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60B5F47-D04F-4CC0-AC9C-AD05F48C7082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/>
  <c r="F45" i="4" s="1"/>
  <c r="F46" i="4" s="1"/>
  <c r="F47" i="4" s="1"/>
  <c r="F48" i="4" s="1"/>
  <c r="F49" i="4" s="1"/>
  <c r="F50" i="4" s="1"/>
  <c r="F51" i="4" s="1"/>
  <c r="F52" i="4"/>
  <c r="F53" i="4" s="1"/>
  <c r="F54" i="4" s="1"/>
  <c r="F55" i="4" s="1"/>
  <c r="F56" i="4" s="1"/>
  <c r="F57" i="4" s="1"/>
  <c r="F58" i="4" s="1"/>
  <c r="F59" i="4" s="1"/>
  <c r="F60" i="4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P5" i="7" s="1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N2" i="7" s="1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N4" i="7"/>
  <c r="O2" i="7"/>
  <c r="S2" i="7" s="1"/>
  <c r="O4" i="7"/>
  <c r="P3" i="7"/>
  <c r="N3" i="7"/>
  <c r="N5" i="7"/>
  <c r="N20" i="7"/>
  <c r="N24" i="7"/>
  <c r="N19" i="7"/>
  <c r="N18" i="7"/>
  <c r="N23" i="7"/>
  <c r="N17" i="7"/>
  <c r="N7" i="7"/>
  <c r="N8" i="7"/>
  <c r="N9" i="7"/>
  <c r="N10" i="7"/>
  <c r="N11" i="7"/>
  <c r="N12" i="7"/>
  <c r="N13" i="7"/>
  <c r="N14" i="7"/>
  <c r="N15" i="7"/>
  <c r="T2" i="7"/>
  <c r="R2" i="7"/>
  <c r="R4" i="7"/>
  <c r="S4" i="7"/>
  <c r="T4" i="7"/>
  <c r="Q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O483" i="7" s="1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O838" i="7" s="1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O529" i="7" s="1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O1029" i="7" s="1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O998" i="7" s="1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O1022" i="7" s="1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O2299" i="7" s="1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O2106" i="7" s="1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O1474" i="7" s="1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O2225" i="7" s="1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O2393" i="7" s="1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O444" i="7" s="1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O1964" i="7" s="1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O541" i="7"/>
  <c r="F545" i="7"/>
  <c r="F547" i="7"/>
  <c r="O548" i="7"/>
  <c r="F550" i="7"/>
  <c r="O550" i="7" s="1"/>
  <c r="F552" i="7"/>
  <c r="O553" i="7"/>
  <c r="F555" i="7"/>
  <c r="O556" i="7"/>
  <c r="F557" i="7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F596" i="7"/>
  <c r="O597" i="7"/>
  <c r="F598" i="7"/>
  <c r="O598" i="7" s="1"/>
  <c r="F600" i="7"/>
  <c r="O600" i="7" s="1"/>
  <c r="F603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O696" i="7"/>
  <c r="F697" i="7"/>
  <c r="F699" i="7"/>
  <c r="O699" i="7" s="1"/>
  <c r="F700" i="7"/>
  <c r="F702" i="7"/>
  <c r="F704" i="7"/>
  <c r="O705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O726" i="7" s="1"/>
  <c r="F728" i="7"/>
  <c r="F731" i="7"/>
  <c r="F733" i="7"/>
  <c r="F735" i="7"/>
  <c r="O735" i="7" s="1"/>
  <c r="F736" i="7"/>
  <c r="F738" i="7"/>
  <c r="O738" i="7" s="1"/>
  <c r="F740" i="7"/>
  <c r="F743" i="7"/>
  <c r="O743" i="7" s="1"/>
  <c r="O744" i="7"/>
  <c r="F745" i="7"/>
  <c r="F747" i="7"/>
  <c r="F748" i="7"/>
  <c r="F750" i="7"/>
  <c r="F752" i="7"/>
  <c r="F755" i="7"/>
  <c r="O756" i="7"/>
  <c r="F757" i="7"/>
  <c r="F759" i="7"/>
  <c r="F760" i="7"/>
  <c r="F762" i="7"/>
  <c r="O762" i="7" s="1"/>
  <c r="F764" i="7"/>
  <c r="F767" i="7"/>
  <c r="O768" i="7"/>
  <c r="F769" i="7"/>
  <c r="O771" i="7"/>
  <c r="F772" i="7"/>
  <c r="F774" i="7"/>
  <c r="O774" i="7" s="1"/>
  <c r="F776" i="7"/>
  <c r="O778" i="7"/>
  <c r="F779" i="7"/>
  <c r="F781" i="7"/>
  <c r="F784" i="7"/>
  <c r="F786" i="7"/>
  <c r="F788" i="7"/>
  <c r="F791" i="7"/>
  <c r="O792" i="7"/>
  <c r="F793" i="7"/>
  <c r="F796" i="7"/>
  <c r="F798" i="7"/>
  <c r="O798" i="7" s="1"/>
  <c r="F800" i="7"/>
  <c r="O802" i="7"/>
  <c r="F803" i="7"/>
  <c r="O804" i="7"/>
  <c r="F805" i="7"/>
  <c r="F808" i="7"/>
  <c r="F810" i="7"/>
  <c r="O810" i="7" s="1"/>
  <c r="F812" i="7"/>
  <c r="F815" i="7"/>
  <c r="O816" i="7"/>
  <c r="F817" i="7"/>
  <c r="F820" i="7"/>
  <c r="F822" i="7"/>
  <c r="O822" i="7" s="1"/>
  <c r="F825" i="7"/>
  <c r="O825" i="7" s="1"/>
  <c r="F827" i="7"/>
  <c r="F830" i="7"/>
  <c r="F832" i="7"/>
  <c r="O832" i="7" s="1"/>
  <c r="F837" i="7"/>
  <c r="F839" i="7"/>
  <c r="O839" i="7" s="1"/>
  <c r="O841" i="7"/>
  <c r="F842" i="7"/>
  <c r="F844" i="7"/>
  <c r="F849" i="7"/>
  <c r="F851" i="7"/>
  <c r="O851" i="7" s="1"/>
  <c r="O853" i="7"/>
  <c r="F854" i="7"/>
  <c r="F856" i="7"/>
  <c r="O858" i="7"/>
  <c r="F861" i="7"/>
  <c r="O861" i="7" s="1"/>
  <c r="O863" i="7"/>
  <c r="F866" i="7"/>
  <c r="F878" i="7"/>
  <c r="O889" i="7"/>
  <c r="F890" i="7"/>
  <c r="O894" i="7"/>
  <c r="F902" i="7"/>
  <c r="F914" i="7"/>
  <c r="O914" i="7" s="1"/>
  <c r="O923" i="7"/>
  <c r="O925" i="7"/>
  <c r="F926" i="7"/>
  <c r="F938" i="7"/>
  <c r="F950" i="7"/>
  <c r="O957" i="7"/>
  <c r="O959" i="7"/>
  <c r="O961" i="7"/>
  <c r="F962" i="7"/>
  <c r="O971" i="7"/>
  <c r="F974" i="7"/>
  <c r="F986" i="7"/>
  <c r="O990" i="7"/>
  <c r="F997" i="7"/>
  <c r="O1002" i="7"/>
  <c r="F1009" i="7"/>
  <c r="O1019" i="7"/>
  <c r="O1024" i="7"/>
  <c r="F1026" i="7"/>
  <c r="F1031" i="7"/>
  <c r="F1036" i="7"/>
  <c r="O1039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2181" i="7"/>
  <c r="O1471" i="7"/>
  <c r="O1749" i="7"/>
  <c r="O2111" i="7"/>
  <c r="O2230" i="7"/>
  <c r="O2398" i="7"/>
  <c r="O1411" i="7"/>
  <c r="O1438" i="7"/>
  <c r="O1785" i="7"/>
  <c r="O1988" i="7"/>
  <c r="O2118" i="7"/>
  <c r="O1510" i="7"/>
  <c r="O1879" i="7"/>
  <c r="O2002" i="7"/>
  <c r="O2147" i="7"/>
  <c r="O1758" i="7"/>
  <c r="O2456" i="7"/>
  <c r="O1737" i="7"/>
  <c r="O2085" i="7"/>
  <c r="O2193" i="7"/>
  <c r="O1727" i="7"/>
  <c r="O2075" i="7"/>
  <c r="O2026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F2189" i="7"/>
  <c r="F2201" i="7"/>
  <c r="G2238" i="7"/>
  <c r="G2262" i="7"/>
  <c r="G2274" i="7"/>
  <c r="O2309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O1481" i="7"/>
  <c r="G1494" i="7"/>
  <c r="G1938" i="7"/>
  <c r="O1985" i="7"/>
  <c r="O2009" i="7"/>
  <c r="H2035" i="7"/>
  <c r="F2165" i="7"/>
  <c r="F2177" i="7"/>
  <c r="G2250" i="7"/>
  <c r="G2286" i="7"/>
  <c r="G2298" i="7"/>
  <c r="O2333" i="7"/>
  <c r="O2381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O1998" i="7" s="1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I2119" i="6"/>
  <c r="I2119" i="7"/>
  <c r="I2131" i="6"/>
  <c r="I2131" i="7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O1783" i="7" s="1"/>
  <c r="I1795" i="6"/>
  <c r="I1795" i="7"/>
  <c r="I1807" i="6"/>
  <c r="I1807" i="7"/>
  <c r="O1807" i="7" s="1"/>
  <c r="I1819" i="6"/>
  <c r="I1819" i="7"/>
  <c r="I1831" i="6"/>
  <c r="I1831" i="7"/>
  <c r="O1831" i="7" s="1"/>
  <c r="I1843" i="6"/>
  <c r="I1843" i="7"/>
  <c r="I1855" i="6"/>
  <c r="I1855" i="7"/>
  <c r="O1855" i="7" s="1"/>
  <c r="I1867" i="6"/>
  <c r="I1867" i="7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107" i="7" l="1"/>
  <c r="O1962" i="7"/>
  <c r="O2487" i="7"/>
  <c r="O986" i="7"/>
  <c r="O950" i="7"/>
  <c r="O902" i="7"/>
  <c r="O842" i="7"/>
  <c r="O728" i="7"/>
  <c r="O716" i="7"/>
  <c r="O1459" i="7"/>
  <c r="O991" i="7"/>
  <c r="O501" i="7"/>
  <c r="O422" i="7"/>
  <c r="O244" i="7"/>
  <c r="O1005" i="7"/>
  <c r="O1867" i="7"/>
  <c r="O1819" i="7"/>
  <c r="O1771" i="7"/>
  <c r="O1665" i="7"/>
  <c r="O1426" i="7"/>
  <c r="O974" i="7"/>
  <c r="O938" i="7"/>
  <c r="O752" i="7"/>
  <c r="O740" i="7"/>
  <c r="O704" i="7"/>
  <c r="O692" i="7"/>
  <c r="O680" i="7"/>
  <c r="O1869" i="7"/>
  <c r="O2251" i="7"/>
  <c r="O2000" i="7"/>
  <c r="O982" i="7"/>
  <c r="O871" i="7"/>
  <c r="O1187" i="7"/>
  <c r="O1175" i="7"/>
  <c r="O1163" i="7"/>
  <c r="O1151" i="7"/>
  <c r="O1139" i="7"/>
  <c r="O1127" i="7"/>
  <c r="O1115" i="7"/>
  <c r="O1103" i="7"/>
  <c r="O1723" i="7"/>
  <c r="O1571" i="7"/>
  <c r="O764" i="7"/>
  <c r="O557" i="7"/>
  <c r="O545" i="7"/>
  <c r="O1399" i="7"/>
  <c r="O1301" i="7"/>
  <c r="O1423" i="7"/>
  <c r="O828" i="7"/>
  <c r="O2369" i="7"/>
  <c r="O2297" i="7"/>
  <c r="O934" i="7"/>
  <c r="O886" i="7"/>
  <c r="O1017" i="7"/>
  <c r="O2400" i="7"/>
  <c r="O1607" i="7"/>
  <c r="O890" i="7"/>
  <c r="O854" i="7"/>
  <c r="O788" i="7"/>
  <c r="O776" i="7"/>
  <c r="O2154" i="7"/>
  <c r="O2021" i="7"/>
  <c r="O1298" i="7"/>
  <c r="O1286" i="7"/>
  <c r="O979" i="7"/>
  <c r="O919" i="7"/>
  <c r="O789" i="7"/>
  <c r="O1021" i="7"/>
  <c r="O2350" i="7"/>
  <c r="O2278" i="7"/>
  <c r="O2242" i="7"/>
  <c r="O1570" i="7"/>
  <c r="O1522" i="7"/>
  <c r="O421" i="7"/>
  <c r="O456" i="7"/>
  <c r="O320" i="7"/>
  <c r="O2131" i="7"/>
  <c r="O2027" i="7"/>
  <c r="O1986" i="7"/>
  <c r="O1617" i="7"/>
  <c r="O2162" i="7"/>
  <c r="O962" i="7"/>
  <c r="O926" i="7"/>
  <c r="O1041" i="7"/>
  <c r="O1760" i="7"/>
  <c r="O1724" i="7"/>
  <c r="O955" i="7"/>
  <c r="O845" i="7"/>
  <c r="O794" i="7"/>
  <c r="O267" i="7"/>
  <c r="O410" i="7"/>
  <c r="O737" i="7"/>
  <c r="O224" i="7"/>
  <c r="O1053" i="7"/>
  <c r="O1843" i="7"/>
  <c r="O1795" i="7"/>
  <c r="O878" i="7"/>
  <c r="O800" i="7"/>
  <c r="O1917" i="7"/>
  <c r="O1773" i="7"/>
  <c r="O2130" i="7"/>
  <c r="O2133" i="7"/>
  <c r="O1577" i="7"/>
  <c r="O1015" i="7"/>
  <c r="O883" i="7"/>
  <c r="O1433" i="7"/>
  <c r="O1409" i="7"/>
  <c r="O1067" i="7"/>
  <c r="O468" i="7"/>
  <c r="O373" i="7"/>
  <c r="Q2" i="7"/>
  <c r="O1894" i="7"/>
  <c r="O1747" i="7"/>
  <c r="O997" i="7"/>
  <c r="O866" i="7"/>
  <c r="O830" i="7"/>
  <c r="O812" i="7"/>
  <c r="O552" i="7"/>
  <c r="O1903" i="7"/>
  <c r="O1077" i="7"/>
  <c r="O943" i="7"/>
  <c r="O907" i="7"/>
  <c r="O525" i="7"/>
  <c r="O981" i="7"/>
  <c r="O945" i="7"/>
  <c r="O909" i="7"/>
  <c r="O873" i="7"/>
  <c r="T3" i="7"/>
  <c r="Q3" i="7"/>
  <c r="R3" i="7"/>
  <c r="S3" i="7"/>
  <c r="V2" i="7"/>
  <c r="U2" i="7"/>
  <c r="O437" i="7"/>
  <c r="U4" i="7"/>
  <c r="V4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3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 l="1"/>
  <c r="I19" i="3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Q13" i="7" l="1"/>
  <c r="S13" i="7"/>
  <c r="T13" i="7"/>
  <c r="P14" i="7"/>
  <c r="R14" i="7" s="1"/>
  <c r="L15" i="6"/>
  <c r="L15" i="7"/>
  <c r="J15" i="6"/>
  <c r="J15" i="7"/>
  <c r="U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V13" i="7" l="1"/>
  <c r="N35" i="7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P140" i="7" l="1"/>
  <c r="K141" i="6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P191" i="7" l="1"/>
  <c r="K192" i="6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P202" i="7" l="1"/>
  <c r="J203" i="6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P259" i="7" l="1"/>
  <c r="J260" i="6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I369" i="3" s="1"/>
  <c r="G370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P436" i="7" l="1"/>
  <c r="L437" i="6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P451" i="7" l="1"/>
  <c r="L452" i="6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I462" i="3" s="1"/>
  <c r="F463" i="3"/>
  <c r="G463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I685" i="3" s="1"/>
  <c r="F686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I712" i="3" s="1"/>
  <c r="F713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P713" i="7" l="1"/>
  <c r="K714" i="6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P721" i="7" l="1"/>
  <c r="K722" i="6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P787" i="7" l="1"/>
  <c r="J788" i="6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P844" i="7" l="1"/>
  <c r="L845" i="6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P962" i="7" l="1"/>
  <c r="K963" i="6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P1004" i="7" l="1"/>
  <c r="J1005" i="6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P1243" i="7" l="1"/>
  <c r="J1244" i="6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P1322" i="7" l="1"/>
  <c r="L1323" i="6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I1342" i="3" s="1"/>
  <c r="G1343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I1470" i="3" s="1"/>
  <c r="F1471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P1567" i="7" l="1"/>
  <c r="K1568" i="6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P1890" i="7" l="1"/>
  <c r="J1891" i="6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P1930" i="7" l="1"/>
  <c r="L1931" i="6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P2006" i="7" l="1"/>
  <c r="K2007" i="6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I2202" i="3" s="1"/>
  <c r="F2203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P2390" i="7" l="1"/>
  <c r="J2391" i="6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I2421" i="3" s="1"/>
  <c r="F2422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I2443" i="3" s="1"/>
  <c r="F2444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<sst xmlns="http://schemas.openxmlformats.org/spreadsheetml/2006/main" count="60" uniqueCount="57">
  <si>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</si>
  <si>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</si>
  <si>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</si>
  <si>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</si>
  <si>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</si>
  <si>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</si>
  <si>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</si>
  <si>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</si>
  <si>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</si>
  <si>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</si>
  <si>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</si>
  <si>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</si>
  <si>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</si>
  <si>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</si>
  <si>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</si>
  <si>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</si>
  <si>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</si>
  <si>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</si>
  <si>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</si>
  <si>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</si>
  <si>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</si>
  <si>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</si>
  <si>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</si>
  <si>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</si>
  <si>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</si>
  <si>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</si>
  <si>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</si>
  <si>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</si>
  <si>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</si>
  <si>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</si>
  <si>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</si>
  <si>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</si>
  <si>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</si>
  <si>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</si>
  <si>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</si>
  <si>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</si>
  <si>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</si>
  <si>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</si>
  <si>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</si>
  <si>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</si>
  <si>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</si>
  <si>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</si>
  <si>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</si>
  <si>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</si>
  <si>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</si>
  <si>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</si>
  <si>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</si>
  <si>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</si>
  <si>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</si>
  <si>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</si>
  <si>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</si>
  <si>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</si>
  <si>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</si>
  <si>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</si>
  <si>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</si>
  <si>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</si>
  <si>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MPBS,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</si>
</sst>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6.6</v>
      </c>
      <c r="D5" s="2">
        <v>1.7064999999999999</v>
      </c>
      <c r="E5" s="2">
        <v>405</v>
      </c>
      <c r="F5" s="2"/>
      <c r="G5" s="2"/>
      <c r="H5" s="11"/>
    </row>
    <row r="6" spans="1:11" ht="13.5" x14ac:dyDescent="0.25">
      <c r="A6" s="11"/>
      <c r="B6" s="10">
        <v>42311</v>
      </c>
      <c r="C6" s="2">
        <v>6.6</v>
      </c>
      <c r="D6" s="2">
        <v>1.7064999999999999</v>
      </c>
      <c r="E6" s="2">
        <v>0</v>
      </c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6.5</v>
      </c>
      <c r="D7" s="2">
        <v>1.6807000000000001</v>
      </c>
      <c r="E7" s="2">
        <v>60</v>
      </c>
      <c r="F7" s="2"/>
      <c r="G7" s="2"/>
      <c r="H7" s="16">
        <f t="shared" ref="H7:H70" si="0">(D7-D6)/D6</f>
        <v>-1.5118663932024509E-2</v>
      </c>
    </row>
    <row r="8" spans="1:11" ht="13.5" x14ac:dyDescent="0.25">
      <c r="A8" s="11"/>
      <c r="B8" s="10">
        <v>42313</v>
      </c>
      <c r="C8" s="2">
        <v>6.52</v>
      </c>
      <c r="D8" s="2">
        <v>1.6858</v>
      </c>
      <c r="E8" s="2">
        <v>460</v>
      </c>
      <c r="F8" s="2"/>
      <c r="G8" s="2"/>
      <c r="H8" s="16">
        <f t="shared" si="0"/>
        <v>3.0344499315760587E-3</v>
      </c>
      <c r="J8" t="s">
        <v>8</v>
      </c>
      <c r="K8" s="9">
        <f>AVERAGE(H6:H2511)</f>
        <v>8.1015552390381162E-4</v>
      </c>
    </row>
    <row r="9" spans="1:11" ht="13.5" x14ac:dyDescent="0.25">
      <c r="A9" s="11"/>
      <c r="B9" s="10">
        <v>42314</v>
      </c>
      <c r="C9" s="2">
        <v>6.33</v>
      </c>
      <c r="D9" s="2">
        <v>1.6367</v>
      </c>
      <c r="E9" s="2">
        <v>100</v>
      </c>
      <c r="F9" s="2"/>
      <c r="G9" s="2"/>
      <c r="H9" s="16">
        <f t="shared" si="0"/>
        <v>-2.9125637679439983E-2</v>
      </c>
      <c r="J9" t="s">
        <v>9</v>
      </c>
      <c r="K9" s="9">
        <f>K8*K6</f>
        <v>0.20415919202376054</v>
      </c>
    </row>
    <row r="10" spans="1:11" ht="13.5" x14ac:dyDescent="0.25">
      <c r="A10" s="11"/>
      <c r="B10" s="10">
        <v>42317</v>
      </c>
      <c r="C10" s="2">
        <v>6.33</v>
      </c>
      <c r="D10" s="2">
        <v>1.6367</v>
      </c>
      <c r="E10" s="2">
        <v>85</v>
      </c>
      <c r="F10" s="2"/>
      <c r="G10" s="2"/>
      <c r="H10" s="16">
        <f t="shared" si="0"/>
        <v>0</v>
      </c>
      <c r="J10" t="s">
        <v>10</v>
      </c>
      <c r="K10" s="9">
        <f>STDEV(H6:H2511)</f>
        <v>1.9993355401468918E-2</v>
      </c>
    </row>
    <row r="11" spans="1:11" ht="13.5" x14ac:dyDescent="0.25">
      <c r="A11" s="11"/>
      <c r="B11" s="10">
        <v>42318</v>
      </c>
      <c r="C11" s="2">
        <v>6.15</v>
      </c>
      <c r="D11" s="2">
        <v>1.5902000000000001</v>
      </c>
      <c r="E11" s="2">
        <v>300</v>
      </c>
      <c r="F11" s="2"/>
      <c r="G11" s="2"/>
      <c r="H11" s="16">
        <f t="shared" si="0"/>
        <v>-2.8410826663408068E-2</v>
      </c>
      <c r="J11" t="s">
        <v>11</v>
      </c>
      <c r="K11" s="9">
        <f>K10*SQRT(K6)</f>
        <v>0.31738467759610023</v>
      </c>
    </row>
    <row r="12" spans="1:11" ht="13.5" x14ac:dyDescent="0.25">
      <c r="A12" s="11"/>
      <c r="B12" s="10">
        <v>42319</v>
      </c>
      <c r="C12" s="2">
        <v>6.14</v>
      </c>
      <c r="D12" s="2">
        <v>1.5875999999999999</v>
      </c>
      <c r="E12" s="2">
        <v>94</v>
      </c>
      <c r="F12" s="2"/>
      <c r="G12" s="2"/>
      <c r="H12" s="16">
        <f t="shared" si="0"/>
        <v>-1.6350144635895846E-3</v>
      </c>
    </row>
    <row r="13" spans="1:11" ht="13.5" x14ac:dyDescent="0.25">
      <c r="A13" s="11"/>
      <c r="B13" s="10">
        <v>42320</v>
      </c>
      <c r="C13" s="2">
        <v>6.13</v>
      </c>
      <c r="D13" s="2">
        <v>1.585</v>
      </c>
      <c r="E13" s="2">
        <v>272</v>
      </c>
      <c r="F13" s="2"/>
      <c r="G13" s="2"/>
      <c r="H13" s="16">
        <f t="shared" si="0"/>
        <v>-1.6376921138825497E-3</v>
      </c>
    </row>
    <row r="14" spans="1:11" ht="13.5" x14ac:dyDescent="0.25">
      <c r="A14" s="11"/>
      <c r="B14" s="10">
        <v>42321</v>
      </c>
      <c r="C14" s="2">
        <v>5.95</v>
      </c>
      <c r="D14" s="2">
        <v>1.5385</v>
      </c>
      <c r="E14" s="2">
        <v>891</v>
      </c>
      <c r="F14" s="2"/>
      <c r="G14" s="2"/>
      <c r="H14" s="16">
        <f t="shared" si="0"/>
        <v>-2.9337539432176648E-2</v>
      </c>
    </row>
    <row r="15" spans="1:11" ht="13.5" x14ac:dyDescent="0.25">
      <c r="A15" s="11"/>
      <c r="B15" s="10">
        <v>42324</v>
      </c>
      <c r="C15" s="2">
        <v>6</v>
      </c>
      <c r="D15" s="2">
        <v>1.5513999999999999</v>
      </c>
      <c r="E15" s="2">
        <v>260</v>
      </c>
      <c r="F15" s="2"/>
      <c r="G15" s="2"/>
      <c r="H15" s="16">
        <f t="shared" si="0"/>
        <v>8.384790380240436E-3</v>
      </c>
    </row>
    <row r="16" spans="1:11" ht="13.5" x14ac:dyDescent="0.25">
      <c r="A16" s="11"/>
      <c r="B16" s="10">
        <v>42325</v>
      </c>
      <c r="C16" s="2">
        <v>5.82</v>
      </c>
      <c r="D16" s="2">
        <v>1.5047999999999999</v>
      </c>
      <c r="E16" s="2">
        <v>200</v>
      </c>
      <c r="F16" s="2"/>
      <c r="G16" s="2"/>
      <c r="H16" s="16">
        <f t="shared" si="0"/>
        <v>-3.0037385587211536E-2</v>
      </c>
    </row>
    <row r="17" spans="1:8" ht="13.5" x14ac:dyDescent="0.25">
      <c r="A17" s="11"/>
      <c r="B17" s="10">
        <v>42326</v>
      </c>
      <c r="C17" s="2">
        <v>5.75</v>
      </c>
      <c r="D17" s="2">
        <v>1.4866999999999999</v>
      </c>
      <c r="E17" s="2">
        <v>415</v>
      </c>
      <c r="F17" s="2"/>
      <c r="G17" s="2"/>
      <c r="H17" s="16">
        <f t="shared" si="0"/>
        <v>-1.2028176501860716E-2</v>
      </c>
    </row>
    <row r="18" spans="1:8" ht="13.5" x14ac:dyDescent="0.25">
      <c r="A18" s="11"/>
      <c r="B18" s="10">
        <v>42327</v>
      </c>
      <c r="C18" s="2">
        <v>5.58</v>
      </c>
      <c r="D18" s="2">
        <v>1.4428000000000001</v>
      </c>
      <c r="E18" s="2">
        <v>985</v>
      </c>
      <c r="F18" s="2"/>
      <c r="G18" s="2"/>
      <c r="H18" s="16">
        <f t="shared" si="0"/>
        <v>-2.9528485908387591E-2</v>
      </c>
    </row>
    <row r="19" spans="1:8" ht="13.5" x14ac:dyDescent="0.25">
      <c r="A19" s="11"/>
      <c r="B19" s="10">
        <v>42328</v>
      </c>
      <c r="C19" s="2">
        <v>5.5</v>
      </c>
      <c r="D19" s="2">
        <v>1.4220999999999999</v>
      </c>
      <c r="E19" s="2">
        <v>755</v>
      </c>
      <c r="F19" s="2"/>
      <c r="G19" s="2"/>
      <c r="H19" s="16">
        <f t="shared" si="0"/>
        <v>-1.4347102855558748E-2</v>
      </c>
    </row>
    <row r="20" spans="1:8" ht="13.5" x14ac:dyDescent="0.25">
      <c r="A20" s="11"/>
      <c r="B20" s="10">
        <v>42331</v>
      </c>
      <c r="C20" s="2">
        <v>5.5</v>
      </c>
      <c r="D20" s="2">
        <v>1.4220999999999999</v>
      </c>
      <c r="E20" s="2">
        <v>10</v>
      </c>
      <c r="F20" s="2"/>
      <c r="G20" s="2"/>
      <c r="H20" s="16">
        <f t="shared" si="0"/>
        <v>0</v>
      </c>
    </row>
    <row r="21" spans="1:8" ht="13.5" x14ac:dyDescent="0.25">
      <c r="A21" s="11"/>
      <c r="B21" s="10">
        <v>42332</v>
      </c>
      <c r="C21" s="2">
        <v>5.5</v>
      </c>
      <c r="D21" s="2">
        <v>1.4220999999999999</v>
      </c>
      <c r="E21" s="2">
        <v>445</v>
      </c>
      <c r="F21" s="2"/>
      <c r="G21" s="2"/>
      <c r="H21" s="16">
        <f t="shared" si="0"/>
        <v>0</v>
      </c>
    </row>
    <row r="22" spans="1:8" ht="13.5" x14ac:dyDescent="0.25">
      <c r="A22" s="11"/>
      <c r="B22" s="10">
        <v>42333</v>
      </c>
      <c r="C22" s="2">
        <v>5.5</v>
      </c>
      <c r="D22" s="2">
        <v>1.4220999999999999</v>
      </c>
      <c r="E22" s="2">
        <v>0</v>
      </c>
      <c r="F22" s="2"/>
      <c r="G22" s="2"/>
      <c r="H22" s="16">
        <f t="shared" si="0"/>
        <v>0</v>
      </c>
    </row>
    <row r="23" spans="1:8" ht="13.5" x14ac:dyDescent="0.25">
      <c r="A23" s="11"/>
      <c r="B23" s="10">
        <v>42334</v>
      </c>
      <c r="C23" s="2">
        <v>5.5</v>
      </c>
      <c r="D23" s="2">
        <v>1.4220999999999999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1"/>
      <c r="B24" s="10">
        <v>42335</v>
      </c>
      <c r="C24" s="2">
        <v>5.5</v>
      </c>
      <c r="D24" s="2">
        <v>1.4220999999999999</v>
      </c>
      <c r="E24" s="2">
        <v>10</v>
      </c>
      <c r="F24" s="2"/>
      <c r="G24" s="2"/>
      <c r="H24" s="16">
        <f t="shared" si="0"/>
        <v>0</v>
      </c>
    </row>
    <row r="25" spans="1:8" ht="13.5" x14ac:dyDescent="0.25">
      <c r="A25" s="11"/>
      <c r="B25" s="10">
        <v>42338</v>
      </c>
      <c r="C25" s="2">
        <v>5.3</v>
      </c>
      <c r="D25" s="2">
        <v>1.3704000000000001</v>
      </c>
      <c r="E25" s="2">
        <v>1191</v>
      </c>
      <c r="F25" s="2"/>
      <c r="G25" s="2"/>
      <c r="H25" s="16">
        <f t="shared" si="0"/>
        <v>-3.6354686730890838E-2</v>
      </c>
    </row>
    <row r="26" spans="1:8" ht="13.5" x14ac:dyDescent="0.25">
      <c r="A26" s="11"/>
      <c r="B26" s="10">
        <v>42339</v>
      </c>
      <c r="C26" s="2">
        <v>5.3</v>
      </c>
      <c r="D26" s="2">
        <v>1.3704000000000001</v>
      </c>
      <c r="E26" s="2">
        <v>700</v>
      </c>
      <c r="F26" s="2"/>
      <c r="G26" s="2"/>
      <c r="H26" s="16">
        <f t="shared" si="0"/>
        <v>0</v>
      </c>
    </row>
    <row r="27" spans="1:8" ht="13.5" x14ac:dyDescent="0.25">
      <c r="A27" s="11"/>
      <c r="B27" s="10">
        <v>42340</v>
      </c>
      <c r="C27" s="2">
        <v>5.3</v>
      </c>
      <c r="D27" s="2">
        <v>1.3704000000000001</v>
      </c>
      <c r="E27" s="2">
        <v>653</v>
      </c>
      <c r="F27" s="2"/>
      <c r="G27" s="2"/>
      <c r="H27" s="16">
        <f t="shared" si="0"/>
        <v>0</v>
      </c>
    </row>
    <row r="28" spans="1:8" ht="13.5" x14ac:dyDescent="0.25">
      <c r="A28" s="11"/>
      <c r="B28" s="10">
        <v>42341</v>
      </c>
      <c r="C28" s="2">
        <v>5.26</v>
      </c>
      <c r="D28" s="2">
        <v>1.36</v>
      </c>
      <c r="E28" s="2">
        <v>273</v>
      </c>
      <c r="F28" s="2"/>
      <c r="G28" s="2"/>
      <c r="H28" s="16">
        <f t="shared" si="0"/>
        <v>-7.5890251021599273E-3</v>
      </c>
    </row>
    <row r="29" spans="1:8" ht="13.5" x14ac:dyDescent="0.25">
      <c r="A29" s="11"/>
      <c r="B29" s="10">
        <v>42342</v>
      </c>
      <c r="C29" s="2">
        <v>5.1100000000000003</v>
      </c>
      <c r="D29" s="2">
        <v>1.3212999999999999</v>
      </c>
      <c r="E29" s="2">
        <v>749</v>
      </c>
      <c r="F29" s="2"/>
      <c r="G29" s="2"/>
      <c r="H29" s="16">
        <f t="shared" si="0"/>
        <v>-2.8455882352941306E-2</v>
      </c>
    </row>
    <row r="30" spans="1:8" ht="13.5" x14ac:dyDescent="0.25">
      <c r="A30" s="11"/>
      <c r="B30" s="10">
        <v>42345</v>
      </c>
      <c r="C30" s="2">
        <v>5.08</v>
      </c>
      <c r="D30" s="2">
        <v>1.3134999999999999</v>
      </c>
      <c r="E30" s="2">
        <v>1250</v>
      </c>
      <c r="F30" s="2"/>
      <c r="G30" s="2"/>
      <c r="H30" s="16">
        <f t="shared" si="0"/>
        <v>-5.903277075607379E-3</v>
      </c>
    </row>
    <row r="31" spans="1:8" ht="13.5" x14ac:dyDescent="0.25">
      <c r="A31" s="11"/>
      <c r="B31" s="10">
        <v>42346</v>
      </c>
      <c r="C31" s="2">
        <v>5.08</v>
      </c>
      <c r="D31" s="2">
        <v>1.3134999999999999</v>
      </c>
      <c r="E31" s="2">
        <v>715</v>
      </c>
      <c r="F31" s="2"/>
      <c r="G31" s="2"/>
      <c r="H31" s="16">
        <f t="shared" si="0"/>
        <v>0</v>
      </c>
    </row>
    <row r="32" spans="1:8" ht="13.5" x14ac:dyDescent="0.25">
      <c r="A32" s="11"/>
      <c r="B32" s="10">
        <v>42347</v>
      </c>
      <c r="C32" s="2">
        <v>4.93</v>
      </c>
      <c r="D32" s="2">
        <v>1.2746999999999999</v>
      </c>
      <c r="E32" s="2">
        <v>500</v>
      </c>
      <c r="F32" s="2"/>
      <c r="G32" s="2"/>
      <c r="H32" s="16">
        <f t="shared" si="0"/>
        <v>-2.9539398553483021E-2</v>
      </c>
    </row>
    <row r="33" spans="1:8" ht="13.5" x14ac:dyDescent="0.25">
      <c r="A33" s="11"/>
      <c r="B33" s="10">
        <v>42348</v>
      </c>
      <c r="C33" s="2">
        <v>5.09</v>
      </c>
      <c r="D33" s="2">
        <v>1.3161</v>
      </c>
      <c r="E33" s="2">
        <v>25094</v>
      </c>
      <c r="F33" s="2"/>
      <c r="G33" s="2"/>
      <c r="H33" s="16">
        <f t="shared" si="0"/>
        <v>3.2478230171805213E-2</v>
      </c>
    </row>
    <row r="34" spans="1:8" ht="13.5" x14ac:dyDescent="0.25">
      <c r="A34" s="11"/>
      <c r="B34" s="10">
        <v>42349</v>
      </c>
      <c r="C34" s="2">
        <v>5.09</v>
      </c>
      <c r="D34" s="2">
        <v>1.3161</v>
      </c>
      <c r="E34" s="2">
        <v>3200</v>
      </c>
      <c r="F34" s="2"/>
      <c r="G34" s="2"/>
      <c r="H34" s="16">
        <f t="shared" si="0"/>
        <v>0</v>
      </c>
    </row>
    <row r="35" spans="1:8" ht="13.5" x14ac:dyDescent="0.25">
      <c r="A35" s="11"/>
      <c r="B35" s="10">
        <v>42352</v>
      </c>
      <c r="C35" s="2">
        <v>5.09</v>
      </c>
      <c r="D35" s="2">
        <v>1.3161</v>
      </c>
      <c r="E35" s="2">
        <v>911</v>
      </c>
      <c r="F35" s="2"/>
      <c r="G35" s="2"/>
      <c r="H35" s="16">
        <f t="shared" si="0"/>
        <v>0</v>
      </c>
    </row>
    <row r="36" spans="1:8" ht="13.5" x14ac:dyDescent="0.25">
      <c r="A36" s="11"/>
      <c r="B36" s="10">
        <v>42353</v>
      </c>
      <c r="C36" s="2">
        <v>5</v>
      </c>
      <c r="D36" s="2">
        <v>1.2927999999999999</v>
      </c>
      <c r="E36" s="2">
        <v>5172</v>
      </c>
      <c r="F36" s="2"/>
      <c r="G36" s="2"/>
      <c r="H36" s="16">
        <f t="shared" si="0"/>
        <v>-1.770382189803214E-2</v>
      </c>
    </row>
    <row r="37" spans="1:8" ht="13.5" x14ac:dyDescent="0.25">
      <c r="A37" s="11"/>
      <c r="B37" s="10">
        <v>42354</v>
      </c>
      <c r="C37" s="2">
        <v>4.87</v>
      </c>
      <c r="D37" s="2">
        <v>1.2592000000000001</v>
      </c>
      <c r="E37" s="2">
        <v>2188</v>
      </c>
      <c r="F37" s="2"/>
      <c r="G37" s="2"/>
      <c r="H37" s="16">
        <f t="shared" si="0"/>
        <v>-2.5990099009900878E-2</v>
      </c>
    </row>
    <row r="38" spans="1:8" ht="13.5" x14ac:dyDescent="0.25">
      <c r="A38" s="11"/>
      <c r="B38" s="10">
        <v>42355</v>
      </c>
      <c r="C38" s="2">
        <v>5.01</v>
      </c>
      <c r="D38" s="2">
        <v>1.2954000000000001</v>
      </c>
      <c r="E38" s="2">
        <v>6140</v>
      </c>
      <c r="F38" s="2"/>
      <c r="G38" s="2"/>
      <c r="H38" s="16">
        <f t="shared" si="0"/>
        <v>2.8748411689961888E-2</v>
      </c>
    </row>
    <row r="39" spans="1:8" ht="13.5" x14ac:dyDescent="0.25">
      <c r="A39" s="11"/>
      <c r="B39" s="10">
        <v>42356</v>
      </c>
      <c r="C39" s="2">
        <v>5</v>
      </c>
      <c r="D39" s="2">
        <v>1.2927999999999999</v>
      </c>
      <c r="E39" s="2">
        <v>90</v>
      </c>
      <c r="F39" s="2"/>
      <c r="G39" s="2"/>
      <c r="H39" s="16">
        <f t="shared" si="0"/>
        <v>-2.0071020534199145E-3</v>
      </c>
    </row>
    <row r="40" spans="1:8" ht="13.5" x14ac:dyDescent="0.25">
      <c r="A40" s="11"/>
      <c r="B40" s="10">
        <v>42359</v>
      </c>
      <c r="C40" s="2">
        <v>5</v>
      </c>
      <c r="D40" s="2">
        <v>1.2927999999999999</v>
      </c>
      <c r="E40" s="2">
        <v>4602</v>
      </c>
      <c r="F40" s="2"/>
      <c r="G40" s="2"/>
      <c r="H40" s="16">
        <f t="shared" si="0"/>
        <v>0</v>
      </c>
    </row>
    <row r="41" spans="1:8" ht="13.5" x14ac:dyDescent="0.25">
      <c r="A41" s="11"/>
      <c r="B41" s="10">
        <v>42360</v>
      </c>
      <c r="C41" s="2">
        <v>5</v>
      </c>
      <c r="D41" s="2">
        <v>1.2927999999999999</v>
      </c>
      <c r="E41" s="2">
        <v>500</v>
      </c>
      <c r="F41" s="2"/>
      <c r="G41" s="2"/>
      <c r="H41" s="16">
        <f t="shared" si="0"/>
        <v>0</v>
      </c>
    </row>
    <row r="42" spans="1:8" ht="13.5" x14ac:dyDescent="0.25">
      <c r="A42" s="11"/>
      <c r="B42" s="10">
        <v>42361</v>
      </c>
      <c r="C42" s="2">
        <v>4.9000000000000004</v>
      </c>
      <c r="D42" s="2">
        <v>1.2669999999999999</v>
      </c>
      <c r="E42" s="2">
        <v>2800</v>
      </c>
      <c r="F42" s="2"/>
      <c r="G42" s="2"/>
      <c r="H42" s="16">
        <f t="shared" si="0"/>
        <v>-1.9956683168316867E-2</v>
      </c>
    </row>
    <row r="43" spans="1:8" ht="13.5" x14ac:dyDescent="0.25">
      <c r="A43" s="11"/>
      <c r="B43" s="10">
        <v>42363</v>
      </c>
      <c r="C43" s="2">
        <v>5.04</v>
      </c>
      <c r="D43" s="2">
        <v>1.3031999999999999</v>
      </c>
      <c r="E43" s="2">
        <v>350</v>
      </c>
      <c r="F43" s="2"/>
      <c r="G43" s="2"/>
      <c r="H43" s="16">
        <f t="shared" si="0"/>
        <v>2.8571428571428581E-2</v>
      </c>
    </row>
    <row r="44" spans="1:8" ht="13.5" x14ac:dyDescent="0.25">
      <c r="A44" s="11"/>
      <c r="B44" s="10">
        <v>42366</v>
      </c>
      <c r="C44" s="2">
        <v>5.04</v>
      </c>
      <c r="D44" s="2">
        <v>1.3031999999999999</v>
      </c>
      <c r="E44" s="2">
        <v>11118</v>
      </c>
      <c r="F44" s="2"/>
      <c r="G44" s="2"/>
      <c r="H44" s="16">
        <f t="shared" si="0"/>
        <v>0</v>
      </c>
    </row>
    <row r="45" spans="1:8" ht="13.5" x14ac:dyDescent="0.25">
      <c r="A45" s="11"/>
      <c r="B45" s="10">
        <v>42367</v>
      </c>
      <c r="C45" s="2">
        <v>5.04</v>
      </c>
      <c r="D45" s="2">
        <v>1.3031999999999999</v>
      </c>
      <c r="E45" s="2">
        <v>6631</v>
      </c>
      <c r="F45" s="2"/>
      <c r="G45" s="2"/>
      <c r="H45" s="16">
        <f t="shared" si="0"/>
        <v>0</v>
      </c>
    </row>
    <row r="46" spans="1:8" ht="13.5" x14ac:dyDescent="0.25">
      <c r="A46" s="11"/>
      <c r="B46" s="10">
        <v>42368</v>
      </c>
      <c r="C46" s="2">
        <v>4.91</v>
      </c>
      <c r="D46" s="2">
        <v>1.2695000000000001</v>
      </c>
      <c r="E46" s="2">
        <v>1044</v>
      </c>
      <c r="F46" s="2"/>
      <c r="G46" s="2"/>
      <c r="H46" s="16">
        <f t="shared" si="0"/>
        <v>-2.5859422958870351E-2</v>
      </c>
    </row>
    <row r="47" spans="1:8" ht="13.5" x14ac:dyDescent="0.25">
      <c r="A47" s="11"/>
      <c r="B47" s="10">
        <v>42369</v>
      </c>
      <c r="C47" s="2">
        <v>5.18</v>
      </c>
      <c r="D47" s="2">
        <v>1.3393999999999999</v>
      </c>
      <c r="E47" s="2">
        <v>2815</v>
      </c>
      <c r="F47" s="2"/>
      <c r="G47" s="2"/>
      <c r="H47" s="16">
        <f t="shared" si="0"/>
        <v>5.5061047656557581E-2</v>
      </c>
    </row>
    <row r="48" spans="1:8" ht="13.5" x14ac:dyDescent="0.25">
      <c r="A48" s="11"/>
      <c r="B48" s="10">
        <v>42373</v>
      </c>
      <c r="C48" s="2">
        <v>5.49</v>
      </c>
      <c r="D48" s="2">
        <v>1.4195</v>
      </c>
      <c r="E48" s="2">
        <v>4699</v>
      </c>
      <c r="F48" s="2"/>
      <c r="G48" s="2"/>
      <c r="H48" s="16">
        <f t="shared" si="0"/>
        <v>5.980289681947145E-2</v>
      </c>
    </row>
    <row r="49" spans="1:8" ht="13.5" x14ac:dyDescent="0.25">
      <c r="A49" s="11"/>
      <c r="B49" s="10">
        <v>42374</v>
      </c>
      <c r="C49" s="2">
        <v>5.81</v>
      </c>
      <c r="D49" s="2">
        <v>1.5023</v>
      </c>
      <c r="E49" s="2">
        <v>5400</v>
      </c>
      <c r="F49" s="2"/>
      <c r="G49" s="2"/>
      <c r="H49" s="16">
        <f t="shared" si="0"/>
        <v>5.8330398027474452E-2</v>
      </c>
    </row>
    <row r="50" spans="1:8" ht="13.5" x14ac:dyDescent="0.25">
      <c r="A50" s="11"/>
      <c r="B50" s="10">
        <v>42375</v>
      </c>
      <c r="C50" s="2">
        <v>5.81</v>
      </c>
      <c r="D50" s="2">
        <v>1.5023</v>
      </c>
      <c r="E50" s="2">
        <v>3449</v>
      </c>
      <c r="F50" s="2"/>
      <c r="G50" s="2"/>
      <c r="H50" s="16">
        <f t="shared" si="0"/>
        <v>0</v>
      </c>
    </row>
    <row r="51" spans="1:8" ht="13.5" x14ac:dyDescent="0.25">
      <c r="A51" s="11"/>
      <c r="B51" s="10">
        <v>42376</v>
      </c>
      <c r="C51" s="2">
        <v>5.96</v>
      </c>
      <c r="D51" s="2">
        <v>1.5409999999999999</v>
      </c>
      <c r="E51" s="2">
        <v>1729</v>
      </c>
      <c r="F51" s="2"/>
      <c r="G51" s="2"/>
      <c r="H51" s="16">
        <f t="shared" si="0"/>
        <v>2.576050056579908E-2</v>
      </c>
    </row>
    <row r="52" spans="1:8" ht="13.5" x14ac:dyDescent="0.25">
      <c r="A52" s="11"/>
      <c r="B52" s="10">
        <v>42377</v>
      </c>
      <c r="C52" s="2">
        <v>5.96</v>
      </c>
      <c r="D52" s="2">
        <v>1.5409999999999999</v>
      </c>
      <c r="E52" s="2">
        <v>1602</v>
      </c>
      <c r="F52" s="2"/>
      <c r="G52" s="2"/>
      <c r="H52" s="16">
        <f t="shared" si="0"/>
        <v>0</v>
      </c>
    </row>
    <row r="53" spans="1:8" ht="13.5" x14ac:dyDescent="0.25">
      <c r="A53" s="11"/>
      <c r="B53" s="10">
        <v>42380</v>
      </c>
      <c r="C53" s="2">
        <v>5.97</v>
      </c>
      <c r="D53" s="2">
        <v>1.5436000000000001</v>
      </c>
      <c r="E53" s="2">
        <v>1486</v>
      </c>
      <c r="F53" s="2"/>
      <c r="G53" s="2"/>
      <c r="H53" s="16">
        <f t="shared" si="0"/>
        <v>1.6872160934459169E-3</v>
      </c>
    </row>
    <row r="54" spans="1:8" ht="13.5" x14ac:dyDescent="0.25">
      <c r="A54" s="11"/>
      <c r="B54" s="10">
        <v>42381</v>
      </c>
      <c r="C54" s="2">
        <v>6.1</v>
      </c>
      <c r="D54" s="2">
        <v>1.5771999999999999</v>
      </c>
      <c r="E54" s="2">
        <v>4595</v>
      </c>
      <c r="F54" s="2"/>
      <c r="G54" s="2"/>
      <c r="H54" s="16">
        <f t="shared" si="0"/>
        <v>2.176729722726085E-2</v>
      </c>
    </row>
    <row r="55" spans="1:8" ht="13.5" x14ac:dyDescent="0.25">
      <c r="A55" s="11"/>
      <c r="B55" s="10">
        <v>42382</v>
      </c>
      <c r="C55" s="2">
        <v>6.1</v>
      </c>
      <c r="D55" s="2">
        <v>1.5771999999999999</v>
      </c>
      <c r="E55" s="2">
        <v>1230</v>
      </c>
      <c r="F55" s="2"/>
      <c r="G55" s="2"/>
      <c r="H55" s="16">
        <f t="shared" si="0"/>
        <v>0</v>
      </c>
    </row>
    <row r="56" spans="1:8" ht="13.5" x14ac:dyDescent="0.25">
      <c r="A56" s="11"/>
      <c r="B56" s="10">
        <v>42384</v>
      </c>
      <c r="C56" s="2">
        <v>5.98</v>
      </c>
      <c r="D56" s="2">
        <v>1.5462</v>
      </c>
      <c r="E56" s="2">
        <v>10800</v>
      </c>
      <c r="F56" s="2"/>
      <c r="G56" s="2"/>
      <c r="H56" s="16">
        <f t="shared" si="0"/>
        <v>-1.9655084960689777E-2</v>
      </c>
    </row>
    <row r="57" spans="1:8" ht="13.5" x14ac:dyDescent="0.25">
      <c r="A57" s="11"/>
      <c r="B57" s="10">
        <v>42387</v>
      </c>
      <c r="C57" s="2">
        <v>6</v>
      </c>
      <c r="D57" s="2">
        <v>1.5513999999999999</v>
      </c>
      <c r="E57" s="2">
        <v>420</v>
      </c>
      <c r="F57" s="2"/>
      <c r="G57" s="2"/>
      <c r="H57" s="16">
        <f t="shared" si="0"/>
        <v>3.3630836890440247E-3</v>
      </c>
    </row>
    <row r="58" spans="1:8" ht="13.5" x14ac:dyDescent="0.25">
      <c r="A58" s="11"/>
      <c r="B58" s="10">
        <v>42388</v>
      </c>
      <c r="C58" s="2">
        <v>5.97</v>
      </c>
      <c r="D58" s="2">
        <v>1.5436000000000001</v>
      </c>
      <c r="E58" s="2">
        <v>15202</v>
      </c>
      <c r="F58" s="2"/>
      <c r="G58" s="2"/>
      <c r="H58" s="16">
        <f t="shared" si="0"/>
        <v>-5.0277169008636118E-3</v>
      </c>
    </row>
    <row r="59" spans="1:8" ht="13.5" x14ac:dyDescent="0.25">
      <c r="A59" s="11"/>
      <c r="B59" s="10">
        <v>42389</v>
      </c>
      <c r="C59" s="2">
        <v>5.95</v>
      </c>
      <c r="D59" s="2">
        <v>1.5385</v>
      </c>
      <c r="E59" s="2">
        <v>198</v>
      </c>
      <c r="F59" s="2"/>
      <c r="G59" s="2"/>
      <c r="H59" s="16">
        <f t="shared" si="0"/>
        <v>-3.3039647577093184E-3</v>
      </c>
    </row>
    <row r="60" spans="1:8" ht="13.5" x14ac:dyDescent="0.25">
      <c r="A60" s="11"/>
      <c r="B60" s="10">
        <v>42390</v>
      </c>
      <c r="C60" s="2">
        <v>5.95</v>
      </c>
      <c r="D60" s="2">
        <v>1.5385</v>
      </c>
      <c r="E60" s="2">
        <v>1371</v>
      </c>
      <c r="F60" s="2"/>
      <c r="G60" s="2"/>
      <c r="H60" s="16">
        <f t="shared" si="0"/>
        <v>0</v>
      </c>
    </row>
    <row r="61" spans="1:8" ht="13.5" x14ac:dyDescent="0.25">
      <c r="A61" s="11"/>
      <c r="B61" s="10">
        <v>42391</v>
      </c>
      <c r="C61" s="2">
        <v>5.9</v>
      </c>
      <c r="D61" s="2">
        <v>1.5255000000000001</v>
      </c>
      <c r="E61" s="2">
        <v>61580</v>
      </c>
      <c r="F61" s="2"/>
      <c r="G61" s="2"/>
      <c r="H61" s="16">
        <f t="shared" si="0"/>
        <v>-8.4497887552810527E-3</v>
      </c>
    </row>
    <row r="62" spans="1:8" ht="13.5" x14ac:dyDescent="0.25">
      <c r="A62" s="11"/>
      <c r="B62" s="10">
        <v>42394</v>
      </c>
      <c r="C62" s="2">
        <v>5.9</v>
      </c>
      <c r="D62" s="2">
        <v>1.5255000000000001</v>
      </c>
      <c r="E62" s="2">
        <v>0</v>
      </c>
      <c r="F62" s="2"/>
      <c r="G62" s="2"/>
      <c r="H62" s="16">
        <f t="shared" si="0"/>
        <v>0</v>
      </c>
    </row>
    <row r="63" spans="1:8" ht="13.5" x14ac:dyDescent="0.25">
      <c r="A63" s="11"/>
      <c r="B63" s="10">
        <v>42395</v>
      </c>
      <c r="C63" s="2">
        <v>5.9</v>
      </c>
      <c r="D63" s="2">
        <v>1.5255000000000001</v>
      </c>
      <c r="E63" s="2">
        <v>15000</v>
      </c>
      <c r="F63" s="2"/>
      <c r="G63" s="2"/>
      <c r="H63" s="16">
        <f t="shared" si="0"/>
        <v>0</v>
      </c>
    </row>
    <row r="64" spans="1:8" ht="13.5" x14ac:dyDescent="0.25">
      <c r="A64" s="11"/>
      <c r="B64" s="10">
        <v>42396</v>
      </c>
      <c r="C64" s="2">
        <v>5.7</v>
      </c>
      <c r="D64" s="2">
        <v>1.4738</v>
      </c>
      <c r="E64" s="2">
        <v>25700</v>
      </c>
      <c r="F64" s="2"/>
      <c r="G64" s="2"/>
      <c r="H64" s="16">
        <f t="shared" si="0"/>
        <v>-3.3890527695837482E-2</v>
      </c>
    </row>
    <row r="65" spans="1:8" ht="13.5" x14ac:dyDescent="0.25">
      <c r="A65" s="11"/>
      <c r="B65" s="10">
        <v>42397</v>
      </c>
      <c r="C65" s="2">
        <v>5.53</v>
      </c>
      <c r="D65" s="2">
        <v>1.4298999999999999</v>
      </c>
      <c r="E65" s="2">
        <v>16580</v>
      </c>
      <c r="F65" s="2"/>
      <c r="G65" s="2"/>
      <c r="H65" s="16">
        <f t="shared" si="0"/>
        <v>-2.9786945311439848E-2</v>
      </c>
    </row>
    <row r="66" spans="1:8" ht="13.5" x14ac:dyDescent="0.25">
      <c r="A66" s="11"/>
      <c r="B66" s="10">
        <v>42398</v>
      </c>
      <c r="C66" s="2">
        <v>5.86</v>
      </c>
      <c r="D66" s="2">
        <v>1.5152000000000001</v>
      </c>
      <c r="E66" s="2">
        <v>4324</v>
      </c>
      <c r="F66" s="2"/>
      <c r="G66" s="2"/>
      <c r="H66" s="16">
        <f t="shared" si="0"/>
        <v>5.9654521295195578E-2</v>
      </c>
    </row>
    <row r="67" spans="1:8" ht="13.5" x14ac:dyDescent="0.25">
      <c r="A67" s="11"/>
      <c r="B67" s="10">
        <v>42401</v>
      </c>
      <c r="C67" s="2">
        <v>5.54</v>
      </c>
      <c r="D67" s="2">
        <v>1.4323999999999999</v>
      </c>
      <c r="E67" s="2">
        <v>13051</v>
      </c>
      <c r="F67" s="2"/>
      <c r="G67" s="2"/>
      <c r="H67" s="16">
        <f t="shared" si="0"/>
        <v>-5.4646251319957893E-2</v>
      </c>
    </row>
    <row r="68" spans="1:8" ht="13.5" x14ac:dyDescent="0.25">
      <c r="A68" s="11"/>
      <c r="B68" s="10">
        <v>42402</v>
      </c>
      <c r="C68" s="2">
        <v>5.4</v>
      </c>
      <c r="D68" s="2">
        <v>1.3962000000000001</v>
      </c>
      <c r="E68" s="2">
        <v>159</v>
      </c>
      <c r="F68" s="2"/>
      <c r="G68" s="2"/>
      <c r="H68" s="16">
        <f t="shared" si="0"/>
        <v>-2.5272270315554169E-2</v>
      </c>
    </row>
    <row r="69" spans="1:8" ht="13.5" x14ac:dyDescent="0.25">
      <c r="A69" s="11"/>
      <c r="B69" s="10">
        <v>42403</v>
      </c>
      <c r="C69" s="2">
        <v>5.54</v>
      </c>
      <c r="D69" s="2">
        <v>1.4323999999999999</v>
      </c>
      <c r="E69" s="2">
        <v>7285</v>
      </c>
      <c r="F69" s="2"/>
      <c r="G69" s="2"/>
      <c r="H69" s="16">
        <f t="shared" si="0"/>
        <v>2.5927517547629127E-2</v>
      </c>
    </row>
    <row r="70" spans="1:8" ht="13.5" x14ac:dyDescent="0.25">
      <c r="A70" s="11"/>
      <c r="B70" s="10">
        <v>42404</v>
      </c>
      <c r="C70" s="2">
        <v>5.55</v>
      </c>
      <c r="D70" s="2">
        <v>1.4350000000000001</v>
      </c>
      <c r="E70" s="2">
        <v>950</v>
      </c>
      <c r="F70" s="2"/>
      <c r="G70" s="2"/>
      <c r="H70" s="16">
        <f t="shared" si="0"/>
        <v>1.8151354370288732E-3</v>
      </c>
    </row>
    <row r="71" spans="1:8" ht="13.5" x14ac:dyDescent="0.25">
      <c r="A71" s="11"/>
      <c r="B71" s="10">
        <v>42405</v>
      </c>
      <c r="C71" s="2">
        <v>5.6</v>
      </c>
      <c r="D71" s="2">
        <v>1.448</v>
      </c>
      <c r="E71" s="2">
        <v>1940</v>
      </c>
      <c r="F71" s="2"/>
      <c r="G71" s="2"/>
      <c r="H71" s="16">
        <f t="shared" ref="H71:H134" si="1">(D71-D70)/D70</f>
        <v>9.0592334494772817E-3</v>
      </c>
    </row>
    <row r="72" spans="1:8" ht="13.5" x14ac:dyDescent="0.25">
      <c r="A72" s="11"/>
      <c r="B72" s="10">
        <v>42408</v>
      </c>
      <c r="C72" s="2">
        <v>5.44</v>
      </c>
      <c r="D72" s="2">
        <v>1.4066000000000001</v>
      </c>
      <c r="E72" s="2">
        <v>500</v>
      </c>
      <c r="F72" s="2"/>
      <c r="G72" s="2"/>
      <c r="H72" s="16">
        <f t="shared" si="1"/>
        <v>-2.8591160220994394E-2</v>
      </c>
    </row>
    <row r="73" spans="1:8" ht="13.5" x14ac:dyDescent="0.25">
      <c r="A73" s="11"/>
      <c r="B73" s="10">
        <v>42409</v>
      </c>
      <c r="C73" s="2">
        <v>5.7</v>
      </c>
      <c r="D73" s="2">
        <v>1.4738</v>
      </c>
      <c r="E73" s="2">
        <v>500</v>
      </c>
      <c r="F73" s="2"/>
      <c r="G73" s="2"/>
      <c r="H73" s="16">
        <f t="shared" si="1"/>
        <v>4.7774776055737184E-2</v>
      </c>
    </row>
    <row r="74" spans="1:8" ht="13.5" x14ac:dyDescent="0.25">
      <c r="A74" s="11"/>
      <c r="B74" s="10">
        <v>42410</v>
      </c>
      <c r="C74" s="2">
        <v>5.7</v>
      </c>
      <c r="D74" s="2">
        <v>1.4738</v>
      </c>
      <c r="E74" s="2">
        <v>0</v>
      </c>
      <c r="F74" s="2"/>
      <c r="G74" s="2"/>
      <c r="H74" s="16">
        <f t="shared" si="1"/>
        <v>0</v>
      </c>
    </row>
    <row r="75" spans="1:8" ht="13.5" x14ac:dyDescent="0.25">
      <c r="A75" s="11"/>
      <c r="B75" s="10">
        <v>42411</v>
      </c>
      <c r="C75" s="2">
        <v>5.45</v>
      </c>
      <c r="D75" s="2">
        <v>1.4092</v>
      </c>
      <c r="E75" s="2">
        <v>350</v>
      </c>
      <c r="F75" s="2"/>
      <c r="G75" s="2"/>
      <c r="H75" s="16">
        <f t="shared" si="1"/>
        <v>-4.3832270321617579E-2</v>
      </c>
    </row>
    <row r="76" spans="1:8" ht="13.5" x14ac:dyDescent="0.25">
      <c r="A76" s="11"/>
      <c r="B76" s="10">
        <v>42412</v>
      </c>
      <c r="C76" s="2">
        <v>5.58</v>
      </c>
      <c r="D76" s="2">
        <v>1.4428000000000001</v>
      </c>
      <c r="E76" s="2">
        <v>100</v>
      </c>
      <c r="F76" s="2"/>
      <c r="G76" s="2"/>
      <c r="H76" s="16">
        <f t="shared" si="1"/>
        <v>2.3843315356230538E-2</v>
      </c>
    </row>
    <row r="77" spans="1:8" ht="13.5" x14ac:dyDescent="0.25">
      <c r="A77" s="11"/>
      <c r="B77" s="10">
        <v>42415</v>
      </c>
      <c r="C77" s="2">
        <v>5.58</v>
      </c>
      <c r="D77" s="2">
        <v>1.4428000000000001</v>
      </c>
      <c r="E77" s="2">
        <v>0</v>
      </c>
      <c r="F77" s="2"/>
      <c r="G77" s="2"/>
      <c r="H77" s="16">
        <f t="shared" si="1"/>
        <v>0</v>
      </c>
    </row>
    <row r="78" spans="1:8" ht="13.5" x14ac:dyDescent="0.25">
      <c r="A78" s="11"/>
      <c r="B78" s="10">
        <v>42416</v>
      </c>
      <c r="C78" s="2">
        <v>5.58</v>
      </c>
      <c r="D78" s="2">
        <v>1.4428000000000001</v>
      </c>
      <c r="E78" s="2">
        <v>0</v>
      </c>
      <c r="F78" s="2"/>
      <c r="G78" s="2"/>
      <c r="H78" s="16">
        <f t="shared" si="1"/>
        <v>0</v>
      </c>
    </row>
    <row r="79" spans="1:8" ht="13.5" x14ac:dyDescent="0.25">
      <c r="A79" s="11"/>
      <c r="B79" s="10">
        <v>42417</v>
      </c>
      <c r="C79" s="2">
        <v>5.42</v>
      </c>
      <c r="D79" s="2">
        <v>1.4014</v>
      </c>
      <c r="E79" s="2">
        <v>50</v>
      </c>
      <c r="F79" s="2"/>
      <c r="G79" s="2"/>
      <c r="H79" s="16">
        <f t="shared" si="1"/>
        <v>-2.8694205711117342E-2</v>
      </c>
    </row>
    <row r="80" spans="1:8" ht="13.5" x14ac:dyDescent="0.25">
      <c r="A80" s="11"/>
      <c r="B80" s="10">
        <v>42418</v>
      </c>
      <c r="C80" s="2">
        <v>5.42</v>
      </c>
      <c r="D80" s="2">
        <v>1.4014</v>
      </c>
      <c r="E80" s="2">
        <v>0</v>
      </c>
      <c r="F80" s="2"/>
      <c r="G80" s="2"/>
      <c r="H80" s="16">
        <f t="shared" si="1"/>
        <v>0</v>
      </c>
    </row>
    <row r="81" spans="1:8" ht="13.5" x14ac:dyDescent="0.25">
      <c r="A81" s="11"/>
      <c r="B81" s="10">
        <v>42419</v>
      </c>
      <c r="C81" s="2">
        <v>5.26</v>
      </c>
      <c r="D81" s="2">
        <v>1.36</v>
      </c>
      <c r="E81" s="2">
        <v>1381</v>
      </c>
      <c r="F81" s="2"/>
      <c r="G81" s="2"/>
      <c r="H81" s="16">
        <f t="shared" si="1"/>
        <v>-2.9541886684743744E-2</v>
      </c>
    </row>
    <row r="82" spans="1:8" ht="13.5" x14ac:dyDescent="0.25">
      <c r="A82" s="11"/>
      <c r="B82" s="10">
        <v>42422</v>
      </c>
      <c r="C82" s="2">
        <v>5.35</v>
      </c>
      <c r="D82" s="2">
        <v>1.3833</v>
      </c>
      <c r="E82" s="2">
        <v>80</v>
      </c>
      <c r="F82" s="2"/>
      <c r="G82" s="2"/>
      <c r="H82" s="16">
        <f t="shared" si="1"/>
        <v>1.713235294117638E-2</v>
      </c>
    </row>
    <row r="83" spans="1:8" ht="13.5" x14ac:dyDescent="0.25">
      <c r="A83" s="11"/>
      <c r="B83" s="10">
        <v>42423</v>
      </c>
      <c r="C83" s="2">
        <v>5.19</v>
      </c>
      <c r="D83" s="2">
        <v>1.3419000000000001</v>
      </c>
      <c r="E83" s="2">
        <v>85</v>
      </c>
      <c r="F83" s="2"/>
      <c r="G83" s="2"/>
      <c r="H83" s="16">
        <f t="shared" si="1"/>
        <v>-2.9928432010409803E-2</v>
      </c>
    </row>
    <row r="84" spans="1:8" ht="13.5" x14ac:dyDescent="0.25">
      <c r="A84" s="11"/>
      <c r="B84" s="10">
        <v>42424</v>
      </c>
      <c r="C84" s="2">
        <v>5.18</v>
      </c>
      <c r="D84" s="2">
        <v>1.3393999999999999</v>
      </c>
      <c r="E84" s="2">
        <v>3072</v>
      </c>
      <c r="F84" s="2"/>
      <c r="G84" s="2"/>
      <c r="H84" s="16">
        <f t="shared" si="1"/>
        <v>-1.8630300320442422E-3</v>
      </c>
    </row>
    <row r="85" spans="1:8" ht="13.5" x14ac:dyDescent="0.25">
      <c r="A85" s="11"/>
      <c r="B85" s="10">
        <v>42425</v>
      </c>
      <c r="C85" s="2">
        <v>5.03</v>
      </c>
      <c r="D85" s="2">
        <v>1.3006</v>
      </c>
      <c r="E85" s="2">
        <v>654</v>
      </c>
      <c r="F85" s="2"/>
      <c r="G85" s="2"/>
      <c r="H85" s="16">
        <f t="shared" si="1"/>
        <v>-2.8968194714051029E-2</v>
      </c>
    </row>
    <row r="86" spans="1:8" ht="13.5" x14ac:dyDescent="0.25">
      <c r="A86" s="11"/>
      <c r="B86" s="10">
        <v>42426</v>
      </c>
      <c r="C86" s="2">
        <v>4.8899999999999997</v>
      </c>
      <c r="D86" s="2">
        <v>1.2644</v>
      </c>
      <c r="E86" s="2">
        <v>1275</v>
      </c>
      <c r="F86" s="2"/>
      <c r="G86" s="2"/>
      <c r="H86" s="16">
        <f t="shared" si="1"/>
        <v>-2.783330770413656E-2</v>
      </c>
    </row>
    <row r="87" spans="1:8" ht="13.5" x14ac:dyDescent="0.25">
      <c r="A87" s="11"/>
      <c r="B87" s="10">
        <v>42429</v>
      </c>
      <c r="C87" s="2">
        <v>5</v>
      </c>
      <c r="D87" s="2">
        <v>1.2927999999999999</v>
      </c>
      <c r="E87" s="2">
        <v>25178</v>
      </c>
      <c r="F87" s="2"/>
      <c r="G87" s="2"/>
      <c r="H87" s="16">
        <f t="shared" si="1"/>
        <v>2.2461246440999668E-2</v>
      </c>
    </row>
    <row r="88" spans="1:8" ht="13.5" x14ac:dyDescent="0.25">
      <c r="A88" s="11"/>
      <c r="B88" s="10">
        <v>42430</v>
      </c>
      <c r="C88" s="2">
        <v>4.9800000000000004</v>
      </c>
      <c r="D88" s="2">
        <v>1.2876000000000001</v>
      </c>
      <c r="E88" s="2">
        <v>3796</v>
      </c>
      <c r="F88" s="2"/>
      <c r="G88" s="2"/>
      <c r="H88" s="16">
        <f t="shared" si="1"/>
        <v>-4.0222772277226726E-3</v>
      </c>
    </row>
    <row r="89" spans="1:8" ht="13.5" x14ac:dyDescent="0.25">
      <c r="A89" s="11"/>
      <c r="B89" s="10">
        <v>42431</v>
      </c>
      <c r="C89" s="2">
        <v>4.99</v>
      </c>
      <c r="D89" s="2">
        <v>1.2902</v>
      </c>
      <c r="E89" s="2">
        <v>2005</v>
      </c>
      <c r="F89" s="2"/>
      <c r="G89" s="2"/>
      <c r="H89" s="16">
        <f t="shared" si="1"/>
        <v>2.0192606399502449E-3</v>
      </c>
    </row>
    <row r="90" spans="1:8" ht="13.5" x14ac:dyDescent="0.25">
      <c r="A90" s="11"/>
      <c r="B90" s="10">
        <v>42432</v>
      </c>
      <c r="C90" s="2">
        <v>4.8499999999999996</v>
      </c>
      <c r="D90" s="2">
        <v>1.254</v>
      </c>
      <c r="E90" s="2">
        <v>19236</v>
      </c>
      <c r="F90" s="2"/>
      <c r="G90" s="2"/>
      <c r="H90" s="16">
        <f t="shared" si="1"/>
        <v>-2.8057665478220438E-2</v>
      </c>
    </row>
    <row r="91" spans="1:8" ht="13.5" x14ac:dyDescent="0.25">
      <c r="A91" s="11"/>
      <c r="B91" s="10">
        <v>42433</v>
      </c>
      <c r="C91" s="2">
        <v>4.8899999999999997</v>
      </c>
      <c r="D91" s="2">
        <v>1.2644</v>
      </c>
      <c r="E91" s="2">
        <v>2000</v>
      </c>
      <c r="F91" s="2"/>
      <c r="G91" s="2"/>
      <c r="H91" s="16">
        <f t="shared" si="1"/>
        <v>8.2934609250398441E-3</v>
      </c>
    </row>
    <row r="92" spans="1:8" ht="13.5" x14ac:dyDescent="0.25">
      <c r="A92" s="11"/>
      <c r="B92" s="10">
        <v>42436</v>
      </c>
      <c r="C92" s="2">
        <v>4.8899999999999997</v>
      </c>
      <c r="D92" s="2">
        <v>1.2644</v>
      </c>
      <c r="E92" s="2">
        <v>1366</v>
      </c>
      <c r="F92" s="2"/>
      <c r="G92" s="2"/>
      <c r="H92" s="16">
        <f t="shared" si="1"/>
        <v>0</v>
      </c>
    </row>
    <row r="93" spans="1:8" ht="13.5" x14ac:dyDescent="0.25">
      <c r="A93" s="11"/>
      <c r="B93" s="10">
        <v>42437</v>
      </c>
      <c r="C93" s="2">
        <v>4.96</v>
      </c>
      <c r="D93" s="2">
        <v>1.2825</v>
      </c>
      <c r="E93" s="2">
        <v>1820</v>
      </c>
      <c r="F93" s="2"/>
      <c r="G93" s="2"/>
      <c r="H93" s="16">
        <f t="shared" si="1"/>
        <v>1.4315090161341353E-2</v>
      </c>
    </row>
    <row r="94" spans="1:8" ht="13.5" x14ac:dyDescent="0.25">
      <c r="A94" s="11"/>
      <c r="B94" s="10">
        <v>42438</v>
      </c>
      <c r="C94" s="2">
        <v>4.96</v>
      </c>
      <c r="D94" s="2">
        <v>1.2825</v>
      </c>
      <c r="E94" s="2">
        <v>0</v>
      </c>
      <c r="F94" s="2"/>
      <c r="G94" s="2"/>
      <c r="H94" s="16">
        <f t="shared" si="1"/>
        <v>0</v>
      </c>
    </row>
    <row r="95" spans="1:8" ht="13.5" x14ac:dyDescent="0.25">
      <c r="A95" s="11"/>
      <c r="B95" s="10">
        <v>42439</v>
      </c>
      <c r="C95" s="2">
        <v>4.8899999999999997</v>
      </c>
      <c r="D95" s="2">
        <v>1.2644</v>
      </c>
      <c r="E95" s="2">
        <v>1032</v>
      </c>
      <c r="F95" s="2"/>
      <c r="G95" s="2"/>
      <c r="H95" s="16">
        <f t="shared" si="1"/>
        <v>-1.4113060428849907E-2</v>
      </c>
    </row>
    <row r="96" spans="1:8" ht="13.5" x14ac:dyDescent="0.25">
      <c r="A96" s="11"/>
      <c r="B96" s="10">
        <v>42440</v>
      </c>
      <c r="C96" s="2">
        <v>4.93</v>
      </c>
      <c r="D96" s="2">
        <v>1.2746999999999999</v>
      </c>
      <c r="E96" s="2">
        <v>1452</v>
      </c>
      <c r="F96" s="2"/>
      <c r="G96" s="2"/>
      <c r="H96" s="16">
        <f t="shared" si="1"/>
        <v>8.1461562796583172E-3</v>
      </c>
    </row>
    <row r="97" spans="1:8" ht="13.5" x14ac:dyDescent="0.25">
      <c r="A97" s="11"/>
      <c r="B97" s="10">
        <v>42443</v>
      </c>
      <c r="C97" s="2">
        <v>5</v>
      </c>
      <c r="D97" s="2">
        <v>1.2927999999999999</v>
      </c>
      <c r="E97" s="2">
        <v>19273</v>
      </c>
      <c r="F97" s="2"/>
      <c r="G97" s="2"/>
      <c r="H97" s="16">
        <f t="shared" si="1"/>
        <v>1.4199419471248141E-2</v>
      </c>
    </row>
    <row r="98" spans="1:8" ht="13.5" x14ac:dyDescent="0.25">
      <c r="A98" s="11"/>
      <c r="B98" s="10">
        <v>42444</v>
      </c>
      <c r="C98" s="2">
        <v>5</v>
      </c>
      <c r="D98" s="2">
        <v>1.2927999999999999</v>
      </c>
      <c r="E98" s="2">
        <v>0</v>
      </c>
      <c r="F98" s="2"/>
      <c r="G98" s="2"/>
      <c r="H98" s="16">
        <f t="shared" si="1"/>
        <v>0</v>
      </c>
    </row>
    <row r="99" spans="1:8" ht="13.5" x14ac:dyDescent="0.25">
      <c r="A99" s="11"/>
      <c r="B99" s="10">
        <v>42445</v>
      </c>
      <c r="C99" s="2">
        <v>5</v>
      </c>
      <c r="D99" s="2">
        <v>1.2927999999999999</v>
      </c>
      <c r="E99" s="2">
        <v>0</v>
      </c>
      <c r="F99" s="2"/>
      <c r="G99" s="2"/>
      <c r="H99" s="16">
        <f t="shared" si="1"/>
        <v>0</v>
      </c>
    </row>
    <row r="100" spans="1:8" ht="13.5" x14ac:dyDescent="0.25">
      <c r="A100" s="11"/>
      <c r="B100" s="10">
        <v>42446</v>
      </c>
      <c r="C100" s="2">
        <v>4.8499999999999996</v>
      </c>
      <c r="D100" s="2">
        <v>1.254</v>
      </c>
      <c r="E100" s="2">
        <v>1325</v>
      </c>
      <c r="F100" s="2"/>
      <c r="G100" s="2"/>
      <c r="H100" s="16">
        <f t="shared" si="1"/>
        <v>-3.0012376237623723E-2</v>
      </c>
    </row>
    <row r="101" spans="1:8" ht="13.5" x14ac:dyDescent="0.25">
      <c r="A101" s="11"/>
      <c r="B101" s="10">
        <v>42447</v>
      </c>
      <c r="C101" s="2">
        <v>4.8099999999999996</v>
      </c>
      <c r="D101" s="2">
        <v>1.2437</v>
      </c>
      <c r="E101" s="2">
        <v>247</v>
      </c>
      <c r="F101" s="2"/>
      <c r="G101" s="2"/>
      <c r="H101" s="16">
        <f t="shared" si="1"/>
        <v>-8.2137161084529318E-3</v>
      </c>
    </row>
    <row r="102" spans="1:8" ht="13.5" x14ac:dyDescent="0.25">
      <c r="A102" s="11"/>
      <c r="B102" s="10">
        <v>42450</v>
      </c>
      <c r="C102" s="2">
        <v>4.8600000000000003</v>
      </c>
      <c r="D102" s="2">
        <v>1.2565999999999999</v>
      </c>
      <c r="E102" s="2">
        <v>2775</v>
      </c>
      <c r="F102" s="2"/>
      <c r="G102" s="2"/>
      <c r="H102" s="16">
        <f t="shared" si="1"/>
        <v>1.0372276272412891E-2</v>
      </c>
    </row>
    <row r="103" spans="1:8" ht="13.5" x14ac:dyDescent="0.25">
      <c r="A103" s="11"/>
      <c r="B103" s="10">
        <v>42451</v>
      </c>
      <c r="C103" s="2">
        <v>4.8600000000000003</v>
      </c>
      <c r="D103" s="2">
        <v>1.2565999999999999</v>
      </c>
      <c r="E103" s="2">
        <v>908</v>
      </c>
      <c r="F103" s="2"/>
      <c r="G103" s="2"/>
      <c r="H103" s="16">
        <f t="shared" si="1"/>
        <v>0</v>
      </c>
    </row>
    <row r="104" spans="1:8" ht="13.5" x14ac:dyDescent="0.25">
      <c r="A104" s="11"/>
      <c r="B104" s="10">
        <v>42452</v>
      </c>
      <c r="C104" s="2">
        <v>4.72</v>
      </c>
      <c r="D104" s="2">
        <v>1.2203999999999999</v>
      </c>
      <c r="E104" s="2">
        <v>170</v>
      </c>
      <c r="F104" s="2"/>
      <c r="G104" s="2"/>
      <c r="H104" s="16">
        <f t="shared" si="1"/>
        <v>-2.8807894318000963E-2</v>
      </c>
    </row>
    <row r="105" spans="1:8" ht="13.5" x14ac:dyDescent="0.25">
      <c r="A105" s="11"/>
      <c r="B105" s="10">
        <v>42453</v>
      </c>
      <c r="C105" s="2">
        <v>4.8600000000000003</v>
      </c>
      <c r="D105" s="2">
        <v>1.2565999999999999</v>
      </c>
      <c r="E105" s="2">
        <v>3886</v>
      </c>
      <c r="F105" s="2"/>
      <c r="G105" s="2"/>
      <c r="H105" s="16">
        <f t="shared" si="1"/>
        <v>2.9662405768600467E-2</v>
      </c>
    </row>
    <row r="106" spans="1:8" ht="13.5" x14ac:dyDescent="0.25">
      <c r="A106" s="11"/>
      <c r="B106" s="10">
        <v>42454</v>
      </c>
      <c r="C106" s="2">
        <v>4.72</v>
      </c>
      <c r="D106" s="2">
        <v>1.2203999999999999</v>
      </c>
      <c r="E106" s="2">
        <v>755</v>
      </c>
      <c r="F106" s="2"/>
      <c r="G106" s="2"/>
      <c r="H106" s="16">
        <f t="shared" si="1"/>
        <v>-2.8807894318000963E-2</v>
      </c>
    </row>
    <row r="107" spans="1:8" ht="13.5" x14ac:dyDescent="0.25">
      <c r="A107" s="11"/>
      <c r="B107" s="10">
        <v>42457</v>
      </c>
      <c r="C107" s="2">
        <v>4.72</v>
      </c>
      <c r="D107" s="2">
        <v>1.2203999999999999</v>
      </c>
      <c r="E107" s="2">
        <v>740</v>
      </c>
      <c r="F107" s="2"/>
      <c r="G107" s="2"/>
      <c r="H107" s="16">
        <f t="shared" si="1"/>
        <v>0</v>
      </c>
    </row>
    <row r="108" spans="1:8" ht="13.5" x14ac:dyDescent="0.25">
      <c r="A108" s="11"/>
      <c r="B108" s="10">
        <v>42458</v>
      </c>
      <c r="C108" s="2">
        <v>4.71</v>
      </c>
      <c r="D108" s="2">
        <v>1.2178</v>
      </c>
      <c r="E108" s="2">
        <v>799</v>
      </c>
      <c r="F108" s="2"/>
      <c r="G108" s="2"/>
      <c r="H108" s="16">
        <f t="shared" si="1"/>
        <v>-2.1304490331038478E-3</v>
      </c>
    </row>
    <row r="109" spans="1:8" ht="13.5" x14ac:dyDescent="0.25">
      <c r="A109" s="11"/>
      <c r="B109" s="10">
        <v>42459</v>
      </c>
      <c r="C109" s="2">
        <v>4.8</v>
      </c>
      <c r="D109" s="2">
        <v>1.2411000000000001</v>
      </c>
      <c r="E109" s="2">
        <v>3150</v>
      </c>
      <c r="F109" s="2"/>
      <c r="G109" s="2"/>
      <c r="H109" s="16">
        <f t="shared" si="1"/>
        <v>1.9132862539004845E-2</v>
      </c>
    </row>
    <row r="110" spans="1:8" ht="13.5" x14ac:dyDescent="0.25">
      <c r="A110" s="11"/>
      <c r="B110" s="10">
        <v>42460</v>
      </c>
      <c r="C110" s="2">
        <v>4.8499999999999996</v>
      </c>
      <c r="D110" s="2">
        <v>1.254</v>
      </c>
      <c r="E110" s="2">
        <v>5</v>
      </c>
      <c r="F110" s="2"/>
      <c r="G110" s="2"/>
      <c r="H110" s="16">
        <f t="shared" si="1"/>
        <v>1.0394005317863114E-2</v>
      </c>
    </row>
    <row r="111" spans="1:8" ht="13.5" x14ac:dyDescent="0.25">
      <c r="A111" s="11"/>
      <c r="B111" s="10">
        <v>42461</v>
      </c>
      <c r="C111" s="2">
        <v>4.71</v>
      </c>
      <c r="D111" s="2">
        <v>1.2178</v>
      </c>
      <c r="E111" s="2">
        <v>110</v>
      </c>
      <c r="F111" s="2"/>
      <c r="G111" s="2"/>
      <c r="H111" s="16">
        <f t="shared" si="1"/>
        <v>-2.8867623604465719E-2</v>
      </c>
    </row>
    <row r="112" spans="1:8" ht="13.5" x14ac:dyDescent="0.25">
      <c r="A112" s="11"/>
      <c r="B112" s="10">
        <v>42464</v>
      </c>
      <c r="C112" s="2">
        <v>4.8499999999999996</v>
      </c>
      <c r="D112" s="2">
        <v>1.254</v>
      </c>
      <c r="E112" s="2">
        <v>100</v>
      </c>
      <c r="F112" s="2"/>
      <c r="G112" s="2"/>
      <c r="H112" s="16">
        <f t="shared" si="1"/>
        <v>2.9725734931844317E-2</v>
      </c>
    </row>
    <row r="113" spans="1:8" ht="13.5" x14ac:dyDescent="0.25">
      <c r="A113" s="11"/>
      <c r="B113" s="10">
        <v>42465</v>
      </c>
      <c r="C113" s="2">
        <v>4.8499999999999996</v>
      </c>
      <c r="D113" s="2">
        <v>1.254</v>
      </c>
      <c r="E113" s="2">
        <v>0</v>
      </c>
      <c r="F113" s="2"/>
      <c r="G113" s="2"/>
      <c r="H113" s="16">
        <f t="shared" si="1"/>
        <v>0</v>
      </c>
    </row>
    <row r="114" spans="1:8" ht="13.5" x14ac:dyDescent="0.25">
      <c r="A114" s="11"/>
      <c r="B114" s="10">
        <v>42466</v>
      </c>
      <c r="C114" s="2">
        <v>4.8499999999999996</v>
      </c>
      <c r="D114" s="2">
        <v>1.254</v>
      </c>
      <c r="E114" s="2">
        <v>0</v>
      </c>
      <c r="F114" s="2"/>
      <c r="G114" s="2"/>
      <c r="H114" s="16">
        <f t="shared" si="1"/>
        <v>0</v>
      </c>
    </row>
    <row r="115" spans="1:8" ht="13.5" x14ac:dyDescent="0.25">
      <c r="A115" s="11"/>
      <c r="B115" s="10">
        <v>42467</v>
      </c>
      <c r="C115" s="2">
        <v>4.8499999999999996</v>
      </c>
      <c r="D115" s="2">
        <v>1.254</v>
      </c>
      <c r="E115" s="2">
        <v>0</v>
      </c>
      <c r="F115" s="2"/>
      <c r="G115" s="2"/>
      <c r="H115" s="16">
        <f t="shared" si="1"/>
        <v>0</v>
      </c>
    </row>
    <row r="116" spans="1:8" ht="13.5" x14ac:dyDescent="0.25">
      <c r="A116" s="11"/>
      <c r="B116" s="10">
        <v>42468</v>
      </c>
      <c r="C116" s="2">
        <v>4.8499999999999996</v>
      </c>
      <c r="D116" s="2">
        <v>1.254</v>
      </c>
      <c r="E116" s="2">
        <v>0</v>
      </c>
      <c r="F116" s="2"/>
      <c r="G116" s="2"/>
      <c r="H116" s="16">
        <f t="shared" si="1"/>
        <v>0</v>
      </c>
    </row>
    <row r="117" spans="1:8" ht="13.5" x14ac:dyDescent="0.25">
      <c r="A117" s="11"/>
      <c r="B117" s="10">
        <v>42471</v>
      </c>
      <c r="C117" s="2">
        <v>4.71</v>
      </c>
      <c r="D117" s="2">
        <v>1.2178</v>
      </c>
      <c r="E117" s="2">
        <v>1</v>
      </c>
      <c r="F117" s="2"/>
      <c r="G117" s="2"/>
      <c r="H117" s="16">
        <f t="shared" si="1"/>
        <v>-2.8867623604465719E-2</v>
      </c>
    </row>
    <row r="118" spans="1:8" ht="13.5" x14ac:dyDescent="0.25">
      <c r="A118" s="11"/>
      <c r="B118" s="10">
        <v>42472</v>
      </c>
      <c r="C118" s="2">
        <v>4.57</v>
      </c>
      <c r="D118" s="2">
        <v>1.1816</v>
      </c>
      <c r="E118" s="2">
        <v>12955</v>
      </c>
      <c r="F118" s="2"/>
      <c r="G118" s="2"/>
      <c r="H118" s="16">
        <f t="shared" si="1"/>
        <v>-2.9725734931844317E-2</v>
      </c>
    </row>
    <row r="119" spans="1:8" ht="13.5" x14ac:dyDescent="0.25">
      <c r="A119" s="11"/>
      <c r="B119" s="10">
        <v>42473</v>
      </c>
      <c r="C119" s="2">
        <v>4.55</v>
      </c>
      <c r="D119" s="2">
        <v>1.1765000000000001</v>
      </c>
      <c r="E119" s="2">
        <v>2750</v>
      </c>
      <c r="F119" s="2"/>
      <c r="G119" s="2"/>
      <c r="H119" s="16">
        <f t="shared" si="1"/>
        <v>-4.3161814488827709E-3</v>
      </c>
    </row>
    <row r="120" spans="1:8" ht="13.5" x14ac:dyDescent="0.25">
      <c r="A120" s="11"/>
      <c r="B120" s="10">
        <v>42474</v>
      </c>
      <c r="C120" s="2">
        <v>4.42</v>
      </c>
      <c r="D120" s="2">
        <v>1.1429</v>
      </c>
      <c r="E120" s="2">
        <v>9922</v>
      </c>
      <c r="F120" s="2"/>
      <c r="G120" s="2"/>
      <c r="H120" s="16">
        <f t="shared" si="1"/>
        <v>-2.8559286017849614E-2</v>
      </c>
    </row>
    <row r="121" spans="1:8" ht="13.5" x14ac:dyDescent="0.25">
      <c r="A121" s="11"/>
      <c r="B121" s="10">
        <v>42475</v>
      </c>
      <c r="C121" s="2">
        <v>4.2</v>
      </c>
      <c r="D121" s="2">
        <v>1.0860000000000001</v>
      </c>
      <c r="E121" s="2">
        <v>10186</v>
      </c>
      <c r="F121" s="2"/>
      <c r="G121" s="2"/>
      <c r="H121" s="16">
        <f t="shared" si="1"/>
        <v>-4.9785633038761004E-2</v>
      </c>
    </row>
    <row r="122" spans="1:8" ht="13.5" x14ac:dyDescent="0.25">
      <c r="A122" s="11"/>
      <c r="B122" s="10">
        <v>42478</v>
      </c>
      <c r="C122" s="2">
        <v>4.2</v>
      </c>
      <c r="D122" s="2">
        <v>1.0860000000000001</v>
      </c>
      <c r="E122" s="2">
        <v>4159</v>
      </c>
      <c r="F122" s="2"/>
      <c r="G122" s="2"/>
      <c r="H122" s="16">
        <f t="shared" si="1"/>
        <v>0</v>
      </c>
    </row>
    <row r="123" spans="1:8" ht="13.5" x14ac:dyDescent="0.25">
      <c r="A123" s="11"/>
      <c r="B123" s="10">
        <v>42479</v>
      </c>
      <c r="C123" s="2">
        <v>4.28</v>
      </c>
      <c r="D123" s="2">
        <v>1.1067</v>
      </c>
      <c r="E123" s="2">
        <v>1</v>
      </c>
      <c r="F123" s="2"/>
      <c r="G123" s="2"/>
      <c r="H123" s="16">
        <f t="shared" si="1"/>
        <v>1.9060773480662926E-2</v>
      </c>
    </row>
    <row r="124" spans="1:8" ht="13.5" x14ac:dyDescent="0.25">
      <c r="A124" s="11"/>
      <c r="B124" s="10">
        <v>42480</v>
      </c>
      <c r="C124" s="2">
        <v>4.34</v>
      </c>
      <c r="D124" s="2">
        <v>1.1222000000000001</v>
      </c>
      <c r="E124" s="2">
        <v>791</v>
      </c>
      <c r="F124" s="2"/>
      <c r="G124" s="2"/>
      <c r="H124" s="16">
        <f t="shared" si="1"/>
        <v>1.4005602240896422E-2</v>
      </c>
    </row>
    <row r="125" spans="1:8" ht="13.5" x14ac:dyDescent="0.25">
      <c r="A125" s="11"/>
      <c r="B125" s="10">
        <v>42481</v>
      </c>
      <c r="C125" s="2">
        <v>4.42</v>
      </c>
      <c r="D125" s="2">
        <v>1.1429</v>
      </c>
      <c r="E125" s="2">
        <v>2199</v>
      </c>
      <c r="F125" s="2"/>
      <c r="G125" s="2"/>
      <c r="H125" s="16">
        <f t="shared" si="1"/>
        <v>1.844590981999638E-2</v>
      </c>
    </row>
    <row r="126" spans="1:8" ht="13.5" x14ac:dyDescent="0.25">
      <c r="A126" s="11"/>
      <c r="B126" s="10">
        <v>42482</v>
      </c>
      <c r="C126" s="2">
        <v>4.6100000000000003</v>
      </c>
      <c r="D126" s="2">
        <v>1.1919999999999999</v>
      </c>
      <c r="E126" s="2">
        <v>41340</v>
      </c>
      <c r="F126" s="2"/>
      <c r="G126" s="2"/>
      <c r="H126" s="16">
        <f t="shared" si="1"/>
        <v>4.2960888966663682E-2</v>
      </c>
    </row>
    <row r="127" spans="1:8" ht="13.5" x14ac:dyDescent="0.25">
      <c r="A127" s="11"/>
      <c r="B127" s="10">
        <v>42485</v>
      </c>
      <c r="C127" s="2">
        <v>4.87</v>
      </c>
      <c r="D127" s="2">
        <v>1.2592000000000001</v>
      </c>
      <c r="E127" s="2">
        <v>18918</v>
      </c>
      <c r="F127" s="2"/>
      <c r="G127" s="2"/>
      <c r="H127" s="16">
        <f t="shared" si="1"/>
        <v>5.6375838926174621E-2</v>
      </c>
    </row>
    <row r="128" spans="1:8" ht="13.5" x14ac:dyDescent="0.25">
      <c r="A128" s="11"/>
      <c r="B128" s="10">
        <v>42486</v>
      </c>
      <c r="C128" s="2">
        <v>5.05</v>
      </c>
      <c r="D128" s="2">
        <v>1.3057000000000001</v>
      </c>
      <c r="E128" s="2">
        <v>16861</v>
      </c>
      <c r="F128" s="2"/>
      <c r="G128" s="2"/>
      <c r="H128" s="16">
        <f t="shared" si="1"/>
        <v>3.6928208386276987E-2</v>
      </c>
    </row>
    <row r="129" spans="1:8" ht="13.5" x14ac:dyDescent="0.25">
      <c r="A129" s="11"/>
      <c r="B129" s="10">
        <v>42487</v>
      </c>
      <c r="C129" s="2">
        <v>4.9000000000000004</v>
      </c>
      <c r="D129" s="2">
        <v>1.2669999999999999</v>
      </c>
      <c r="E129" s="2">
        <v>1253</v>
      </c>
      <c r="F129" s="2"/>
      <c r="G129" s="2"/>
      <c r="H129" s="16">
        <f t="shared" si="1"/>
        <v>-2.9639273952669201E-2</v>
      </c>
    </row>
    <row r="130" spans="1:8" ht="13.5" x14ac:dyDescent="0.25">
      <c r="A130" s="11"/>
      <c r="B130" s="10">
        <v>42488</v>
      </c>
      <c r="C130" s="2">
        <v>4.68</v>
      </c>
      <c r="D130" s="2">
        <v>1.2101</v>
      </c>
      <c r="E130" s="2">
        <v>11931</v>
      </c>
      <c r="F130" s="2"/>
      <c r="G130" s="2"/>
      <c r="H130" s="16">
        <f t="shared" si="1"/>
        <v>-4.4909234411996804E-2</v>
      </c>
    </row>
    <row r="131" spans="1:8" ht="13.5" x14ac:dyDescent="0.25">
      <c r="A131" s="11"/>
      <c r="B131" s="10">
        <v>42489</v>
      </c>
      <c r="C131" s="2">
        <v>4.42</v>
      </c>
      <c r="D131" s="2">
        <v>1.1429</v>
      </c>
      <c r="E131" s="2">
        <v>3660</v>
      </c>
      <c r="F131" s="2"/>
      <c r="G131" s="2"/>
      <c r="H131" s="16">
        <f t="shared" si="1"/>
        <v>-5.5532600611519649E-2</v>
      </c>
    </row>
    <row r="132" spans="1:8" ht="13.5" x14ac:dyDescent="0.25">
      <c r="A132" s="11"/>
      <c r="B132" s="10">
        <v>42492</v>
      </c>
      <c r="C132" s="2">
        <v>4.4000000000000004</v>
      </c>
      <c r="D132" s="2">
        <v>1.1376999999999999</v>
      </c>
      <c r="E132" s="2">
        <v>1982</v>
      </c>
      <c r="F132" s="2"/>
      <c r="G132" s="2"/>
      <c r="H132" s="16">
        <f t="shared" si="1"/>
        <v>-4.5498293813982793E-3</v>
      </c>
    </row>
    <row r="133" spans="1:8" ht="13.5" x14ac:dyDescent="0.25">
      <c r="A133" s="11"/>
      <c r="B133" s="10">
        <v>42493</v>
      </c>
      <c r="C133" s="2">
        <v>4.4000000000000004</v>
      </c>
      <c r="D133" s="2">
        <v>1.1376999999999999</v>
      </c>
      <c r="E133" s="2">
        <v>2810</v>
      </c>
      <c r="F133" s="2"/>
      <c r="G133" s="2"/>
      <c r="H133" s="16">
        <f t="shared" si="1"/>
        <v>0</v>
      </c>
    </row>
    <row r="134" spans="1:8" ht="13.5" x14ac:dyDescent="0.25">
      <c r="A134" s="11"/>
      <c r="B134" s="10">
        <v>42494</v>
      </c>
      <c r="C134" s="2">
        <v>4.29</v>
      </c>
      <c r="D134" s="2">
        <v>1.1092</v>
      </c>
      <c r="E134" s="2">
        <v>2351</v>
      </c>
      <c r="F134" s="2"/>
      <c r="G134" s="2"/>
      <c r="H134" s="16">
        <f t="shared" si="1"/>
        <v>-2.5050540564296363E-2</v>
      </c>
    </row>
    <row r="135" spans="1:8" ht="13.5" x14ac:dyDescent="0.25">
      <c r="A135" s="11"/>
      <c r="B135" s="10">
        <v>42495</v>
      </c>
      <c r="C135" s="2">
        <v>4.4000000000000004</v>
      </c>
      <c r="D135" s="2">
        <v>1.1376999999999999</v>
      </c>
      <c r="E135" s="2">
        <v>6127</v>
      </c>
      <c r="F135" s="2"/>
      <c r="G135" s="2"/>
      <c r="H135" s="16">
        <f t="shared" ref="H135:H198" si="2">(D135-D134)/D134</f>
        <v>2.5694194013703545E-2</v>
      </c>
    </row>
    <row r="136" spans="1:8" ht="13.5" x14ac:dyDescent="0.25">
      <c r="A136" s="11"/>
      <c r="B136" s="10">
        <v>42496</v>
      </c>
      <c r="C136" s="2">
        <v>4.2699999999999996</v>
      </c>
      <c r="D136" s="2">
        <v>1.1041000000000001</v>
      </c>
      <c r="E136" s="2">
        <v>1084</v>
      </c>
      <c r="F136" s="2"/>
      <c r="G136" s="2"/>
      <c r="H136" s="16">
        <f t="shared" si="2"/>
        <v>-2.9533268875801929E-2</v>
      </c>
    </row>
    <row r="137" spans="1:8" ht="13.5" x14ac:dyDescent="0.25">
      <c r="A137" s="11"/>
      <c r="B137" s="10">
        <v>42499</v>
      </c>
      <c r="C137" s="2">
        <v>4.37</v>
      </c>
      <c r="D137" s="2">
        <v>1.1298999999999999</v>
      </c>
      <c r="E137" s="2">
        <v>2913</v>
      </c>
      <c r="F137" s="2"/>
      <c r="G137" s="2"/>
      <c r="H137" s="16">
        <f t="shared" si="2"/>
        <v>2.3367448600670068E-2</v>
      </c>
    </row>
    <row r="138" spans="1:8" ht="13.5" x14ac:dyDescent="0.25">
      <c r="A138" s="11"/>
      <c r="B138" s="10">
        <v>42500</v>
      </c>
      <c r="C138" s="2">
        <v>4.26</v>
      </c>
      <c r="D138" s="2">
        <v>1.1014999999999999</v>
      </c>
      <c r="E138" s="2">
        <v>318</v>
      </c>
      <c r="F138" s="2"/>
      <c r="G138" s="2"/>
      <c r="H138" s="16">
        <f t="shared" si="2"/>
        <v>-2.513496769625629E-2</v>
      </c>
    </row>
    <row r="139" spans="1:8" ht="13.5" x14ac:dyDescent="0.25">
      <c r="A139" s="11"/>
      <c r="B139" s="10">
        <v>42501</v>
      </c>
      <c r="C139" s="2">
        <v>4.3600000000000003</v>
      </c>
      <c r="D139" s="2">
        <v>1.1273</v>
      </c>
      <c r="E139" s="2">
        <v>694</v>
      </c>
      <c r="F139" s="2"/>
      <c r="G139" s="2"/>
      <c r="H139" s="16">
        <f t="shared" si="2"/>
        <v>2.3422605537902902E-2</v>
      </c>
    </row>
    <row r="140" spans="1:8" ht="13.5" x14ac:dyDescent="0.25">
      <c r="A140" s="11"/>
      <c r="B140" s="10">
        <v>42502</v>
      </c>
      <c r="C140" s="2">
        <v>4.2300000000000004</v>
      </c>
      <c r="D140" s="2">
        <v>1.0936999999999999</v>
      </c>
      <c r="E140" s="2">
        <v>350</v>
      </c>
      <c r="F140" s="2"/>
      <c r="G140" s="2"/>
      <c r="H140" s="16">
        <f t="shared" si="2"/>
        <v>-2.9805730506520071E-2</v>
      </c>
    </row>
    <row r="141" spans="1:8" ht="13.5" x14ac:dyDescent="0.25">
      <c r="A141" s="11"/>
      <c r="B141" s="10">
        <v>42503</v>
      </c>
      <c r="C141" s="2">
        <v>4.1500000000000004</v>
      </c>
      <c r="D141" s="2">
        <v>1.073</v>
      </c>
      <c r="E141" s="2">
        <v>1493</v>
      </c>
      <c r="F141" s="2"/>
      <c r="G141" s="2"/>
      <c r="H141" s="16">
        <f t="shared" si="2"/>
        <v>-1.8926579500777127E-2</v>
      </c>
    </row>
    <row r="142" spans="1:8" ht="13.5" x14ac:dyDescent="0.25">
      <c r="A142" s="11"/>
      <c r="B142" s="10">
        <v>42506</v>
      </c>
      <c r="C142" s="2">
        <v>4.03</v>
      </c>
      <c r="D142" s="2">
        <v>1.042</v>
      </c>
      <c r="E142" s="2">
        <v>1472</v>
      </c>
      <c r="F142" s="2"/>
      <c r="G142" s="2"/>
      <c r="H142" s="16">
        <f t="shared" si="2"/>
        <v>-2.8890959925442609E-2</v>
      </c>
    </row>
    <row r="143" spans="1:8" ht="13.5" x14ac:dyDescent="0.25">
      <c r="A143" s="11"/>
      <c r="B143" s="10">
        <v>42507</v>
      </c>
      <c r="C143" s="2">
        <v>4.0999999999999996</v>
      </c>
      <c r="D143" s="2">
        <v>1.0601</v>
      </c>
      <c r="E143" s="2">
        <v>4299</v>
      </c>
      <c r="F143" s="2"/>
      <c r="G143" s="2"/>
      <c r="H143" s="16">
        <f t="shared" si="2"/>
        <v>1.7370441458733208E-2</v>
      </c>
    </row>
    <row r="144" spans="1:8" ht="13.5" x14ac:dyDescent="0.25">
      <c r="A144" s="11"/>
      <c r="B144" s="10">
        <v>42508</v>
      </c>
      <c r="C144" s="2">
        <v>4.09</v>
      </c>
      <c r="D144" s="2">
        <v>1.0575000000000001</v>
      </c>
      <c r="E144" s="2">
        <v>12751</v>
      </c>
      <c r="F144" s="2"/>
      <c r="G144" s="2"/>
      <c r="H144" s="16">
        <f t="shared" si="2"/>
        <v>-2.4525988114328231E-3</v>
      </c>
    </row>
    <row r="145" spans="1:8" ht="13.5" x14ac:dyDescent="0.25">
      <c r="A145" s="11"/>
      <c r="B145" s="10">
        <v>42509</v>
      </c>
      <c r="C145" s="2">
        <v>4</v>
      </c>
      <c r="D145" s="2">
        <v>1.0343</v>
      </c>
      <c r="E145" s="2">
        <v>852</v>
      </c>
      <c r="F145" s="2"/>
      <c r="G145" s="2"/>
      <c r="H145" s="16">
        <f t="shared" si="2"/>
        <v>-2.1938534278959913E-2</v>
      </c>
    </row>
    <row r="146" spans="1:8" ht="13.5" x14ac:dyDescent="0.25">
      <c r="A146" s="11"/>
      <c r="B146" s="10">
        <v>42510</v>
      </c>
      <c r="C146" s="2">
        <v>3.88</v>
      </c>
      <c r="D146" s="2">
        <v>1.0032000000000001</v>
      </c>
      <c r="E146" s="2">
        <v>1211</v>
      </c>
      <c r="F146" s="2"/>
      <c r="G146" s="2"/>
      <c r="H146" s="16">
        <f t="shared" si="2"/>
        <v>-3.0068645460697964E-2</v>
      </c>
    </row>
    <row r="147" spans="1:8" ht="13.5" x14ac:dyDescent="0.25">
      <c r="A147" s="11"/>
      <c r="B147" s="10">
        <v>42513</v>
      </c>
      <c r="C147" s="2">
        <v>3.9</v>
      </c>
      <c r="D147" s="2">
        <v>1.0084</v>
      </c>
      <c r="E147" s="2">
        <v>3501</v>
      </c>
      <c r="F147" s="2"/>
      <c r="G147" s="2"/>
      <c r="H147" s="16">
        <f t="shared" si="2"/>
        <v>5.1834130781497918E-3</v>
      </c>
    </row>
    <row r="148" spans="1:8" ht="13.5" x14ac:dyDescent="0.25">
      <c r="A148" s="11"/>
      <c r="B148" s="10">
        <v>42514</v>
      </c>
      <c r="C148" s="2">
        <v>4</v>
      </c>
      <c r="D148" s="2">
        <v>1.0343</v>
      </c>
      <c r="E148" s="2">
        <v>863</v>
      </c>
      <c r="F148" s="2"/>
      <c r="G148" s="2"/>
      <c r="H148" s="16">
        <f t="shared" si="2"/>
        <v>2.568425228084097E-2</v>
      </c>
    </row>
    <row r="149" spans="1:8" ht="13.5" x14ac:dyDescent="0.25">
      <c r="A149" s="11"/>
      <c r="B149" s="10">
        <v>42515</v>
      </c>
      <c r="C149" s="2">
        <v>3.97</v>
      </c>
      <c r="D149" s="2">
        <v>1.0265</v>
      </c>
      <c r="E149" s="2">
        <v>1950</v>
      </c>
      <c r="F149" s="2"/>
      <c r="G149" s="2"/>
      <c r="H149" s="16">
        <f t="shared" si="2"/>
        <v>-7.5413323020400548E-3</v>
      </c>
    </row>
    <row r="150" spans="1:8" ht="13.5" x14ac:dyDescent="0.25">
      <c r="A150" s="11"/>
      <c r="B150" s="10">
        <v>42516</v>
      </c>
      <c r="C150" s="2">
        <v>3.94</v>
      </c>
      <c r="D150" s="2">
        <v>1.0186999999999999</v>
      </c>
      <c r="E150" s="2">
        <v>270</v>
      </c>
      <c r="F150" s="2"/>
      <c r="G150" s="2"/>
      <c r="H150" s="16">
        <f t="shared" si="2"/>
        <v>-7.59863614223091E-3</v>
      </c>
    </row>
    <row r="151" spans="1:8" ht="13.5" x14ac:dyDescent="0.25">
      <c r="A151" s="11"/>
      <c r="B151" s="10">
        <v>42517</v>
      </c>
      <c r="C151" s="2">
        <v>3.77</v>
      </c>
      <c r="D151" s="2">
        <v>0.9748</v>
      </c>
      <c r="E151" s="2">
        <v>2244</v>
      </c>
      <c r="F151" s="2"/>
      <c r="G151" s="2"/>
      <c r="H151" s="16">
        <f t="shared" si="2"/>
        <v>-4.3094139589673057E-2</v>
      </c>
    </row>
    <row r="152" spans="1:8" ht="13.5" x14ac:dyDescent="0.25">
      <c r="A152" s="11"/>
      <c r="B152" s="10">
        <v>42520</v>
      </c>
      <c r="C152" s="2">
        <v>3.91</v>
      </c>
      <c r="D152" s="2">
        <v>1.0109999999999999</v>
      </c>
      <c r="E152" s="2">
        <v>1836</v>
      </c>
      <c r="F152" s="2"/>
      <c r="G152" s="2"/>
      <c r="H152" s="16">
        <f t="shared" si="2"/>
        <v>3.7135822732868175E-2</v>
      </c>
    </row>
    <row r="153" spans="1:8" ht="13.5" x14ac:dyDescent="0.25">
      <c r="A153" s="11"/>
      <c r="B153" s="10">
        <v>42521</v>
      </c>
      <c r="C153" s="2">
        <v>3.85</v>
      </c>
      <c r="D153" s="2">
        <v>0.99550000000000005</v>
      </c>
      <c r="E153" s="2">
        <v>555</v>
      </c>
      <c r="F153" s="2"/>
      <c r="G153" s="2"/>
      <c r="H153" s="16">
        <f t="shared" si="2"/>
        <v>-1.533135509396622E-2</v>
      </c>
    </row>
    <row r="154" spans="1:8" ht="13.5" x14ac:dyDescent="0.25">
      <c r="A154" s="11"/>
      <c r="B154" s="10">
        <v>42522</v>
      </c>
      <c r="C154" s="2">
        <v>3.79</v>
      </c>
      <c r="D154" s="2">
        <v>0.98</v>
      </c>
      <c r="E154" s="2">
        <v>1217</v>
      </c>
      <c r="F154" s="2"/>
      <c r="G154" s="2"/>
      <c r="H154" s="16">
        <f t="shared" si="2"/>
        <v>-1.5570065293822268E-2</v>
      </c>
    </row>
    <row r="155" spans="1:8" ht="13.5" x14ac:dyDescent="0.25">
      <c r="A155" s="11"/>
      <c r="B155" s="10">
        <v>42523</v>
      </c>
      <c r="C155" s="2">
        <v>3.68</v>
      </c>
      <c r="D155" s="2">
        <v>0.95150000000000001</v>
      </c>
      <c r="E155" s="2">
        <v>2955</v>
      </c>
      <c r="F155" s="2"/>
      <c r="G155" s="2"/>
      <c r="H155" s="16">
        <f t="shared" si="2"/>
        <v>-2.9081632653061195E-2</v>
      </c>
    </row>
    <row r="156" spans="1:8" ht="13.5" x14ac:dyDescent="0.25">
      <c r="A156" s="11"/>
      <c r="B156" s="10">
        <v>42524</v>
      </c>
      <c r="C156" s="2">
        <v>3.77</v>
      </c>
      <c r="D156" s="2">
        <v>0.9748</v>
      </c>
      <c r="E156" s="2">
        <v>2505</v>
      </c>
      <c r="F156" s="2"/>
      <c r="G156" s="2"/>
      <c r="H156" s="16">
        <f t="shared" si="2"/>
        <v>2.4487651077246441E-2</v>
      </c>
    </row>
    <row r="157" spans="1:8" ht="13.5" x14ac:dyDescent="0.25">
      <c r="A157" s="11"/>
      <c r="B157" s="10">
        <v>42527</v>
      </c>
      <c r="C157" s="2">
        <v>3.79</v>
      </c>
      <c r="D157" s="2">
        <v>0.98</v>
      </c>
      <c r="E157" s="2">
        <v>200</v>
      </c>
      <c r="F157" s="2"/>
      <c r="G157" s="2"/>
      <c r="H157" s="16">
        <f t="shared" si="2"/>
        <v>5.334427574887138E-3</v>
      </c>
    </row>
    <row r="158" spans="1:8" ht="13.5" x14ac:dyDescent="0.25">
      <c r="A158" s="11"/>
      <c r="B158" s="10">
        <v>42528</v>
      </c>
      <c r="C158" s="2">
        <v>3.79</v>
      </c>
      <c r="D158" s="2">
        <v>0.98</v>
      </c>
      <c r="E158" s="2">
        <v>650</v>
      </c>
      <c r="F158" s="2"/>
      <c r="G158" s="2"/>
      <c r="H158" s="16">
        <f t="shared" si="2"/>
        <v>0</v>
      </c>
    </row>
    <row r="159" spans="1:8" ht="13.5" x14ac:dyDescent="0.25">
      <c r="A159" s="11"/>
      <c r="B159" s="10">
        <v>42529</v>
      </c>
      <c r="C159" s="2">
        <v>3.79</v>
      </c>
      <c r="D159" s="2">
        <v>0.98</v>
      </c>
      <c r="E159" s="2">
        <v>10</v>
      </c>
      <c r="F159" s="2"/>
      <c r="G159" s="2"/>
      <c r="H159" s="16">
        <f t="shared" si="2"/>
        <v>0</v>
      </c>
    </row>
    <row r="160" spans="1:8" ht="13.5" x14ac:dyDescent="0.25">
      <c r="A160" s="11"/>
      <c r="B160" s="10">
        <v>42530</v>
      </c>
      <c r="C160" s="2">
        <v>3.68</v>
      </c>
      <c r="D160" s="2">
        <v>0.95150000000000001</v>
      </c>
      <c r="E160" s="2">
        <v>3420</v>
      </c>
      <c r="F160" s="2"/>
      <c r="G160" s="2"/>
      <c r="H160" s="16">
        <f t="shared" si="2"/>
        <v>-2.9081632653061195E-2</v>
      </c>
    </row>
    <row r="161" spans="1:8" ht="13.5" x14ac:dyDescent="0.25">
      <c r="A161" s="11"/>
      <c r="B161" s="10">
        <v>42531</v>
      </c>
      <c r="C161" s="2">
        <v>3.78</v>
      </c>
      <c r="D161" s="2">
        <v>0.97740000000000005</v>
      </c>
      <c r="E161" s="2">
        <v>1520</v>
      </c>
      <c r="F161" s="2"/>
      <c r="G161" s="2"/>
      <c r="H161" s="16">
        <f t="shared" si="2"/>
        <v>2.7220178665265406E-2</v>
      </c>
    </row>
    <row r="162" spans="1:8" ht="13.5" x14ac:dyDescent="0.25">
      <c r="A162" s="11"/>
      <c r="B162" s="10">
        <v>42534</v>
      </c>
      <c r="C162" s="2">
        <v>3.8</v>
      </c>
      <c r="D162" s="2">
        <v>0.98250000000000004</v>
      </c>
      <c r="E162" s="2">
        <v>1664</v>
      </c>
      <c r="F162" s="2"/>
      <c r="G162" s="2"/>
      <c r="H162" s="16">
        <f t="shared" si="2"/>
        <v>5.2179251074278626E-3</v>
      </c>
    </row>
    <row r="163" spans="1:8" ht="13.5" x14ac:dyDescent="0.25">
      <c r="A163" s="11"/>
      <c r="B163" s="10">
        <v>42535</v>
      </c>
      <c r="C163" s="2">
        <v>3.89</v>
      </c>
      <c r="D163" s="2">
        <v>1.0058</v>
      </c>
      <c r="E163" s="2">
        <v>7075</v>
      </c>
      <c r="F163" s="2"/>
      <c r="G163" s="2"/>
      <c r="H163" s="16">
        <f t="shared" si="2"/>
        <v>2.3715012722646298E-2</v>
      </c>
    </row>
    <row r="164" spans="1:8" ht="13.5" x14ac:dyDescent="0.25">
      <c r="A164" s="11"/>
      <c r="B164" s="10">
        <v>42536</v>
      </c>
      <c r="C164" s="2">
        <v>3.89</v>
      </c>
      <c r="D164" s="2">
        <v>1.0058</v>
      </c>
      <c r="E164" s="2">
        <v>302</v>
      </c>
      <c r="F164" s="2"/>
      <c r="G164" s="2"/>
      <c r="H164" s="16">
        <f t="shared" si="2"/>
        <v>0</v>
      </c>
    </row>
    <row r="165" spans="1:8" ht="13.5" x14ac:dyDescent="0.25">
      <c r="A165" s="11"/>
      <c r="B165" s="10">
        <v>42537</v>
      </c>
      <c r="C165" s="2">
        <v>3.8</v>
      </c>
      <c r="D165" s="2">
        <v>0.98250000000000004</v>
      </c>
      <c r="E165" s="2">
        <v>4069</v>
      </c>
      <c r="F165" s="2"/>
      <c r="G165" s="2"/>
      <c r="H165" s="16">
        <f t="shared" si="2"/>
        <v>-2.3165639292105772E-2</v>
      </c>
    </row>
    <row r="166" spans="1:8" ht="13.5" x14ac:dyDescent="0.25">
      <c r="A166" s="11"/>
      <c r="B166" s="10">
        <v>42538</v>
      </c>
      <c r="C166" s="2">
        <v>3.97</v>
      </c>
      <c r="D166" s="2">
        <v>1.0265</v>
      </c>
      <c r="E166" s="2">
        <v>1934</v>
      </c>
      <c r="F166" s="2"/>
      <c r="G166" s="2"/>
      <c r="H166" s="16">
        <f t="shared" si="2"/>
        <v>4.4783715012722575E-2</v>
      </c>
    </row>
    <row r="167" spans="1:8" ht="13.5" x14ac:dyDescent="0.25">
      <c r="A167" s="11"/>
      <c r="B167" s="10">
        <v>42541</v>
      </c>
      <c r="C167" s="2">
        <v>3.95</v>
      </c>
      <c r="D167" s="2">
        <v>1.0213000000000001</v>
      </c>
      <c r="E167" s="2">
        <v>10660</v>
      </c>
      <c r="F167" s="2"/>
      <c r="G167" s="2"/>
      <c r="H167" s="16">
        <f t="shared" si="2"/>
        <v>-5.065757428153796E-3</v>
      </c>
    </row>
    <row r="168" spans="1:8" ht="13.5" x14ac:dyDescent="0.25">
      <c r="A168" s="11"/>
      <c r="B168" s="10">
        <v>42542</v>
      </c>
      <c r="C168" s="2">
        <v>3.9</v>
      </c>
      <c r="D168" s="2">
        <v>1.0084</v>
      </c>
      <c r="E168" s="2">
        <v>1839</v>
      </c>
      <c r="F168" s="2"/>
      <c r="G168" s="2"/>
      <c r="H168" s="16">
        <f t="shared" si="2"/>
        <v>-1.2630960540487743E-2</v>
      </c>
    </row>
    <row r="169" spans="1:8" ht="13.5" x14ac:dyDescent="0.25">
      <c r="A169" s="11"/>
      <c r="B169" s="10">
        <v>42543</v>
      </c>
      <c r="C169" s="2">
        <v>3.9</v>
      </c>
      <c r="D169" s="2">
        <v>1.0084</v>
      </c>
      <c r="E169" s="2">
        <v>4950</v>
      </c>
      <c r="F169" s="2"/>
      <c r="G169" s="2"/>
      <c r="H169" s="16">
        <f t="shared" si="2"/>
        <v>0</v>
      </c>
    </row>
    <row r="170" spans="1:8" ht="13.5" x14ac:dyDescent="0.25">
      <c r="A170" s="11"/>
      <c r="B170" s="10">
        <v>42544</v>
      </c>
      <c r="C170" s="2">
        <v>3.85</v>
      </c>
      <c r="D170" s="2">
        <v>0.99550000000000005</v>
      </c>
      <c r="E170" s="2">
        <v>1825</v>
      </c>
      <c r="F170" s="2"/>
      <c r="G170" s="2"/>
      <c r="H170" s="16">
        <f t="shared" si="2"/>
        <v>-1.279254264180872E-2</v>
      </c>
    </row>
    <row r="171" spans="1:8" ht="13.5" x14ac:dyDescent="0.25">
      <c r="A171" s="11"/>
      <c r="B171" s="10">
        <v>42545</v>
      </c>
      <c r="C171" s="2">
        <v>3.79</v>
      </c>
      <c r="D171" s="2">
        <v>0.98</v>
      </c>
      <c r="E171" s="2">
        <v>4975</v>
      </c>
      <c r="F171" s="2"/>
      <c r="G171" s="2"/>
      <c r="H171" s="16">
        <f t="shared" si="2"/>
        <v>-1.5570065293822268E-2</v>
      </c>
    </row>
    <row r="172" spans="1:8" ht="13.5" x14ac:dyDescent="0.25">
      <c r="A172" s="11"/>
      <c r="B172" s="10">
        <v>42548</v>
      </c>
      <c r="C172" s="2">
        <v>3.85</v>
      </c>
      <c r="D172" s="2">
        <v>0.99550000000000005</v>
      </c>
      <c r="E172" s="2">
        <v>1800</v>
      </c>
      <c r="F172" s="2"/>
      <c r="G172" s="2"/>
      <c r="H172" s="16">
        <f t="shared" si="2"/>
        <v>1.5816326530612317E-2</v>
      </c>
    </row>
    <row r="173" spans="1:8" ht="13.5" x14ac:dyDescent="0.25">
      <c r="A173" s="11"/>
      <c r="B173" s="10">
        <v>42549</v>
      </c>
      <c r="C173" s="2">
        <v>3.85</v>
      </c>
      <c r="D173" s="2">
        <v>0.99550000000000005</v>
      </c>
      <c r="E173" s="2">
        <v>11300</v>
      </c>
      <c r="F173" s="2"/>
      <c r="G173" s="2"/>
      <c r="H173" s="16">
        <f t="shared" si="2"/>
        <v>0</v>
      </c>
    </row>
    <row r="174" spans="1:8" ht="13.5" x14ac:dyDescent="0.25">
      <c r="A174" s="11"/>
      <c r="B174" s="10">
        <v>42550</v>
      </c>
      <c r="C174" s="2">
        <v>3.85</v>
      </c>
      <c r="D174" s="2">
        <v>0.99550000000000005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1"/>
      <c r="B175" s="10">
        <v>42551</v>
      </c>
      <c r="C175" s="2">
        <v>3.85</v>
      </c>
      <c r="D175" s="2">
        <v>0.99550000000000005</v>
      </c>
      <c r="E175" s="2">
        <v>0</v>
      </c>
      <c r="F175" s="2"/>
      <c r="G175" s="2"/>
      <c r="H175" s="16">
        <f t="shared" si="2"/>
        <v>0</v>
      </c>
    </row>
    <row r="176" spans="1:8" ht="13.5" x14ac:dyDescent="0.25">
      <c r="A176" s="11"/>
      <c r="B176" s="10">
        <v>42552</v>
      </c>
      <c r="C176" s="2">
        <v>3.85</v>
      </c>
      <c r="D176" s="2">
        <v>0.99550000000000005</v>
      </c>
      <c r="E176" s="2">
        <v>1560</v>
      </c>
      <c r="F176" s="2"/>
      <c r="G176" s="2"/>
      <c r="H176" s="16">
        <f t="shared" si="2"/>
        <v>0</v>
      </c>
    </row>
    <row r="177" spans="1:8" ht="13.5" x14ac:dyDescent="0.25">
      <c r="A177" s="11"/>
      <c r="B177" s="10">
        <v>42555</v>
      </c>
      <c r="C177" s="2">
        <v>3.85</v>
      </c>
      <c r="D177" s="2">
        <v>0.99550000000000005</v>
      </c>
      <c r="E177" s="2">
        <v>0</v>
      </c>
      <c r="F177" s="2"/>
      <c r="G177" s="2"/>
      <c r="H177" s="16">
        <f t="shared" si="2"/>
        <v>0</v>
      </c>
    </row>
    <row r="178" spans="1:8" ht="13.5" x14ac:dyDescent="0.25">
      <c r="A178" s="11"/>
      <c r="B178" s="10">
        <v>42559</v>
      </c>
      <c r="C178" s="2">
        <v>3.85</v>
      </c>
      <c r="D178" s="2">
        <v>0.99550000000000005</v>
      </c>
      <c r="E178" s="2">
        <v>2000</v>
      </c>
      <c r="F178" s="2"/>
      <c r="G178" s="2"/>
      <c r="H178" s="16">
        <f t="shared" si="2"/>
        <v>0</v>
      </c>
    </row>
    <row r="179" spans="1:8" ht="13.5" x14ac:dyDescent="0.25">
      <c r="A179" s="11"/>
      <c r="B179" s="10">
        <v>42562</v>
      </c>
      <c r="C179" s="2">
        <v>4</v>
      </c>
      <c r="D179" s="2">
        <v>1.0343</v>
      </c>
      <c r="E179" s="2">
        <v>600</v>
      </c>
      <c r="F179" s="2"/>
      <c r="G179" s="2"/>
      <c r="H179" s="16">
        <f t="shared" si="2"/>
        <v>3.8975389251632291E-2</v>
      </c>
    </row>
    <row r="180" spans="1:8" ht="13.5" x14ac:dyDescent="0.25">
      <c r="A180" s="11"/>
      <c r="B180" s="10">
        <v>42563</v>
      </c>
      <c r="C180" s="2">
        <v>3.91</v>
      </c>
      <c r="D180" s="2">
        <v>1.0664</v>
      </c>
      <c r="E180" s="2">
        <v>100</v>
      </c>
      <c r="F180" s="2"/>
      <c r="G180" s="2"/>
      <c r="H180" s="16">
        <f t="shared" si="2"/>
        <v>3.103548293531859E-2</v>
      </c>
    </row>
    <row r="181" spans="1:8" ht="13.5" x14ac:dyDescent="0.25">
      <c r="A181" s="11"/>
      <c r="B181" s="10">
        <v>42564</v>
      </c>
      <c r="C181" s="2">
        <v>3.95</v>
      </c>
      <c r="D181" s="2">
        <v>1.0772999999999999</v>
      </c>
      <c r="E181" s="2">
        <v>5110</v>
      </c>
      <c r="F181" s="2"/>
      <c r="G181" s="2"/>
      <c r="H181" s="16">
        <f t="shared" si="2"/>
        <v>1.0221305326331498E-2</v>
      </c>
    </row>
    <row r="182" spans="1:8" ht="13.5" x14ac:dyDescent="0.25">
      <c r="A182" s="11"/>
      <c r="B182" s="10">
        <v>42565</v>
      </c>
      <c r="C182" s="2">
        <v>4.0599999999999996</v>
      </c>
      <c r="D182" s="2">
        <v>1.1073999999999999</v>
      </c>
      <c r="E182" s="2">
        <v>605</v>
      </c>
      <c r="F182" s="2"/>
      <c r="G182" s="2"/>
      <c r="H182" s="16">
        <f t="shared" si="2"/>
        <v>2.7940220922677079E-2</v>
      </c>
    </row>
    <row r="183" spans="1:8" ht="13.5" x14ac:dyDescent="0.25">
      <c r="A183" s="11"/>
      <c r="B183" s="10">
        <v>42566</v>
      </c>
      <c r="C183" s="2">
        <v>4</v>
      </c>
      <c r="D183" s="2">
        <v>1.091</v>
      </c>
      <c r="E183" s="2">
        <v>696</v>
      </c>
      <c r="F183" s="2"/>
      <c r="G183" s="2"/>
      <c r="H183" s="16">
        <f t="shared" si="2"/>
        <v>-1.4809463608452204E-2</v>
      </c>
    </row>
    <row r="184" spans="1:8" ht="13.5" x14ac:dyDescent="0.25">
      <c r="A184" s="11"/>
      <c r="B184" s="10">
        <v>42569</v>
      </c>
      <c r="C184" s="2">
        <v>3.95</v>
      </c>
      <c r="D184" s="2">
        <v>1.0772999999999999</v>
      </c>
      <c r="E184" s="2">
        <v>448</v>
      </c>
      <c r="F184" s="2"/>
      <c r="G184" s="2"/>
      <c r="H184" s="16">
        <f t="shared" si="2"/>
        <v>-1.2557286892758979E-2</v>
      </c>
    </row>
    <row r="185" spans="1:8" ht="13.5" x14ac:dyDescent="0.25">
      <c r="A185" s="11"/>
      <c r="B185" s="10">
        <v>42570</v>
      </c>
      <c r="C185" s="2">
        <v>3.84</v>
      </c>
      <c r="D185" s="2">
        <v>1.0472999999999999</v>
      </c>
      <c r="E185" s="2">
        <v>1112</v>
      </c>
      <c r="F185" s="2"/>
      <c r="G185" s="2"/>
      <c r="H185" s="16">
        <f t="shared" si="2"/>
        <v>-2.7847396268448926E-2</v>
      </c>
    </row>
    <row r="186" spans="1:8" ht="13.5" x14ac:dyDescent="0.25">
      <c r="A186" s="11"/>
      <c r="B186" s="10">
        <v>42571</v>
      </c>
      <c r="C186" s="2">
        <v>3.95</v>
      </c>
      <c r="D186" s="2">
        <v>1.0772999999999999</v>
      </c>
      <c r="E186" s="2">
        <v>1950</v>
      </c>
      <c r="F186" s="2"/>
      <c r="G186" s="2"/>
      <c r="H186" s="16">
        <f t="shared" si="2"/>
        <v>2.86450873675165E-2</v>
      </c>
    </row>
    <row r="187" spans="1:8" ht="13.5" x14ac:dyDescent="0.25">
      <c r="A187" s="11"/>
      <c r="B187" s="10">
        <v>42572</v>
      </c>
      <c r="C187" s="2">
        <v>3.99</v>
      </c>
      <c r="D187" s="2">
        <v>1.0883</v>
      </c>
      <c r="E187" s="2">
        <v>1025</v>
      </c>
      <c r="F187" s="2"/>
      <c r="G187" s="2"/>
      <c r="H187" s="16">
        <f t="shared" si="2"/>
        <v>1.0210711965098042E-2</v>
      </c>
    </row>
    <row r="188" spans="1:8" ht="13.5" x14ac:dyDescent="0.25">
      <c r="A188" s="11"/>
      <c r="B188" s="10">
        <v>42573</v>
      </c>
      <c r="C188" s="2">
        <v>4</v>
      </c>
      <c r="D188" s="2">
        <v>1.091</v>
      </c>
      <c r="E188" s="2">
        <v>941</v>
      </c>
      <c r="F188" s="2"/>
      <c r="G188" s="2"/>
      <c r="H188" s="16">
        <f t="shared" si="2"/>
        <v>2.480933566112216E-3</v>
      </c>
    </row>
    <row r="189" spans="1:8" ht="13.5" x14ac:dyDescent="0.25">
      <c r="A189" s="11"/>
      <c r="B189" s="10">
        <v>42577</v>
      </c>
      <c r="C189" s="2">
        <v>3.9</v>
      </c>
      <c r="D189" s="2">
        <v>1.0637000000000001</v>
      </c>
      <c r="E189" s="2">
        <v>579</v>
      </c>
      <c r="F189" s="2"/>
      <c r="G189" s="2"/>
      <c r="H189" s="16">
        <f t="shared" si="2"/>
        <v>-2.5022914757103467E-2</v>
      </c>
    </row>
    <row r="190" spans="1:8" ht="13.5" x14ac:dyDescent="0.25">
      <c r="A190" s="11"/>
      <c r="B190" s="10">
        <v>42578</v>
      </c>
      <c r="C190" s="2">
        <v>3.89</v>
      </c>
      <c r="D190" s="2">
        <v>1.0609999999999999</v>
      </c>
      <c r="E190" s="2">
        <v>1805</v>
      </c>
      <c r="F190" s="2"/>
      <c r="G190" s="2"/>
      <c r="H190" s="16">
        <f t="shared" si="2"/>
        <v>-2.5383096737803391E-3</v>
      </c>
    </row>
    <row r="191" spans="1:8" ht="13.5" x14ac:dyDescent="0.25">
      <c r="A191" s="11"/>
      <c r="B191" s="10">
        <v>42579</v>
      </c>
      <c r="C191" s="2">
        <v>3.95</v>
      </c>
      <c r="D191" s="2">
        <v>1.0772999999999999</v>
      </c>
      <c r="E191" s="2">
        <v>1300</v>
      </c>
      <c r="F191" s="2"/>
      <c r="G191" s="2"/>
      <c r="H191" s="16">
        <f t="shared" si="2"/>
        <v>1.5362865221489145E-2</v>
      </c>
    </row>
    <row r="192" spans="1:8" ht="13.5" x14ac:dyDescent="0.25">
      <c r="A192" s="11"/>
      <c r="B192" s="10">
        <v>42580</v>
      </c>
      <c r="C192" s="2">
        <v>3.95</v>
      </c>
      <c r="D192" s="2">
        <v>1.0772999999999999</v>
      </c>
      <c r="E192" s="2">
        <v>630</v>
      </c>
      <c r="F192" s="2"/>
      <c r="G192" s="2"/>
      <c r="H192" s="16">
        <f t="shared" si="2"/>
        <v>0</v>
      </c>
    </row>
    <row r="193" spans="1:8" ht="13.5" x14ac:dyDescent="0.25">
      <c r="A193" s="11"/>
      <c r="B193" s="10">
        <v>42583</v>
      </c>
      <c r="C193" s="2">
        <v>3.95</v>
      </c>
      <c r="D193" s="2">
        <v>1.0772999999999999</v>
      </c>
      <c r="E193" s="2">
        <v>172</v>
      </c>
      <c r="F193" s="2"/>
      <c r="G193" s="2"/>
      <c r="H193" s="16">
        <f t="shared" si="2"/>
        <v>0</v>
      </c>
    </row>
    <row r="194" spans="1:8" ht="13.5" x14ac:dyDescent="0.25">
      <c r="A194" s="11"/>
      <c r="B194" s="10">
        <v>42584</v>
      </c>
      <c r="C194" s="2">
        <v>3.89</v>
      </c>
      <c r="D194" s="2">
        <v>1.0609999999999999</v>
      </c>
      <c r="E194" s="2">
        <v>300</v>
      </c>
      <c r="F194" s="2"/>
      <c r="G194" s="2"/>
      <c r="H194" s="16">
        <f t="shared" si="2"/>
        <v>-1.5130418639190553E-2</v>
      </c>
    </row>
    <row r="195" spans="1:8" ht="13.5" x14ac:dyDescent="0.25">
      <c r="A195" s="11"/>
      <c r="B195" s="10">
        <v>42585</v>
      </c>
      <c r="C195" s="2">
        <v>4</v>
      </c>
      <c r="D195" s="2">
        <v>1.091</v>
      </c>
      <c r="E195" s="2">
        <v>3922</v>
      </c>
      <c r="F195" s="2"/>
      <c r="G195" s="2"/>
      <c r="H195" s="16">
        <f t="shared" si="2"/>
        <v>2.8275212064090508E-2</v>
      </c>
    </row>
    <row r="196" spans="1:8" ht="13.5" x14ac:dyDescent="0.25">
      <c r="A196" s="11"/>
      <c r="B196" s="10">
        <v>42586</v>
      </c>
      <c r="C196" s="2">
        <v>4</v>
      </c>
      <c r="D196" s="2">
        <v>1.091</v>
      </c>
      <c r="E196" s="2">
        <v>0</v>
      </c>
      <c r="F196" s="2"/>
      <c r="G196" s="2"/>
      <c r="H196" s="16">
        <f t="shared" si="2"/>
        <v>0</v>
      </c>
    </row>
    <row r="197" spans="1:8" ht="13.5" x14ac:dyDescent="0.25">
      <c r="A197" s="11"/>
      <c r="B197" s="10">
        <v>42587</v>
      </c>
      <c r="C197" s="2">
        <v>4</v>
      </c>
      <c r="D197" s="2">
        <v>1.091</v>
      </c>
      <c r="E197" s="2">
        <v>0</v>
      </c>
      <c r="F197" s="2"/>
      <c r="G197" s="2"/>
      <c r="H197" s="16">
        <f t="shared" si="2"/>
        <v>0</v>
      </c>
    </row>
    <row r="198" spans="1:8" ht="13.5" x14ac:dyDescent="0.25">
      <c r="A198" s="11"/>
      <c r="B198" s="10">
        <v>42590</v>
      </c>
      <c r="C198" s="2">
        <v>4</v>
      </c>
      <c r="D198" s="2">
        <v>1.091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1"/>
      <c r="B199" s="10">
        <v>42591</v>
      </c>
      <c r="C199" s="2">
        <v>3.88</v>
      </c>
      <c r="D199" s="2">
        <v>1.0583</v>
      </c>
      <c r="E199" s="2">
        <v>1300</v>
      </c>
      <c r="F199" s="2"/>
      <c r="G199" s="2"/>
      <c r="H199" s="16">
        <f t="shared" ref="H199:H262" si="3">(D199-D198)/D198</f>
        <v>-2.9972502291475668E-2</v>
      </c>
    </row>
    <row r="200" spans="1:8" ht="13.5" x14ac:dyDescent="0.25">
      <c r="A200" s="11"/>
      <c r="B200" s="10">
        <v>42592</v>
      </c>
      <c r="C200" s="2">
        <v>3.81</v>
      </c>
      <c r="D200" s="2">
        <v>1.0391999999999999</v>
      </c>
      <c r="E200" s="2">
        <v>150</v>
      </c>
      <c r="F200" s="2"/>
      <c r="G200" s="2"/>
      <c r="H200" s="16">
        <f t="shared" si="3"/>
        <v>-1.8047812529528598E-2</v>
      </c>
    </row>
    <row r="201" spans="1:8" ht="13.5" x14ac:dyDescent="0.25">
      <c r="A201" s="11"/>
      <c r="B201" s="10">
        <v>42593</v>
      </c>
      <c r="C201" s="2">
        <v>3.82</v>
      </c>
      <c r="D201" s="2">
        <v>1.0419</v>
      </c>
      <c r="E201" s="2">
        <v>700</v>
      </c>
      <c r="F201" s="2"/>
      <c r="G201" s="2"/>
      <c r="H201" s="16">
        <f t="shared" si="3"/>
        <v>2.5981524249424049E-3</v>
      </c>
    </row>
    <row r="202" spans="1:8" ht="13.5" x14ac:dyDescent="0.25">
      <c r="A202" s="11"/>
      <c r="B202" s="10">
        <v>42594</v>
      </c>
      <c r="C202" s="2">
        <v>3.79</v>
      </c>
      <c r="D202" s="2">
        <v>1.0337000000000001</v>
      </c>
      <c r="E202" s="2">
        <v>2032</v>
      </c>
      <c r="F202" s="2"/>
      <c r="G202" s="2"/>
      <c r="H202" s="16">
        <f t="shared" si="3"/>
        <v>-7.8702370668970005E-3</v>
      </c>
    </row>
    <row r="203" spans="1:8" ht="13.5" x14ac:dyDescent="0.25">
      <c r="A203" s="11"/>
      <c r="B203" s="10">
        <v>42597</v>
      </c>
      <c r="C203" s="2">
        <v>3.88</v>
      </c>
      <c r="D203" s="2">
        <v>1.0583</v>
      </c>
      <c r="E203" s="2">
        <v>301</v>
      </c>
      <c r="F203" s="2"/>
      <c r="G203" s="2"/>
      <c r="H203" s="16">
        <f t="shared" si="3"/>
        <v>2.3798007158750075E-2</v>
      </c>
    </row>
    <row r="204" spans="1:8" ht="13.5" x14ac:dyDescent="0.25">
      <c r="A204" s="11"/>
      <c r="B204" s="10">
        <v>42598</v>
      </c>
      <c r="C204" s="2">
        <v>3.88</v>
      </c>
      <c r="D204" s="2">
        <v>1.0583</v>
      </c>
      <c r="E204" s="2">
        <v>7098</v>
      </c>
      <c r="F204" s="2"/>
      <c r="G204" s="2"/>
      <c r="H204" s="16">
        <f t="shared" si="3"/>
        <v>0</v>
      </c>
    </row>
    <row r="205" spans="1:8" ht="13.5" x14ac:dyDescent="0.25">
      <c r="A205" s="11"/>
      <c r="B205" s="10">
        <v>42599</v>
      </c>
      <c r="C205" s="2">
        <v>3.97</v>
      </c>
      <c r="D205" s="2">
        <v>1.0828</v>
      </c>
      <c r="E205" s="2">
        <v>1484</v>
      </c>
      <c r="F205" s="2"/>
      <c r="G205" s="2"/>
      <c r="H205" s="16">
        <f t="shared" si="3"/>
        <v>2.3150335443635987E-2</v>
      </c>
    </row>
    <row r="206" spans="1:8" ht="13.5" x14ac:dyDescent="0.25">
      <c r="A206" s="11"/>
      <c r="B206" s="10">
        <v>42600</v>
      </c>
      <c r="C206" s="2">
        <v>4</v>
      </c>
      <c r="D206" s="2">
        <v>1.091</v>
      </c>
      <c r="E206" s="2">
        <v>210</v>
      </c>
      <c r="F206" s="2"/>
      <c r="G206" s="2"/>
      <c r="H206" s="16">
        <f t="shared" si="3"/>
        <v>7.5729589951976217E-3</v>
      </c>
    </row>
    <row r="207" spans="1:8" ht="13.5" x14ac:dyDescent="0.25">
      <c r="A207" s="11"/>
      <c r="B207" s="10">
        <v>42601</v>
      </c>
      <c r="C207" s="2">
        <v>4</v>
      </c>
      <c r="D207" s="2">
        <v>1.091</v>
      </c>
      <c r="E207" s="2">
        <v>0</v>
      </c>
      <c r="F207" s="2"/>
      <c r="G207" s="2"/>
      <c r="H207" s="16">
        <f t="shared" si="3"/>
        <v>0</v>
      </c>
    </row>
    <row r="208" spans="1:8" ht="13.5" x14ac:dyDescent="0.25">
      <c r="A208" s="11"/>
      <c r="B208" s="10">
        <v>42604</v>
      </c>
      <c r="C208" s="2">
        <v>3.82</v>
      </c>
      <c r="D208" s="2">
        <v>1.0419</v>
      </c>
      <c r="E208" s="2">
        <v>326</v>
      </c>
      <c r="F208" s="2"/>
      <c r="G208" s="2"/>
      <c r="H208" s="16">
        <f t="shared" si="3"/>
        <v>-4.5004582951420645E-2</v>
      </c>
    </row>
    <row r="209" spans="1:8" ht="13.5" x14ac:dyDescent="0.25">
      <c r="A209" s="11"/>
      <c r="B209" s="10">
        <v>42605</v>
      </c>
      <c r="C209" s="2">
        <v>3.78</v>
      </c>
      <c r="D209" s="2">
        <v>1.0309999999999999</v>
      </c>
      <c r="E209" s="2">
        <v>644</v>
      </c>
      <c r="F209" s="2"/>
      <c r="G209" s="2"/>
      <c r="H209" s="16">
        <f t="shared" si="3"/>
        <v>-1.0461656588924208E-2</v>
      </c>
    </row>
    <row r="210" spans="1:8" ht="13.5" x14ac:dyDescent="0.25">
      <c r="A210" s="11"/>
      <c r="B210" s="10">
        <v>42606</v>
      </c>
      <c r="C210" s="2">
        <v>3.78</v>
      </c>
      <c r="D210" s="2">
        <v>1.0309999999999999</v>
      </c>
      <c r="E210" s="2">
        <v>76</v>
      </c>
      <c r="F210" s="2"/>
      <c r="G210" s="2"/>
      <c r="H210" s="16">
        <f t="shared" si="3"/>
        <v>0</v>
      </c>
    </row>
    <row r="211" spans="1:8" ht="13.5" x14ac:dyDescent="0.25">
      <c r="A211" s="11"/>
      <c r="B211" s="10">
        <v>42607</v>
      </c>
      <c r="C211" s="2">
        <v>3.71</v>
      </c>
      <c r="D211" s="2">
        <v>1.0119</v>
      </c>
      <c r="E211" s="2">
        <v>387</v>
      </c>
      <c r="F211" s="2"/>
      <c r="G211" s="2"/>
      <c r="H211" s="16">
        <f t="shared" si="3"/>
        <v>-1.8525703200775845E-2</v>
      </c>
    </row>
    <row r="212" spans="1:8" ht="13.5" x14ac:dyDescent="0.25">
      <c r="A212" s="11"/>
      <c r="B212" s="10">
        <v>42608</v>
      </c>
      <c r="C212" s="2">
        <v>3.75</v>
      </c>
      <c r="D212" s="2">
        <v>1.0227999999999999</v>
      </c>
      <c r="E212" s="2">
        <v>1543</v>
      </c>
      <c r="F212" s="2"/>
      <c r="G212" s="2"/>
      <c r="H212" s="16">
        <f t="shared" si="3"/>
        <v>1.0771815396778248E-2</v>
      </c>
    </row>
    <row r="213" spans="1:8" ht="13.5" x14ac:dyDescent="0.25">
      <c r="A213" s="11"/>
      <c r="B213" s="10">
        <v>42611</v>
      </c>
      <c r="C213" s="2">
        <v>3.8</v>
      </c>
      <c r="D213" s="2">
        <v>1.0364</v>
      </c>
      <c r="E213" s="2">
        <v>50</v>
      </c>
      <c r="F213" s="2"/>
      <c r="G213" s="2"/>
      <c r="H213" s="16">
        <f t="shared" si="3"/>
        <v>1.3296832225264038E-2</v>
      </c>
    </row>
    <row r="214" spans="1:8" ht="13.5" x14ac:dyDescent="0.25">
      <c r="A214" s="11"/>
      <c r="B214" s="10">
        <v>42612</v>
      </c>
      <c r="C214" s="2">
        <v>3.8</v>
      </c>
      <c r="D214" s="2">
        <v>1.0364</v>
      </c>
      <c r="E214" s="2">
        <v>105</v>
      </c>
      <c r="F214" s="2"/>
      <c r="G214" s="2"/>
      <c r="H214" s="16">
        <f t="shared" si="3"/>
        <v>0</v>
      </c>
    </row>
    <row r="215" spans="1:8" ht="13.5" x14ac:dyDescent="0.25">
      <c r="A215" s="11"/>
      <c r="B215" s="10">
        <v>42613</v>
      </c>
      <c r="C215" s="2">
        <v>3.8</v>
      </c>
      <c r="D215" s="2">
        <v>1.0364</v>
      </c>
      <c r="E215" s="2">
        <v>40</v>
      </c>
      <c r="F215" s="2"/>
      <c r="G215" s="2"/>
      <c r="H215" s="16">
        <f t="shared" si="3"/>
        <v>0</v>
      </c>
    </row>
    <row r="216" spans="1:8" ht="13.5" x14ac:dyDescent="0.25">
      <c r="A216" s="11"/>
      <c r="B216" s="10">
        <v>42614</v>
      </c>
      <c r="C216" s="2">
        <v>3.91</v>
      </c>
      <c r="D216" s="2">
        <v>1.0664</v>
      </c>
      <c r="E216" s="2">
        <v>220</v>
      </c>
      <c r="F216" s="2"/>
      <c r="G216" s="2"/>
      <c r="H216" s="16">
        <f t="shared" si="3"/>
        <v>2.8946352759552322E-2</v>
      </c>
    </row>
    <row r="217" spans="1:8" ht="13.5" x14ac:dyDescent="0.25">
      <c r="A217" s="11"/>
      <c r="B217" s="10">
        <v>42615</v>
      </c>
      <c r="C217" s="2">
        <v>3.91</v>
      </c>
      <c r="D217" s="2">
        <v>1.0664</v>
      </c>
      <c r="E217" s="2">
        <v>0</v>
      </c>
      <c r="F217" s="2"/>
      <c r="G217" s="2"/>
      <c r="H217" s="16">
        <f t="shared" si="3"/>
        <v>0</v>
      </c>
    </row>
    <row r="218" spans="1:8" ht="13.5" x14ac:dyDescent="0.25">
      <c r="A218" s="11"/>
      <c r="B218" s="10">
        <v>42618</v>
      </c>
      <c r="C218" s="2">
        <v>3.91</v>
      </c>
      <c r="D218" s="2">
        <v>1.0664</v>
      </c>
      <c r="E218" s="2">
        <v>0</v>
      </c>
      <c r="F218" s="2"/>
      <c r="G218" s="2"/>
      <c r="H218" s="16">
        <f t="shared" si="3"/>
        <v>0</v>
      </c>
    </row>
    <row r="219" spans="1:8" ht="13.5" x14ac:dyDescent="0.25">
      <c r="A219" s="11"/>
      <c r="B219" s="10">
        <v>42619</v>
      </c>
      <c r="C219" s="2">
        <v>3.91</v>
      </c>
      <c r="D219" s="2">
        <v>1.0664</v>
      </c>
      <c r="E219" s="2">
        <v>0</v>
      </c>
      <c r="F219" s="2"/>
      <c r="G219" s="2"/>
      <c r="H219" s="16">
        <f t="shared" si="3"/>
        <v>0</v>
      </c>
    </row>
    <row r="220" spans="1:8" ht="13.5" x14ac:dyDescent="0.25">
      <c r="A220" s="11"/>
      <c r="B220" s="10">
        <v>42620</v>
      </c>
      <c r="C220" s="2">
        <v>3.91</v>
      </c>
      <c r="D220" s="2">
        <v>1.0664</v>
      </c>
      <c r="E220" s="2">
        <v>0</v>
      </c>
      <c r="F220" s="2"/>
      <c r="G220" s="2"/>
      <c r="H220" s="16">
        <f t="shared" si="3"/>
        <v>0</v>
      </c>
    </row>
    <row r="221" spans="1:8" ht="13.5" x14ac:dyDescent="0.25">
      <c r="A221" s="11"/>
      <c r="B221" s="10">
        <v>42621</v>
      </c>
      <c r="C221" s="2">
        <v>3.91</v>
      </c>
      <c r="D221" s="2">
        <v>1.0664</v>
      </c>
      <c r="E221" s="2">
        <v>0</v>
      </c>
      <c r="F221" s="2"/>
      <c r="G221" s="2"/>
      <c r="H221" s="16">
        <f t="shared" si="3"/>
        <v>0</v>
      </c>
    </row>
    <row r="222" spans="1:8" ht="13.5" x14ac:dyDescent="0.25">
      <c r="A222" s="11"/>
      <c r="B222" s="10">
        <v>42622</v>
      </c>
      <c r="C222" s="2">
        <v>3.84</v>
      </c>
      <c r="D222" s="2">
        <v>1.0472999999999999</v>
      </c>
      <c r="E222" s="2">
        <v>2251</v>
      </c>
      <c r="F222" s="2"/>
      <c r="G222" s="2"/>
      <c r="H222" s="16">
        <f t="shared" si="3"/>
        <v>-1.7910727681920591E-2</v>
      </c>
    </row>
    <row r="223" spans="1:8" ht="13.5" x14ac:dyDescent="0.25">
      <c r="A223" s="11"/>
      <c r="B223" s="10">
        <v>42627</v>
      </c>
      <c r="C223" s="2">
        <v>3.8</v>
      </c>
      <c r="D223" s="2">
        <v>1.0364</v>
      </c>
      <c r="E223" s="2">
        <v>120</v>
      </c>
      <c r="F223" s="2"/>
      <c r="G223" s="2"/>
      <c r="H223" s="16">
        <f t="shared" si="3"/>
        <v>-1.0407715076864233E-2</v>
      </c>
    </row>
    <row r="224" spans="1:8" ht="13.5" x14ac:dyDescent="0.25">
      <c r="A224" s="11"/>
      <c r="B224" s="10">
        <v>42628</v>
      </c>
      <c r="C224" s="2">
        <v>3.84</v>
      </c>
      <c r="D224" s="2">
        <v>1.0472999999999999</v>
      </c>
      <c r="E224" s="2">
        <v>0</v>
      </c>
      <c r="F224" s="2"/>
      <c r="G224" s="2"/>
      <c r="H224" s="16">
        <f t="shared" si="3"/>
        <v>1.0517174835970582E-2</v>
      </c>
    </row>
    <row r="225" spans="1:8" ht="13.5" x14ac:dyDescent="0.25">
      <c r="A225" s="11"/>
      <c r="B225" s="10">
        <v>42629</v>
      </c>
      <c r="C225" s="2">
        <v>3.84</v>
      </c>
      <c r="D225" s="2">
        <v>1.0472999999999999</v>
      </c>
      <c r="E225" s="2">
        <v>0</v>
      </c>
      <c r="F225" s="2"/>
      <c r="G225" s="2"/>
      <c r="H225" s="16">
        <f t="shared" si="3"/>
        <v>0</v>
      </c>
    </row>
    <row r="226" spans="1:8" ht="13.5" x14ac:dyDescent="0.25">
      <c r="A226" s="11"/>
      <c r="B226" s="10">
        <v>42632</v>
      </c>
      <c r="C226" s="2">
        <v>3.9</v>
      </c>
      <c r="D226" s="2">
        <v>1.0637000000000001</v>
      </c>
      <c r="E226" s="2">
        <v>1000</v>
      </c>
      <c r="F226" s="2"/>
      <c r="G226" s="2"/>
      <c r="H226" s="16">
        <f t="shared" si="3"/>
        <v>1.5659314427575857E-2</v>
      </c>
    </row>
    <row r="227" spans="1:8" ht="13.5" x14ac:dyDescent="0.25">
      <c r="A227" s="11"/>
      <c r="B227" s="10">
        <v>42633</v>
      </c>
      <c r="C227" s="2">
        <v>3.9</v>
      </c>
      <c r="D227" s="2">
        <v>1.0637000000000001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1"/>
      <c r="B228" s="10">
        <v>42634</v>
      </c>
      <c r="C228" s="2">
        <v>3.9</v>
      </c>
      <c r="D228" s="2">
        <v>1.0637000000000001</v>
      </c>
      <c r="E228" s="2">
        <v>0</v>
      </c>
      <c r="F228" s="2"/>
      <c r="G228" s="2"/>
      <c r="H228" s="16">
        <f t="shared" si="3"/>
        <v>0</v>
      </c>
    </row>
    <row r="229" spans="1:8" ht="13.5" x14ac:dyDescent="0.25">
      <c r="A229" s="11"/>
      <c r="B229" s="10">
        <v>42635</v>
      </c>
      <c r="C229" s="2">
        <v>3.73</v>
      </c>
      <c r="D229" s="2">
        <v>1.0173000000000001</v>
      </c>
      <c r="E229" s="2">
        <v>0</v>
      </c>
      <c r="F229" s="2"/>
      <c r="G229" s="2"/>
      <c r="H229" s="16">
        <f t="shared" si="3"/>
        <v>-4.3621321801259744E-2</v>
      </c>
    </row>
    <row r="230" spans="1:8" ht="13.5" x14ac:dyDescent="0.25">
      <c r="A230" s="11"/>
      <c r="B230" s="10">
        <v>42636</v>
      </c>
      <c r="C230" s="2">
        <v>3.63</v>
      </c>
      <c r="D230" s="2">
        <v>0.99009999999999998</v>
      </c>
      <c r="E230" s="2">
        <v>5079</v>
      </c>
      <c r="F230" s="2"/>
      <c r="G230" s="2"/>
      <c r="H230" s="16">
        <f t="shared" si="3"/>
        <v>-2.6737442249090838E-2</v>
      </c>
    </row>
    <row r="231" spans="1:8" ht="13.5" x14ac:dyDescent="0.25">
      <c r="A231" s="11"/>
      <c r="B231" s="10">
        <v>42639</v>
      </c>
      <c r="C231" s="2">
        <v>3.72</v>
      </c>
      <c r="D231" s="2">
        <v>1.0145999999999999</v>
      </c>
      <c r="E231" s="2">
        <v>80</v>
      </c>
      <c r="F231" s="2"/>
      <c r="G231" s="2"/>
      <c r="H231" s="16">
        <f t="shared" si="3"/>
        <v>2.4744975255024712E-2</v>
      </c>
    </row>
    <row r="232" spans="1:8" ht="13.5" x14ac:dyDescent="0.25">
      <c r="A232" s="11"/>
      <c r="B232" s="10">
        <v>42640</v>
      </c>
      <c r="C232" s="2">
        <v>3.72</v>
      </c>
      <c r="D232" s="2">
        <v>1.0145999999999999</v>
      </c>
      <c r="E232" s="2">
        <v>175</v>
      </c>
      <c r="F232" s="2"/>
      <c r="G232" s="2"/>
      <c r="H232" s="16">
        <f t="shared" si="3"/>
        <v>0</v>
      </c>
    </row>
    <row r="233" spans="1:8" ht="13.5" x14ac:dyDescent="0.25">
      <c r="A233" s="11"/>
      <c r="B233" s="10">
        <v>42641</v>
      </c>
      <c r="C233" s="2">
        <v>3.67</v>
      </c>
      <c r="D233" s="2">
        <v>1.0009999999999999</v>
      </c>
      <c r="E233" s="2">
        <v>100</v>
      </c>
      <c r="F233" s="2"/>
      <c r="G233" s="2"/>
      <c r="H233" s="16">
        <f t="shared" si="3"/>
        <v>-1.3404297260003998E-2</v>
      </c>
    </row>
    <row r="234" spans="1:8" ht="13.5" x14ac:dyDescent="0.25">
      <c r="A234" s="11"/>
      <c r="B234" s="10">
        <v>42642</v>
      </c>
      <c r="C234" s="2">
        <v>3.56</v>
      </c>
      <c r="D234" s="2">
        <v>0.97099999999999997</v>
      </c>
      <c r="E234" s="2">
        <v>2720</v>
      </c>
      <c r="F234" s="2"/>
      <c r="G234" s="2"/>
      <c r="H234" s="16">
        <f t="shared" si="3"/>
        <v>-2.9970029970029888E-2</v>
      </c>
    </row>
    <row r="235" spans="1:8" ht="13.5" x14ac:dyDescent="0.25">
      <c r="A235" s="11"/>
      <c r="B235" s="10">
        <v>42643</v>
      </c>
      <c r="C235" s="2">
        <v>3.56</v>
      </c>
      <c r="D235" s="2">
        <v>0.97099999999999997</v>
      </c>
      <c r="E235" s="2">
        <v>3479</v>
      </c>
      <c r="F235" s="2"/>
      <c r="G235" s="2"/>
      <c r="H235" s="16">
        <f t="shared" si="3"/>
        <v>0</v>
      </c>
    </row>
    <row r="236" spans="1:8" ht="13.5" x14ac:dyDescent="0.25">
      <c r="A236" s="11"/>
      <c r="B236" s="10">
        <v>42647</v>
      </c>
      <c r="C236" s="2">
        <v>3.46</v>
      </c>
      <c r="D236" s="2">
        <v>0.94369999999999998</v>
      </c>
      <c r="E236" s="2">
        <v>6640</v>
      </c>
      <c r="F236" s="2"/>
      <c r="G236" s="2"/>
      <c r="H236" s="16">
        <f t="shared" si="3"/>
        <v>-2.8115345005149322E-2</v>
      </c>
    </row>
    <row r="237" spans="1:8" ht="13.5" x14ac:dyDescent="0.25">
      <c r="A237" s="11"/>
      <c r="B237" s="10">
        <v>42648</v>
      </c>
      <c r="C237" s="2">
        <v>3.55</v>
      </c>
      <c r="D237" s="2">
        <v>0.96830000000000005</v>
      </c>
      <c r="E237" s="2">
        <v>256</v>
      </c>
      <c r="F237" s="2"/>
      <c r="G237" s="2"/>
      <c r="H237" s="16">
        <f t="shared" si="3"/>
        <v>2.6067606230793756E-2</v>
      </c>
    </row>
    <row r="238" spans="1:8" ht="13.5" x14ac:dyDescent="0.25">
      <c r="A238" s="11"/>
      <c r="B238" s="10">
        <v>42649</v>
      </c>
      <c r="C238" s="2">
        <v>3.48</v>
      </c>
      <c r="D238" s="2">
        <v>0.94920000000000004</v>
      </c>
      <c r="E238" s="2">
        <v>40</v>
      </c>
      <c r="F238" s="2"/>
      <c r="G238" s="2"/>
      <c r="H238" s="16">
        <f t="shared" si="3"/>
        <v>-1.9725291748425081E-2</v>
      </c>
    </row>
    <row r="239" spans="1:8" ht="13.5" x14ac:dyDescent="0.25">
      <c r="A239" s="11"/>
      <c r="B239" s="10">
        <v>42650</v>
      </c>
      <c r="C239" s="2">
        <v>3.42</v>
      </c>
      <c r="D239" s="2">
        <v>0.93279999999999996</v>
      </c>
      <c r="E239" s="2">
        <v>625</v>
      </c>
      <c r="F239" s="2"/>
      <c r="G239" s="2"/>
      <c r="H239" s="16">
        <f t="shared" si="3"/>
        <v>-1.7277707543194354E-2</v>
      </c>
    </row>
    <row r="240" spans="1:8" ht="13.5" x14ac:dyDescent="0.25">
      <c r="A240" s="11"/>
      <c r="B240" s="10">
        <v>42653</v>
      </c>
      <c r="C240" s="2">
        <v>3.51</v>
      </c>
      <c r="D240" s="2">
        <v>0.95730000000000004</v>
      </c>
      <c r="E240" s="2">
        <v>22797</v>
      </c>
      <c r="F240" s="2"/>
      <c r="G240" s="2"/>
      <c r="H240" s="16">
        <f t="shared" si="3"/>
        <v>2.6265008576329414E-2</v>
      </c>
    </row>
    <row r="241" spans="1:8" ht="13.5" x14ac:dyDescent="0.25">
      <c r="A241" s="11"/>
      <c r="B241" s="10">
        <v>42654</v>
      </c>
      <c r="C241" s="2">
        <v>3.71</v>
      </c>
      <c r="D241" s="2">
        <v>1.0119</v>
      </c>
      <c r="E241" s="2">
        <v>6722</v>
      </c>
      <c r="F241" s="2"/>
      <c r="G241" s="2"/>
      <c r="H241" s="16">
        <f t="shared" si="3"/>
        <v>5.7035412096521444E-2</v>
      </c>
    </row>
    <row r="242" spans="1:8" ht="13.5" x14ac:dyDescent="0.25">
      <c r="A242" s="11"/>
      <c r="B242" s="10">
        <v>42655</v>
      </c>
      <c r="C242" s="2">
        <v>3.83</v>
      </c>
      <c r="D242" s="2">
        <v>1.0446</v>
      </c>
      <c r="E242" s="2">
        <v>24679</v>
      </c>
      <c r="F242" s="2"/>
      <c r="G242" s="2"/>
      <c r="H242" s="16">
        <f t="shared" si="3"/>
        <v>3.2315446190334968E-2</v>
      </c>
    </row>
    <row r="243" spans="1:8" ht="13.5" x14ac:dyDescent="0.25">
      <c r="A243" s="11"/>
      <c r="B243" s="10">
        <v>42656</v>
      </c>
      <c r="C243" s="2">
        <v>3.88</v>
      </c>
      <c r="D243" s="2">
        <v>1.0583</v>
      </c>
      <c r="E243" s="2">
        <v>15874</v>
      </c>
      <c r="F243" s="2"/>
      <c r="G243" s="2"/>
      <c r="H243" s="16">
        <f t="shared" si="3"/>
        <v>1.3115067968600465E-2</v>
      </c>
    </row>
    <row r="244" spans="1:8" ht="13.5" x14ac:dyDescent="0.25">
      <c r="A244" s="11"/>
      <c r="B244" s="10">
        <v>42657</v>
      </c>
      <c r="C244" s="2">
        <v>3.88</v>
      </c>
      <c r="D244" s="2">
        <v>1.0583</v>
      </c>
      <c r="E244" s="2">
        <v>3040</v>
      </c>
      <c r="F244" s="2"/>
      <c r="G244" s="2"/>
      <c r="H244" s="16">
        <f t="shared" si="3"/>
        <v>0</v>
      </c>
    </row>
    <row r="245" spans="1:8" ht="13.5" x14ac:dyDescent="0.25">
      <c r="A245" s="11"/>
      <c r="B245" s="10">
        <v>42660</v>
      </c>
      <c r="C245" s="2">
        <v>3.98</v>
      </c>
      <c r="D245" s="2">
        <v>1.0854999999999999</v>
      </c>
      <c r="E245" s="2">
        <v>245</v>
      </c>
      <c r="F245" s="2"/>
      <c r="G245" s="2"/>
      <c r="H245" s="16">
        <f t="shared" si="3"/>
        <v>2.5701596900689683E-2</v>
      </c>
    </row>
    <row r="246" spans="1:8" ht="13.5" x14ac:dyDescent="0.25">
      <c r="A246" s="11"/>
      <c r="B246" s="10">
        <v>42661</v>
      </c>
      <c r="C246" s="2">
        <v>3.9</v>
      </c>
      <c r="D246" s="2">
        <v>1.0637000000000001</v>
      </c>
      <c r="E246" s="2">
        <v>300</v>
      </c>
      <c r="F246" s="2"/>
      <c r="G246" s="2"/>
      <c r="H246" s="16">
        <f t="shared" si="3"/>
        <v>-2.0082911100875008E-2</v>
      </c>
    </row>
    <row r="247" spans="1:8" ht="13.5" x14ac:dyDescent="0.25">
      <c r="A247" s="11"/>
      <c r="B247" s="10">
        <v>42662</v>
      </c>
      <c r="C247" s="2">
        <v>3.88</v>
      </c>
      <c r="D247" s="2">
        <v>1.0583</v>
      </c>
      <c r="E247" s="2">
        <v>12338</v>
      </c>
      <c r="F247" s="2"/>
      <c r="G247" s="2"/>
      <c r="H247" s="16">
        <f t="shared" si="3"/>
        <v>-5.0766193475604692E-3</v>
      </c>
    </row>
    <row r="248" spans="1:8" ht="13.5" x14ac:dyDescent="0.25">
      <c r="A248" s="11"/>
      <c r="B248" s="10">
        <v>42663</v>
      </c>
      <c r="C248" s="2">
        <v>3.85</v>
      </c>
      <c r="D248" s="2">
        <v>1.0501</v>
      </c>
      <c r="E248" s="2">
        <v>1823</v>
      </c>
      <c r="F248" s="2"/>
      <c r="G248" s="2"/>
      <c r="H248" s="16">
        <f t="shared" si="3"/>
        <v>-7.7482755362373477E-3</v>
      </c>
    </row>
    <row r="249" spans="1:8" ht="13.5" x14ac:dyDescent="0.25">
      <c r="A249" s="11"/>
      <c r="B249" s="10">
        <v>42664</v>
      </c>
      <c r="C249" s="2">
        <v>3.78</v>
      </c>
      <c r="D249" s="2">
        <v>1.0309999999999999</v>
      </c>
      <c r="E249" s="2">
        <v>1218</v>
      </c>
      <c r="F249" s="2"/>
      <c r="G249" s="2"/>
      <c r="H249" s="16">
        <f t="shared" si="3"/>
        <v>-1.8188743929149716E-2</v>
      </c>
    </row>
    <row r="250" spans="1:8" ht="13.5" x14ac:dyDescent="0.25">
      <c r="A250" s="11"/>
      <c r="B250" s="10">
        <v>42667</v>
      </c>
      <c r="C250" s="2">
        <v>3.8</v>
      </c>
      <c r="D250" s="2">
        <v>1.0364</v>
      </c>
      <c r="E250" s="2">
        <v>570</v>
      </c>
      <c r="F250" s="2"/>
      <c r="G250" s="2"/>
      <c r="H250" s="16">
        <f t="shared" si="3"/>
        <v>5.2376333656644729E-3</v>
      </c>
    </row>
    <row r="251" spans="1:8" ht="13.5" x14ac:dyDescent="0.25">
      <c r="A251" s="11"/>
      <c r="B251" s="10">
        <v>42668</v>
      </c>
      <c r="C251" s="2">
        <v>3.8</v>
      </c>
      <c r="D251" s="2">
        <v>1.0364</v>
      </c>
      <c r="E251" s="2">
        <v>1005</v>
      </c>
      <c r="F251" s="2"/>
      <c r="G251" s="2"/>
      <c r="H251" s="16">
        <f t="shared" si="3"/>
        <v>0</v>
      </c>
    </row>
    <row r="252" spans="1:8" ht="13.5" x14ac:dyDescent="0.25">
      <c r="A252" s="11"/>
      <c r="B252" s="10">
        <v>42669</v>
      </c>
      <c r="C252" s="2">
        <v>3.8</v>
      </c>
      <c r="D252" s="2">
        <v>1.0364</v>
      </c>
      <c r="E252" s="2">
        <v>0</v>
      </c>
      <c r="F252" s="2"/>
      <c r="G252" s="2"/>
      <c r="H252" s="16">
        <f t="shared" si="3"/>
        <v>0</v>
      </c>
    </row>
    <row r="253" spans="1:8" ht="13.5" x14ac:dyDescent="0.25">
      <c r="A253" s="11"/>
      <c r="B253" s="10">
        <v>42670</v>
      </c>
      <c r="C253" s="2">
        <v>3.72</v>
      </c>
      <c r="D253" s="2">
        <v>1.0145999999999999</v>
      </c>
      <c r="E253" s="2">
        <v>1066</v>
      </c>
      <c r="F253" s="2"/>
      <c r="G253" s="2"/>
      <c r="H253" s="16">
        <f t="shared" si="3"/>
        <v>-2.1034349671941375E-2</v>
      </c>
    </row>
    <row r="254" spans="1:8" ht="13.5" x14ac:dyDescent="0.25">
      <c r="A254" s="11"/>
      <c r="B254" s="10">
        <v>42671</v>
      </c>
      <c r="C254" s="2">
        <v>3.82</v>
      </c>
      <c r="D254" s="2">
        <v>1.0419</v>
      </c>
      <c r="E254" s="2">
        <v>390</v>
      </c>
      <c r="F254" s="2"/>
      <c r="G254" s="2"/>
      <c r="H254" s="16">
        <f t="shared" si="3"/>
        <v>2.6907155529272721E-2</v>
      </c>
    </row>
    <row r="255" spans="1:8" ht="13.5" x14ac:dyDescent="0.25">
      <c r="A255" s="11"/>
      <c r="B255" s="10">
        <v>42674</v>
      </c>
      <c r="C255" s="2">
        <v>3.82</v>
      </c>
      <c r="D255" s="2">
        <v>1.0419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1"/>
      <c r="B256" s="10">
        <v>42675</v>
      </c>
      <c r="C256" s="2">
        <v>3.82</v>
      </c>
      <c r="D256" s="2">
        <v>1.0419</v>
      </c>
      <c r="E256" s="2">
        <v>0</v>
      </c>
      <c r="F256" s="2"/>
      <c r="G256" s="2"/>
      <c r="H256" s="16">
        <f t="shared" si="3"/>
        <v>0</v>
      </c>
    </row>
    <row r="257" spans="1:8" ht="13.5" x14ac:dyDescent="0.25">
      <c r="A257" s="11"/>
      <c r="B257" s="10">
        <v>42676</v>
      </c>
      <c r="C257" s="2">
        <v>3.82</v>
      </c>
      <c r="D257" s="2">
        <v>1.0419</v>
      </c>
      <c r="E257" s="2">
        <v>0</v>
      </c>
      <c r="F257" s="2"/>
      <c r="G257" s="2"/>
      <c r="H257" s="16">
        <f t="shared" si="3"/>
        <v>0</v>
      </c>
    </row>
    <row r="258" spans="1:8" ht="13.5" x14ac:dyDescent="0.25">
      <c r="A258" s="11"/>
      <c r="B258" s="10">
        <v>42677</v>
      </c>
      <c r="C258" s="2">
        <v>3.82</v>
      </c>
      <c r="D258" s="2">
        <v>1.0419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1"/>
      <c r="B259" s="10">
        <v>42678</v>
      </c>
      <c r="C259" s="2">
        <v>3.82</v>
      </c>
      <c r="D259" s="2">
        <v>1.0419</v>
      </c>
      <c r="E259" s="2">
        <v>0</v>
      </c>
      <c r="F259" s="2"/>
      <c r="G259" s="2"/>
      <c r="H259" s="16">
        <f t="shared" si="3"/>
        <v>0</v>
      </c>
    </row>
    <row r="260" spans="1:8" ht="13.5" x14ac:dyDescent="0.25">
      <c r="A260" s="11"/>
      <c r="B260" s="10">
        <v>42681</v>
      </c>
      <c r="C260" s="2">
        <v>3.82</v>
      </c>
      <c r="D260" s="2">
        <v>1.0419</v>
      </c>
      <c r="E260" s="2">
        <v>0</v>
      </c>
      <c r="F260" s="2"/>
      <c r="G260" s="2"/>
      <c r="H260" s="16">
        <f t="shared" si="3"/>
        <v>0</v>
      </c>
    </row>
    <row r="261" spans="1:8" ht="13.5" x14ac:dyDescent="0.25">
      <c r="A261" s="11"/>
      <c r="B261" s="10">
        <v>42682</v>
      </c>
      <c r="C261" s="2">
        <v>3.9</v>
      </c>
      <c r="D261" s="2">
        <v>1.0637000000000001</v>
      </c>
      <c r="E261" s="2">
        <v>13378</v>
      </c>
      <c r="F261" s="2"/>
      <c r="G261" s="2"/>
      <c r="H261" s="16">
        <f t="shared" si="3"/>
        <v>2.09233131778482E-2</v>
      </c>
    </row>
    <row r="262" spans="1:8" ht="13.5" x14ac:dyDescent="0.25">
      <c r="A262" s="11"/>
      <c r="B262" s="10">
        <v>42683</v>
      </c>
      <c r="C262" s="2">
        <v>3.79</v>
      </c>
      <c r="D262" s="2">
        <v>1.0337000000000001</v>
      </c>
      <c r="E262" s="2">
        <v>7196</v>
      </c>
      <c r="F262" s="2"/>
      <c r="G262" s="2"/>
      <c r="H262" s="16">
        <f t="shared" si="3"/>
        <v>-2.8203440819780035E-2</v>
      </c>
    </row>
    <row r="263" spans="1:8" ht="13.5" x14ac:dyDescent="0.25">
      <c r="A263" s="11"/>
      <c r="B263" s="10">
        <v>42684</v>
      </c>
      <c r="C263" s="2">
        <v>3.74</v>
      </c>
      <c r="D263" s="2">
        <v>1.0201</v>
      </c>
      <c r="E263" s="2">
        <v>565</v>
      </c>
      <c r="F263" s="2"/>
      <c r="G263" s="2"/>
      <c r="H263" s="16">
        <f t="shared" ref="H263:H326" si="4">(D263-D262)/D262</f>
        <v>-1.3156621843861909E-2</v>
      </c>
    </row>
    <row r="264" spans="1:8" ht="13.5" x14ac:dyDescent="0.25">
      <c r="A264" s="11"/>
      <c r="B264" s="10">
        <v>42685</v>
      </c>
      <c r="C264" s="2">
        <v>3.65</v>
      </c>
      <c r="D264" s="2">
        <v>0.99550000000000005</v>
      </c>
      <c r="E264" s="2">
        <v>2323</v>
      </c>
      <c r="F264" s="2"/>
      <c r="G264" s="2"/>
      <c r="H264" s="16">
        <f t="shared" si="4"/>
        <v>-2.411528281541021E-2</v>
      </c>
    </row>
    <row r="265" spans="1:8" ht="13.5" x14ac:dyDescent="0.25">
      <c r="A265" s="11"/>
      <c r="B265" s="10">
        <v>42688</v>
      </c>
      <c r="C265" s="2">
        <v>3.62</v>
      </c>
      <c r="D265" s="2">
        <v>0.98729999999999996</v>
      </c>
      <c r="E265" s="2">
        <v>18671</v>
      </c>
      <c r="F265" s="2"/>
      <c r="G265" s="2"/>
      <c r="H265" s="16">
        <f t="shared" si="4"/>
        <v>-8.2370668006028075E-3</v>
      </c>
    </row>
    <row r="266" spans="1:8" ht="13.5" x14ac:dyDescent="0.25">
      <c r="A266" s="11"/>
      <c r="B266" s="10">
        <v>42689</v>
      </c>
      <c r="C266" s="2">
        <v>3.55</v>
      </c>
      <c r="D266" s="2">
        <v>0.96830000000000005</v>
      </c>
      <c r="E266" s="2">
        <v>4156</v>
      </c>
      <c r="F266" s="2"/>
      <c r="G266" s="2"/>
      <c r="H266" s="16">
        <f t="shared" si="4"/>
        <v>-1.9244403929909761E-2</v>
      </c>
    </row>
    <row r="267" spans="1:8" ht="13.5" x14ac:dyDescent="0.25">
      <c r="A267" s="11"/>
      <c r="B267" s="10">
        <v>42690</v>
      </c>
      <c r="C267" s="2">
        <v>3.5</v>
      </c>
      <c r="D267" s="2">
        <v>0.9546</v>
      </c>
      <c r="E267" s="2">
        <v>14891</v>
      </c>
      <c r="F267" s="2"/>
      <c r="G267" s="2"/>
      <c r="H267" s="16">
        <f t="shared" si="4"/>
        <v>-1.4148507693896566E-2</v>
      </c>
    </row>
    <row r="268" spans="1:8" ht="13.5" x14ac:dyDescent="0.25">
      <c r="A268" s="11"/>
      <c r="B268" s="10">
        <v>42691</v>
      </c>
      <c r="C268" s="2">
        <v>3.5</v>
      </c>
      <c r="D268" s="2">
        <v>0.9546</v>
      </c>
      <c r="E268" s="2">
        <v>13326</v>
      </c>
      <c r="F268" s="2"/>
      <c r="G268" s="2"/>
      <c r="H268" s="16">
        <f t="shared" si="4"/>
        <v>0</v>
      </c>
    </row>
    <row r="269" spans="1:8" ht="13.5" x14ac:dyDescent="0.25">
      <c r="A269" s="11"/>
      <c r="B269" s="10">
        <v>42692</v>
      </c>
      <c r="C269" s="2">
        <v>3.5</v>
      </c>
      <c r="D269" s="2">
        <v>0.9546</v>
      </c>
      <c r="E269" s="2">
        <v>3003</v>
      </c>
      <c r="F269" s="2"/>
      <c r="G269" s="2"/>
      <c r="H269" s="16">
        <f t="shared" si="4"/>
        <v>0</v>
      </c>
    </row>
    <row r="270" spans="1:8" ht="13.5" x14ac:dyDescent="0.25">
      <c r="A270" s="11"/>
      <c r="B270" s="10">
        <v>42695</v>
      </c>
      <c r="C270" s="2">
        <v>3.5</v>
      </c>
      <c r="D270" s="2">
        <v>0.9546</v>
      </c>
      <c r="E270" s="2">
        <v>0</v>
      </c>
      <c r="F270" s="2"/>
      <c r="G270" s="2"/>
      <c r="H270" s="16">
        <f t="shared" si="4"/>
        <v>0</v>
      </c>
    </row>
    <row r="271" spans="1:8" ht="13.5" x14ac:dyDescent="0.25">
      <c r="A271" s="11"/>
      <c r="B271" s="10">
        <v>42696</v>
      </c>
      <c r="C271" s="2">
        <v>3.5</v>
      </c>
      <c r="D271" s="2">
        <v>0.9546</v>
      </c>
      <c r="E271" s="2">
        <v>487</v>
      </c>
      <c r="F271" s="2"/>
      <c r="G271" s="2"/>
      <c r="H271" s="16">
        <f t="shared" si="4"/>
        <v>0</v>
      </c>
    </row>
    <row r="272" spans="1:8" ht="13.5" x14ac:dyDescent="0.25">
      <c r="A272" s="11"/>
      <c r="B272" s="10">
        <v>42697</v>
      </c>
      <c r="C272" s="2">
        <v>3.41</v>
      </c>
      <c r="D272" s="2">
        <v>0.93010000000000004</v>
      </c>
      <c r="E272" s="2">
        <v>370</v>
      </c>
      <c r="F272" s="2"/>
      <c r="G272" s="2"/>
      <c r="H272" s="16">
        <f t="shared" si="4"/>
        <v>-2.5665200083804698E-2</v>
      </c>
    </row>
    <row r="273" spans="1:8" ht="13.5" x14ac:dyDescent="0.25">
      <c r="A273" s="11"/>
      <c r="B273" s="10">
        <v>42698</v>
      </c>
      <c r="C273" s="2">
        <v>3.41</v>
      </c>
      <c r="D273" s="2">
        <v>0.93010000000000004</v>
      </c>
      <c r="E273" s="2">
        <v>4143</v>
      </c>
      <c r="F273" s="2"/>
      <c r="G273" s="2"/>
      <c r="H273" s="16">
        <f t="shared" si="4"/>
        <v>0</v>
      </c>
    </row>
    <row r="274" spans="1:8" ht="13.5" x14ac:dyDescent="0.25">
      <c r="A274" s="11"/>
      <c r="B274" s="10">
        <v>42699</v>
      </c>
      <c r="C274" s="2">
        <v>3.41</v>
      </c>
      <c r="D274" s="2">
        <v>0.93010000000000004</v>
      </c>
      <c r="E274" s="2">
        <v>4300</v>
      </c>
      <c r="F274" s="2"/>
      <c r="G274" s="2"/>
      <c r="H274" s="16">
        <f t="shared" si="4"/>
        <v>0</v>
      </c>
    </row>
    <row r="275" spans="1:8" ht="13.5" x14ac:dyDescent="0.25">
      <c r="A275" s="11"/>
      <c r="B275" s="10">
        <v>42702</v>
      </c>
      <c r="C275" s="2">
        <v>3.41</v>
      </c>
      <c r="D275" s="2">
        <v>0.93010000000000004</v>
      </c>
      <c r="E275" s="2">
        <v>1330</v>
      </c>
      <c r="F275" s="2"/>
      <c r="G275" s="2"/>
      <c r="H275" s="16">
        <f t="shared" si="4"/>
        <v>0</v>
      </c>
    </row>
    <row r="276" spans="1:8" ht="13.5" x14ac:dyDescent="0.25">
      <c r="A276" s="11"/>
      <c r="B276" s="10">
        <v>42703</v>
      </c>
      <c r="C276" s="2">
        <v>3.35</v>
      </c>
      <c r="D276" s="2">
        <v>0.91369999999999996</v>
      </c>
      <c r="E276" s="2">
        <v>8424</v>
      </c>
      <c r="F276" s="2"/>
      <c r="G276" s="2"/>
      <c r="H276" s="16">
        <f t="shared" si="4"/>
        <v>-1.7632512633050296E-2</v>
      </c>
    </row>
    <row r="277" spans="1:8" ht="13.5" x14ac:dyDescent="0.25">
      <c r="A277" s="11"/>
      <c r="B277" s="10">
        <v>42704</v>
      </c>
      <c r="C277" s="2">
        <v>3.3</v>
      </c>
      <c r="D277" s="2">
        <v>0.90010000000000001</v>
      </c>
      <c r="E277" s="2">
        <v>1839</v>
      </c>
      <c r="F277" s="2"/>
      <c r="G277" s="2"/>
      <c r="H277" s="16">
        <f t="shared" si="4"/>
        <v>-1.4884535405494085E-2</v>
      </c>
    </row>
    <row r="278" spans="1:8" ht="13.5" x14ac:dyDescent="0.25">
      <c r="A278" s="11"/>
      <c r="B278" s="10">
        <v>42705</v>
      </c>
      <c r="C278" s="2">
        <v>3.3</v>
      </c>
      <c r="D278" s="2">
        <v>0.90010000000000001</v>
      </c>
      <c r="E278" s="2">
        <v>505</v>
      </c>
      <c r="F278" s="2"/>
      <c r="G278" s="2"/>
      <c r="H278" s="16">
        <f t="shared" si="4"/>
        <v>0</v>
      </c>
    </row>
    <row r="279" spans="1:8" ht="13.5" x14ac:dyDescent="0.25">
      <c r="A279" s="11"/>
      <c r="B279" s="10">
        <v>42706</v>
      </c>
      <c r="C279" s="2">
        <v>3.3</v>
      </c>
      <c r="D279" s="2">
        <v>0.90010000000000001</v>
      </c>
      <c r="E279" s="2">
        <v>501</v>
      </c>
      <c r="F279" s="2"/>
      <c r="G279" s="2"/>
      <c r="H279" s="16">
        <f t="shared" si="4"/>
        <v>0</v>
      </c>
    </row>
    <row r="280" spans="1:8" ht="13.5" x14ac:dyDescent="0.25">
      <c r="A280" s="11"/>
      <c r="B280" s="10">
        <v>42709</v>
      </c>
      <c r="C280" s="2">
        <v>3.3</v>
      </c>
      <c r="D280" s="2">
        <v>0.90010000000000001</v>
      </c>
      <c r="E280" s="2">
        <v>2100</v>
      </c>
      <c r="F280" s="2"/>
      <c r="G280" s="2"/>
      <c r="H280" s="16">
        <f t="shared" si="4"/>
        <v>0</v>
      </c>
    </row>
    <row r="281" spans="1:8" ht="13.5" x14ac:dyDescent="0.25">
      <c r="A281" s="11"/>
      <c r="B281" s="10">
        <v>42710</v>
      </c>
      <c r="C281" s="2">
        <v>3.28</v>
      </c>
      <c r="D281" s="2">
        <v>0.89459999999999995</v>
      </c>
      <c r="E281" s="2">
        <v>5850</v>
      </c>
      <c r="F281" s="2"/>
      <c r="G281" s="2"/>
      <c r="H281" s="16">
        <f t="shared" si="4"/>
        <v>-6.1104321742029332E-3</v>
      </c>
    </row>
    <row r="282" spans="1:8" ht="13.5" x14ac:dyDescent="0.25">
      <c r="A282" s="11"/>
      <c r="B282" s="10">
        <v>42711</v>
      </c>
      <c r="C282" s="2">
        <v>3.28</v>
      </c>
      <c r="D282" s="2">
        <v>0.89459999999999995</v>
      </c>
      <c r="E282" s="2">
        <v>0</v>
      </c>
      <c r="F282" s="2"/>
      <c r="G282" s="2"/>
      <c r="H282" s="16">
        <f t="shared" si="4"/>
        <v>0</v>
      </c>
    </row>
    <row r="283" spans="1:8" ht="13.5" x14ac:dyDescent="0.25">
      <c r="A283" s="11"/>
      <c r="B283" s="10">
        <v>42712</v>
      </c>
      <c r="C283" s="2">
        <v>3.28</v>
      </c>
      <c r="D283" s="2">
        <v>0.89459999999999995</v>
      </c>
      <c r="E283" s="2">
        <v>2310</v>
      </c>
      <c r="F283" s="2"/>
      <c r="G283" s="2"/>
      <c r="H283" s="16">
        <f t="shared" si="4"/>
        <v>0</v>
      </c>
    </row>
    <row r="284" spans="1:8" ht="13.5" x14ac:dyDescent="0.25">
      <c r="A284" s="11"/>
      <c r="B284" s="10">
        <v>42713</v>
      </c>
      <c r="C284" s="2">
        <v>3.28</v>
      </c>
      <c r="D284" s="2">
        <v>0.89459999999999995</v>
      </c>
      <c r="E284" s="2">
        <v>0</v>
      </c>
      <c r="F284" s="2"/>
      <c r="G284" s="2"/>
      <c r="H284" s="16">
        <f t="shared" si="4"/>
        <v>0</v>
      </c>
    </row>
    <row r="285" spans="1:8" ht="13.5" x14ac:dyDescent="0.25">
      <c r="A285" s="11"/>
      <c r="B285" s="10">
        <v>42717</v>
      </c>
      <c r="C285" s="2">
        <v>3.26</v>
      </c>
      <c r="D285" s="2">
        <v>0.88919999999999999</v>
      </c>
      <c r="E285" s="2">
        <v>974</v>
      </c>
      <c r="F285" s="2"/>
      <c r="G285" s="2"/>
      <c r="H285" s="16">
        <f t="shared" si="4"/>
        <v>-6.0362173038228939E-3</v>
      </c>
    </row>
    <row r="286" spans="1:8" ht="13.5" x14ac:dyDescent="0.25">
      <c r="A286" s="11"/>
      <c r="B286" s="10">
        <v>42718</v>
      </c>
      <c r="C286" s="2">
        <v>3.19</v>
      </c>
      <c r="D286" s="2">
        <v>0.87009999999999998</v>
      </c>
      <c r="E286" s="2">
        <v>170</v>
      </c>
      <c r="F286" s="2"/>
      <c r="G286" s="2"/>
      <c r="H286" s="16">
        <f t="shared" si="4"/>
        <v>-2.1479982006297804E-2</v>
      </c>
    </row>
    <row r="287" spans="1:8" ht="13.5" x14ac:dyDescent="0.25">
      <c r="A287" s="11"/>
      <c r="B287" s="10">
        <v>42719</v>
      </c>
      <c r="C287" s="2">
        <v>3.16</v>
      </c>
      <c r="D287" s="2">
        <v>0.8619</v>
      </c>
      <c r="E287" s="2">
        <v>5416</v>
      </c>
      <c r="F287" s="2"/>
      <c r="G287" s="2"/>
      <c r="H287" s="16">
        <f t="shared" si="4"/>
        <v>-9.4242041144695834E-3</v>
      </c>
    </row>
    <row r="288" spans="1:8" ht="13.5" x14ac:dyDescent="0.25">
      <c r="A288" s="11"/>
      <c r="B288" s="10">
        <v>42720</v>
      </c>
      <c r="C288" s="2">
        <v>3.21</v>
      </c>
      <c r="D288" s="2">
        <v>0.87549999999999994</v>
      </c>
      <c r="E288" s="2">
        <v>14564</v>
      </c>
      <c r="F288" s="2"/>
      <c r="G288" s="2"/>
      <c r="H288" s="16">
        <f t="shared" si="4"/>
        <v>1.5779092702169564E-2</v>
      </c>
    </row>
    <row r="289" spans="1:8" ht="13.5" x14ac:dyDescent="0.25">
      <c r="A289" s="11"/>
      <c r="B289" s="10">
        <v>42723</v>
      </c>
      <c r="C289" s="2">
        <v>3.35</v>
      </c>
      <c r="D289" s="2">
        <v>0.91369999999999996</v>
      </c>
      <c r="E289" s="2">
        <v>22220</v>
      </c>
      <c r="F289" s="2"/>
      <c r="G289" s="2"/>
      <c r="H289" s="16">
        <f t="shared" si="4"/>
        <v>4.3632210165619661E-2</v>
      </c>
    </row>
    <row r="290" spans="1:8" ht="13.5" x14ac:dyDescent="0.25">
      <c r="A290" s="11"/>
      <c r="B290" s="10">
        <v>42724</v>
      </c>
      <c r="C290" s="2">
        <v>3.35</v>
      </c>
      <c r="D290" s="2">
        <v>0.91369999999999996</v>
      </c>
      <c r="E290" s="2">
        <v>13641</v>
      </c>
      <c r="F290" s="2"/>
      <c r="G290" s="2"/>
      <c r="H290" s="16">
        <f t="shared" si="4"/>
        <v>0</v>
      </c>
    </row>
    <row r="291" spans="1:8" ht="13.5" x14ac:dyDescent="0.25">
      <c r="A291" s="11"/>
      <c r="B291" s="10">
        <v>42725</v>
      </c>
      <c r="C291" s="2">
        <v>3.45</v>
      </c>
      <c r="D291" s="2">
        <v>0.94099999999999995</v>
      </c>
      <c r="E291" s="2">
        <v>1181</v>
      </c>
      <c r="F291" s="2"/>
      <c r="G291" s="2"/>
      <c r="H291" s="16">
        <f t="shared" si="4"/>
        <v>2.9878515924263972E-2</v>
      </c>
    </row>
    <row r="292" spans="1:8" ht="13.5" x14ac:dyDescent="0.25">
      <c r="A292" s="11"/>
      <c r="B292" s="10">
        <v>42726</v>
      </c>
      <c r="C292" s="2">
        <v>3.4</v>
      </c>
      <c r="D292" s="2">
        <v>0.92730000000000001</v>
      </c>
      <c r="E292" s="2">
        <v>2643</v>
      </c>
      <c r="F292" s="2"/>
      <c r="G292" s="2"/>
      <c r="H292" s="16">
        <f t="shared" si="4"/>
        <v>-1.4558979808714066E-2</v>
      </c>
    </row>
    <row r="293" spans="1:8" ht="13.5" x14ac:dyDescent="0.25">
      <c r="A293" s="11"/>
      <c r="B293" s="10">
        <v>42727</v>
      </c>
      <c r="C293" s="2">
        <v>3.35</v>
      </c>
      <c r="D293" s="2">
        <v>0.91369999999999996</v>
      </c>
      <c r="E293" s="2">
        <v>1708</v>
      </c>
      <c r="F293" s="2"/>
      <c r="G293" s="2"/>
      <c r="H293" s="16">
        <f t="shared" si="4"/>
        <v>-1.4666235306804762E-2</v>
      </c>
    </row>
    <row r="294" spans="1:8" ht="13.5" x14ac:dyDescent="0.25">
      <c r="A294" s="11"/>
      <c r="B294" s="10">
        <v>42730</v>
      </c>
      <c r="C294" s="2">
        <v>3.35</v>
      </c>
      <c r="D294" s="2">
        <v>0.91369999999999996</v>
      </c>
      <c r="E294" s="2">
        <v>100</v>
      </c>
      <c r="F294" s="2"/>
      <c r="G294" s="2"/>
      <c r="H294" s="16">
        <f t="shared" si="4"/>
        <v>0</v>
      </c>
    </row>
    <row r="295" spans="1:8" ht="13.5" x14ac:dyDescent="0.25">
      <c r="A295" s="11"/>
      <c r="B295" s="10">
        <v>42731</v>
      </c>
      <c r="C295" s="2">
        <v>3.25</v>
      </c>
      <c r="D295" s="2">
        <v>0.88639999999999997</v>
      </c>
      <c r="E295" s="2">
        <v>1356</v>
      </c>
      <c r="F295" s="2"/>
      <c r="G295" s="2"/>
      <c r="H295" s="16">
        <f t="shared" si="4"/>
        <v>-2.9878515924263972E-2</v>
      </c>
    </row>
    <row r="296" spans="1:8" ht="13.5" x14ac:dyDescent="0.25">
      <c r="A296" s="11"/>
      <c r="B296" s="10">
        <v>42732</v>
      </c>
      <c r="C296" s="2">
        <v>3.25</v>
      </c>
      <c r="D296" s="2">
        <v>0.88639999999999997</v>
      </c>
      <c r="E296" s="2">
        <v>1331</v>
      </c>
      <c r="F296" s="2"/>
      <c r="G296" s="2"/>
      <c r="H296" s="16">
        <f t="shared" si="4"/>
        <v>0</v>
      </c>
    </row>
    <row r="297" spans="1:8" ht="13.5" x14ac:dyDescent="0.25">
      <c r="A297" s="11"/>
      <c r="B297" s="10">
        <v>42733</v>
      </c>
      <c r="C297" s="2">
        <v>3.24</v>
      </c>
      <c r="D297" s="2">
        <v>0.88370000000000004</v>
      </c>
      <c r="E297" s="2">
        <v>3980</v>
      </c>
      <c r="F297" s="2"/>
      <c r="G297" s="2"/>
      <c r="H297" s="16">
        <f t="shared" si="4"/>
        <v>-3.0460288808663413E-3</v>
      </c>
    </row>
    <row r="298" spans="1:8" ht="13.5" x14ac:dyDescent="0.25">
      <c r="A298" s="11"/>
      <c r="B298" s="10">
        <v>42734</v>
      </c>
      <c r="C298" s="2">
        <v>3.35</v>
      </c>
      <c r="D298" s="2">
        <v>0.91369999999999996</v>
      </c>
      <c r="E298" s="2">
        <v>13165</v>
      </c>
      <c r="F298" s="2"/>
      <c r="G298" s="2"/>
      <c r="H298" s="16">
        <f t="shared" si="4"/>
        <v>3.3948172456715983E-2</v>
      </c>
    </row>
    <row r="299" spans="1:8" ht="13.5" x14ac:dyDescent="0.25">
      <c r="A299" s="11"/>
      <c r="B299" s="10">
        <v>42737</v>
      </c>
      <c r="C299" s="2">
        <v>3.39</v>
      </c>
      <c r="D299" s="2">
        <v>0.92459999999999998</v>
      </c>
      <c r="E299" s="2">
        <v>201</v>
      </c>
      <c r="F299" s="2"/>
      <c r="G299" s="2"/>
      <c r="H299" s="16">
        <f t="shared" si="4"/>
        <v>1.1929517347050477E-2</v>
      </c>
    </row>
    <row r="300" spans="1:8" ht="13.5" x14ac:dyDescent="0.25">
      <c r="A300" s="11"/>
      <c r="B300" s="10">
        <v>42738</v>
      </c>
      <c r="C300" s="2">
        <v>3.39</v>
      </c>
      <c r="D300" s="2">
        <v>0.92459999999999998</v>
      </c>
      <c r="E300" s="2">
        <v>45</v>
      </c>
      <c r="F300" s="2"/>
      <c r="G300" s="2"/>
      <c r="H300" s="16">
        <f t="shared" si="4"/>
        <v>0</v>
      </c>
    </row>
    <row r="301" spans="1:8" ht="13.5" x14ac:dyDescent="0.25">
      <c r="A301" s="11"/>
      <c r="B301" s="10">
        <v>42739</v>
      </c>
      <c r="C301" s="2">
        <v>3.3</v>
      </c>
      <c r="D301" s="2">
        <v>0.90010000000000001</v>
      </c>
      <c r="E301" s="2">
        <v>3044</v>
      </c>
      <c r="F301" s="2"/>
      <c r="G301" s="2"/>
      <c r="H301" s="16">
        <f t="shared" si="4"/>
        <v>-2.6497945057322048E-2</v>
      </c>
    </row>
    <row r="302" spans="1:8" ht="13.5" x14ac:dyDescent="0.25">
      <c r="A302" s="11"/>
      <c r="B302" s="10">
        <v>42740</v>
      </c>
      <c r="C302" s="2">
        <v>3.3</v>
      </c>
      <c r="D302" s="2">
        <v>0.90010000000000001</v>
      </c>
      <c r="E302" s="2">
        <v>3660</v>
      </c>
      <c r="F302" s="2"/>
      <c r="G302" s="2"/>
      <c r="H302" s="16">
        <f t="shared" si="4"/>
        <v>0</v>
      </c>
    </row>
    <row r="303" spans="1:8" ht="13.5" x14ac:dyDescent="0.25">
      <c r="A303" s="11"/>
      <c r="B303" s="10">
        <v>42741</v>
      </c>
      <c r="C303" s="2">
        <v>3.26</v>
      </c>
      <c r="D303" s="2">
        <v>0.88919999999999999</v>
      </c>
      <c r="E303" s="2">
        <v>3330</v>
      </c>
      <c r="F303" s="2"/>
      <c r="G303" s="2"/>
      <c r="H303" s="16">
        <f t="shared" si="4"/>
        <v>-1.2109765581602067E-2</v>
      </c>
    </row>
    <row r="304" spans="1:8" ht="13.5" x14ac:dyDescent="0.25">
      <c r="A304" s="11"/>
      <c r="B304" s="10">
        <v>42744</v>
      </c>
      <c r="C304" s="2">
        <v>3.4</v>
      </c>
      <c r="D304" s="2">
        <v>0.92730000000000001</v>
      </c>
      <c r="E304" s="2">
        <v>124456</v>
      </c>
      <c r="F304" s="2"/>
      <c r="G304" s="2"/>
      <c r="H304" s="16">
        <f t="shared" si="4"/>
        <v>4.2847503373819186E-2</v>
      </c>
    </row>
    <row r="305" spans="1:8" ht="13.5" x14ac:dyDescent="0.25">
      <c r="A305" s="11"/>
      <c r="B305" s="10">
        <v>42745</v>
      </c>
      <c r="C305" s="2">
        <v>3.4</v>
      </c>
      <c r="D305" s="2">
        <v>0.92730000000000001</v>
      </c>
      <c r="E305" s="2">
        <v>14995</v>
      </c>
      <c r="F305" s="2"/>
      <c r="G305" s="2"/>
      <c r="H305" s="16">
        <f t="shared" si="4"/>
        <v>0</v>
      </c>
    </row>
    <row r="306" spans="1:8" ht="13.5" x14ac:dyDescent="0.25">
      <c r="A306" s="11"/>
      <c r="B306" s="10">
        <v>42746</v>
      </c>
      <c r="C306" s="2">
        <v>3.3</v>
      </c>
      <c r="D306" s="2">
        <v>0.90010000000000001</v>
      </c>
      <c r="E306" s="2">
        <v>2940</v>
      </c>
      <c r="F306" s="2"/>
      <c r="G306" s="2"/>
      <c r="H306" s="16">
        <f t="shared" si="4"/>
        <v>-2.9332470613609406E-2</v>
      </c>
    </row>
    <row r="307" spans="1:8" ht="13.5" x14ac:dyDescent="0.25">
      <c r="A307" s="11"/>
      <c r="B307" s="10">
        <v>42747</v>
      </c>
      <c r="C307" s="2">
        <v>3.33</v>
      </c>
      <c r="D307" s="2">
        <v>0.90820000000000001</v>
      </c>
      <c r="E307" s="2">
        <v>21029</v>
      </c>
      <c r="F307" s="2"/>
      <c r="G307" s="2"/>
      <c r="H307" s="16">
        <f t="shared" si="4"/>
        <v>8.9990001110987622E-3</v>
      </c>
    </row>
    <row r="308" spans="1:8" ht="13.5" x14ac:dyDescent="0.25">
      <c r="A308" s="11"/>
      <c r="B308" s="10">
        <v>42748</v>
      </c>
      <c r="C308" s="2">
        <v>3.3</v>
      </c>
      <c r="D308" s="2">
        <v>0.90010000000000001</v>
      </c>
      <c r="E308" s="2">
        <v>6796</v>
      </c>
      <c r="F308" s="2"/>
      <c r="G308" s="2"/>
      <c r="H308" s="16">
        <f t="shared" si="4"/>
        <v>-8.9187403655582431E-3</v>
      </c>
    </row>
    <row r="309" spans="1:8" ht="13.5" x14ac:dyDescent="0.25">
      <c r="A309" s="11"/>
      <c r="B309" s="10">
        <v>42751</v>
      </c>
      <c r="C309" s="2">
        <v>3.3</v>
      </c>
      <c r="D309" s="2">
        <v>0.90010000000000001</v>
      </c>
      <c r="E309" s="2">
        <v>7762</v>
      </c>
      <c r="F309" s="2"/>
      <c r="G309" s="2"/>
      <c r="H309" s="16">
        <f t="shared" si="4"/>
        <v>0</v>
      </c>
    </row>
    <row r="310" spans="1:8" ht="13.5" x14ac:dyDescent="0.25">
      <c r="A310" s="11"/>
      <c r="B310" s="10">
        <v>42752</v>
      </c>
      <c r="C310" s="2">
        <v>3.3</v>
      </c>
      <c r="D310" s="2">
        <v>0.90010000000000001</v>
      </c>
      <c r="E310" s="2">
        <v>10370</v>
      </c>
      <c r="F310" s="2"/>
      <c r="G310" s="2"/>
      <c r="H310" s="16">
        <f t="shared" si="4"/>
        <v>0</v>
      </c>
    </row>
    <row r="311" spans="1:8" ht="13.5" x14ac:dyDescent="0.25">
      <c r="A311" s="11"/>
      <c r="B311" s="10">
        <v>42753</v>
      </c>
      <c r="C311" s="2">
        <v>3.3</v>
      </c>
      <c r="D311" s="2">
        <v>0.90010000000000001</v>
      </c>
      <c r="E311" s="2">
        <v>9860</v>
      </c>
      <c r="F311" s="2"/>
      <c r="G311" s="2"/>
      <c r="H311" s="16">
        <f t="shared" si="4"/>
        <v>0</v>
      </c>
    </row>
    <row r="312" spans="1:8" ht="13.5" x14ac:dyDescent="0.25">
      <c r="A312" s="11"/>
      <c r="B312" s="10">
        <v>42754</v>
      </c>
      <c r="C312" s="2">
        <v>3.38</v>
      </c>
      <c r="D312" s="2">
        <v>0.92190000000000005</v>
      </c>
      <c r="E312" s="2">
        <v>10822</v>
      </c>
      <c r="F312" s="2"/>
      <c r="G312" s="2"/>
      <c r="H312" s="16">
        <f t="shared" si="4"/>
        <v>2.4219531163204133E-2</v>
      </c>
    </row>
    <row r="313" spans="1:8" ht="13.5" x14ac:dyDescent="0.25">
      <c r="A313" s="11"/>
      <c r="B313" s="10">
        <v>42755</v>
      </c>
      <c r="C313" s="2">
        <v>3.4</v>
      </c>
      <c r="D313" s="2">
        <v>0.92730000000000001</v>
      </c>
      <c r="E313" s="2">
        <v>32565</v>
      </c>
      <c r="F313" s="2"/>
      <c r="G313" s="2"/>
      <c r="H313" s="16">
        <f t="shared" si="4"/>
        <v>5.8574682720468167E-3</v>
      </c>
    </row>
    <row r="314" spans="1:8" ht="13.5" x14ac:dyDescent="0.25">
      <c r="A314" s="11"/>
      <c r="B314" s="10">
        <v>42758</v>
      </c>
      <c r="C314" s="2">
        <v>3.35</v>
      </c>
      <c r="D314" s="2">
        <v>0.91369999999999996</v>
      </c>
      <c r="E314" s="2">
        <v>6739</v>
      </c>
      <c r="F314" s="2"/>
      <c r="G314" s="2"/>
      <c r="H314" s="16">
        <f t="shared" si="4"/>
        <v>-1.4666235306804762E-2</v>
      </c>
    </row>
    <row r="315" spans="1:8" ht="13.5" x14ac:dyDescent="0.25">
      <c r="A315" s="11"/>
      <c r="B315" s="10">
        <v>42759</v>
      </c>
      <c r="C315" s="2">
        <v>3.3</v>
      </c>
      <c r="D315" s="2">
        <v>0.90010000000000001</v>
      </c>
      <c r="E315" s="2">
        <v>4924</v>
      </c>
      <c r="F315" s="2"/>
      <c r="G315" s="2"/>
      <c r="H315" s="16">
        <f t="shared" si="4"/>
        <v>-1.4884535405494085E-2</v>
      </c>
    </row>
    <row r="316" spans="1:8" ht="13.5" x14ac:dyDescent="0.25">
      <c r="A316" s="11"/>
      <c r="B316" s="10">
        <v>42760</v>
      </c>
      <c r="C316" s="2">
        <v>3.3</v>
      </c>
      <c r="D316" s="2">
        <v>0.90010000000000001</v>
      </c>
      <c r="E316" s="2">
        <v>3325</v>
      </c>
      <c r="F316" s="2"/>
      <c r="G316" s="2"/>
      <c r="H316" s="16">
        <f t="shared" si="4"/>
        <v>0</v>
      </c>
    </row>
    <row r="317" spans="1:8" ht="13.5" x14ac:dyDescent="0.25">
      <c r="A317" s="11"/>
      <c r="B317" s="10">
        <v>42761</v>
      </c>
      <c r="C317" s="2">
        <v>3.28</v>
      </c>
      <c r="D317" s="2">
        <v>0.89459999999999995</v>
      </c>
      <c r="E317" s="2">
        <v>5000</v>
      </c>
      <c r="F317" s="2"/>
      <c r="G317" s="2"/>
      <c r="H317" s="16">
        <f t="shared" si="4"/>
        <v>-6.1104321742029332E-3</v>
      </c>
    </row>
    <row r="318" spans="1:8" ht="13.5" x14ac:dyDescent="0.25">
      <c r="A318" s="11"/>
      <c r="B318" s="10">
        <v>42762</v>
      </c>
      <c r="C318" s="2">
        <v>3.2</v>
      </c>
      <c r="D318" s="2">
        <v>0.87280000000000002</v>
      </c>
      <c r="E318" s="2">
        <v>4301</v>
      </c>
      <c r="F318" s="2"/>
      <c r="G318" s="2"/>
      <c r="H318" s="16">
        <f t="shared" si="4"/>
        <v>-2.4368432819136969E-2</v>
      </c>
    </row>
    <row r="319" spans="1:8" ht="13.5" x14ac:dyDescent="0.25">
      <c r="A319" s="11"/>
      <c r="B319" s="10">
        <v>42765</v>
      </c>
      <c r="C319" s="2">
        <v>3.2</v>
      </c>
      <c r="D319" s="2">
        <v>0.87280000000000002</v>
      </c>
      <c r="E319" s="2">
        <v>2800</v>
      </c>
      <c r="F319" s="2"/>
      <c r="G319" s="2"/>
      <c r="H319" s="16">
        <f t="shared" si="4"/>
        <v>0</v>
      </c>
    </row>
    <row r="320" spans="1:8" ht="13.5" x14ac:dyDescent="0.25">
      <c r="A320" s="11"/>
      <c r="B320" s="10">
        <v>42766</v>
      </c>
      <c r="C320" s="2">
        <v>3.16</v>
      </c>
      <c r="D320" s="2">
        <v>0.8619</v>
      </c>
      <c r="E320" s="2">
        <v>1189</v>
      </c>
      <c r="F320" s="2"/>
      <c r="G320" s="2"/>
      <c r="H320" s="16">
        <f t="shared" si="4"/>
        <v>-1.2488542621448237E-2</v>
      </c>
    </row>
    <row r="321" spans="1:8" ht="13.5" x14ac:dyDescent="0.25">
      <c r="A321" s="11"/>
      <c r="B321" s="10">
        <v>42767</v>
      </c>
      <c r="C321" s="2">
        <v>3.25</v>
      </c>
      <c r="D321" s="2">
        <v>0.88639999999999997</v>
      </c>
      <c r="E321" s="2">
        <v>3221</v>
      </c>
      <c r="F321" s="2"/>
      <c r="G321" s="2"/>
      <c r="H321" s="16">
        <f t="shared" si="4"/>
        <v>2.8425571411996711E-2</v>
      </c>
    </row>
    <row r="322" spans="1:8" ht="13.5" x14ac:dyDescent="0.25">
      <c r="A322" s="11"/>
      <c r="B322" s="10">
        <v>42768</v>
      </c>
      <c r="C322" s="2">
        <v>3.34</v>
      </c>
      <c r="D322" s="2">
        <v>0.91100000000000003</v>
      </c>
      <c r="E322" s="2">
        <v>1</v>
      </c>
      <c r="F322" s="2"/>
      <c r="G322" s="2"/>
      <c r="H322" s="16">
        <f t="shared" si="4"/>
        <v>2.7752707581227512E-2</v>
      </c>
    </row>
    <row r="323" spans="1:8" ht="13.5" x14ac:dyDescent="0.25">
      <c r="A323" s="11"/>
      <c r="B323" s="10">
        <v>42769</v>
      </c>
      <c r="C323" s="2">
        <v>3.24</v>
      </c>
      <c r="D323" s="2">
        <v>0.88370000000000004</v>
      </c>
      <c r="E323" s="2">
        <v>1375</v>
      </c>
      <c r="F323" s="2"/>
      <c r="G323" s="2"/>
      <c r="H323" s="16">
        <f t="shared" si="4"/>
        <v>-2.9967069154774963E-2</v>
      </c>
    </row>
    <row r="324" spans="1:8" ht="13.5" x14ac:dyDescent="0.25">
      <c r="A324" s="11"/>
      <c r="B324" s="10">
        <v>42772</v>
      </c>
      <c r="C324" s="2">
        <v>3.25</v>
      </c>
      <c r="D324" s="2">
        <v>0.88639999999999997</v>
      </c>
      <c r="E324" s="2">
        <v>1285</v>
      </c>
      <c r="F324" s="2"/>
      <c r="G324" s="2"/>
      <c r="H324" s="16">
        <f t="shared" si="4"/>
        <v>3.0553355211043617E-3</v>
      </c>
    </row>
    <row r="325" spans="1:8" ht="13.5" x14ac:dyDescent="0.25">
      <c r="A325" s="11"/>
      <c r="B325" s="10">
        <v>42773</v>
      </c>
      <c r="C325" s="2">
        <v>3.21</v>
      </c>
      <c r="D325" s="2">
        <v>0.87549999999999994</v>
      </c>
      <c r="E325" s="2">
        <v>1407</v>
      </c>
      <c r="F325" s="2"/>
      <c r="G325" s="2"/>
      <c r="H325" s="16">
        <f t="shared" si="4"/>
        <v>-1.2296931407942262E-2</v>
      </c>
    </row>
    <row r="326" spans="1:8" ht="13.5" x14ac:dyDescent="0.25">
      <c r="A326" s="11"/>
      <c r="B326" s="10">
        <v>42774</v>
      </c>
      <c r="C326" s="2">
        <v>3.21</v>
      </c>
      <c r="D326" s="2">
        <v>0.87549999999999994</v>
      </c>
      <c r="E326" s="2">
        <v>258</v>
      </c>
      <c r="F326" s="2"/>
      <c r="G326" s="2"/>
      <c r="H326" s="16">
        <f t="shared" si="4"/>
        <v>0</v>
      </c>
    </row>
    <row r="327" spans="1:8" ht="13.5" x14ac:dyDescent="0.25">
      <c r="A327" s="11"/>
      <c r="B327" s="10">
        <v>42775</v>
      </c>
      <c r="C327" s="2">
        <v>3.18</v>
      </c>
      <c r="D327" s="2">
        <v>0.86729999999999996</v>
      </c>
      <c r="E327" s="2">
        <v>3500</v>
      </c>
      <c r="F327" s="2"/>
      <c r="G327" s="2"/>
      <c r="H327" s="16">
        <f t="shared" ref="H327:H390" si="5">(D327-D326)/D326</f>
        <v>-9.3660765276984415E-3</v>
      </c>
    </row>
    <row r="328" spans="1:8" ht="13.5" x14ac:dyDescent="0.25">
      <c r="A328" s="11"/>
      <c r="B328" s="10">
        <v>42776</v>
      </c>
      <c r="C328" s="2">
        <v>3.19</v>
      </c>
      <c r="D328" s="2">
        <v>0.87009999999999998</v>
      </c>
      <c r="E328" s="2">
        <v>8671</v>
      </c>
      <c r="F328" s="2"/>
      <c r="G328" s="2"/>
      <c r="H328" s="16">
        <f t="shared" si="5"/>
        <v>3.2284100080710535E-3</v>
      </c>
    </row>
    <row r="329" spans="1:8" ht="13.5" x14ac:dyDescent="0.25">
      <c r="A329" s="11"/>
      <c r="B329" s="10">
        <v>42779</v>
      </c>
      <c r="C329" s="2">
        <v>3.2</v>
      </c>
      <c r="D329" s="2">
        <v>0.87280000000000002</v>
      </c>
      <c r="E329" s="2">
        <v>600</v>
      </c>
      <c r="F329" s="2"/>
      <c r="G329" s="2"/>
      <c r="H329" s="16">
        <f t="shared" si="5"/>
        <v>3.103091598666861E-3</v>
      </c>
    </row>
    <row r="330" spans="1:8" ht="13.5" x14ac:dyDescent="0.25">
      <c r="A330" s="11"/>
      <c r="B330" s="10">
        <v>42780</v>
      </c>
      <c r="C330" s="2">
        <v>3.14</v>
      </c>
      <c r="D330" s="2">
        <v>0.85640000000000005</v>
      </c>
      <c r="E330" s="2">
        <v>1883</v>
      </c>
      <c r="F330" s="2"/>
      <c r="G330" s="2"/>
      <c r="H330" s="16">
        <f t="shared" si="5"/>
        <v>-1.8790100824931221E-2</v>
      </c>
    </row>
    <row r="331" spans="1:8" ht="13.5" x14ac:dyDescent="0.25">
      <c r="A331" s="11"/>
      <c r="B331" s="10">
        <v>42781</v>
      </c>
      <c r="C331" s="2">
        <v>3.11</v>
      </c>
      <c r="D331" s="2">
        <v>0.84819999999999995</v>
      </c>
      <c r="E331" s="2">
        <v>7519</v>
      </c>
      <c r="F331" s="2"/>
      <c r="G331" s="2"/>
      <c r="H331" s="16">
        <f t="shared" si="5"/>
        <v>-9.5749649696404669E-3</v>
      </c>
    </row>
    <row r="332" spans="1:8" ht="13.5" x14ac:dyDescent="0.25">
      <c r="A332" s="11"/>
      <c r="B332" s="10">
        <v>42782</v>
      </c>
      <c r="C332" s="2">
        <v>3.05</v>
      </c>
      <c r="D332" s="2">
        <v>0.83189999999999997</v>
      </c>
      <c r="E332" s="2">
        <v>28599</v>
      </c>
      <c r="F332" s="2"/>
      <c r="G332" s="2"/>
      <c r="H332" s="16">
        <f t="shared" si="5"/>
        <v>-1.9217165762791772E-2</v>
      </c>
    </row>
    <row r="333" spans="1:8" ht="13.5" x14ac:dyDescent="0.25">
      <c r="A333" s="11"/>
      <c r="B333" s="10">
        <v>42783</v>
      </c>
      <c r="C333" s="2">
        <v>3</v>
      </c>
      <c r="D333" s="2">
        <v>0.81820000000000004</v>
      </c>
      <c r="E333" s="2">
        <v>1935</v>
      </c>
      <c r="F333" s="2"/>
      <c r="G333" s="2"/>
      <c r="H333" s="16">
        <f t="shared" si="5"/>
        <v>-1.6468325519894141E-2</v>
      </c>
    </row>
    <row r="334" spans="1:8" ht="13.5" x14ac:dyDescent="0.25">
      <c r="A334" s="11"/>
      <c r="B334" s="10">
        <v>42786</v>
      </c>
      <c r="C334" s="2">
        <v>3.05</v>
      </c>
      <c r="D334" s="2">
        <v>0.83189999999999997</v>
      </c>
      <c r="E334" s="2">
        <v>38790</v>
      </c>
      <c r="F334" s="2"/>
      <c r="G334" s="2"/>
      <c r="H334" s="16">
        <f t="shared" si="5"/>
        <v>1.674407235394761E-2</v>
      </c>
    </row>
    <row r="335" spans="1:8" ht="13.5" x14ac:dyDescent="0.25">
      <c r="A335" s="11"/>
      <c r="B335" s="10">
        <v>42787</v>
      </c>
      <c r="C335" s="2">
        <v>3.18</v>
      </c>
      <c r="D335" s="2">
        <v>0.86729999999999996</v>
      </c>
      <c r="E335" s="2">
        <v>68746</v>
      </c>
      <c r="F335" s="2"/>
      <c r="G335" s="2"/>
      <c r="H335" s="16">
        <f t="shared" si="5"/>
        <v>4.2553191489361687E-2</v>
      </c>
    </row>
    <row r="336" spans="1:8" ht="13.5" x14ac:dyDescent="0.25">
      <c r="A336" s="11"/>
      <c r="B336" s="10">
        <v>42788</v>
      </c>
      <c r="C336" s="2">
        <v>3.27</v>
      </c>
      <c r="D336" s="2">
        <v>0.89190000000000003</v>
      </c>
      <c r="E336" s="2">
        <v>3352</v>
      </c>
      <c r="F336" s="2"/>
      <c r="G336" s="2"/>
      <c r="H336" s="16">
        <f t="shared" si="5"/>
        <v>2.8363887928052656E-2</v>
      </c>
    </row>
    <row r="337" spans="1:8" ht="13.5" x14ac:dyDescent="0.25">
      <c r="A337" s="11"/>
      <c r="B337" s="10">
        <v>42789</v>
      </c>
      <c r="C337" s="2">
        <v>3.27</v>
      </c>
      <c r="D337" s="2">
        <v>0.89190000000000003</v>
      </c>
      <c r="E337" s="2">
        <v>0</v>
      </c>
      <c r="F337" s="2"/>
      <c r="G337" s="2"/>
      <c r="H337" s="16">
        <f t="shared" si="5"/>
        <v>0</v>
      </c>
    </row>
    <row r="338" spans="1:8" ht="13.5" x14ac:dyDescent="0.25">
      <c r="A338" s="11"/>
      <c r="B338" s="10">
        <v>42790</v>
      </c>
      <c r="C338" s="2">
        <v>3.18</v>
      </c>
      <c r="D338" s="2">
        <v>0.86729999999999996</v>
      </c>
      <c r="E338" s="2">
        <v>640</v>
      </c>
      <c r="F338" s="2"/>
      <c r="G338" s="2"/>
      <c r="H338" s="16">
        <f t="shared" si="5"/>
        <v>-2.7581567440296072E-2</v>
      </c>
    </row>
    <row r="339" spans="1:8" ht="13.5" x14ac:dyDescent="0.25">
      <c r="A339" s="11"/>
      <c r="B339" s="10">
        <v>42793</v>
      </c>
      <c r="C339" s="2">
        <v>3.19</v>
      </c>
      <c r="D339" s="2">
        <v>0.87009999999999998</v>
      </c>
      <c r="E339" s="2">
        <v>14413</v>
      </c>
      <c r="F339" s="2"/>
      <c r="G339" s="2"/>
      <c r="H339" s="16">
        <f t="shared" si="5"/>
        <v>3.2284100080710535E-3</v>
      </c>
    </row>
    <row r="340" spans="1:8" ht="13.5" x14ac:dyDescent="0.25">
      <c r="A340" s="11"/>
      <c r="B340" s="10">
        <v>42794</v>
      </c>
      <c r="C340" s="2">
        <v>3.23</v>
      </c>
      <c r="D340" s="2">
        <v>0.88100000000000001</v>
      </c>
      <c r="E340" s="2">
        <v>3584</v>
      </c>
      <c r="F340" s="2"/>
      <c r="G340" s="2"/>
      <c r="H340" s="16">
        <f t="shared" si="5"/>
        <v>1.2527295713136445E-2</v>
      </c>
    </row>
    <row r="341" spans="1:8" ht="13.5" x14ac:dyDescent="0.25">
      <c r="A341" s="11"/>
      <c r="B341" s="10">
        <v>42795</v>
      </c>
      <c r="C341" s="2">
        <v>3.16</v>
      </c>
      <c r="D341" s="2">
        <v>0.8619</v>
      </c>
      <c r="E341" s="2">
        <v>2990</v>
      </c>
      <c r="F341" s="2"/>
      <c r="G341" s="2"/>
      <c r="H341" s="16">
        <f t="shared" si="5"/>
        <v>-2.1679909194097624E-2</v>
      </c>
    </row>
    <row r="342" spans="1:8" ht="13.5" x14ac:dyDescent="0.25">
      <c r="A342" s="11"/>
      <c r="B342" s="10">
        <v>42796</v>
      </c>
      <c r="C342" s="2">
        <v>3.15</v>
      </c>
      <c r="D342" s="2">
        <v>0.85919999999999996</v>
      </c>
      <c r="E342" s="2">
        <v>35961</v>
      </c>
      <c r="F342" s="2"/>
      <c r="G342" s="2"/>
      <c r="H342" s="16">
        <f t="shared" si="5"/>
        <v>-3.1326139923425404E-3</v>
      </c>
    </row>
    <row r="343" spans="1:8" ht="13.5" x14ac:dyDescent="0.25">
      <c r="A343" s="11"/>
      <c r="B343" s="10">
        <v>42797</v>
      </c>
      <c r="C343" s="2">
        <v>3.17</v>
      </c>
      <c r="D343" s="2">
        <v>0.86460000000000004</v>
      </c>
      <c r="E343" s="2">
        <v>16554</v>
      </c>
      <c r="F343" s="2"/>
      <c r="G343" s="2"/>
      <c r="H343" s="16">
        <f t="shared" si="5"/>
        <v>6.284916201117402E-3</v>
      </c>
    </row>
    <row r="344" spans="1:8" ht="13.5" x14ac:dyDescent="0.25">
      <c r="A344" s="11"/>
      <c r="B344" s="10">
        <v>42800</v>
      </c>
      <c r="C344" s="2">
        <v>3.14</v>
      </c>
      <c r="D344" s="2">
        <v>0.85640000000000005</v>
      </c>
      <c r="E344" s="2">
        <v>7801</v>
      </c>
      <c r="F344" s="2"/>
      <c r="G344" s="2"/>
      <c r="H344" s="16">
        <f t="shared" si="5"/>
        <v>-9.4841545223224438E-3</v>
      </c>
    </row>
    <row r="345" spans="1:8" ht="13.5" x14ac:dyDescent="0.25">
      <c r="A345" s="11"/>
      <c r="B345" s="10">
        <v>42801</v>
      </c>
      <c r="C345" s="2">
        <v>3.2</v>
      </c>
      <c r="D345" s="2">
        <v>0.87280000000000002</v>
      </c>
      <c r="E345" s="2">
        <v>6600</v>
      </c>
      <c r="F345" s="2"/>
      <c r="G345" s="2"/>
      <c r="H345" s="16">
        <f t="shared" si="5"/>
        <v>1.9149929939280674E-2</v>
      </c>
    </row>
    <row r="346" spans="1:8" ht="13.5" x14ac:dyDescent="0.25">
      <c r="A346" s="11"/>
      <c r="B346" s="10">
        <v>42802</v>
      </c>
      <c r="C346" s="2">
        <v>3.11</v>
      </c>
      <c r="D346" s="2">
        <v>0.84819999999999995</v>
      </c>
      <c r="E346" s="2">
        <v>8697</v>
      </c>
      <c r="F346" s="2"/>
      <c r="G346" s="2"/>
      <c r="H346" s="16">
        <f t="shared" si="5"/>
        <v>-2.8185151237396958E-2</v>
      </c>
    </row>
    <row r="347" spans="1:8" ht="13.5" x14ac:dyDescent="0.25">
      <c r="A347" s="11"/>
      <c r="B347" s="10">
        <v>42803</v>
      </c>
      <c r="C347" s="2">
        <v>3.09</v>
      </c>
      <c r="D347" s="2">
        <v>0.84279999999999999</v>
      </c>
      <c r="E347" s="2">
        <v>5829</v>
      </c>
      <c r="F347" s="2"/>
      <c r="G347" s="2"/>
      <c r="H347" s="16">
        <f t="shared" si="5"/>
        <v>-6.3664230134401799E-3</v>
      </c>
    </row>
    <row r="348" spans="1:8" ht="13.5" x14ac:dyDescent="0.25">
      <c r="A348" s="11"/>
      <c r="B348" s="10">
        <v>42804</v>
      </c>
      <c r="C348" s="2">
        <v>3.02</v>
      </c>
      <c r="D348" s="2">
        <v>0.82369999999999999</v>
      </c>
      <c r="E348" s="2">
        <v>3000</v>
      </c>
      <c r="F348" s="2"/>
      <c r="G348" s="2"/>
      <c r="H348" s="16">
        <f t="shared" si="5"/>
        <v>-2.266255339345041E-2</v>
      </c>
    </row>
    <row r="349" spans="1:8" ht="13.5" x14ac:dyDescent="0.25">
      <c r="A349" s="11"/>
      <c r="B349" s="10">
        <v>42807</v>
      </c>
      <c r="C349" s="2">
        <v>3.15</v>
      </c>
      <c r="D349" s="2">
        <v>0.85919999999999996</v>
      </c>
      <c r="E349" s="2">
        <v>34288</v>
      </c>
      <c r="F349" s="2"/>
      <c r="G349" s="2"/>
      <c r="H349" s="16">
        <f t="shared" si="5"/>
        <v>4.3098215369673398E-2</v>
      </c>
    </row>
    <row r="350" spans="1:8" ht="13.5" x14ac:dyDescent="0.25">
      <c r="A350" s="11"/>
      <c r="B350" s="10">
        <v>42808</v>
      </c>
      <c r="C350" s="2">
        <v>3.19</v>
      </c>
      <c r="D350" s="2">
        <v>0.87009999999999998</v>
      </c>
      <c r="E350" s="2">
        <v>22</v>
      </c>
      <c r="F350" s="2"/>
      <c r="G350" s="2"/>
      <c r="H350" s="16">
        <f t="shared" si="5"/>
        <v>1.268621973929239E-2</v>
      </c>
    </row>
    <row r="351" spans="1:8" ht="13.5" x14ac:dyDescent="0.25">
      <c r="A351" s="11"/>
      <c r="B351" s="10">
        <v>42809</v>
      </c>
      <c r="C351" s="2">
        <v>3.38</v>
      </c>
      <c r="D351" s="2">
        <v>0.92190000000000005</v>
      </c>
      <c r="E351" s="2">
        <v>58927</v>
      </c>
      <c r="F351" s="2"/>
      <c r="G351" s="2"/>
      <c r="H351" s="16">
        <f t="shared" si="5"/>
        <v>5.9533386967015364E-2</v>
      </c>
    </row>
    <row r="352" spans="1:8" ht="13.5" x14ac:dyDescent="0.25">
      <c r="A352" s="11"/>
      <c r="B352" s="10">
        <v>42810</v>
      </c>
      <c r="C352" s="2">
        <v>3.5</v>
      </c>
      <c r="D352" s="2">
        <v>0.9546</v>
      </c>
      <c r="E352" s="2">
        <v>75127</v>
      </c>
      <c r="F352" s="2"/>
      <c r="G352" s="2"/>
      <c r="H352" s="16">
        <f t="shared" si="5"/>
        <v>3.5470224536283707E-2</v>
      </c>
    </row>
    <row r="353" spans="1:8" ht="13.5" x14ac:dyDescent="0.25">
      <c r="A353" s="11"/>
      <c r="B353" s="10">
        <v>42811</v>
      </c>
      <c r="C353" s="2">
        <v>3.42</v>
      </c>
      <c r="D353" s="2">
        <v>0.93279999999999996</v>
      </c>
      <c r="E353" s="2">
        <v>6099</v>
      </c>
      <c r="F353" s="2"/>
      <c r="G353" s="2"/>
      <c r="H353" s="16">
        <f t="shared" si="5"/>
        <v>-2.2836790278650786E-2</v>
      </c>
    </row>
    <row r="354" spans="1:8" ht="13.5" x14ac:dyDescent="0.25">
      <c r="A354" s="11"/>
      <c r="B354" s="10">
        <v>42815</v>
      </c>
      <c r="C354" s="2">
        <v>3.4</v>
      </c>
      <c r="D354" s="2">
        <v>0.92730000000000001</v>
      </c>
      <c r="E354" s="2">
        <v>27791</v>
      </c>
      <c r="F354" s="2"/>
      <c r="G354" s="2"/>
      <c r="H354" s="16">
        <f t="shared" si="5"/>
        <v>-5.8962264150942854E-3</v>
      </c>
    </row>
    <row r="355" spans="1:8" ht="13.5" x14ac:dyDescent="0.25">
      <c r="A355" s="11"/>
      <c r="B355" s="10">
        <v>42816</v>
      </c>
      <c r="C355" s="2">
        <v>3.28</v>
      </c>
      <c r="D355" s="2">
        <v>0.89459999999999995</v>
      </c>
      <c r="E355" s="2">
        <v>49527</v>
      </c>
      <c r="F355" s="2"/>
      <c r="G355" s="2"/>
      <c r="H355" s="16">
        <f t="shared" si="5"/>
        <v>-3.5263668715626077E-2</v>
      </c>
    </row>
    <row r="356" spans="1:8" ht="13.5" x14ac:dyDescent="0.25">
      <c r="A356" s="11"/>
      <c r="B356" s="10">
        <v>42817</v>
      </c>
      <c r="C356" s="2">
        <v>3.3</v>
      </c>
      <c r="D356" s="2">
        <v>0.90010000000000001</v>
      </c>
      <c r="E356" s="2">
        <v>6266</v>
      </c>
      <c r="F356" s="2"/>
      <c r="G356" s="2"/>
      <c r="H356" s="16">
        <f t="shared" si="5"/>
        <v>6.1479991057456522E-3</v>
      </c>
    </row>
    <row r="357" spans="1:8" ht="13.5" x14ac:dyDescent="0.25">
      <c r="A357" s="11"/>
      <c r="B357" s="10">
        <v>42818</v>
      </c>
      <c r="C357" s="2">
        <v>3.29</v>
      </c>
      <c r="D357" s="2">
        <v>0.89729999999999999</v>
      </c>
      <c r="E357" s="2">
        <v>5780</v>
      </c>
      <c r="F357" s="2"/>
      <c r="G357" s="2"/>
      <c r="H357" s="16">
        <f t="shared" si="5"/>
        <v>-3.1107654705033049E-3</v>
      </c>
    </row>
    <row r="358" spans="1:8" ht="13.5" x14ac:dyDescent="0.25">
      <c r="A358" s="11"/>
      <c r="B358" s="10">
        <v>42821</v>
      </c>
      <c r="C358" s="2">
        <v>3.24</v>
      </c>
      <c r="D358" s="2">
        <v>0.88370000000000004</v>
      </c>
      <c r="E358" s="2">
        <v>1195</v>
      </c>
      <c r="F358" s="2"/>
      <c r="G358" s="2"/>
      <c r="H358" s="16">
        <f t="shared" si="5"/>
        <v>-1.5156580853672066E-2</v>
      </c>
    </row>
    <row r="359" spans="1:8" ht="13.5" x14ac:dyDescent="0.25">
      <c r="A359" s="11"/>
      <c r="B359" s="10">
        <v>42822</v>
      </c>
      <c r="C359" s="2">
        <v>3.2</v>
      </c>
      <c r="D359" s="2">
        <v>0.87280000000000002</v>
      </c>
      <c r="E359" s="2">
        <v>22436</v>
      </c>
      <c r="F359" s="2"/>
      <c r="G359" s="2"/>
      <c r="H359" s="16">
        <f t="shared" si="5"/>
        <v>-1.2334502659273532E-2</v>
      </c>
    </row>
    <row r="360" spans="1:8" ht="13.5" x14ac:dyDescent="0.25">
      <c r="A360" s="11"/>
      <c r="B360" s="10">
        <v>42823</v>
      </c>
      <c r="C360" s="2">
        <v>3.25</v>
      </c>
      <c r="D360" s="2">
        <v>0.88639999999999997</v>
      </c>
      <c r="E360" s="2">
        <v>1</v>
      </c>
      <c r="F360" s="2"/>
      <c r="G360" s="2"/>
      <c r="H360" s="16">
        <f t="shared" si="5"/>
        <v>1.5582034830430734E-2</v>
      </c>
    </row>
    <row r="361" spans="1:8" ht="13.5" x14ac:dyDescent="0.25">
      <c r="A361" s="11"/>
      <c r="B361" s="10">
        <v>42824</v>
      </c>
      <c r="C361" s="2">
        <v>3.25</v>
      </c>
      <c r="D361" s="2">
        <v>0.88639999999999997</v>
      </c>
      <c r="E361" s="2">
        <v>2410</v>
      </c>
      <c r="F361" s="2"/>
      <c r="G361" s="2"/>
      <c r="H361" s="16">
        <f t="shared" si="5"/>
        <v>0</v>
      </c>
    </row>
    <row r="362" spans="1:8" ht="13.5" x14ac:dyDescent="0.25">
      <c r="A362" s="11"/>
      <c r="B362" s="10">
        <v>42825</v>
      </c>
      <c r="C362" s="2">
        <v>3.25</v>
      </c>
      <c r="D362" s="2">
        <v>0.88639999999999997</v>
      </c>
      <c r="E362" s="2">
        <v>0</v>
      </c>
      <c r="F362" s="2"/>
      <c r="G362" s="2"/>
      <c r="H362" s="16">
        <f t="shared" si="5"/>
        <v>0</v>
      </c>
    </row>
    <row r="363" spans="1:8" ht="13.5" x14ac:dyDescent="0.25">
      <c r="A363" s="11"/>
      <c r="B363" s="10">
        <v>42828</v>
      </c>
      <c r="C363" s="2">
        <v>3.29</v>
      </c>
      <c r="D363" s="2">
        <v>0.89729999999999999</v>
      </c>
      <c r="E363" s="2">
        <v>743</v>
      </c>
      <c r="F363" s="2"/>
      <c r="G363" s="2"/>
      <c r="H363" s="16">
        <f t="shared" si="5"/>
        <v>1.2296931407942262E-2</v>
      </c>
    </row>
    <row r="364" spans="1:8" ht="13.5" x14ac:dyDescent="0.25">
      <c r="A364" s="11"/>
      <c r="B364" s="10">
        <v>42829</v>
      </c>
      <c r="C364" s="2">
        <v>3.29</v>
      </c>
      <c r="D364" s="2">
        <v>0.89729999999999999</v>
      </c>
      <c r="E364" s="2">
        <v>13180</v>
      </c>
      <c r="F364" s="2"/>
      <c r="G364" s="2"/>
      <c r="H364" s="16">
        <f t="shared" si="5"/>
        <v>0</v>
      </c>
    </row>
    <row r="365" spans="1:8" ht="13.5" x14ac:dyDescent="0.25">
      <c r="A365" s="11"/>
      <c r="B365" s="10">
        <v>42830</v>
      </c>
      <c r="C365" s="2">
        <v>3.28</v>
      </c>
      <c r="D365" s="2">
        <v>0.89459999999999995</v>
      </c>
      <c r="E365" s="2">
        <v>9694</v>
      </c>
      <c r="F365" s="2"/>
      <c r="G365" s="2"/>
      <c r="H365" s="16">
        <f t="shared" si="5"/>
        <v>-3.0090270812437709E-3</v>
      </c>
    </row>
    <row r="366" spans="1:8" ht="13.5" x14ac:dyDescent="0.25">
      <c r="A366" s="11"/>
      <c r="B366" s="10">
        <v>42831</v>
      </c>
      <c r="C366" s="2">
        <v>3.25</v>
      </c>
      <c r="D366" s="2">
        <v>0.88639999999999997</v>
      </c>
      <c r="E366" s="2">
        <v>685</v>
      </c>
      <c r="F366" s="2"/>
      <c r="G366" s="2"/>
      <c r="H366" s="16">
        <f t="shared" si="5"/>
        <v>-9.1661077576570375E-3</v>
      </c>
    </row>
    <row r="367" spans="1:8" ht="13.5" x14ac:dyDescent="0.25">
      <c r="A367" s="11"/>
      <c r="B367" s="10">
        <v>42832</v>
      </c>
      <c r="C367" s="2">
        <v>3.16</v>
      </c>
      <c r="D367" s="2">
        <v>0.8619</v>
      </c>
      <c r="E367" s="2">
        <v>1000</v>
      </c>
      <c r="F367" s="2"/>
      <c r="G367" s="2"/>
      <c r="H367" s="16">
        <f t="shared" si="5"/>
        <v>-2.7639891696750865E-2</v>
      </c>
    </row>
    <row r="368" spans="1:8" ht="13.5" x14ac:dyDescent="0.25">
      <c r="A368" s="11"/>
      <c r="B368" s="10">
        <v>42835</v>
      </c>
      <c r="C368" s="2">
        <v>3.19</v>
      </c>
      <c r="D368" s="2">
        <v>0.87009999999999998</v>
      </c>
      <c r="E368" s="2">
        <v>753</v>
      </c>
      <c r="F368" s="2"/>
      <c r="G368" s="2"/>
      <c r="H368" s="16">
        <f t="shared" si="5"/>
        <v>9.5138647174846103E-3</v>
      </c>
    </row>
    <row r="369" spans="1:8" ht="13.5" x14ac:dyDescent="0.25">
      <c r="A369" s="11"/>
      <c r="B369" s="10">
        <v>42836</v>
      </c>
      <c r="C369" s="2">
        <v>3.2</v>
      </c>
      <c r="D369" s="2">
        <v>0.87280000000000002</v>
      </c>
      <c r="E369" s="2">
        <v>3703</v>
      </c>
      <c r="F369" s="2"/>
      <c r="G369" s="2"/>
      <c r="H369" s="16">
        <f t="shared" si="5"/>
        <v>3.103091598666861E-3</v>
      </c>
    </row>
    <row r="370" spans="1:8" ht="13.5" x14ac:dyDescent="0.25">
      <c r="A370" s="11"/>
      <c r="B370" s="10">
        <v>42837</v>
      </c>
      <c r="C370" s="2">
        <v>3.2</v>
      </c>
      <c r="D370" s="2">
        <v>0.87280000000000002</v>
      </c>
      <c r="E370" s="2">
        <v>3027</v>
      </c>
      <c r="F370" s="2"/>
      <c r="G370" s="2"/>
      <c r="H370" s="16">
        <f t="shared" si="5"/>
        <v>0</v>
      </c>
    </row>
    <row r="371" spans="1:8" ht="13.5" x14ac:dyDescent="0.25">
      <c r="A371" s="11"/>
      <c r="B371" s="10">
        <v>42838</v>
      </c>
      <c r="C371" s="2">
        <v>3.2</v>
      </c>
      <c r="D371" s="2">
        <v>0.87280000000000002</v>
      </c>
      <c r="E371" s="2">
        <v>3012</v>
      </c>
      <c r="F371" s="2"/>
      <c r="G371" s="2"/>
      <c r="H371" s="16">
        <f t="shared" si="5"/>
        <v>0</v>
      </c>
    </row>
    <row r="372" spans="1:8" ht="13.5" x14ac:dyDescent="0.25">
      <c r="A372" s="11"/>
      <c r="B372" s="10">
        <v>42839</v>
      </c>
      <c r="C372" s="2">
        <v>3.2</v>
      </c>
      <c r="D372" s="2">
        <v>0.87280000000000002</v>
      </c>
      <c r="E372" s="2">
        <v>8633</v>
      </c>
      <c r="F372" s="2"/>
      <c r="G372" s="2"/>
      <c r="H372" s="16">
        <f t="shared" si="5"/>
        <v>0</v>
      </c>
    </row>
    <row r="373" spans="1:8" ht="13.5" x14ac:dyDescent="0.25">
      <c r="A373" s="11"/>
      <c r="B373" s="10">
        <v>42842</v>
      </c>
      <c r="C373" s="2">
        <v>3.23</v>
      </c>
      <c r="D373" s="2">
        <v>0.88100000000000001</v>
      </c>
      <c r="E373" s="2">
        <v>28184</v>
      </c>
      <c r="F373" s="2"/>
      <c r="G373" s="2"/>
      <c r="H373" s="16">
        <f t="shared" si="5"/>
        <v>9.3950504124656106E-3</v>
      </c>
    </row>
    <row r="374" spans="1:8" ht="13.5" x14ac:dyDescent="0.25">
      <c r="A374" s="11"/>
      <c r="B374" s="10">
        <v>42843</v>
      </c>
      <c r="C374" s="2">
        <v>3.28</v>
      </c>
      <c r="D374" s="2">
        <v>0.89459999999999995</v>
      </c>
      <c r="E374" s="2">
        <v>4772</v>
      </c>
      <c r="F374" s="2"/>
      <c r="G374" s="2"/>
      <c r="H374" s="16">
        <f t="shared" si="5"/>
        <v>1.5437003405221278E-2</v>
      </c>
    </row>
    <row r="375" spans="1:8" ht="13.5" x14ac:dyDescent="0.25">
      <c r="A375" s="11"/>
      <c r="B375" s="10">
        <v>42844</v>
      </c>
      <c r="C375" s="2">
        <v>3.23</v>
      </c>
      <c r="D375" s="2">
        <v>0.88100000000000001</v>
      </c>
      <c r="E375" s="2">
        <v>11890</v>
      </c>
      <c r="F375" s="2"/>
      <c r="G375" s="2"/>
      <c r="H375" s="16">
        <f t="shared" si="5"/>
        <v>-1.5202325061479931E-2</v>
      </c>
    </row>
    <row r="376" spans="1:8" ht="13.5" x14ac:dyDescent="0.25">
      <c r="A376" s="11"/>
      <c r="B376" s="10">
        <v>42845</v>
      </c>
      <c r="C376" s="2">
        <v>3.29</v>
      </c>
      <c r="D376" s="2">
        <v>0.89729999999999999</v>
      </c>
      <c r="E376" s="2">
        <v>4617</v>
      </c>
      <c r="F376" s="2"/>
      <c r="G376" s="2"/>
      <c r="H376" s="16">
        <f t="shared" si="5"/>
        <v>1.8501702610669673E-2</v>
      </c>
    </row>
    <row r="377" spans="1:8" ht="13.5" x14ac:dyDescent="0.25">
      <c r="A377" s="11"/>
      <c r="B377" s="10">
        <v>42846</v>
      </c>
      <c r="C377" s="2">
        <v>3.2</v>
      </c>
      <c r="D377" s="2">
        <v>0.87280000000000002</v>
      </c>
      <c r="E377" s="2">
        <v>5535</v>
      </c>
      <c r="F377" s="2"/>
      <c r="G377" s="2"/>
      <c r="H377" s="16">
        <f t="shared" si="5"/>
        <v>-2.7304134626100488E-2</v>
      </c>
    </row>
    <row r="378" spans="1:8" ht="13.5" x14ac:dyDescent="0.25">
      <c r="A378" s="11"/>
      <c r="B378" s="10">
        <v>42849</v>
      </c>
      <c r="C378" s="2">
        <v>3.18</v>
      </c>
      <c r="D378" s="2">
        <v>0.86729999999999996</v>
      </c>
      <c r="E378" s="2">
        <v>18717</v>
      </c>
      <c r="F378" s="2"/>
      <c r="G378" s="2"/>
      <c r="H378" s="16">
        <f t="shared" si="5"/>
        <v>-6.3015582034831119E-3</v>
      </c>
    </row>
    <row r="379" spans="1:8" ht="13.5" x14ac:dyDescent="0.25">
      <c r="A379" s="11"/>
      <c r="B379" s="10">
        <v>42850</v>
      </c>
      <c r="C379" s="2">
        <v>3.2</v>
      </c>
      <c r="D379" s="2">
        <v>0.87280000000000002</v>
      </c>
      <c r="E379" s="2">
        <v>808</v>
      </c>
      <c r="F379" s="2"/>
      <c r="G379" s="2"/>
      <c r="H379" s="16">
        <f t="shared" si="5"/>
        <v>6.3415196587110123E-3</v>
      </c>
    </row>
    <row r="380" spans="1:8" ht="13.5" x14ac:dyDescent="0.25">
      <c r="A380" s="11"/>
      <c r="B380" s="10">
        <v>42851</v>
      </c>
      <c r="C380" s="2">
        <v>3.28</v>
      </c>
      <c r="D380" s="2">
        <v>0.89459999999999995</v>
      </c>
      <c r="E380" s="2">
        <v>7122</v>
      </c>
      <c r="F380" s="2"/>
      <c r="G380" s="2"/>
      <c r="H380" s="16">
        <f t="shared" si="5"/>
        <v>2.4977085242896345E-2</v>
      </c>
    </row>
    <row r="381" spans="1:8" ht="13.5" x14ac:dyDescent="0.25">
      <c r="A381" s="11"/>
      <c r="B381" s="10">
        <v>42852</v>
      </c>
      <c r="C381" s="2">
        <v>3.24</v>
      </c>
      <c r="D381" s="2">
        <v>0.88370000000000004</v>
      </c>
      <c r="E381" s="2">
        <v>201</v>
      </c>
      <c r="F381" s="2"/>
      <c r="G381" s="2"/>
      <c r="H381" s="16">
        <f t="shared" si="5"/>
        <v>-1.2184216409568422E-2</v>
      </c>
    </row>
    <row r="382" spans="1:8" ht="13.5" x14ac:dyDescent="0.25">
      <c r="A382" s="11"/>
      <c r="B382" s="10">
        <v>42853</v>
      </c>
      <c r="C382" s="2">
        <v>3.15</v>
      </c>
      <c r="D382" s="2">
        <v>0.85919999999999996</v>
      </c>
      <c r="E382" s="2">
        <v>22609</v>
      </c>
      <c r="F382" s="2"/>
      <c r="G382" s="2"/>
      <c r="H382" s="16">
        <f t="shared" si="5"/>
        <v>-2.7724340839651553E-2</v>
      </c>
    </row>
    <row r="383" spans="1:8" ht="13.5" x14ac:dyDescent="0.25">
      <c r="A383" s="11"/>
      <c r="B383" s="10">
        <v>42857</v>
      </c>
      <c r="C383" s="2">
        <v>3.12</v>
      </c>
      <c r="D383" s="2">
        <v>0.85099999999999998</v>
      </c>
      <c r="E383" s="2">
        <v>16935</v>
      </c>
      <c r="F383" s="2"/>
      <c r="G383" s="2"/>
      <c r="H383" s="16">
        <f t="shared" si="5"/>
        <v>-9.5437616387336888E-3</v>
      </c>
    </row>
    <row r="384" spans="1:8" ht="13.5" x14ac:dyDescent="0.25">
      <c r="A384" s="11"/>
      <c r="B384" s="10">
        <v>42858</v>
      </c>
      <c r="C384" s="2">
        <v>3.12</v>
      </c>
      <c r="D384" s="2">
        <v>0.85099999999999998</v>
      </c>
      <c r="E384" s="2">
        <v>9341</v>
      </c>
      <c r="F384" s="2"/>
      <c r="G384" s="2"/>
      <c r="H384" s="16">
        <f t="shared" si="5"/>
        <v>0</v>
      </c>
    </row>
    <row r="385" spans="1:8" ht="13.5" x14ac:dyDescent="0.25">
      <c r="A385" s="11"/>
      <c r="B385" s="10">
        <v>42859</v>
      </c>
      <c r="C385" s="2">
        <v>3.21</v>
      </c>
      <c r="D385" s="2">
        <v>0.87549999999999994</v>
      </c>
      <c r="E385" s="2">
        <v>3345</v>
      </c>
      <c r="F385" s="2"/>
      <c r="G385" s="2"/>
      <c r="H385" s="16">
        <f t="shared" si="5"/>
        <v>2.8789659224441794E-2</v>
      </c>
    </row>
    <row r="386" spans="1:8" ht="13.5" x14ac:dyDescent="0.25">
      <c r="A386" s="11"/>
      <c r="B386" s="10">
        <v>42860</v>
      </c>
      <c r="C386" s="2">
        <v>3.25</v>
      </c>
      <c r="D386" s="2">
        <v>0.88639999999999997</v>
      </c>
      <c r="E386" s="2">
        <v>250</v>
      </c>
      <c r="F386" s="2"/>
      <c r="G386" s="2"/>
      <c r="H386" s="16">
        <f t="shared" si="5"/>
        <v>1.2450028555111389E-2</v>
      </c>
    </row>
    <row r="387" spans="1:8" ht="13.5" x14ac:dyDescent="0.25">
      <c r="A387" s="11"/>
      <c r="B387" s="10">
        <v>42863</v>
      </c>
      <c r="C387" s="2">
        <v>3.24</v>
      </c>
      <c r="D387" s="2">
        <v>0.88370000000000004</v>
      </c>
      <c r="E387" s="2">
        <v>713</v>
      </c>
      <c r="F387" s="2"/>
      <c r="G387" s="2"/>
      <c r="H387" s="16">
        <f t="shared" si="5"/>
        <v>-3.0460288808663413E-3</v>
      </c>
    </row>
    <row r="388" spans="1:8" ht="13.5" x14ac:dyDescent="0.25">
      <c r="A388" s="11"/>
      <c r="B388" s="10">
        <v>42864</v>
      </c>
      <c r="C388" s="2">
        <v>3.25</v>
      </c>
      <c r="D388" s="2">
        <v>0.88639999999999997</v>
      </c>
      <c r="E388" s="2">
        <v>4313</v>
      </c>
      <c r="F388" s="2"/>
      <c r="G388" s="2"/>
      <c r="H388" s="16">
        <f t="shared" si="5"/>
        <v>3.0553355211043617E-3</v>
      </c>
    </row>
    <row r="389" spans="1:8" ht="13.5" x14ac:dyDescent="0.25">
      <c r="A389" s="11"/>
      <c r="B389" s="10">
        <v>42865</v>
      </c>
      <c r="C389" s="2">
        <v>3.25</v>
      </c>
      <c r="D389" s="2">
        <v>0.88639999999999997</v>
      </c>
      <c r="E389" s="2">
        <v>3803</v>
      </c>
      <c r="F389" s="2"/>
      <c r="G389" s="2"/>
      <c r="H389" s="16">
        <f t="shared" si="5"/>
        <v>0</v>
      </c>
    </row>
    <row r="390" spans="1:8" ht="13.5" x14ac:dyDescent="0.25">
      <c r="A390" s="11"/>
      <c r="B390" s="10">
        <v>42866</v>
      </c>
      <c r="C390" s="2">
        <v>3.25</v>
      </c>
      <c r="D390" s="2">
        <v>0.88639999999999997</v>
      </c>
      <c r="E390" s="2">
        <v>1042</v>
      </c>
      <c r="F390" s="2"/>
      <c r="G390" s="2"/>
      <c r="H390" s="16">
        <f t="shared" si="5"/>
        <v>0</v>
      </c>
    </row>
    <row r="391" spans="1:8" ht="13.5" x14ac:dyDescent="0.25">
      <c r="A391" s="11"/>
      <c r="B391" s="10">
        <v>42867</v>
      </c>
      <c r="C391" s="2">
        <v>3.24</v>
      </c>
      <c r="D391" s="2">
        <v>0.88370000000000004</v>
      </c>
      <c r="E391" s="2">
        <v>1967</v>
      </c>
      <c r="F391" s="2"/>
      <c r="G391" s="2"/>
      <c r="H391" s="16">
        <f t="shared" ref="H391:H454" si="6">(D391-D390)/D390</f>
        <v>-3.0460288808663413E-3</v>
      </c>
    </row>
    <row r="392" spans="1:8" ht="13.5" x14ac:dyDescent="0.25">
      <c r="A392" s="11"/>
      <c r="B392" s="10">
        <v>42870</v>
      </c>
      <c r="C392" s="2">
        <v>3.25</v>
      </c>
      <c r="D392" s="2">
        <v>0.88639999999999997</v>
      </c>
      <c r="E392" s="2">
        <v>835</v>
      </c>
      <c r="F392" s="2"/>
      <c r="G392" s="2"/>
      <c r="H392" s="16">
        <f t="shared" si="6"/>
        <v>3.0553355211043617E-3</v>
      </c>
    </row>
    <row r="393" spans="1:8" ht="13.5" x14ac:dyDescent="0.25">
      <c r="A393" s="11"/>
      <c r="B393" s="10">
        <v>42871</v>
      </c>
      <c r="C393" s="2">
        <v>3.25</v>
      </c>
      <c r="D393" s="2">
        <v>0.88639999999999997</v>
      </c>
      <c r="E393" s="2">
        <v>3901</v>
      </c>
      <c r="F393" s="2"/>
      <c r="G393" s="2"/>
      <c r="H393" s="16">
        <f t="shared" si="6"/>
        <v>0</v>
      </c>
    </row>
    <row r="394" spans="1:8" ht="13.5" x14ac:dyDescent="0.25">
      <c r="A394" s="11"/>
      <c r="B394" s="10">
        <v>42872</v>
      </c>
      <c r="C394" s="2">
        <v>3.2</v>
      </c>
      <c r="D394" s="2">
        <v>0.87280000000000002</v>
      </c>
      <c r="E394" s="2">
        <v>495</v>
      </c>
      <c r="F394" s="2"/>
      <c r="G394" s="2"/>
      <c r="H394" s="16">
        <f t="shared" si="6"/>
        <v>-1.5342960288808603E-2</v>
      </c>
    </row>
    <row r="395" spans="1:8" ht="13.5" x14ac:dyDescent="0.25">
      <c r="A395" s="11"/>
      <c r="B395" s="10">
        <v>42873</v>
      </c>
      <c r="C395" s="2">
        <v>3.17</v>
      </c>
      <c r="D395" s="2">
        <v>0.86460000000000004</v>
      </c>
      <c r="E395" s="2">
        <v>4420</v>
      </c>
      <c r="F395" s="2"/>
      <c r="G395" s="2"/>
      <c r="H395" s="16">
        <f t="shared" si="6"/>
        <v>-9.3950504124656106E-3</v>
      </c>
    </row>
    <row r="396" spans="1:8" ht="13.5" x14ac:dyDescent="0.25">
      <c r="A396" s="11"/>
      <c r="B396" s="10">
        <v>42874</v>
      </c>
      <c r="C396" s="2">
        <v>3.18</v>
      </c>
      <c r="D396" s="2">
        <v>0.86729999999999996</v>
      </c>
      <c r="E396" s="2">
        <v>4831</v>
      </c>
      <c r="F396" s="2"/>
      <c r="G396" s="2"/>
      <c r="H396" s="16">
        <f t="shared" si="6"/>
        <v>3.122831367106089E-3</v>
      </c>
    </row>
    <row r="397" spans="1:8" ht="13.5" x14ac:dyDescent="0.25">
      <c r="A397" s="11"/>
      <c r="B397" s="10">
        <v>42877</v>
      </c>
      <c r="C397" s="2">
        <v>3.19</v>
      </c>
      <c r="D397" s="2">
        <v>0.87009999999999998</v>
      </c>
      <c r="E397" s="2">
        <v>4509</v>
      </c>
      <c r="F397" s="2"/>
      <c r="G397" s="2"/>
      <c r="H397" s="16">
        <f t="shared" si="6"/>
        <v>3.2284100080710535E-3</v>
      </c>
    </row>
    <row r="398" spans="1:8" ht="13.5" x14ac:dyDescent="0.25">
      <c r="A398" s="11"/>
      <c r="B398" s="10">
        <v>42878</v>
      </c>
      <c r="C398" s="2">
        <v>3.19</v>
      </c>
      <c r="D398" s="2">
        <v>0.87009999999999998</v>
      </c>
      <c r="E398" s="2">
        <v>0</v>
      </c>
      <c r="F398" s="2"/>
      <c r="G398" s="2"/>
      <c r="H398" s="16">
        <f t="shared" si="6"/>
        <v>0</v>
      </c>
    </row>
    <row r="399" spans="1:8" ht="13.5" x14ac:dyDescent="0.25">
      <c r="A399" s="11"/>
      <c r="B399" s="10">
        <v>42879</v>
      </c>
      <c r="C399" s="2">
        <v>3.19</v>
      </c>
      <c r="D399" s="2">
        <v>0.87009999999999998</v>
      </c>
      <c r="E399" s="2">
        <v>4370</v>
      </c>
      <c r="F399" s="2"/>
      <c r="G399" s="2"/>
      <c r="H399" s="16">
        <f t="shared" si="6"/>
        <v>0</v>
      </c>
    </row>
    <row r="400" spans="1:8" ht="13.5" x14ac:dyDescent="0.25">
      <c r="A400" s="11"/>
      <c r="B400" s="10">
        <v>42880</v>
      </c>
      <c r="C400" s="2">
        <v>3.19</v>
      </c>
      <c r="D400" s="2">
        <v>0.87009999999999998</v>
      </c>
      <c r="E400" s="2">
        <v>10</v>
      </c>
      <c r="F400" s="2"/>
      <c r="G400" s="2"/>
      <c r="H400" s="16">
        <f t="shared" si="6"/>
        <v>0</v>
      </c>
    </row>
    <row r="401" spans="1:8" ht="13.5" x14ac:dyDescent="0.25">
      <c r="A401" s="11"/>
      <c r="B401" s="10">
        <v>42881</v>
      </c>
      <c r="C401" s="2">
        <v>3.24</v>
      </c>
      <c r="D401" s="2">
        <v>0.88370000000000004</v>
      </c>
      <c r="E401" s="2">
        <v>1517</v>
      </c>
      <c r="F401" s="2"/>
      <c r="G401" s="2"/>
      <c r="H401" s="16">
        <f t="shared" si="6"/>
        <v>1.5630387311803308E-2</v>
      </c>
    </row>
    <row r="402" spans="1:8" ht="13.5" x14ac:dyDescent="0.25">
      <c r="A402" s="11"/>
      <c r="B402" s="10">
        <v>42884</v>
      </c>
      <c r="C402" s="2">
        <v>3.25</v>
      </c>
      <c r="D402" s="2">
        <v>0.88639999999999997</v>
      </c>
      <c r="E402" s="2">
        <v>772</v>
      </c>
      <c r="F402" s="2"/>
      <c r="G402" s="2"/>
      <c r="H402" s="16">
        <f t="shared" si="6"/>
        <v>3.0553355211043617E-3</v>
      </c>
    </row>
    <row r="403" spans="1:8" ht="13.5" x14ac:dyDescent="0.25">
      <c r="A403" s="11"/>
      <c r="B403" s="10">
        <v>42885</v>
      </c>
      <c r="C403" s="2">
        <v>3.25</v>
      </c>
      <c r="D403" s="2">
        <v>0.88639999999999997</v>
      </c>
      <c r="E403" s="2">
        <v>113</v>
      </c>
      <c r="F403" s="2"/>
      <c r="G403" s="2"/>
      <c r="H403" s="16">
        <f t="shared" si="6"/>
        <v>0</v>
      </c>
    </row>
    <row r="404" spans="1:8" ht="13.5" x14ac:dyDescent="0.25">
      <c r="A404" s="11"/>
      <c r="B404" s="10">
        <v>42886</v>
      </c>
      <c r="C404" s="2">
        <v>3.25</v>
      </c>
      <c r="D404" s="2">
        <v>0.88639999999999997</v>
      </c>
      <c r="E404" s="2">
        <v>331</v>
      </c>
      <c r="F404" s="2"/>
      <c r="G404" s="2"/>
      <c r="H404" s="16">
        <f t="shared" si="6"/>
        <v>0</v>
      </c>
    </row>
    <row r="405" spans="1:8" ht="13.5" x14ac:dyDescent="0.25">
      <c r="A405" s="11"/>
      <c r="B405" s="10">
        <v>42887</v>
      </c>
      <c r="C405" s="2">
        <v>3.24</v>
      </c>
      <c r="D405" s="2">
        <v>0.88370000000000004</v>
      </c>
      <c r="E405" s="2">
        <v>1001</v>
      </c>
      <c r="F405" s="2"/>
      <c r="G405" s="2"/>
      <c r="H405" s="16">
        <f t="shared" si="6"/>
        <v>-3.0460288808663413E-3</v>
      </c>
    </row>
    <row r="406" spans="1:8" ht="13.5" x14ac:dyDescent="0.25">
      <c r="A406" s="11"/>
      <c r="B406" s="10">
        <v>42888</v>
      </c>
      <c r="C406" s="2">
        <v>3.24</v>
      </c>
      <c r="D406" s="2">
        <v>0.88370000000000004</v>
      </c>
      <c r="E406" s="2">
        <v>294</v>
      </c>
      <c r="F406" s="2"/>
      <c r="G406" s="2"/>
      <c r="H406" s="16">
        <f t="shared" si="6"/>
        <v>0</v>
      </c>
    </row>
    <row r="407" spans="1:8" ht="13.5" x14ac:dyDescent="0.25">
      <c r="A407" s="11"/>
      <c r="B407" s="10">
        <v>42891</v>
      </c>
      <c r="C407" s="2">
        <v>3.2</v>
      </c>
      <c r="D407" s="2">
        <v>0.87280000000000002</v>
      </c>
      <c r="E407" s="2">
        <v>477</v>
      </c>
      <c r="F407" s="2"/>
      <c r="G407" s="2"/>
      <c r="H407" s="16">
        <f t="shared" si="6"/>
        <v>-1.2334502659273532E-2</v>
      </c>
    </row>
    <row r="408" spans="1:8" ht="13.5" x14ac:dyDescent="0.25">
      <c r="A408" s="11"/>
      <c r="B408" s="10">
        <v>42892</v>
      </c>
      <c r="C408" s="2">
        <v>3.2</v>
      </c>
      <c r="D408" s="2">
        <v>0.87280000000000002</v>
      </c>
      <c r="E408" s="2">
        <v>1351</v>
      </c>
      <c r="F408" s="2"/>
      <c r="G408" s="2"/>
      <c r="H408" s="16">
        <f t="shared" si="6"/>
        <v>0</v>
      </c>
    </row>
    <row r="409" spans="1:8" ht="13.5" x14ac:dyDescent="0.25">
      <c r="A409" s="11"/>
      <c r="B409" s="10">
        <v>42893</v>
      </c>
      <c r="C409" s="2">
        <v>3.2</v>
      </c>
      <c r="D409" s="2">
        <v>0.87280000000000002</v>
      </c>
      <c r="E409" s="2">
        <v>526</v>
      </c>
      <c r="F409" s="2"/>
      <c r="G409" s="2"/>
      <c r="H409" s="16">
        <f t="shared" si="6"/>
        <v>0</v>
      </c>
    </row>
    <row r="410" spans="1:8" ht="13.5" x14ac:dyDescent="0.25">
      <c r="A410" s="11"/>
      <c r="B410" s="10">
        <v>42894</v>
      </c>
      <c r="C410" s="2">
        <v>3.19</v>
      </c>
      <c r="D410" s="2">
        <v>0.87009999999999998</v>
      </c>
      <c r="E410" s="2">
        <v>583</v>
      </c>
      <c r="F410" s="2"/>
      <c r="G410" s="2"/>
      <c r="H410" s="16">
        <f t="shared" si="6"/>
        <v>-3.0934922089826257E-3</v>
      </c>
    </row>
    <row r="411" spans="1:8" ht="13.5" x14ac:dyDescent="0.25">
      <c r="A411" s="11"/>
      <c r="B411" s="10">
        <v>42895</v>
      </c>
      <c r="C411" s="2">
        <v>3.19</v>
      </c>
      <c r="D411" s="2">
        <v>0.87009999999999998</v>
      </c>
      <c r="E411" s="2">
        <v>1125</v>
      </c>
      <c r="F411" s="2"/>
      <c r="G411" s="2"/>
      <c r="H411" s="16">
        <f t="shared" si="6"/>
        <v>0</v>
      </c>
    </row>
    <row r="412" spans="1:8" ht="13.5" x14ac:dyDescent="0.25">
      <c r="A412" s="11"/>
      <c r="B412" s="10">
        <v>42898</v>
      </c>
      <c r="C412" s="2">
        <v>3.15</v>
      </c>
      <c r="D412" s="2">
        <v>0.85919999999999996</v>
      </c>
      <c r="E412" s="2">
        <v>1155</v>
      </c>
      <c r="F412" s="2"/>
      <c r="G412" s="2"/>
      <c r="H412" s="16">
        <f t="shared" si="6"/>
        <v>-1.2527295713136445E-2</v>
      </c>
    </row>
    <row r="413" spans="1:8" ht="13.5" x14ac:dyDescent="0.25">
      <c r="A413" s="11"/>
      <c r="B413" s="10">
        <v>42899</v>
      </c>
      <c r="C413" s="2">
        <v>3.18</v>
      </c>
      <c r="D413" s="2">
        <v>0.86729999999999996</v>
      </c>
      <c r="E413" s="2">
        <v>720</v>
      </c>
      <c r="F413" s="2"/>
      <c r="G413" s="2"/>
      <c r="H413" s="16">
        <f t="shared" si="6"/>
        <v>9.4273743016759729E-3</v>
      </c>
    </row>
    <row r="414" spans="1:8" ht="13.5" x14ac:dyDescent="0.25">
      <c r="A414" s="11"/>
      <c r="B414" s="10">
        <v>42900</v>
      </c>
      <c r="C414" s="2">
        <v>3.16</v>
      </c>
      <c r="D414" s="2">
        <v>0.8619</v>
      </c>
      <c r="E414" s="2">
        <v>1510</v>
      </c>
      <c r="F414" s="2"/>
      <c r="G414" s="2"/>
      <c r="H414" s="16">
        <f t="shared" si="6"/>
        <v>-6.2262193012797883E-3</v>
      </c>
    </row>
    <row r="415" spans="1:8" ht="13.5" x14ac:dyDescent="0.25">
      <c r="A415" s="11"/>
      <c r="B415" s="10">
        <v>42901</v>
      </c>
      <c r="C415" s="2">
        <v>3.16</v>
      </c>
      <c r="D415" s="2">
        <v>0.8619</v>
      </c>
      <c r="E415" s="2">
        <v>350</v>
      </c>
      <c r="F415" s="2"/>
      <c r="G415" s="2"/>
      <c r="H415" s="16">
        <f t="shared" si="6"/>
        <v>0</v>
      </c>
    </row>
    <row r="416" spans="1:8" ht="13.5" x14ac:dyDescent="0.25">
      <c r="A416" s="11"/>
      <c r="B416" s="10">
        <v>42902</v>
      </c>
      <c r="C416" s="2">
        <v>3.17</v>
      </c>
      <c r="D416" s="2">
        <v>0.86460000000000004</v>
      </c>
      <c r="E416" s="2">
        <v>373</v>
      </c>
      <c r="F416" s="2"/>
      <c r="G416" s="2"/>
      <c r="H416" s="16">
        <f t="shared" si="6"/>
        <v>3.1326139923425404E-3</v>
      </c>
    </row>
    <row r="417" spans="1:8" ht="13.5" x14ac:dyDescent="0.25">
      <c r="A417" s="11"/>
      <c r="B417" s="10">
        <v>42905</v>
      </c>
      <c r="C417" s="2">
        <v>3.17</v>
      </c>
      <c r="D417" s="2">
        <v>0.86460000000000004</v>
      </c>
      <c r="E417" s="2">
        <v>1665</v>
      </c>
      <c r="F417" s="2"/>
      <c r="G417" s="2"/>
      <c r="H417" s="16">
        <f t="shared" si="6"/>
        <v>0</v>
      </c>
    </row>
    <row r="418" spans="1:8" ht="13.5" x14ac:dyDescent="0.25">
      <c r="A418" s="11"/>
      <c r="B418" s="10">
        <v>42906</v>
      </c>
      <c r="C418" s="2">
        <v>3.16</v>
      </c>
      <c r="D418" s="2">
        <v>0.8619</v>
      </c>
      <c r="E418" s="2">
        <v>557</v>
      </c>
      <c r="F418" s="2"/>
      <c r="G418" s="2"/>
      <c r="H418" s="16">
        <f t="shared" si="6"/>
        <v>-3.1228313671062173E-3</v>
      </c>
    </row>
    <row r="419" spans="1:8" ht="13.5" x14ac:dyDescent="0.25">
      <c r="A419" s="11"/>
      <c r="B419" s="10">
        <v>42907</v>
      </c>
      <c r="C419" s="2">
        <v>3.15</v>
      </c>
      <c r="D419" s="2">
        <v>0.85919999999999996</v>
      </c>
      <c r="E419" s="2">
        <v>844</v>
      </c>
      <c r="F419" s="2"/>
      <c r="G419" s="2"/>
      <c r="H419" s="16">
        <f t="shared" si="6"/>
        <v>-3.1326139923425404E-3</v>
      </c>
    </row>
    <row r="420" spans="1:8" ht="13.5" x14ac:dyDescent="0.25">
      <c r="A420" s="11"/>
      <c r="B420" s="10">
        <v>42908</v>
      </c>
      <c r="C420" s="2">
        <v>3.16</v>
      </c>
      <c r="D420" s="2">
        <v>0.8619</v>
      </c>
      <c r="E420" s="2">
        <v>1700</v>
      </c>
      <c r="F420" s="2"/>
      <c r="G420" s="2"/>
      <c r="H420" s="16">
        <f t="shared" si="6"/>
        <v>3.142458100558701E-3</v>
      </c>
    </row>
    <row r="421" spans="1:8" ht="13.5" x14ac:dyDescent="0.25">
      <c r="A421" s="11"/>
      <c r="B421" s="10">
        <v>42909</v>
      </c>
      <c r="C421" s="2">
        <v>3.16</v>
      </c>
      <c r="D421" s="2">
        <v>0.8619</v>
      </c>
      <c r="E421" s="2">
        <v>1158</v>
      </c>
      <c r="F421" s="2"/>
      <c r="G421" s="2"/>
      <c r="H421" s="16">
        <f t="shared" si="6"/>
        <v>0</v>
      </c>
    </row>
    <row r="422" spans="1:8" ht="13.5" x14ac:dyDescent="0.25">
      <c r="A422" s="11"/>
      <c r="B422" s="10">
        <v>42914</v>
      </c>
      <c r="C422" s="2">
        <v>3.17</v>
      </c>
      <c r="D422" s="2">
        <v>0.86460000000000004</v>
      </c>
      <c r="E422" s="2">
        <v>1833</v>
      </c>
      <c r="F422" s="2"/>
      <c r="G422" s="2"/>
      <c r="H422" s="16">
        <f t="shared" si="6"/>
        <v>3.1326139923425404E-3</v>
      </c>
    </row>
    <row r="423" spans="1:8" ht="13.5" x14ac:dyDescent="0.25">
      <c r="A423" s="11"/>
      <c r="B423" s="10">
        <v>42915</v>
      </c>
      <c r="C423" s="2">
        <v>3.17</v>
      </c>
      <c r="D423" s="2">
        <v>0.86460000000000004</v>
      </c>
      <c r="E423" s="2">
        <v>185</v>
      </c>
      <c r="F423" s="2"/>
      <c r="G423" s="2"/>
      <c r="H423" s="16">
        <f t="shared" si="6"/>
        <v>0</v>
      </c>
    </row>
    <row r="424" spans="1:8" ht="13.5" x14ac:dyDescent="0.25">
      <c r="A424" s="11"/>
      <c r="B424" s="10">
        <v>42916</v>
      </c>
      <c r="C424" s="2">
        <v>3.17</v>
      </c>
      <c r="D424" s="2">
        <v>0.86460000000000004</v>
      </c>
      <c r="E424" s="2">
        <v>850</v>
      </c>
      <c r="F424" s="2"/>
      <c r="G424" s="2"/>
      <c r="H424" s="16">
        <f t="shared" si="6"/>
        <v>0</v>
      </c>
    </row>
    <row r="425" spans="1:8" ht="13.5" x14ac:dyDescent="0.25">
      <c r="A425" s="11"/>
      <c r="B425" s="10">
        <v>42919</v>
      </c>
      <c r="C425" s="2">
        <v>3.17</v>
      </c>
      <c r="D425" s="2">
        <v>0.86460000000000004</v>
      </c>
      <c r="E425" s="2">
        <v>5055</v>
      </c>
      <c r="F425" s="2"/>
      <c r="G425" s="2"/>
      <c r="H425" s="16">
        <f t="shared" si="6"/>
        <v>0</v>
      </c>
    </row>
    <row r="426" spans="1:8" ht="13.5" x14ac:dyDescent="0.25">
      <c r="A426" s="11"/>
      <c r="B426" s="10">
        <v>42920</v>
      </c>
      <c r="C426" s="2">
        <v>3.28</v>
      </c>
      <c r="D426" s="2">
        <v>0.89459999999999995</v>
      </c>
      <c r="E426" s="2">
        <v>8767</v>
      </c>
      <c r="F426" s="2"/>
      <c r="G426" s="2"/>
      <c r="H426" s="16">
        <f t="shared" si="6"/>
        <v>3.469812630117964E-2</v>
      </c>
    </row>
    <row r="427" spans="1:8" ht="13.5" x14ac:dyDescent="0.25">
      <c r="A427" s="11"/>
      <c r="B427" s="10">
        <v>42921</v>
      </c>
      <c r="C427" s="2">
        <v>3.28</v>
      </c>
      <c r="D427" s="2">
        <v>0.89459999999999995</v>
      </c>
      <c r="E427" s="2">
        <v>7041</v>
      </c>
      <c r="F427" s="2"/>
      <c r="G427" s="2"/>
      <c r="H427" s="16">
        <f t="shared" si="6"/>
        <v>0</v>
      </c>
    </row>
    <row r="428" spans="1:8" ht="13.5" x14ac:dyDescent="0.25">
      <c r="A428" s="11"/>
      <c r="B428" s="10">
        <v>42922</v>
      </c>
      <c r="C428" s="2">
        <v>3.46</v>
      </c>
      <c r="D428" s="2">
        <v>0.94369999999999998</v>
      </c>
      <c r="E428" s="2">
        <v>21405</v>
      </c>
      <c r="F428" s="2"/>
      <c r="G428" s="2"/>
      <c r="H428" s="16">
        <f t="shared" si="6"/>
        <v>5.4884864744019712E-2</v>
      </c>
    </row>
    <row r="429" spans="1:8" ht="13.5" x14ac:dyDescent="0.25">
      <c r="A429" s="11"/>
      <c r="B429" s="10">
        <v>42923</v>
      </c>
      <c r="C429" s="2">
        <v>2.95</v>
      </c>
      <c r="D429" s="2">
        <v>0.84319999999999995</v>
      </c>
      <c r="E429" s="2">
        <v>790</v>
      </c>
      <c r="F429" s="2"/>
      <c r="G429" s="2"/>
      <c r="H429" s="16">
        <f t="shared" si="6"/>
        <v>-0.10649570838190106</v>
      </c>
    </row>
    <row r="430" spans="1:8" ht="13.5" x14ac:dyDescent="0.25">
      <c r="A430" s="11"/>
      <c r="B430" s="10">
        <v>42926</v>
      </c>
      <c r="C430" s="2">
        <v>3</v>
      </c>
      <c r="D430" s="2">
        <v>0.94189999999999996</v>
      </c>
      <c r="E430" s="2">
        <v>3102</v>
      </c>
      <c r="F430" s="2"/>
      <c r="G430" s="2"/>
      <c r="H430" s="16">
        <f t="shared" si="6"/>
        <v>0.11705407969639471</v>
      </c>
    </row>
    <row r="431" spans="1:8" ht="13.5" x14ac:dyDescent="0.25">
      <c r="A431" s="11"/>
      <c r="B431" s="10">
        <v>42927</v>
      </c>
      <c r="C431" s="2">
        <v>2.95</v>
      </c>
      <c r="D431" s="2">
        <v>0.92620000000000002</v>
      </c>
      <c r="E431" s="2">
        <v>7585</v>
      </c>
      <c r="F431" s="2"/>
      <c r="G431" s="2"/>
      <c r="H431" s="16">
        <f t="shared" si="6"/>
        <v>-1.6668436139717524E-2</v>
      </c>
    </row>
    <row r="432" spans="1:8" ht="13.5" x14ac:dyDescent="0.25">
      <c r="A432" s="11"/>
      <c r="B432" s="10">
        <v>42928</v>
      </c>
      <c r="C432" s="2">
        <v>2.93</v>
      </c>
      <c r="D432" s="2">
        <v>0.91990000000000005</v>
      </c>
      <c r="E432" s="2">
        <v>5589</v>
      </c>
      <c r="F432" s="2"/>
      <c r="G432" s="2"/>
      <c r="H432" s="16">
        <f t="shared" si="6"/>
        <v>-6.8019866119628288E-3</v>
      </c>
    </row>
    <row r="433" spans="1:8" ht="13.5" x14ac:dyDescent="0.25">
      <c r="A433" s="11"/>
      <c r="B433" s="10">
        <v>42929</v>
      </c>
      <c r="C433" s="2">
        <v>2.83</v>
      </c>
      <c r="D433" s="2">
        <v>0.88849999999999996</v>
      </c>
      <c r="E433" s="2">
        <v>6114</v>
      </c>
      <c r="F433" s="2"/>
      <c r="G433" s="2"/>
      <c r="H433" s="16">
        <f t="shared" si="6"/>
        <v>-3.4134145015762681E-2</v>
      </c>
    </row>
    <row r="434" spans="1:8" ht="13.5" x14ac:dyDescent="0.25">
      <c r="A434" s="11"/>
      <c r="B434" s="10">
        <v>42930</v>
      </c>
      <c r="C434" s="2">
        <v>2.83</v>
      </c>
      <c r="D434" s="2">
        <v>0.88849999999999996</v>
      </c>
      <c r="E434" s="2">
        <v>3129</v>
      </c>
      <c r="F434" s="2"/>
      <c r="G434" s="2"/>
      <c r="H434" s="16">
        <f t="shared" si="6"/>
        <v>0</v>
      </c>
    </row>
    <row r="435" spans="1:8" ht="13.5" x14ac:dyDescent="0.25">
      <c r="A435" s="11"/>
      <c r="B435" s="10">
        <v>42933</v>
      </c>
      <c r="C435" s="2">
        <v>2.8</v>
      </c>
      <c r="D435" s="2">
        <v>0.87909999999999999</v>
      </c>
      <c r="E435" s="2">
        <v>1240</v>
      </c>
      <c r="F435" s="2"/>
      <c r="G435" s="2"/>
      <c r="H435" s="16">
        <f t="shared" si="6"/>
        <v>-1.0579628587506995E-2</v>
      </c>
    </row>
    <row r="436" spans="1:8" ht="13.5" x14ac:dyDescent="0.25">
      <c r="A436" s="11"/>
      <c r="B436" s="10">
        <v>42934</v>
      </c>
      <c r="C436" s="2">
        <v>2.72</v>
      </c>
      <c r="D436" s="2">
        <v>0.85399999999999998</v>
      </c>
      <c r="E436" s="2">
        <v>3360</v>
      </c>
      <c r="F436" s="2"/>
      <c r="G436" s="2"/>
      <c r="H436" s="16">
        <f t="shared" si="6"/>
        <v>-2.8551928108292584E-2</v>
      </c>
    </row>
    <row r="437" spans="1:8" ht="13.5" x14ac:dyDescent="0.25">
      <c r="A437" s="11"/>
      <c r="B437" s="10">
        <v>42935</v>
      </c>
      <c r="C437" s="2">
        <v>2.72</v>
      </c>
      <c r="D437" s="2">
        <v>0.85399999999999998</v>
      </c>
      <c r="E437" s="2">
        <v>2977</v>
      </c>
      <c r="F437" s="2"/>
      <c r="G437" s="2"/>
      <c r="H437" s="16">
        <f t="shared" si="6"/>
        <v>0</v>
      </c>
    </row>
    <row r="438" spans="1:8" ht="13.5" x14ac:dyDescent="0.25">
      <c r="A438" s="11"/>
      <c r="B438" s="10">
        <v>42936</v>
      </c>
      <c r="C438" s="2">
        <v>2.64</v>
      </c>
      <c r="D438" s="2">
        <v>0.82889999999999997</v>
      </c>
      <c r="E438" s="2">
        <v>603</v>
      </c>
      <c r="F438" s="2"/>
      <c r="G438" s="2"/>
      <c r="H438" s="16">
        <f t="shared" si="6"/>
        <v>-2.9391100702576126E-2</v>
      </c>
    </row>
    <row r="439" spans="1:8" ht="13.5" x14ac:dyDescent="0.25">
      <c r="A439" s="11"/>
      <c r="B439" s="10">
        <v>42937</v>
      </c>
      <c r="C439" s="2">
        <v>2.68</v>
      </c>
      <c r="D439" s="2">
        <v>0.84140000000000004</v>
      </c>
      <c r="E439" s="2">
        <v>5134</v>
      </c>
      <c r="F439" s="2"/>
      <c r="G439" s="2"/>
      <c r="H439" s="16">
        <f t="shared" si="6"/>
        <v>1.5080226806611252E-2</v>
      </c>
    </row>
    <row r="440" spans="1:8" ht="13.5" x14ac:dyDescent="0.25">
      <c r="A440" s="11"/>
      <c r="B440" s="10">
        <v>42940</v>
      </c>
      <c r="C440" s="2">
        <v>2.72</v>
      </c>
      <c r="D440" s="2">
        <v>0.85399999999999998</v>
      </c>
      <c r="E440" s="2">
        <v>139</v>
      </c>
      <c r="F440" s="2"/>
      <c r="G440" s="2"/>
      <c r="H440" s="16">
        <f t="shared" si="6"/>
        <v>1.4975041597337703E-2</v>
      </c>
    </row>
    <row r="441" spans="1:8" ht="13.5" x14ac:dyDescent="0.25">
      <c r="A441" s="11"/>
      <c r="B441" s="10">
        <v>42942</v>
      </c>
      <c r="C441" s="2">
        <v>2.72</v>
      </c>
      <c r="D441" s="2">
        <v>0.85399999999999998</v>
      </c>
      <c r="E441" s="2">
        <v>3651</v>
      </c>
      <c r="F441" s="2"/>
      <c r="G441" s="2"/>
      <c r="H441" s="16">
        <f t="shared" si="6"/>
        <v>0</v>
      </c>
    </row>
    <row r="442" spans="1:8" ht="13.5" x14ac:dyDescent="0.25">
      <c r="A442" s="11"/>
      <c r="B442" s="10">
        <v>42943</v>
      </c>
      <c r="C442" s="2">
        <v>2.69</v>
      </c>
      <c r="D442" s="2">
        <v>0.84460000000000002</v>
      </c>
      <c r="E442" s="2">
        <v>641</v>
      </c>
      <c r="F442" s="2"/>
      <c r="G442" s="2"/>
      <c r="H442" s="16">
        <f t="shared" si="6"/>
        <v>-1.1007025761124081E-2</v>
      </c>
    </row>
    <row r="443" spans="1:8" ht="13.5" x14ac:dyDescent="0.25">
      <c r="A443" s="11"/>
      <c r="B443" s="10">
        <v>42944</v>
      </c>
      <c r="C443" s="2">
        <v>2.65</v>
      </c>
      <c r="D443" s="2">
        <v>0.83199999999999996</v>
      </c>
      <c r="E443" s="2">
        <v>1209</v>
      </c>
      <c r="F443" s="2"/>
      <c r="G443" s="2"/>
      <c r="H443" s="16">
        <f t="shared" si="6"/>
        <v>-1.4918304522851119E-2</v>
      </c>
    </row>
    <row r="444" spans="1:8" ht="13.5" x14ac:dyDescent="0.25">
      <c r="A444" s="11"/>
      <c r="B444" s="10">
        <v>42947</v>
      </c>
      <c r="C444" s="2">
        <v>2.65</v>
      </c>
      <c r="D444" s="2">
        <v>0.83199999999999996</v>
      </c>
      <c r="E444" s="2">
        <v>319</v>
      </c>
      <c r="F444" s="2"/>
      <c r="G444" s="2"/>
      <c r="H444" s="16">
        <f t="shared" si="6"/>
        <v>0</v>
      </c>
    </row>
    <row r="445" spans="1:8" ht="13.5" x14ac:dyDescent="0.25">
      <c r="A445" s="11"/>
      <c r="B445" s="10">
        <v>42948</v>
      </c>
      <c r="C445" s="2">
        <v>2.6</v>
      </c>
      <c r="D445" s="2">
        <v>0.81630000000000003</v>
      </c>
      <c r="E445" s="2">
        <v>515</v>
      </c>
      <c r="F445" s="2"/>
      <c r="G445" s="2"/>
      <c r="H445" s="16">
        <f t="shared" si="6"/>
        <v>-1.887019230769223E-2</v>
      </c>
    </row>
    <row r="446" spans="1:8" ht="13.5" x14ac:dyDescent="0.25">
      <c r="A446" s="11"/>
      <c r="B446" s="10">
        <v>42949</v>
      </c>
      <c r="C446" s="2">
        <v>2.69</v>
      </c>
      <c r="D446" s="2">
        <v>0.84460000000000002</v>
      </c>
      <c r="E446" s="2">
        <v>224</v>
      </c>
      <c r="F446" s="2"/>
      <c r="G446" s="2"/>
      <c r="H446" s="16">
        <f t="shared" si="6"/>
        <v>3.4668626730368725E-2</v>
      </c>
    </row>
    <row r="447" spans="1:8" ht="13.5" x14ac:dyDescent="0.25">
      <c r="A447" s="11"/>
      <c r="B447" s="10">
        <v>42950</v>
      </c>
      <c r="C447" s="2">
        <v>2.63</v>
      </c>
      <c r="D447" s="2">
        <v>0.82569999999999999</v>
      </c>
      <c r="E447" s="2">
        <v>864</v>
      </c>
      <c r="F447" s="2"/>
      <c r="G447" s="2"/>
      <c r="H447" s="16">
        <f t="shared" si="6"/>
        <v>-2.2377456784276613E-2</v>
      </c>
    </row>
    <row r="448" spans="1:8" ht="13.5" x14ac:dyDescent="0.25">
      <c r="A448" s="11"/>
      <c r="B448" s="10">
        <v>42951</v>
      </c>
      <c r="C448" s="2">
        <v>2.7</v>
      </c>
      <c r="D448" s="2">
        <v>0.84770000000000001</v>
      </c>
      <c r="E448" s="2">
        <v>2108</v>
      </c>
      <c r="F448" s="2"/>
      <c r="G448" s="2"/>
      <c r="H448" s="16">
        <f t="shared" si="6"/>
        <v>2.6644059585806006E-2</v>
      </c>
    </row>
    <row r="449" spans="1:8" ht="13.5" x14ac:dyDescent="0.25">
      <c r="A449" s="11"/>
      <c r="B449" s="10">
        <v>42954</v>
      </c>
      <c r="C449" s="2">
        <v>2.7</v>
      </c>
      <c r="D449" s="2">
        <v>0.84770000000000001</v>
      </c>
      <c r="E449" s="2">
        <v>1166</v>
      </c>
      <c r="F449" s="2"/>
      <c r="G449" s="2"/>
      <c r="H449" s="16">
        <f t="shared" si="6"/>
        <v>0</v>
      </c>
    </row>
    <row r="450" spans="1:8" ht="13.5" x14ac:dyDescent="0.25">
      <c r="A450" s="11"/>
      <c r="B450" s="10">
        <v>42955</v>
      </c>
      <c r="C450" s="2">
        <v>2.62</v>
      </c>
      <c r="D450" s="2">
        <v>0.8226</v>
      </c>
      <c r="E450" s="2">
        <v>8574</v>
      </c>
      <c r="F450" s="2"/>
      <c r="G450" s="2"/>
      <c r="H450" s="16">
        <f t="shared" si="6"/>
        <v>-2.9609531673941265E-2</v>
      </c>
    </row>
    <row r="451" spans="1:8" ht="13.5" x14ac:dyDescent="0.25">
      <c r="A451" s="11"/>
      <c r="B451" s="10">
        <v>42956</v>
      </c>
      <c r="C451" s="2">
        <v>2.69</v>
      </c>
      <c r="D451" s="2">
        <v>0.84460000000000002</v>
      </c>
      <c r="E451" s="2">
        <v>20</v>
      </c>
      <c r="F451" s="2"/>
      <c r="G451" s="2"/>
      <c r="H451" s="16">
        <f t="shared" si="6"/>
        <v>2.6744468757597884E-2</v>
      </c>
    </row>
    <row r="452" spans="1:8" ht="13.5" x14ac:dyDescent="0.25">
      <c r="A452" s="11"/>
      <c r="B452" s="10">
        <v>42957</v>
      </c>
      <c r="C452" s="2">
        <v>2.69</v>
      </c>
      <c r="D452" s="2">
        <v>0.84460000000000002</v>
      </c>
      <c r="E452" s="2">
        <v>190</v>
      </c>
      <c r="F452" s="2"/>
      <c r="G452" s="2"/>
      <c r="H452" s="16">
        <f t="shared" si="6"/>
        <v>0</v>
      </c>
    </row>
    <row r="453" spans="1:8" ht="13.5" x14ac:dyDescent="0.25">
      <c r="A453" s="11"/>
      <c r="B453" s="10">
        <v>42958</v>
      </c>
      <c r="C453" s="2">
        <v>2.63</v>
      </c>
      <c r="D453" s="2">
        <v>0.82569999999999999</v>
      </c>
      <c r="E453" s="2">
        <v>456</v>
      </c>
      <c r="F453" s="2"/>
      <c r="G453" s="2"/>
      <c r="H453" s="16">
        <f t="shared" si="6"/>
        <v>-2.2377456784276613E-2</v>
      </c>
    </row>
    <row r="454" spans="1:8" ht="13.5" x14ac:dyDescent="0.25">
      <c r="A454" s="11"/>
      <c r="B454" s="10">
        <v>42961</v>
      </c>
      <c r="C454" s="2">
        <v>2.63</v>
      </c>
      <c r="D454" s="2">
        <v>0.82569999999999999</v>
      </c>
      <c r="E454" s="2">
        <v>403</v>
      </c>
      <c r="F454" s="2"/>
      <c r="G454" s="2"/>
      <c r="H454" s="16">
        <f t="shared" si="6"/>
        <v>0</v>
      </c>
    </row>
    <row r="455" spans="1:8" ht="13.5" x14ac:dyDescent="0.25">
      <c r="A455" s="11"/>
      <c r="B455" s="10">
        <v>42962</v>
      </c>
      <c r="C455" s="2">
        <v>2.62</v>
      </c>
      <c r="D455" s="2">
        <v>0.8226</v>
      </c>
      <c r="E455" s="2">
        <v>1337</v>
      </c>
      <c r="F455" s="2"/>
      <c r="G455" s="2"/>
      <c r="H455" s="16">
        <f t="shared" ref="H455:H518" si="7">(D455-D454)/D454</f>
        <v>-3.7543902143635601E-3</v>
      </c>
    </row>
    <row r="456" spans="1:8" ht="13.5" x14ac:dyDescent="0.25">
      <c r="A456" s="11"/>
      <c r="B456" s="10">
        <v>42963</v>
      </c>
      <c r="C456" s="2">
        <v>2.62</v>
      </c>
      <c r="D456" s="2">
        <v>0.8226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1"/>
      <c r="B457" s="10">
        <v>42964</v>
      </c>
      <c r="C457" s="2">
        <v>2.62</v>
      </c>
      <c r="D457" s="2">
        <v>0.8226</v>
      </c>
      <c r="E457" s="2">
        <v>13</v>
      </c>
      <c r="F457" s="2"/>
      <c r="G457" s="2"/>
      <c r="H457" s="16">
        <f t="shared" si="7"/>
        <v>0</v>
      </c>
    </row>
    <row r="458" spans="1:8" ht="13.5" x14ac:dyDescent="0.25">
      <c r="A458" s="11"/>
      <c r="B458" s="10">
        <v>42965</v>
      </c>
      <c r="C458" s="2">
        <v>2.57</v>
      </c>
      <c r="D458" s="2">
        <v>0.80689999999999995</v>
      </c>
      <c r="E458" s="2">
        <v>733</v>
      </c>
      <c r="F458" s="2"/>
      <c r="G458" s="2"/>
      <c r="H458" s="16">
        <f t="shared" si="7"/>
        <v>-1.9085825431558529E-2</v>
      </c>
    </row>
    <row r="459" spans="1:8" ht="13.5" x14ac:dyDescent="0.25">
      <c r="A459" s="11"/>
      <c r="B459" s="10">
        <v>42968</v>
      </c>
      <c r="C459" s="2">
        <v>2.57</v>
      </c>
      <c r="D459" s="2">
        <v>0.80689999999999995</v>
      </c>
      <c r="E459" s="2">
        <v>1938</v>
      </c>
      <c r="F459" s="2"/>
      <c r="G459" s="2"/>
      <c r="H459" s="16">
        <f t="shared" si="7"/>
        <v>0</v>
      </c>
    </row>
    <row r="460" spans="1:8" ht="13.5" x14ac:dyDescent="0.25">
      <c r="A460" s="11"/>
      <c r="B460" s="10">
        <v>42969</v>
      </c>
      <c r="C460" s="2">
        <v>2.52</v>
      </c>
      <c r="D460" s="2">
        <v>0.79120000000000001</v>
      </c>
      <c r="E460" s="2">
        <v>433</v>
      </c>
      <c r="F460" s="2"/>
      <c r="G460" s="2"/>
      <c r="H460" s="16">
        <f t="shared" si="7"/>
        <v>-1.9457181806915278E-2</v>
      </c>
    </row>
    <row r="461" spans="1:8" ht="13.5" x14ac:dyDescent="0.25">
      <c r="A461" s="11"/>
      <c r="B461" s="10">
        <v>42970</v>
      </c>
      <c r="C461" s="2">
        <v>2.5</v>
      </c>
      <c r="D461" s="2">
        <v>0.78490000000000004</v>
      </c>
      <c r="E461" s="2">
        <v>5843</v>
      </c>
      <c r="F461" s="2"/>
      <c r="G461" s="2"/>
      <c r="H461" s="16">
        <f t="shared" si="7"/>
        <v>-7.9625884732052229E-3</v>
      </c>
    </row>
    <row r="462" spans="1:8" ht="13.5" x14ac:dyDescent="0.25">
      <c r="A462" s="11"/>
      <c r="B462" s="10">
        <v>42971</v>
      </c>
      <c r="C462" s="2">
        <v>2.54</v>
      </c>
      <c r="D462" s="2">
        <v>0.79749999999999999</v>
      </c>
      <c r="E462" s="2">
        <v>6010</v>
      </c>
      <c r="F462" s="2"/>
      <c r="G462" s="2"/>
      <c r="H462" s="16">
        <f t="shared" si="7"/>
        <v>1.6053000382214223E-2</v>
      </c>
    </row>
    <row r="463" spans="1:8" ht="13.5" x14ac:dyDescent="0.25">
      <c r="A463" s="11"/>
      <c r="B463" s="10">
        <v>42972</v>
      </c>
      <c r="C463" s="2">
        <v>2.54</v>
      </c>
      <c r="D463" s="2">
        <v>0.79749999999999999</v>
      </c>
      <c r="E463" s="2">
        <v>500</v>
      </c>
      <c r="F463" s="2"/>
      <c r="G463" s="2"/>
      <c r="H463" s="16">
        <f t="shared" si="7"/>
        <v>0</v>
      </c>
    </row>
    <row r="464" spans="1:8" ht="13.5" x14ac:dyDescent="0.25">
      <c r="A464" s="11"/>
      <c r="B464" s="10">
        <v>42975</v>
      </c>
      <c r="C464" s="2">
        <v>2.54</v>
      </c>
      <c r="D464" s="2">
        <v>0.79749999999999999</v>
      </c>
      <c r="E464" s="2">
        <v>2107</v>
      </c>
      <c r="F464" s="2"/>
      <c r="G464" s="2"/>
      <c r="H464" s="16">
        <f t="shared" si="7"/>
        <v>0</v>
      </c>
    </row>
    <row r="465" spans="1:8" ht="13.5" x14ac:dyDescent="0.25">
      <c r="A465" s="11"/>
      <c r="B465" s="10">
        <v>42976</v>
      </c>
      <c r="C465" s="2">
        <v>2.61</v>
      </c>
      <c r="D465" s="2">
        <v>0.81950000000000001</v>
      </c>
      <c r="E465" s="2">
        <v>3307</v>
      </c>
      <c r="F465" s="2"/>
      <c r="G465" s="2"/>
      <c r="H465" s="16">
        <f t="shared" si="7"/>
        <v>2.7586206896551748E-2</v>
      </c>
    </row>
    <row r="466" spans="1:8" ht="13.5" x14ac:dyDescent="0.25">
      <c r="A466" s="11"/>
      <c r="B466" s="10">
        <v>42977</v>
      </c>
      <c r="C466" s="2">
        <v>2.62</v>
      </c>
      <c r="D466" s="2">
        <v>0.8226</v>
      </c>
      <c r="E466" s="2">
        <v>10</v>
      </c>
      <c r="F466" s="2"/>
      <c r="G466" s="2"/>
      <c r="H466" s="16">
        <f t="shared" si="7"/>
        <v>3.7827943868212221E-3</v>
      </c>
    </row>
    <row r="467" spans="1:8" ht="13.5" x14ac:dyDescent="0.25">
      <c r="A467" s="11"/>
      <c r="B467" s="10">
        <v>42978</v>
      </c>
      <c r="C467" s="2">
        <v>2.62</v>
      </c>
      <c r="D467" s="2">
        <v>0.8226</v>
      </c>
      <c r="E467" s="2">
        <v>0</v>
      </c>
      <c r="F467" s="2"/>
      <c r="G467" s="2"/>
      <c r="H467" s="16">
        <f t="shared" si="7"/>
        <v>0</v>
      </c>
    </row>
    <row r="468" spans="1:8" ht="13.5" x14ac:dyDescent="0.25">
      <c r="A468" s="11"/>
      <c r="B468" s="10">
        <v>42982</v>
      </c>
      <c r="C468" s="2">
        <v>2.6</v>
      </c>
      <c r="D468" s="2">
        <v>0.81630000000000003</v>
      </c>
      <c r="E468" s="2">
        <v>140</v>
      </c>
      <c r="F468" s="2"/>
      <c r="G468" s="2"/>
      <c r="H468" s="16">
        <f t="shared" si="7"/>
        <v>-7.6586433260393541E-3</v>
      </c>
    </row>
    <row r="469" spans="1:8" ht="13.5" x14ac:dyDescent="0.25">
      <c r="A469" s="11"/>
      <c r="B469" s="10">
        <v>42983</v>
      </c>
      <c r="C469" s="2">
        <v>2.6</v>
      </c>
      <c r="D469" s="2">
        <v>0.81630000000000003</v>
      </c>
      <c r="E469" s="2">
        <v>501</v>
      </c>
      <c r="F469" s="2"/>
      <c r="G469" s="2"/>
      <c r="H469" s="16">
        <f t="shared" si="7"/>
        <v>0</v>
      </c>
    </row>
    <row r="470" spans="1:8" ht="13.5" x14ac:dyDescent="0.25">
      <c r="A470" s="11"/>
      <c r="B470" s="10">
        <v>42984</v>
      </c>
      <c r="C470" s="2">
        <v>2.5</v>
      </c>
      <c r="D470" s="2">
        <v>0.78490000000000004</v>
      </c>
      <c r="E470" s="2">
        <v>2101</v>
      </c>
      <c r="F470" s="2"/>
      <c r="G470" s="2"/>
      <c r="H470" s="16">
        <f t="shared" si="7"/>
        <v>-3.8466250153129954E-2</v>
      </c>
    </row>
    <row r="471" spans="1:8" ht="13.5" x14ac:dyDescent="0.25">
      <c r="A471" s="11"/>
      <c r="B471" s="10">
        <v>42985</v>
      </c>
      <c r="C471" s="2">
        <v>2.5499999999999998</v>
      </c>
      <c r="D471" s="2">
        <v>0.80059999999999998</v>
      </c>
      <c r="E471" s="2">
        <v>2436</v>
      </c>
      <c r="F471" s="2"/>
      <c r="G471" s="2"/>
      <c r="H471" s="16">
        <f t="shared" si="7"/>
        <v>2.0002548095298681E-2</v>
      </c>
    </row>
    <row r="472" spans="1:8" ht="13.5" x14ac:dyDescent="0.25">
      <c r="A472" s="11"/>
      <c r="B472" s="10">
        <v>42986</v>
      </c>
      <c r="C472" s="2">
        <v>2.59</v>
      </c>
      <c r="D472" s="2">
        <v>0.81320000000000003</v>
      </c>
      <c r="E472" s="2">
        <v>10</v>
      </c>
      <c r="F472" s="2"/>
      <c r="G472" s="2"/>
      <c r="H472" s="16">
        <f t="shared" si="7"/>
        <v>1.5738196352735517E-2</v>
      </c>
    </row>
    <row r="473" spans="1:8" ht="13.5" x14ac:dyDescent="0.25">
      <c r="A473" s="11"/>
      <c r="B473" s="10">
        <v>42989</v>
      </c>
      <c r="C473" s="2">
        <v>2.59</v>
      </c>
      <c r="D473" s="2">
        <v>0.81320000000000003</v>
      </c>
      <c r="E473" s="2">
        <v>1823</v>
      </c>
      <c r="F473" s="2"/>
      <c r="G473" s="2"/>
      <c r="H473" s="16">
        <f t="shared" si="7"/>
        <v>0</v>
      </c>
    </row>
    <row r="474" spans="1:8" ht="13.5" x14ac:dyDescent="0.25">
      <c r="A474" s="11"/>
      <c r="B474" s="10">
        <v>42990</v>
      </c>
      <c r="C474" s="2">
        <v>2.5499999999999998</v>
      </c>
      <c r="D474" s="2">
        <v>0.80059999999999998</v>
      </c>
      <c r="E474" s="2">
        <v>367</v>
      </c>
      <c r="F474" s="2"/>
      <c r="G474" s="2"/>
      <c r="H474" s="16">
        <f t="shared" si="7"/>
        <v>-1.5494343334973014E-2</v>
      </c>
    </row>
    <row r="475" spans="1:8" ht="13.5" x14ac:dyDescent="0.25">
      <c r="A475" s="11"/>
      <c r="B475" s="10">
        <v>42991</v>
      </c>
      <c r="C475" s="2">
        <v>2.58</v>
      </c>
      <c r="D475" s="2">
        <v>0.81</v>
      </c>
      <c r="E475" s="2">
        <v>780</v>
      </c>
      <c r="F475" s="2"/>
      <c r="G475" s="2"/>
      <c r="H475" s="16">
        <f t="shared" si="7"/>
        <v>1.1741194104421778E-2</v>
      </c>
    </row>
    <row r="476" spans="1:8" ht="13.5" x14ac:dyDescent="0.25">
      <c r="A476" s="11"/>
      <c r="B476" s="10">
        <v>42992</v>
      </c>
      <c r="C476" s="2">
        <v>2.58</v>
      </c>
      <c r="D476" s="2">
        <v>0.81</v>
      </c>
      <c r="E476" s="2">
        <v>526</v>
      </c>
      <c r="F476" s="2"/>
      <c r="G476" s="2"/>
      <c r="H476" s="16">
        <f t="shared" si="7"/>
        <v>0</v>
      </c>
    </row>
    <row r="477" spans="1:8" ht="13.5" x14ac:dyDescent="0.25">
      <c r="A477" s="11"/>
      <c r="B477" s="10">
        <v>42993</v>
      </c>
      <c r="C477" s="2">
        <v>2.57</v>
      </c>
      <c r="D477" s="2">
        <v>0.80689999999999995</v>
      </c>
      <c r="E477" s="2">
        <v>35</v>
      </c>
      <c r="F477" s="2"/>
      <c r="G477" s="2"/>
      <c r="H477" s="16">
        <f t="shared" si="7"/>
        <v>-3.8271604938272868E-3</v>
      </c>
    </row>
    <row r="478" spans="1:8" ht="13.5" x14ac:dyDescent="0.25">
      <c r="A478" s="11"/>
      <c r="B478" s="10">
        <v>42996</v>
      </c>
      <c r="C478" s="2">
        <v>2.56</v>
      </c>
      <c r="D478" s="2">
        <v>0.80379999999999996</v>
      </c>
      <c r="E478" s="2">
        <v>1838</v>
      </c>
      <c r="F478" s="2"/>
      <c r="G478" s="2"/>
      <c r="H478" s="16">
        <f t="shared" si="7"/>
        <v>-3.8418639236584358E-3</v>
      </c>
    </row>
    <row r="479" spans="1:8" ht="13.5" x14ac:dyDescent="0.25">
      <c r="A479" s="11"/>
      <c r="B479" s="10">
        <v>42997</v>
      </c>
      <c r="C479" s="2">
        <v>2.66</v>
      </c>
      <c r="D479" s="2">
        <v>0.83520000000000005</v>
      </c>
      <c r="E479" s="2">
        <v>9177</v>
      </c>
      <c r="F479" s="2"/>
      <c r="G479" s="2"/>
      <c r="H479" s="16">
        <f t="shared" si="7"/>
        <v>3.9064443891515421E-2</v>
      </c>
    </row>
    <row r="480" spans="1:8" ht="13.5" x14ac:dyDescent="0.25">
      <c r="A480" s="11"/>
      <c r="B480" s="10">
        <v>42998</v>
      </c>
      <c r="C480" s="2">
        <v>2.69</v>
      </c>
      <c r="D480" s="2">
        <v>0.84460000000000002</v>
      </c>
      <c r="E480" s="2">
        <v>10876</v>
      </c>
      <c r="F480" s="2"/>
      <c r="G480" s="2"/>
      <c r="H480" s="16">
        <f t="shared" si="7"/>
        <v>1.1254789272030608E-2</v>
      </c>
    </row>
    <row r="481" spans="1:8" ht="13.5" x14ac:dyDescent="0.25">
      <c r="A481" s="11"/>
      <c r="B481" s="10">
        <v>43000</v>
      </c>
      <c r="C481" s="2">
        <v>2.64</v>
      </c>
      <c r="D481" s="2">
        <v>0.82889999999999997</v>
      </c>
      <c r="E481" s="2">
        <v>20963</v>
      </c>
      <c r="F481" s="2"/>
      <c r="G481" s="2"/>
      <c r="H481" s="16">
        <f t="shared" si="7"/>
        <v>-1.8588681032441448E-2</v>
      </c>
    </row>
    <row r="482" spans="1:8" ht="13.5" x14ac:dyDescent="0.25">
      <c r="A482" s="11"/>
      <c r="B482" s="10">
        <v>43003</v>
      </c>
      <c r="C482" s="2">
        <v>2.61</v>
      </c>
      <c r="D482" s="2">
        <v>0.81950000000000001</v>
      </c>
      <c r="E482" s="2">
        <v>7247</v>
      </c>
      <c r="F482" s="2"/>
      <c r="G482" s="2"/>
      <c r="H482" s="16">
        <f t="shared" si="7"/>
        <v>-1.1340330558571558E-2</v>
      </c>
    </row>
    <row r="483" spans="1:8" ht="13.5" x14ac:dyDescent="0.25">
      <c r="A483" s="11"/>
      <c r="B483" s="10">
        <v>43004</v>
      </c>
      <c r="C483" s="2">
        <v>2.6</v>
      </c>
      <c r="D483" s="2">
        <v>0.81630000000000003</v>
      </c>
      <c r="E483" s="2">
        <v>2235</v>
      </c>
      <c r="F483" s="2"/>
      <c r="G483" s="2"/>
      <c r="H483" s="16">
        <f t="shared" si="7"/>
        <v>-3.9048200122025387E-3</v>
      </c>
    </row>
    <row r="484" spans="1:8" ht="13.5" x14ac:dyDescent="0.25">
      <c r="A484" s="11"/>
      <c r="B484" s="10">
        <v>43005</v>
      </c>
      <c r="C484" s="2">
        <v>2.6</v>
      </c>
      <c r="D484" s="2">
        <v>0.81630000000000003</v>
      </c>
      <c r="E484" s="2">
        <v>1584</v>
      </c>
      <c r="F484" s="2"/>
      <c r="G484" s="2"/>
      <c r="H484" s="16">
        <f t="shared" si="7"/>
        <v>0</v>
      </c>
    </row>
    <row r="485" spans="1:8" ht="13.5" x14ac:dyDescent="0.25">
      <c r="A485" s="11"/>
      <c r="B485" s="10">
        <v>43006</v>
      </c>
      <c r="C485" s="2">
        <v>2.6</v>
      </c>
      <c r="D485" s="2">
        <v>0.81630000000000003</v>
      </c>
      <c r="E485" s="2">
        <v>433</v>
      </c>
      <c r="F485" s="2"/>
      <c r="G485" s="2"/>
      <c r="H485" s="16">
        <f t="shared" si="7"/>
        <v>0</v>
      </c>
    </row>
    <row r="486" spans="1:8" ht="13.5" x14ac:dyDescent="0.25">
      <c r="A486" s="11"/>
      <c r="B486" s="10">
        <v>43007</v>
      </c>
      <c r="C486" s="2">
        <v>2.61</v>
      </c>
      <c r="D486" s="2">
        <v>0.81950000000000001</v>
      </c>
      <c r="E486" s="2">
        <v>50</v>
      </c>
      <c r="F486" s="2"/>
      <c r="G486" s="2"/>
      <c r="H486" s="16">
        <f t="shared" si="7"/>
        <v>3.9201274041406105E-3</v>
      </c>
    </row>
    <row r="487" spans="1:8" ht="13.5" x14ac:dyDescent="0.25">
      <c r="A487" s="11"/>
      <c r="B487" s="10">
        <v>43010</v>
      </c>
      <c r="C487" s="2">
        <v>2.54</v>
      </c>
      <c r="D487" s="2">
        <v>0.79749999999999999</v>
      </c>
      <c r="E487" s="2">
        <v>1467</v>
      </c>
      <c r="F487" s="2"/>
      <c r="G487" s="2"/>
      <c r="H487" s="16">
        <f t="shared" si="7"/>
        <v>-2.6845637583892641E-2</v>
      </c>
    </row>
    <row r="488" spans="1:8" ht="13.5" x14ac:dyDescent="0.25">
      <c r="A488" s="11"/>
      <c r="B488" s="10">
        <v>43011</v>
      </c>
      <c r="C488" s="2">
        <v>2.5099999999999998</v>
      </c>
      <c r="D488" s="2">
        <v>0.78810000000000002</v>
      </c>
      <c r="E488" s="2">
        <v>4843</v>
      </c>
      <c r="F488" s="2"/>
      <c r="G488" s="2"/>
      <c r="H488" s="16">
        <f t="shared" si="7"/>
        <v>-1.1786833855799327E-2</v>
      </c>
    </row>
    <row r="489" spans="1:8" ht="13.5" x14ac:dyDescent="0.25">
      <c r="A489" s="11"/>
      <c r="B489" s="10">
        <v>43012</v>
      </c>
      <c r="C489" s="2">
        <v>2.58</v>
      </c>
      <c r="D489" s="2">
        <v>0.81</v>
      </c>
      <c r="E489" s="2">
        <v>355</v>
      </c>
      <c r="F489" s="2"/>
      <c r="G489" s="2"/>
      <c r="H489" s="16">
        <f t="shared" si="7"/>
        <v>2.7788351732013741E-2</v>
      </c>
    </row>
    <row r="490" spans="1:8" ht="13.5" x14ac:dyDescent="0.25">
      <c r="A490" s="11"/>
      <c r="B490" s="10">
        <v>43013</v>
      </c>
      <c r="C490" s="2">
        <v>2.5499999999999998</v>
      </c>
      <c r="D490" s="2">
        <v>0.80059999999999998</v>
      </c>
      <c r="E490" s="2">
        <v>200</v>
      </c>
      <c r="F490" s="2"/>
      <c r="G490" s="2"/>
      <c r="H490" s="16">
        <f t="shared" si="7"/>
        <v>-1.1604938271605031E-2</v>
      </c>
    </row>
    <row r="491" spans="1:8" ht="13.5" x14ac:dyDescent="0.25">
      <c r="A491" s="11"/>
      <c r="B491" s="10">
        <v>43014</v>
      </c>
      <c r="C491" s="2">
        <v>2.62</v>
      </c>
      <c r="D491" s="2">
        <v>0.8226</v>
      </c>
      <c r="E491" s="2">
        <v>50</v>
      </c>
      <c r="F491" s="2"/>
      <c r="G491" s="2"/>
      <c r="H491" s="16">
        <f t="shared" si="7"/>
        <v>2.7479390457157159E-2</v>
      </c>
    </row>
    <row r="492" spans="1:8" ht="13.5" x14ac:dyDescent="0.25">
      <c r="A492" s="11"/>
      <c r="B492" s="10">
        <v>43017</v>
      </c>
      <c r="C492" s="2">
        <v>2.62</v>
      </c>
      <c r="D492" s="2">
        <v>0.8226</v>
      </c>
      <c r="E492" s="2">
        <v>0</v>
      </c>
      <c r="F492" s="2"/>
      <c r="G492" s="2"/>
      <c r="H492" s="16">
        <f t="shared" si="7"/>
        <v>0</v>
      </c>
    </row>
    <row r="493" spans="1:8" ht="13.5" x14ac:dyDescent="0.25">
      <c r="A493" s="11"/>
      <c r="B493" s="10">
        <v>43018</v>
      </c>
      <c r="C493" s="2">
        <v>2.67</v>
      </c>
      <c r="D493" s="2">
        <v>0.83830000000000005</v>
      </c>
      <c r="E493" s="2">
        <v>1</v>
      </c>
      <c r="F493" s="2"/>
      <c r="G493" s="2"/>
      <c r="H493" s="16">
        <f t="shared" si="7"/>
        <v>1.9085825431558529E-2</v>
      </c>
    </row>
    <row r="494" spans="1:8" ht="13.5" x14ac:dyDescent="0.25">
      <c r="A494" s="11"/>
      <c r="B494" s="10">
        <v>43019</v>
      </c>
      <c r="C494" s="2">
        <v>2.67</v>
      </c>
      <c r="D494" s="2">
        <v>0.83830000000000005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1"/>
      <c r="B495" s="10">
        <v>43020</v>
      </c>
      <c r="C495" s="2">
        <v>2.59</v>
      </c>
      <c r="D495" s="2">
        <v>0.81320000000000003</v>
      </c>
      <c r="E495" s="2">
        <v>10</v>
      </c>
      <c r="F495" s="2"/>
      <c r="G495" s="2"/>
      <c r="H495" s="16">
        <f t="shared" si="7"/>
        <v>-2.9941548371704652E-2</v>
      </c>
    </row>
    <row r="496" spans="1:8" ht="13.5" x14ac:dyDescent="0.25">
      <c r="A496" s="11"/>
      <c r="B496" s="10">
        <v>43021</v>
      </c>
      <c r="C496" s="2">
        <v>2.52</v>
      </c>
      <c r="D496" s="2">
        <v>0.79120000000000001</v>
      </c>
      <c r="E496" s="2">
        <v>905</v>
      </c>
      <c r="F496" s="2"/>
      <c r="G496" s="2"/>
      <c r="H496" s="16">
        <f t="shared" si="7"/>
        <v>-2.7053615346778182E-2</v>
      </c>
    </row>
    <row r="497" spans="1:8" ht="13.5" x14ac:dyDescent="0.25">
      <c r="A497" s="11"/>
      <c r="B497" s="10">
        <v>43024</v>
      </c>
      <c r="C497" s="2">
        <v>2.59</v>
      </c>
      <c r="D497" s="2">
        <v>0.81320000000000003</v>
      </c>
      <c r="E497" s="2">
        <v>4959</v>
      </c>
      <c r="F497" s="2"/>
      <c r="G497" s="2"/>
      <c r="H497" s="16">
        <f t="shared" si="7"/>
        <v>2.7805864509605687E-2</v>
      </c>
    </row>
    <row r="498" spans="1:8" ht="13.5" x14ac:dyDescent="0.25">
      <c r="A498" s="11"/>
      <c r="B498" s="10">
        <v>43025</v>
      </c>
      <c r="C498" s="2">
        <v>2.59</v>
      </c>
      <c r="D498" s="2">
        <v>0.81320000000000003</v>
      </c>
      <c r="E498" s="2">
        <v>1742</v>
      </c>
      <c r="F498" s="2"/>
      <c r="G498" s="2"/>
      <c r="H498" s="16">
        <f t="shared" si="7"/>
        <v>0</v>
      </c>
    </row>
    <row r="499" spans="1:8" ht="13.5" x14ac:dyDescent="0.25">
      <c r="A499" s="11"/>
      <c r="B499" s="10">
        <v>43026</v>
      </c>
      <c r="C499" s="2">
        <v>2.59</v>
      </c>
      <c r="D499" s="2">
        <v>0.81320000000000003</v>
      </c>
      <c r="E499" s="2">
        <v>460</v>
      </c>
      <c r="F499" s="2"/>
      <c r="G499" s="2"/>
      <c r="H499" s="16">
        <f t="shared" si="7"/>
        <v>0</v>
      </c>
    </row>
    <row r="500" spans="1:8" ht="13.5" x14ac:dyDescent="0.25">
      <c r="A500" s="11"/>
      <c r="B500" s="10">
        <v>43027</v>
      </c>
      <c r="C500" s="2">
        <v>2.59</v>
      </c>
      <c r="D500" s="2">
        <v>0.81320000000000003</v>
      </c>
      <c r="E500" s="2">
        <v>1060</v>
      </c>
      <c r="F500" s="2"/>
      <c r="G500" s="2"/>
      <c r="H500" s="16">
        <f t="shared" si="7"/>
        <v>0</v>
      </c>
    </row>
    <row r="501" spans="1:8" ht="13.5" x14ac:dyDescent="0.25">
      <c r="A501" s="11"/>
      <c r="B501" s="10">
        <v>43028</v>
      </c>
      <c r="C501" s="2">
        <v>2.59</v>
      </c>
      <c r="D501" s="2">
        <v>0.81320000000000003</v>
      </c>
      <c r="E501" s="2">
        <v>101</v>
      </c>
      <c r="F501" s="2"/>
      <c r="G501" s="2"/>
      <c r="H501" s="16">
        <f t="shared" si="7"/>
        <v>0</v>
      </c>
    </row>
    <row r="502" spans="1:8" ht="13.5" x14ac:dyDescent="0.25">
      <c r="A502" s="11"/>
      <c r="B502" s="10">
        <v>43031</v>
      </c>
      <c r="C502" s="2">
        <v>2.52</v>
      </c>
      <c r="D502" s="2">
        <v>0.79120000000000001</v>
      </c>
      <c r="E502" s="2">
        <v>6610</v>
      </c>
      <c r="F502" s="2"/>
      <c r="G502" s="2"/>
      <c r="H502" s="16">
        <f t="shared" si="7"/>
        <v>-2.7053615346778182E-2</v>
      </c>
    </row>
    <row r="503" spans="1:8" ht="13.5" x14ac:dyDescent="0.25">
      <c r="A503" s="11"/>
      <c r="B503" s="10">
        <v>43032</v>
      </c>
      <c r="C503" s="2">
        <v>2.59</v>
      </c>
      <c r="D503" s="2">
        <v>0.81320000000000003</v>
      </c>
      <c r="E503" s="2">
        <v>4853</v>
      </c>
      <c r="F503" s="2"/>
      <c r="G503" s="2"/>
      <c r="H503" s="16">
        <f t="shared" si="7"/>
        <v>2.7805864509605687E-2</v>
      </c>
    </row>
    <row r="504" spans="1:8" ht="13.5" x14ac:dyDescent="0.25">
      <c r="A504" s="11"/>
      <c r="B504" s="10">
        <v>43033</v>
      </c>
      <c r="C504" s="2">
        <v>2.59</v>
      </c>
      <c r="D504" s="2">
        <v>0.81320000000000003</v>
      </c>
      <c r="E504" s="2">
        <v>100</v>
      </c>
      <c r="F504" s="2"/>
      <c r="G504" s="2"/>
      <c r="H504" s="16">
        <f t="shared" si="7"/>
        <v>0</v>
      </c>
    </row>
    <row r="505" spans="1:8" ht="13.5" x14ac:dyDescent="0.25">
      <c r="A505" s="11"/>
      <c r="B505" s="10">
        <v>43034</v>
      </c>
      <c r="C505" s="2">
        <v>2.67</v>
      </c>
      <c r="D505" s="2">
        <v>0.83830000000000005</v>
      </c>
      <c r="E505" s="2">
        <v>24273</v>
      </c>
      <c r="F505" s="2"/>
      <c r="G505" s="2"/>
      <c r="H505" s="16">
        <f t="shared" si="7"/>
        <v>3.0865715691096914E-2</v>
      </c>
    </row>
    <row r="506" spans="1:8" ht="13.5" x14ac:dyDescent="0.25">
      <c r="A506" s="11"/>
      <c r="B506" s="10">
        <v>43035</v>
      </c>
      <c r="C506" s="2">
        <v>2.75</v>
      </c>
      <c r="D506" s="2">
        <v>0.86339999999999995</v>
      </c>
      <c r="E506" s="2">
        <v>4574</v>
      </c>
      <c r="F506" s="2"/>
      <c r="G506" s="2"/>
      <c r="H506" s="16">
        <f t="shared" si="7"/>
        <v>2.994154837170452E-2</v>
      </c>
    </row>
    <row r="507" spans="1:8" ht="13.5" x14ac:dyDescent="0.25">
      <c r="A507" s="11"/>
      <c r="B507" s="10">
        <v>43038</v>
      </c>
      <c r="C507" s="2">
        <v>2.68</v>
      </c>
      <c r="D507" s="2">
        <v>0.84140000000000004</v>
      </c>
      <c r="E507" s="2">
        <v>1780</v>
      </c>
      <c r="F507" s="2"/>
      <c r="G507" s="2"/>
      <c r="H507" s="16">
        <f t="shared" si="7"/>
        <v>-2.5480657864257482E-2</v>
      </c>
    </row>
    <row r="508" spans="1:8" ht="13.5" x14ac:dyDescent="0.25">
      <c r="A508" s="11"/>
      <c r="B508" s="10">
        <v>43039</v>
      </c>
      <c r="C508" s="2">
        <v>2.76</v>
      </c>
      <c r="D508" s="2">
        <v>0.86660000000000004</v>
      </c>
      <c r="E508" s="2">
        <v>6011</v>
      </c>
      <c r="F508" s="2"/>
      <c r="G508" s="2"/>
      <c r="H508" s="16">
        <f t="shared" si="7"/>
        <v>2.9950083194675538E-2</v>
      </c>
    </row>
    <row r="509" spans="1:8" ht="13.5" x14ac:dyDescent="0.25">
      <c r="A509" s="11"/>
      <c r="B509" s="10">
        <v>43040</v>
      </c>
      <c r="C509" s="2">
        <v>2.92</v>
      </c>
      <c r="D509" s="2">
        <v>0.91679999999999995</v>
      </c>
      <c r="E509" s="2">
        <v>38842</v>
      </c>
      <c r="F509" s="2"/>
      <c r="G509" s="2"/>
      <c r="H509" s="16">
        <f t="shared" si="7"/>
        <v>5.7927532887145063E-2</v>
      </c>
    </row>
    <row r="510" spans="1:8" ht="13.5" x14ac:dyDescent="0.25">
      <c r="A510" s="11"/>
      <c r="B510" s="10">
        <v>43041</v>
      </c>
      <c r="C510" s="2">
        <v>2.95</v>
      </c>
      <c r="D510" s="2">
        <v>0.92620000000000002</v>
      </c>
      <c r="E510" s="2">
        <v>36788</v>
      </c>
      <c r="F510" s="2"/>
      <c r="G510" s="2"/>
      <c r="H510" s="16">
        <f t="shared" si="7"/>
        <v>1.0253054101221723E-2</v>
      </c>
    </row>
    <row r="511" spans="1:8" ht="13.5" x14ac:dyDescent="0.25">
      <c r="A511" s="11"/>
      <c r="B511" s="10">
        <v>43042</v>
      </c>
      <c r="C511" s="2">
        <v>2.95</v>
      </c>
      <c r="D511" s="2">
        <v>0.92620000000000002</v>
      </c>
      <c r="E511" s="2">
        <v>24835</v>
      </c>
      <c r="F511" s="2"/>
      <c r="G511" s="2"/>
      <c r="H511" s="16">
        <f t="shared" si="7"/>
        <v>0</v>
      </c>
    </row>
    <row r="512" spans="1:8" ht="13.5" x14ac:dyDescent="0.25">
      <c r="A512" s="11"/>
      <c r="B512" s="10">
        <v>43045</v>
      </c>
      <c r="C512" s="2">
        <v>2.99</v>
      </c>
      <c r="D512" s="2">
        <v>0.93879999999999997</v>
      </c>
      <c r="E512" s="2">
        <v>30</v>
      </c>
      <c r="F512" s="2"/>
      <c r="G512" s="2"/>
      <c r="H512" s="16">
        <f t="shared" si="7"/>
        <v>1.3603973223925658E-2</v>
      </c>
    </row>
    <row r="513" spans="1:8" ht="13.5" x14ac:dyDescent="0.25">
      <c r="A513" s="11"/>
      <c r="B513" s="10">
        <v>43046</v>
      </c>
      <c r="C513" s="2">
        <v>3</v>
      </c>
      <c r="D513" s="2">
        <v>0.94189999999999996</v>
      </c>
      <c r="E513" s="2">
        <v>16372</v>
      </c>
      <c r="F513" s="2"/>
      <c r="G513" s="2"/>
      <c r="H513" s="16">
        <f t="shared" si="7"/>
        <v>3.3020877716233403E-3</v>
      </c>
    </row>
    <row r="514" spans="1:8" ht="13.5" x14ac:dyDescent="0.25">
      <c r="A514" s="11"/>
      <c r="B514" s="10">
        <v>43047</v>
      </c>
      <c r="C514" s="2">
        <v>3</v>
      </c>
      <c r="D514" s="2">
        <v>0.94189999999999996</v>
      </c>
      <c r="E514" s="2">
        <v>6620</v>
      </c>
      <c r="F514" s="2"/>
      <c r="G514" s="2"/>
      <c r="H514" s="16">
        <f t="shared" si="7"/>
        <v>0</v>
      </c>
    </row>
    <row r="515" spans="1:8" ht="13.5" x14ac:dyDescent="0.25">
      <c r="A515" s="11"/>
      <c r="B515" s="10">
        <v>43048</v>
      </c>
      <c r="C515" s="2">
        <v>2.99</v>
      </c>
      <c r="D515" s="2">
        <v>0.93879999999999997</v>
      </c>
      <c r="E515" s="2">
        <v>46</v>
      </c>
      <c r="F515" s="2"/>
      <c r="G515" s="2"/>
      <c r="H515" s="16">
        <f t="shared" si="7"/>
        <v>-3.2912198747212995E-3</v>
      </c>
    </row>
    <row r="516" spans="1:8" ht="13.5" x14ac:dyDescent="0.25">
      <c r="A516" s="11"/>
      <c r="B516" s="10">
        <v>43049</v>
      </c>
      <c r="C516" s="2">
        <v>2.94</v>
      </c>
      <c r="D516" s="2">
        <v>0.92310000000000003</v>
      </c>
      <c r="E516" s="2">
        <v>1150</v>
      </c>
      <c r="F516" s="2"/>
      <c r="G516" s="2"/>
      <c r="H516" s="16">
        <f t="shared" si="7"/>
        <v>-1.6723476778866569E-2</v>
      </c>
    </row>
    <row r="517" spans="1:8" ht="13.5" x14ac:dyDescent="0.25">
      <c r="A517" s="11"/>
      <c r="B517" s="10">
        <v>43052</v>
      </c>
      <c r="C517" s="2">
        <v>2.94</v>
      </c>
      <c r="D517" s="2">
        <v>0.92310000000000003</v>
      </c>
      <c r="E517" s="2">
        <v>95</v>
      </c>
      <c r="F517" s="2"/>
      <c r="G517" s="2"/>
      <c r="H517" s="16">
        <f t="shared" si="7"/>
        <v>0</v>
      </c>
    </row>
    <row r="518" spans="1:8" ht="13.5" x14ac:dyDescent="0.25">
      <c r="A518" s="11"/>
      <c r="B518" s="10">
        <v>43053</v>
      </c>
      <c r="C518" s="2">
        <v>2.94</v>
      </c>
      <c r="D518" s="2">
        <v>0.92310000000000003</v>
      </c>
      <c r="E518" s="2">
        <v>3190</v>
      </c>
      <c r="F518" s="2"/>
      <c r="G518" s="2"/>
      <c r="H518" s="16">
        <f t="shared" si="7"/>
        <v>0</v>
      </c>
    </row>
    <row r="519" spans="1:8" ht="13.5" x14ac:dyDescent="0.25">
      <c r="A519" s="11"/>
      <c r="B519" s="10">
        <v>43054</v>
      </c>
      <c r="C519" s="2">
        <v>2.95</v>
      </c>
      <c r="D519" s="2">
        <v>0.92620000000000002</v>
      </c>
      <c r="E519" s="2">
        <v>5590</v>
      </c>
      <c r="F519" s="2"/>
      <c r="G519" s="2"/>
      <c r="H519" s="16">
        <f t="shared" ref="H519:H582" si="8">(D519-D518)/D518</f>
        <v>3.3582493770988966E-3</v>
      </c>
    </row>
    <row r="520" spans="1:8" ht="13.5" x14ac:dyDescent="0.25">
      <c r="A520" s="11"/>
      <c r="B520" s="10">
        <v>43055</v>
      </c>
      <c r="C520" s="2">
        <v>2.97</v>
      </c>
      <c r="D520" s="2">
        <v>0.9325</v>
      </c>
      <c r="E520" s="2">
        <v>80</v>
      </c>
      <c r="F520" s="2"/>
      <c r="G520" s="2"/>
      <c r="H520" s="16">
        <f t="shared" si="8"/>
        <v>6.8019866119628288E-3</v>
      </c>
    </row>
    <row r="521" spans="1:8" ht="13.5" x14ac:dyDescent="0.25">
      <c r="A521" s="11"/>
      <c r="B521" s="10">
        <v>43056</v>
      </c>
      <c r="C521" s="2">
        <v>2.9</v>
      </c>
      <c r="D521" s="2">
        <v>0.91049999999999998</v>
      </c>
      <c r="E521" s="2">
        <v>13292</v>
      </c>
      <c r="F521" s="2"/>
      <c r="G521" s="2"/>
      <c r="H521" s="16">
        <f t="shared" si="8"/>
        <v>-2.3592493297587152E-2</v>
      </c>
    </row>
    <row r="522" spans="1:8" ht="13.5" x14ac:dyDescent="0.25">
      <c r="A522" s="11"/>
      <c r="B522" s="10">
        <v>43059</v>
      </c>
      <c r="C522" s="2">
        <v>2.94</v>
      </c>
      <c r="D522" s="2">
        <v>0.92310000000000003</v>
      </c>
      <c r="E522" s="2">
        <v>33</v>
      </c>
      <c r="F522" s="2"/>
      <c r="G522" s="2"/>
      <c r="H522" s="16">
        <f t="shared" si="8"/>
        <v>1.383855024711703E-2</v>
      </c>
    </row>
    <row r="523" spans="1:8" ht="13.5" x14ac:dyDescent="0.25">
      <c r="A523" s="11"/>
      <c r="B523" s="10">
        <v>43060</v>
      </c>
      <c r="C523" s="2">
        <v>2.93</v>
      </c>
      <c r="D523" s="2">
        <v>0.91990000000000005</v>
      </c>
      <c r="E523" s="2">
        <v>25</v>
      </c>
      <c r="F523" s="2"/>
      <c r="G523" s="2"/>
      <c r="H523" s="16">
        <f t="shared" si="8"/>
        <v>-3.4665800021665915E-3</v>
      </c>
    </row>
    <row r="524" spans="1:8" ht="13.5" x14ac:dyDescent="0.25">
      <c r="A524" s="11"/>
      <c r="B524" s="10">
        <v>43061</v>
      </c>
      <c r="C524" s="2">
        <v>2.97</v>
      </c>
      <c r="D524" s="2">
        <v>0.9325</v>
      </c>
      <c r="E524" s="2">
        <v>10</v>
      </c>
      <c r="F524" s="2"/>
      <c r="G524" s="2"/>
      <c r="H524" s="16">
        <f t="shared" si="8"/>
        <v>1.3697140993586198E-2</v>
      </c>
    </row>
    <row r="525" spans="1:8" ht="13.5" x14ac:dyDescent="0.25">
      <c r="A525" s="11"/>
      <c r="B525" s="10">
        <v>43062</v>
      </c>
      <c r="C525" s="2">
        <v>2.97</v>
      </c>
      <c r="D525" s="2">
        <v>0.9325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1"/>
      <c r="B526" s="10">
        <v>43063</v>
      </c>
      <c r="C526" s="2">
        <v>3.04</v>
      </c>
      <c r="D526" s="2">
        <v>0.95450000000000002</v>
      </c>
      <c r="E526" s="2">
        <v>25214</v>
      </c>
      <c r="F526" s="2"/>
      <c r="G526" s="2"/>
      <c r="H526" s="16">
        <f t="shared" si="8"/>
        <v>2.3592493297587152E-2</v>
      </c>
    </row>
    <row r="527" spans="1:8" ht="13.5" x14ac:dyDescent="0.25">
      <c r="A527" s="11"/>
      <c r="B527" s="10">
        <v>43066</v>
      </c>
      <c r="C527" s="2">
        <v>3</v>
      </c>
      <c r="D527" s="2">
        <v>0.94189999999999996</v>
      </c>
      <c r="E527" s="2">
        <v>2222</v>
      </c>
      <c r="F527" s="2"/>
      <c r="G527" s="2"/>
      <c r="H527" s="16">
        <f t="shared" si="8"/>
        <v>-1.3200628601362027E-2</v>
      </c>
    </row>
    <row r="528" spans="1:8" ht="13.5" x14ac:dyDescent="0.25">
      <c r="A528" s="11"/>
      <c r="B528" s="10">
        <v>43067</v>
      </c>
      <c r="C528" s="2">
        <v>3</v>
      </c>
      <c r="D528" s="2">
        <v>0.94189999999999996</v>
      </c>
      <c r="E528" s="2">
        <v>12804</v>
      </c>
      <c r="F528" s="2"/>
      <c r="G528" s="2"/>
      <c r="H528" s="16">
        <f t="shared" si="8"/>
        <v>0</v>
      </c>
    </row>
    <row r="529" spans="1:8" ht="13.5" x14ac:dyDescent="0.25">
      <c r="A529" s="11"/>
      <c r="B529" s="10">
        <v>43068</v>
      </c>
      <c r="C529" s="2">
        <v>2.95</v>
      </c>
      <c r="D529" s="2">
        <v>0.92620000000000002</v>
      </c>
      <c r="E529" s="2">
        <v>1692</v>
      </c>
      <c r="F529" s="2"/>
      <c r="G529" s="2"/>
      <c r="H529" s="16">
        <f t="shared" si="8"/>
        <v>-1.6668436139717524E-2</v>
      </c>
    </row>
    <row r="530" spans="1:8" ht="13.5" x14ac:dyDescent="0.25">
      <c r="A530" s="11"/>
      <c r="B530" s="10">
        <v>43069</v>
      </c>
      <c r="C530" s="2">
        <v>3</v>
      </c>
      <c r="D530" s="2">
        <v>0.94189999999999996</v>
      </c>
      <c r="E530" s="2">
        <v>2560</v>
      </c>
      <c r="F530" s="2"/>
      <c r="G530" s="2"/>
      <c r="H530" s="16">
        <f t="shared" si="8"/>
        <v>1.6950982509177214E-2</v>
      </c>
    </row>
    <row r="531" spans="1:8" ht="13.5" x14ac:dyDescent="0.25">
      <c r="A531" s="11"/>
      <c r="B531" s="10">
        <v>43073</v>
      </c>
      <c r="C531" s="2">
        <v>3</v>
      </c>
      <c r="D531" s="2">
        <v>0.94189999999999996</v>
      </c>
      <c r="E531" s="2">
        <v>100</v>
      </c>
      <c r="F531" s="2"/>
      <c r="G531" s="2"/>
      <c r="H531" s="16">
        <f t="shared" si="8"/>
        <v>0</v>
      </c>
    </row>
    <row r="532" spans="1:8" ht="13.5" x14ac:dyDescent="0.25">
      <c r="A532" s="11"/>
      <c r="B532" s="10">
        <v>43074</v>
      </c>
      <c r="C532" s="2">
        <v>3</v>
      </c>
      <c r="D532" s="2">
        <v>0.94189999999999996</v>
      </c>
      <c r="E532" s="2">
        <v>4504</v>
      </c>
      <c r="F532" s="2"/>
      <c r="G532" s="2"/>
      <c r="H532" s="16">
        <f t="shared" si="8"/>
        <v>0</v>
      </c>
    </row>
    <row r="533" spans="1:8" ht="13.5" x14ac:dyDescent="0.25">
      <c r="A533" s="11"/>
      <c r="B533" s="10">
        <v>43075</v>
      </c>
      <c r="C533" s="2">
        <v>3</v>
      </c>
      <c r="D533" s="2">
        <v>0.94189999999999996</v>
      </c>
      <c r="E533" s="2">
        <v>0</v>
      </c>
      <c r="F533" s="2"/>
      <c r="G533" s="2"/>
      <c r="H533" s="16">
        <f t="shared" si="8"/>
        <v>0</v>
      </c>
    </row>
    <row r="534" spans="1:8" ht="13.5" x14ac:dyDescent="0.25">
      <c r="A534" s="11"/>
      <c r="B534" s="10">
        <v>43076</v>
      </c>
      <c r="C534" s="2">
        <v>3</v>
      </c>
      <c r="D534" s="2">
        <v>0.94189999999999996</v>
      </c>
      <c r="E534" s="2">
        <v>25</v>
      </c>
      <c r="F534" s="2"/>
      <c r="G534" s="2"/>
      <c r="H534" s="16">
        <f t="shared" si="8"/>
        <v>0</v>
      </c>
    </row>
    <row r="535" spans="1:8" ht="13.5" x14ac:dyDescent="0.25">
      <c r="A535" s="11"/>
      <c r="B535" s="10">
        <v>43077</v>
      </c>
      <c r="C535" s="2">
        <v>2.91</v>
      </c>
      <c r="D535" s="2">
        <v>0.91369999999999996</v>
      </c>
      <c r="E535" s="2">
        <v>3843</v>
      </c>
      <c r="F535" s="2"/>
      <c r="G535" s="2"/>
      <c r="H535" s="16">
        <f t="shared" si="8"/>
        <v>-2.9939484021658355E-2</v>
      </c>
    </row>
    <row r="536" spans="1:8" ht="13.5" x14ac:dyDescent="0.25">
      <c r="A536" s="11"/>
      <c r="B536" s="10">
        <v>43080</v>
      </c>
      <c r="C536" s="2">
        <v>2.9</v>
      </c>
      <c r="D536" s="2">
        <v>0.91049999999999998</v>
      </c>
      <c r="E536" s="2">
        <v>1156</v>
      </c>
      <c r="F536" s="2"/>
      <c r="G536" s="2"/>
      <c r="H536" s="16">
        <f t="shared" si="8"/>
        <v>-3.5022436248221306E-3</v>
      </c>
    </row>
    <row r="537" spans="1:8" ht="13.5" x14ac:dyDescent="0.25">
      <c r="A537" s="11"/>
      <c r="B537" s="10">
        <v>43081</v>
      </c>
      <c r="C537" s="2">
        <v>2.9</v>
      </c>
      <c r="D537" s="2">
        <v>0.91049999999999998</v>
      </c>
      <c r="E537" s="2">
        <v>7819</v>
      </c>
      <c r="F537" s="2"/>
      <c r="G537" s="2"/>
      <c r="H537" s="16">
        <f t="shared" si="8"/>
        <v>0</v>
      </c>
    </row>
    <row r="538" spans="1:8" ht="13.5" x14ac:dyDescent="0.25">
      <c r="A538" s="11"/>
      <c r="B538" s="10">
        <v>43082</v>
      </c>
      <c r="C538" s="2">
        <v>3.03</v>
      </c>
      <c r="D538" s="2">
        <v>0.95130000000000003</v>
      </c>
      <c r="E538" s="2">
        <v>27242</v>
      </c>
      <c r="F538" s="2"/>
      <c r="G538" s="2"/>
      <c r="H538" s="16">
        <f t="shared" si="8"/>
        <v>4.4810543657331205E-2</v>
      </c>
    </row>
    <row r="539" spans="1:8" ht="13.5" x14ac:dyDescent="0.25">
      <c r="A539" s="11"/>
      <c r="B539" s="10">
        <v>43083</v>
      </c>
      <c r="C539" s="2">
        <v>3.05</v>
      </c>
      <c r="D539" s="2">
        <v>0.95760000000000001</v>
      </c>
      <c r="E539" s="2">
        <v>44256</v>
      </c>
      <c r="F539" s="2"/>
      <c r="G539" s="2"/>
      <c r="H539" s="16">
        <f t="shared" si="8"/>
        <v>6.6225165562913612E-3</v>
      </c>
    </row>
    <row r="540" spans="1:8" ht="13.5" x14ac:dyDescent="0.25">
      <c r="A540" s="11"/>
      <c r="B540" s="10">
        <v>43084</v>
      </c>
      <c r="C540" s="2">
        <v>3</v>
      </c>
      <c r="D540" s="2">
        <v>0.94189999999999996</v>
      </c>
      <c r="E540" s="2">
        <v>455</v>
      </c>
      <c r="F540" s="2"/>
      <c r="G540" s="2"/>
      <c r="H540" s="16">
        <f t="shared" si="8"/>
        <v>-1.6395154553049338E-2</v>
      </c>
    </row>
    <row r="541" spans="1:8" ht="13.5" x14ac:dyDescent="0.25">
      <c r="A541" s="11"/>
      <c r="B541" s="10">
        <v>43087</v>
      </c>
      <c r="C541" s="2">
        <v>3</v>
      </c>
      <c r="D541" s="2">
        <v>0.94189999999999996</v>
      </c>
      <c r="E541" s="2">
        <v>766</v>
      </c>
      <c r="F541" s="2"/>
      <c r="G541" s="2"/>
      <c r="H541" s="16">
        <f t="shared" si="8"/>
        <v>0</v>
      </c>
    </row>
    <row r="542" spans="1:8" ht="13.5" x14ac:dyDescent="0.25">
      <c r="A542" s="11"/>
      <c r="B542" s="10">
        <v>43088</v>
      </c>
      <c r="C542" s="2">
        <v>3.09</v>
      </c>
      <c r="D542" s="2">
        <v>0.97019999999999995</v>
      </c>
      <c r="E542" s="2">
        <v>15859</v>
      </c>
      <c r="F542" s="2"/>
      <c r="G542" s="2"/>
      <c r="H542" s="16">
        <f t="shared" si="8"/>
        <v>3.0045652404713869E-2</v>
      </c>
    </row>
    <row r="543" spans="1:8" ht="13.5" x14ac:dyDescent="0.25">
      <c r="A543" s="11"/>
      <c r="B543" s="10">
        <v>43089</v>
      </c>
      <c r="C543" s="2">
        <v>3.18</v>
      </c>
      <c r="D543" s="2">
        <v>0.99839999999999995</v>
      </c>
      <c r="E543" s="2">
        <v>14607</v>
      </c>
      <c r="F543" s="2"/>
      <c r="G543" s="2"/>
      <c r="H543" s="16">
        <f t="shared" si="8"/>
        <v>2.9066171923314784E-2</v>
      </c>
    </row>
    <row r="544" spans="1:8" ht="13.5" x14ac:dyDescent="0.25">
      <c r="A544" s="11"/>
      <c r="B544" s="10">
        <v>43090</v>
      </c>
      <c r="C544" s="2">
        <v>3.1</v>
      </c>
      <c r="D544" s="2">
        <v>0.97330000000000005</v>
      </c>
      <c r="E544" s="2">
        <v>451</v>
      </c>
      <c r="F544" s="2"/>
      <c r="G544" s="2"/>
      <c r="H544" s="16">
        <f t="shared" si="8"/>
        <v>-2.5140224358974259E-2</v>
      </c>
    </row>
    <row r="545" spans="1:8" ht="13.5" x14ac:dyDescent="0.25">
      <c r="A545" s="11"/>
      <c r="B545" s="10">
        <v>43091</v>
      </c>
      <c r="C545" s="2">
        <v>3.15</v>
      </c>
      <c r="D545" s="2">
        <v>0.98899999999999999</v>
      </c>
      <c r="E545" s="2">
        <v>17372</v>
      </c>
      <c r="F545" s="2"/>
      <c r="G545" s="2"/>
      <c r="H545" s="16">
        <f t="shared" si="8"/>
        <v>1.6130689407171411E-2</v>
      </c>
    </row>
    <row r="546" spans="1:8" ht="13.5" x14ac:dyDescent="0.25">
      <c r="A546" s="11"/>
      <c r="B546" s="10">
        <v>43094</v>
      </c>
      <c r="C546" s="2">
        <v>3.1</v>
      </c>
      <c r="D546" s="2">
        <v>0.97330000000000005</v>
      </c>
      <c r="E546" s="2">
        <v>400</v>
      </c>
      <c r="F546" s="2"/>
      <c r="G546" s="2"/>
      <c r="H546" s="16">
        <f t="shared" si="8"/>
        <v>-1.5874620829120258E-2</v>
      </c>
    </row>
    <row r="547" spans="1:8" ht="13.5" x14ac:dyDescent="0.25">
      <c r="A547" s="11"/>
      <c r="B547" s="10">
        <v>43095</v>
      </c>
      <c r="C547" s="2">
        <v>3.1</v>
      </c>
      <c r="D547" s="2">
        <v>0.97330000000000005</v>
      </c>
      <c r="E547" s="2">
        <v>3715</v>
      </c>
      <c r="F547" s="2"/>
      <c r="G547" s="2"/>
      <c r="H547" s="16">
        <f t="shared" si="8"/>
        <v>0</v>
      </c>
    </row>
    <row r="548" spans="1:8" ht="13.5" x14ac:dyDescent="0.25">
      <c r="A548" s="11"/>
      <c r="B548" s="10">
        <v>43096</v>
      </c>
      <c r="C548" s="2">
        <v>3.1</v>
      </c>
      <c r="D548" s="2">
        <v>0.97330000000000005</v>
      </c>
      <c r="E548" s="2">
        <v>15658</v>
      </c>
      <c r="F548" s="2"/>
      <c r="G548" s="2"/>
      <c r="H548" s="16">
        <f t="shared" si="8"/>
        <v>0</v>
      </c>
    </row>
    <row r="549" spans="1:8" ht="13.5" x14ac:dyDescent="0.25">
      <c r="A549" s="11"/>
      <c r="B549" s="10">
        <v>43097</v>
      </c>
      <c r="C549" s="2">
        <v>3.1</v>
      </c>
      <c r="D549" s="2">
        <v>0.97330000000000005</v>
      </c>
      <c r="E549" s="2">
        <v>1401</v>
      </c>
      <c r="F549" s="2"/>
      <c r="G549" s="2"/>
      <c r="H549" s="16">
        <f t="shared" si="8"/>
        <v>0</v>
      </c>
    </row>
    <row r="550" spans="1:8" ht="13.5" x14ac:dyDescent="0.25">
      <c r="A550" s="11"/>
      <c r="B550" s="10">
        <v>43098</v>
      </c>
      <c r="C550" s="2">
        <v>3.06</v>
      </c>
      <c r="D550" s="2">
        <v>0.9607</v>
      </c>
      <c r="E550" s="2">
        <v>1214</v>
      </c>
      <c r="F550" s="2"/>
      <c r="G550" s="2"/>
      <c r="H550" s="16">
        <f t="shared" si="8"/>
        <v>-1.2945648823589905E-2</v>
      </c>
    </row>
    <row r="551" spans="1:8" ht="13.5" x14ac:dyDescent="0.25">
      <c r="A551" s="11"/>
      <c r="B551" s="10">
        <v>43102</v>
      </c>
      <c r="C551" s="2">
        <v>3.12</v>
      </c>
      <c r="D551" s="2">
        <v>0.97960000000000003</v>
      </c>
      <c r="E551" s="2">
        <v>2717</v>
      </c>
      <c r="F551" s="2"/>
      <c r="G551" s="2"/>
      <c r="H551" s="16">
        <f t="shared" si="8"/>
        <v>1.9673154991152315E-2</v>
      </c>
    </row>
    <row r="552" spans="1:8" ht="13.5" x14ac:dyDescent="0.25">
      <c r="A552" s="11"/>
      <c r="B552" s="10">
        <v>43103</v>
      </c>
      <c r="C552" s="2">
        <v>3.03</v>
      </c>
      <c r="D552" s="2">
        <v>0.95130000000000003</v>
      </c>
      <c r="E552" s="2">
        <v>65</v>
      </c>
      <c r="F552" s="2"/>
      <c r="G552" s="2"/>
      <c r="H552" s="16">
        <f t="shared" si="8"/>
        <v>-2.8889342588811751E-2</v>
      </c>
    </row>
    <row r="553" spans="1:8" ht="13.5" x14ac:dyDescent="0.25">
      <c r="A553" s="11"/>
      <c r="B553" s="10">
        <v>43104</v>
      </c>
      <c r="C553" s="2">
        <v>3.1</v>
      </c>
      <c r="D553" s="2">
        <v>0.97330000000000005</v>
      </c>
      <c r="E553" s="2">
        <v>6349</v>
      </c>
      <c r="F553" s="2"/>
      <c r="G553" s="2"/>
      <c r="H553" s="16">
        <f t="shared" si="8"/>
        <v>2.3126248291811227E-2</v>
      </c>
    </row>
    <row r="554" spans="1:8" ht="13.5" x14ac:dyDescent="0.25">
      <c r="A554" s="11"/>
      <c r="B554" s="10">
        <v>43105</v>
      </c>
      <c r="C554" s="2">
        <v>3.01</v>
      </c>
      <c r="D554" s="2">
        <v>0.94499999999999995</v>
      </c>
      <c r="E554" s="2">
        <v>2525</v>
      </c>
      <c r="F554" s="2"/>
      <c r="G554" s="2"/>
      <c r="H554" s="16">
        <f t="shared" si="8"/>
        <v>-2.9076338230761431E-2</v>
      </c>
    </row>
    <row r="555" spans="1:8" ht="13.5" x14ac:dyDescent="0.25">
      <c r="A555" s="11"/>
      <c r="B555" s="10">
        <v>43108</v>
      </c>
      <c r="C555" s="2">
        <v>3</v>
      </c>
      <c r="D555" s="2">
        <v>0.94189999999999996</v>
      </c>
      <c r="E555" s="2">
        <v>1399</v>
      </c>
      <c r="F555" s="2"/>
      <c r="G555" s="2"/>
      <c r="H555" s="16">
        <f t="shared" si="8"/>
        <v>-3.2804232804232716E-3</v>
      </c>
    </row>
    <row r="556" spans="1:8" ht="13.5" x14ac:dyDescent="0.25">
      <c r="A556" s="11"/>
      <c r="B556" s="10">
        <v>43109</v>
      </c>
      <c r="C556" s="2">
        <v>2.97</v>
      </c>
      <c r="D556" s="2">
        <v>0.9325</v>
      </c>
      <c r="E556" s="2">
        <v>3000</v>
      </c>
      <c r="F556" s="2"/>
      <c r="G556" s="2"/>
      <c r="H556" s="16">
        <f t="shared" si="8"/>
        <v>-9.9798280072194122E-3</v>
      </c>
    </row>
    <row r="557" spans="1:8" ht="13.5" x14ac:dyDescent="0.25">
      <c r="A557" s="11"/>
      <c r="B557" s="10">
        <v>43110</v>
      </c>
      <c r="C557" s="2">
        <v>2.94</v>
      </c>
      <c r="D557" s="2">
        <v>0.92310000000000003</v>
      </c>
      <c r="E557" s="2">
        <v>81</v>
      </c>
      <c r="F557" s="2"/>
      <c r="G557" s="2"/>
      <c r="H557" s="16">
        <f t="shared" si="8"/>
        <v>-1.0080428954423555E-2</v>
      </c>
    </row>
    <row r="558" spans="1:8" ht="13.5" x14ac:dyDescent="0.25">
      <c r="A558" s="11"/>
      <c r="B558" s="10">
        <v>43111</v>
      </c>
      <c r="C558" s="2">
        <v>2.9</v>
      </c>
      <c r="D558" s="2">
        <v>0.91049999999999998</v>
      </c>
      <c r="E558" s="2">
        <v>4800</v>
      </c>
      <c r="F558" s="2"/>
      <c r="G558" s="2"/>
      <c r="H558" s="16">
        <f t="shared" si="8"/>
        <v>-1.3649658758531096E-2</v>
      </c>
    </row>
    <row r="559" spans="1:8" ht="13.5" x14ac:dyDescent="0.25">
      <c r="A559" s="11"/>
      <c r="B559" s="10">
        <v>43112</v>
      </c>
      <c r="C559" s="2">
        <v>2.98</v>
      </c>
      <c r="D559" s="2">
        <v>0.93559999999999999</v>
      </c>
      <c r="E559" s="2">
        <v>15946</v>
      </c>
      <c r="F559" s="2"/>
      <c r="G559" s="2"/>
      <c r="H559" s="16">
        <f t="shared" si="8"/>
        <v>2.7567270730367941E-2</v>
      </c>
    </row>
    <row r="560" spans="1:8" ht="13.5" x14ac:dyDescent="0.25">
      <c r="A560" s="11"/>
      <c r="B560" s="10">
        <v>43115</v>
      </c>
      <c r="C560" s="2">
        <v>3.02</v>
      </c>
      <c r="D560" s="2">
        <v>0.94820000000000004</v>
      </c>
      <c r="E560" s="2">
        <v>4586</v>
      </c>
      <c r="F560" s="2"/>
      <c r="G560" s="2"/>
      <c r="H560" s="16">
        <f t="shared" si="8"/>
        <v>1.3467293715262993E-2</v>
      </c>
    </row>
    <row r="561" spans="1:8" ht="13.5" x14ac:dyDescent="0.25">
      <c r="A561" s="11"/>
      <c r="B561" s="10">
        <v>43116</v>
      </c>
      <c r="C561" s="2">
        <v>3.02</v>
      </c>
      <c r="D561" s="2">
        <v>0.94820000000000004</v>
      </c>
      <c r="E561" s="2">
        <v>12673</v>
      </c>
      <c r="F561" s="2"/>
      <c r="G561" s="2"/>
      <c r="H561" s="16">
        <f t="shared" si="8"/>
        <v>0</v>
      </c>
    </row>
    <row r="562" spans="1:8" ht="13.5" x14ac:dyDescent="0.25">
      <c r="A562" s="11"/>
      <c r="B562" s="10">
        <v>43117</v>
      </c>
      <c r="C562" s="2">
        <v>2.94</v>
      </c>
      <c r="D562" s="2">
        <v>0.92310000000000003</v>
      </c>
      <c r="E562" s="2">
        <v>3595</v>
      </c>
      <c r="F562" s="2"/>
      <c r="G562" s="2"/>
      <c r="H562" s="16">
        <f t="shared" si="8"/>
        <v>-2.6471208605779381E-2</v>
      </c>
    </row>
    <row r="563" spans="1:8" ht="13.5" x14ac:dyDescent="0.25">
      <c r="A563" s="11"/>
      <c r="B563" s="10">
        <v>43118</v>
      </c>
      <c r="C563" s="2">
        <v>3.11</v>
      </c>
      <c r="D563" s="2">
        <v>0.97640000000000005</v>
      </c>
      <c r="E563" s="2">
        <v>9575</v>
      </c>
      <c r="F563" s="2"/>
      <c r="G563" s="2"/>
      <c r="H563" s="16">
        <f t="shared" si="8"/>
        <v>5.774022316108765E-2</v>
      </c>
    </row>
    <row r="564" spans="1:8" ht="13.5" x14ac:dyDescent="0.25">
      <c r="A564" s="11"/>
      <c r="B564" s="10">
        <v>43119</v>
      </c>
      <c r="C564" s="2">
        <v>3.22</v>
      </c>
      <c r="D564" s="2">
        <v>1.0109999999999999</v>
      </c>
      <c r="E564" s="2">
        <v>26711</v>
      </c>
      <c r="F564" s="2"/>
      <c r="G564" s="2"/>
      <c r="H564" s="16">
        <f t="shared" si="8"/>
        <v>3.5436296599754044E-2</v>
      </c>
    </row>
    <row r="565" spans="1:8" ht="13.5" x14ac:dyDescent="0.25">
      <c r="A565" s="11"/>
      <c r="B565" s="10">
        <v>43122</v>
      </c>
      <c r="C565" s="2">
        <v>3.3</v>
      </c>
      <c r="D565" s="2">
        <v>1.0361</v>
      </c>
      <c r="E565" s="2">
        <v>10102</v>
      </c>
      <c r="F565" s="2"/>
      <c r="G565" s="2"/>
      <c r="H565" s="16">
        <f t="shared" si="8"/>
        <v>2.4826904055390824E-2</v>
      </c>
    </row>
    <row r="566" spans="1:8" ht="13.5" x14ac:dyDescent="0.25">
      <c r="A566" s="11"/>
      <c r="B566" s="10">
        <v>43123</v>
      </c>
      <c r="C566" s="2">
        <v>3.3</v>
      </c>
      <c r="D566" s="2">
        <v>1.0361</v>
      </c>
      <c r="E566" s="2">
        <v>41975</v>
      </c>
      <c r="F566" s="2"/>
      <c r="G566" s="2"/>
      <c r="H566" s="16">
        <f t="shared" si="8"/>
        <v>0</v>
      </c>
    </row>
    <row r="567" spans="1:8" ht="13.5" x14ac:dyDescent="0.25">
      <c r="A567" s="11"/>
      <c r="B567" s="10">
        <v>43124</v>
      </c>
      <c r="C567" s="2">
        <v>3.25</v>
      </c>
      <c r="D567" s="2">
        <v>1.0204</v>
      </c>
      <c r="E567" s="2">
        <v>11959</v>
      </c>
      <c r="F567" s="2"/>
      <c r="G567" s="2"/>
      <c r="H567" s="16">
        <f t="shared" si="8"/>
        <v>-1.5152977511823228E-2</v>
      </c>
    </row>
    <row r="568" spans="1:8" ht="13.5" x14ac:dyDescent="0.25">
      <c r="A568" s="11"/>
      <c r="B568" s="10">
        <v>43125</v>
      </c>
      <c r="C568" s="2">
        <v>3.28</v>
      </c>
      <c r="D568" s="2">
        <v>1.0298</v>
      </c>
      <c r="E568" s="2">
        <v>1870</v>
      </c>
      <c r="F568" s="2"/>
      <c r="G568" s="2"/>
      <c r="H568" s="16">
        <f t="shared" si="8"/>
        <v>9.2120736965896465E-3</v>
      </c>
    </row>
    <row r="569" spans="1:8" ht="13.5" x14ac:dyDescent="0.25">
      <c r="A569" s="11"/>
      <c r="B569" s="10">
        <v>43126</v>
      </c>
      <c r="C569" s="2">
        <v>3.28</v>
      </c>
      <c r="D569" s="2">
        <v>1.0298</v>
      </c>
      <c r="E569" s="2">
        <v>0</v>
      </c>
      <c r="F569" s="2"/>
      <c r="G569" s="2"/>
      <c r="H569" s="16">
        <f t="shared" si="8"/>
        <v>0</v>
      </c>
    </row>
    <row r="570" spans="1:8" ht="13.5" x14ac:dyDescent="0.25">
      <c r="A570" s="11"/>
      <c r="B570" s="10">
        <v>43129</v>
      </c>
      <c r="C570" s="2">
        <v>3.24</v>
      </c>
      <c r="D570" s="2">
        <v>1.0173000000000001</v>
      </c>
      <c r="E570" s="2">
        <v>503</v>
      </c>
      <c r="F570" s="2"/>
      <c r="G570" s="2"/>
      <c r="H570" s="16">
        <f t="shared" si="8"/>
        <v>-1.2138279277529574E-2</v>
      </c>
    </row>
    <row r="571" spans="1:8" ht="13.5" x14ac:dyDescent="0.25">
      <c r="A571" s="11"/>
      <c r="B571" s="10">
        <v>43130</v>
      </c>
      <c r="C571" s="2">
        <v>3.19</v>
      </c>
      <c r="D571" s="2">
        <v>1.0016</v>
      </c>
      <c r="E571" s="2">
        <v>1000</v>
      </c>
      <c r="F571" s="2"/>
      <c r="G571" s="2"/>
      <c r="H571" s="16">
        <f t="shared" si="8"/>
        <v>-1.5433008945247267E-2</v>
      </c>
    </row>
    <row r="572" spans="1:8" ht="13.5" x14ac:dyDescent="0.25">
      <c r="A572" s="11"/>
      <c r="B572" s="10">
        <v>43131</v>
      </c>
      <c r="C572" s="2">
        <v>3.15</v>
      </c>
      <c r="D572" s="2">
        <v>0.98899999999999999</v>
      </c>
      <c r="E572" s="2">
        <v>2997</v>
      </c>
      <c r="F572" s="2"/>
      <c r="G572" s="2"/>
      <c r="H572" s="16">
        <f t="shared" si="8"/>
        <v>-1.2579872204472898E-2</v>
      </c>
    </row>
    <row r="573" spans="1:8" ht="13.5" x14ac:dyDescent="0.25">
      <c r="A573" s="11"/>
      <c r="B573" s="10">
        <v>43132</v>
      </c>
      <c r="C573" s="2">
        <v>3.06</v>
      </c>
      <c r="D573" s="2">
        <v>0.9607</v>
      </c>
      <c r="E573" s="2">
        <v>3544</v>
      </c>
      <c r="F573" s="2"/>
      <c r="G573" s="2"/>
      <c r="H573" s="16">
        <f t="shared" si="8"/>
        <v>-2.8614762386248729E-2</v>
      </c>
    </row>
    <row r="574" spans="1:8" ht="13.5" x14ac:dyDescent="0.25">
      <c r="A574" s="11"/>
      <c r="B574" s="10">
        <v>43133</v>
      </c>
      <c r="C574" s="2">
        <v>3.14</v>
      </c>
      <c r="D574" s="2">
        <v>0.9859</v>
      </c>
      <c r="E574" s="2">
        <v>5511</v>
      </c>
      <c r="F574" s="2"/>
      <c r="G574" s="2"/>
      <c r="H574" s="16">
        <f t="shared" si="8"/>
        <v>2.6230873321536379E-2</v>
      </c>
    </row>
    <row r="575" spans="1:8" ht="13.5" x14ac:dyDescent="0.25">
      <c r="A575" s="11"/>
      <c r="B575" s="10">
        <v>43136</v>
      </c>
      <c r="C575" s="2">
        <v>3.2</v>
      </c>
      <c r="D575" s="2">
        <v>1.0046999999999999</v>
      </c>
      <c r="E575" s="2">
        <v>1239</v>
      </c>
      <c r="F575" s="2"/>
      <c r="G575" s="2"/>
      <c r="H575" s="16">
        <f t="shared" si="8"/>
        <v>1.906887108225979E-2</v>
      </c>
    </row>
    <row r="576" spans="1:8" ht="13.5" x14ac:dyDescent="0.25">
      <c r="A576" s="11"/>
      <c r="B576" s="10">
        <v>43137</v>
      </c>
      <c r="C576" s="2">
        <v>3.19</v>
      </c>
      <c r="D576" s="2">
        <v>1.0016</v>
      </c>
      <c r="E576" s="2">
        <v>1182</v>
      </c>
      <c r="F576" s="2"/>
      <c r="G576" s="2"/>
      <c r="H576" s="16">
        <f t="shared" si="8"/>
        <v>-3.085498158654206E-3</v>
      </c>
    </row>
    <row r="577" spans="1:8" ht="13.5" x14ac:dyDescent="0.25">
      <c r="A577" s="11"/>
      <c r="B577" s="10">
        <v>43138</v>
      </c>
      <c r="C577" s="2">
        <v>3.1</v>
      </c>
      <c r="D577" s="2">
        <v>0.97330000000000005</v>
      </c>
      <c r="E577" s="2">
        <v>230</v>
      </c>
      <c r="F577" s="2"/>
      <c r="G577" s="2"/>
      <c r="H577" s="16">
        <f t="shared" si="8"/>
        <v>-2.8254792332268359E-2</v>
      </c>
    </row>
    <row r="578" spans="1:8" ht="13.5" x14ac:dyDescent="0.25">
      <c r="A578" s="11"/>
      <c r="B578" s="10">
        <v>43139</v>
      </c>
      <c r="C578" s="2">
        <v>3.1</v>
      </c>
      <c r="D578" s="2">
        <v>0.97330000000000005</v>
      </c>
      <c r="E578" s="2">
        <v>1444</v>
      </c>
      <c r="F578" s="2"/>
      <c r="G578" s="2"/>
      <c r="H578" s="16">
        <f t="shared" si="8"/>
        <v>0</v>
      </c>
    </row>
    <row r="579" spans="1:8" ht="13.5" x14ac:dyDescent="0.25">
      <c r="A579" s="11"/>
      <c r="B579" s="10">
        <v>43140</v>
      </c>
      <c r="C579" s="2">
        <v>3.15</v>
      </c>
      <c r="D579" s="2">
        <v>0.98899999999999999</v>
      </c>
      <c r="E579" s="2">
        <v>573</v>
      </c>
      <c r="F579" s="2"/>
      <c r="G579" s="2"/>
      <c r="H579" s="16">
        <f t="shared" si="8"/>
        <v>1.6130689407171411E-2</v>
      </c>
    </row>
    <row r="580" spans="1:8" ht="13.5" x14ac:dyDescent="0.25">
      <c r="A580" s="11"/>
      <c r="B580" s="10">
        <v>43143</v>
      </c>
      <c r="C580" s="2">
        <v>3.06</v>
      </c>
      <c r="D580" s="2">
        <v>0.9607</v>
      </c>
      <c r="E580" s="2">
        <v>2099</v>
      </c>
      <c r="F580" s="2"/>
      <c r="G580" s="2"/>
      <c r="H580" s="16">
        <f t="shared" si="8"/>
        <v>-2.8614762386248729E-2</v>
      </c>
    </row>
    <row r="581" spans="1:8" ht="13.5" x14ac:dyDescent="0.25">
      <c r="A581" s="11"/>
      <c r="B581" s="10">
        <v>43144</v>
      </c>
      <c r="C581" s="2">
        <v>3</v>
      </c>
      <c r="D581" s="2">
        <v>0.94189999999999996</v>
      </c>
      <c r="E581" s="2">
        <v>3066</v>
      </c>
      <c r="F581" s="2"/>
      <c r="G581" s="2"/>
      <c r="H581" s="16">
        <f t="shared" si="8"/>
        <v>-1.9569064224003372E-2</v>
      </c>
    </row>
    <row r="582" spans="1:8" ht="13.5" x14ac:dyDescent="0.25">
      <c r="A582" s="11"/>
      <c r="B582" s="10">
        <v>43145</v>
      </c>
      <c r="C582" s="2">
        <v>3.09</v>
      </c>
      <c r="D582" s="2">
        <v>0.97019999999999995</v>
      </c>
      <c r="E582" s="2">
        <v>12787</v>
      </c>
      <c r="F582" s="2"/>
      <c r="G582" s="2"/>
      <c r="H582" s="16">
        <f t="shared" si="8"/>
        <v>3.0045652404713869E-2</v>
      </c>
    </row>
    <row r="583" spans="1:8" ht="13.5" x14ac:dyDescent="0.25">
      <c r="A583" s="11"/>
      <c r="B583" s="10">
        <v>43146</v>
      </c>
      <c r="C583" s="2">
        <v>3.08</v>
      </c>
      <c r="D583" s="2">
        <v>0.96699999999999997</v>
      </c>
      <c r="E583" s="2">
        <v>520</v>
      </c>
      <c r="F583" s="2"/>
      <c r="G583" s="2"/>
      <c r="H583" s="16">
        <f t="shared" ref="H583:H646" si="9">(D583-D582)/D582</f>
        <v>-3.2982890125747072E-3</v>
      </c>
    </row>
    <row r="584" spans="1:8" ht="13.5" x14ac:dyDescent="0.25">
      <c r="A584" s="11"/>
      <c r="B584" s="10">
        <v>43147</v>
      </c>
      <c r="C584" s="2">
        <v>3.08</v>
      </c>
      <c r="D584" s="2">
        <v>0.96699999999999997</v>
      </c>
      <c r="E584" s="2">
        <v>10</v>
      </c>
      <c r="F584" s="2"/>
      <c r="G584" s="2"/>
      <c r="H584" s="16">
        <f t="shared" si="9"/>
        <v>0</v>
      </c>
    </row>
    <row r="585" spans="1:8" ht="13.5" x14ac:dyDescent="0.25">
      <c r="A585" s="11"/>
      <c r="B585" s="10">
        <v>43150</v>
      </c>
      <c r="C585" s="2">
        <v>3.08</v>
      </c>
      <c r="D585" s="2">
        <v>0.96699999999999997</v>
      </c>
      <c r="E585" s="2">
        <v>2334</v>
      </c>
      <c r="F585" s="2"/>
      <c r="G585" s="2"/>
      <c r="H585" s="16">
        <f t="shared" si="9"/>
        <v>0</v>
      </c>
    </row>
    <row r="586" spans="1:8" ht="13.5" x14ac:dyDescent="0.25">
      <c r="A586" s="11"/>
      <c r="B586" s="10">
        <v>43151</v>
      </c>
      <c r="C586" s="2">
        <v>3.08</v>
      </c>
      <c r="D586" s="2">
        <v>0.96699999999999997</v>
      </c>
      <c r="E586" s="2">
        <v>5285</v>
      </c>
      <c r="F586" s="2"/>
      <c r="G586" s="2"/>
      <c r="H586" s="16">
        <f t="shared" si="9"/>
        <v>0</v>
      </c>
    </row>
    <row r="587" spans="1:8" ht="13.5" x14ac:dyDescent="0.25">
      <c r="A587" s="11"/>
      <c r="B587" s="10">
        <v>43152</v>
      </c>
      <c r="C587" s="2">
        <v>3.08</v>
      </c>
      <c r="D587" s="2">
        <v>0.96699999999999997</v>
      </c>
      <c r="E587" s="2">
        <v>824</v>
      </c>
      <c r="F587" s="2"/>
      <c r="G587" s="2"/>
      <c r="H587" s="16">
        <f t="shared" si="9"/>
        <v>0</v>
      </c>
    </row>
    <row r="588" spans="1:8" ht="13.5" x14ac:dyDescent="0.25">
      <c r="A588" s="11"/>
      <c r="B588" s="10">
        <v>43153</v>
      </c>
      <c r="C588" s="2">
        <v>3.1</v>
      </c>
      <c r="D588" s="2">
        <v>0.97330000000000005</v>
      </c>
      <c r="E588" s="2">
        <v>5129</v>
      </c>
      <c r="F588" s="2"/>
      <c r="G588" s="2"/>
      <c r="H588" s="16">
        <f t="shared" si="9"/>
        <v>6.5149948293692691E-3</v>
      </c>
    </row>
    <row r="589" spans="1:8" ht="13.5" x14ac:dyDescent="0.25">
      <c r="A589" s="11"/>
      <c r="B589" s="10">
        <v>43154</v>
      </c>
      <c r="C589" s="2">
        <v>3.05</v>
      </c>
      <c r="D589" s="2">
        <v>0.95760000000000001</v>
      </c>
      <c r="E589" s="2">
        <v>2480</v>
      </c>
      <c r="F589" s="2"/>
      <c r="G589" s="2"/>
      <c r="H589" s="16">
        <f t="shared" si="9"/>
        <v>-1.6130689407171526E-2</v>
      </c>
    </row>
    <row r="590" spans="1:8" ht="13.5" x14ac:dyDescent="0.25">
      <c r="A590" s="11"/>
      <c r="B590" s="10">
        <v>43157</v>
      </c>
      <c r="C590" s="2">
        <v>3.1</v>
      </c>
      <c r="D590" s="2">
        <v>0.97330000000000005</v>
      </c>
      <c r="E590" s="2">
        <v>3164</v>
      </c>
      <c r="F590" s="2"/>
      <c r="G590" s="2"/>
      <c r="H590" s="16">
        <f t="shared" si="9"/>
        <v>1.6395154553049338E-2</v>
      </c>
    </row>
    <row r="591" spans="1:8" ht="13.5" x14ac:dyDescent="0.25">
      <c r="A591" s="11"/>
      <c r="B591" s="10">
        <v>43158</v>
      </c>
      <c r="C591" s="2">
        <v>3.04</v>
      </c>
      <c r="D591" s="2">
        <v>0.95450000000000002</v>
      </c>
      <c r="E591" s="2">
        <v>1143</v>
      </c>
      <c r="F591" s="2"/>
      <c r="G591" s="2"/>
      <c r="H591" s="16">
        <f t="shared" si="9"/>
        <v>-1.9315729990753146E-2</v>
      </c>
    </row>
    <row r="592" spans="1:8" ht="13.5" x14ac:dyDescent="0.25">
      <c r="A592" s="11"/>
      <c r="B592" s="10">
        <v>43159</v>
      </c>
      <c r="C592" s="2">
        <v>3.09</v>
      </c>
      <c r="D592" s="2">
        <v>0.97019999999999995</v>
      </c>
      <c r="E592" s="2">
        <v>2126</v>
      </c>
      <c r="F592" s="2"/>
      <c r="G592" s="2"/>
      <c r="H592" s="16">
        <f t="shared" si="9"/>
        <v>1.6448402304871594E-2</v>
      </c>
    </row>
    <row r="593" spans="1:8" ht="13.5" x14ac:dyDescent="0.25">
      <c r="A593" s="11"/>
      <c r="B593" s="10">
        <v>43160</v>
      </c>
      <c r="C593" s="2">
        <v>3.18</v>
      </c>
      <c r="D593" s="2">
        <v>0.99839999999999995</v>
      </c>
      <c r="E593" s="2">
        <v>24770</v>
      </c>
      <c r="F593" s="2"/>
      <c r="G593" s="2"/>
      <c r="H593" s="16">
        <f t="shared" si="9"/>
        <v>2.9066171923314784E-2</v>
      </c>
    </row>
    <row r="594" spans="1:8" ht="13.5" x14ac:dyDescent="0.25">
      <c r="A594" s="11"/>
      <c r="B594" s="10">
        <v>43161</v>
      </c>
      <c r="C594" s="2">
        <v>3.2</v>
      </c>
      <c r="D594" s="2">
        <v>1.0046999999999999</v>
      </c>
      <c r="E594" s="2">
        <v>11014</v>
      </c>
      <c r="F594" s="2"/>
      <c r="G594" s="2"/>
      <c r="H594" s="16">
        <f t="shared" si="9"/>
        <v>6.3100961538461262E-3</v>
      </c>
    </row>
    <row r="595" spans="1:8" ht="13.5" x14ac:dyDescent="0.25">
      <c r="A595" s="11"/>
      <c r="B595" s="10">
        <v>43164</v>
      </c>
      <c r="C595" s="2">
        <v>3.11</v>
      </c>
      <c r="D595" s="2">
        <v>0.97640000000000005</v>
      </c>
      <c r="E595" s="2">
        <v>3157</v>
      </c>
      <c r="F595" s="2"/>
      <c r="G595" s="2"/>
      <c r="H595" s="16">
        <f t="shared" si="9"/>
        <v>-2.816761222255388E-2</v>
      </c>
    </row>
    <row r="596" spans="1:8" ht="13.5" x14ac:dyDescent="0.25">
      <c r="A596" s="11"/>
      <c r="B596" s="10">
        <v>43165</v>
      </c>
      <c r="C596" s="2">
        <v>3.17</v>
      </c>
      <c r="D596" s="2">
        <v>0.99529999999999996</v>
      </c>
      <c r="E596" s="2">
        <v>4605</v>
      </c>
      <c r="F596" s="2"/>
      <c r="G596" s="2"/>
      <c r="H596" s="16">
        <f t="shared" si="9"/>
        <v>1.9356820975010156E-2</v>
      </c>
    </row>
    <row r="597" spans="1:8" ht="13.5" x14ac:dyDescent="0.25">
      <c r="A597" s="11"/>
      <c r="B597" s="10">
        <v>43166</v>
      </c>
      <c r="C597" s="2">
        <v>3.15</v>
      </c>
      <c r="D597" s="2">
        <v>0.98899999999999999</v>
      </c>
      <c r="E597" s="2">
        <v>6665</v>
      </c>
      <c r="F597" s="2"/>
      <c r="G597" s="2"/>
      <c r="H597" s="16">
        <f t="shared" si="9"/>
        <v>-6.3297498241735887E-3</v>
      </c>
    </row>
    <row r="598" spans="1:8" ht="13.5" x14ac:dyDescent="0.25">
      <c r="A598" s="11"/>
      <c r="B598" s="10">
        <v>43167</v>
      </c>
      <c r="C598" s="2">
        <v>3.06</v>
      </c>
      <c r="D598" s="2">
        <v>0.9607</v>
      </c>
      <c r="E598" s="2">
        <v>590</v>
      </c>
      <c r="F598" s="2"/>
      <c r="G598" s="2"/>
      <c r="H598" s="16">
        <f t="shared" si="9"/>
        <v>-2.8614762386248729E-2</v>
      </c>
    </row>
    <row r="599" spans="1:8" ht="13.5" x14ac:dyDescent="0.25">
      <c r="A599" s="11"/>
      <c r="B599" s="10">
        <v>43168</v>
      </c>
      <c r="C599" s="2">
        <v>3.07</v>
      </c>
      <c r="D599" s="2">
        <v>0.96389999999999998</v>
      </c>
      <c r="E599" s="2">
        <v>2620</v>
      </c>
      <c r="F599" s="2"/>
      <c r="G599" s="2"/>
      <c r="H599" s="16">
        <f t="shared" si="9"/>
        <v>3.3309045487665044E-3</v>
      </c>
    </row>
    <row r="600" spans="1:8" ht="13.5" x14ac:dyDescent="0.25">
      <c r="A600" s="11"/>
      <c r="B600" s="10">
        <v>43171</v>
      </c>
      <c r="C600" s="2">
        <v>3.09</v>
      </c>
      <c r="D600" s="2">
        <v>0.97019999999999995</v>
      </c>
      <c r="E600" s="2">
        <v>895</v>
      </c>
      <c r="F600" s="2"/>
      <c r="G600" s="2"/>
      <c r="H600" s="16">
        <f t="shared" si="9"/>
        <v>6.5359477124182722E-3</v>
      </c>
    </row>
    <row r="601" spans="1:8" ht="13.5" x14ac:dyDescent="0.25">
      <c r="A601" s="11"/>
      <c r="B601" s="10">
        <v>43172</v>
      </c>
      <c r="C601" s="2">
        <v>3.09</v>
      </c>
      <c r="D601" s="2">
        <v>0.97019999999999995</v>
      </c>
      <c r="E601" s="2">
        <v>300</v>
      </c>
      <c r="F601" s="2"/>
      <c r="G601" s="2"/>
      <c r="H601" s="16">
        <f t="shared" si="9"/>
        <v>0</v>
      </c>
    </row>
    <row r="602" spans="1:8" ht="13.5" x14ac:dyDescent="0.25">
      <c r="A602" s="11"/>
      <c r="B602" s="10">
        <v>43173</v>
      </c>
      <c r="C602" s="2">
        <v>3.04</v>
      </c>
      <c r="D602" s="2">
        <v>0.95450000000000002</v>
      </c>
      <c r="E602" s="2">
        <v>7320</v>
      </c>
      <c r="F602" s="2"/>
      <c r="G602" s="2"/>
      <c r="H602" s="16">
        <f t="shared" si="9"/>
        <v>-1.6182230467944689E-2</v>
      </c>
    </row>
    <row r="603" spans="1:8" ht="13.5" x14ac:dyDescent="0.25">
      <c r="A603" s="11"/>
      <c r="B603" s="10">
        <v>43174</v>
      </c>
      <c r="C603" s="2">
        <v>3</v>
      </c>
      <c r="D603" s="2">
        <v>0.94189999999999996</v>
      </c>
      <c r="E603" s="2">
        <v>1400</v>
      </c>
      <c r="F603" s="2"/>
      <c r="G603" s="2"/>
      <c r="H603" s="16">
        <f t="shared" si="9"/>
        <v>-1.3200628601362027E-2</v>
      </c>
    </row>
    <row r="604" spans="1:8" ht="13.5" x14ac:dyDescent="0.25">
      <c r="A604" s="11"/>
      <c r="B604" s="10">
        <v>43175</v>
      </c>
      <c r="C604" s="2">
        <v>3.04</v>
      </c>
      <c r="D604" s="2">
        <v>0.95450000000000002</v>
      </c>
      <c r="E604" s="2">
        <v>3458</v>
      </c>
      <c r="F604" s="2"/>
      <c r="G604" s="2"/>
      <c r="H604" s="16">
        <f t="shared" si="9"/>
        <v>1.3377216264996343E-2</v>
      </c>
    </row>
    <row r="605" spans="1:8" ht="13.5" x14ac:dyDescent="0.25">
      <c r="A605" s="11"/>
      <c r="B605" s="10">
        <v>43178</v>
      </c>
      <c r="C605" s="2">
        <v>3.04</v>
      </c>
      <c r="D605" s="2">
        <v>0.95450000000000002</v>
      </c>
      <c r="E605" s="2">
        <v>323</v>
      </c>
      <c r="F605" s="2"/>
      <c r="G605" s="2"/>
      <c r="H605" s="16">
        <f t="shared" si="9"/>
        <v>0</v>
      </c>
    </row>
    <row r="606" spans="1:8" ht="13.5" x14ac:dyDescent="0.25">
      <c r="A606" s="11"/>
      <c r="B606" s="10">
        <v>43180</v>
      </c>
      <c r="C606" s="2">
        <v>3</v>
      </c>
      <c r="D606" s="2">
        <v>0.94189999999999996</v>
      </c>
      <c r="E606" s="2">
        <v>2450</v>
      </c>
      <c r="F606" s="2"/>
      <c r="G606" s="2"/>
      <c r="H606" s="16">
        <f t="shared" si="9"/>
        <v>-1.3200628601362027E-2</v>
      </c>
    </row>
    <row r="607" spans="1:8" ht="13.5" x14ac:dyDescent="0.25">
      <c r="A607" s="11"/>
      <c r="B607" s="10">
        <v>43181</v>
      </c>
      <c r="C607" s="2">
        <v>3.09</v>
      </c>
      <c r="D607" s="2">
        <v>0.97019999999999995</v>
      </c>
      <c r="E607" s="2">
        <v>8951</v>
      </c>
      <c r="F607" s="2"/>
      <c r="G607" s="2"/>
      <c r="H607" s="16">
        <f t="shared" si="9"/>
        <v>3.0045652404713869E-2</v>
      </c>
    </row>
    <row r="608" spans="1:8" ht="13.5" x14ac:dyDescent="0.25">
      <c r="A608" s="11"/>
      <c r="B608" s="10">
        <v>43182</v>
      </c>
      <c r="C608" s="2">
        <v>3.09</v>
      </c>
      <c r="D608" s="2">
        <v>0.97019999999999995</v>
      </c>
      <c r="E608" s="2">
        <v>20</v>
      </c>
      <c r="F608" s="2"/>
      <c r="G608" s="2"/>
      <c r="H608" s="16">
        <f t="shared" si="9"/>
        <v>0</v>
      </c>
    </row>
    <row r="609" spans="1:8" ht="13.5" x14ac:dyDescent="0.25">
      <c r="A609" s="11"/>
      <c r="B609" s="10">
        <v>43185</v>
      </c>
      <c r="C609" s="2">
        <v>3.08</v>
      </c>
      <c r="D609" s="2">
        <v>0.96699999999999997</v>
      </c>
      <c r="E609" s="2">
        <v>140</v>
      </c>
      <c r="F609" s="2"/>
      <c r="G609" s="2"/>
      <c r="H609" s="16">
        <f t="shared" si="9"/>
        <v>-3.2982890125747072E-3</v>
      </c>
    </row>
    <row r="610" spans="1:8" ht="13.5" x14ac:dyDescent="0.25">
      <c r="A610" s="11"/>
      <c r="B610" s="10">
        <v>43186</v>
      </c>
      <c r="C610" s="2">
        <v>3</v>
      </c>
      <c r="D610" s="2">
        <v>0.94189999999999996</v>
      </c>
      <c r="E610" s="2">
        <v>9562</v>
      </c>
      <c r="F610" s="2"/>
      <c r="G610" s="2"/>
      <c r="H610" s="16">
        <f t="shared" si="9"/>
        <v>-2.5956566701137551E-2</v>
      </c>
    </row>
    <row r="611" spans="1:8" ht="13.5" x14ac:dyDescent="0.25">
      <c r="A611" s="11"/>
      <c r="B611" s="10">
        <v>43187</v>
      </c>
      <c r="C611" s="2">
        <v>3.08</v>
      </c>
      <c r="D611" s="2">
        <v>0.96699999999999997</v>
      </c>
      <c r="E611" s="2">
        <v>5745</v>
      </c>
      <c r="F611" s="2"/>
      <c r="G611" s="2"/>
      <c r="H611" s="16">
        <f t="shared" si="9"/>
        <v>2.6648264146937054E-2</v>
      </c>
    </row>
    <row r="612" spans="1:8" ht="13.5" x14ac:dyDescent="0.25">
      <c r="A612" s="11"/>
      <c r="B612" s="10">
        <v>43188</v>
      </c>
      <c r="C612" s="2">
        <v>3.2</v>
      </c>
      <c r="D612" s="2">
        <v>1.0046999999999999</v>
      </c>
      <c r="E612" s="2">
        <v>91634</v>
      </c>
      <c r="F612" s="2"/>
      <c r="G612" s="2"/>
      <c r="H612" s="16">
        <f t="shared" si="9"/>
        <v>3.8986556359875857E-2</v>
      </c>
    </row>
    <row r="613" spans="1:8" ht="13.5" x14ac:dyDescent="0.25">
      <c r="A613" s="11"/>
      <c r="B613" s="10">
        <v>43189</v>
      </c>
      <c r="C613" s="2">
        <v>3.29</v>
      </c>
      <c r="D613" s="2">
        <v>1.0329999999999999</v>
      </c>
      <c r="E613" s="2">
        <v>11182</v>
      </c>
      <c r="F613" s="2"/>
      <c r="G613" s="2"/>
      <c r="H613" s="16">
        <f t="shared" si="9"/>
        <v>2.8167612222553991E-2</v>
      </c>
    </row>
    <row r="614" spans="1:8" ht="13.5" x14ac:dyDescent="0.25">
      <c r="A614" s="11"/>
      <c r="B614" s="10">
        <v>43192</v>
      </c>
      <c r="C614" s="2">
        <v>3.2</v>
      </c>
      <c r="D614" s="2">
        <v>1.0046999999999999</v>
      </c>
      <c r="E614" s="2">
        <v>10970</v>
      </c>
      <c r="F614" s="2"/>
      <c r="G614" s="2"/>
      <c r="H614" s="16">
        <f t="shared" si="9"/>
        <v>-2.7395934172313643E-2</v>
      </c>
    </row>
    <row r="615" spans="1:8" ht="13.5" x14ac:dyDescent="0.25">
      <c r="A615" s="11"/>
      <c r="B615" s="10">
        <v>43193</v>
      </c>
      <c r="C615" s="2">
        <v>3.11</v>
      </c>
      <c r="D615" s="2">
        <v>0.97640000000000005</v>
      </c>
      <c r="E615" s="2">
        <v>12021</v>
      </c>
      <c r="F615" s="2"/>
      <c r="G615" s="2"/>
      <c r="H615" s="16">
        <f t="shared" si="9"/>
        <v>-2.816761222255388E-2</v>
      </c>
    </row>
    <row r="616" spans="1:8" ht="13.5" x14ac:dyDescent="0.25">
      <c r="A616" s="11"/>
      <c r="B616" s="10">
        <v>43194</v>
      </c>
      <c r="C616" s="2">
        <v>3.19</v>
      </c>
      <c r="D616" s="2">
        <v>1.0016</v>
      </c>
      <c r="E616" s="2">
        <v>9910</v>
      </c>
      <c r="F616" s="2"/>
      <c r="G616" s="2"/>
      <c r="H616" s="16">
        <f t="shared" si="9"/>
        <v>2.5809094633346987E-2</v>
      </c>
    </row>
    <row r="617" spans="1:8" ht="13.5" x14ac:dyDescent="0.25">
      <c r="A617" s="11"/>
      <c r="B617" s="10">
        <v>43195</v>
      </c>
      <c r="C617" s="2">
        <v>3.16</v>
      </c>
      <c r="D617" s="2">
        <v>0.99209999999999998</v>
      </c>
      <c r="E617" s="2">
        <v>4701</v>
      </c>
      <c r="F617" s="2"/>
      <c r="G617" s="2"/>
      <c r="H617" s="16">
        <f t="shared" si="9"/>
        <v>-9.484824281150224E-3</v>
      </c>
    </row>
    <row r="618" spans="1:8" ht="13.5" x14ac:dyDescent="0.25">
      <c r="A618" s="11"/>
      <c r="B618" s="10">
        <v>43196</v>
      </c>
      <c r="C618" s="2">
        <v>3.12</v>
      </c>
      <c r="D618" s="2">
        <v>0.97960000000000003</v>
      </c>
      <c r="E618" s="2">
        <v>5269</v>
      </c>
      <c r="F618" s="2"/>
      <c r="G618" s="2"/>
      <c r="H618" s="16">
        <f t="shared" si="9"/>
        <v>-1.2599536337062751E-2</v>
      </c>
    </row>
    <row r="619" spans="1:8" ht="13.5" x14ac:dyDescent="0.25">
      <c r="A619" s="11"/>
      <c r="B619" s="10">
        <v>43200</v>
      </c>
      <c r="C619" s="2">
        <v>3.11</v>
      </c>
      <c r="D619" s="2">
        <v>0.97640000000000005</v>
      </c>
      <c r="E619" s="2">
        <v>5318</v>
      </c>
      <c r="F619" s="2"/>
      <c r="G619" s="2"/>
      <c r="H619" s="16">
        <f t="shared" si="9"/>
        <v>-3.2666394446712746E-3</v>
      </c>
    </row>
    <row r="620" spans="1:8" ht="13.5" x14ac:dyDescent="0.25">
      <c r="A620" s="11"/>
      <c r="B620" s="10">
        <v>43201</v>
      </c>
      <c r="C620" s="2">
        <v>3.1</v>
      </c>
      <c r="D620" s="2">
        <v>0.97330000000000005</v>
      </c>
      <c r="E620" s="2">
        <v>6691</v>
      </c>
      <c r="F620" s="2"/>
      <c r="G620" s="2"/>
      <c r="H620" s="16">
        <f t="shared" si="9"/>
        <v>-3.1749283080704542E-3</v>
      </c>
    </row>
    <row r="621" spans="1:8" ht="13.5" x14ac:dyDescent="0.25">
      <c r="A621" s="11"/>
      <c r="B621" s="10">
        <v>43202</v>
      </c>
      <c r="C621" s="2">
        <v>3.1</v>
      </c>
      <c r="D621" s="2">
        <v>0.97330000000000005</v>
      </c>
      <c r="E621" s="2">
        <v>1135</v>
      </c>
      <c r="F621" s="2"/>
      <c r="G621" s="2"/>
      <c r="H621" s="16">
        <f t="shared" si="9"/>
        <v>0</v>
      </c>
    </row>
    <row r="622" spans="1:8" ht="13.5" x14ac:dyDescent="0.25">
      <c r="A622" s="11"/>
      <c r="B622" s="10">
        <v>43203</v>
      </c>
      <c r="C622" s="2">
        <v>3.19</v>
      </c>
      <c r="D622" s="2">
        <v>1.0016</v>
      </c>
      <c r="E622" s="2">
        <v>28630</v>
      </c>
      <c r="F622" s="2"/>
      <c r="G622" s="2"/>
      <c r="H622" s="16">
        <f t="shared" si="9"/>
        <v>2.9076338230761316E-2</v>
      </c>
    </row>
    <row r="623" spans="1:8" ht="13.5" x14ac:dyDescent="0.25">
      <c r="A623" s="11"/>
      <c r="B623" s="10">
        <v>43206</v>
      </c>
      <c r="C623" s="2">
        <v>3.3</v>
      </c>
      <c r="D623" s="2">
        <v>1.0361</v>
      </c>
      <c r="E623" s="2">
        <v>8042</v>
      </c>
      <c r="F623" s="2"/>
      <c r="G623" s="2"/>
      <c r="H623" s="16">
        <f t="shared" si="9"/>
        <v>3.444488817891371E-2</v>
      </c>
    </row>
    <row r="624" spans="1:8" ht="13.5" x14ac:dyDescent="0.25">
      <c r="A624" s="11"/>
      <c r="B624" s="10">
        <v>43207</v>
      </c>
      <c r="C624" s="2">
        <v>3.28</v>
      </c>
      <c r="D624" s="2">
        <v>1.0298</v>
      </c>
      <c r="E624" s="2">
        <v>150</v>
      </c>
      <c r="F624" s="2"/>
      <c r="G624" s="2"/>
      <c r="H624" s="16">
        <f t="shared" si="9"/>
        <v>-6.080494160795263E-3</v>
      </c>
    </row>
    <row r="625" spans="1:8" ht="13.5" x14ac:dyDescent="0.25">
      <c r="A625" s="11"/>
      <c r="B625" s="10">
        <v>43208</v>
      </c>
      <c r="C625" s="2">
        <v>3.29</v>
      </c>
      <c r="D625" s="2">
        <v>1.0329999999999999</v>
      </c>
      <c r="E625" s="2">
        <v>1401</v>
      </c>
      <c r="F625" s="2"/>
      <c r="G625" s="2"/>
      <c r="H625" s="16">
        <f t="shared" si="9"/>
        <v>3.1073994950474551E-3</v>
      </c>
    </row>
    <row r="626" spans="1:8" ht="13.5" x14ac:dyDescent="0.25">
      <c r="A626" s="11"/>
      <c r="B626" s="10">
        <v>43209</v>
      </c>
      <c r="C626" s="2">
        <v>3.29</v>
      </c>
      <c r="D626" s="2">
        <v>1.0329999999999999</v>
      </c>
      <c r="E626" s="2">
        <v>2314</v>
      </c>
      <c r="F626" s="2"/>
      <c r="G626" s="2"/>
      <c r="H626" s="16">
        <f t="shared" si="9"/>
        <v>0</v>
      </c>
    </row>
    <row r="627" spans="1:8" ht="13.5" x14ac:dyDescent="0.25">
      <c r="A627" s="11"/>
      <c r="B627" s="10">
        <v>43210</v>
      </c>
      <c r="C627" s="2">
        <v>3.28</v>
      </c>
      <c r="D627" s="2">
        <v>1.0298</v>
      </c>
      <c r="E627" s="2">
        <v>4002</v>
      </c>
      <c r="F627" s="2"/>
      <c r="G627" s="2"/>
      <c r="H627" s="16">
        <f t="shared" si="9"/>
        <v>-3.0977734753144916E-3</v>
      </c>
    </row>
    <row r="628" spans="1:8" ht="13.5" x14ac:dyDescent="0.25">
      <c r="A628" s="11"/>
      <c r="B628" s="10">
        <v>43213</v>
      </c>
      <c r="C628" s="2">
        <v>3.26</v>
      </c>
      <c r="D628" s="2">
        <v>1.0235000000000001</v>
      </c>
      <c r="E628" s="2">
        <v>8536</v>
      </c>
      <c r="F628" s="2"/>
      <c r="G628" s="2"/>
      <c r="H628" s="16">
        <f t="shared" si="9"/>
        <v>-6.1176927558749001E-3</v>
      </c>
    </row>
    <row r="629" spans="1:8" ht="13.5" x14ac:dyDescent="0.25">
      <c r="A629" s="11"/>
      <c r="B629" s="10">
        <v>43214</v>
      </c>
      <c r="C629" s="2">
        <v>3.2</v>
      </c>
      <c r="D629" s="2">
        <v>1.0046999999999999</v>
      </c>
      <c r="E629" s="2">
        <v>3657</v>
      </c>
      <c r="F629" s="2"/>
      <c r="G629" s="2"/>
      <c r="H629" s="16">
        <f t="shared" si="9"/>
        <v>-1.8368343917928822E-2</v>
      </c>
    </row>
    <row r="630" spans="1:8" ht="13.5" x14ac:dyDescent="0.25">
      <c r="A630" s="11"/>
      <c r="B630" s="10">
        <v>43215</v>
      </c>
      <c r="C630" s="2">
        <v>3.2</v>
      </c>
      <c r="D630" s="2">
        <v>1.0046999999999999</v>
      </c>
      <c r="E630" s="2">
        <v>5161</v>
      </c>
      <c r="F630" s="2"/>
      <c r="G630" s="2"/>
      <c r="H630" s="16">
        <f t="shared" si="9"/>
        <v>0</v>
      </c>
    </row>
    <row r="631" spans="1:8" ht="13.5" x14ac:dyDescent="0.25">
      <c r="A631" s="11"/>
      <c r="B631" s="10">
        <v>43216</v>
      </c>
      <c r="C631" s="2">
        <v>3.19</v>
      </c>
      <c r="D631" s="2">
        <v>1.0016</v>
      </c>
      <c r="E631" s="2">
        <v>3873</v>
      </c>
      <c r="F631" s="2"/>
      <c r="G631" s="2"/>
      <c r="H631" s="16">
        <f t="shared" si="9"/>
        <v>-3.085498158654206E-3</v>
      </c>
    </row>
    <row r="632" spans="1:8" ht="13.5" x14ac:dyDescent="0.25">
      <c r="A632" s="11"/>
      <c r="B632" s="10">
        <v>43217</v>
      </c>
      <c r="C632" s="2">
        <v>3.18</v>
      </c>
      <c r="D632" s="2">
        <v>0.99839999999999995</v>
      </c>
      <c r="E632" s="2">
        <v>820</v>
      </c>
      <c r="F632" s="2"/>
      <c r="G632" s="2"/>
      <c r="H632" s="16">
        <f t="shared" si="9"/>
        <v>-3.1948881789138294E-3</v>
      </c>
    </row>
    <row r="633" spans="1:8" ht="13.5" x14ac:dyDescent="0.25">
      <c r="A633" s="11"/>
      <c r="B633" s="10">
        <v>43220</v>
      </c>
      <c r="C633" s="2">
        <v>3.19</v>
      </c>
      <c r="D633" s="2">
        <v>1.0016</v>
      </c>
      <c r="E633" s="2">
        <v>2930</v>
      </c>
      <c r="F633" s="2"/>
      <c r="G633" s="2"/>
      <c r="H633" s="16">
        <f t="shared" si="9"/>
        <v>3.205128205128297E-3</v>
      </c>
    </row>
    <row r="634" spans="1:8" ht="13.5" x14ac:dyDescent="0.25">
      <c r="A634" s="11"/>
      <c r="B634" s="10">
        <v>43222</v>
      </c>
      <c r="C634" s="2">
        <v>3.38</v>
      </c>
      <c r="D634" s="2">
        <v>1.0611999999999999</v>
      </c>
      <c r="E634" s="2">
        <v>58860</v>
      </c>
      <c r="F634" s="2"/>
      <c r="G634" s="2"/>
      <c r="H634" s="16">
        <f t="shared" si="9"/>
        <v>5.9504792332268241E-2</v>
      </c>
    </row>
    <row r="635" spans="1:8" ht="13.5" x14ac:dyDescent="0.25">
      <c r="A635" s="11"/>
      <c r="B635" s="10">
        <v>43223</v>
      </c>
      <c r="C635" s="2">
        <v>3.58</v>
      </c>
      <c r="D635" s="2">
        <v>1.1240000000000001</v>
      </c>
      <c r="E635" s="2">
        <v>120418</v>
      </c>
      <c r="F635" s="2"/>
      <c r="G635" s="2"/>
      <c r="H635" s="16">
        <f t="shared" si="9"/>
        <v>5.9178288729740097E-2</v>
      </c>
    </row>
    <row r="636" spans="1:8" ht="13.5" x14ac:dyDescent="0.25">
      <c r="A636" s="11"/>
      <c r="B636" s="10">
        <v>43224</v>
      </c>
      <c r="C636" s="2">
        <v>3.64</v>
      </c>
      <c r="D636" s="2">
        <v>1.1428</v>
      </c>
      <c r="E636" s="2">
        <v>42744</v>
      </c>
      <c r="F636" s="2"/>
      <c r="G636" s="2"/>
      <c r="H636" s="16">
        <f t="shared" si="9"/>
        <v>1.6725978647686768E-2</v>
      </c>
    </row>
    <row r="637" spans="1:8" ht="13.5" x14ac:dyDescent="0.25">
      <c r="A637" s="11"/>
      <c r="B637" s="10">
        <v>43227</v>
      </c>
      <c r="C637" s="2">
        <v>3.6</v>
      </c>
      <c r="D637" s="2">
        <v>1.1303000000000001</v>
      </c>
      <c r="E637" s="2">
        <v>2605</v>
      </c>
      <c r="F637" s="2"/>
      <c r="G637" s="2"/>
      <c r="H637" s="16">
        <f t="shared" si="9"/>
        <v>-1.0938046902345079E-2</v>
      </c>
    </row>
    <row r="638" spans="1:8" ht="13.5" x14ac:dyDescent="0.25">
      <c r="A638" s="11"/>
      <c r="B638" s="10">
        <v>43228</v>
      </c>
      <c r="C638" s="2">
        <v>3.66</v>
      </c>
      <c r="D638" s="2">
        <v>1.1491</v>
      </c>
      <c r="E638" s="2">
        <v>14531</v>
      </c>
      <c r="F638" s="2"/>
      <c r="G638" s="2"/>
      <c r="H638" s="16">
        <f t="shared" si="9"/>
        <v>1.6632752366628263E-2</v>
      </c>
    </row>
    <row r="639" spans="1:8" ht="13.5" x14ac:dyDescent="0.25">
      <c r="A639" s="11"/>
      <c r="B639" s="10">
        <v>43229</v>
      </c>
      <c r="C639" s="2">
        <v>3.57</v>
      </c>
      <c r="D639" s="2">
        <v>1.1209</v>
      </c>
      <c r="E639" s="2">
        <v>4195</v>
      </c>
      <c r="F639" s="2"/>
      <c r="G639" s="2"/>
      <c r="H639" s="16">
        <f t="shared" si="9"/>
        <v>-2.4540945087459753E-2</v>
      </c>
    </row>
    <row r="640" spans="1:8" ht="13.5" x14ac:dyDescent="0.25">
      <c r="A640" s="11"/>
      <c r="B640" s="10">
        <v>43230</v>
      </c>
      <c r="C640" s="2">
        <v>3.58</v>
      </c>
      <c r="D640" s="2">
        <v>1.1240000000000001</v>
      </c>
      <c r="E640" s="2">
        <v>4803</v>
      </c>
      <c r="F640" s="2"/>
      <c r="G640" s="2"/>
      <c r="H640" s="16">
        <f t="shared" si="9"/>
        <v>2.7656347577840151E-3</v>
      </c>
    </row>
    <row r="641" spans="1:8" ht="13.5" x14ac:dyDescent="0.25">
      <c r="A641" s="11"/>
      <c r="B641" s="10">
        <v>43231</v>
      </c>
      <c r="C641" s="2">
        <v>3.58</v>
      </c>
      <c r="D641" s="2">
        <v>1.1240000000000001</v>
      </c>
      <c r="E641" s="2">
        <v>2486</v>
      </c>
      <c r="F641" s="2"/>
      <c r="G641" s="2"/>
      <c r="H641" s="16">
        <f t="shared" si="9"/>
        <v>0</v>
      </c>
    </row>
    <row r="642" spans="1:8" ht="13.5" x14ac:dyDescent="0.25">
      <c r="A642" s="11"/>
      <c r="B642" s="10">
        <v>43234</v>
      </c>
      <c r="C642" s="2">
        <v>3.54</v>
      </c>
      <c r="D642" s="2">
        <v>1.1114999999999999</v>
      </c>
      <c r="E642" s="2">
        <v>26676</v>
      </c>
      <c r="F642" s="2"/>
      <c r="G642" s="2"/>
      <c r="H642" s="16">
        <f t="shared" si="9"/>
        <v>-1.1120996441281296E-2</v>
      </c>
    </row>
    <row r="643" spans="1:8" ht="13.5" x14ac:dyDescent="0.25">
      <c r="A643" s="11"/>
      <c r="B643" s="10">
        <v>43235</v>
      </c>
      <c r="C643" s="2">
        <v>3.62</v>
      </c>
      <c r="D643" s="2">
        <v>1.1366000000000001</v>
      </c>
      <c r="E643" s="2">
        <v>4503</v>
      </c>
      <c r="F643" s="2"/>
      <c r="G643" s="2"/>
      <c r="H643" s="16">
        <f t="shared" si="9"/>
        <v>2.2582096266306903E-2</v>
      </c>
    </row>
    <row r="644" spans="1:8" ht="13.5" x14ac:dyDescent="0.25">
      <c r="A644" s="11"/>
      <c r="B644" s="10">
        <v>43236</v>
      </c>
      <c r="C644" s="2">
        <v>3.66</v>
      </c>
      <c r="D644" s="2">
        <v>1.1491</v>
      </c>
      <c r="E644" s="2">
        <v>30222</v>
      </c>
      <c r="F644" s="2"/>
      <c r="G644" s="2"/>
      <c r="H644" s="16">
        <f t="shared" si="9"/>
        <v>1.0997712475804992E-2</v>
      </c>
    </row>
    <row r="645" spans="1:8" ht="13.5" x14ac:dyDescent="0.25">
      <c r="A645" s="11"/>
      <c r="B645" s="10">
        <v>43237</v>
      </c>
      <c r="C645" s="2">
        <v>3.64</v>
      </c>
      <c r="D645" s="2">
        <v>1.1428</v>
      </c>
      <c r="E645" s="2">
        <v>1933</v>
      </c>
      <c r="F645" s="2"/>
      <c r="G645" s="2"/>
      <c r="H645" s="16">
        <f t="shared" si="9"/>
        <v>-5.4825515620920478E-3</v>
      </c>
    </row>
    <row r="646" spans="1:8" ht="13.5" x14ac:dyDescent="0.25">
      <c r="A646" s="11"/>
      <c r="B646" s="10">
        <v>43238</v>
      </c>
      <c r="C646" s="2">
        <v>3.62</v>
      </c>
      <c r="D646" s="2">
        <v>1.1366000000000001</v>
      </c>
      <c r="E646" s="2">
        <v>8755</v>
      </c>
      <c r="F646" s="2"/>
      <c r="G646" s="2"/>
      <c r="H646" s="16">
        <f t="shared" si="9"/>
        <v>-5.4252712635631632E-3</v>
      </c>
    </row>
    <row r="647" spans="1:8" ht="13.5" x14ac:dyDescent="0.25">
      <c r="A647" s="11"/>
      <c r="B647" s="10">
        <v>43241</v>
      </c>
      <c r="C647" s="2">
        <v>3.62</v>
      </c>
      <c r="D647" s="2">
        <v>1.1366000000000001</v>
      </c>
      <c r="E647" s="2">
        <v>100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3.62</v>
      </c>
      <c r="D648" s="2">
        <v>1.1366000000000001</v>
      </c>
      <c r="E648" s="2">
        <v>31775</v>
      </c>
      <c r="F648" s="2"/>
      <c r="G648" s="2"/>
      <c r="H648" s="16">
        <f t="shared" si="10"/>
        <v>0</v>
      </c>
    </row>
    <row r="649" spans="1:8" ht="13.5" x14ac:dyDescent="0.25">
      <c r="A649" s="11"/>
      <c r="B649" s="10">
        <v>43243</v>
      </c>
      <c r="C649" s="2">
        <v>3.62</v>
      </c>
      <c r="D649" s="2">
        <v>1.1366000000000001</v>
      </c>
      <c r="E649" s="2">
        <v>2100</v>
      </c>
      <c r="F649" s="2"/>
      <c r="G649" s="2"/>
      <c r="H649" s="16">
        <f t="shared" si="10"/>
        <v>0</v>
      </c>
    </row>
    <row r="650" spans="1:8" ht="13.5" x14ac:dyDescent="0.25">
      <c r="A650" s="11"/>
      <c r="B650" s="10">
        <v>43244</v>
      </c>
      <c r="C650" s="2">
        <v>3.68</v>
      </c>
      <c r="D650" s="2">
        <v>1.1554</v>
      </c>
      <c r="E650" s="2">
        <v>42785</v>
      </c>
      <c r="F650" s="2"/>
      <c r="G650" s="2"/>
      <c r="H650" s="16">
        <f t="shared" si="10"/>
        <v>1.6540559563610703E-2</v>
      </c>
    </row>
    <row r="651" spans="1:8" ht="13.5" x14ac:dyDescent="0.25">
      <c r="A651" s="11"/>
      <c r="B651" s="10">
        <v>43245</v>
      </c>
      <c r="C651" s="2">
        <v>3.68</v>
      </c>
      <c r="D651" s="2">
        <v>1.1554</v>
      </c>
      <c r="E651" s="2">
        <v>1008</v>
      </c>
      <c r="F651" s="2"/>
      <c r="G651" s="2"/>
      <c r="H651" s="16">
        <f t="shared" si="10"/>
        <v>0</v>
      </c>
    </row>
    <row r="652" spans="1:8" ht="13.5" x14ac:dyDescent="0.25">
      <c r="A652" s="11"/>
      <c r="B652" s="10">
        <v>43248</v>
      </c>
      <c r="C652" s="2">
        <v>3.68</v>
      </c>
      <c r="D652" s="2">
        <v>1.1554</v>
      </c>
      <c r="E652" s="2">
        <v>8</v>
      </c>
      <c r="F652" s="2"/>
      <c r="G652" s="2"/>
      <c r="H652" s="16">
        <f t="shared" si="10"/>
        <v>0</v>
      </c>
    </row>
    <row r="653" spans="1:8" ht="13.5" x14ac:dyDescent="0.25">
      <c r="A653" s="11"/>
      <c r="B653" s="10">
        <v>43249</v>
      </c>
      <c r="C653" s="2">
        <v>3.68</v>
      </c>
      <c r="D653" s="2">
        <v>1.1554</v>
      </c>
      <c r="E653" s="2">
        <v>7758</v>
      </c>
      <c r="F653" s="2"/>
      <c r="G653" s="2"/>
      <c r="H653" s="16">
        <f t="shared" si="10"/>
        <v>0</v>
      </c>
    </row>
    <row r="654" spans="1:8" ht="13.5" x14ac:dyDescent="0.25">
      <c r="A654" s="11"/>
      <c r="B654" s="10">
        <v>43250</v>
      </c>
      <c r="C654" s="2">
        <v>3.71</v>
      </c>
      <c r="D654" s="2">
        <v>1.1648000000000001</v>
      </c>
      <c r="E654" s="2">
        <v>1600</v>
      </c>
      <c r="F654" s="2"/>
      <c r="G654" s="2"/>
      <c r="H654" s="16">
        <f t="shared" si="10"/>
        <v>8.1357105764238141E-3</v>
      </c>
    </row>
    <row r="655" spans="1:8" ht="13.5" x14ac:dyDescent="0.25">
      <c r="A655" s="11"/>
      <c r="B655" s="10">
        <v>43251</v>
      </c>
      <c r="C655" s="2">
        <v>3.7</v>
      </c>
      <c r="D655" s="2">
        <v>1.1617</v>
      </c>
      <c r="E655" s="2">
        <v>8295</v>
      </c>
      <c r="F655" s="2"/>
      <c r="G655" s="2"/>
      <c r="H655" s="16">
        <f t="shared" si="10"/>
        <v>-2.661401098901187E-3</v>
      </c>
    </row>
    <row r="656" spans="1:8" ht="13.5" x14ac:dyDescent="0.25">
      <c r="A656" s="11"/>
      <c r="B656" s="10">
        <v>43252</v>
      </c>
      <c r="C656" s="2">
        <v>3.65</v>
      </c>
      <c r="D656" s="2">
        <v>1.1459999999999999</v>
      </c>
      <c r="E656" s="2">
        <v>5663</v>
      </c>
      <c r="F656" s="2"/>
      <c r="G656" s="2"/>
      <c r="H656" s="16">
        <f t="shared" si="10"/>
        <v>-1.3514676766807307E-2</v>
      </c>
    </row>
    <row r="657" spans="1:8" ht="13.5" x14ac:dyDescent="0.25">
      <c r="A657" s="11"/>
      <c r="B657" s="10">
        <v>43255</v>
      </c>
      <c r="C657" s="2">
        <v>3.72</v>
      </c>
      <c r="D657" s="2">
        <v>1.1679999999999999</v>
      </c>
      <c r="E657" s="2">
        <v>7780</v>
      </c>
      <c r="F657" s="2"/>
      <c r="G657" s="2"/>
      <c r="H657" s="16">
        <f t="shared" si="10"/>
        <v>1.9197207678883089E-2</v>
      </c>
    </row>
    <row r="658" spans="1:8" ht="13.5" x14ac:dyDescent="0.25">
      <c r="A658" s="11"/>
      <c r="B658" s="10">
        <v>43256</v>
      </c>
      <c r="C658" s="2">
        <v>3.7</v>
      </c>
      <c r="D658" s="2">
        <v>1.1617</v>
      </c>
      <c r="E658" s="2">
        <v>575</v>
      </c>
      <c r="F658" s="2"/>
      <c r="G658" s="2"/>
      <c r="H658" s="16">
        <f t="shared" si="10"/>
        <v>-5.3938356164383331E-3</v>
      </c>
    </row>
    <row r="659" spans="1:8" ht="13.5" x14ac:dyDescent="0.25">
      <c r="A659" s="11"/>
      <c r="B659" s="10">
        <v>43257</v>
      </c>
      <c r="C659" s="2">
        <v>3.7</v>
      </c>
      <c r="D659" s="2">
        <v>1.1617</v>
      </c>
      <c r="E659" s="2">
        <v>0</v>
      </c>
      <c r="F659" s="2"/>
      <c r="G659" s="2"/>
      <c r="H659" s="16">
        <f t="shared" si="10"/>
        <v>0</v>
      </c>
    </row>
    <row r="660" spans="1:8" ht="13.5" x14ac:dyDescent="0.25">
      <c r="A660" s="11"/>
      <c r="B660" s="10">
        <v>43258</v>
      </c>
      <c r="C660" s="2">
        <v>3.7</v>
      </c>
      <c r="D660" s="2">
        <v>1.1617</v>
      </c>
      <c r="E660" s="2">
        <v>602</v>
      </c>
      <c r="F660" s="2"/>
      <c r="G660" s="2"/>
      <c r="H660" s="16">
        <f t="shared" si="10"/>
        <v>0</v>
      </c>
    </row>
    <row r="661" spans="1:8" ht="13.5" x14ac:dyDescent="0.25">
      <c r="A661" s="11"/>
      <c r="B661" s="10">
        <v>43259</v>
      </c>
      <c r="C661" s="2">
        <v>3.7</v>
      </c>
      <c r="D661" s="2">
        <v>1.1617</v>
      </c>
      <c r="E661" s="2">
        <v>2611</v>
      </c>
      <c r="F661" s="2"/>
      <c r="G661" s="2"/>
      <c r="H661" s="16">
        <f t="shared" si="10"/>
        <v>0</v>
      </c>
    </row>
    <row r="662" spans="1:8" ht="13.5" x14ac:dyDescent="0.25">
      <c r="A662" s="11"/>
      <c r="B662" s="10">
        <v>43262</v>
      </c>
      <c r="C662" s="2">
        <v>3.7</v>
      </c>
      <c r="D662" s="2">
        <v>1.1617</v>
      </c>
      <c r="E662" s="2">
        <v>913</v>
      </c>
      <c r="F662" s="2"/>
      <c r="G662" s="2"/>
      <c r="H662" s="16">
        <f t="shared" si="10"/>
        <v>0</v>
      </c>
    </row>
    <row r="663" spans="1:8" ht="13.5" x14ac:dyDescent="0.25">
      <c r="A663" s="11"/>
      <c r="B663" s="10">
        <v>43263</v>
      </c>
      <c r="C663" s="2">
        <v>3.7</v>
      </c>
      <c r="D663" s="2">
        <v>1.1617</v>
      </c>
      <c r="E663" s="2">
        <v>0</v>
      </c>
      <c r="F663" s="2"/>
      <c r="G663" s="2"/>
      <c r="H663" s="16">
        <f t="shared" si="10"/>
        <v>0</v>
      </c>
    </row>
    <row r="664" spans="1:8" ht="13.5" x14ac:dyDescent="0.25">
      <c r="A664" s="11"/>
      <c r="B664" s="10">
        <v>43264</v>
      </c>
      <c r="C664" s="2">
        <v>3.62</v>
      </c>
      <c r="D664" s="2">
        <v>1.1366000000000001</v>
      </c>
      <c r="E664" s="2">
        <v>3836</v>
      </c>
      <c r="F664" s="2"/>
      <c r="G664" s="2"/>
      <c r="H664" s="16">
        <f t="shared" si="10"/>
        <v>-2.1606266678144016E-2</v>
      </c>
    </row>
    <row r="665" spans="1:8" ht="13.5" x14ac:dyDescent="0.25">
      <c r="A665" s="11"/>
      <c r="B665" s="10">
        <v>43265</v>
      </c>
      <c r="C665" s="2">
        <v>3.65</v>
      </c>
      <c r="D665" s="2">
        <v>1.1459999999999999</v>
      </c>
      <c r="E665" s="2">
        <v>884</v>
      </c>
      <c r="F665" s="2"/>
      <c r="G665" s="2"/>
      <c r="H665" s="16">
        <f t="shared" si="10"/>
        <v>8.2702797818052544E-3</v>
      </c>
    </row>
    <row r="666" spans="1:8" ht="13.5" x14ac:dyDescent="0.25">
      <c r="A666" s="11"/>
      <c r="B666" s="10">
        <v>43269</v>
      </c>
      <c r="C666" s="2">
        <v>3.7</v>
      </c>
      <c r="D666" s="2">
        <v>1.1617</v>
      </c>
      <c r="E666" s="2">
        <v>2344</v>
      </c>
      <c r="F666" s="2"/>
      <c r="G666" s="2"/>
      <c r="H666" s="16">
        <f t="shared" si="10"/>
        <v>1.3699825479930235E-2</v>
      </c>
    </row>
    <row r="667" spans="1:8" ht="13.5" x14ac:dyDescent="0.25">
      <c r="A667" s="11"/>
      <c r="B667" s="10">
        <v>43270</v>
      </c>
      <c r="C667" s="2">
        <v>3.7</v>
      </c>
      <c r="D667" s="2">
        <v>1.1617</v>
      </c>
      <c r="E667" s="2">
        <v>107</v>
      </c>
      <c r="F667" s="2"/>
      <c r="G667" s="2"/>
      <c r="H667" s="16">
        <f t="shared" si="10"/>
        <v>0</v>
      </c>
    </row>
    <row r="668" spans="1:8" ht="13.5" x14ac:dyDescent="0.25">
      <c r="A668" s="11"/>
      <c r="B668" s="10">
        <v>43271</v>
      </c>
      <c r="C668" s="2">
        <v>3.69</v>
      </c>
      <c r="D668" s="2">
        <v>1.1585000000000001</v>
      </c>
      <c r="E668" s="2">
        <v>1965</v>
      </c>
      <c r="F668" s="2"/>
      <c r="G668" s="2"/>
      <c r="H668" s="16">
        <f t="shared" si="10"/>
        <v>-2.7545837996039166E-3</v>
      </c>
    </row>
    <row r="669" spans="1:8" ht="13.5" x14ac:dyDescent="0.25">
      <c r="A669" s="11"/>
      <c r="B669" s="10">
        <v>43272</v>
      </c>
      <c r="C669" s="2">
        <v>3.68</v>
      </c>
      <c r="D669" s="2">
        <v>1.1554</v>
      </c>
      <c r="E669" s="2">
        <v>14391</v>
      </c>
      <c r="F669" s="2"/>
      <c r="G669" s="2"/>
      <c r="H669" s="16">
        <f t="shared" si="10"/>
        <v>-2.675873974967719E-3</v>
      </c>
    </row>
    <row r="670" spans="1:8" ht="13.5" x14ac:dyDescent="0.25">
      <c r="A670" s="11"/>
      <c r="B670" s="10">
        <v>43273</v>
      </c>
      <c r="C670" s="2">
        <v>3.67</v>
      </c>
      <c r="D670" s="2">
        <v>1.1523000000000001</v>
      </c>
      <c r="E670" s="2">
        <v>3884</v>
      </c>
      <c r="F670" s="2"/>
      <c r="G670" s="2"/>
      <c r="H670" s="16">
        <f t="shared" si="10"/>
        <v>-2.6830534879694313E-3</v>
      </c>
    </row>
    <row r="671" spans="1:8" ht="13.5" x14ac:dyDescent="0.25">
      <c r="A671" s="11"/>
      <c r="B671" s="10">
        <v>43276</v>
      </c>
      <c r="C671" s="2">
        <v>3.7</v>
      </c>
      <c r="D671" s="2">
        <v>1.1617</v>
      </c>
      <c r="E671" s="2">
        <v>3664</v>
      </c>
      <c r="F671" s="2"/>
      <c r="G671" s="2"/>
      <c r="H671" s="16">
        <f t="shared" si="10"/>
        <v>8.1575978477825672E-3</v>
      </c>
    </row>
    <row r="672" spans="1:8" ht="13.5" x14ac:dyDescent="0.25">
      <c r="A672" s="11"/>
      <c r="B672" s="10">
        <v>43277</v>
      </c>
      <c r="C672" s="2">
        <v>3.73</v>
      </c>
      <c r="D672" s="2">
        <v>1.1711</v>
      </c>
      <c r="E672" s="2">
        <v>5701</v>
      </c>
      <c r="F672" s="2"/>
      <c r="G672" s="2"/>
      <c r="H672" s="16">
        <f t="shared" si="10"/>
        <v>8.091589911336898E-3</v>
      </c>
    </row>
    <row r="673" spans="1:8" ht="13.5" x14ac:dyDescent="0.25">
      <c r="A673" s="11"/>
      <c r="B673" s="10">
        <v>43278</v>
      </c>
      <c r="C673" s="2">
        <v>3.73</v>
      </c>
      <c r="D673" s="2">
        <v>1.1711</v>
      </c>
      <c r="E673" s="2">
        <v>4097</v>
      </c>
      <c r="F673" s="2"/>
      <c r="G673" s="2"/>
      <c r="H673" s="16">
        <f t="shared" si="10"/>
        <v>0</v>
      </c>
    </row>
    <row r="674" spans="1:8" ht="13.5" x14ac:dyDescent="0.25">
      <c r="A674" s="11"/>
      <c r="B674" s="10">
        <v>43279</v>
      </c>
      <c r="C674" s="2">
        <v>3.7</v>
      </c>
      <c r="D674" s="2">
        <v>1.1617</v>
      </c>
      <c r="E674" s="2">
        <v>1425</v>
      </c>
      <c r="F674" s="2"/>
      <c r="G674" s="2"/>
      <c r="H674" s="16">
        <f t="shared" si="10"/>
        <v>-8.0266416189907555E-3</v>
      </c>
    </row>
    <row r="675" spans="1:8" ht="13.5" x14ac:dyDescent="0.25">
      <c r="A675" s="11"/>
      <c r="B675" s="10">
        <v>43280</v>
      </c>
      <c r="C675" s="2">
        <v>3.69</v>
      </c>
      <c r="D675" s="2">
        <v>1.1585000000000001</v>
      </c>
      <c r="E675" s="2">
        <v>1300</v>
      </c>
      <c r="F675" s="2"/>
      <c r="G675" s="2"/>
      <c r="H675" s="16">
        <f t="shared" si="10"/>
        <v>-2.7545837996039166E-3</v>
      </c>
    </row>
    <row r="676" spans="1:8" ht="13.5" x14ac:dyDescent="0.25">
      <c r="A676" s="11"/>
      <c r="B676" s="10">
        <v>43283</v>
      </c>
      <c r="C676" s="2">
        <v>3.64</v>
      </c>
      <c r="D676" s="2">
        <v>1.1428</v>
      </c>
      <c r="E676" s="2">
        <v>155</v>
      </c>
      <c r="F676" s="2"/>
      <c r="G676" s="2"/>
      <c r="H676" s="16">
        <f t="shared" si="10"/>
        <v>-1.3552006905481265E-2</v>
      </c>
    </row>
    <row r="677" spans="1:8" ht="13.5" x14ac:dyDescent="0.25">
      <c r="A677" s="11"/>
      <c r="B677" s="10">
        <v>43284</v>
      </c>
      <c r="C677" s="2">
        <v>3.66</v>
      </c>
      <c r="D677" s="2">
        <v>1.1491</v>
      </c>
      <c r="E677" s="2">
        <v>2461</v>
      </c>
      <c r="F677" s="2"/>
      <c r="G677" s="2"/>
      <c r="H677" s="16">
        <f t="shared" si="10"/>
        <v>5.5127756387819147E-3</v>
      </c>
    </row>
    <row r="678" spans="1:8" ht="13.5" x14ac:dyDescent="0.25">
      <c r="A678" s="11"/>
      <c r="B678" s="10">
        <v>43285</v>
      </c>
      <c r="C678" s="2">
        <v>3.7</v>
      </c>
      <c r="D678" s="2">
        <v>1.1617</v>
      </c>
      <c r="E678" s="2">
        <v>6041</v>
      </c>
      <c r="F678" s="2"/>
      <c r="G678" s="2"/>
      <c r="H678" s="16">
        <f t="shared" si="10"/>
        <v>1.0965103124184096E-2</v>
      </c>
    </row>
    <row r="679" spans="1:8" ht="13.5" x14ac:dyDescent="0.25">
      <c r="A679" s="11"/>
      <c r="B679" s="10">
        <v>43286</v>
      </c>
      <c r="C679" s="2">
        <v>3.44</v>
      </c>
      <c r="D679" s="2">
        <v>1.1358999999999999</v>
      </c>
      <c r="E679" s="2">
        <v>44</v>
      </c>
      <c r="F679" s="2"/>
      <c r="G679" s="2"/>
      <c r="H679" s="16">
        <f t="shared" si="10"/>
        <v>-2.2208831884307521E-2</v>
      </c>
    </row>
    <row r="680" spans="1:8" ht="13.5" x14ac:dyDescent="0.25">
      <c r="A680" s="11"/>
      <c r="B680" s="10">
        <v>43287</v>
      </c>
      <c r="C680" s="2">
        <v>3.43</v>
      </c>
      <c r="D680" s="2">
        <v>1.1873</v>
      </c>
      <c r="E680" s="2">
        <v>6940</v>
      </c>
      <c r="F680" s="2"/>
      <c r="G680" s="2"/>
      <c r="H680" s="16">
        <f t="shared" si="10"/>
        <v>4.5250462188573037E-2</v>
      </c>
    </row>
    <row r="681" spans="1:8" ht="13.5" x14ac:dyDescent="0.25">
      <c r="A681" s="11"/>
      <c r="B681" s="10">
        <v>43290</v>
      </c>
      <c r="C681" s="2">
        <v>3.43</v>
      </c>
      <c r="D681" s="2">
        <v>1.1873</v>
      </c>
      <c r="E681" s="2">
        <v>0</v>
      </c>
      <c r="F681" s="2"/>
      <c r="G681" s="2"/>
      <c r="H681" s="16">
        <f t="shared" si="10"/>
        <v>0</v>
      </c>
    </row>
    <row r="682" spans="1:8" ht="13.5" x14ac:dyDescent="0.25">
      <c r="A682" s="11"/>
      <c r="B682" s="10">
        <v>43291</v>
      </c>
      <c r="C682" s="2">
        <v>3.41</v>
      </c>
      <c r="D682" s="2">
        <v>1.1802999999999999</v>
      </c>
      <c r="E682" s="2">
        <v>218</v>
      </c>
      <c r="F682" s="2"/>
      <c r="G682" s="2"/>
      <c r="H682" s="16">
        <f t="shared" si="10"/>
        <v>-5.8957298071255094E-3</v>
      </c>
    </row>
    <row r="683" spans="1:8" ht="13.5" x14ac:dyDescent="0.25">
      <c r="A683" s="11"/>
      <c r="B683" s="10">
        <v>43292</v>
      </c>
      <c r="C683" s="2">
        <v>3.34</v>
      </c>
      <c r="D683" s="2">
        <v>1.1560999999999999</v>
      </c>
      <c r="E683" s="2">
        <v>507</v>
      </c>
      <c r="F683" s="2"/>
      <c r="G683" s="2"/>
      <c r="H683" s="16">
        <f t="shared" si="10"/>
        <v>-2.0503261882572229E-2</v>
      </c>
    </row>
    <row r="684" spans="1:8" ht="13.5" x14ac:dyDescent="0.25">
      <c r="A684" s="11"/>
      <c r="B684" s="10">
        <v>43293</v>
      </c>
      <c r="C684" s="2">
        <v>3.34</v>
      </c>
      <c r="D684" s="2">
        <v>1.1560999999999999</v>
      </c>
      <c r="E684" s="2">
        <v>1028</v>
      </c>
      <c r="F684" s="2"/>
      <c r="G684" s="2"/>
      <c r="H684" s="16">
        <f t="shared" si="10"/>
        <v>0</v>
      </c>
    </row>
    <row r="685" spans="1:8" ht="13.5" x14ac:dyDescent="0.25">
      <c r="A685" s="11"/>
      <c r="B685" s="10">
        <v>43294</v>
      </c>
      <c r="C685" s="2">
        <v>3.4</v>
      </c>
      <c r="D685" s="2">
        <v>1.1769000000000001</v>
      </c>
      <c r="E685" s="2">
        <v>129</v>
      </c>
      <c r="F685" s="2"/>
      <c r="G685" s="2"/>
      <c r="H685" s="16">
        <f t="shared" si="10"/>
        <v>1.7991523224634681E-2</v>
      </c>
    </row>
    <row r="686" spans="1:8" ht="13.5" x14ac:dyDescent="0.25">
      <c r="A686" s="11"/>
      <c r="B686" s="10">
        <v>43297</v>
      </c>
      <c r="C686" s="2">
        <v>3.5</v>
      </c>
      <c r="D686" s="2">
        <v>1.2115</v>
      </c>
      <c r="E686" s="2">
        <v>6916</v>
      </c>
      <c r="F686" s="2"/>
      <c r="G686" s="2"/>
      <c r="H686" s="16">
        <f t="shared" si="10"/>
        <v>2.9399269266717615E-2</v>
      </c>
    </row>
    <row r="687" spans="1:8" ht="13.5" x14ac:dyDescent="0.25">
      <c r="A687" s="11"/>
      <c r="B687" s="10">
        <v>43298</v>
      </c>
      <c r="C687" s="2">
        <v>3.59</v>
      </c>
      <c r="D687" s="2">
        <v>1.2425999999999999</v>
      </c>
      <c r="E687" s="2">
        <v>12099</v>
      </c>
      <c r="F687" s="2"/>
      <c r="G687" s="2"/>
      <c r="H687" s="16">
        <f t="shared" si="10"/>
        <v>2.5670656211308217E-2</v>
      </c>
    </row>
    <row r="688" spans="1:8" ht="13.5" x14ac:dyDescent="0.25">
      <c r="A688" s="11"/>
      <c r="B688" s="10">
        <v>43299</v>
      </c>
      <c r="C688" s="2">
        <v>3.59</v>
      </c>
      <c r="D688" s="2">
        <v>1.2425999999999999</v>
      </c>
      <c r="E688" s="2">
        <v>5833</v>
      </c>
      <c r="F688" s="2"/>
      <c r="G688" s="2"/>
      <c r="H688" s="16">
        <f t="shared" si="10"/>
        <v>0</v>
      </c>
    </row>
    <row r="689" spans="1:8" ht="13.5" x14ac:dyDescent="0.25">
      <c r="A689" s="11"/>
      <c r="B689" s="10">
        <v>43300</v>
      </c>
      <c r="C689" s="2">
        <v>3.68</v>
      </c>
      <c r="D689" s="2">
        <v>1.2738</v>
      </c>
      <c r="E689" s="2">
        <v>18675</v>
      </c>
      <c r="F689" s="2"/>
      <c r="G689" s="2"/>
      <c r="H689" s="16">
        <f t="shared" si="10"/>
        <v>2.5108643167552003E-2</v>
      </c>
    </row>
    <row r="690" spans="1:8" ht="13.5" x14ac:dyDescent="0.25">
      <c r="A690" s="11"/>
      <c r="B690" s="10">
        <v>43301</v>
      </c>
      <c r="C690" s="2">
        <v>3.66</v>
      </c>
      <c r="D690" s="2">
        <v>1.2668999999999999</v>
      </c>
      <c r="E690" s="2">
        <v>6172</v>
      </c>
      <c r="F690" s="2"/>
      <c r="G690" s="2"/>
      <c r="H690" s="16">
        <f t="shared" si="10"/>
        <v>-5.4168629298163981E-3</v>
      </c>
    </row>
    <row r="691" spans="1:8" ht="13.5" x14ac:dyDescent="0.25">
      <c r="A691" s="11"/>
      <c r="B691" s="10">
        <v>43304</v>
      </c>
      <c r="C691" s="2">
        <v>3.66</v>
      </c>
      <c r="D691" s="2">
        <v>1.2668999999999999</v>
      </c>
      <c r="E691" s="2">
        <v>10855</v>
      </c>
      <c r="F691" s="2"/>
      <c r="G691" s="2"/>
      <c r="H691" s="16">
        <f t="shared" si="10"/>
        <v>0</v>
      </c>
    </row>
    <row r="692" spans="1:8" ht="13.5" x14ac:dyDescent="0.25">
      <c r="A692" s="11"/>
      <c r="B692" s="10">
        <v>43305</v>
      </c>
      <c r="C692" s="2">
        <v>3.7</v>
      </c>
      <c r="D692" s="2">
        <v>1.2806999999999999</v>
      </c>
      <c r="E692" s="2">
        <v>407</v>
      </c>
      <c r="F692" s="2"/>
      <c r="G692" s="2"/>
      <c r="H692" s="16">
        <f t="shared" si="10"/>
        <v>1.0892730286526195E-2</v>
      </c>
    </row>
    <row r="693" spans="1:8" ht="13.5" x14ac:dyDescent="0.25">
      <c r="A693" s="11"/>
      <c r="B693" s="10">
        <v>43307</v>
      </c>
      <c r="C693" s="2">
        <v>3.68</v>
      </c>
      <c r="D693" s="2">
        <v>1.2738</v>
      </c>
      <c r="E693" s="2">
        <v>5100</v>
      </c>
      <c r="F693" s="2"/>
      <c r="G693" s="2"/>
      <c r="H693" s="16">
        <f t="shared" si="10"/>
        <v>-5.3876786132583017E-3</v>
      </c>
    </row>
    <row r="694" spans="1:8" ht="13.5" x14ac:dyDescent="0.25">
      <c r="A694" s="11"/>
      <c r="B694" s="10">
        <v>43308</v>
      </c>
      <c r="C694" s="2">
        <v>3.62</v>
      </c>
      <c r="D694" s="2">
        <v>1.2529999999999999</v>
      </c>
      <c r="E694" s="2">
        <v>6055</v>
      </c>
      <c r="F694" s="2"/>
      <c r="G694" s="2"/>
      <c r="H694" s="16">
        <f t="shared" si="10"/>
        <v>-1.6329094049301423E-2</v>
      </c>
    </row>
    <row r="695" spans="1:8" ht="13.5" x14ac:dyDescent="0.25">
      <c r="A695" s="11"/>
      <c r="B695" s="10">
        <v>43311</v>
      </c>
      <c r="C695" s="2">
        <v>3.62</v>
      </c>
      <c r="D695" s="2">
        <v>1.2529999999999999</v>
      </c>
      <c r="E695" s="2">
        <v>2660</v>
      </c>
      <c r="F695" s="2"/>
      <c r="G695" s="2"/>
      <c r="H695" s="16">
        <f t="shared" si="10"/>
        <v>0</v>
      </c>
    </row>
    <row r="696" spans="1:8" ht="13.5" x14ac:dyDescent="0.25">
      <c r="A696" s="11"/>
      <c r="B696" s="10">
        <v>43312</v>
      </c>
      <c r="C696" s="2">
        <v>3.64</v>
      </c>
      <c r="D696" s="2">
        <v>1.2599</v>
      </c>
      <c r="E696" s="2">
        <v>213</v>
      </c>
      <c r="F696" s="2"/>
      <c r="G696" s="2"/>
      <c r="H696" s="16">
        <f t="shared" si="10"/>
        <v>5.5067837190743247E-3</v>
      </c>
    </row>
    <row r="697" spans="1:8" ht="13.5" x14ac:dyDescent="0.25">
      <c r="A697" s="11"/>
      <c r="B697" s="10">
        <v>43313</v>
      </c>
      <c r="C697" s="2">
        <v>3.55</v>
      </c>
      <c r="D697" s="2">
        <v>1.2287999999999999</v>
      </c>
      <c r="E697" s="2">
        <v>1857</v>
      </c>
      <c r="F697" s="2"/>
      <c r="G697" s="2"/>
      <c r="H697" s="16">
        <f t="shared" si="10"/>
        <v>-2.468449876974373E-2</v>
      </c>
    </row>
    <row r="698" spans="1:8" ht="13.5" x14ac:dyDescent="0.25">
      <c r="A698" s="11"/>
      <c r="B698" s="10">
        <v>43314</v>
      </c>
      <c r="C698" s="2">
        <v>3.55</v>
      </c>
      <c r="D698" s="2">
        <v>1.2287999999999999</v>
      </c>
      <c r="E698" s="2">
        <v>2105</v>
      </c>
      <c r="F698" s="2"/>
      <c r="G698" s="2"/>
      <c r="H698" s="16">
        <f t="shared" si="10"/>
        <v>0</v>
      </c>
    </row>
    <row r="699" spans="1:8" ht="13.5" x14ac:dyDescent="0.25">
      <c r="A699" s="11"/>
      <c r="B699" s="10">
        <v>43315</v>
      </c>
      <c r="C699" s="2">
        <v>3.5</v>
      </c>
      <c r="D699" s="2">
        <v>1.2115</v>
      </c>
      <c r="E699" s="2">
        <v>2703</v>
      </c>
      <c r="F699" s="2"/>
      <c r="G699" s="2"/>
      <c r="H699" s="16">
        <f t="shared" si="10"/>
        <v>-1.4078776041666564E-2</v>
      </c>
    </row>
    <row r="700" spans="1:8" ht="13.5" x14ac:dyDescent="0.25">
      <c r="A700" s="11"/>
      <c r="B700" s="10">
        <v>43318</v>
      </c>
      <c r="C700" s="2">
        <v>3.45</v>
      </c>
      <c r="D700" s="2">
        <v>1.1941999999999999</v>
      </c>
      <c r="E700" s="2">
        <v>572</v>
      </c>
      <c r="F700" s="2"/>
      <c r="G700" s="2"/>
      <c r="H700" s="16">
        <f t="shared" si="10"/>
        <v>-1.4279818406933631E-2</v>
      </c>
    </row>
    <row r="701" spans="1:8" ht="13.5" x14ac:dyDescent="0.25">
      <c r="A701" s="11"/>
      <c r="B701" s="10">
        <v>43319</v>
      </c>
      <c r="C701" s="2">
        <v>3.5</v>
      </c>
      <c r="D701" s="2">
        <v>1.2115</v>
      </c>
      <c r="E701" s="2">
        <v>376</v>
      </c>
      <c r="F701" s="2"/>
      <c r="G701" s="2"/>
      <c r="H701" s="16">
        <f t="shared" si="10"/>
        <v>1.448668564729534E-2</v>
      </c>
    </row>
    <row r="702" spans="1:8" ht="13.5" x14ac:dyDescent="0.25">
      <c r="A702" s="11"/>
      <c r="B702" s="10">
        <v>43320</v>
      </c>
      <c r="C702" s="2">
        <v>3.5</v>
      </c>
      <c r="D702" s="2">
        <v>1.2115</v>
      </c>
      <c r="E702" s="2">
        <v>0</v>
      </c>
      <c r="F702" s="2"/>
      <c r="G702" s="2"/>
      <c r="H702" s="16">
        <f t="shared" si="10"/>
        <v>0</v>
      </c>
    </row>
    <row r="703" spans="1:8" ht="13.5" x14ac:dyDescent="0.25">
      <c r="A703" s="11"/>
      <c r="B703" s="10">
        <v>43321</v>
      </c>
      <c r="C703" s="2">
        <v>3.36</v>
      </c>
      <c r="D703" s="2">
        <v>1.163</v>
      </c>
      <c r="E703" s="2">
        <v>2902</v>
      </c>
      <c r="F703" s="2"/>
      <c r="G703" s="2"/>
      <c r="H703" s="16">
        <f t="shared" si="10"/>
        <v>-4.0033016921172088E-2</v>
      </c>
    </row>
    <row r="704" spans="1:8" ht="13.5" x14ac:dyDescent="0.25">
      <c r="A704" s="11"/>
      <c r="B704" s="10">
        <v>43322</v>
      </c>
      <c r="C704" s="2">
        <v>3.36</v>
      </c>
      <c r="D704" s="2">
        <v>1.163</v>
      </c>
      <c r="E704" s="2">
        <v>5120</v>
      </c>
      <c r="F704" s="2"/>
      <c r="G704" s="2"/>
      <c r="H704" s="16">
        <f t="shared" si="10"/>
        <v>0</v>
      </c>
    </row>
    <row r="705" spans="1:8" ht="13.5" x14ac:dyDescent="0.25">
      <c r="A705" s="11"/>
      <c r="B705" s="10">
        <v>43326</v>
      </c>
      <c r="C705" s="2">
        <v>3.42</v>
      </c>
      <c r="D705" s="2">
        <v>1.1838</v>
      </c>
      <c r="E705" s="2">
        <v>76</v>
      </c>
      <c r="F705" s="2"/>
      <c r="G705" s="2"/>
      <c r="H705" s="16">
        <f t="shared" si="10"/>
        <v>1.7884780739466834E-2</v>
      </c>
    </row>
    <row r="706" spans="1:8" ht="13.5" x14ac:dyDescent="0.25">
      <c r="A706" s="11"/>
      <c r="B706" s="10">
        <v>43327</v>
      </c>
      <c r="C706" s="2">
        <v>3.43</v>
      </c>
      <c r="D706" s="2">
        <v>1.1873</v>
      </c>
      <c r="E706" s="2">
        <v>2120</v>
      </c>
      <c r="F706" s="2"/>
      <c r="G706" s="2"/>
      <c r="H706" s="16">
        <f t="shared" si="10"/>
        <v>2.9565805034634726E-3</v>
      </c>
    </row>
    <row r="707" spans="1:8" ht="13.5" x14ac:dyDescent="0.25">
      <c r="A707" s="11"/>
      <c r="B707" s="10">
        <v>43328</v>
      </c>
      <c r="C707" s="2">
        <v>3.4</v>
      </c>
      <c r="D707" s="2">
        <v>1.1769000000000001</v>
      </c>
      <c r="E707" s="2">
        <v>307</v>
      </c>
      <c r="F707" s="2"/>
      <c r="G707" s="2"/>
      <c r="H707" s="16">
        <f t="shared" si="10"/>
        <v>-8.7593699991577231E-3</v>
      </c>
    </row>
    <row r="708" spans="1:8" ht="13.5" x14ac:dyDescent="0.25">
      <c r="A708" s="11"/>
      <c r="B708" s="10">
        <v>43329</v>
      </c>
      <c r="C708" s="2">
        <v>3.43</v>
      </c>
      <c r="D708" s="2">
        <v>1.1873</v>
      </c>
      <c r="E708" s="2">
        <v>14210</v>
      </c>
      <c r="F708" s="2"/>
      <c r="G708" s="2"/>
      <c r="H708" s="16">
        <f t="shared" si="10"/>
        <v>8.836774577279263E-3</v>
      </c>
    </row>
    <row r="709" spans="1:8" ht="13.5" x14ac:dyDescent="0.25">
      <c r="A709" s="11"/>
      <c r="B709" s="10">
        <v>43332</v>
      </c>
      <c r="C709" s="2">
        <v>3.43</v>
      </c>
      <c r="D709" s="2">
        <v>1.1873</v>
      </c>
      <c r="E709" s="2">
        <v>0</v>
      </c>
      <c r="F709" s="2"/>
      <c r="G709" s="2"/>
      <c r="H709" s="16">
        <f t="shared" si="10"/>
        <v>0</v>
      </c>
    </row>
    <row r="710" spans="1:8" ht="13.5" x14ac:dyDescent="0.25">
      <c r="A710" s="11"/>
      <c r="B710" s="10">
        <v>43335</v>
      </c>
      <c r="C710" s="2">
        <v>3.5</v>
      </c>
      <c r="D710" s="2">
        <v>1.2115</v>
      </c>
      <c r="E710" s="2">
        <v>50</v>
      </c>
      <c r="F710" s="2"/>
      <c r="G710" s="2"/>
      <c r="H710" s="16">
        <f t="shared" si="10"/>
        <v>2.0382380190347847E-2</v>
      </c>
    </row>
    <row r="711" spans="1:8" ht="13.5" x14ac:dyDescent="0.25">
      <c r="A711" s="11"/>
      <c r="B711" s="10">
        <v>43336</v>
      </c>
      <c r="C711" s="2">
        <v>3.5</v>
      </c>
      <c r="D711" s="2">
        <v>1.2115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3.6</v>
      </c>
      <c r="D712" s="2">
        <v>1.2461</v>
      </c>
      <c r="E712" s="2">
        <v>10</v>
      </c>
      <c r="F712" s="2"/>
      <c r="G712" s="2"/>
      <c r="H712" s="16">
        <f t="shared" si="11"/>
        <v>2.8559636813867077E-2</v>
      </c>
    </row>
    <row r="713" spans="1:8" ht="13.5" x14ac:dyDescent="0.25">
      <c r="A713" s="11"/>
      <c r="B713" s="10">
        <v>43340</v>
      </c>
      <c r="C713" s="2">
        <v>3.6</v>
      </c>
      <c r="D713" s="2">
        <v>1.2461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1"/>
      <c r="B714" s="10">
        <v>43341</v>
      </c>
      <c r="C714" s="2">
        <v>3.5</v>
      </c>
      <c r="D714" s="2">
        <v>1.2115</v>
      </c>
      <c r="E714" s="2">
        <v>524</v>
      </c>
      <c r="F714" s="2"/>
      <c r="G714" s="2"/>
      <c r="H714" s="16">
        <f t="shared" si="11"/>
        <v>-2.7766631891501456E-2</v>
      </c>
    </row>
    <row r="715" spans="1:8" ht="13.5" x14ac:dyDescent="0.25">
      <c r="A715" s="11"/>
      <c r="B715" s="10">
        <v>43342</v>
      </c>
      <c r="C715" s="2">
        <v>3.5</v>
      </c>
      <c r="D715" s="2">
        <v>1.2115</v>
      </c>
      <c r="E715" s="2">
        <v>460</v>
      </c>
      <c r="F715" s="2"/>
      <c r="G715" s="2"/>
      <c r="H715" s="16">
        <f t="shared" si="11"/>
        <v>0</v>
      </c>
    </row>
    <row r="716" spans="1:8" ht="13.5" x14ac:dyDescent="0.25">
      <c r="A716" s="11"/>
      <c r="B716" s="10">
        <v>43343</v>
      </c>
      <c r="C716" s="2">
        <v>3.6</v>
      </c>
      <c r="D716" s="2">
        <v>1.2461</v>
      </c>
      <c r="E716" s="2">
        <v>32942</v>
      </c>
      <c r="F716" s="2"/>
      <c r="G716" s="2"/>
      <c r="H716" s="16">
        <f t="shared" si="11"/>
        <v>2.8559636813867077E-2</v>
      </c>
    </row>
    <row r="717" spans="1:8" ht="13.5" x14ac:dyDescent="0.25">
      <c r="A717" s="11"/>
      <c r="B717" s="10">
        <v>43346</v>
      </c>
      <c r="C717" s="2">
        <v>3.6</v>
      </c>
      <c r="D717" s="2">
        <v>1.2461</v>
      </c>
      <c r="E717" s="2">
        <v>21811</v>
      </c>
      <c r="F717" s="2"/>
      <c r="G717" s="2"/>
      <c r="H717" s="16">
        <f t="shared" si="11"/>
        <v>0</v>
      </c>
    </row>
    <row r="718" spans="1:8" ht="13.5" x14ac:dyDescent="0.25">
      <c r="A718" s="11"/>
      <c r="B718" s="10">
        <v>43347</v>
      </c>
      <c r="C718" s="2">
        <v>3.5</v>
      </c>
      <c r="D718" s="2">
        <v>1.2115</v>
      </c>
      <c r="E718" s="2">
        <v>320</v>
      </c>
      <c r="F718" s="2"/>
      <c r="G718" s="2"/>
      <c r="H718" s="16">
        <f t="shared" si="11"/>
        <v>-2.7766631891501456E-2</v>
      </c>
    </row>
    <row r="719" spans="1:8" ht="13.5" x14ac:dyDescent="0.25">
      <c r="A719" s="11"/>
      <c r="B719" s="10">
        <v>43348</v>
      </c>
      <c r="C719" s="2">
        <v>3.4</v>
      </c>
      <c r="D719" s="2">
        <v>1.1769000000000001</v>
      </c>
      <c r="E719" s="2">
        <v>1184</v>
      </c>
      <c r="F719" s="2"/>
      <c r="G719" s="2"/>
      <c r="H719" s="16">
        <f t="shared" si="11"/>
        <v>-2.8559636813867077E-2</v>
      </c>
    </row>
    <row r="720" spans="1:8" ht="13.5" x14ac:dyDescent="0.25">
      <c r="A720" s="11"/>
      <c r="B720" s="10">
        <v>43349</v>
      </c>
      <c r="C720" s="2">
        <v>3.4</v>
      </c>
      <c r="D720" s="2">
        <v>1.1769000000000001</v>
      </c>
      <c r="E720" s="2">
        <v>105</v>
      </c>
      <c r="F720" s="2"/>
      <c r="G720" s="2"/>
      <c r="H720" s="16">
        <f t="shared" si="11"/>
        <v>0</v>
      </c>
    </row>
    <row r="721" spans="1:8" ht="13.5" x14ac:dyDescent="0.25">
      <c r="A721" s="11"/>
      <c r="B721" s="10">
        <v>43350</v>
      </c>
      <c r="C721" s="2">
        <v>3.35</v>
      </c>
      <c r="D721" s="2">
        <v>1.1596</v>
      </c>
      <c r="E721" s="2">
        <v>6454</v>
      </c>
      <c r="F721" s="2"/>
      <c r="G721" s="2"/>
      <c r="H721" s="16">
        <f t="shared" si="11"/>
        <v>-1.4699634633358903E-2</v>
      </c>
    </row>
    <row r="722" spans="1:8" ht="13.5" x14ac:dyDescent="0.25">
      <c r="A722" s="11"/>
      <c r="B722" s="10">
        <v>43353</v>
      </c>
      <c r="C722" s="2">
        <v>3.25</v>
      </c>
      <c r="D722" s="2">
        <v>1.125</v>
      </c>
      <c r="E722" s="2">
        <v>9783</v>
      </c>
      <c r="F722" s="2"/>
      <c r="G722" s="2"/>
      <c r="H722" s="16">
        <f t="shared" si="11"/>
        <v>-2.9837875129354919E-2</v>
      </c>
    </row>
    <row r="723" spans="1:8" ht="13.5" x14ac:dyDescent="0.25">
      <c r="A723" s="11"/>
      <c r="B723" s="10">
        <v>43355</v>
      </c>
      <c r="C723" s="2">
        <v>3.2</v>
      </c>
      <c r="D723" s="2">
        <v>1.1075999999999999</v>
      </c>
      <c r="E723" s="2">
        <v>10808</v>
      </c>
      <c r="F723" s="2"/>
      <c r="G723" s="2"/>
      <c r="H723" s="16">
        <f t="shared" si="11"/>
        <v>-1.546666666666674E-2</v>
      </c>
    </row>
    <row r="724" spans="1:8" ht="13.5" x14ac:dyDescent="0.25">
      <c r="A724" s="11"/>
      <c r="B724" s="10">
        <v>43356</v>
      </c>
      <c r="C724" s="2">
        <v>3.19</v>
      </c>
      <c r="D724" s="2">
        <v>1.1042000000000001</v>
      </c>
      <c r="E724" s="2">
        <v>3099</v>
      </c>
      <c r="F724" s="2"/>
      <c r="G724" s="2"/>
      <c r="H724" s="16">
        <f t="shared" si="11"/>
        <v>-3.0697002527987072E-3</v>
      </c>
    </row>
    <row r="725" spans="1:8" ht="13.5" x14ac:dyDescent="0.25">
      <c r="A725" s="11"/>
      <c r="B725" s="10">
        <v>43357</v>
      </c>
      <c r="C725" s="2">
        <v>3.2</v>
      </c>
      <c r="D725" s="2">
        <v>1.1075999999999999</v>
      </c>
      <c r="E725" s="2">
        <v>668</v>
      </c>
      <c r="F725" s="2"/>
      <c r="G725" s="2"/>
      <c r="H725" s="16">
        <f t="shared" si="11"/>
        <v>3.0791523274767683E-3</v>
      </c>
    </row>
    <row r="726" spans="1:8" ht="13.5" x14ac:dyDescent="0.25">
      <c r="A726" s="11"/>
      <c r="B726" s="10">
        <v>43360</v>
      </c>
      <c r="C726" s="2">
        <v>3.15</v>
      </c>
      <c r="D726" s="2">
        <v>1.0903</v>
      </c>
      <c r="E726" s="2">
        <v>9176</v>
      </c>
      <c r="F726" s="2"/>
      <c r="G726" s="2"/>
      <c r="H726" s="16">
        <f t="shared" si="11"/>
        <v>-1.5619357168652828E-2</v>
      </c>
    </row>
    <row r="727" spans="1:8" ht="13.5" x14ac:dyDescent="0.25">
      <c r="A727" s="11"/>
      <c r="B727" s="10">
        <v>43361</v>
      </c>
      <c r="C727" s="2">
        <v>3.15</v>
      </c>
      <c r="D727" s="2">
        <v>1.0903</v>
      </c>
      <c r="E727" s="2">
        <v>6775</v>
      </c>
      <c r="F727" s="2"/>
      <c r="G727" s="2"/>
      <c r="H727" s="16">
        <f t="shared" si="11"/>
        <v>0</v>
      </c>
    </row>
    <row r="728" spans="1:8" ht="13.5" x14ac:dyDescent="0.25">
      <c r="A728" s="11"/>
      <c r="B728" s="10">
        <v>43362</v>
      </c>
      <c r="C728" s="2">
        <v>3.1</v>
      </c>
      <c r="D728" s="2">
        <v>1.073</v>
      </c>
      <c r="E728" s="2">
        <v>1162</v>
      </c>
      <c r="F728" s="2"/>
      <c r="G728" s="2"/>
      <c r="H728" s="16">
        <f t="shared" si="11"/>
        <v>-1.5867192515821419E-2</v>
      </c>
    </row>
    <row r="729" spans="1:8" ht="13.5" x14ac:dyDescent="0.25">
      <c r="A729" s="11"/>
      <c r="B729" s="10">
        <v>43363</v>
      </c>
      <c r="C729" s="2">
        <v>3.15</v>
      </c>
      <c r="D729" s="2">
        <v>1.0903</v>
      </c>
      <c r="E729" s="2">
        <v>106</v>
      </c>
      <c r="F729" s="2"/>
      <c r="G729" s="2"/>
      <c r="H729" s="16">
        <f t="shared" si="11"/>
        <v>1.612301957129552E-2</v>
      </c>
    </row>
    <row r="730" spans="1:8" ht="13.5" x14ac:dyDescent="0.25">
      <c r="A730" s="11"/>
      <c r="B730" s="10">
        <v>43364</v>
      </c>
      <c r="C730" s="2">
        <v>3.15</v>
      </c>
      <c r="D730" s="2">
        <v>1.0903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1"/>
      <c r="B731" s="10">
        <v>43367</v>
      </c>
      <c r="C731" s="2">
        <v>3.2</v>
      </c>
      <c r="D731" s="2">
        <v>1.1075999999999999</v>
      </c>
      <c r="E731" s="2">
        <v>1205</v>
      </c>
      <c r="F731" s="2"/>
      <c r="G731" s="2"/>
      <c r="H731" s="16">
        <f t="shared" si="11"/>
        <v>1.5867192515821214E-2</v>
      </c>
    </row>
    <row r="732" spans="1:8" ht="13.5" x14ac:dyDescent="0.25">
      <c r="A732" s="11"/>
      <c r="B732" s="10">
        <v>43368</v>
      </c>
      <c r="C732" s="2">
        <v>3.2</v>
      </c>
      <c r="D732" s="2">
        <v>1.1075999999999999</v>
      </c>
      <c r="E732" s="2">
        <v>0</v>
      </c>
      <c r="F732" s="2"/>
      <c r="G732" s="2"/>
      <c r="H732" s="16">
        <f t="shared" si="11"/>
        <v>0</v>
      </c>
    </row>
    <row r="733" spans="1:8" ht="13.5" x14ac:dyDescent="0.25">
      <c r="A733" s="11"/>
      <c r="B733" s="10">
        <v>43369</v>
      </c>
      <c r="C733" s="2">
        <v>3.35</v>
      </c>
      <c r="D733" s="2">
        <v>1.1596</v>
      </c>
      <c r="E733" s="2">
        <v>777</v>
      </c>
      <c r="F733" s="2"/>
      <c r="G733" s="2"/>
      <c r="H733" s="16">
        <f t="shared" si="11"/>
        <v>4.6948356807511783E-2</v>
      </c>
    </row>
    <row r="734" spans="1:8" ht="13.5" x14ac:dyDescent="0.25">
      <c r="A734" s="11"/>
      <c r="B734" s="10">
        <v>43370</v>
      </c>
      <c r="C734" s="2">
        <v>3.25</v>
      </c>
      <c r="D734" s="2">
        <v>1.125</v>
      </c>
      <c r="E734" s="2">
        <v>812</v>
      </c>
      <c r="F734" s="2"/>
      <c r="G734" s="2"/>
      <c r="H734" s="16">
        <f t="shared" si="11"/>
        <v>-2.9837875129354919E-2</v>
      </c>
    </row>
    <row r="735" spans="1:8" ht="13.5" x14ac:dyDescent="0.25">
      <c r="A735" s="11"/>
      <c r="B735" s="10">
        <v>43371</v>
      </c>
      <c r="C735" s="2">
        <v>3.16</v>
      </c>
      <c r="D735" s="2">
        <v>1.0938000000000001</v>
      </c>
      <c r="E735" s="2">
        <v>8290</v>
      </c>
      <c r="F735" s="2"/>
      <c r="G735" s="2"/>
      <c r="H735" s="16">
        <f t="shared" si="11"/>
        <v>-2.7733333333333238E-2</v>
      </c>
    </row>
    <row r="736" spans="1:8" ht="13.5" x14ac:dyDescent="0.25">
      <c r="A736" s="11"/>
      <c r="B736" s="10">
        <v>43374</v>
      </c>
      <c r="C736" s="2">
        <v>3.24</v>
      </c>
      <c r="D736" s="2">
        <v>1.1214999999999999</v>
      </c>
      <c r="E736" s="2">
        <v>39776</v>
      </c>
      <c r="F736" s="2"/>
      <c r="G736" s="2"/>
      <c r="H736" s="16">
        <f t="shared" si="11"/>
        <v>2.5324556591698511E-2</v>
      </c>
    </row>
    <row r="737" spans="1:8" ht="13.5" x14ac:dyDescent="0.25">
      <c r="A737" s="11"/>
      <c r="B737" s="10">
        <v>43375</v>
      </c>
      <c r="C737" s="2">
        <v>3.2</v>
      </c>
      <c r="D737" s="2">
        <v>1.1075999999999999</v>
      </c>
      <c r="E737" s="2">
        <v>15522</v>
      </c>
      <c r="F737" s="2"/>
      <c r="G737" s="2"/>
      <c r="H737" s="16">
        <f t="shared" si="11"/>
        <v>-1.2394115024520752E-2</v>
      </c>
    </row>
    <row r="738" spans="1:8" ht="13.5" x14ac:dyDescent="0.25">
      <c r="A738" s="11"/>
      <c r="B738" s="10">
        <v>43376</v>
      </c>
      <c r="C738" s="2">
        <v>3.14</v>
      </c>
      <c r="D738" s="2">
        <v>1.0869</v>
      </c>
      <c r="E738" s="2">
        <v>50</v>
      </c>
      <c r="F738" s="2"/>
      <c r="G738" s="2"/>
      <c r="H738" s="16">
        <f t="shared" si="11"/>
        <v>-1.8689057421451737E-2</v>
      </c>
    </row>
    <row r="739" spans="1:8" ht="13.5" x14ac:dyDescent="0.25">
      <c r="A739" s="11"/>
      <c r="B739" s="10">
        <v>43377</v>
      </c>
      <c r="C739" s="2">
        <v>3.14</v>
      </c>
      <c r="D739" s="2">
        <v>1.0869</v>
      </c>
      <c r="E739" s="2">
        <v>5415</v>
      </c>
      <c r="F739" s="2"/>
      <c r="G739" s="2"/>
      <c r="H739" s="16">
        <f t="shared" si="11"/>
        <v>0</v>
      </c>
    </row>
    <row r="740" spans="1:8" ht="13.5" x14ac:dyDescent="0.25">
      <c r="A740" s="11"/>
      <c r="B740" s="10">
        <v>43378</v>
      </c>
      <c r="C740" s="2">
        <v>3.19</v>
      </c>
      <c r="D740" s="2">
        <v>1.1042000000000001</v>
      </c>
      <c r="E740" s="2">
        <v>36</v>
      </c>
      <c r="F740" s="2"/>
      <c r="G740" s="2"/>
      <c r="H740" s="16">
        <f t="shared" si="11"/>
        <v>1.5916827675039189E-2</v>
      </c>
    </row>
    <row r="741" spans="1:8" ht="13.5" x14ac:dyDescent="0.25">
      <c r="A741" s="11"/>
      <c r="B741" s="10">
        <v>43381</v>
      </c>
      <c r="C741" s="2">
        <v>3.2</v>
      </c>
      <c r="D741" s="2">
        <v>1.1075999999999999</v>
      </c>
      <c r="E741" s="2">
        <v>2231</v>
      </c>
      <c r="F741" s="2"/>
      <c r="G741" s="2"/>
      <c r="H741" s="16">
        <f t="shared" si="11"/>
        <v>3.0791523274767683E-3</v>
      </c>
    </row>
    <row r="742" spans="1:8" ht="13.5" x14ac:dyDescent="0.25">
      <c r="A742" s="11"/>
      <c r="B742" s="10">
        <v>43382</v>
      </c>
      <c r="C742" s="2">
        <v>3.2</v>
      </c>
      <c r="D742" s="2">
        <v>1.1075999999999999</v>
      </c>
      <c r="E742" s="2">
        <v>0</v>
      </c>
      <c r="F742" s="2"/>
      <c r="G742" s="2"/>
      <c r="H742" s="16">
        <f t="shared" si="11"/>
        <v>0</v>
      </c>
    </row>
    <row r="743" spans="1:8" ht="13.5" x14ac:dyDescent="0.25">
      <c r="A743" s="11"/>
      <c r="B743" s="10">
        <v>43383</v>
      </c>
      <c r="C743" s="2">
        <v>3.2</v>
      </c>
      <c r="D743" s="2">
        <v>1.1075999999999999</v>
      </c>
      <c r="E743" s="2">
        <v>0</v>
      </c>
      <c r="F743" s="2"/>
      <c r="G743" s="2"/>
      <c r="H743" s="16">
        <f t="shared" si="11"/>
        <v>0</v>
      </c>
    </row>
    <row r="744" spans="1:8" ht="13.5" x14ac:dyDescent="0.25">
      <c r="A744" s="11"/>
      <c r="B744" s="10">
        <v>43384</v>
      </c>
      <c r="C744" s="2">
        <v>3.11</v>
      </c>
      <c r="D744" s="2">
        <v>1.0765</v>
      </c>
      <c r="E744" s="2">
        <v>1204</v>
      </c>
      <c r="F744" s="2"/>
      <c r="G744" s="2"/>
      <c r="H744" s="16">
        <f t="shared" si="11"/>
        <v>-2.8078728782954053E-2</v>
      </c>
    </row>
    <row r="745" spans="1:8" ht="13.5" x14ac:dyDescent="0.25">
      <c r="A745" s="11"/>
      <c r="B745" s="10">
        <v>43385</v>
      </c>
      <c r="C745" s="2">
        <v>3.1</v>
      </c>
      <c r="D745" s="2">
        <v>1.073</v>
      </c>
      <c r="E745" s="2">
        <v>9035</v>
      </c>
      <c r="F745" s="2"/>
      <c r="G745" s="2"/>
      <c r="H745" s="16">
        <f t="shared" si="11"/>
        <v>-3.2512772875058602E-3</v>
      </c>
    </row>
    <row r="746" spans="1:8" ht="13.5" x14ac:dyDescent="0.25">
      <c r="A746" s="11"/>
      <c r="B746" s="10">
        <v>43389</v>
      </c>
      <c r="C746" s="2">
        <v>3.14</v>
      </c>
      <c r="D746" s="2">
        <v>1.0869</v>
      </c>
      <c r="E746" s="2">
        <v>250</v>
      </c>
      <c r="F746" s="2"/>
      <c r="G746" s="2"/>
      <c r="H746" s="16">
        <f t="shared" si="11"/>
        <v>1.2954333643988838E-2</v>
      </c>
    </row>
    <row r="747" spans="1:8" ht="13.5" x14ac:dyDescent="0.25">
      <c r="A747" s="11"/>
      <c r="B747" s="10">
        <v>43390</v>
      </c>
      <c r="C747" s="2">
        <v>3.14</v>
      </c>
      <c r="D747" s="2">
        <v>1.0869</v>
      </c>
      <c r="E747" s="2">
        <v>0</v>
      </c>
      <c r="F747" s="2"/>
      <c r="G747" s="2"/>
      <c r="H747" s="16">
        <f t="shared" si="11"/>
        <v>0</v>
      </c>
    </row>
    <row r="748" spans="1:8" ht="13.5" x14ac:dyDescent="0.25">
      <c r="A748" s="11"/>
      <c r="B748" s="10">
        <v>43391</v>
      </c>
      <c r="C748" s="2">
        <v>3.14</v>
      </c>
      <c r="D748" s="2">
        <v>1.0869</v>
      </c>
      <c r="E748" s="2">
        <v>1</v>
      </c>
      <c r="F748" s="2"/>
      <c r="G748" s="2"/>
      <c r="H748" s="16">
        <f t="shared" si="11"/>
        <v>0</v>
      </c>
    </row>
    <row r="749" spans="1:8" ht="13.5" x14ac:dyDescent="0.25">
      <c r="A749" s="11"/>
      <c r="B749" s="10">
        <v>43392</v>
      </c>
      <c r="C749" s="2">
        <v>3.23</v>
      </c>
      <c r="D749" s="2">
        <v>1.1180000000000001</v>
      </c>
      <c r="E749" s="2">
        <v>15737</v>
      </c>
      <c r="F749" s="2"/>
      <c r="G749" s="2"/>
      <c r="H749" s="16">
        <f t="shared" si="11"/>
        <v>2.8613487901370988E-2</v>
      </c>
    </row>
    <row r="750" spans="1:8" ht="13.5" x14ac:dyDescent="0.25">
      <c r="A750" s="11"/>
      <c r="B750" s="10">
        <v>43395</v>
      </c>
      <c r="C750" s="2">
        <v>3.29</v>
      </c>
      <c r="D750" s="2">
        <v>1.1388</v>
      </c>
      <c r="E750" s="2">
        <v>1500</v>
      </c>
      <c r="F750" s="2"/>
      <c r="G750" s="2"/>
      <c r="H750" s="16">
        <f t="shared" si="11"/>
        <v>1.8604651162790631E-2</v>
      </c>
    </row>
    <row r="751" spans="1:8" ht="13.5" x14ac:dyDescent="0.25">
      <c r="A751" s="11"/>
      <c r="B751" s="10">
        <v>43396</v>
      </c>
      <c r="C751" s="2">
        <v>3.31</v>
      </c>
      <c r="D751" s="2">
        <v>1.1456999999999999</v>
      </c>
      <c r="E751" s="2">
        <v>316</v>
      </c>
      <c r="F751" s="2"/>
      <c r="G751" s="2"/>
      <c r="H751" s="16">
        <f t="shared" si="11"/>
        <v>6.0590094836669352E-3</v>
      </c>
    </row>
    <row r="752" spans="1:8" ht="13.5" x14ac:dyDescent="0.25">
      <c r="A752" s="11"/>
      <c r="B752" s="10">
        <v>43397</v>
      </c>
      <c r="C752" s="2">
        <v>3.31</v>
      </c>
      <c r="D752" s="2">
        <v>1.1456999999999999</v>
      </c>
      <c r="E752" s="2">
        <v>5</v>
      </c>
      <c r="F752" s="2"/>
      <c r="G752" s="2"/>
      <c r="H752" s="16">
        <f t="shared" si="11"/>
        <v>0</v>
      </c>
    </row>
    <row r="753" spans="1:8" ht="13.5" x14ac:dyDescent="0.25">
      <c r="A753" s="11"/>
      <c r="B753" s="10">
        <v>43398</v>
      </c>
      <c r="C753" s="2">
        <v>3.25</v>
      </c>
      <c r="D753" s="2">
        <v>1.125</v>
      </c>
      <c r="E753" s="2">
        <v>50</v>
      </c>
      <c r="F753" s="2"/>
      <c r="G753" s="2"/>
      <c r="H753" s="16">
        <f t="shared" si="11"/>
        <v>-1.8067556952081645E-2</v>
      </c>
    </row>
    <row r="754" spans="1:8" ht="13.5" x14ac:dyDescent="0.25">
      <c r="A754" s="11"/>
      <c r="B754" s="10">
        <v>43399</v>
      </c>
      <c r="C754" s="2">
        <v>3.25</v>
      </c>
      <c r="D754" s="2">
        <v>1.125</v>
      </c>
      <c r="E754" s="2">
        <v>913</v>
      </c>
      <c r="F754" s="2"/>
      <c r="G754" s="2"/>
      <c r="H754" s="16">
        <f t="shared" si="11"/>
        <v>0</v>
      </c>
    </row>
    <row r="755" spans="1:8" ht="13.5" x14ac:dyDescent="0.25">
      <c r="A755" s="11"/>
      <c r="B755" s="10">
        <v>43402</v>
      </c>
      <c r="C755" s="2">
        <v>3.19</v>
      </c>
      <c r="D755" s="2">
        <v>1.1042000000000001</v>
      </c>
      <c r="E755" s="2">
        <v>186</v>
      </c>
      <c r="F755" s="2"/>
      <c r="G755" s="2"/>
      <c r="H755" s="16">
        <f t="shared" si="11"/>
        <v>-1.8488888888888826E-2</v>
      </c>
    </row>
    <row r="756" spans="1:8" ht="13.5" x14ac:dyDescent="0.25">
      <c r="A756" s="11"/>
      <c r="B756" s="10">
        <v>43403</v>
      </c>
      <c r="C756" s="2">
        <v>3.29</v>
      </c>
      <c r="D756" s="2">
        <v>1.1388</v>
      </c>
      <c r="E756" s="2">
        <v>102</v>
      </c>
      <c r="F756" s="2"/>
      <c r="G756" s="2"/>
      <c r="H756" s="16">
        <f t="shared" si="11"/>
        <v>3.133490309726495E-2</v>
      </c>
    </row>
    <row r="757" spans="1:8" ht="13.5" x14ac:dyDescent="0.25">
      <c r="A757" s="11"/>
      <c r="B757" s="10">
        <v>43404</v>
      </c>
      <c r="C757" s="2">
        <v>3.29</v>
      </c>
      <c r="D757" s="2">
        <v>1.1388</v>
      </c>
      <c r="E757" s="2">
        <v>267</v>
      </c>
      <c r="F757" s="2"/>
      <c r="G757" s="2"/>
      <c r="H757" s="16">
        <f t="shared" si="11"/>
        <v>0</v>
      </c>
    </row>
    <row r="758" spans="1:8" ht="13.5" x14ac:dyDescent="0.25">
      <c r="A758" s="11"/>
      <c r="B758" s="10">
        <v>43405</v>
      </c>
      <c r="C758" s="2">
        <v>3.2</v>
      </c>
      <c r="D758" s="2">
        <v>1.1075999999999999</v>
      </c>
      <c r="E758" s="2">
        <v>2</v>
      </c>
      <c r="F758" s="2"/>
      <c r="G758" s="2"/>
      <c r="H758" s="16">
        <f t="shared" si="11"/>
        <v>-2.7397260273972705E-2</v>
      </c>
    </row>
    <row r="759" spans="1:8" ht="13.5" x14ac:dyDescent="0.25">
      <c r="A759" s="11"/>
      <c r="B759" s="10">
        <v>43406</v>
      </c>
      <c r="C759" s="2">
        <v>3.2</v>
      </c>
      <c r="D759" s="2">
        <v>1.1075999999999999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1"/>
      <c r="B760" s="10">
        <v>43409</v>
      </c>
      <c r="C760" s="2">
        <v>3.2</v>
      </c>
      <c r="D760" s="2">
        <v>1.1075999999999999</v>
      </c>
      <c r="E760" s="2">
        <v>0</v>
      </c>
      <c r="F760" s="2"/>
      <c r="G760" s="2"/>
      <c r="H760" s="16">
        <f t="shared" si="11"/>
        <v>0</v>
      </c>
    </row>
    <row r="761" spans="1:8" ht="13.5" x14ac:dyDescent="0.25">
      <c r="A761" s="11"/>
      <c r="B761" s="10">
        <v>43410</v>
      </c>
      <c r="C761" s="2">
        <v>3.29</v>
      </c>
      <c r="D761" s="2">
        <v>1.1388</v>
      </c>
      <c r="E761" s="2">
        <v>29</v>
      </c>
      <c r="F761" s="2"/>
      <c r="G761" s="2"/>
      <c r="H761" s="16">
        <f t="shared" si="11"/>
        <v>2.816901408450715E-2</v>
      </c>
    </row>
    <row r="762" spans="1:8" ht="13.5" x14ac:dyDescent="0.25">
      <c r="A762" s="11"/>
      <c r="B762" s="10">
        <v>43411</v>
      </c>
      <c r="C762" s="2">
        <v>3.29</v>
      </c>
      <c r="D762" s="2">
        <v>1.1388</v>
      </c>
      <c r="E762" s="2">
        <v>0</v>
      </c>
      <c r="F762" s="2"/>
      <c r="G762" s="2"/>
      <c r="H762" s="16">
        <f t="shared" si="11"/>
        <v>0</v>
      </c>
    </row>
    <row r="763" spans="1:8" ht="13.5" x14ac:dyDescent="0.25">
      <c r="A763" s="11"/>
      <c r="B763" s="10">
        <v>43412</v>
      </c>
      <c r="C763" s="2">
        <v>3.29</v>
      </c>
      <c r="D763" s="2">
        <v>1.1388</v>
      </c>
      <c r="E763" s="2">
        <v>0</v>
      </c>
      <c r="F763" s="2"/>
      <c r="G763" s="2"/>
      <c r="H763" s="16">
        <f t="shared" si="11"/>
        <v>0</v>
      </c>
    </row>
    <row r="764" spans="1:8" ht="13.5" x14ac:dyDescent="0.25">
      <c r="A764" s="11"/>
      <c r="B764" s="10">
        <v>43413</v>
      </c>
      <c r="C764" s="2">
        <v>3.2</v>
      </c>
      <c r="D764" s="2">
        <v>1.1075999999999999</v>
      </c>
      <c r="E764" s="2">
        <v>133</v>
      </c>
      <c r="F764" s="2"/>
      <c r="G764" s="2"/>
      <c r="H764" s="16">
        <f t="shared" si="11"/>
        <v>-2.7397260273972705E-2</v>
      </c>
    </row>
    <row r="765" spans="1:8" ht="13.5" x14ac:dyDescent="0.25">
      <c r="A765" s="11"/>
      <c r="B765" s="10">
        <v>43416</v>
      </c>
      <c r="C765" s="2">
        <v>3.07</v>
      </c>
      <c r="D765" s="2">
        <v>1.0626</v>
      </c>
      <c r="E765" s="2">
        <v>11453</v>
      </c>
      <c r="F765" s="2"/>
      <c r="G765" s="2"/>
      <c r="H765" s="16">
        <f t="shared" si="11"/>
        <v>-4.0628385698808174E-2</v>
      </c>
    </row>
    <row r="766" spans="1:8" ht="13.5" x14ac:dyDescent="0.25">
      <c r="A766" s="11"/>
      <c r="B766" s="10">
        <v>43417</v>
      </c>
      <c r="C766" s="2">
        <v>3.04</v>
      </c>
      <c r="D766" s="2">
        <v>1.0523</v>
      </c>
      <c r="E766" s="2">
        <v>426</v>
      </c>
      <c r="F766" s="2"/>
      <c r="G766" s="2"/>
      <c r="H766" s="16">
        <f t="shared" si="11"/>
        <v>-9.6932053453792355E-3</v>
      </c>
    </row>
    <row r="767" spans="1:8" ht="13.5" x14ac:dyDescent="0.25">
      <c r="A767" s="11"/>
      <c r="B767" s="10">
        <v>43418</v>
      </c>
      <c r="C767" s="2">
        <v>3.13</v>
      </c>
      <c r="D767" s="2">
        <v>1.0833999999999999</v>
      </c>
      <c r="E767" s="2">
        <v>4882</v>
      </c>
      <c r="F767" s="2"/>
      <c r="G767" s="2"/>
      <c r="H767" s="16">
        <f t="shared" si="11"/>
        <v>2.955430960752628E-2</v>
      </c>
    </row>
    <row r="768" spans="1:8" ht="13.5" x14ac:dyDescent="0.25">
      <c r="A768" s="11"/>
      <c r="B768" s="10">
        <v>43419</v>
      </c>
      <c r="C768" s="2">
        <v>3.18</v>
      </c>
      <c r="D768" s="2">
        <v>1.1007</v>
      </c>
      <c r="E768" s="2">
        <v>428</v>
      </c>
      <c r="F768" s="2"/>
      <c r="G768" s="2"/>
      <c r="H768" s="16">
        <f t="shared" si="11"/>
        <v>1.5968248107808836E-2</v>
      </c>
    </row>
    <row r="769" spans="1:8" ht="13.5" x14ac:dyDescent="0.25">
      <c r="A769" s="11"/>
      <c r="B769" s="10">
        <v>43420</v>
      </c>
      <c r="C769" s="2">
        <v>3.22</v>
      </c>
      <c r="D769" s="2">
        <v>1.1146</v>
      </c>
      <c r="E769" s="2">
        <v>3599</v>
      </c>
      <c r="F769" s="2"/>
      <c r="G769" s="2"/>
      <c r="H769" s="16">
        <f t="shared" si="11"/>
        <v>1.2628327428000385E-2</v>
      </c>
    </row>
    <row r="770" spans="1:8" ht="13.5" x14ac:dyDescent="0.25">
      <c r="A770" s="11"/>
      <c r="B770" s="10">
        <v>43423</v>
      </c>
      <c r="C770" s="2">
        <v>3.22</v>
      </c>
      <c r="D770" s="2">
        <v>1.1146</v>
      </c>
      <c r="E770" s="2">
        <v>0</v>
      </c>
      <c r="F770" s="2"/>
      <c r="G770" s="2"/>
      <c r="H770" s="16">
        <f t="shared" si="11"/>
        <v>0</v>
      </c>
    </row>
    <row r="771" spans="1:8" ht="13.5" x14ac:dyDescent="0.25">
      <c r="A771" s="11"/>
      <c r="B771" s="10">
        <v>43425</v>
      </c>
      <c r="C771" s="2">
        <v>3.13</v>
      </c>
      <c r="D771" s="2">
        <v>1.0833999999999999</v>
      </c>
      <c r="E771" s="2">
        <v>85</v>
      </c>
      <c r="F771" s="2"/>
      <c r="G771" s="2"/>
      <c r="H771" s="16">
        <f t="shared" si="11"/>
        <v>-2.7992104790956502E-2</v>
      </c>
    </row>
    <row r="772" spans="1:8" ht="13.5" x14ac:dyDescent="0.25">
      <c r="A772" s="11"/>
      <c r="B772" s="10">
        <v>43426</v>
      </c>
      <c r="C772" s="2">
        <v>3.22</v>
      </c>
      <c r="D772" s="2">
        <v>1.1146</v>
      </c>
      <c r="E772" s="2">
        <v>449</v>
      </c>
      <c r="F772" s="2"/>
      <c r="G772" s="2"/>
      <c r="H772" s="16">
        <f t="shared" si="11"/>
        <v>2.8798227801366181E-2</v>
      </c>
    </row>
    <row r="773" spans="1:8" ht="13.5" x14ac:dyDescent="0.25">
      <c r="A773" s="11"/>
      <c r="B773" s="10">
        <v>43427</v>
      </c>
      <c r="C773" s="2">
        <v>3.22</v>
      </c>
      <c r="D773" s="2">
        <v>1.1146</v>
      </c>
      <c r="E773" s="2">
        <v>1158</v>
      </c>
      <c r="F773" s="2"/>
      <c r="G773" s="2"/>
      <c r="H773" s="16">
        <f t="shared" si="11"/>
        <v>0</v>
      </c>
    </row>
    <row r="774" spans="1:8" ht="13.5" x14ac:dyDescent="0.25">
      <c r="A774" s="11"/>
      <c r="B774" s="10">
        <v>43430</v>
      </c>
      <c r="C774" s="2">
        <v>3.2</v>
      </c>
      <c r="D774" s="2">
        <v>1.1075999999999999</v>
      </c>
      <c r="E774" s="2">
        <v>1204</v>
      </c>
      <c r="F774" s="2"/>
      <c r="G774" s="2"/>
      <c r="H774" s="16">
        <f t="shared" si="11"/>
        <v>-6.2802799210480145E-3</v>
      </c>
    </row>
    <row r="775" spans="1:8" ht="13.5" x14ac:dyDescent="0.25">
      <c r="A775" s="11"/>
      <c r="B775" s="10">
        <v>43431</v>
      </c>
      <c r="C775" s="2">
        <v>3.2</v>
      </c>
      <c r="D775" s="2">
        <v>1.1075999999999999</v>
      </c>
      <c r="E775" s="2">
        <v>295</v>
      </c>
      <c r="F775" s="2"/>
      <c r="G775" s="2"/>
      <c r="H775" s="16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3.15</v>
      </c>
      <c r="D776" s="2">
        <v>1.0903</v>
      </c>
      <c r="E776" s="2">
        <v>147</v>
      </c>
      <c r="F776" s="2"/>
      <c r="G776" s="2"/>
      <c r="H776" s="16">
        <f t="shared" si="12"/>
        <v>-1.5619357168652828E-2</v>
      </c>
    </row>
    <row r="777" spans="1:8" ht="13.5" x14ac:dyDescent="0.25">
      <c r="A777" s="11"/>
      <c r="B777" s="10">
        <v>43433</v>
      </c>
      <c r="C777" s="2">
        <v>3.24</v>
      </c>
      <c r="D777" s="2">
        <v>1.1214999999999999</v>
      </c>
      <c r="E777" s="2">
        <v>1154</v>
      </c>
      <c r="F777" s="2"/>
      <c r="G777" s="2"/>
      <c r="H777" s="16">
        <f t="shared" si="12"/>
        <v>2.8615977253966699E-2</v>
      </c>
    </row>
    <row r="778" spans="1:8" ht="13.5" x14ac:dyDescent="0.25">
      <c r="A778" s="11"/>
      <c r="B778" s="10">
        <v>43434</v>
      </c>
      <c r="C778" s="2">
        <v>3.33</v>
      </c>
      <c r="D778" s="2">
        <v>1.1526000000000001</v>
      </c>
      <c r="E778" s="2">
        <v>5796</v>
      </c>
      <c r="F778" s="2"/>
      <c r="G778" s="2"/>
      <c r="H778" s="16">
        <f t="shared" si="12"/>
        <v>2.7730717788675995E-2</v>
      </c>
    </row>
    <row r="779" spans="1:8" ht="13.5" x14ac:dyDescent="0.25">
      <c r="A779" s="11"/>
      <c r="B779" s="10">
        <v>43437</v>
      </c>
      <c r="C779" s="2">
        <v>3.24</v>
      </c>
      <c r="D779" s="2">
        <v>1.1214999999999999</v>
      </c>
      <c r="E779" s="2">
        <v>397</v>
      </c>
      <c r="F779" s="2"/>
      <c r="G779" s="2"/>
      <c r="H779" s="16">
        <f t="shared" si="12"/>
        <v>-2.6982474405691591E-2</v>
      </c>
    </row>
    <row r="780" spans="1:8" ht="13.5" x14ac:dyDescent="0.25">
      <c r="A780" s="11"/>
      <c r="B780" s="10">
        <v>43438</v>
      </c>
      <c r="C780" s="2">
        <v>3.32</v>
      </c>
      <c r="D780" s="2">
        <v>1.1492</v>
      </c>
      <c r="E780" s="2">
        <v>1556</v>
      </c>
      <c r="F780" s="2"/>
      <c r="G780" s="2"/>
      <c r="H780" s="16">
        <f t="shared" si="12"/>
        <v>2.4699063753901077E-2</v>
      </c>
    </row>
    <row r="781" spans="1:8" ht="13.5" x14ac:dyDescent="0.25">
      <c r="A781" s="11"/>
      <c r="B781" s="10">
        <v>43439</v>
      </c>
      <c r="C781" s="2">
        <v>3.35</v>
      </c>
      <c r="D781" s="2">
        <v>1.1596</v>
      </c>
      <c r="E781" s="2">
        <v>3155</v>
      </c>
      <c r="F781" s="2"/>
      <c r="G781" s="2"/>
      <c r="H781" s="16">
        <f t="shared" si="12"/>
        <v>9.0497737556560782E-3</v>
      </c>
    </row>
    <row r="782" spans="1:8" ht="13.5" x14ac:dyDescent="0.25">
      <c r="A782" s="11"/>
      <c r="B782" s="10">
        <v>43440</v>
      </c>
      <c r="C782" s="2">
        <v>3.33</v>
      </c>
      <c r="D782" s="2">
        <v>1.1526000000000001</v>
      </c>
      <c r="E782" s="2">
        <v>2668</v>
      </c>
      <c r="F782" s="2"/>
      <c r="G782" s="2"/>
      <c r="H782" s="16">
        <f t="shared" si="12"/>
        <v>-6.036564332528368E-3</v>
      </c>
    </row>
    <row r="783" spans="1:8" ht="13.5" x14ac:dyDescent="0.25">
      <c r="A783" s="11"/>
      <c r="B783" s="10">
        <v>43441</v>
      </c>
      <c r="C783" s="2">
        <v>3.33</v>
      </c>
      <c r="D783" s="2">
        <v>1.1526000000000001</v>
      </c>
      <c r="E783" s="2">
        <v>1553</v>
      </c>
      <c r="F783" s="2"/>
      <c r="G783" s="2"/>
      <c r="H783" s="16">
        <f t="shared" si="12"/>
        <v>0</v>
      </c>
    </row>
    <row r="784" spans="1:8" ht="13.5" x14ac:dyDescent="0.25">
      <c r="A784" s="11"/>
      <c r="B784" s="10">
        <v>43444</v>
      </c>
      <c r="C784" s="2">
        <v>3.34</v>
      </c>
      <c r="D784" s="2">
        <v>1.1560999999999999</v>
      </c>
      <c r="E784" s="2">
        <v>170</v>
      </c>
      <c r="F784" s="2"/>
      <c r="G784" s="2"/>
      <c r="H784" s="16">
        <f t="shared" si="12"/>
        <v>3.0366128752384492E-3</v>
      </c>
    </row>
    <row r="785" spans="1:8" ht="13.5" x14ac:dyDescent="0.25">
      <c r="A785" s="11"/>
      <c r="B785" s="10">
        <v>43445</v>
      </c>
      <c r="C785" s="2">
        <v>3.33</v>
      </c>
      <c r="D785" s="2">
        <v>1.1526000000000001</v>
      </c>
      <c r="E785" s="2">
        <v>9546</v>
      </c>
      <c r="F785" s="2"/>
      <c r="G785" s="2"/>
      <c r="H785" s="16">
        <f t="shared" si="12"/>
        <v>-3.0274197733758646E-3</v>
      </c>
    </row>
    <row r="786" spans="1:8" ht="13.5" x14ac:dyDescent="0.25">
      <c r="A786" s="11"/>
      <c r="B786" s="10">
        <v>43446</v>
      </c>
      <c r="C786" s="2">
        <v>3.24</v>
      </c>
      <c r="D786" s="2">
        <v>1.1214999999999999</v>
      </c>
      <c r="E786" s="2">
        <v>7928</v>
      </c>
      <c r="F786" s="2"/>
      <c r="G786" s="2"/>
      <c r="H786" s="16">
        <f t="shared" si="12"/>
        <v>-2.6982474405691591E-2</v>
      </c>
    </row>
    <row r="787" spans="1:8" ht="13.5" x14ac:dyDescent="0.25">
      <c r="A787" s="11"/>
      <c r="B787" s="10">
        <v>43447</v>
      </c>
      <c r="C787" s="2">
        <v>3.33</v>
      </c>
      <c r="D787" s="2">
        <v>1.1526000000000001</v>
      </c>
      <c r="E787" s="2">
        <v>2002</v>
      </c>
      <c r="F787" s="2"/>
      <c r="G787" s="2"/>
      <c r="H787" s="16">
        <f t="shared" si="12"/>
        <v>2.7730717788675995E-2</v>
      </c>
    </row>
    <row r="788" spans="1:8" ht="13.5" x14ac:dyDescent="0.25">
      <c r="A788" s="11"/>
      <c r="B788" s="10">
        <v>43448</v>
      </c>
      <c r="C788" s="2">
        <v>3.3</v>
      </c>
      <c r="D788" s="2">
        <v>1.1423000000000001</v>
      </c>
      <c r="E788" s="2">
        <v>1</v>
      </c>
      <c r="F788" s="2"/>
      <c r="G788" s="2"/>
      <c r="H788" s="16">
        <f t="shared" si="12"/>
        <v>-8.9363178899878326E-3</v>
      </c>
    </row>
    <row r="789" spans="1:8" ht="13.5" x14ac:dyDescent="0.25">
      <c r="A789" s="11"/>
      <c r="B789" s="10">
        <v>43451</v>
      </c>
      <c r="C789" s="2">
        <v>3.3</v>
      </c>
      <c r="D789" s="2">
        <v>1.1423000000000001</v>
      </c>
      <c r="E789" s="2">
        <v>2239</v>
      </c>
      <c r="F789" s="2"/>
      <c r="G789" s="2"/>
      <c r="H789" s="16">
        <f t="shared" si="12"/>
        <v>0</v>
      </c>
    </row>
    <row r="790" spans="1:8" ht="13.5" x14ac:dyDescent="0.25">
      <c r="A790" s="11"/>
      <c r="B790" s="10">
        <v>43452</v>
      </c>
      <c r="C790" s="2">
        <v>3.25</v>
      </c>
      <c r="D790" s="2">
        <v>1.125</v>
      </c>
      <c r="E790" s="2">
        <v>5000</v>
      </c>
      <c r="F790" s="2"/>
      <c r="G790" s="2"/>
      <c r="H790" s="16">
        <f t="shared" si="12"/>
        <v>-1.5144883130526211E-2</v>
      </c>
    </row>
    <row r="791" spans="1:8" ht="13.5" x14ac:dyDescent="0.25">
      <c r="A791" s="11"/>
      <c r="B791" s="10">
        <v>43453</v>
      </c>
      <c r="C791" s="2">
        <v>3.25</v>
      </c>
      <c r="D791" s="2">
        <v>1.125</v>
      </c>
      <c r="E791" s="2">
        <v>2706</v>
      </c>
      <c r="F791" s="2"/>
      <c r="G791" s="2"/>
      <c r="H791" s="16">
        <f t="shared" si="12"/>
        <v>0</v>
      </c>
    </row>
    <row r="792" spans="1:8" ht="13.5" x14ac:dyDescent="0.25">
      <c r="A792" s="11"/>
      <c r="B792" s="10">
        <v>43454</v>
      </c>
      <c r="C792" s="2">
        <v>3.3</v>
      </c>
      <c r="D792" s="2">
        <v>1.1423000000000001</v>
      </c>
      <c r="E792" s="2">
        <v>356</v>
      </c>
      <c r="F792" s="2"/>
      <c r="G792" s="2"/>
      <c r="H792" s="16">
        <f t="shared" si="12"/>
        <v>1.537777777777786E-2</v>
      </c>
    </row>
    <row r="793" spans="1:8" ht="13.5" x14ac:dyDescent="0.25">
      <c r="A793" s="11"/>
      <c r="B793" s="10">
        <v>43455</v>
      </c>
      <c r="C793" s="2">
        <v>3.3</v>
      </c>
      <c r="D793" s="2">
        <v>1.1423000000000001</v>
      </c>
      <c r="E793" s="2">
        <v>1253</v>
      </c>
      <c r="F793" s="2"/>
      <c r="G793" s="2"/>
      <c r="H793" s="16">
        <f t="shared" si="12"/>
        <v>0</v>
      </c>
    </row>
    <row r="794" spans="1:8" ht="13.5" x14ac:dyDescent="0.25">
      <c r="A794" s="11"/>
      <c r="B794" s="10">
        <v>43458</v>
      </c>
      <c r="C794" s="2">
        <v>3.39</v>
      </c>
      <c r="D794" s="2">
        <v>1.1734</v>
      </c>
      <c r="E794" s="2">
        <v>5116</v>
      </c>
      <c r="F794" s="2"/>
      <c r="G794" s="2"/>
      <c r="H794" s="16">
        <f t="shared" si="12"/>
        <v>2.7225772564124926E-2</v>
      </c>
    </row>
    <row r="795" spans="1:8" ht="13.5" x14ac:dyDescent="0.25">
      <c r="A795" s="11"/>
      <c r="B795" s="10">
        <v>43459</v>
      </c>
      <c r="C795" s="2">
        <v>3.39</v>
      </c>
      <c r="D795" s="2">
        <v>1.1734</v>
      </c>
      <c r="E795" s="2">
        <v>1002</v>
      </c>
      <c r="F795" s="2"/>
      <c r="G795" s="2"/>
      <c r="H795" s="16">
        <f t="shared" si="12"/>
        <v>0</v>
      </c>
    </row>
    <row r="796" spans="1:8" ht="13.5" x14ac:dyDescent="0.25">
      <c r="A796" s="11"/>
      <c r="B796" s="10">
        <v>43460</v>
      </c>
      <c r="C796" s="2">
        <v>3.39</v>
      </c>
      <c r="D796" s="2">
        <v>1.1734</v>
      </c>
      <c r="E796" s="2">
        <v>50</v>
      </c>
      <c r="F796" s="2"/>
      <c r="G796" s="2"/>
      <c r="H796" s="16">
        <f t="shared" si="12"/>
        <v>0</v>
      </c>
    </row>
    <row r="797" spans="1:8" ht="13.5" x14ac:dyDescent="0.25">
      <c r="A797" s="11"/>
      <c r="B797" s="10">
        <v>43461</v>
      </c>
      <c r="C797" s="2">
        <v>3.37</v>
      </c>
      <c r="D797" s="2">
        <v>1.1665000000000001</v>
      </c>
      <c r="E797" s="2">
        <v>2939</v>
      </c>
      <c r="F797" s="2"/>
      <c r="G797" s="2"/>
      <c r="H797" s="16">
        <f t="shared" si="12"/>
        <v>-5.8803477075165386E-3</v>
      </c>
    </row>
    <row r="798" spans="1:8" ht="13.5" x14ac:dyDescent="0.25">
      <c r="A798" s="11"/>
      <c r="B798" s="10">
        <v>43462</v>
      </c>
      <c r="C798" s="2">
        <v>3.42</v>
      </c>
      <c r="D798" s="2">
        <v>1.1838</v>
      </c>
      <c r="E798" s="2">
        <v>10808</v>
      </c>
      <c r="F798" s="2"/>
      <c r="G798" s="2"/>
      <c r="H798" s="16">
        <f t="shared" si="12"/>
        <v>1.4830690098585401E-2</v>
      </c>
    </row>
    <row r="799" spans="1:8" ht="13.5" x14ac:dyDescent="0.25">
      <c r="A799" s="11"/>
      <c r="B799" s="10">
        <v>43465</v>
      </c>
      <c r="C799" s="2">
        <v>3.42</v>
      </c>
      <c r="D799" s="2">
        <v>1.1838</v>
      </c>
      <c r="E799" s="2">
        <v>0</v>
      </c>
      <c r="F799" s="2"/>
      <c r="G799" s="2"/>
      <c r="H799" s="16">
        <f t="shared" si="12"/>
        <v>0</v>
      </c>
    </row>
    <row r="800" spans="1:8" ht="13.5" x14ac:dyDescent="0.25">
      <c r="A800" s="11"/>
      <c r="B800" s="10">
        <v>43467</v>
      </c>
      <c r="C800" s="2">
        <v>3.4</v>
      </c>
      <c r="D800" s="2">
        <v>1.1769000000000001</v>
      </c>
      <c r="E800" s="2">
        <v>457</v>
      </c>
      <c r="F800" s="2"/>
      <c r="G800" s="2"/>
      <c r="H800" s="16">
        <f t="shared" si="12"/>
        <v>-5.8286872782563831E-3</v>
      </c>
    </row>
    <row r="801" spans="1:8" ht="13.5" x14ac:dyDescent="0.25">
      <c r="A801" s="11"/>
      <c r="B801" s="10">
        <v>43468</v>
      </c>
      <c r="C801" s="2">
        <v>3.3</v>
      </c>
      <c r="D801" s="2">
        <v>1.1423000000000001</v>
      </c>
      <c r="E801" s="2">
        <v>550</v>
      </c>
      <c r="F801" s="2"/>
      <c r="G801" s="2"/>
      <c r="H801" s="16">
        <f t="shared" si="12"/>
        <v>-2.9399269266717615E-2</v>
      </c>
    </row>
    <row r="802" spans="1:8" ht="13.5" x14ac:dyDescent="0.25">
      <c r="A802" s="11"/>
      <c r="B802" s="10">
        <v>43469</v>
      </c>
      <c r="C802" s="2">
        <v>3.38</v>
      </c>
      <c r="D802" s="2">
        <v>1.1698999999999999</v>
      </c>
      <c r="E802" s="2">
        <v>5167</v>
      </c>
      <c r="F802" s="2"/>
      <c r="G802" s="2"/>
      <c r="H802" s="16">
        <f t="shared" si="12"/>
        <v>2.4161778867197625E-2</v>
      </c>
    </row>
    <row r="803" spans="1:8" ht="13.5" x14ac:dyDescent="0.25">
      <c r="A803" s="11"/>
      <c r="B803" s="10">
        <v>43472</v>
      </c>
      <c r="C803" s="2">
        <v>3.49</v>
      </c>
      <c r="D803" s="2">
        <v>1.208</v>
      </c>
      <c r="E803" s="2">
        <v>13987</v>
      </c>
      <c r="F803" s="2"/>
      <c r="G803" s="2"/>
      <c r="H803" s="16">
        <f t="shared" si="12"/>
        <v>3.2566886058637515E-2</v>
      </c>
    </row>
    <row r="804" spans="1:8" ht="13.5" x14ac:dyDescent="0.25">
      <c r="A804" s="11"/>
      <c r="B804" s="10">
        <v>43473</v>
      </c>
      <c r="C804" s="2">
        <v>3.59</v>
      </c>
      <c r="D804" s="2">
        <v>1.2425999999999999</v>
      </c>
      <c r="E804" s="2">
        <v>13958</v>
      </c>
      <c r="F804" s="2"/>
      <c r="G804" s="2"/>
      <c r="H804" s="16">
        <f t="shared" si="12"/>
        <v>2.8642384105960237E-2</v>
      </c>
    </row>
    <row r="805" spans="1:8" ht="13.5" x14ac:dyDescent="0.25">
      <c r="A805" s="11"/>
      <c r="B805" s="10">
        <v>43474</v>
      </c>
      <c r="C805" s="2">
        <v>3.69</v>
      </c>
      <c r="D805" s="2">
        <v>1.2773000000000001</v>
      </c>
      <c r="E805" s="2">
        <v>7581</v>
      </c>
      <c r="F805" s="2"/>
      <c r="G805" s="2"/>
      <c r="H805" s="16">
        <f t="shared" si="12"/>
        <v>2.7925317881860756E-2</v>
      </c>
    </row>
    <row r="806" spans="1:8" ht="13.5" x14ac:dyDescent="0.25">
      <c r="A806" s="11"/>
      <c r="B806" s="10">
        <v>43475</v>
      </c>
      <c r="C806" s="2">
        <v>3.74</v>
      </c>
      <c r="D806" s="2">
        <v>1.2946</v>
      </c>
      <c r="E806" s="2">
        <v>1796</v>
      </c>
      <c r="F806" s="2"/>
      <c r="G806" s="2"/>
      <c r="H806" s="16">
        <f t="shared" si="12"/>
        <v>1.3544194785876356E-2</v>
      </c>
    </row>
    <row r="807" spans="1:8" ht="13.5" x14ac:dyDescent="0.25">
      <c r="A807" s="11"/>
      <c r="B807" s="10">
        <v>43476</v>
      </c>
      <c r="C807" s="2">
        <v>3.59</v>
      </c>
      <c r="D807" s="2">
        <v>1.2425999999999999</v>
      </c>
      <c r="E807" s="2">
        <v>6704</v>
      </c>
      <c r="F807" s="2"/>
      <c r="G807" s="2"/>
      <c r="H807" s="16">
        <f t="shared" si="12"/>
        <v>-4.0166846902518191E-2</v>
      </c>
    </row>
    <row r="808" spans="1:8" ht="13.5" x14ac:dyDescent="0.25">
      <c r="A808" s="11"/>
      <c r="B808" s="10">
        <v>43480</v>
      </c>
      <c r="C808" s="2">
        <v>3.54</v>
      </c>
      <c r="D808" s="2">
        <v>1.2253000000000001</v>
      </c>
      <c r="E808" s="2">
        <v>4513</v>
      </c>
      <c r="F808" s="2"/>
      <c r="G808" s="2"/>
      <c r="H808" s="16">
        <f t="shared" si="12"/>
        <v>-1.3922420730725794E-2</v>
      </c>
    </row>
    <row r="809" spans="1:8" ht="13.5" x14ac:dyDescent="0.25">
      <c r="A809" s="11"/>
      <c r="B809" s="10">
        <v>43481</v>
      </c>
      <c r="C809" s="2">
        <v>3.54</v>
      </c>
      <c r="D809" s="2">
        <v>1.2253000000000001</v>
      </c>
      <c r="E809" s="2">
        <v>673</v>
      </c>
      <c r="F809" s="2"/>
      <c r="G809" s="2"/>
      <c r="H809" s="16">
        <f t="shared" si="12"/>
        <v>0</v>
      </c>
    </row>
    <row r="810" spans="1:8" ht="13.5" x14ac:dyDescent="0.25">
      <c r="A810" s="11"/>
      <c r="B810" s="10">
        <v>43482</v>
      </c>
      <c r="C810" s="2">
        <v>3.53</v>
      </c>
      <c r="D810" s="2">
        <v>1.2219</v>
      </c>
      <c r="E810" s="2">
        <v>634</v>
      </c>
      <c r="F810" s="2"/>
      <c r="G810" s="2"/>
      <c r="H810" s="16">
        <f t="shared" si="12"/>
        <v>-2.7748306537175135E-3</v>
      </c>
    </row>
    <row r="811" spans="1:8" ht="13.5" x14ac:dyDescent="0.25">
      <c r="A811" s="11"/>
      <c r="B811" s="10">
        <v>43483</v>
      </c>
      <c r="C811" s="2">
        <v>3.56</v>
      </c>
      <c r="D811" s="2">
        <v>1.2323</v>
      </c>
      <c r="E811" s="2">
        <v>71</v>
      </c>
      <c r="F811" s="2"/>
      <c r="G811" s="2"/>
      <c r="H811" s="16">
        <f t="shared" si="12"/>
        <v>8.5113348064489447E-3</v>
      </c>
    </row>
    <row r="812" spans="1:8" ht="13.5" x14ac:dyDescent="0.25">
      <c r="A812" s="11"/>
      <c r="B812" s="10">
        <v>43486</v>
      </c>
      <c r="C812" s="2">
        <v>3.48</v>
      </c>
      <c r="D812" s="2">
        <v>1.2045999999999999</v>
      </c>
      <c r="E812" s="2">
        <v>202</v>
      </c>
      <c r="F812" s="2"/>
      <c r="G812" s="2"/>
      <c r="H812" s="16">
        <f t="shared" si="12"/>
        <v>-2.2478292623549508E-2</v>
      </c>
    </row>
    <row r="813" spans="1:8" ht="13.5" x14ac:dyDescent="0.25">
      <c r="A813" s="11"/>
      <c r="B813" s="10">
        <v>43487</v>
      </c>
      <c r="C813" s="2">
        <v>3.57</v>
      </c>
      <c r="D813" s="2">
        <v>1.2357</v>
      </c>
      <c r="E813" s="2">
        <v>4348</v>
      </c>
      <c r="F813" s="2"/>
      <c r="G813" s="2"/>
      <c r="H813" s="16">
        <f t="shared" si="12"/>
        <v>2.5817698821185564E-2</v>
      </c>
    </row>
    <row r="814" spans="1:8" ht="13.5" x14ac:dyDescent="0.25">
      <c r="A814" s="11"/>
      <c r="B814" s="10">
        <v>43488</v>
      </c>
      <c r="C814" s="2">
        <v>3.58</v>
      </c>
      <c r="D814" s="2">
        <v>1.2392000000000001</v>
      </c>
      <c r="E814" s="2">
        <v>500</v>
      </c>
      <c r="F814" s="2"/>
      <c r="G814" s="2"/>
      <c r="H814" s="16">
        <f t="shared" si="12"/>
        <v>2.8324026867363101E-3</v>
      </c>
    </row>
    <row r="815" spans="1:8" ht="13.5" x14ac:dyDescent="0.25">
      <c r="A815" s="11"/>
      <c r="B815" s="10">
        <v>43489</v>
      </c>
      <c r="C815" s="2">
        <v>3.57</v>
      </c>
      <c r="D815" s="2">
        <v>1.2357</v>
      </c>
      <c r="E815" s="2">
        <v>2310</v>
      </c>
      <c r="F815" s="2"/>
      <c r="G815" s="2"/>
      <c r="H815" s="16">
        <f t="shared" si="12"/>
        <v>-2.8244028405423325E-3</v>
      </c>
    </row>
    <row r="816" spans="1:8" ht="13.5" x14ac:dyDescent="0.25">
      <c r="A816" s="11"/>
      <c r="B816" s="10">
        <v>43490</v>
      </c>
      <c r="C816" s="2">
        <v>3.58</v>
      </c>
      <c r="D816" s="2">
        <v>1.2392000000000001</v>
      </c>
      <c r="E816" s="2">
        <v>2350</v>
      </c>
      <c r="F816" s="2"/>
      <c r="G816" s="2"/>
      <c r="H816" s="16">
        <f t="shared" si="12"/>
        <v>2.8324026867363101E-3</v>
      </c>
    </row>
    <row r="817" spans="1:8" ht="13.5" x14ac:dyDescent="0.25">
      <c r="A817" s="11"/>
      <c r="B817" s="10">
        <v>43493</v>
      </c>
      <c r="C817" s="2">
        <v>3.48</v>
      </c>
      <c r="D817" s="2">
        <v>1.2045999999999999</v>
      </c>
      <c r="E817" s="2">
        <v>4109</v>
      </c>
      <c r="F817" s="2"/>
      <c r="G817" s="2"/>
      <c r="H817" s="16">
        <f t="shared" si="12"/>
        <v>-2.7921239509361026E-2</v>
      </c>
    </row>
    <row r="818" spans="1:8" ht="13.5" x14ac:dyDescent="0.25">
      <c r="A818" s="11"/>
      <c r="B818" s="10">
        <v>43494</v>
      </c>
      <c r="C818" s="2">
        <v>3.58</v>
      </c>
      <c r="D818" s="2">
        <v>1.2392000000000001</v>
      </c>
      <c r="E818" s="2">
        <v>5647</v>
      </c>
      <c r="F818" s="2"/>
      <c r="G818" s="2"/>
      <c r="H818" s="16">
        <f t="shared" si="12"/>
        <v>2.8723227627428349E-2</v>
      </c>
    </row>
    <row r="819" spans="1:8" ht="13.5" x14ac:dyDescent="0.25">
      <c r="A819" s="11"/>
      <c r="B819" s="10">
        <v>43495</v>
      </c>
      <c r="C819" s="2">
        <v>3.58</v>
      </c>
      <c r="D819" s="2">
        <v>1.2392000000000001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1"/>
      <c r="B820" s="10">
        <v>43496</v>
      </c>
      <c r="C820" s="2">
        <v>3.5</v>
      </c>
      <c r="D820" s="2">
        <v>1.2115</v>
      </c>
      <c r="E820" s="2">
        <v>5127</v>
      </c>
      <c r="F820" s="2"/>
      <c r="G820" s="2"/>
      <c r="H820" s="16">
        <f t="shared" si="12"/>
        <v>-2.2353131052291846E-2</v>
      </c>
    </row>
    <row r="821" spans="1:8" ht="13.5" x14ac:dyDescent="0.25">
      <c r="A821" s="11"/>
      <c r="B821" s="10">
        <v>43497</v>
      </c>
      <c r="C821" s="2">
        <v>3.49</v>
      </c>
      <c r="D821" s="2">
        <v>1.208</v>
      </c>
      <c r="E821" s="2">
        <v>157</v>
      </c>
      <c r="F821" s="2"/>
      <c r="G821" s="2"/>
      <c r="H821" s="16">
        <f t="shared" si="12"/>
        <v>-2.8889806025588598E-3</v>
      </c>
    </row>
    <row r="822" spans="1:8" ht="13.5" x14ac:dyDescent="0.25">
      <c r="A822" s="11"/>
      <c r="B822" s="10">
        <v>43500</v>
      </c>
      <c r="C822" s="2">
        <v>3.47</v>
      </c>
      <c r="D822" s="2">
        <v>1.2011000000000001</v>
      </c>
      <c r="E822" s="2">
        <v>2441</v>
      </c>
      <c r="F822" s="2"/>
      <c r="G822" s="2"/>
      <c r="H822" s="16">
        <f t="shared" si="12"/>
        <v>-5.7119205298012468E-3</v>
      </c>
    </row>
    <row r="823" spans="1:8" ht="13.5" x14ac:dyDescent="0.25">
      <c r="A823" s="11"/>
      <c r="B823" s="10">
        <v>43501</v>
      </c>
      <c r="C823" s="2">
        <v>3.5</v>
      </c>
      <c r="D823" s="2">
        <v>1.2115</v>
      </c>
      <c r="E823" s="2">
        <v>3266</v>
      </c>
      <c r="F823" s="2"/>
      <c r="G823" s="2"/>
      <c r="H823" s="16">
        <f t="shared" si="12"/>
        <v>8.6587294979601735E-3</v>
      </c>
    </row>
    <row r="824" spans="1:8" ht="13.5" x14ac:dyDescent="0.25">
      <c r="A824" s="11"/>
      <c r="B824" s="10">
        <v>43502</v>
      </c>
      <c r="C824" s="2">
        <v>3.48</v>
      </c>
      <c r="D824" s="2">
        <v>1.2045999999999999</v>
      </c>
      <c r="E824" s="2">
        <v>108</v>
      </c>
      <c r="F824" s="2"/>
      <c r="G824" s="2"/>
      <c r="H824" s="16">
        <f t="shared" si="12"/>
        <v>-5.6954189021874765E-3</v>
      </c>
    </row>
    <row r="825" spans="1:8" ht="13.5" x14ac:dyDescent="0.25">
      <c r="A825" s="11"/>
      <c r="B825" s="10">
        <v>43503</v>
      </c>
      <c r="C825" s="2">
        <v>3.48</v>
      </c>
      <c r="D825" s="2">
        <v>1.2045999999999999</v>
      </c>
      <c r="E825" s="2">
        <v>2090</v>
      </c>
      <c r="F825" s="2"/>
      <c r="G825" s="2"/>
      <c r="H825" s="16">
        <f t="shared" si="12"/>
        <v>0</v>
      </c>
    </row>
    <row r="826" spans="1:8" ht="13.5" x14ac:dyDescent="0.25">
      <c r="A826" s="11"/>
      <c r="B826" s="10">
        <v>43504</v>
      </c>
      <c r="C826" s="2">
        <v>3.51</v>
      </c>
      <c r="D826" s="2">
        <v>1.2149000000000001</v>
      </c>
      <c r="E826" s="2">
        <v>7716</v>
      </c>
      <c r="F826" s="2"/>
      <c r="G826" s="2"/>
      <c r="H826" s="16">
        <f t="shared" si="12"/>
        <v>8.5505562012287879E-3</v>
      </c>
    </row>
    <row r="827" spans="1:8" ht="13.5" x14ac:dyDescent="0.25">
      <c r="A827" s="11"/>
      <c r="B827" s="10">
        <v>43507</v>
      </c>
      <c r="C827" s="2">
        <v>3.58</v>
      </c>
      <c r="D827" s="2">
        <v>1.2392000000000001</v>
      </c>
      <c r="E827" s="2">
        <v>6793</v>
      </c>
      <c r="F827" s="2"/>
      <c r="G827" s="2"/>
      <c r="H827" s="16">
        <f t="shared" si="12"/>
        <v>2.0001646226026824E-2</v>
      </c>
    </row>
    <row r="828" spans="1:8" ht="13.5" x14ac:dyDescent="0.25">
      <c r="A828" s="11"/>
      <c r="B828" s="10">
        <v>43508</v>
      </c>
      <c r="C828" s="2">
        <v>3.58</v>
      </c>
      <c r="D828" s="2">
        <v>1.2392000000000001</v>
      </c>
      <c r="E828" s="2">
        <v>4521</v>
      </c>
      <c r="F828" s="2"/>
      <c r="G828" s="2"/>
      <c r="H828" s="16">
        <f t="shared" si="12"/>
        <v>0</v>
      </c>
    </row>
    <row r="829" spans="1:8" ht="13.5" x14ac:dyDescent="0.25">
      <c r="A829" s="11"/>
      <c r="B829" s="10">
        <v>43509</v>
      </c>
      <c r="C829" s="2">
        <v>3.52</v>
      </c>
      <c r="D829" s="2">
        <v>1.2183999999999999</v>
      </c>
      <c r="E829" s="2">
        <v>1604</v>
      </c>
      <c r="F829" s="2"/>
      <c r="G829" s="2"/>
      <c r="H829" s="16">
        <f t="shared" si="12"/>
        <v>-1.6785022595222847E-2</v>
      </c>
    </row>
    <row r="830" spans="1:8" ht="13.5" x14ac:dyDescent="0.25">
      <c r="A830" s="11"/>
      <c r="B830" s="10">
        <v>43510</v>
      </c>
      <c r="C830" s="2">
        <v>3.59</v>
      </c>
      <c r="D830" s="2">
        <v>1.2425999999999999</v>
      </c>
      <c r="E830" s="2">
        <v>297</v>
      </c>
      <c r="F830" s="2"/>
      <c r="G830" s="2"/>
      <c r="H830" s="16">
        <f t="shared" si="12"/>
        <v>1.9862114248194354E-2</v>
      </c>
    </row>
    <row r="831" spans="1:8" ht="13.5" x14ac:dyDescent="0.25">
      <c r="A831" s="11"/>
      <c r="B831" s="10">
        <v>43511</v>
      </c>
      <c r="C831" s="2">
        <v>3.59</v>
      </c>
      <c r="D831" s="2">
        <v>1.2425999999999999</v>
      </c>
      <c r="E831" s="2">
        <v>3652</v>
      </c>
      <c r="F831" s="2"/>
      <c r="G831" s="2"/>
      <c r="H831" s="16">
        <f t="shared" si="12"/>
        <v>0</v>
      </c>
    </row>
    <row r="832" spans="1:8" ht="13.5" x14ac:dyDescent="0.25">
      <c r="A832" s="11"/>
      <c r="B832" s="10">
        <v>43514</v>
      </c>
      <c r="C832" s="2">
        <v>3.6</v>
      </c>
      <c r="D832" s="2">
        <v>1.2461</v>
      </c>
      <c r="E832" s="2">
        <v>463</v>
      </c>
      <c r="F832" s="2"/>
      <c r="G832" s="2"/>
      <c r="H832" s="16">
        <f t="shared" si="12"/>
        <v>2.8166747143087549E-3</v>
      </c>
    </row>
    <row r="833" spans="1:8" ht="13.5" x14ac:dyDescent="0.25">
      <c r="A833" s="11"/>
      <c r="B833" s="10">
        <v>43515</v>
      </c>
      <c r="C833" s="2">
        <v>3.6</v>
      </c>
      <c r="D833" s="2">
        <v>1.2461</v>
      </c>
      <c r="E833" s="2">
        <v>10138</v>
      </c>
      <c r="F833" s="2"/>
      <c r="G833" s="2"/>
      <c r="H833" s="16">
        <f t="shared" si="12"/>
        <v>0</v>
      </c>
    </row>
    <row r="834" spans="1:8" ht="13.5" x14ac:dyDescent="0.25">
      <c r="A834" s="11"/>
      <c r="B834" s="10">
        <v>43516</v>
      </c>
      <c r="C834" s="2">
        <v>3.64</v>
      </c>
      <c r="D834" s="2">
        <v>1.2599</v>
      </c>
      <c r="E834" s="2">
        <v>3</v>
      </c>
      <c r="F834" s="2"/>
      <c r="G834" s="2"/>
      <c r="H834" s="16">
        <f t="shared" si="12"/>
        <v>1.1074552604124897E-2</v>
      </c>
    </row>
    <row r="835" spans="1:8" ht="13.5" x14ac:dyDescent="0.25">
      <c r="A835" s="11"/>
      <c r="B835" s="10">
        <v>43517</v>
      </c>
      <c r="C835" s="2">
        <v>3.86</v>
      </c>
      <c r="D835" s="2">
        <v>1.3361000000000001</v>
      </c>
      <c r="E835" s="2">
        <v>152162</v>
      </c>
      <c r="F835" s="2"/>
      <c r="G835" s="2"/>
      <c r="H835" s="16">
        <f t="shared" si="12"/>
        <v>6.048099055480597E-2</v>
      </c>
    </row>
    <row r="836" spans="1:8" ht="13.5" x14ac:dyDescent="0.25">
      <c r="A836" s="11"/>
      <c r="B836" s="10">
        <v>43518</v>
      </c>
      <c r="C836" s="2">
        <v>4.09</v>
      </c>
      <c r="D836" s="2">
        <v>1.4157</v>
      </c>
      <c r="E836" s="2">
        <v>129784</v>
      </c>
      <c r="F836" s="2"/>
      <c r="G836" s="2"/>
      <c r="H836" s="16">
        <f t="shared" si="12"/>
        <v>5.9576379013546808E-2</v>
      </c>
    </row>
    <row r="837" spans="1:8" ht="13.5" x14ac:dyDescent="0.25">
      <c r="A837" s="11"/>
      <c r="B837" s="10">
        <v>43521</v>
      </c>
      <c r="C837" s="2">
        <v>4.33</v>
      </c>
      <c r="D837" s="2">
        <v>1.4987999999999999</v>
      </c>
      <c r="E837" s="2">
        <v>23495</v>
      </c>
      <c r="F837" s="2"/>
      <c r="G837" s="2"/>
      <c r="H837" s="16">
        <f t="shared" si="12"/>
        <v>5.8698876880695028E-2</v>
      </c>
    </row>
    <row r="838" spans="1:8" ht="13.5" x14ac:dyDescent="0.25">
      <c r="A838" s="11"/>
      <c r="B838" s="10">
        <v>43522</v>
      </c>
      <c r="C838" s="2">
        <v>4.59</v>
      </c>
      <c r="D838" s="2">
        <v>1.5888</v>
      </c>
      <c r="E838" s="2">
        <v>116939</v>
      </c>
      <c r="F838" s="2"/>
      <c r="G838" s="2"/>
      <c r="H838" s="16">
        <f t="shared" si="12"/>
        <v>6.0048038430744653E-2</v>
      </c>
    </row>
    <row r="839" spans="1:8" ht="13.5" x14ac:dyDescent="0.25">
      <c r="A839" s="11"/>
      <c r="B839" s="10">
        <v>43523</v>
      </c>
      <c r="C839" s="2">
        <v>4.63</v>
      </c>
      <c r="D839" s="2">
        <v>1.6026</v>
      </c>
      <c r="E839" s="2">
        <v>75158</v>
      </c>
      <c r="F839" s="2"/>
      <c r="G839" s="2"/>
      <c r="H839" s="16">
        <f t="shared" ref="H839:H902" si="13">(D839-D838)/D838</f>
        <v>8.6858006042296286E-3</v>
      </c>
    </row>
    <row r="840" spans="1:8" ht="13.5" x14ac:dyDescent="0.25">
      <c r="A840" s="11"/>
      <c r="B840" s="10">
        <v>43524</v>
      </c>
      <c r="C840" s="2">
        <v>4.8</v>
      </c>
      <c r="D840" s="2">
        <v>1.6615</v>
      </c>
      <c r="E840" s="2">
        <v>121744</v>
      </c>
      <c r="F840" s="2"/>
      <c r="G840" s="2"/>
      <c r="H840" s="16">
        <f t="shared" si="13"/>
        <v>3.6752776737801043E-2</v>
      </c>
    </row>
    <row r="841" spans="1:8" ht="13.5" x14ac:dyDescent="0.25">
      <c r="A841" s="11"/>
      <c r="B841" s="10">
        <v>43525</v>
      </c>
      <c r="C841" s="2">
        <v>4.8099999999999996</v>
      </c>
      <c r="D841" s="2">
        <v>1.6649</v>
      </c>
      <c r="E841" s="2">
        <v>21242</v>
      </c>
      <c r="F841" s="2"/>
      <c r="G841" s="2"/>
      <c r="H841" s="16">
        <f t="shared" si="13"/>
        <v>2.046343665362666E-3</v>
      </c>
    </row>
    <row r="842" spans="1:8" ht="13.5" x14ac:dyDescent="0.25">
      <c r="A842" s="11"/>
      <c r="B842" s="10">
        <v>43528</v>
      </c>
      <c r="C842" s="2">
        <v>4.8</v>
      </c>
      <c r="D842" s="2">
        <v>1.6615</v>
      </c>
      <c r="E842" s="2">
        <v>29325</v>
      </c>
      <c r="F842" s="2"/>
      <c r="G842" s="2"/>
      <c r="H842" s="16">
        <f t="shared" si="13"/>
        <v>-2.0421646945762927E-3</v>
      </c>
    </row>
    <row r="843" spans="1:8" ht="13.5" x14ac:dyDescent="0.25">
      <c r="A843" s="11"/>
      <c r="B843" s="10">
        <v>43529</v>
      </c>
      <c r="C843" s="2">
        <v>4.8499999999999996</v>
      </c>
      <c r="D843" s="2">
        <v>1.6788000000000001</v>
      </c>
      <c r="E843" s="2">
        <v>23738</v>
      </c>
      <c r="F843" s="2">
        <v>4.8268000000000004</v>
      </c>
      <c r="G843" s="2">
        <v>114578.5784</v>
      </c>
      <c r="H843" s="16">
        <f t="shared" si="13"/>
        <v>1.0412278061992231E-2</v>
      </c>
    </row>
    <row r="844" spans="1:8" ht="13.5" x14ac:dyDescent="0.25">
      <c r="A844" s="11"/>
      <c r="B844" s="10">
        <v>43530</v>
      </c>
      <c r="C844" s="2">
        <v>4.84</v>
      </c>
      <c r="D844" s="2">
        <v>1.6753</v>
      </c>
      <c r="E844" s="2">
        <v>23793</v>
      </c>
      <c r="F844" s="2">
        <v>4.8108000000000004</v>
      </c>
      <c r="G844" s="2">
        <v>114463.36440000001</v>
      </c>
      <c r="H844" s="16">
        <f t="shared" si="13"/>
        <v>-2.0848224922564084E-3</v>
      </c>
    </row>
    <row r="845" spans="1:8" ht="13.5" x14ac:dyDescent="0.25">
      <c r="A845" s="11"/>
      <c r="B845" s="10">
        <v>43531</v>
      </c>
      <c r="C845" s="2">
        <v>5.1100000000000003</v>
      </c>
      <c r="D845" s="2">
        <v>1.7687999999999999</v>
      </c>
      <c r="E845" s="2">
        <v>117838</v>
      </c>
      <c r="F845" s="2">
        <v>5.0849000000000002</v>
      </c>
      <c r="G845" s="2">
        <v>599194.44620000001</v>
      </c>
      <c r="H845" s="16">
        <f t="shared" si="13"/>
        <v>5.5810899540380779E-2</v>
      </c>
    </row>
    <row r="846" spans="1:8" ht="13.5" x14ac:dyDescent="0.25">
      <c r="A846" s="11"/>
      <c r="B846" s="10">
        <v>43532</v>
      </c>
      <c r="C846" s="2">
        <v>5.0999999999999996</v>
      </c>
      <c r="D846" s="2">
        <v>1.7653000000000001</v>
      </c>
      <c r="E846" s="2">
        <v>32694</v>
      </c>
      <c r="F846" s="2">
        <v>5.0956999999999999</v>
      </c>
      <c r="G846" s="2">
        <v>166598.81580000001</v>
      </c>
      <c r="H846" s="16">
        <f t="shared" si="13"/>
        <v>-1.9787426503843492E-3</v>
      </c>
    </row>
    <row r="847" spans="1:8" ht="13.5" x14ac:dyDescent="0.25">
      <c r="A847" s="11"/>
      <c r="B847" s="10">
        <v>43535</v>
      </c>
      <c r="C847" s="2">
        <v>5.07</v>
      </c>
      <c r="D847" s="2">
        <v>1.7548999999999999</v>
      </c>
      <c r="E847" s="2">
        <v>20107</v>
      </c>
      <c r="F847" s="2">
        <v>4.9657</v>
      </c>
      <c r="G847" s="2">
        <v>99845.329899999997</v>
      </c>
      <c r="H847" s="16">
        <f t="shared" si="13"/>
        <v>-5.8913499121963329E-3</v>
      </c>
    </row>
    <row r="848" spans="1:8" ht="13.5" x14ac:dyDescent="0.25">
      <c r="A848" s="11"/>
      <c r="B848" s="10">
        <v>43536</v>
      </c>
      <c r="C848" s="2">
        <v>4.97</v>
      </c>
      <c r="D848" s="2">
        <v>1.7202999999999999</v>
      </c>
      <c r="E848" s="2">
        <v>17439</v>
      </c>
      <c r="F848" s="2">
        <v>4.9733999999999998</v>
      </c>
      <c r="G848" s="2">
        <v>86731.122600000002</v>
      </c>
      <c r="H848" s="16">
        <f t="shared" si="13"/>
        <v>-1.9716223146618021E-2</v>
      </c>
    </row>
    <row r="849" spans="1:8" ht="13.5" x14ac:dyDescent="0.25">
      <c r="A849" s="11"/>
      <c r="B849" s="10">
        <v>43537</v>
      </c>
      <c r="C849" s="2">
        <v>4.95</v>
      </c>
      <c r="D849" s="2">
        <v>1.7134</v>
      </c>
      <c r="E849" s="2">
        <v>53000</v>
      </c>
      <c r="F849" s="2">
        <v>4.8807</v>
      </c>
      <c r="G849" s="2">
        <v>258677.1</v>
      </c>
      <c r="H849" s="16">
        <f t="shared" si="13"/>
        <v>-4.0109283264546337E-3</v>
      </c>
    </row>
    <row r="850" spans="1:8" ht="13.5" x14ac:dyDescent="0.25">
      <c r="A850" s="11"/>
      <c r="B850" s="10">
        <v>43538</v>
      </c>
      <c r="C850" s="2">
        <v>4.9000000000000004</v>
      </c>
      <c r="D850" s="2">
        <v>1.6960999999999999</v>
      </c>
      <c r="E850" s="2">
        <v>20775</v>
      </c>
      <c r="F850" s="2">
        <v>4.8895</v>
      </c>
      <c r="G850" s="2">
        <v>101579.3625</v>
      </c>
      <c r="H850" s="16">
        <f t="shared" si="13"/>
        <v>-1.0096883389751427E-2</v>
      </c>
    </row>
    <row r="851" spans="1:8" ht="13.5" x14ac:dyDescent="0.25">
      <c r="A851" s="11"/>
      <c r="B851" s="10">
        <v>43539</v>
      </c>
      <c r="C851" s="2">
        <v>4.9000000000000004</v>
      </c>
      <c r="D851" s="2">
        <v>1.6960999999999999</v>
      </c>
      <c r="E851" s="2">
        <v>17796</v>
      </c>
      <c r="F851" s="2">
        <v>4.8651</v>
      </c>
      <c r="G851" s="2">
        <v>86579.319600000003</v>
      </c>
      <c r="H851" s="16">
        <f t="shared" si="13"/>
        <v>0</v>
      </c>
    </row>
    <row r="852" spans="1:8" ht="13.5" x14ac:dyDescent="0.25">
      <c r="A852" s="11"/>
      <c r="B852" s="10">
        <v>43542</v>
      </c>
      <c r="C852" s="2">
        <v>4.8</v>
      </c>
      <c r="D852" s="2">
        <v>1.6615</v>
      </c>
      <c r="E852" s="2">
        <v>909</v>
      </c>
      <c r="F852" s="2">
        <v>4.8002000000000002</v>
      </c>
      <c r="G852" s="2">
        <v>4363.3818000000001</v>
      </c>
      <c r="H852" s="16">
        <f t="shared" si="13"/>
        <v>-2.0399740581333627E-2</v>
      </c>
    </row>
    <row r="853" spans="1:8" ht="13.5" x14ac:dyDescent="0.25">
      <c r="A853" s="11"/>
      <c r="B853" s="10">
        <v>43543</v>
      </c>
      <c r="C853" s="2">
        <v>4.9400000000000004</v>
      </c>
      <c r="D853" s="2">
        <v>1.7099</v>
      </c>
      <c r="E853" s="2">
        <v>5415</v>
      </c>
      <c r="F853" s="2">
        <v>4.8677999999999999</v>
      </c>
      <c r="G853" s="2">
        <v>26359.136999999999</v>
      </c>
      <c r="H853" s="16">
        <f t="shared" si="13"/>
        <v>2.9130303942220884E-2</v>
      </c>
    </row>
    <row r="854" spans="1:8" ht="13.5" x14ac:dyDescent="0.25">
      <c r="A854" s="11"/>
      <c r="B854" s="10">
        <v>43545</v>
      </c>
      <c r="C854" s="2">
        <v>4.87</v>
      </c>
      <c r="D854" s="2">
        <v>1.6857</v>
      </c>
      <c r="E854" s="2">
        <v>8938</v>
      </c>
      <c r="F854" s="2">
        <v>4.8422999999999998</v>
      </c>
      <c r="G854" s="2">
        <v>43280.477400000003</v>
      </c>
      <c r="H854" s="16">
        <f t="shared" si="13"/>
        <v>-1.4152874437101585E-2</v>
      </c>
    </row>
    <row r="855" spans="1:8" ht="13.5" x14ac:dyDescent="0.25">
      <c r="A855" s="11"/>
      <c r="B855" s="10">
        <v>43546</v>
      </c>
      <c r="C855" s="2">
        <v>4.92</v>
      </c>
      <c r="D855" s="2">
        <v>1.7030000000000001</v>
      </c>
      <c r="E855" s="2">
        <v>10985</v>
      </c>
      <c r="F855" s="2">
        <v>4.8356000000000003</v>
      </c>
      <c r="G855" s="2">
        <v>53119.065999999999</v>
      </c>
      <c r="H855" s="16">
        <f t="shared" si="13"/>
        <v>1.0262798837278337E-2</v>
      </c>
    </row>
    <row r="856" spans="1:8" ht="13.5" x14ac:dyDescent="0.25">
      <c r="A856" s="11"/>
      <c r="B856" s="10">
        <v>43549</v>
      </c>
      <c r="C856" s="2">
        <v>4.9000000000000004</v>
      </c>
      <c r="D856" s="2">
        <v>1.6960999999999999</v>
      </c>
      <c r="E856" s="2">
        <v>3610</v>
      </c>
      <c r="F856" s="2">
        <v>4.9013</v>
      </c>
      <c r="G856" s="2">
        <v>17693.692999999999</v>
      </c>
      <c r="H856" s="16">
        <f t="shared" si="13"/>
        <v>-4.0516735173224475E-3</v>
      </c>
    </row>
    <row r="857" spans="1:8" ht="13.5" x14ac:dyDescent="0.25">
      <c r="A857" s="11"/>
      <c r="B857" s="10">
        <v>43550</v>
      </c>
      <c r="C857" s="2">
        <v>4.99</v>
      </c>
      <c r="D857" s="2">
        <v>1.7272000000000001</v>
      </c>
      <c r="E857" s="2">
        <v>24468</v>
      </c>
      <c r="F857" s="2">
        <v>4.9470999999999998</v>
      </c>
      <c r="G857" s="2">
        <v>121045.6428</v>
      </c>
      <c r="H857" s="16">
        <f t="shared" si="13"/>
        <v>1.833618300807743E-2</v>
      </c>
    </row>
    <row r="858" spans="1:8" ht="13.5" x14ac:dyDescent="0.25">
      <c r="A858" s="11"/>
      <c r="B858" s="10">
        <v>43551</v>
      </c>
      <c r="C858" s="2">
        <v>5</v>
      </c>
      <c r="D858" s="2">
        <v>1.7306999999999999</v>
      </c>
      <c r="E858" s="2">
        <v>55888</v>
      </c>
      <c r="F858" s="2">
        <v>5.1014999999999997</v>
      </c>
      <c r="G858" s="2">
        <v>285112.63199999998</v>
      </c>
      <c r="H858" s="16">
        <f t="shared" si="13"/>
        <v>2.0264011116256581E-3</v>
      </c>
    </row>
    <row r="859" spans="1:8" ht="13.5" x14ac:dyDescent="0.25">
      <c r="A859" s="11"/>
      <c r="B859" s="10">
        <v>43552</v>
      </c>
      <c r="C859" s="2">
        <v>5.05</v>
      </c>
      <c r="D859" s="2">
        <v>1.748</v>
      </c>
      <c r="E859" s="2">
        <v>7890</v>
      </c>
      <c r="F859" s="2">
        <v>5.0881999999999996</v>
      </c>
      <c r="G859" s="2">
        <v>40145.898000000001</v>
      </c>
      <c r="H859" s="16">
        <f t="shared" si="13"/>
        <v>9.9959553937713601E-3</v>
      </c>
    </row>
    <row r="860" spans="1:8" ht="13.5" x14ac:dyDescent="0.25">
      <c r="A860" s="11"/>
      <c r="B860" s="10">
        <v>43553</v>
      </c>
      <c r="C860" s="2">
        <v>4.99</v>
      </c>
      <c r="D860" s="2">
        <v>1.7272000000000001</v>
      </c>
      <c r="E860" s="2">
        <v>550</v>
      </c>
      <c r="F860" s="2">
        <v>4.9945000000000004</v>
      </c>
      <c r="G860" s="2">
        <v>2746.9749999999999</v>
      </c>
      <c r="H860" s="16">
        <f t="shared" si="13"/>
        <v>-1.1899313501144124E-2</v>
      </c>
    </row>
    <row r="861" spans="1:8" ht="13.5" x14ac:dyDescent="0.25">
      <c r="A861" s="11"/>
      <c r="B861" s="10">
        <v>43556</v>
      </c>
      <c r="C861" s="2">
        <v>4.95</v>
      </c>
      <c r="D861" s="2">
        <v>1.7134</v>
      </c>
      <c r="E861" s="2">
        <v>5644</v>
      </c>
      <c r="F861" s="2">
        <v>4.8499999999999996</v>
      </c>
      <c r="G861" s="2">
        <v>27373.4</v>
      </c>
      <c r="H861" s="16">
        <f t="shared" si="13"/>
        <v>-7.9898100972672723E-3</v>
      </c>
    </row>
    <row r="862" spans="1:8" ht="13.5" x14ac:dyDescent="0.25">
      <c r="A862" s="11"/>
      <c r="B862" s="10">
        <v>43557</v>
      </c>
      <c r="C862" s="2">
        <v>4.95</v>
      </c>
      <c r="D862" s="2">
        <v>1.7134</v>
      </c>
      <c r="E862" s="2">
        <v>470</v>
      </c>
      <c r="F862" s="2">
        <v>4.8540999999999999</v>
      </c>
      <c r="G862" s="2">
        <v>2281.4270000000001</v>
      </c>
      <c r="H862" s="16">
        <f t="shared" si="13"/>
        <v>0</v>
      </c>
    </row>
    <row r="863" spans="1:8" ht="13.5" x14ac:dyDescent="0.25">
      <c r="A863" s="11"/>
      <c r="B863" s="10">
        <v>43558</v>
      </c>
      <c r="C863" s="2">
        <v>5.08</v>
      </c>
      <c r="D863" s="2">
        <v>1.7584</v>
      </c>
      <c r="E863" s="2">
        <v>6995</v>
      </c>
      <c r="F863" s="2">
        <v>4.9424000000000001</v>
      </c>
      <c r="G863" s="2">
        <v>34572.088000000003</v>
      </c>
      <c r="H863" s="16">
        <f t="shared" si="13"/>
        <v>2.626356951091393E-2</v>
      </c>
    </row>
    <row r="864" spans="1:8" ht="13.5" x14ac:dyDescent="0.25">
      <c r="A864" s="11"/>
      <c r="B864" s="10">
        <v>43559</v>
      </c>
      <c r="C864" s="2">
        <v>5.04</v>
      </c>
      <c r="D864" s="2">
        <v>1.7444999999999999</v>
      </c>
      <c r="E864" s="2">
        <v>3146</v>
      </c>
      <c r="F864" s="2">
        <v>5.0326000000000004</v>
      </c>
      <c r="G864" s="2">
        <v>15832.559600000001</v>
      </c>
      <c r="H864" s="16">
        <f t="shared" si="13"/>
        <v>-7.9049135577798132E-3</v>
      </c>
    </row>
    <row r="865" spans="1:8" ht="13.5" x14ac:dyDescent="0.25">
      <c r="A865" s="11"/>
      <c r="B865" s="10">
        <v>43560</v>
      </c>
      <c r="C865" s="2">
        <v>5</v>
      </c>
      <c r="D865" s="2">
        <v>1.7306999999999999</v>
      </c>
      <c r="E865" s="2">
        <v>4230</v>
      </c>
      <c r="F865" s="2">
        <v>4.9691000000000001</v>
      </c>
      <c r="G865" s="2">
        <v>21019.293000000001</v>
      </c>
      <c r="H865" s="16">
        <f t="shared" si="13"/>
        <v>-7.9105760963026853E-3</v>
      </c>
    </row>
    <row r="866" spans="1:8" ht="13.5" x14ac:dyDescent="0.25">
      <c r="A866" s="11"/>
      <c r="B866" s="10">
        <v>43563</v>
      </c>
      <c r="C866" s="2">
        <v>5.04</v>
      </c>
      <c r="D866" s="2">
        <v>1.7444999999999999</v>
      </c>
      <c r="E866" s="2">
        <v>2177</v>
      </c>
      <c r="F866" s="2">
        <v>5.0008999999999997</v>
      </c>
      <c r="G866" s="2">
        <v>10886.9593</v>
      </c>
      <c r="H866" s="16">
        <f t="shared" si="13"/>
        <v>7.9736522794245299E-3</v>
      </c>
    </row>
    <row r="867" spans="1:8" ht="13.5" x14ac:dyDescent="0.25">
      <c r="A867" s="11"/>
      <c r="B867" s="10">
        <v>43565</v>
      </c>
      <c r="C867" s="2">
        <v>5.01</v>
      </c>
      <c r="D867" s="2">
        <v>1.7342</v>
      </c>
      <c r="E867" s="2">
        <v>1350</v>
      </c>
      <c r="F867" s="2">
        <v>4.9284999999999997</v>
      </c>
      <c r="G867" s="2">
        <v>6653.4750000000004</v>
      </c>
      <c r="H867" s="16">
        <f t="shared" si="13"/>
        <v>-5.9042705646316857E-3</v>
      </c>
    </row>
    <row r="868" spans="1:8" ht="13.5" x14ac:dyDescent="0.25">
      <c r="A868" s="11"/>
      <c r="B868" s="10">
        <v>43566</v>
      </c>
      <c r="C868" s="2">
        <v>5.14</v>
      </c>
      <c r="D868" s="2">
        <v>1.7791999999999999</v>
      </c>
      <c r="E868" s="2">
        <v>45213</v>
      </c>
      <c r="F868" s="2">
        <v>5.0198</v>
      </c>
      <c r="G868" s="2">
        <v>226960.21739999999</v>
      </c>
      <c r="H868" s="16">
        <f t="shared" si="13"/>
        <v>2.5948564179448696E-2</v>
      </c>
    </row>
    <row r="869" spans="1:8" ht="13.5" x14ac:dyDescent="0.25">
      <c r="A869" s="11"/>
      <c r="B869" s="10">
        <v>43567</v>
      </c>
      <c r="C869" s="2">
        <v>5.04</v>
      </c>
      <c r="D869" s="2">
        <v>1.7444999999999999</v>
      </c>
      <c r="E869" s="2">
        <v>4585</v>
      </c>
      <c r="F869" s="2">
        <v>5.1492000000000004</v>
      </c>
      <c r="G869" s="2">
        <v>23609.081999999999</v>
      </c>
      <c r="H869" s="16">
        <f t="shared" si="13"/>
        <v>-1.9503147482014364E-2</v>
      </c>
    </row>
    <row r="870" spans="1:8" ht="13.5" x14ac:dyDescent="0.25">
      <c r="A870" s="11"/>
      <c r="B870" s="10">
        <v>43570</v>
      </c>
      <c r="C870" s="2">
        <v>5.0999999999999996</v>
      </c>
      <c r="D870" s="2">
        <v>1.7653000000000001</v>
      </c>
      <c r="E870" s="2">
        <v>300</v>
      </c>
      <c r="F870" s="2">
        <v>5.1233000000000004</v>
      </c>
      <c r="G870" s="2">
        <v>1536.99</v>
      </c>
      <c r="H870" s="16">
        <f t="shared" si="13"/>
        <v>1.1923187159644685E-2</v>
      </c>
    </row>
    <row r="871" spans="1:8" ht="13.5" x14ac:dyDescent="0.25">
      <c r="A871" s="11"/>
      <c r="B871" s="10">
        <v>43571</v>
      </c>
      <c r="C871" s="2">
        <v>5.24</v>
      </c>
      <c r="D871" s="2">
        <v>1.8138000000000001</v>
      </c>
      <c r="E871" s="2">
        <v>46371</v>
      </c>
      <c r="F871" s="2">
        <v>5.2331000000000003</v>
      </c>
      <c r="G871" s="2">
        <v>242664.08009999999</v>
      </c>
      <c r="H871" s="16">
        <f t="shared" si="13"/>
        <v>2.747408372514586E-2</v>
      </c>
    </row>
    <row r="872" spans="1:8" ht="13.5" x14ac:dyDescent="0.25">
      <c r="A872" s="11"/>
      <c r="B872" s="10">
        <v>43572</v>
      </c>
      <c r="C872" s="2">
        <v>5.4</v>
      </c>
      <c r="D872" s="2">
        <v>1.8691</v>
      </c>
      <c r="E872" s="2">
        <v>147760</v>
      </c>
      <c r="F872" s="2">
        <v>5.3552</v>
      </c>
      <c r="G872" s="2">
        <v>791284.35199999996</v>
      </c>
      <c r="H872" s="16">
        <f t="shared" si="13"/>
        <v>3.0488477230124548E-2</v>
      </c>
    </row>
    <row r="873" spans="1:8" ht="13.5" x14ac:dyDescent="0.25">
      <c r="A873" s="11"/>
      <c r="B873" s="10">
        <v>43573</v>
      </c>
      <c r="C873" s="2">
        <v>5.49</v>
      </c>
      <c r="D873" s="2">
        <v>1.9003000000000001</v>
      </c>
      <c r="E873" s="2">
        <v>41572</v>
      </c>
      <c r="F873" s="2">
        <v>5.4320000000000004</v>
      </c>
      <c r="G873" s="2">
        <v>225819.10399999999</v>
      </c>
      <c r="H873" s="16">
        <f t="shared" si="13"/>
        <v>1.6692525814563222E-2</v>
      </c>
    </row>
    <row r="874" spans="1:8" ht="13.5" x14ac:dyDescent="0.25">
      <c r="A874" s="11"/>
      <c r="B874" s="10">
        <v>43574</v>
      </c>
      <c r="C874" s="2">
        <v>5.69</v>
      </c>
      <c r="D874" s="2">
        <v>1.9695</v>
      </c>
      <c r="E874" s="2">
        <v>36466</v>
      </c>
      <c r="F874" s="2">
        <v>5.6322000000000001</v>
      </c>
      <c r="G874" s="2">
        <v>205383.8052</v>
      </c>
      <c r="H874" s="16">
        <f t="shared" si="13"/>
        <v>3.6415302846918865E-2</v>
      </c>
    </row>
    <row r="875" spans="1:8" ht="13.5" x14ac:dyDescent="0.25">
      <c r="A875" s="11"/>
      <c r="B875" s="10">
        <v>43577</v>
      </c>
      <c r="C875" s="2">
        <v>5.8</v>
      </c>
      <c r="D875" s="2">
        <v>2.0076000000000001</v>
      </c>
      <c r="E875" s="2">
        <v>33120</v>
      </c>
      <c r="F875" s="2">
        <v>5.7469999999999999</v>
      </c>
      <c r="G875" s="2">
        <v>190340.64</v>
      </c>
      <c r="H875" s="16">
        <f t="shared" si="13"/>
        <v>1.9345011424219356E-2</v>
      </c>
    </row>
    <row r="876" spans="1:8" ht="13.5" x14ac:dyDescent="0.25">
      <c r="A876" s="11"/>
      <c r="B876" s="10">
        <v>43578</v>
      </c>
      <c r="C876" s="2">
        <v>5.98</v>
      </c>
      <c r="D876" s="2">
        <v>2.0699000000000001</v>
      </c>
      <c r="E876" s="2">
        <v>40564</v>
      </c>
      <c r="F876" s="2">
        <v>5.9090999999999996</v>
      </c>
      <c r="G876" s="2">
        <v>239696.73240000001</v>
      </c>
      <c r="H876" s="16">
        <f t="shared" si="13"/>
        <v>3.1032078103207822E-2</v>
      </c>
    </row>
    <row r="877" spans="1:8" ht="13.5" x14ac:dyDescent="0.25">
      <c r="A877" s="11"/>
      <c r="B877" s="10">
        <v>43579</v>
      </c>
      <c r="C877" s="2">
        <v>6.05</v>
      </c>
      <c r="D877" s="2">
        <v>2.0941000000000001</v>
      </c>
      <c r="E877" s="2">
        <v>102499</v>
      </c>
      <c r="F877" s="2">
        <v>6.0629999999999997</v>
      </c>
      <c r="G877" s="2">
        <v>621451.43700000003</v>
      </c>
      <c r="H877" s="16">
        <f t="shared" si="13"/>
        <v>1.1691386057297453E-2</v>
      </c>
    </row>
    <row r="878" spans="1:8" ht="13.5" x14ac:dyDescent="0.25">
      <c r="A878" s="11"/>
      <c r="B878" s="10">
        <v>43580</v>
      </c>
      <c r="C878" s="2">
        <v>5.86</v>
      </c>
      <c r="D878" s="2">
        <v>2.0284</v>
      </c>
      <c r="E878" s="2">
        <v>5422</v>
      </c>
      <c r="F878" s="2">
        <v>5.9827000000000004</v>
      </c>
      <c r="G878" s="2">
        <v>32438.199400000001</v>
      </c>
      <c r="H878" s="16">
        <f t="shared" si="13"/>
        <v>-3.1373859892077784E-2</v>
      </c>
    </row>
    <row r="879" spans="1:8" ht="13.5" x14ac:dyDescent="0.25">
      <c r="A879" s="11"/>
      <c r="B879" s="10">
        <v>43581</v>
      </c>
      <c r="C879" s="2">
        <v>5.98</v>
      </c>
      <c r="D879" s="2">
        <v>2.0699000000000001</v>
      </c>
      <c r="E879" s="2">
        <v>12776</v>
      </c>
      <c r="F879" s="2">
        <v>5.8091999999999997</v>
      </c>
      <c r="G879" s="2">
        <v>74218.339200000002</v>
      </c>
      <c r="H879" s="16">
        <f t="shared" si="13"/>
        <v>2.0459475448629506E-2</v>
      </c>
    </row>
    <row r="880" spans="1:8" ht="13.5" x14ac:dyDescent="0.25">
      <c r="A880" s="11"/>
      <c r="B880" s="10">
        <v>43584</v>
      </c>
      <c r="C880" s="2">
        <v>5.95</v>
      </c>
      <c r="D880" s="2">
        <v>2.0594999999999999</v>
      </c>
      <c r="E880" s="2">
        <v>22673</v>
      </c>
      <c r="F880" s="2">
        <v>5.9250999999999996</v>
      </c>
      <c r="G880" s="2">
        <v>134339.7923</v>
      </c>
      <c r="H880" s="16">
        <f t="shared" si="13"/>
        <v>-5.0243973138799879E-3</v>
      </c>
    </row>
    <row r="881" spans="1:8" ht="13.5" x14ac:dyDescent="0.25">
      <c r="A881" s="11"/>
      <c r="B881" s="10">
        <v>43585</v>
      </c>
      <c r="C881" s="2">
        <v>5.94</v>
      </c>
      <c r="D881" s="2">
        <v>2.0560999999999998</v>
      </c>
      <c r="E881" s="2">
        <v>29043</v>
      </c>
      <c r="F881" s="2">
        <v>5.8540999999999999</v>
      </c>
      <c r="G881" s="2">
        <v>170020.6263</v>
      </c>
      <c r="H881" s="16">
        <f t="shared" si="13"/>
        <v>-1.6508861374120271E-3</v>
      </c>
    </row>
    <row r="882" spans="1:8" ht="13.5" x14ac:dyDescent="0.25">
      <c r="A882" s="11"/>
      <c r="B882" s="10">
        <v>43587</v>
      </c>
      <c r="C882" s="2">
        <v>5.8</v>
      </c>
      <c r="D882" s="2">
        <v>2.0076000000000001</v>
      </c>
      <c r="E882" s="2">
        <v>14167</v>
      </c>
      <c r="F882" s="2">
        <v>5.8395000000000001</v>
      </c>
      <c r="G882" s="2">
        <v>82728.196500000005</v>
      </c>
      <c r="H882" s="16">
        <f t="shared" si="13"/>
        <v>-2.3588346870288299E-2</v>
      </c>
    </row>
    <row r="883" spans="1:8" ht="13.5" x14ac:dyDescent="0.25">
      <c r="A883" s="11"/>
      <c r="B883" s="10">
        <v>43588</v>
      </c>
      <c r="C883" s="2">
        <v>5.77</v>
      </c>
      <c r="D883" s="2">
        <v>1.9972000000000001</v>
      </c>
      <c r="E883" s="2">
        <v>4748</v>
      </c>
      <c r="F883" s="2">
        <v>5.7558999999999996</v>
      </c>
      <c r="G883" s="2">
        <v>27329.013200000001</v>
      </c>
      <c r="H883" s="16">
        <f t="shared" si="13"/>
        <v>-5.180314803745748E-3</v>
      </c>
    </row>
    <row r="884" spans="1:8" ht="13.5" x14ac:dyDescent="0.25">
      <c r="A884" s="11"/>
      <c r="B884" s="10">
        <v>43591</v>
      </c>
      <c r="C884" s="2">
        <v>5.8</v>
      </c>
      <c r="D884" s="2">
        <v>2.0076000000000001</v>
      </c>
      <c r="E884" s="2">
        <v>980</v>
      </c>
      <c r="F884" s="2">
        <v>5.5883000000000003</v>
      </c>
      <c r="G884" s="2">
        <v>5476.5339999999997</v>
      </c>
      <c r="H884" s="16">
        <f t="shared" si="13"/>
        <v>5.2072902062887862E-3</v>
      </c>
    </row>
    <row r="885" spans="1:8" ht="13.5" x14ac:dyDescent="0.25">
      <c r="A885" s="11"/>
      <c r="B885" s="10">
        <v>43592</v>
      </c>
      <c r="C885" s="2">
        <v>5.76</v>
      </c>
      <c r="D885" s="2">
        <v>1.9938</v>
      </c>
      <c r="E885" s="2">
        <v>5855</v>
      </c>
      <c r="F885" s="2">
        <v>5.6483999999999996</v>
      </c>
      <c r="G885" s="2">
        <v>33071.381999999998</v>
      </c>
      <c r="H885" s="16">
        <f t="shared" si="13"/>
        <v>-6.8738792588165145E-3</v>
      </c>
    </row>
    <row r="886" spans="1:8" ht="13.5" x14ac:dyDescent="0.25">
      <c r="A886" s="11"/>
      <c r="B886" s="10">
        <v>43593</v>
      </c>
      <c r="C886" s="2">
        <v>5.69</v>
      </c>
      <c r="D886" s="2">
        <v>1.9695</v>
      </c>
      <c r="E886" s="2">
        <v>792</v>
      </c>
      <c r="F886" s="2">
        <v>5.6262999999999996</v>
      </c>
      <c r="G886" s="2">
        <v>4456.0295999999998</v>
      </c>
      <c r="H886" s="16">
        <f t="shared" si="13"/>
        <v>-1.2187782124586211E-2</v>
      </c>
    </row>
    <row r="887" spans="1:8" ht="13.5" x14ac:dyDescent="0.25">
      <c r="A887" s="11"/>
      <c r="B887" s="10">
        <v>43594</v>
      </c>
      <c r="C887" s="2">
        <v>5.6</v>
      </c>
      <c r="D887" s="2">
        <v>1.9383999999999999</v>
      </c>
      <c r="E887" s="2">
        <v>8820</v>
      </c>
      <c r="F887" s="2">
        <v>5.6</v>
      </c>
      <c r="G887" s="2">
        <v>49392</v>
      </c>
      <c r="H887" s="16">
        <f t="shared" si="13"/>
        <v>-1.5790809850215855E-2</v>
      </c>
    </row>
    <row r="888" spans="1:8" ht="13.5" x14ac:dyDescent="0.25">
      <c r="A888" s="11"/>
      <c r="B888" s="10">
        <v>43595</v>
      </c>
      <c r="C888" s="2">
        <v>5.68</v>
      </c>
      <c r="D888" s="2">
        <v>1.9661</v>
      </c>
      <c r="E888" s="2">
        <v>1400</v>
      </c>
      <c r="F888" s="2">
        <v>5.5256999999999996</v>
      </c>
      <c r="G888" s="2">
        <v>7735.98</v>
      </c>
      <c r="H888" s="16">
        <f t="shared" si="13"/>
        <v>1.4290136194799866E-2</v>
      </c>
    </row>
    <row r="889" spans="1:8" ht="13.5" x14ac:dyDescent="0.25">
      <c r="A889" s="11"/>
      <c r="B889" s="10">
        <v>43598</v>
      </c>
      <c r="C889" s="2">
        <v>5.69</v>
      </c>
      <c r="D889" s="2">
        <v>1.9695</v>
      </c>
      <c r="E889" s="2">
        <v>5</v>
      </c>
      <c r="F889" s="2">
        <v>5.69</v>
      </c>
      <c r="G889" s="2">
        <v>28.45</v>
      </c>
      <c r="H889" s="16">
        <f t="shared" si="13"/>
        <v>1.7293118356136868E-3</v>
      </c>
    </row>
    <row r="890" spans="1:8" ht="13.5" x14ac:dyDescent="0.25">
      <c r="A890" s="11"/>
      <c r="B890" s="10">
        <v>43599</v>
      </c>
      <c r="C890" s="2">
        <v>5.65</v>
      </c>
      <c r="D890" s="2">
        <v>1.9557</v>
      </c>
      <c r="E890" s="2">
        <v>4800</v>
      </c>
      <c r="F890" s="2">
        <v>5.6707999999999998</v>
      </c>
      <c r="G890" s="2">
        <v>27219.84</v>
      </c>
      <c r="H890" s="16">
        <f t="shared" si="13"/>
        <v>-7.0068545316070239E-3</v>
      </c>
    </row>
    <row r="891" spans="1:8" ht="13.5" x14ac:dyDescent="0.25">
      <c r="A891" s="11"/>
      <c r="B891" s="10">
        <v>43600</v>
      </c>
      <c r="C891" s="2">
        <v>5.59</v>
      </c>
      <c r="D891" s="2">
        <v>1.9349000000000001</v>
      </c>
      <c r="E891" s="2">
        <v>260</v>
      </c>
      <c r="F891" s="2">
        <v>5.4073000000000002</v>
      </c>
      <c r="G891" s="2">
        <v>1405.8979999999999</v>
      </c>
      <c r="H891" s="16">
        <f t="shared" si="13"/>
        <v>-1.063557805389371E-2</v>
      </c>
    </row>
    <row r="892" spans="1:8" ht="13.5" x14ac:dyDescent="0.25">
      <c r="A892" s="11"/>
      <c r="B892" s="10">
        <v>43601</v>
      </c>
      <c r="C892" s="2">
        <v>5.54</v>
      </c>
      <c r="D892" s="2">
        <v>1.9176</v>
      </c>
      <c r="E892" s="2">
        <v>2960</v>
      </c>
      <c r="F892" s="2">
        <v>5.4459</v>
      </c>
      <c r="G892" s="2">
        <v>16119.864</v>
      </c>
      <c r="H892" s="16">
        <f t="shared" si="13"/>
        <v>-8.9410305442142197E-3</v>
      </c>
    </row>
    <row r="893" spans="1:8" ht="13.5" x14ac:dyDescent="0.25">
      <c r="A893" s="11"/>
      <c r="B893" s="10">
        <v>43602</v>
      </c>
      <c r="C893" s="2">
        <v>5.5</v>
      </c>
      <c r="D893" s="2">
        <v>1.9037999999999999</v>
      </c>
      <c r="E893" s="2">
        <v>100</v>
      </c>
      <c r="F893" s="2">
        <v>5.532</v>
      </c>
      <c r="G893" s="2">
        <v>553.20000000000005</v>
      </c>
      <c r="H893" s="16">
        <f t="shared" si="13"/>
        <v>-7.1964956195244238E-3</v>
      </c>
    </row>
    <row r="894" spans="1:8" ht="13.5" x14ac:dyDescent="0.25">
      <c r="A894" s="11"/>
      <c r="B894" s="10">
        <v>43605</v>
      </c>
      <c r="C894" s="2">
        <v>5.45</v>
      </c>
      <c r="D894" s="2">
        <v>1.8865000000000001</v>
      </c>
      <c r="E894" s="2">
        <v>1340</v>
      </c>
      <c r="F894" s="2">
        <v>5.45</v>
      </c>
      <c r="G894" s="2">
        <v>7303</v>
      </c>
      <c r="H894" s="16">
        <f t="shared" si="13"/>
        <v>-9.0870889799348001E-3</v>
      </c>
    </row>
    <row r="895" spans="1:8" ht="13.5" x14ac:dyDescent="0.25">
      <c r="A895" s="11"/>
      <c r="B895" s="10">
        <v>43606</v>
      </c>
      <c r="C895" s="2">
        <v>5.44</v>
      </c>
      <c r="D895" s="2">
        <v>1.883</v>
      </c>
      <c r="E895" s="2">
        <v>110</v>
      </c>
      <c r="F895" s="2">
        <v>5.4036</v>
      </c>
      <c r="G895" s="2">
        <v>594.39599999999996</v>
      </c>
      <c r="H895" s="16">
        <f t="shared" si="13"/>
        <v>-1.8552875695733149E-3</v>
      </c>
    </row>
    <row r="896" spans="1:8" ht="13.5" x14ac:dyDescent="0.25">
      <c r="A896" s="11"/>
      <c r="B896" s="10">
        <v>43607</v>
      </c>
      <c r="C896" s="2">
        <v>5.49</v>
      </c>
      <c r="D896" s="2">
        <v>1.9003000000000001</v>
      </c>
      <c r="E896" s="2">
        <v>374</v>
      </c>
      <c r="F896" s="2">
        <v>5.4903000000000004</v>
      </c>
      <c r="G896" s="2">
        <v>2053.3721999999998</v>
      </c>
      <c r="H896" s="16">
        <f t="shared" si="13"/>
        <v>9.1874668082847014E-3</v>
      </c>
    </row>
    <row r="897" spans="1:8" ht="13.5" x14ac:dyDescent="0.25">
      <c r="A897" s="11"/>
      <c r="B897" s="10">
        <v>43608</v>
      </c>
      <c r="C897" s="2">
        <v>5.45</v>
      </c>
      <c r="D897" s="2">
        <v>1.8865000000000001</v>
      </c>
      <c r="E897" s="2">
        <v>3230</v>
      </c>
      <c r="F897" s="2">
        <v>5.3301999999999996</v>
      </c>
      <c r="G897" s="2">
        <v>17216.545999999998</v>
      </c>
      <c r="H897" s="16">
        <f t="shared" si="13"/>
        <v>-7.2620112613798003E-3</v>
      </c>
    </row>
    <row r="898" spans="1:8" ht="13.5" x14ac:dyDescent="0.25">
      <c r="A898" s="11"/>
      <c r="B898" s="10">
        <v>43609</v>
      </c>
      <c r="C898" s="2">
        <v>5.3</v>
      </c>
      <c r="D898" s="2">
        <v>1.8345</v>
      </c>
      <c r="E898" s="2">
        <v>50</v>
      </c>
      <c r="F898" s="2">
        <v>5.3</v>
      </c>
      <c r="G898" s="2">
        <v>265</v>
      </c>
      <c r="H898" s="16">
        <f t="shared" si="13"/>
        <v>-2.756427246223167E-2</v>
      </c>
    </row>
    <row r="899" spans="1:8" ht="13.5" x14ac:dyDescent="0.25">
      <c r="A899" s="11"/>
      <c r="B899" s="10">
        <v>43612</v>
      </c>
      <c r="C899" s="2">
        <v>5.45</v>
      </c>
      <c r="D899" s="2">
        <v>1.8865000000000001</v>
      </c>
      <c r="E899" s="2">
        <v>11227</v>
      </c>
      <c r="F899" s="2">
        <v>5.3876999999999997</v>
      </c>
      <c r="G899" s="2">
        <v>60487.707900000001</v>
      </c>
      <c r="H899" s="16">
        <f t="shared" si="13"/>
        <v>2.8345598255655517E-2</v>
      </c>
    </row>
    <row r="900" spans="1:8" ht="13.5" x14ac:dyDescent="0.25">
      <c r="A900" s="11"/>
      <c r="B900" s="10">
        <v>43613</v>
      </c>
      <c r="C900" s="2">
        <v>5.48</v>
      </c>
      <c r="D900" s="2">
        <v>1.8968</v>
      </c>
      <c r="E900" s="2">
        <v>39</v>
      </c>
      <c r="F900" s="2">
        <v>5.4538000000000002</v>
      </c>
      <c r="G900" s="2">
        <v>212.69820000000001</v>
      </c>
      <c r="H900" s="16">
        <f t="shared" si="13"/>
        <v>5.4598462761727938E-3</v>
      </c>
    </row>
    <row r="901" spans="1:8" ht="13.5" x14ac:dyDescent="0.25">
      <c r="A901" s="11"/>
      <c r="B901" s="10">
        <v>43614</v>
      </c>
      <c r="C901" s="2">
        <v>5.44</v>
      </c>
      <c r="D901" s="2">
        <v>1.883</v>
      </c>
      <c r="E901" s="2">
        <v>2317</v>
      </c>
      <c r="F901" s="2">
        <v>5.3936000000000002</v>
      </c>
      <c r="G901" s="2">
        <v>12496.9712</v>
      </c>
      <c r="H901" s="16">
        <f t="shared" si="13"/>
        <v>-7.2754112188949992E-3</v>
      </c>
    </row>
    <row r="902" spans="1:8" ht="13.5" x14ac:dyDescent="0.25">
      <c r="A902" s="11"/>
      <c r="B902" s="10">
        <v>43615</v>
      </c>
      <c r="C902" s="2">
        <v>5.45</v>
      </c>
      <c r="D902" s="2">
        <v>1.8865000000000001</v>
      </c>
      <c r="E902" s="2">
        <v>11656</v>
      </c>
      <c r="F902" s="2">
        <v>5.4633000000000003</v>
      </c>
      <c r="G902" s="2">
        <v>63680.224800000004</v>
      </c>
      <c r="H902" s="16">
        <f t="shared" si="13"/>
        <v>1.858736059479585E-3</v>
      </c>
    </row>
    <row r="903" spans="1:8" ht="13.5" x14ac:dyDescent="0.25">
      <c r="A903" s="11"/>
      <c r="B903" s="10">
        <v>43616</v>
      </c>
      <c r="C903" s="2">
        <v>5.4</v>
      </c>
      <c r="D903" s="2">
        <v>1.8691</v>
      </c>
      <c r="E903" s="2">
        <v>754</v>
      </c>
      <c r="F903" s="2">
        <v>5.4132999999999996</v>
      </c>
      <c r="G903" s="2">
        <v>4081.6282000000001</v>
      </c>
      <c r="H903" s="16">
        <f t="shared" ref="H903:H966" si="14">(D903-D902)/D902</f>
        <v>-9.2234296315929394E-3</v>
      </c>
    </row>
    <row r="904" spans="1:8" ht="13.5" x14ac:dyDescent="0.25">
      <c r="A904" s="11"/>
      <c r="B904" s="10">
        <v>43619</v>
      </c>
      <c r="C904" s="2">
        <v>5.4</v>
      </c>
      <c r="D904" s="2">
        <v>1.8691</v>
      </c>
      <c r="E904" s="2">
        <v>446</v>
      </c>
      <c r="F904" s="2">
        <v>5.4</v>
      </c>
      <c r="G904" s="2">
        <v>2408.4</v>
      </c>
      <c r="H904" s="16">
        <f t="shared" si="14"/>
        <v>0</v>
      </c>
    </row>
    <row r="905" spans="1:8" ht="13.5" x14ac:dyDescent="0.25">
      <c r="A905" s="11"/>
      <c r="B905" s="10">
        <v>43623</v>
      </c>
      <c r="C905" s="2">
        <v>5.3</v>
      </c>
      <c r="D905" s="2">
        <v>1.8345</v>
      </c>
      <c r="E905" s="2">
        <v>1175</v>
      </c>
      <c r="F905" s="2">
        <v>5.2786999999999997</v>
      </c>
      <c r="G905" s="2">
        <v>6202.4724999999999</v>
      </c>
      <c r="H905" s="16">
        <f t="shared" si="14"/>
        <v>-1.8511583114868099E-2</v>
      </c>
    </row>
    <row r="906" spans="1:8" ht="13.5" x14ac:dyDescent="0.25">
      <c r="A906" s="11"/>
      <c r="B906" s="10">
        <v>43626</v>
      </c>
      <c r="C906" s="2">
        <v>5.3</v>
      </c>
      <c r="D906" s="2">
        <v>1.8345</v>
      </c>
      <c r="E906" s="2">
        <v>1130</v>
      </c>
      <c r="F906" s="2">
        <v>5.3102</v>
      </c>
      <c r="G906" s="2">
        <v>6000.5259999999998</v>
      </c>
      <c r="H906" s="16">
        <f t="shared" si="14"/>
        <v>0</v>
      </c>
    </row>
    <row r="907" spans="1:8" ht="13.5" x14ac:dyDescent="0.25">
      <c r="A907" s="11"/>
      <c r="B907" s="10">
        <v>43627</v>
      </c>
      <c r="C907" s="2">
        <v>5.4</v>
      </c>
      <c r="D907" s="2">
        <v>1.8691</v>
      </c>
      <c r="E907" s="2">
        <v>5739</v>
      </c>
      <c r="F907" s="2">
        <v>5.3582999999999998</v>
      </c>
      <c r="G907" s="2">
        <v>30751.2837</v>
      </c>
      <c r="H907" s="16">
        <f t="shared" si="14"/>
        <v>1.8860724993186133E-2</v>
      </c>
    </row>
    <row r="908" spans="1:8" ht="13.5" x14ac:dyDescent="0.25">
      <c r="A908" s="11"/>
      <c r="B908" s="10">
        <v>43628</v>
      </c>
      <c r="C908" s="2">
        <v>5.47</v>
      </c>
      <c r="D908" s="2">
        <v>1.8934</v>
      </c>
      <c r="E908" s="2">
        <v>1321</v>
      </c>
      <c r="F908" s="2">
        <v>5.4010999999999996</v>
      </c>
      <c r="G908" s="2">
        <v>7134.8531000000003</v>
      </c>
      <c r="H908" s="16">
        <f t="shared" si="14"/>
        <v>1.3000909528650146E-2</v>
      </c>
    </row>
    <row r="909" spans="1:8" ht="13.5" x14ac:dyDescent="0.25">
      <c r="A909" s="11"/>
      <c r="B909" s="10">
        <v>43629</v>
      </c>
      <c r="C909" s="2">
        <v>5.47</v>
      </c>
      <c r="D909" s="2">
        <v>1.8934</v>
      </c>
      <c r="E909" s="2">
        <v>310</v>
      </c>
      <c r="F909" s="2">
        <v>5.4207999999999998</v>
      </c>
      <c r="G909" s="2">
        <v>1680.4480000000001</v>
      </c>
      <c r="H909" s="16">
        <f t="shared" si="14"/>
        <v>0</v>
      </c>
    </row>
    <row r="910" spans="1:8" ht="13.5" x14ac:dyDescent="0.25">
      <c r="A910" s="11"/>
      <c r="B910" s="10">
        <v>43630</v>
      </c>
      <c r="C910" s="2">
        <v>5.5</v>
      </c>
      <c r="D910" s="2">
        <v>1.9037999999999999</v>
      </c>
      <c r="E910" s="2">
        <v>2110</v>
      </c>
      <c r="F910" s="2">
        <v>5.4729000000000001</v>
      </c>
      <c r="G910" s="2">
        <v>11547.819</v>
      </c>
      <c r="H910" s="16">
        <f t="shared" si="14"/>
        <v>5.4927643392838092E-3</v>
      </c>
    </row>
    <row r="911" spans="1:8" ht="13.5" x14ac:dyDescent="0.25">
      <c r="A911" s="11"/>
      <c r="B911" s="10">
        <v>43633</v>
      </c>
      <c r="C911" s="2">
        <v>5.83</v>
      </c>
      <c r="D911" s="2">
        <v>2.0179999999999998</v>
      </c>
      <c r="E911" s="2">
        <v>39144</v>
      </c>
      <c r="F911" s="2">
        <v>5.6680999999999999</v>
      </c>
      <c r="G911" s="2">
        <v>221872.10639999999</v>
      </c>
      <c r="H911" s="16">
        <f t="shared" si="14"/>
        <v>5.9985292572749163E-2</v>
      </c>
    </row>
    <row r="912" spans="1:8" ht="13.5" x14ac:dyDescent="0.25">
      <c r="A912" s="11"/>
      <c r="B912" s="10">
        <v>43634</v>
      </c>
      <c r="C912" s="2">
        <v>5.89</v>
      </c>
      <c r="D912" s="2">
        <v>2.0388000000000002</v>
      </c>
      <c r="E912" s="2">
        <v>16494</v>
      </c>
      <c r="F912" s="2">
        <v>5.8612000000000002</v>
      </c>
      <c r="G912" s="2">
        <v>96674.632800000007</v>
      </c>
      <c r="H912" s="16">
        <f t="shared" si="14"/>
        <v>1.0307234886025954E-2</v>
      </c>
    </row>
    <row r="913" spans="1:8" ht="13.5" x14ac:dyDescent="0.25">
      <c r="A913" s="11"/>
      <c r="B913" s="10">
        <v>43635</v>
      </c>
      <c r="C913" s="2">
        <v>6.18</v>
      </c>
      <c r="D913" s="2">
        <v>2.1391</v>
      </c>
      <c r="E913" s="2">
        <v>38796</v>
      </c>
      <c r="F913" s="2">
        <v>6.0212000000000003</v>
      </c>
      <c r="G913" s="2">
        <v>233598.47519999999</v>
      </c>
      <c r="H913" s="16">
        <f t="shared" si="14"/>
        <v>4.9195605257994816E-2</v>
      </c>
    </row>
    <row r="914" spans="1:8" ht="13.5" x14ac:dyDescent="0.25">
      <c r="A914" s="11"/>
      <c r="B914" s="10">
        <v>43636</v>
      </c>
      <c r="C914" s="2">
        <v>6.1</v>
      </c>
      <c r="D914" s="2">
        <v>2.1114000000000002</v>
      </c>
      <c r="E914" s="2">
        <v>632</v>
      </c>
      <c r="F914" s="2">
        <v>6.1748000000000003</v>
      </c>
      <c r="G914" s="2">
        <v>3902.4735999999998</v>
      </c>
      <c r="H914" s="16">
        <f t="shared" si="14"/>
        <v>-1.294937123089142E-2</v>
      </c>
    </row>
    <row r="915" spans="1:8" ht="13.5" x14ac:dyDescent="0.25">
      <c r="A915" s="11"/>
      <c r="B915" s="10">
        <v>43637</v>
      </c>
      <c r="C915" s="2">
        <v>6.22</v>
      </c>
      <c r="D915" s="2">
        <v>2.153</v>
      </c>
      <c r="E915" s="2">
        <v>51672</v>
      </c>
      <c r="F915" s="2">
        <v>6.1677999999999997</v>
      </c>
      <c r="G915" s="2">
        <v>318702.56160000002</v>
      </c>
      <c r="H915" s="16">
        <f t="shared" si="14"/>
        <v>1.9702567017144953E-2</v>
      </c>
    </row>
    <row r="916" spans="1:8" ht="13.5" x14ac:dyDescent="0.25">
      <c r="A916" s="11"/>
      <c r="B916" s="10">
        <v>43640</v>
      </c>
      <c r="C916" s="2">
        <v>6.18</v>
      </c>
      <c r="D916" s="2">
        <v>2.1391</v>
      </c>
      <c r="E916" s="2">
        <v>12869</v>
      </c>
      <c r="F916" s="2">
        <v>6.0576999999999996</v>
      </c>
      <c r="G916" s="2">
        <v>77956.541299999997</v>
      </c>
      <c r="H916" s="16">
        <f t="shared" si="14"/>
        <v>-6.4561077566186826E-3</v>
      </c>
    </row>
    <row r="917" spans="1:8" ht="13.5" x14ac:dyDescent="0.25">
      <c r="A917" s="11"/>
      <c r="B917" s="10">
        <v>43641</v>
      </c>
      <c r="C917" s="2">
        <v>6.03</v>
      </c>
      <c r="D917" s="2">
        <v>2.0872000000000002</v>
      </c>
      <c r="E917" s="2">
        <v>6484</v>
      </c>
      <c r="F917" s="2">
        <v>6.0582000000000003</v>
      </c>
      <c r="G917" s="2">
        <v>39281.368799999997</v>
      </c>
      <c r="H917" s="16">
        <f t="shared" si="14"/>
        <v>-2.4262540320695542E-2</v>
      </c>
    </row>
    <row r="918" spans="1:8" ht="13.5" x14ac:dyDescent="0.25">
      <c r="A918" s="11"/>
      <c r="B918" s="10">
        <v>43642</v>
      </c>
      <c r="C918" s="2">
        <v>6.2</v>
      </c>
      <c r="D918" s="2">
        <v>2.1461000000000001</v>
      </c>
      <c r="E918" s="2">
        <v>11261</v>
      </c>
      <c r="F918" s="2">
        <v>6.1967999999999996</v>
      </c>
      <c r="G918" s="2">
        <v>69782.164799999999</v>
      </c>
      <c r="H918" s="16">
        <f t="shared" si="14"/>
        <v>2.8219624377155972E-2</v>
      </c>
    </row>
    <row r="919" spans="1:8" ht="13.5" x14ac:dyDescent="0.25">
      <c r="A919" s="11"/>
      <c r="B919" s="10">
        <v>43643</v>
      </c>
      <c r="C919" s="2">
        <v>6.1</v>
      </c>
      <c r="D919" s="2">
        <v>2.1114000000000002</v>
      </c>
      <c r="E919" s="2">
        <v>31628</v>
      </c>
      <c r="F919" s="2">
        <v>6.1961000000000004</v>
      </c>
      <c r="G919" s="2">
        <v>195970.25080000001</v>
      </c>
      <c r="H919" s="16">
        <f t="shared" si="14"/>
        <v>-1.6168864451796258E-2</v>
      </c>
    </row>
    <row r="920" spans="1:8" ht="13.5" x14ac:dyDescent="0.25">
      <c r="A920" s="11"/>
      <c r="B920" s="10">
        <v>43644</v>
      </c>
      <c r="C920" s="2">
        <v>6.18</v>
      </c>
      <c r="D920" s="2">
        <v>2.1391</v>
      </c>
      <c r="E920" s="2">
        <v>16158</v>
      </c>
      <c r="F920" s="2">
        <v>6.0678999999999998</v>
      </c>
      <c r="G920" s="2">
        <v>98045.128200000006</v>
      </c>
      <c r="H920" s="16">
        <f t="shared" si="14"/>
        <v>1.3119257364781582E-2</v>
      </c>
    </row>
    <row r="921" spans="1:8" ht="13.5" x14ac:dyDescent="0.25">
      <c r="A921" s="11"/>
      <c r="B921" s="10">
        <v>43647</v>
      </c>
      <c r="C921" s="2">
        <v>6.18</v>
      </c>
      <c r="D921" s="2">
        <v>2.1391</v>
      </c>
      <c r="E921" s="2">
        <v>850</v>
      </c>
      <c r="F921" s="2">
        <v>6.2035</v>
      </c>
      <c r="G921" s="2">
        <v>5272.9750000000004</v>
      </c>
      <c r="H921" s="16">
        <f t="shared" si="14"/>
        <v>0</v>
      </c>
    </row>
    <row r="922" spans="1:8" ht="13.5" x14ac:dyDescent="0.25">
      <c r="A922" s="11"/>
      <c r="B922" s="10">
        <v>43648</v>
      </c>
      <c r="C922" s="2">
        <v>6.18</v>
      </c>
      <c r="D922" s="2">
        <v>2.1391</v>
      </c>
      <c r="E922" s="2">
        <v>12210</v>
      </c>
      <c r="F922" s="2">
        <v>6.1475999999999997</v>
      </c>
      <c r="G922" s="2">
        <v>75062.195999999996</v>
      </c>
      <c r="H922" s="16">
        <f t="shared" si="14"/>
        <v>0</v>
      </c>
    </row>
    <row r="923" spans="1:8" ht="13.5" x14ac:dyDescent="0.25">
      <c r="A923" s="11"/>
      <c r="B923" s="10">
        <v>43649</v>
      </c>
      <c r="C923" s="2">
        <v>6.19</v>
      </c>
      <c r="D923" s="2">
        <v>2.1425999999999998</v>
      </c>
      <c r="E923" s="2">
        <v>4210</v>
      </c>
      <c r="F923" s="2">
        <v>6.1908000000000003</v>
      </c>
      <c r="G923" s="2">
        <v>26063.268</v>
      </c>
      <c r="H923" s="16">
        <f t="shared" si="14"/>
        <v>1.6362021410872968E-3</v>
      </c>
    </row>
    <row r="924" spans="1:8" ht="13.5" x14ac:dyDescent="0.25">
      <c r="A924" s="11"/>
      <c r="B924" s="10">
        <v>43650</v>
      </c>
      <c r="C924" s="2">
        <v>6.15</v>
      </c>
      <c r="D924" s="2">
        <v>2.1288</v>
      </c>
      <c r="E924" s="2">
        <v>4190</v>
      </c>
      <c r="F924" s="2">
        <v>6.1025</v>
      </c>
      <c r="G924" s="2">
        <v>25569.474999999999</v>
      </c>
      <c r="H924" s="16">
        <f t="shared" si="14"/>
        <v>-6.4407728927470429E-3</v>
      </c>
    </row>
    <row r="925" spans="1:8" ht="13.5" x14ac:dyDescent="0.25">
      <c r="A925" s="11"/>
      <c r="B925" s="10">
        <v>43651</v>
      </c>
      <c r="C925" s="2">
        <v>6.2</v>
      </c>
      <c r="D925" s="2">
        <v>2.1461000000000001</v>
      </c>
      <c r="E925" s="2">
        <v>3350</v>
      </c>
      <c r="F925" s="2">
        <v>6.1925999999999997</v>
      </c>
      <c r="G925" s="2">
        <v>20745.21</v>
      </c>
      <c r="H925" s="16">
        <f t="shared" si="14"/>
        <v>8.1266441187523922E-3</v>
      </c>
    </row>
    <row r="926" spans="1:8" ht="13.5" x14ac:dyDescent="0.25">
      <c r="A926" s="11"/>
      <c r="B926" s="10">
        <v>43654</v>
      </c>
      <c r="C926" s="2">
        <v>6.2</v>
      </c>
      <c r="D926" s="2">
        <v>2.1461000000000001</v>
      </c>
      <c r="E926" s="2">
        <v>10</v>
      </c>
      <c r="F926" s="2">
        <v>6.2</v>
      </c>
      <c r="G926" s="2">
        <v>62</v>
      </c>
      <c r="H926" s="16">
        <f t="shared" si="14"/>
        <v>0</v>
      </c>
    </row>
    <row r="927" spans="1:8" ht="13.5" x14ac:dyDescent="0.25">
      <c r="A927" s="11"/>
      <c r="B927" s="10">
        <v>43655</v>
      </c>
      <c r="C927" s="2">
        <v>5.45</v>
      </c>
      <c r="D927" s="2">
        <v>1.8865000000000001</v>
      </c>
      <c r="E927" s="2">
        <v>45</v>
      </c>
      <c r="F927" s="2">
        <v>6.2222</v>
      </c>
      <c r="G927" s="2">
        <v>279.99900000000002</v>
      </c>
      <c r="H927" s="16">
        <f t="shared" si="14"/>
        <v>-0.12096360840594568</v>
      </c>
    </row>
    <row r="928" spans="1:8" ht="13.5" x14ac:dyDescent="0.25">
      <c r="A928" s="11"/>
      <c r="B928" s="10">
        <v>43656</v>
      </c>
      <c r="C928" s="2">
        <v>5.61</v>
      </c>
      <c r="D928" s="2">
        <v>2.2021999999999999</v>
      </c>
      <c r="E928" s="2">
        <v>471</v>
      </c>
      <c r="F928" s="2">
        <v>5.7356999999999996</v>
      </c>
      <c r="G928" s="2">
        <v>2701.5147000000002</v>
      </c>
      <c r="H928" s="16">
        <f t="shared" si="14"/>
        <v>0.16734693877551013</v>
      </c>
    </row>
    <row r="929" spans="1:8" ht="13.5" x14ac:dyDescent="0.25">
      <c r="A929" s="11"/>
      <c r="B929" s="10">
        <v>43657</v>
      </c>
      <c r="C929" s="2">
        <v>5.64</v>
      </c>
      <c r="D929" s="2">
        <v>2.214</v>
      </c>
      <c r="E929" s="2">
        <v>15483</v>
      </c>
      <c r="F929" s="2">
        <v>5.5952999999999999</v>
      </c>
      <c r="G929" s="2">
        <v>86632.029899999994</v>
      </c>
      <c r="H929" s="16">
        <f t="shared" si="14"/>
        <v>5.3582780855508279E-3</v>
      </c>
    </row>
    <row r="930" spans="1:8" ht="13.5" x14ac:dyDescent="0.25">
      <c r="A930" s="11"/>
      <c r="B930" s="10">
        <v>43658</v>
      </c>
      <c r="C930" s="2">
        <v>5.5</v>
      </c>
      <c r="D930" s="2">
        <v>2.1589999999999998</v>
      </c>
      <c r="E930" s="2">
        <v>1338</v>
      </c>
      <c r="F930" s="2">
        <v>5.5956000000000001</v>
      </c>
      <c r="G930" s="2">
        <v>7486.9128000000001</v>
      </c>
      <c r="H930" s="16">
        <f t="shared" si="14"/>
        <v>-2.4841915085817599E-2</v>
      </c>
    </row>
    <row r="931" spans="1:8" ht="13.5" x14ac:dyDescent="0.25">
      <c r="A931" s="11"/>
      <c r="B931" s="10">
        <v>43661</v>
      </c>
      <c r="C931" s="2">
        <v>5.56</v>
      </c>
      <c r="D931" s="2">
        <v>2.1825999999999999</v>
      </c>
      <c r="E931" s="2">
        <v>1770</v>
      </c>
      <c r="F931" s="2">
        <v>5.4070999999999998</v>
      </c>
      <c r="G931" s="2">
        <v>9570.5669999999991</v>
      </c>
      <c r="H931" s="16">
        <f t="shared" si="14"/>
        <v>1.093098656785552E-2</v>
      </c>
    </row>
    <row r="932" spans="1:8" ht="13.5" x14ac:dyDescent="0.25">
      <c r="A932" s="11"/>
      <c r="B932" s="10">
        <v>43662</v>
      </c>
      <c r="C932" s="2">
        <v>5.54</v>
      </c>
      <c r="D932" s="2">
        <v>2.1747000000000001</v>
      </c>
      <c r="E932" s="2">
        <v>13925</v>
      </c>
      <c r="F932" s="2">
        <v>5.5407999999999999</v>
      </c>
      <c r="G932" s="2">
        <v>77155.64</v>
      </c>
      <c r="H932" s="16">
        <f t="shared" si="14"/>
        <v>-3.6195363328139817E-3</v>
      </c>
    </row>
    <row r="933" spans="1:8" ht="13.5" x14ac:dyDescent="0.25">
      <c r="A933" s="11"/>
      <c r="B933" s="10">
        <v>43663</v>
      </c>
      <c r="C933" s="2">
        <v>5.54</v>
      </c>
      <c r="D933" s="2">
        <v>2.1747000000000001</v>
      </c>
      <c r="E933" s="2">
        <v>1605</v>
      </c>
      <c r="F933" s="2">
        <v>5.4442000000000004</v>
      </c>
      <c r="G933" s="2">
        <v>8737.9410000000007</v>
      </c>
      <c r="H933" s="16">
        <f t="shared" si="14"/>
        <v>0</v>
      </c>
    </row>
    <row r="934" spans="1:8" ht="13.5" x14ac:dyDescent="0.25">
      <c r="A934" s="11"/>
      <c r="B934" s="10">
        <v>43664</v>
      </c>
      <c r="C934" s="2">
        <v>5.34</v>
      </c>
      <c r="D934" s="2">
        <v>2.0962000000000001</v>
      </c>
      <c r="E934" s="2">
        <v>6990</v>
      </c>
      <c r="F934" s="2">
        <v>5.3856000000000002</v>
      </c>
      <c r="G934" s="2">
        <v>37645.343999999997</v>
      </c>
      <c r="H934" s="16">
        <f t="shared" si="14"/>
        <v>-3.6096932910286483E-2</v>
      </c>
    </row>
    <row r="935" spans="1:8" ht="13.5" x14ac:dyDescent="0.25">
      <c r="A935" s="11"/>
      <c r="B935" s="10">
        <v>43665</v>
      </c>
      <c r="C935" s="2">
        <v>5.3</v>
      </c>
      <c r="D935" s="2">
        <v>2.0804999999999998</v>
      </c>
      <c r="E935" s="2">
        <v>3672</v>
      </c>
      <c r="F935" s="2">
        <v>5.3194999999999997</v>
      </c>
      <c r="G935" s="2">
        <v>19533.204000000002</v>
      </c>
      <c r="H935" s="16">
        <f t="shared" si="14"/>
        <v>-7.4897433451007866E-3</v>
      </c>
    </row>
    <row r="936" spans="1:8" ht="13.5" x14ac:dyDescent="0.25">
      <c r="A936" s="11"/>
      <c r="B936" s="10">
        <v>43668</v>
      </c>
      <c r="C936" s="2">
        <v>5.4</v>
      </c>
      <c r="D936" s="2">
        <v>2.1198000000000001</v>
      </c>
      <c r="E936" s="2">
        <v>3050</v>
      </c>
      <c r="F936" s="2">
        <v>5.3971999999999998</v>
      </c>
      <c r="G936" s="2">
        <v>16461.46</v>
      </c>
      <c r="H936" s="16">
        <f t="shared" si="14"/>
        <v>1.8889689978370747E-2</v>
      </c>
    </row>
    <row r="937" spans="1:8" ht="13.5" x14ac:dyDescent="0.25">
      <c r="A937" s="11"/>
      <c r="B937" s="10">
        <v>43669</v>
      </c>
      <c r="C937" s="2">
        <v>5.22</v>
      </c>
      <c r="D937" s="2">
        <v>2.0491000000000001</v>
      </c>
      <c r="E937" s="2">
        <v>2197</v>
      </c>
      <c r="F937" s="2">
        <v>5.2919999999999998</v>
      </c>
      <c r="G937" s="2">
        <v>11626.523999999999</v>
      </c>
      <c r="H937" s="16">
        <f t="shared" si="14"/>
        <v>-3.3352203038022443E-2</v>
      </c>
    </row>
    <row r="938" spans="1:8" ht="13.5" x14ac:dyDescent="0.25">
      <c r="A938" s="11"/>
      <c r="B938" s="10">
        <v>43670</v>
      </c>
      <c r="C938" s="2">
        <v>5.39</v>
      </c>
      <c r="D938" s="2">
        <v>2.1158000000000001</v>
      </c>
      <c r="E938" s="2">
        <v>7804</v>
      </c>
      <c r="F938" s="2">
        <v>5.3468</v>
      </c>
      <c r="G938" s="2">
        <v>41726.427199999998</v>
      </c>
      <c r="H938" s="16">
        <f t="shared" si="14"/>
        <v>3.2550875994338965E-2</v>
      </c>
    </row>
    <row r="939" spans="1:8" ht="13.5" x14ac:dyDescent="0.25">
      <c r="A939" s="11"/>
      <c r="B939" s="10">
        <v>43672</v>
      </c>
      <c r="C939" s="2">
        <v>5.39</v>
      </c>
      <c r="D939" s="2">
        <v>2.1158000000000001</v>
      </c>
      <c r="E939" s="2">
        <v>23472</v>
      </c>
      <c r="F939" s="2">
        <v>5.3159999999999998</v>
      </c>
      <c r="G939" s="2">
        <v>124777.152</v>
      </c>
      <c r="H939" s="16">
        <f t="shared" si="14"/>
        <v>0</v>
      </c>
    </row>
    <row r="940" spans="1:8" ht="13.5" x14ac:dyDescent="0.25">
      <c r="A940" s="11"/>
      <c r="B940" s="10">
        <v>43675</v>
      </c>
      <c r="C940" s="2">
        <v>5.23</v>
      </c>
      <c r="D940" s="2">
        <v>2.0529999999999999</v>
      </c>
      <c r="E940" s="2">
        <v>0</v>
      </c>
      <c r="F940" s="2">
        <v>0</v>
      </c>
      <c r="G940" s="2">
        <v>0</v>
      </c>
      <c r="H940" s="16">
        <f t="shared" si="14"/>
        <v>-2.9681444370923616E-2</v>
      </c>
    </row>
    <row r="941" spans="1:8" ht="13.5" x14ac:dyDescent="0.25">
      <c r="A941" s="11"/>
      <c r="B941" s="10">
        <v>43676</v>
      </c>
      <c r="C941" s="2">
        <v>5.35</v>
      </c>
      <c r="D941" s="2">
        <v>2.1000999999999999</v>
      </c>
      <c r="E941" s="2">
        <v>3835</v>
      </c>
      <c r="F941" s="2">
        <v>5.3585000000000003</v>
      </c>
      <c r="G941" s="2">
        <v>20549.8475</v>
      </c>
      <c r="H941" s="16">
        <f t="shared" si="14"/>
        <v>2.2942036044812431E-2</v>
      </c>
    </row>
    <row r="942" spans="1:8" ht="13.5" x14ac:dyDescent="0.25">
      <c r="A942" s="11"/>
      <c r="B942" s="10">
        <v>43677</v>
      </c>
      <c r="C942" s="2">
        <v>5.35</v>
      </c>
      <c r="D942" s="2">
        <v>2.1000999999999999</v>
      </c>
      <c r="E942" s="2">
        <v>249</v>
      </c>
      <c r="F942" s="2">
        <v>5.3019999999999996</v>
      </c>
      <c r="G942" s="2">
        <v>1320.1980000000001</v>
      </c>
      <c r="H942" s="16">
        <f t="shared" si="14"/>
        <v>0</v>
      </c>
    </row>
    <row r="943" spans="1:8" ht="13.5" x14ac:dyDescent="0.25">
      <c r="A943" s="11"/>
      <c r="B943" s="10">
        <v>43678</v>
      </c>
      <c r="C943" s="2">
        <v>5.34</v>
      </c>
      <c r="D943" s="2">
        <v>2.0962000000000001</v>
      </c>
      <c r="E943" s="2">
        <v>2505</v>
      </c>
      <c r="F943" s="2">
        <v>5.2069000000000001</v>
      </c>
      <c r="G943" s="2">
        <v>13043.2845</v>
      </c>
      <c r="H943" s="16">
        <f t="shared" si="14"/>
        <v>-1.8570544259796165E-3</v>
      </c>
    </row>
    <row r="944" spans="1:8" ht="13.5" x14ac:dyDescent="0.25">
      <c r="A944" s="11"/>
      <c r="B944" s="10">
        <v>43679</v>
      </c>
      <c r="C944" s="2">
        <v>5.25</v>
      </c>
      <c r="D944" s="2">
        <v>2.0609000000000002</v>
      </c>
      <c r="E944" s="2">
        <v>7127</v>
      </c>
      <c r="F944" s="2">
        <v>5.3109999999999999</v>
      </c>
      <c r="G944" s="2">
        <v>37851.497000000003</v>
      </c>
      <c r="H944" s="16">
        <f t="shared" si="14"/>
        <v>-1.6839996183570214E-2</v>
      </c>
    </row>
    <row r="945" spans="1:8" ht="13.5" x14ac:dyDescent="0.25">
      <c r="A945" s="11"/>
      <c r="B945" s="10">
        <v>43682</v>
      </c>
      <c r="C945" s="2">
        <v>5.25</v>
      </c>
      <c r="D945" s="2">
        <v>2.0609000000000002</v>
      </c>
      <c r="E945" s="2">
        <v>261</v>
      </c>
      <c r="F945" s="2">
        <v>5.25</v>
      </c>
      <c r="G945" s="2">
        <v>1370.25</v>
      </c>
      <c r="H945" s="16">
        <f t="shared" si="14"/>
        <v>0</v>
      </c>
    </row>
    <row r="946" spans="1:8" ht="13.5" x14ac:dyDescent="0.25">
      <c r="A946" s="11"/>
      <c r="B946" s="10">
        <v>43683</v>
      </c>
      <c r="C946" s="2">
        <v>5.0999999999999996</v>
      </c>
      <c r="D946" s="2">
        <v>2.0019999999999998</v>
      </c>
      <c r="E946" s="2">
        <v>59</v>
      </c>
      <c r="F946" s="2">
        <v>5.0999999999999996</v>
      </c>
      <c r="G946" s="2">
        <v>300.89999999999998</v>
      </c>
      <c r="H946" s="16">
        <f t="shared" si="14"/>
        <v>-2.8579746712601481E-2</v>
      </c>
    </row>
    <row r="947" spans="1:8" ht="13.5" x14ac:dyDescent="0.25">
      <c r="A947" s="11"/>
      <c r="B947" s="10">
        <v>43684</v>
      </c>
      <c r="C947" s="2">
        <v>5.0999999999999996</v>
      </c>
      <c r="D947" s="2">
        <v>2.0019999999999998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1"/>
      <c r="B948" s="10">
        <v>43685</v>
      </c>
      <c r="C948" s="2">
        <v>5.0999999999999996</v>
      </c>
      <c r="D948" s="2">
        <v>2.0019999999999998</v>
      </c>
      <c r="E948" s="2">
        <v>3300</v>
      </c>
      <c r="F948" s="2">
        <v>5.0999999999999996</v>
      </c>
      <c r="G948" s="2">
        <v>16830</v>
      </c>
      <c r="H948" s="16">
        <f t="shared" si="14"/>
        <v>0</v>
      </c>
    </row>
    <row r="949" spans="1:8" ht="13.5" x14ac:dyDescent="0.25">
      <c r="A949" s="11"/>
      <c r="B949" s="10">
        <v>43686</v>
      </c>
      <c r="C949" s="2">
        <v>5</v>
      </c>
      <c r="D949" s="2">
        <v>1.9628000000000001</v>
      </c>
      <c r="E949" s="2">
        <v>13244</v>
      </c>
      <c r="F949" s="2">
        <v>4.9904999999999999</v>
      </c>
      <c r="G949" s="2">
        <v>66094.182000000001</v>
      </c>
      <c r="H949" s="16">
        <f t="shared" si="14"/>
        <v>-1.9580419580419423E-2</v>
      </c>
    </row>
    <row r="950" spans="1:8" ht="13.5" x14ac:dyDescent="0.25">
      <c r="A950" s="11"/>
      <c r="B950" s="10">
        <v>43691</v>
      </c>
      <c r="C950" s="2">
        <v>5.15</v>
      </c>
      <c r="D950" s="2">
        <v>2.0215999999999998</v>
      </c>
      <c r="E950" s="2">
        <v>10592</v>
      </c>
      <c r="F950" s="2">
        <v>5.0149999999999997</v>
      </c>
      <c r="G950" s="2">
        <v>53118.879999999997</v>
      </c>
      <c r="H950" s="16">
        <f t="shared" si="14"/>
        <v>2.9957203994293732E-2</v>
      </c>
    </row>
    <row r="951" spans="1:8" ht="13.5" x14ac:dyDescent="0.25">
      <c r="A951" s="11"/>
      <c r="B951" s="10">
        <v>43692</v>
      </c>
      <c r="C951" s="2">
        <v>5.15</v>
      </c>
      <c r="D951" s="2">
        <v>2.0215999999999998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1"/>
      <c r="B952" s="10">
        <v>43693</v>
      </c>
      <c r="C952" s="2">
        <v>5.3</v>
      </c>
      <c r="D952" s="2">
        <v>2.0804999999999998</v>
      </c>
      <c r="E952" s="2">
        <v>284</v>
      </c>
      <c r="F952" s="2">
        <v>5.1138000000000003</v>
      </c>
      <c r="G952" s="2">
        <v>1452.3191999999999</v>
      </c>
      <c r="H952" s="16">
        <f t="shared" si="14"/>
        <v>2.9135338345864639E-2</v>
      </c>
    </row>
    <row r="953" spans="1:8" ht="13.5" x14ac:dyDescent="0.25">
      <c r="A953" s="11"/>
      <c r="B953" s="10">
        <v>43696</v>
      </c>
      <c r="C953" s="2">
        <v>5.3</v>
      </c>
      <c r="D953" s="2">
        <v>2.0804999999999998</v>
      </c>
      <c r="E953" s="2">
        <v>3000</v>
      </c>
      <c r="F953" s="2">
        <v>5.2827000000000002</v>
      </c>
      <c r="G953" s="2">
        <v>15848.1</v>
      </c>
      <c r="H953" s="16">
        <f t="shared" si="14"/>
        <v>0</v>
      </c>
    </row>
    <row r="954" spans="1:8" ht="13.5" x14ac:dyDescent="0.25">
      <c r="A954" s="11"/>
      <c r="B954" s="10">
        <v>43697</v>
      </c>
      <c r="C954" s="2">
        <v>5.3</v>
      </c>
      <c r="D954" s="2">
        <v>2.0804999999999998</v>
      </c>
      <c r="E954" s="2">
        <v>83</v>
      </c>
      <c r="F954" s="2">
        <v>5.3</v>
      </c>
      <c r="G954" s="2">
        <v>439.9</v>
      </c>
      <c r="H954" s="16">
        <f t="shared" si="14"/>
        <v>0</v>
      </c>
    </row>
    <row r="955" spans="1:8" ht="13.5" x14ac:dyDescent="0.25">
      <c r="A955" s="11"/>
      <c r="B955" s="10">
        <v>43698</v>
      </c>
      <c r="C955" s="2">
        <v>5.15</v>
      </c>
      <c r="D955" s="2">
        <v>2.0215999999999998</v>
      </c>
      <c r="E955" s="2">
        <v>0</v>
      </c>
      <c r="F955" s="2">
        <v>0</v>
      </c>
      <c r="G955" s="2">
        <v>0</v>
      </c>
      <c r="H955" s="16">
        <f t="shared" si="14"/>
        <v>-2.8310502283105003E-2</v>
      </c>
    </row>
    <row r="956" spans="1:8" ht="13.5" x14ac:dyDescent="0.25">
      <c r="A956" s="11"/>
      <c r="B956" s="10">
        <v>43699</v>
      </c>
      <c r="C956" s="2">
        <v>5.28</v>
      </c>
      <c r="D956" s="2">
        <v>2.0727000000000002</v>
      </c>
      <c r="E956" s="2">
        <v>815</v>
      </c>
      <c r="F956" s="2">
        <v>5.28</v>
      </c>
      <c r="G956" s="2">
        <v>4303.2</v>
      </c>
      <c r="H956" s="16">
        <f t="shared" si="14"/>
        <v>2.5277008310249493E-2</v>
      </c>
    </row>
    <row r="957" spans="1:8" ht="13.5" x14ac:dyDescent="0.25">
      <c r="A957" s="11"/>
      <c r="B957" s="10">
        <v>43700</v>
      </c>
      <c r="C957" s="2">
        <v>5.27</v>
      </c>
      <c r="D957" s="2">
        <v>2.0687000000000002</v>
      </c>
      <c r="E957" s="2">
        <v>126</v>
      </c>
      <c r="F957" s="2">
        <v>5.2683999999999997</v>
      </c>
      <c r="G957" s="2">
        <v>663.8184</v>
      </c>
      <c r="H957" s="16">
        <f t="shared" si="14"/>
        <v>-1.9298499541660651E-3</v>
      </c>
    </row>
    <row r="958" spans="1:8" ht="13.5" x14ac:dyDescent="0.25">
      <c r="A958" s="11"/>
      <c r="B958" s="10">
        <v>43703</v>
      </c>
      <c r="C958" s="2">
        <v>5.27</v>
      </c>
      <c r="D958" s="2">
        <v>2.0687000000000002</v>
      </c>
      <c r="E958" s="2">
        <v>0</v>
      </c>
      <c r="F958" s="2">
        <v>0</v>
      </c>
      <c r="G958" s="2">
        <v>0</v>
      </c>
      <c r="H958" s="16">
        <f t="shared" si="14"/>
        <v>0</v>
      </c>
    </row>
    <row r="959" spans="1:8" ht="13.5" x14ac:dyDescent="0.25">
      <c r="A959" s="11"/>
      <c r="B959" s="10">
        <v>43704</v>
      </c>
      <c r="C959" s="2">
        <v>5.27</v>
      </c>
      <c r="D959" s="2">
        <v>2.0687000000000002</v>
      </c>
      <c r="E959" s="2">
        <v>0</v>
      </c>
      <c r="F959" s="2">
        <v>0</v>
      </c>
      <c r="G959" s="2">
        <v>0</v>
      </c>
      <c r="H959" s="16">
        <f t="shared" si="14"/>
        <v>0</v>
      </c>
    </row>
    <row r="960" spans="1:8" ht="13.5" x14ac:dyDescent="0.25">
      <c r="A960" s="11"/>
      <c r="B960" s="10">
        <v>43705</v>
      </c>
      <c r="C960" s="2">
        <v>5.27</v>
      </c>
      <c r="D960" s="2">
        <v>2.0687000000000002</v>
      </c>
      <c r="E960" s="2">
        <v>6010</v>
      </c>
      <c r="F960" s="2">
        <v>5.2659000000000002</v>
      </c>
      <c r="G960" s="2">
        <v>31648.059000000001</v>
      </c>
      <c r="H960" s="16">
        <f t="shared" si="14"/>
        <v>0</v>
      </c>
    </row>
    <row r="961" spans="1:8" ht="13.5" x14ac:dyDescent="0.25">
      <c r="A961" s="11"/>
      <c r="B961" s="10">
        <v>43706</v>
      </c>
      <c r="C961" s="2">
        <v>5.25</v>
      </c>
      <c r="D961" s="2">
        <v>2.0609000000000002</v>
      </c>
      <c r="E961" s="2">
        <v>500</v>
      </c>
      <c r="F961" s="2">
        <v>5.2539999999999996</v>
      </c>
      <c r="G961" s="2">
        <v>2627</v>
      </c>
      <c r="H961" s="16">
        <f t="shared" si="14"/>
        <v>-3.7704838787644551E-3</v>
      </c>
    </row>
    <row r="962" spans="1:8" ht="13.5" x14ac:dyDescent="0.25">
      <c r="A962" s="11"/>
      <c r="B962" s="10">
        <v>43707</v>
      </c>
      <c r="C962" s="2">
        <v>5.18</v>
      </c>
      <c r="D962" s="2">
        <v>2.0333999999999999</v>
      </c>
      <c r="E962" s="2">
        <v>2107</v>
      </c>
      <c r="F962" s="2">
        <v>5.1961000000000004</v>
      </c>
      <c r="G962" s="2">
        <v>10948.182699999999</v>
      </c>
      <c r="H962" s="16">
        <f t="shared" si="14"/>
        <v>-1.3343684797903974E-2</v>
      </c>
    </row>
    <row r="963" spans="1:8" ht="13.5" x14ac:dyDescent="0.25">
      <c r="A963" s="11"/>
      <c r="B963" s="10">
        <v>43710</v>
      </c>
      <c r="C963" s="2">
        <v>5.18</v>
      </c>
      <c r="D963" s="2">
        <v>2.0333999999999999</v>
      </c>
      <c r="E963" s="2">
        <v>0</v>
      </c>
      <c r="F963" s="2">
        <v>0</v>
      </c>
      <c r="G963" s="2">
        <v>0</v>
      </c>
      <c r="H963" s="16">
        <f t="shared" si="14"/>
        <v>0</v>
      </c>
    </row>
    <row r="964" spans="1:8" ht="13.5" x14ac:dyDescent="0.25">
      <c r="A964" s="11"/>
      <c r="B964" s="10">
        <v>43711</v>
      </c>
      <c r="C964" s="2">
        <v>5.18</v>
      </c>
      <c r="D964" s="2">
        <v>2.0333999999999999</v>
      </c>
      <c r="E964" s="2">
        <v>0</v>
      </c>
      <c r="F964" s="2">
        <v>0</v>
      </c>
      <c r="G964" s="2">
        <v>0</v>
      </c>
      <c r="H964" s="16">
        <f t="shared" si="14"/>
        <v>0</v>
      </c>
    </row>
    <row r="965" spans="1:8" ht="13.5" x14ac:dyDescent="0.25">
      <c r="A965" s="11"/>
      <c r="B965" s="10">
        <v>43712</v>
      </c>
      <c r="C965" s="2">
        <v>5.03</v>
      </c>
      <c r="D965" s="2">
        <v>1.9744999999999999</v>
      </c>
      <c r="E965" s="2">
        <v>4818</v>
      </c>
      <c r="F965" s="2">
        <v>5.0342000000000002</v>
      </c>
      <c r="G965" s="2">
        <v>24254.775600000001</v>
      </c>
      <c r="H965" s="16">
        <f t="shared" si="14"/>
        <v>-2.896626340119994E-2</v>
      </c>
    </row>
    <row r="966" spans="1:8" ht="13.5" x14ac:dyDescent="0.25">
      <c r="A966" s="11"/>
      <c r="B966" s="10">
        <v>43713</v>
      </c>
      <c r="C966" s="2">
        <v>5.04</v>
      </c>
      <c r="D966" s="2">
        <v>1.9784999999999999</v>
      </c>
      <c r="E966" s="2">
        <v>2615</v>
      </c>
      <c r="F966" s="2">
        <v>5.0419</v>
      </c>
      <c r="G966" s="2">
        <v>13184.568499999999</v>
      </c>
      <c r="H966" s="16">
        <f t="shared" si="14"/>
        <v>2.0258293238794652E-3</v>
      </c>
    </row>
    <row r="967" spans="1:8" ht="13.5" x14ac:dyDescent="0.25">
      <c r="A967" s="11"/>
      <c r="B967" s="10">
        <v>43714</v>
      </c>
      <c r="C967" s="2">
        <v>5.04</v>
      </c>
      <c r="D967" s="2">
        <v>1.9784999999999999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5.04</v>
      </c>
      <c r="D968" s="2">
        <v>1.9784999999999999</v>
      </c>
      <c r="E968" s="2">
        <v>20</v>
      </c>
      <c r="F968" s="2">
        <v>5.04</v>
      </c>
      <c r="G968" s="2">
        <v>100.8</v>
      </c>
      <c r="H968" s="16">
        <f t="shared" si="15"/>
        <v>0</v>
      </c>
    </row>
    <row r="969" spans="1:8" ht="13.5" x14ac:dyDescent="0.25">
      <c r="A969" s="11"/>
      <c r="B969" s="10">
        <v>43718</v>
      </c>
      <c r="C969" s="2">
        <v>5.18</v>
      </c>
      <c r="D969" s="2">
        <v>2.0333999999999999</v>
      </c>
      <c r="E969" s="2">
        <v>22172</v>
      </c>
      <c r="F969" s="2">
        <v>5.0548000000000002</v>
      </c>
      <c r="G969" s="2">
        <v>112075.02559999999</v>
      </c>
      <c r="H969" s="16">
        <f t="shared" si="15"/>
        <v>2.77482941622441E-2</v>
      </c>
    </row>
    <row r="970" spans="1:8" ht="13.5" x14ac:dyDescent="0.25">
      <c r="A970" s="11"/>
      <c r="B970" s="10">
        <v>43719</v>
      </c>
      <c r="C970" s="2">
        <v>5.33</v>
      </c>
      <c r="D970" s="2">
        <v>2.0922999999999998</v>
      </c>
      <c r="E970" s="2">
        <v>8745</v>
      </c>
      <c r="F970" s="2">
        <v>5.2187000000000001</v>
      </c>
      <c r="G970" s="2">
        <v>45637.531499999997</v>
      </c>
      <c r="H970" s="16">
        <f t="shared" si="15"/>
        <v>2.896626340119994E-2</v>
      </c>
    </row>
    <row r="971" spans="1:8" ht="13.5" x14ac:dyDescent="0.25">
      <c r="A971" s="11"/>
      <c r="B971" s="10">
        <v>43720</v>
      </c>
      <c r="C971" s="2">
        <v>5.2</v>
      </c>
      <c r="D971" s="2">
        <v>2.0413000000000001</v>
      </c>
      <c r="E971" s="2">
        <v>618</v>
      </c>
      <c r="F971" s="2">
        <v>5.2184999999999997</v>
      </c>
      <c r="G971" s="2">
        <v>3225.0329999999999</v>
      </c>
      <c r="H971" s="16">
        <f t="shared" si="15"/>
        <v>-2.4375089614299916E-2</v>
      </c>
    </row>
    <row r="972" spans="1:8" ht="13.5" x14ac:dyDescent="0.25">
      <c r="A972" s="11"/>
      <c r="B972" s="10">
        <v>43721</v>
      </c>
      <c r="C972" s="2">
        <v>5.2</v>
      </c>
      <c r="D972" s="2">
        <v>2.0413000000000001</v>
      </c>
      <c r="E972" s="2">
        <v>676</v>
      </c>
      <c r="F972" s="2">
        <v>5.1976000000000004</v>
      </c>
      <c r="G972" s="2">
        <v>3513.5776000000001</v>
      </c>
      <c r="H972" s="16">
        <f t="shared" si="15"/>
        <v>0</v>
      </c>
    </row>
    <row r="973" spans="1:8" ht="13.5" x14ac:dyDescent="0.25">
      <c r="A973" s="11"/>
      <c r="B973" s="10">
        <v>43724</v>
      </c>
      <c r="C973" s="2">
        <v>5.2</v>
      </c>
      <c r="D973" s="2">
        <v>2.0413000000000001</v>
      </c>
      <c r="E973" s="2">
        <v>11093</v>
      </c>
      <c r="F973" s="2">
        <v>5.2055999999999996</v>
      </c>
      <c r="G973" s="2">
        <v>57745.720800000003</v>
      </c>
      <c r="H973" s="16">
        <f t="shared" si="15"/>
        <v>0</v>
      </c>
    </row>
    <row r="974" spans="1:8" ht="13.5" x14ac:dyDescent="0.25">
      <c r="A974" s="11"/>
      <c r="B974" s="10">
        <v>43725</v>
      </c>
      <c r="C974" s="2">
        <v>5.2</v>
      </c>
      <c r="D974" s="2">
        <v>2.0413000000000001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1"/>
      <c r="B975" s="10">
        <v>43726</v>
      </c>
      <c r="C975" s="2">
        <v>5.16</v>
      </c>
      <c r="D975" s="2">
        <v>2.0255999999999998</v>
      </c>
      <c r="E975" s="2">
        <v>402</v>
      </c>
      <c r="F975" s="2">
        <v>5.16</v>
      </c>
      <c r="G975" s="2">
        <v>2074.3200000000002</v>
      </c>
      <c r="H975" s="16">
        <f t="shared" si="15"/>
        <v>-7.6911771910058635E-3</v>
      </c>
    </row>
    <row r="976" spans="1:8" ht="13.5" x14ac:dyDescent="0.25">
      <c r="A976" s="11"/>
      <c r="B976" s="10">
        <v>43727</v>
      </c>
      <c r="C976" s="2">
        <v>5.3</v>
      </c>
      <c r="D976" s="2">
        <v>2.0804999999999998</v>
      </c>
      <c r="E976" s="2">
        <v>16600</v>
      </c>
      <c r="F976" s="2">
        <v>5.2960000000000003</v>
      </c>
      <c r="G976" s="2">
        <v>87913.600000000006</v>
      </c>
      <c r="H976" s="16">
        <f t="shared" si="15"/>
        <v>2.7103080568720357E-2</v>
      </c>
    </row>
    <row r="977" spans="1:8" ht="13.5" x14ac:dyDescent="0.25">
      <c r="A977" s="11"/>
      <c r="B977" s="10">
        <v>43728</v>
      </c>
      <c r="C977" s="2">
        <v>5.3</v>
      </c>
      <c r="D977" s="2">
        <v>2.0804999999999998</v>
      </c>
      <c r="E977" s="2">
        <v>44</v>
      </c>
      <c r="F977" s="2">
        <v>5.3</v>
      </c>
      <c r="G977" s="2">
        <v>233.2</v>
      </c>
      <c r="H977" s="16">
        <f t="shared" si="15"/>
        <v>0</v>
      </c>
    </row>
    <row r="978" spans="1:8" ht="13.5" x14ac:dyDescent="0.25">
      <c r="A978" s="11"/>
      <c r="B978" s="10">
        <v>43731</v>
      </c>
      <c r="C978" s="2">
        <v>5.28</v>
      </c>
      <c r="D978" s="2">
        <v>2.0727000000000002</v>
      </c>
      <c r="E978" s="2">
        <v>206</v>
      </c>
      <c r="F978" s="2">
        <v>5.2801999999999998</v>
      </c>
      <c r="G978" s="2">
        <v>1087.7212</v>
      </c>
      <c r="H978" s="16">
        <f t="shared" si="15"/>
        <v>-3.749098774332894E-3</v>
      </c>
    </row>
    <row r="979" spans="1:8" ht="13.5" x14ac:dyDescent="0.25">
      <c r="A979" s="11"/>
      <c r="B979" s="10">
        <v>43732</v>
      </c>
      <c r="C979" s="2">
        <v>5.13</v>
      </c>
      <c r="D979" s="2">
        <v>2.0137999999999998</v>
      </c>
      <c r="E979" s="2">
        <v>9258</v>
      </c>
      <c r="F979" s="2">
        <v>5.1300999999999997</v>
      </c>
      <c r="G979" s="2">
        <v>47494.465799999998</v>
      </c>
      <c r="H979" s="16">
        <f t="shared" si="15"/>
        <v>-2.8417040575095476E-2</v>
      </c>
    </row>
    <row r="980" spans="1:8" ht="13.5" x14ac:dyDescent="0.25">
      <c r="A980" s="11"/>
      <c r="B980" s="10">
        <v>43733</v>
      </c>
      <c r="C980" s="2">
        <v>5.13</v>
      </c>
      <c r="D980" s="2">
        <v>2.0137999999999998</v>
      </c>
      <c r="E980" s="2">
        <v>3795</v>
      </c>
      <c r="F980" s="2">
        <v>5.13</v>
      </c>
      <c r="G980" s="2">
        <v>19468.349999999999</v>
      </c>
      <c r="H980" s="16">
        <f t="shared" si="15"/>
        <v>0</v>
      </c>
    </row>
    <row r="981" spans="1:8" ht="13.5" x14ac:dyDescent="0.25">
      <c r="A981" s="11"/>
      <c r="B981" s="10">
        <v>43734</v>
      </c>
      <c r="C981" s="2">
        <v>5.2</v>
      </c>
      <c r="D981" s="2">
        <v>2.0413000000000001</v>
      </c>
      <c r="E981" s="2">
        <v>96</v>
      </c>
      <c r="F981" s="2">
        <v>5.1501999999999999</v>
      </c>
      <c r="G981" s="2">
        <v>494.41919999999999</v>
      </c>
      <c r="H981" s="16">
        <f t="shared" si="15"/>
        <v>1.3655775151455113E-2</v>
      </c>
    </row>
    <row r="982" spans="1:8" ht="13.5" x14ac:dyDescent="0.25">
      <c r="A982" s="11"/>
      <c r="B982" s="10">
        <v>43735</v>
      </c>
      <c r="C982" s="2">
        <v>5.05</v>
      </c>
      <c r="D982" s="2">
        <v>1.9823999999999999</v>
      </c>
      <c r="E982" s="2">
        <v>4958</v>
      </c>
      <c r="F982" s="2">
        <v>5.0692000000000004</v>
      </c>
      <c r="G982" s="2">
        <v>25133.0936</v>
      </c>
      <c r="H982" s="16">
        <f t="shared" si="15"/>
        <v>-2.8854161563709485E-2</v>
      </c>
    </row>
    <row r="983" spans="1:8" ht="13.5" x14ac:dyDescent="0.25">
      <c r="A983" s="11"/>
      <c r="B983" s="10">
        <v>43738</v>
      </c>
      <c r="C983" s="2">
        <v>4.9000000000000004</v>
      </c>
      <c r="D983" s="2">
        <v>1.9235</v>
      </c>
      <c r="E983" s="2">
        <v>9178</v>
      </c>
      <c r="F983" s="2">
        <v>4.9950999999999999</v>
      </c>
      <c r="G983" s="2">
        <v>45845.027800000003</v>
      </c>
      <c r="H983" s="16">
        <f t="shared" si="15"/>
        <v>-2.9711460855528629E-2</v>
      </c>
    </row>
    <row r="984" spans="1:8" ht="13.5" x14ac:dyDescent="0.25">
      <c r="A984" s="11"/>
      <c r="B984" s="10">
        <v>43739</v>
      </c>
      <c r="C984" s="2">
        <v>5.14</v>
      </c>
      <c r="D984" s="2">
        <v>2.0177</v>
      </c>
      <c r="E984" s="2">
        <v>2</v>
      </c>
      <c r="F984" s="2">
        <v>5.09</v>
      </c>
      <c r="G984" s="2">
        <v>10.18</v>
      </c>
      <c r="H984" s="16">
        <f t="shared" si="15"/>
        <v>4.8973225890304166E-2</v>
      </c>
    </row>
    <row r="985" spans="1:8" ht="13.5" x14ac:dyDescent="0.25">
      <c r="A985" s="11"/>
      <c r="B985" s="10">
        <v>43740</v>
      </c>
      <c r="C985" s="2">
        <v>5.0999999999999996</v>
      </c>
      <c r="D985" s="2">
        <v>2.0019999999999998</v>
      </c>
      <c r="E985" s="2">
        <v>2272</v>
      </c>
      <c r="F985" s="2">
        <v>5.0761000000000003</v>
      </c>
      <c r="G985" s="2">
        <v>11532.8992</v>
      </c>
      <c r="H985" s="16">
        <f t="shared" si="15"/>
        <v>-7.7811369380979675E-3</v>
      </c>
    </row>
    <row r="986" spans="1:8" ht="13.5" x14ac:dyDescent="0.25">
      <c r="A986" s="11"/>
      <c r="B986" s="10">
        <v>43741</v>
      </c>
      <c r="C986" s="2">
        <v>5.0999999999999996</v>
      </c>
      <c r="D986" s="2">
        <v>2.0019999999999998</v>
      </c>
      <c r="E986" s="2">
        <v>1263</v>
      </c>
      <c r="F986" s="2">
        <v>5.0301999999999998</v>
      </c>
      <c r="G986" s="2">
        <v>6353.1426000000001</v>
      </c>
      <c r="H986" s="16">
        <f t="shared" si="15"/>
        <v>0</v>
      </c>
    </row>
    <row r="987" spans="1:8" ht="13.5" x14ac:dyDescent="0.25">
      <c r="A987" s="11"/>
      <c r="B987" s="10">
        <v>43742</v>
      </c>
      <c r="C987" s="2">
        <v>5.0999999999999996</v>
      </c>
      <c r="D987" s="2">
        <v>2.0019999999999998</v>
      </c>
      <c r="E987" s="2">
        <v>0</v>
      </c>
      <c r="F987" s="2">
        <v>0</v>
      </c>
      <c r="G987" s="2">
        <v>0</v>
      </c>
      <c r="H987" s="16">
        <f t="shared" si="15"/>
        <v>0</v>
      </c>
    </row>
    <row r="988" spans="1:8" ht="13.5" x14ac:dyDescent="0.25">
      <c r="A988" s="11"/>
      <c r="B988" s="10">
        <v>43745</v>
      </c>
      <c r="C988" s="2">
        <v>5</v>
      </c>
      <c r="D988" s="2">
        <v>1.9628000000000001</v>
      </c>
      <c r="E988" s="2">
        <v>7799</v>
      </c>
      <c r="F988" s="2">
        <v>4.9995000000000003</v>
      </c>
      <c r="G988" s="2">
        <v>38991.1005</v>
      </c>
      <c r="H988" s="16">
        <f t="shared" si="15"/>
        <v>-1.9580419580419423E-2</v>
      </c>
    </row>
    <row r="989" spans="1:8" ht="13.5" x14ac:dyDescent="0.25">
      <c r="A989" s="11"/>
      <c r="B989" s="10">
        <v>43746</v>
      </c>
      <c r="C989" s="2">
        <v>5.0199999999999996</v>
      </c>
      <c r="D989" s="2">
        <v>1.9705999999999999</v>
      </c>
      <c r="E989" s="2">
        <v>11339</v>
      </c>
      <c r="F989" s="2">
        <v>5.0995999999999997</v>
      </c>
      <c r="G989" s="2">
        <v>57824.364399999999</v>
      </c>
      <c r="H989" s="16">
        <f t="shared" si="15"/>
        <v>3.9739148155694959E-3</v>
      </c>
    </row>
    <row r="990" spans="1:8" ht="13.5" x14ac:dyDescent="0.25">
      <c r="A990" s="11"/>
      <c r="B990" s="10">
        <v>43747</v>
      </c>
      <c r="C990" s="2">
        <v>5.05</v>
      </c>
      <c r="D990" s="2">
        <v>1.9823999999999999</v>
      </c>
      <c r="E990" s="2">
        <v>2509</v>
      </c>
      <c r="F990" s="2">
        <v>5.0576999999999996</v>
      </c>
      <c r="G990" s="2">
        <v>12689.7693</v>
      </c>
      <c r="H990" s="16">
        <f t="shared" si="15"/>
        <v>5.9880239520958252E-3</v>
      </c>
    </row>
    <row r="991" spans="1:8" ht="13.5" x14ac:dyDescent="0.25">
      <c r="A991" s="11"/>
      <c r="B991" s="10">
        <v>43748</v>
      </c>
      <c r="C991" s="2">
        <v>5.0999999999999996</v>
      </c>
      <c r="D991" s="2">
        <v>2.0019999999999998</v>
      </c>
      <c r="E991" s="2">
        <v>1001</v>
      </c>
      <c r="F991" s="2">
        <v>5.0999999999999996</v>
      </c>
      <c r="G991" s="2">
        <v>5105.1000000000004</v>
      </c>
      <c r="H991" s="16">
        <f t="shared" si="15"/>
        <v>9.8870056497174334E-3</v>
      </c>
    </row>
    <row r="992" spans="1:8" ht="13.5" x14ac:dyDescent="0.25">
      <c r="A992" s="11"/>
      <c r="B992" s="10">
        <v>43749</v>
      </c>
      <c r="C992" s="2">
        <v>5.13</v>
      </c>
      <c r="D992" s="2">
        <v>2.0137999999999998</v>
      </c>
      <c r="E992" s="2">
        <v>3954</v>
      </c>
      <c r="F992" s="2">
        <v>5.1223000000000001</v>
      </c>
      <c r="G992" s="2">
        <v>20253.574199999999</v>
      </c>
      <c r="H992" s="16">
        <f t="shared" si="15"/>
        <v>5.894105894105911E-3</v>
      </c>
    </row>
    <row r="993" spans="1:8" ht="13.5" x14ac:dyDescent="0.25">
      <c r="A993" s="11"/>
      <c r="B993" s="10">
        <v>43752</v>
      </c>
      <c r="C993" s="2">
        <v>5.12</v>
      </c>
      <c r="D993" s="2">
        <v>2.0099</v>
      </c>
      <c r="E993" s="2">
        <v>662</v>
      </c>
      <c r="F993" s="2">
        <v>5.0613000000000001</v>
      </c>
      <c r="G993" s="2">
        <v>3350.5805999999998</v>
      </c>
      <c r="H993" s="16">
        <f t="shared" si="15"/>
        <v>-1.9366372032971462E-3</v>
      </c>
    </row>
    <row r="994" spans="1:8" ht="13.5" x14ac:dyDescent="0.25">
      <c r="A994" s="11"/>
      <c r="B994" s="10">
        <v>43754</v>
      </c>
      <c r="C994" s="2">
        <v>5.13</v>
      </c>
      <c r="D994" s="2">
        <v>2.0137999999999998</v>
      </c>
      <c r="E994" s="2">
        <v>24456</v>
      </c>
      <c r="F994" s="2">
        <v>5.1276000000000002</v>
      </c>
      <c r="G994" s="2">
        <v>125400.58560000001</v>
      </c>
      <c r="H994" s="16">
        <f t="shared" si="15"/>
        <v>1.9403950445294753E-3</v>
      </c>
    </row>
    <row r="995" spans="1:8" ht="13.5" x14ac:dyDescent="0.25">
      <c r="A995" s="11"/>
      <c r="B995" s="10">
        <v>43755</v>
      </c>
      <c r="C995" s="2">
        <v>5.28</v>
      </c>
      <c r="D995" s="2">
        <v>2.0727000000000002</v>
      </c>
      <c r="E995" s="2">
        <v>55181</v>
      </c>
      <c r="F995" s="2">
        <v>5.1368</v>
      </c>
      <c r="G995" s="2">
        <v>283453.76079999999</v>
      </c>
      <c r="H995" s="16">
        <f t="shared" si="15"/>
        <v>2.924818750620737E-2</v>
      </c>
    </row>
    <row r="996" spans="1:8" ht="13.5" x14ac:dyDescent="0.25">
      <c r="A996" s="11"/>
      <c r="B996" s="10">
        <v>43756</v>
      </c>
      <c r="C996" s="2">
        <v>5.35</v>
      </c>
      <c r="D996" s="2">
        <v>2.1000999999999999</v>
      </c>
      <c r="E996" s="2">
        <v>573</v>
      </c>
      <c r="F996" s="2">
        <v>5.3061999999999996</v>
      </c>
      <c r="G996" s="2">
        <v>3040.4526000000001</v>
      </c>
      <c r="H996" s="16">
        <f t="shared" si="15"/>
        <v>1.3219472186037364E-2</v>
      </c>
    </row>
    <row r="997" spans="1:8" ht="13.5" x14ac:dyDescent="0.25">
      <c r="A997" s="11"/>
      <c r="B997" s="10">
        <v>43759</v>
      </c>
      <c r="C997" s="2">
        <v>5.34</v>
      </c>
      <c r="D997" s="2">
        <v>2.0962000000000001</v>
      </c>
      <c r="E997" s="2">
        <v>7233</v>
      </c>
      <c r="F997" s="2">
        <v>5.2108999999999996</v>
      </c>
      <c r="G997" s="2">
        <v>37690.439700000003</v>
      </c>
      <c r="H997" s="16">
        <f t="shared" si="15"/>
        <v>-1.8570544259796165E-3</v>
      </c>
    </row>
    <row r="998" spans="1:8" ht="13.5" x14ac:dyDescent="0.25">
      <c r="A998" s="11"/>
      <c r="B998" s="10">
        <v>43760</v>
      </c>
      <c r="C998" s="2">
        <v>5.3</v>
      </c>
      <c r="D998" s="2">
        <v>2.0804999999999998</v>
      </c>
      <c r="E998" s="2">
        <v>2500</v>
      </c>
      <c r="F998" s="2">
        <v>5.2276999999999996</v>
      </c>
      <c r="G998" s="2">
        <v>13069.25</v>
      </c>
      <c r="H998" s="16">
        <f t="shared" si="15"/>
        <v>-7.4897433451007866E-3</v>
      </c>
    </row>
    <row r="999" spans="1:8" ht="13.5" x14ac:dyDescent="0.25">
      <c r="A999" s="11"/>
      <c r="B999" s="10">
        <v>43761</v>
      </c>
      <c r="C999" s="2">
        <v>5.28</v>
      </c>
      <c r="D999" s="2">
        <v>2.0727000000000002</v>
      </c>
      <c r="E999" s="2">
        <v>8090</v>
      </c>
      <c r="F999" s="2">
        <v>5.2899000000000003</v>
      </c>
      <c r="G999" s="2">
        <v>42795.290999999997</v>
      </c>
      <c r="H999" s="16">
        <f t="shared" si="15"/>
        <v>-3.749098774332894E-3</v>
      </c>
    </row>
    <row r="1000" spans="1:8" ht="13.5" x14ac:dyDescent="0.25">
      <c r="A1000" s="11"/>
      <c r="B1000" s="10">
        <v>43762</v>
      </c>
      <c r="C1000" s="2">
        <v>5.27</v>
      </c>
      <c r="D1000" s="2">
        <v>2.0687000000000002</v>
      </c>
      <c r="E1000" s="2">
        <v>221</v>
      </c>
      <c r="F1000" s="2">
        <v>5.2713999999999999</v>
      </c>
      <c r="G1000" s="2">
        <v>1164.9793999999999</v>
      </c>
      <c r="H1000" s="16">
        <f t="shared" si="15"/>
        <v>-1.9298499541660651E-3</v>
      </c>
    </row>
    <row r="1001" spans="1:8" ht="13.5" x14ac:dyDescent="0.25">
      <c r="A1001" s="11"/>
      <c r="B1001" s="10">
        <v>43763</v>
      </c>
      <c r="C1001" s="2">
        <v>5.2</v>
      </c>
      <c r="D1001" s="2">
        <v>2.0413000000000001</v>
      </c>
      <c r="E1001" s="2">
        <v>5</v>
      </c>
      <c r="F1001" s="2">
        <v>5.2</v>
      </c>
      <c r="G1001" s="2">
        <v>26</v>
      </c>
      <c r="H1001" s="16">
        <f t="shared" si="15"/>
        <v>-1.3245033112582825E-2</v>
      </c>
    </row>
    <row r="1002" spans="1:8" ht="13.5" x14ac:dyDescent="0.25">
      <c r="A1002" s="11"/>
      <c r="B1002" s="10">
        <v>43766</v>
      </c>
      <c r="C1002" s="2">
        <v>5.29</v>
      </c>
      <c r="D1002" s="2">
        <v>2.0766</v>
      </c>
      <c r="E1002" s="2">
        <v>1</v>
      </c>
      <c r="F1002" s="2">
        <v>5.29</v>
      </c>
      <c r="G1002" s="2">
        <v>5.29</v>
      </c>
      <c r="H1002" s="16">
        <f t="shared" si="15"/>
        <v>1.7292901582324934E-2</v>
      </c>
    </row>
    <row r="1003" spans="1:8" ht="13.5" x14ac:dyDescent="0.25">
      <c r="A1003" s="11"/>
      <c r="B1003" s="10">
        <v>43767</v>
      </c>
      <c r="C1003" s="2">
        <v>5.15</v>
      </c>
      <c r="D1003" s="2">
        <v>2.0215999999999998</v>
      </c>
      <c r="E1003" s="2">
        <v>3168</v>
      </c>
      <c r="F1003" s="2">
        <v>5.15</v>
      </c>
      <c r="G1003" s="2">
        <v>16315.2</v>
      </c>
      <c r="H1003" s="16">
        <f t="shared" si="15"/>
        <v>-2.6485601463931502E-2</v>
      </c>
    </row>
    <row r="1004" spans="1:8" ht="13.5" x14ac:dyDescent="0.25">
      <c r="A1004" s="11"/>
      <c r="B1004" s="10">
        <v>43768</v>
      </c>
      <c r="C1004" s="2">
        <v>5</v>
      </c>
      <c r="D1004" s="2">
        <v>1.9628000000000001</v>
      </c>
      <c r="E1004" s="2">
        <v>8771</v>
      </c>
      <c r="F1004" s="2">
        <v>5.0720000000000001</v>
      </c>
      <c r="G1004" s="2">
        <v>44486.512000000002</v>
      </c>
      <c r="H1004" s="16">
        <f t="shared" si="15"/>
        <v>-2.908587257617716E-2</v>
      </c>
    </row>
    <row r="1005" spans="1:8" ht="13.5" x14ac:dyDescent="0.25">
      <c r="A1005" s="11"/>
      <c r="B1005" s="10">
        <v>43769</v>
      </c>
      <c r="C1005" s="2">
        <v>5.15</v>
      </c>
      <c r="D1005" s="2">
        <v>2.0215999999999998</v>
      </c>
      <c r="E1005" s="2">
        <v>1</v>
      </c>
      <c r="F1005" s="2">
        <v>5.15</v>
      </c>
      <c r="G1005" s="2">
        <v>5.15</v>
      </c>
      <c r="H1005" s="16">
        <f t="shared" si="15"/>
        <v>2.9957203994293732E-2</v>
      </c>
    </row>
    <row r="1006" spans="1:8" ht="13.5" x14ac:dyDescent="0.25">
      <c r="A1006" s="11"/>
      <c r="B1006" s="10">
        <v>43770</v>
      </c>
      <c r="C1006" s="2">
        <v>5.14</v>
      </c>
      <c r="D1006" s="2">
        <v>2.0177</v>
      </c>
      <c r="E1006" s="2">
        <v>850</v>
      </c>
      <c r="F1006" s="2">
        <v>5.1075999999999997</v>
      </c>
      <c r="G1006" s="2">
        <v>4341.46</v>
      </c>
      <c r="H1006" s="16">
        <f t="shared" si="15"/>
        <v>-1.9291650178075747E-3</v>
      </c>
    </row>
    <row r="1007" spans="1:8" ht="13.5" x14ac:dyDescent="0.25">
      <c r="A1007" s="11"/>
      <c r="B1007" s="10">
        <v>43773</v>
      </c>
      <c r="C1007" s="2">
        <v>5.14</v>
      </c>
      <c r="D1007" s="2">
        <v>2.0177</v>
      </c>
      <c r="E1007" s="2">
        <v>10</v>
      </c>
      <c r="F1007" s="2">
        <v>5.14</v>
      </c>
      <c r="G1007" s="2">
        <v>51.4</v>
      </c>
      <c r="H1007" s="16">
        <f t="shared" si="15"/>
        <v>0</v>
      </c>
    </row>
    <row r="1008" spans="1:8" ht="13.5" x14ac:dyDescent="0.25">
      <c r="A1008" s="11"/>
      <c r="B1008" s="10">
        <v>43774</v>
      </c>
      <c r="C1008" s="2">
        <v>5.0999999999999996</v>
      </c>
      <c r="D1008" s="2">
        <v>2.0019999999999998</v>
      </c>
      <c r="E1008" s="2">
        <v>3168</v>
      </c>
      <c r="F1008" s="2">
        <v>5.0730000000000004</v>
      </c>
      <c r="G1008" s="2">
        <v>16071.263999999999</v>
      </c>
      <c r="H1008" s="16">
        <f t="shared" si="15"/>
        <v>-7.7811369380979675E-3</v>
      </c>
    </row>
    <row r="1009" spans="1:8" ht="13.5" x14ac:dyDescent="0.25">
      <c r="A1009" s="11"/>
      <c r="B1009" s="10">
        <v>43775</v>
      </c>
      <c r="C1009" s="2">
        <v>5.19</v>
      </c>
      <c r="D1009" s="2">
        <v>2.0373000000000001</v>
      </c>
      <c r="E1009" s="2">
        <v>17731</v>
      </c>
      <c r="F1009" s="2">
        <v>5.1345000000000001</v>
      </c>
      <c r="G1009" s="2">
        <v>91039.819499999998</v>
      </c>
      <c r="H1009" s="16">
        <f t="shared" si="15"/>
        <v>1.76323676323678E-2</v>
      </c>
    </row>
    <row r="1010" spans="1:8" ht="13.5" x14ac:dyDescent="0.25">
      <c r="A1010" s="11"/>
      <c r="B1010" s="10">
        <v>43776</v>
      </c>
      <c r="C1010" s="2">
        <v>5.24</v>
      </c>
      <c r="D1010" s="2">
        <v>2.0569999999999999</v>
      </c>
      <c r="E1010" s="2">
        <v>13001</v>
      </c>
      <c r="F1010" s="2">
        <v>5.2107000000000001</v>
      </c>
      <c r="G1010" s="2">
        <v>67744.310700000002</v>
      </c>
      <c r="H1010" s="16">
        <f t="shared" si="15"/>
        <v>9.6696608256024285E-3</v>
      </c>
    </row>
    <row r="1011" spans="1:8" ht="13.5" x14ac:dyDescent="0.25">
      <c r="A1011" s="11"/>
      <c r="B1011" s="10">
        <v>43777</v>
      </c>
      <c r="C1011" s="2">
        <v>5.29</v>
      </c>
      <c r="D1011" s="2">
        <v>2.0766</v>
      </c>
      <c r="E1011" s="2">
        <v>46228</v>
      </c>
      <c r="F1011" s="2">
        <v>5.1944999999999997</v>
      </c>
      <c r="G1011" s="2">
        <v>240131.34599999999</v>
      </c>
      <c r="H1011" s="16">
        <f t="shared" si="15"/>
        <v>9.5284394749635699E-3</v>
      </c>
    </row>
    <row r="1012" spans="1:8" ht="13.5" x14ac:dyDescent="0.25">
      <c r="A1012" s="11"/>
      <c r="B1012" s="10">
        <v>43780</v>
      </c>
      <c r="C1012" s="2">
        <v>5.3</v>
      </c>
      <c r="D1012" s="2">
        <v>2.0804999999999998</v>
      </c>
      <c r="E1012" s="2">
        <v>8501</v>
      </c>
      <c r="F1012" s="2">
        <v>5.2906000000000004</v>
      </c>
      <c r="G1012" s="2">
        <v>44975.390599999999</v>
      </c>
      <c r="H1012" s="16">
        <f t="shared" si="15"/>
        <v>1.8780699219877648E-3</v>
      </c>
    </row>
    <row r="1013" spans="1:8" ht="13.5" x14ac:dyDescent="0.25">
      <c r="A1013" s="11"/>
      <c r="B1013" s="10">
        <v>43781</v>
      </c>
      <c r="C1013" s="2">
        <v>5.15</v>
      </c>
      <c r="D1013" s="2">
        <v>2.0215999999999998</v>
      </c>
      <c r="E1013" s="2">
        <v>0</v>
      </c>
      <c r="F1013" s="2">
        <v>0</v>
      </c>
      <c r="G1013" s="2">
        <v>0</v>
      </c>
      <c r="H1013" s="16">
        <f t="shared" si="15"/>
        <v>-2.8310502283105003E-2</v>
      </c>
    </row>
    <row r="1014" spans="1:8" ht="13.5" x14ac:dyDescent="0.25">
      <c r="A1014" s="11"/>
      <c r="B1014" s="10">
        <v>43782</v>
      </c>
      <c r="C1014" s="2">
        <v>5.22</v>
      </c>
      <c r="D1014" s="2">
        <v>2.0491000000000001</v>
      </c>
      <c r="E1014" s="2">
        <v>28550</v>
      </c>
      <c r="F1014" s="2">
        <v>5.2709000000000001</v>
      </c>
      <c r="G1014" s="2">
        <v>150484.19500000001</v>
      </c>
      <c r="H1014" s="16">
        <f t="shared" si="15"/>
        <v>1.3603086664028643E-2</v>
      </c>
    </row>
    <row r="1015" spans="1:8" ht="13.5" x14ac:dyDescent="0.25">
      <c r="A1015" s="11"/>
      <c r="B1015" s="10">
        <v>43783</v>
      </c>
      <c r="C1015" s="2">
        <v>5.25</v>
      </c>
      <c r="D1015" s="2">
        <v>2.0609000000000002</v>
      </c>
      <c r="E1015" s="2">
        <v>10206</v>
      </c>
      <c r="F1015" s="2">
        <v>5.2119</v>
      </c>
      <c r="G1015" s="2">
        <v>53192.651400000002</v>
      </c>
      <c r="H1015" s="16">
        <f t="shared" si="15"/>
        <v>5.7586257381289502E-3</v>
      </c>
    </row>
    <row r="1016" spans="1:8" ht="13.5" x14ac:dyDescent="0.25">
      <c r="A1016" s="11"/>
      <c r="B1016" s="10">
        <v>43784</v>
      </c>
      <c r="C1016" s="2">
        <v>5.34</v>
      </c>
      <c r="D1016" s="2">
        <v>2.0962000000000001</v>
      </c>
      <c r="E1016" s="2">
        <v>38545</v>
      </c>
      <c r="F1016" s="2">
        <v>5.2885999999999997</v>
      </c>
      <c r="G1016" s="2">
        <v>203849.087</v>
      </c>
      <c r="H1016" s="16">
        <f t="shared" si="15"/>
        <v>1.7128439031491041E-2</v>
      </c>
    </row>
    <row r="1017" spans="1:8" ht="13.5" x14ac:dyDescent="0.25">
      <c r="A1017" s="11"/>
      <c r="B1017" s="10">
        <v>43787</v>
      </c>
      <c r="C1017" s="2">
        <v>5.28</v>
      </c>
      <c r="D1017" s="2">
        <v>2.0727000000000002</v>
      </c>
      <c r="E1017" s="2">
        <v>2079</v>
      </c>
      <c r="F1017" s="2">
        <v>5.2587999999999999</v>
      </c>
      <c r="G1017" s="2">
        <v>10933.0452</v>
      </c>
      <c r="H1017" s="16">
        <f t="shared" si="15"/>
        <v>-1.1210762331838495E-2</v>
      </c>
    </row>
    <row r="1018" spans="1:8" ht="13.5" x14ac:dyDescent="0.25">
      <c r="A1018" s="11"/>
      <c r="B1018" s="10">
        <v>43788</v>
      </c>
      <c r="C1018" s="2">
        <v>5.3</v>
      </c>
      <c r="D1018" s="2">
        <v>2.0804999999999998</v>
      </c>
      <c r="E1018" s="2">
        <v>16129</v>
      </c>
      <c r="F1018" s="2">
        <v>5.3063000000000002</v>
      </c>
      <c r="G1018" s="2">
        <v>85585.312699999995</v>
      </c>
      <c r="H1018" s="16">
        <f t="shared" si="15"/>
        <v>3.7632074106236234E-3</v>
      </c>
    </row>
    <row r="1019" spans="1:8" ht="13.5" x14ac:dyDescent="0.25">
      <c r="A1019" s="11"/>
      <c r="B1019" s="10">
        <v>43789</v>
      </c>
      <c r="C1019" s="2">
        <v>5.36</v>
      </c>
      <c r="D1019" s="2">
        <v>2.1040999999999999</v>
      </c>
      <c r="E1019" s="2">
        <v>4355</v>
      </c>
      <c r="F1019" s="2">
        <v>5.3002000000000002</v>
      </c>
      <c r="G1019" s="2">
        <v>23082.370999999999</v>
      </c>
      <c r="H1019" s="16">
        <f t="shared" si="15"/>
        <v>1.1343427060802724E-2</v>
      </c>
    </row>
    <row r="1020" spans="1:8" ht="13.5" x14ac:dyDescent="0.25">
      <c r="A1020" s="11"/>
      <c r="B1020" s="10">
        <v>43790</v>
      </c>
      <c r="C1020" s="2">
        <v>5.33</v>
      </c>
      <c r="D1020" s="2">
        <v>2.0922999999999998</v>
      </c>
      <c r="E1020" s="2">
        <v>6150</v>
      </c>
      <c r="F1020" s="2">
        <v>5.2820999999999998</v>
      </c>
      <c r="G1020" s="2">
        <v>32484.915000000001</v>
      </c>
      <c r="H1020" s="16">
        <f t="shared" si="15"/>
        <v>-5.6080984744071262E-3</v>
      </c>
    </row>
    <row r="1021" spans="1:8" ht="13.5" x14ac:dyDescent="0.25">
      <c r="A1021" s="11"/>
      <c r="B1021" s="10">
        <v>43791</v>
      </c>
      <c r="C1021" s="2">
        <v>5.32</v>
      </c>
      <c r="D1021" s="2">
        <v>2.0884</v>
      </c>
      <c r="E1021" s="2">
        <v>121</v>
      </c>
      <c r="F1021" s="2">
        <v>5.3296000000000001</v>
      </c>
      <c r="G1021" s="2">
        <v>644.88160000000005</v>
      </c>
      <c r="H1021" s="16">
        <f t="shared" si="15"/>
        <v>-1.8639774410934345E-3</v>
      </c>
    </row>
    <row r="1022" spans="1:8" ht="13.5" x14ac:dyDescent="0.25">
      <c r="A1022" s="11"/>
      <c r="B1022" s="10">
        <v>43794</v>
      </c>
      <c r="C1022" s="2">
        <v>5.4</v>
      </c>
      <c r="D1022" s="2">
        <v>2.1198000000000001</v>
      </c>
      <c r="E1022" s="2">
        <v>37614</v>
      </c>
      <c r="F1022" s="2">
        <v>5.3480999999999996</v>
      </c>
      <c r="G1022" s="2">
        <v>201163.43340000001</v>
      </c>
      <c r="H1022" s="16">
        <f t="shared" si="15"/>
        <v>1.5035433824937796E-2</v>
      </c>
    </row>
    <row r="1023" spans="1:8" ht="13.5" x14ac:dyDescent="0.25">
      <c r="A1023" s="11"/>
      <c r="B1023" s="10">
        <v>43795</v>
      </c>
      <c r="C1023" s="2">
        <v>5.45</v>
      </c>
      <c r="D1023" s="2">
        <v>2.1394000000000002</v>
      </c>
      <c r="E1023" s="2">
        <v>55</v>
      </c>
      <c r="F1023" s="2">
        <v>5.4044999999999996</v>
      </c>
      <c r="G1023" s="2">
        <v>297.2475</v>
      </c>
      <c r="H1023" s="16">
        <f t="shared" si="15"/>
        <v>9.2461552976696205E-3</v>
      </c>
    </row>
    <row r="1024" spans="1:8" ht="13.5" x14ac:dyDescent="0.25">
      <c r="A1024" s="11"/>
      <c r="B1024" s="10">
        <v>43796</v>
      </c>
      <c r="C1024" s="2">
        <v>5.5</v>
      </c>
      <c r="D1024" s="2">
        <v>2.1589999999999998</v>
      </c>
      <c r="E1024" s="2">
        <v>16516</v>
      </c>
      <c r="F1024" s="2">
        <v>5.4419000000000004</v>
      </c>
      <c r="G1024" s="2">
        <v>89878.420400000003</v>
      </c>
      <c r="H1024" s="16">
        <f t="shared" si="15"/>
        <v>9.1614471347104872E-3</v>
      </c>
    </row>
    <row r="1025" spans="1:8" ht="13.5" x14ac:dyDescent="0.25">
      <c r="A1025" s="11"/>
      <c r="B1025" s="10">
        <v>43797</v>
      </c>
      <c r="C1025" s="2">
        <v>5.5</v>
      </c>
      <c r="D1025" s="2">
        <v>2.1589999999999998</v>
      </c>
      <c r="E1025" s="2">
        <v>24892</v>
      </c>
      <c r="F1025" s="2">
        <v>5.5035999999999996</v>
      </c>
      <c r="G1025" s="2">
        <v>136995.61120000001</v>
      </c>
      <c r="H1025" s="16">
        <f t="shared" si="15"/>
        <v>0</v>
      </c>
    </row>
    <row r="1026" spans="1:8" ht="13.5" x14ac:dyDescent="0.25">
      <c r="A1026" s="11"/>
      <c r="B1026" s="10">
        <v>43798</v>
      </c>
      <c r="C1026" s="2">
        <v>5.55</v>
      </c>
      <c r="D1026" s="2">
        <v>2.1787000000000001</v>
      </c>
      <c r="E1026" s="2">
        <v>37079</v>
      </c>
      <c r="F1026" s="2">
        <v>5.3737000000000004</v>
      </c>
      <c r="G1026" s="2">
        <v>199251.42230000001</v>
      </c>
      <c r="H1026" s="16">
        <f t="shared" si="15"/>
        <v>9.1245947197778014E-3</v>
      </c>
    </row>
    <row r="1027" spans="1:8" ht="13.5" x14ac:dyDescent="0.25">
      <c r="A1027" s="11"/>
      <c r="B1027" s="10">
        <v>43801</v>
      </c>
      <c r="C1027" s="2">
        <v>5.4</v>
      </c>
      <c r="D1027" s="2">
        <v>2.1198000000000001</v>
      </c>
      <c r="E1027" s="2">
        <v>15090</v>
      </c>
      <c r="F1027" s="2">
        <v>5.3902999999999999</v>
      </c>
      <c r="G1027" s="2">
        <v>81339.626999999993</v>
      </c>
      <c r="H1027" s="16">
        <f t="shared" si="15"/>
        <v>-2.703447009684672E-2</v>
      </c>
    </row>
    <row r="1028" spans="1:8" ht="13.5" x14ac:dyDescent="0.25">
      <c r="A1028" s="11"/>
      <c r="B1028" s="10">
        <v>43802</v>
      </c>
      <c r="C1028" s="2">
        <v>5.45</v>
      </c>
      <c r="D1028" s="2">
        <v>2.1394000000000002</v>
      </c>
      <c r="E1028" s="2">
        <v>10500</v>
      </c>
      <c r="F1028" s="2">
        <v>5.45</v>
      </c>
      <c r="G1028" s="2">
        <v>57225</v>
      </c>
      <c r="H1028" s="16">
        <f t="shared" si="15"/>
        <v>9.2461552976696205E-3</v>
      </c>
    </row>
    <row r="1029" spans="1:8" ht="13.5" x14ac:dyDescent="0.25">
      <c r="A1029" s="11"/>
      <c r="B1029" s="10">
        <v>43803</v>
      </c>
      <c r="C1029" s="2">
        <v>5.45</v>
      </c>
      <c r="D1029" s="2">
        <v>2.1394000000000002</v>
      </c>
      <c r="E1029" s="2">
        <v>90</v>
      </c>
      <c r="F1029" s="2">
        <v>5.4943999999999997</v>
      </c>
      <c r="G1029" s="2">
        <v>494.49599999999998</v>
      </c>
      <c r="H1029" s="16">
        <f t="shared" si="15"/>
        <v>0</v>
      </c>
    </row>
    <row r="1030" spans="1:8" ht="13.5" x14ac:dyDescent="0.25">
      <c r="A1030" s="11"/>
      <c r="B1030" s="10">
        <v>43804</v>
      </c>
      <c r="C1030" s="2">
        <v>5.61</v>
      </c>
      <c r="D1030" s="2">
        <v>2.2021999999999999</v>
      </c>
      <c r="E1030" s="2">
        <v>25655</v>
      </c>
      <c r="F1030" s="2">
        <v>5.5833000000000004</v>
      </c>
      <c r="G1030" s="2">
        <v>143239.56150000001</v>
      </c>
      <c r="H1030" s="16">
        <f t="shared" si="15"/>
        <v>2.9354024492848341E-2</v>
      </c>
    </row>
    <row r="1031" spans="1:8" ht="13.5" x14ac:dyDescent="0.25">
      <c r="A1031" s="11"/>
      <c r="B1031" s="10">
        <v>43805</v>
      </c>
      <c r="C1031" s="2">
        <v>5.62</v>
      </c>
      <c r="D1031" s="2">
        <v>2.2061000000000002</v>
      </c>
      <c r="E1031" s="2">
        <v>7011</v>
      </c>
      <c r="F1031" s="2">
        <v>5.6150000000000002</v>
      </c>
      <c r="G1031" s="2">
        <v>39366.764999999999</v>
      </c>
      <c r="H1031" s="16">
        <f t="shared" ref="H1031:H1094" si="16">(D1031-D1030)/D1030</f>
        <v>1.7709563164109694E-3</v>
      </c>
    </row>
    <row r="1032" spans="1:8" ht="13.5" x14ac:dyDescent="0.25">
      <c r="A1032" s="11"/>
      <c r="B1032" s="10">
        <v>43808</v>
      </c>
      <c r="C1032" s="2">
        <v>5.59</v>
      </c>
      <c r="D1032" s="2">
        <v>2.1943999999999999</v>
      </c>
      <c r="E1032" s="2">
        <v>110</v>
      </c>
      <c r="F1032" s="2">
        <v>5.5172999999999996</v>
      </c>
      <c r="G1032" s="2">
        <v>606.90300000000002</v>
      </c>
      <c r="H1032" s="16">
        <f t="shared" si="16"/>
        <v>-5.3034767236300549E-3</v>
      </c>
    </row>
    <row r="1033" spans="1:8" ht="13.5" x14ac:dyDescent="0.25">
      <c r="A1033" s="11"/>
      <c r="B1033" s="10">
        <v>43809</v>
      </c>
      <c r="C1033" s="2">
        <v>5.46</v>
      </c>
      <c r="D1033" s="2">
        <v>2.1433</v>
      </c>
      <c r="E1033" s="2">
        <v>598</v>
      </c>
      <c r="F1033" s="2">
        <v>5.4922000000000004</v>
      </c>
      <c r="G1033" s="2">
        <v>3284.3355999999999</v>
      </c>
      <c r="H1033" s="16">
        <f t="shared" si="16"/>
        <v>-2.3286547575647069E-2</v>
      </c>
    </row>
    <row r="1034" spans="1:8" ht="13.5" x14ac:dyDescent="0.25">
      <c r="A1034" s="11"/>
      <c r="B1034" s="10">
        <v>43810</v>
      </c>
      <c r="C1034" s="2">
        <v>5.46</v>
      </c>
      <c r="D1034" s="2">
        <v>2.1433</v>
      </c>
      <c r="E1034" s="2">
        <v>8615</v>
      </c>
      <c r="F1034" s="2">
        <v>5.4603000000000002</v>
      </c>
      <c r="G1034" s="2">
        <v>47040.484499999999</v>
      </c>
      <c r="H1034" s="16">
        <f t="shared" si="16"/>
        <v>0</v>
      </c>
    </row>
    <row r="1035" spans="1:8" ht="13.5" x14ac:dyDescent="0.25">
      <c r="A1035" s="11"/>
      <c r="B1035" s="10">
        <v>43811</v>
      </c>
      <c r="C1035" s="2">
        <v>5.6</v>
      </c>
      <c r="D1035" s="2">
        <v>2.1983000000000001</v>
      </c>
      <c r="E1035" s="2">
        <v>350</v>
      </c>
      <c r="F1035" s="2">
        <v>5.6</v>
      </c>
      <c r="G1035" s="2">
        <v>1960</v>
      </c>
      <c r="H1035" s="16">
        <f t="shared" si="16"/>
        <v>2.5661363318247636E-2</v>
      </c>
    </row>
    <row r="1036" spans="1:8" ht="13.5" x14ac:dyDescent="0.25">
      <c r="A1036" s="11"/>
      <c r="B1036" s="10">
        <v>43812</v>
      </c>
      <c r="C1036" s="2">
        <v>5.69</v>
      </c>
      <c r="D1036" s="2">
        <v>2.2336</v>
      </c>
      <c r="E1036" s="2">
        <v>625</v>
      </c>
      <c r="F1036" s="2">
        <v>5.6612</v>
      </c>
      <c r="G1036" s="2">
        <v>3538.25</v>
      </c>
      <c r="H1036" s="16">
        <f t="shared" si="16"/>
        <v>1.6057862894054444E-2</v>
      </c>
    </row>
    <row r="1037" spans="1:8" ht="13.5" x14ac:dyDescent="0.25">
      <c r="A1037" s="11"/>
      <c r="B1037" s="10">
        <v>43815</v>
      </c>
      <c r="C1037" s="2">
        <v>5.64</v>
      </c>
      <c r="D1037" s="2">
        <v>2.214</v>
      </c>
      <c r="E1037" s="2">
        <v>257</v>
      </c>
      <c r="F1037" s="2">
        <v>5.6360999999999999</v>
      </c>
      <c r="G1037" s="2">
        <v>1448.4776999999999</v>
      </c>
      <c r="H1037" s="16">
        <f t="shared" si="16"/>
        <v>-8.7750716332378499E-3</v>
      </c>
    </row>
    <row r="1038" spans="1:8" ht="13.5" x14ac:dyDescent="0.25">
      <c r="A1038" s="11"/>
      <c r="B1038" s="10">
        <v>43816</v>
      </c>
      <c r="C1038" s="2">
        <v>5.67</v>
      </c>
      <c r="D1038" s="2">
        <v>2.2258</v>
      </c>
      <c r="E1038" s="2">
        <v>2007</v>
      </c>
      <c r="F1038" s="2">
        <v>5.5597000000000003</v>
      </c>
      <c r="G1038" s="2">
        <v>11158.3179</v>
      </c>
      <c r="H1038" s="16">
        <f t="shared" si="16"/>
        <v>5.3297199638663202E-3</v>
      </c>
    </row>
    <row r="1039" spans="1:8" ht="13.5" x14ac:dyDescent="0.25">
      <c r="A1039" s="11"/>
      <c r="B1039" s="10">
        <v>43817</v>
      </c>
      <c r="C1039" s="2">
        <v>5.6</v>
      </c>
      <c r="D1039" s="2">
        <v>2.1983000000000001</v>
      </c>
      <c r="E1039" s="2">
        <v>57</v>
      </c>
      <c r="F1039" s="2">
        <v>5.5095999999999998</v>
      </c>
      <c r="G1039" s="2">
        <v>314.04719999999998</v>
      </c>
      <c r="H1039" s="16">
        <f t="shared" si="16"/>
        <v>-1.2355108275676098E-2</v>
      </c>
    </row>
    <row r="1040" spans="1:8" ht="13.5" x14ac:dyDescent="0.25">
      <c r="A1040" s="11"/>
      <c r="B1040" s="10">
        <v>43818</v>
      </c>
      <c r="C1040" s="2">
        <v>5.65</v>
      </c>
      <c r="D1040" s="2">
        <v>2.2179000000000002</v>
      </c>
      <c r="E1040" s="2">
        <v>1455</v>
      </c>
      <c r="F1040" s="2">
        <v>5.5056000000000003</v>
      </c>
      <c r="G1040" s="2">
        <v>8010.6480000000001</v>
      </c>
      <c r="H1040" s="16">
        <f t="shared" si="16"/>
        <v>8.9159805304098901E-3</v>
      </c>
    </row>
    <row r="1041" spans="1:8" ht="13.5" x14ac:dyDescent="0.25">
      <c r="A1041" s="11"/>
      <c r="B1041" s="10">
        <v>43819</v>
      </c>
      <c r="C1041" s="2">
        <v>5.53</v>
      </c>
      <c r="D1041" s="2">
        <v>2.1707999999999998</v>
      </c>
      <c r="E1041" s="2">
        <v>3249</v>
      </c>
      <c r="F1041" s="2">
        <v>5.6666999999999996</v>
      </c>
      <c r="G1041" s="2">
        <v>18411.1083</v>
      </c>
      <c r="H1041" s="16">
        <f t="shared" si="16"/>
        <v>-2.1236304612471418E-2</v>
      </c>
    </row>
    <row r="1042" spans="1:8" ht="13.5" x14ac:dyDescent="0.25">
      <c r="A1042" s="11"/>
      <c r="B1042" s="10">
        <v>43822</v>
      </c>
      <c r="C1042" s="2">
        <v>5.74</v>
      </c>
      <c r="D1042" s="2">
        <v>2.2532000000000001</v>
      </c>
      <c r="E1042" s="2">
        <v>35543</v>
      </c>
      <c r="F1042" s="2">
        <v>5.6260000000000003</v>
      </c>
      <c r="G1042" s="2">
        <v>199964.91800000001</v>
      </c>
      <c r="H1042" s="16">
        <f t="shared" si="16"/>
        <v>3.7958356366316684E-2</v>
      </c>
    </row>
    <row r="1043" spans="1:8" ht="13.5" x14ac:dyDescent="0.25">
      <c r="A1043" s="11"/>
      <c r="B1043" s="10">
        <v>43823</v>
      </c>
      <c r="C1043" s="2">
        <v>5.73</v>
      </c>
      <c r="D1043" s="2">
        <v>2.2492999999999999</v>
      </c>
      <c r="E1043" s="2">
        <v>20892</v>
      </c>
      <c r="F1043" s="2">
        <v>5.7142999999999997</v>
      </c>
      <c r="G1043" s="2">
        <v>119383.1556</v>
      </c>
      <c r="H1043" s="16">
        <f t="shared" si="16"/>
        <v>-1.7308716492101175E-3</v>
      </c>
    </row>
    <row r="1044" spans="1:8" ht="13.5" x14ac:dyDescent="0.25">
      <c r="A1044" s="11"/>
      <c r="B1044" s="10">
        <v>43824</v>
      </c>
      <c r="C1044" s="2">
        <v>5.7</v>
      </c>
      <c r="D1044" s="2">
        <v>2.2374999999999998</v>
      </c>
      <c r="E1044" s="2">
        <v>17294</v>
      </c>
      <c r="F1044" s="2">
        <v>5.7329999999999997</v>
      </c>
      <c r="G1044" s="2">
        <v>99146.501999999993</v>
      </c>
      <c r="H1044" s="16">
        <f t="shared" si="16"/>
        <v>-5.2460765571511287E-3</v>
      </c>
    </row>
    <row r="1045" spans="1:8" ht="13.5" x14ac:dyDescent="0.25">
      <c r="A1045" s="11"/>
      <c r="B1045" s="10">
        <v>43825</v>
      </c>
      <c r="C1045" s="2">
        <v>5.73</v>
      </c>
      <c r="D1045" s="2">
        <v>2.2492999999999999</v>
      </c>
      <c r="E1045" s="2">
        <v>17362</v>
      </c>
      <c r="F1045" s="2">
        <v>5.7244999999999999</v>
      </c>
      <c r="G1045" s="2">
        <v>99388.769</v>
      </c>
      <c r="H1045" s="16">
        <f t="shared" si="16"/>
        <v>5.2737430167597915E-3</v>
      </c>
    </row>
    <row r="1046" spans="1:8" ht="13.5" x14ac:dyDescent="0.25">
      <c r="A1046" s="11"/>
      <c r="B1046" s="10">
        <v>43826</v>
      </c>
      <c r="C1046" s="2">
        <v>5.82</v>
      </c>
      <c r="D1046" s="2">
        <v>2.2846000000000002</v>
      </c>
      <c r="E1046" s="2">
        <v>37290</v>
      </c>
      <c r="F1046" s="2">
        <v>5.7424999999999997</v>
      </c>
      <c r="G1046" s="2">
        <v>214137.82500000001</v>
      </c>
      <c r="H1046" s="16">
        <f t="shared" si="16"/>
        <v>1.5693771395545428E-2</v>
      </c>
    </row>
    <row r="1047" spans="1:8" ht="13.5" x14ac:dyDescent="0.25">
      <c r="A1047" s="11"/>
      <c r="B1047" s="10">
        <v>43829</v>
      </c>
      <c r="C1047" s="2">
        <v>5.81</v>
      </c>
      <c r="D1047" s="2">
        <v>2.2806999999999999</v>
      </c>
      <c r="E1047" s="2">
        <v>1379</v>
      </c>
      <c r="F1047" s="2">
        <v>5.7525000000000004</v>
      </c>
      <c r="G1047" s="2">
        <v>7932.6975000000002</v>
      </c>
      <c r="H1047" s="16">
        <f t="shared" si="16"/>
        <v>-1.707082202573858E-3</v>
      </c>
    </row>
    <row r="1048" spans="1:8" ht="13.5" x14ac:dyDescent="0.25">
      <c r="A1048" s="11"/>
      <c r="B1048" s="10">
        <v>43830</v>
      </c>
      <c r="C1048" s="2">
        <v>5.8</v>
      </c>
      <c r="D1048" s="2">
        <v>2.2768000000000002</v>
      </c>
      <c r="E1048" s="2">
        <v>6051</v>
      </c>
      <c r="F1048" s="2">
        <v>5.8449</v>
      </c>
      <c r="G1048" s="2">
        <v>35367.4899</v>
      </c>
      <c r="H1048" s="16">
        <f t="shared" si="16"/>
        <v>-1.7100013153855363E-3</v>
      </c>
    </row>
    <row r="1049" spans="1:8" ht="13.5" x14ac:dyDescent="0.25">
      <c r="A1049" s="11"/>
      <c r="B1049" s="10">
        <v>43832</v>
      </c>
      <c r="C1049" s="2">
        <v>5.9</v>
      </c>
      <c r="D1049" s="2">
        <v>2.3159999999999998</v>
      </c>
      <c r="E1049" s="2">
        <v>3900</v>
      </c>
      <c r="F1049" s="2">
        <v>5.9</v>
      </c>
      <c r="G1049" s="2">
        <v>23010</v>
      </c>
      <c r="H1049" s="16">
        <f t="shared" si="16"/>
        <v>1.7217146872803794E-2</v>
      </c>
    </row>
    <row r="1050" spans="1:8" ht="13.5" x14ac:dyDescent="0.25">
      <c r="A1050" s="11"/>
      <c r="B1050" s="10">
        <v>43833</v>
      </c>
      <c r="C1050" s="2">
        <v>5.77</v>
      </c>
      <c r="D1050" s="2">
        <v>2.2650000000000001</v>
      </c>
      <c r="E1050" s="2">
        <v>14140</v>
      </c>
      <c r="F1050" s="2">
        <v>5.9185999999999996</v>
      </c>
      <c r="G1050" s="2">
        <v>83689.004000000001</v>
      </c>
      <c r="H1050" s="16">
        <f t="shared" si="16"/>
        <v>-2.2020725388600913E-2</v>
      </c>
    </row>
    <row r="1051" spans="1:8" ht="13.5" x14ac:dyDescent="0.25">
      <c r="A1051" s="11"/>
      <c r="B1051" s="10">
        <v>43836</v>
      </c>
      <c r="C1051" s="2">
        <v>5.6</v>
      </c>
      <c r="D1051" s="2">
        <v>2.1983000000000001</v>
      </c>
      <c r="E1051" s="2">
        <v>2606</v>
      </c>
      <c r="F1051" s="2">
        <v>5.8464</v>
      </c>
      <c r="G1051" s="2">
        <v>15235.7184</v>
      </c>
      <c r="H1051" s="16">
        <f t="shared" si="16"/>
        <v>-2.944812362030904E-2</v>
      </c>
    </row>
    <row r="1052" spans="1:8" ht="13.5" x14ac:dyDescent="0.25">
      <c r="A1052" s="11"/>
      <c r="B1052" s="10">
        <v>43837</v>
      </c>
      <c r="C1052" s="2">
        <v>5.5</v>
      </c>
      <c r="D1052" s="2">
        <v>2.1589999999999998</v>
      </c>
      <c r="E1052" s="2">
        <v>2392</v>
      </c>
      <c r="F1052" s="2">
        <v>5.4955999999999996</v>
      </c>
      <c r="G1052" s="2">
        <v>13145.475200000001</v>
      </c>
      <c r="H1052" s="16">
        <f t="shared" si="16"/>
        <v>-1.7877450757403598E-2</v>
      </c>
    </row>
    <row r="1053" spans="1:8" ht="13.5" x14ac:dyDescent="0.25">
      <c r="A1053" s="11"/>
      <c r="B1053" s="10">
        <v>43838</v>
      </c>
      <c r="C1053" s="2">
        <v>5.34</v>
      </c>
      <c r="D1053" s="2">
        <v>2.0962000000000001</v>
      </c>
      <c r="E1053" s="2">
        <v>508</v>
      </c>
      <c r="F1053" s="2">
        <v>5.34</v>
      </c>
      <c r="G1053" s="2">
        <v>2712.72</v>
      </c>
      <c r="H1053" s="16">
        <f t="shared" si="16"/>
        <v>-2.9087540528022118E-2</v>
      </c>
    </row>
    <row r="1054" spans="1:8" ht="13.5" x14ac:dyDescent="0.25">
      <c r="A1054" s="11"/>
      <c r="B1054" s="10">
        <v>43839</v>
      </c>
      <c r="C1054" s="2">
        <v>5.33</v>
      </c>
      <c r="D1054" s="2">
        <v>2.0922999999999998</v>
      </c>
      <c r="E1054" s="2">
        <v>76</v>
      </c>
      <c r="F1054" s="2">
        <v>5.33</v>
      </c>
      <c r="G1054" s="2">
        <v>405.08</v>
      </c>
      <c r="H1054" s="16">
        <f t="shared" si="16"/>
        <v>-1.8605094933690661E-3</v>
      </c>
    </row>
    <row r="1055" spans="1:8" ht="13.5" x14ac:dyDescent="0.25">
      <c r="A1055" s="11"/>
      <c r="B1055" s="10">
        <v>43840</v>
      </c>
      <c r="C1055" s="2">
        <v>5.33</v>
      </c>
      <c r="D1055" s="2">
        <v>2.0922999999999998</v>
      </c>
      <c r="E1055" s="2">
        <v>448</v>
      </c>
      <c r="F1055" s="2">
        <v>5.33</v>
      </c>
      <c r="G1055" s="2">
        <v>2387.84</v>
      </c>
      <c r="H1055" s="16">
        <f t="shared" si="16"/>
        <v>0</v>
      </c>
    </row>
    <row r="1056" spans="1:8" ht="13.5" x14ac:dyDescent="0.25">
      <c r="A1056" s="11"/>
      <c r="B1056" s="10">
        <v>43843</v>
      </c>
      <c r="C1056" s="2">
        <v>5.32</v>
      </c>
      <c r="D1056" s="2">
        <v>2.0884</v>
      </c>
      <c r="E1056" s="2">
        <v>733</v>
      </c>
      <c r="F1056" s="2">
        <v>5.3789999999999996</v>
      </c>
      <c r="G1056" s="2">
        <v>3942.8069999999998</v>
      </c>
      <c r="H1056" s="16">
        <f t="shared" si="16"/>
        <v>-1.8639774410934345E-3</v>
      </c>
    </row>
    <row r="1057" spans="1:8" ht="13.5" x14ac:dyDescent="0.25">
      <c r="A1057" s="11"/>
      <c r="B1057" s="10">
        <v>43845</v>
      </c>
      <c r="C1057" s="2">
        <v>5.21</v>
      </c>
      <c r="D1057" s="2">
        <v>2.0451999999999999</v>
      </c>
      <c r="E1057" s="2">
        <v>1942</v>
      </c>
      <c r="F1057" s="2">
        <v>5.2130999999999998</v>
      </c>
      <c r="G1057" s="2">
        <v>10123.840200000001</v>
      </c>
      <c r="H1057" s="16">
        <f t="shared" si="16"/>
        <v>-2.0685692396092765E-2</v>
      </c>
    </row>
    <row r="1058" spans="1:8" ht="13.5" x14ac:dyDescent="0.25">
      <c r="A1058" s="11"/>
      <c r="B1058" s="10">
        <v>43846</v>
      </c>
      <c r="C1058" s="2">
        <v>5.21</v>
      </c>
      <c r="D1058" s="2">
        <v>2.0451999999999999</v>
      </c>
      <c r="E1058" s="2">
        <v>2937</v>
      </c>
      <c r="F1058" s="2">
        <v>5.2102000000000004</v>
      </c>
      <c r="G1058" s="2">
        <v>15302.357400000001</v>
      </c>
      <c r="H1058" s="16">
        <f t="shared" si="16"/>
        <v>0</v>
      </c>
    </row>
    <row r="1059" spans="1:8" ht="13.5" x14ac:dyDescent="0.25">
      <c r="A1059" s="11"/>
      <c r="B1059" s="10">
        <v>43847</v>
      </c>
      <c r="C1059" s="2">
        <v>5.35</v>
      </c>
      <c r="D1059" s="2">
        <v>2.1000999999999999</v>
      </c>
      <c r="E1059" s="2">
        <v>25</v>
      </c>
      <c r="F1059" s="2">
        <v>5.35</v>
      </c>
      <c r="G1059" s="2">
        <v>133.75</v>
      </c>
      <c r="H1059" s="16">
        <f t="shared" si="16"/>
        <v>2.6843340504596105E-2</v>
      </c>
    </row>
    <row r="1060" spans="1:8" ht="13.5" x14ac:dyDescent="0.25">
      <c r="A1060" s="11"/>
      <c r="B1060" s="10">
        <v>43850</v>
      </c>
      <c r="C1060" s="2">
        <v>5.39</v>
      </c>
      <c r="D1060" s="2">
        <v>2.1158000000000001</v>
      </c>
      <c r="E1060" s="2">
        <v>605</v>
      </c>
      <c r="F1060" s="2">
        <v>5.2419000000000002</v>
      </c>
      <c r="G1060" s="2">
        <v>3171.3494999999998</v>
      </c>
      <c r="H1060" s="16">
        <f t="shared" si="16"/>
        <v>7.4758344840723159E-3</v>
      </c>
    </row>
    <row r="1061" spans="1:8" ht="13.5" x14ac:dyDescent="0.25">
      <c r="A1061" s="11"/>
      <c r="B1061" s="10">
        <v>43851</v>
      </c>
      <c r="C1061" s="2">
        <v>5.3</v>
      </c>
      <c r="D1061" s="2">
        <v>2.0804999999999998</v>
      </c>
      <c r="E1061" s="2">
        <v>959</v>
      </c>
      <c r="F1061" s="2">
        <v>5.3445</v>
      </c>
      <c r="G1061" s="2">
        <v>5125.3755000000001</v>
      </c>
      <c r="H1061" s="16">
        <f t="shared" si="16"/>
        <v>-1.668399659703201E-2</v>
      </c>
    </row>
    <row r="1062" spans="1:8" ht="13.5" x14ac:dyDescent="0.25">
      <c r="A1062" s="11"/>
      <c r="B1062" s="10">
        <v>43852</v>
      </c>
      <c r="C1062" s="2">
        <v>5.39</v>
      </c>
      <c r="D1062" s="2">
        <v>2.1158000000000001</v>
      </c>
      <c r="E1062" s="2">
        <v>156</v>
      </c>
      <c r="F1062" s="2">
        <v>5.2240000000000002</v>
      </c>
      <c r="G1062" s="2">
        <v>814.94399999999996</v>
      </c>
      <c r="H1062" s="16">
        <f t="shared" si="16"/>
        <v>1.6967075222302491E-2</v>
      </c>
    </row>
    <row r="1063" spans="1:8" ht="13.5" x14ac:dyDescent="0.25">
      <c r="A1063" s="11"/>
      <c r="B1063" s="10">
        <v>43853</v>
      </c>
      <c r="C1063" s="2">
        <v>5.38</v>
      </c>
      <c r="D1063" s="2">
        <v>2.1118999999999999</v>
      </c>
      <c r="E1063" s="2">
        <v>566</v>
      </c>
      <c r="F1063" s="2">
        <v>5.3802000000000003</v>
      </c>
      <c r="G1063" s="2">
        <v>3045.1932000000002</v>
      </c>
      <c r="H1063" s="16">
        <f t="shared" si="16"/>
        <v>-1.8432744115702035E-3</v>
      </c>
    </row>
    <row r="1064" spans="1:8" ht="13.5" x14ac:dyDescent="0.25">
      <c r="A1064" s="11"/>
      <c r="B1064" s="10">
        <v>43854</v>
      </c>
      <c r="C1064" s="2">
        <v>5.38</v>
      </c>
      <c r="D1064" s="2">
        <v>2.1118999999999999</v>
      </c>
      <c r="E1064" s="2">
        <v>0</v>
      </c>
      <c r="F1064" s="2">
        <v>0</v>
      </c>
      <c r="G1064" s="2">
        <v>0</v>
      </c>
      <c r="H1064" s="16">
        <f t="shared" si="16"/>
        <v>0</v>
      </c>
    </row>
    <row r="1065" spans="1:8" ht="13.5" x14ac:dyDescent="0.25">
      <c r="A1065" s="11"/>
      <c r="B1065" s="10">
        <v>43857</v>
      </c>
      <c r="C1065" s="2">
        <v>5.22</v>
      </c>
      <c r="D1065" s="2">
        <v>2.0491000000000001</v>
      </c>
      <c r="E1065" s="2">
        <v>1210</v>
      </c>
      <c r="F1065" s="2">
        <v>5.2568000000000001</v>
      </c>
      <c r="G1065" s="2">
        <v>6360.7280000000001</v>
      </c>
      <c r="H1065" s="16">
        <f t="shared" si="16"/>
        <v>-2.9736256451536412E-2</v>
      </c>
    </row>
    <row r="1066" spans="1:8" ht="13.5" x14ac:dyDescent="0.25">
      <c r="A1066" s="11"/>
      <c r="B1066" s="10">
        <v>43858</v>
      </c>
      <c r="C1066" s="2">
        <v>5.07</v>
      </c>
      <c r="D1066" s="2">
        <v>1.9902</v>
      </c>
      <c r="E1066" s="2">
        <v>1995</v>
      </c>
      <c r="F1066" s="2">
        <v>5.0732999999999997</v>
      </c>
      <c r="G1066" s="2">
        <v>10121.2335</v>
      </c>
      <c r="H1066" s="16">
        <f t="shared" si="16"/>
        <v>-2.8744326777609765E-2</v>
      </c>
    </row>
    <row r="1067" spans="1:8" ht="13.5" x14ac:dyDescent="0.25">
      <c r="A1067" s="11"/>
      <c r="B1067" s="10">
        <v>43859</v>
      </c>
      <c r="C1067" s="2">
        <v>5.25</v>
      </c>
      <c r="D1067" s="2">
        <v>2.0609000000000002</v>
      </c>
      <c r="E1067" s="2">
        <v>811</v>
      </c>
      <c r="F1067" s="2">
        <v>5.1814</v>
      </c>
      <c r="G1067" s="2">
        <v>4202.1153999999997</v>
      </c>
      <c r="H1067" s="16">
        <f t="shared" si="16"/>
        <v>3.5524067932871176E-2</v>
      </c>
    </row>
    <row r="1068" spans="1:8" ht="13.5" x14ac:dyDescent="0.25">
      <c r="A1068" s="11"/>
      <c r="B1068" s="10">
        <v>43860</v>
      </c>
      <c r="C1068" s="2">
        <v>5.0999999999999996</v>
      </c>
      <c r="D1068" s="2">
        <v>2.0019999999999998</v>
      </c>
      <c r="E1068" s="2">
        <v>4644</v>
      </c>
      <c r="F1068" s="2">
        <v>5.0646000000000004</v>
      </c>
      <c r="G1068" s="2">
        <v>23520.002400000001</v>
      </c>
      <c r="H1068" s="16">
        <f t="shared" si="16"/>
        <v>-2.8579746712601481E-2</v>
      </c>
    </row>
    <row r="1069" spans="1:8" ht="13.5" x14ac:dyDescent="0.25">
      <c r="A1069" s="11"/>
      <c r="B1069" s="10">
        <v>43861</v>
      </c>
      <c r="C1069" s="2">
        <v>5</v>
      </c>
      <c r="D1069" s="2">
        <v>1.9628000000000001</v>
      </c>
      <c r="E1069" s="2">
        <v>1591</v>
      </c>
      <c r="F1069" s="2">
        <v>5.0170000000000003</v>
      </c>
      <c r="G1069" s="2">
        <v>7982.0469999999996</v>
      </c>
      <c r="H1069" s="16">
        <f t="shared" si="16"/>
        <v>-1.9580419580419423E-2</v>
      </c>
    </row>
    <row r="1070" spans="1:8" ht="13.5" x14ac:dyDescent="0.25">
      <c r="A1070" s="11"/>
      <c r="B1070" s="10">
        <v>43864</v>
      </c>
      <c r="C1070" s="2">
        <v>4.8499999999999996</v>
      </c>
      <c r="D1070" s="2">
        <v>1.9038999999999999</v>
      </c>
      <c r="E1070" s="2">
        <v>1498</v>
      </c>
      <c r="F1070" s="2">
        <v>4.8967999999999998</v>
      </c>
      <c r="G1070" s="2">
        <v>7335.4063999999998</v>
      </c>
      <c r="H1070" s="16">
        <f t="shared" si="16"/>
        <v>-3.000815162013459E-2</v>
      </c>
    </row>
    <row r="1071" spans="1:8" ht="13.5" x14ac:dyDescent="0.25">
      <c r="A1071" s="11"/>
      <c r="B1071" s="10">
        <v>43865</v>
      </c>
      <c r="C1071" s="2">
        <v>4.8</v>
      </c>
      <c r="D1071" s="2">
        <v>1.8842000000000001</v>
      </c>
      <c r="E1071" s="2">
        <v>1021</v>
      </c>
      <c r="F1071" s="2">
        <v>4.8000999999999996</v>
      </c>
      <c r="G1071" s="2">
        <v>4900.9021000000002</v>
      </c>
      <c r="H1071" s="16">
        <f t="shared" si="16"/>
        <v>-1.0347182099900116E-2</v>
      </c>
    </row>
    <row r="1072" spans="1:8" ht="13.5" x14ac:dyDescent="0.25">
      <c r="A1072" s="11"/>
      <c r="B1072" s="10">
        <v>43866</v>
      </c>
      <c r="C1072" s="2">
        <v>4.9400000000000004</v>
      </c>
      <c r="D1072" s="2">
        <v>1.9392</v>
      </c>
      <c r="E1072" s="2">
        <v>4026</v>
      </c>
      <c r="F1072" s="2">
        <v>4.8714000000000004</v>
      </c>
      <c r="G1072" s="2">
        <v>19612.256399999998</v>
      </c>
      <c r="H1072" s="16">
        <f t="shared" si="16"/>
        <v>2.91901072073028E-2</v>
      </c>
    </row>
    <row r="1073" spans="1:8" ht="13.5" x14ac:dyDescent="0.25">
      <c r="A1073" s="11"/>
      <c r="B1073" s="10">
        <v>43867</v>
      </c>
      <c r="C1073" s="2">
        <v>5</v>
      </c>
      <c r="D1073" s="2">
        <v>1.9628000000000001</v>
      </c>
      <c r="E1073" s="2">
        <v>119</v>
      </c>
      <c r="F1073" s="2">
        <v>4.8738999999999999</v>
      </c>
      <c r="G1073" s="2">
        <v>579.9941</v>
      </c>
      <c r="H1073" s="16">
        <f t="shared" si="16"/>
        <v>1.2169966996699703E-2</v>
      </c>
    </row>
    <row r="1074" spans="1:8" ht="13.5" x14ac:dyDescent="0.25">
      <c r="A1074" s="11"/>
      <c r="B1074" s="10">
        <v>43868</v>
      </c>
      <c r="C1074" s="2">
        <v>5</v>
      </c>
      <c r="D1074" s="2">
        <v>1.9628000000000001</v>
      </c>
      <c r="E1074" s="2">
        <v>0</v>
      </c>
      <c r="F1074" s="2">
        <v>0</v>
      </c>
      <c r="G1074" s="2">
        <v>0</v>
      </c>
      <c r="H1074" s="16">
        <f t="shared" si="16"/>
        <v>0</v>
      </c>
    </row>
    <row r="1075" spans="1:8" ht="13.5" x14ac:dyDescent="0.25">
      <c r="A1075" s="11"/>
      <c r="B1075" s="10">
        <v>43871</v>
      </c>
      <c r="C1075" s="2">
        <v>5</v>
      </c>
      <c r="D1075" s="2">
        <v>1.9628000000000001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1"/>
      <c r="B1076" s="10">
        <v>43872</v>
      </c>
      <c r="C1076" s="2">
        <v>5</v>
      </c>
      <c r="D1076" s="2">
        <v>1.9628000000000001</v>
      </c>
      <c r="E1076" s="2">
        <v>3709</v>
      </c>
      <c r="F1076" s="2">
        <v>4.8769</v>
      </c>
      <c r="G1076" s="2">
        <v>18088.4221</v>
      </c>
      <c r="H1076" s="16">
        <f t="shared" si="16"/>
        <v>0</v>
      </c>
    </row>
    <row r="1077" spans="1:8" ht="13.5" x14ac:dyDescent="0.25">
      <c r="A1077" s="11"/>
      <c r="B1077" s="10">
        <v>43873</v>
      </c>
      <c r="C1077" s="2">
        <v>4.8499999999999996</v>
      </c>
      <c r="D1077" s="2">
        <v>1.9038999999999999</v>
      </c>
      <c r="E1077" s="2">
        <v>1348</v>
      </c>
      <c r="F1077" s="2">
        <v>4.9211999999999998</v>
      </c>
      <c r="G1077" s="2">
        <v>6633.7776000000003</v>
      </c>
      <c r="H1077" s="16">
        <f t="shared" si="16"/>
        <v>-3.000815162013459E-2</v>
      </c>
    </row>
    <row r="1078" spans="1:8" ht="13.5" x14ac:dyDescent="0.25">
      <c r="A1078" s="11"/>
      <c r="B1078" s="10">
        <v>43874</v>
      </c>
      <c r="C1078" s="2">
        <v>4.95</v>
      </c>
      <c r="D1078" s="2">
        <v>1.9431</v>
      </c>
      <c r="E1078" s="2">
        <v>599</v>
      </c>
      <c r="F1078" s="2">
        <v>4.8810000000000002</v>
      </c>
      <c r="G1078" s="2">
        <v>2923.7190000000001</v>
      </c>
      <c r="H1078" s="16">
        <f t="shared" si="16"/>
        <v>2.0589316665791335E-2</v>
      </c>
    </row>
    <row r="1079" spans="1:8" ht="13.5" x14ac:dyDescent="0.25">
      <c r="A1079" s="11"/>
      <c r="B1079" s="10">
        <v>43875</v>
      </c>
      <c r="C1079" s="2">
        <v>4.95</v>
      </c>
      <c r="D1079" s="2">
        <v>1.9431</v>
      </c>
      <c r="E1079" s="2">
        <v>30</v>
      </c>
      <c r="F1079" s="2">
        <v>4.95</v>
      </c>
      <c r="G1079" s="2">
        <v>148.5</v>
      </c>
      <c r="H1079" s="16">
        <f t="shared" si="16"/>
        <v>0</v>
      </c>
    </row>
    <row r="1080" spans="1:8" ht="13.5" x14ac:dyDescent="0.25">
      <c r="A1080" s="11"/>
      <c r="B1080" s="10">
        <v>43878</v>
      </c>
      <c r="C1080" s="2">
        <v>4.95</v>
      </c>
      <c r="D1080" s="2">
        <v>1.9431</v>
      </c>
      <c r="E1080" s="2">
        <v>2087</v>
      </c>
      <c r="F1080" s="2">
        <v>4.8517000000000001</v>
      </c>
      <c r="G1080" s="2">
        <v>10125.4979</v>
      </c>
      <c r="H1080" s="16">
        <f t="shared" si="16"/>
        <v>0</v>
      </c>
    </row>
    <row r="1081" spans="1:8" ht="13.5" x14ac:dyDescent="0.25">
      <c r="A1081" s="11"/>
      <c r="B1081" s="10">
        <v>43879</v>
      </c>
      <c r="C1081" s="2">
        <v>4.99</v>
      </c>
      <c r="D1081" s="2">
        <v>1.9588000000000001</v>
      </c>
      <c r="E1081" s="2">
        <v>964</v>
      </c>
      <c r="F1081" s="2">
        <v>4.9947999999999997</v>
      </c>
      <c r="G1081" s="2">
        <v>4814.9871999999996</v>
      </c>
      <c r="H1081" s="16">
        <f t="shared" si="16"/>
        <v>8.0798723688950882E-3</v>
      </c>
    </row>
    <row r="1082" spans="1:8" ht="13.5" x14ac:dyDescent="0.25">
      <c r="A1082" s="11"/>
      <c r="B1082" s="10">
        <v>43880</v>
      </c>
      <c r="C1082" s="2">
        <v>4.9000000000000004</v>
      </c>
      <c r="D1082" s="2">
        <v>1.9235</v>
      </c>
      <c r="E1082" s="2">
        <v>2457</v>
      </c>
      <c r="F1082" s="2">
        <v>4.9096000000000002</v>
      </c>
      <c r="G1082" s="2">
        <v>12062.887199999999</v>
      </c>
      <c r="H1082" s="16">
        <f t="shared" si="16"/>
        <v>-1.8021237492342305E-2</v>
      </c>
    </row>
    <row r="1083" spans="1:8" ht="13.5" x14ac:dyDescent="0.25">
      <c r="A1083" s="11"/>
      <c r="B1083" s="10">
        <v>43881</v>
      </c>
      <c r="C1083" s="2">
        <v>4.9800000000000004</v>
      </c>
      <c r="D1083" s="2">
        <v>1.9549000000000001</v>
      </c>
      <c r="E1083" s="2">
        <v>413</v>
      </c>
      <c r="F1083" s="2">
        <v>4.9028999999999998</v>
      </c>
      <c r="G1083" s="2">
        <v>2024.8977</v>
      </c>
      <c r="H1083" s="16">
        <f t="shared" si="16"/>
        <v>1.6324408630101428E-2</v>
      </c>
    </row>
    <row r="1084" spans="1:8" ht="13.5" x14ac:dyDescent="0.25">
      <c r="A1084" s="11"/>
      <c r="B1084" s="10">
        <v>43882</v>
      </c>
      <c r="C1084" s="2">
        <v>4.95</v>
      </c>
      <c r="D1084" s="2">
        <v>1.9431</v>
      </c>
      <c r="E1084" s="2">
        <v>540</v>
      </c>
      <c r="F1084" s="2">
        <v>4.9508999999999999</v>
      </c>
      <c r="G1084" s="2">
        <v>2673.4859999999999</v>
      </c>
      <c r="H1084" s="16">
        <f t="shared" si="16"/>
        <v>-6.0361143792521518E-3</v>
      </c>
    </row>
    <row r="1085" spans="1:8" ht="13.5" x14ac:dyDescent="0.25">
      <c r="A1085" s="11"/>
      <c r="B1085" s="10">
        <v>43885</v>
      </c>
      <c r="C1085" s="2">
        <v>4.9000000000000004</v>
      </c>
      <c r="D1085" s="2">
        <v>1.9235</v>
      </c>
      <c r="E1085" s="2">
        <v>1800</v>
      </c>
      <c r="F1085" s="2">
        <v>4.9142000000000001</v>
      </c>
      <c r="G1085" s="2">
        <v>8845.56</v>
      </c>
      <c r="H1085" s="16">
        <f t="shared" si="16"/>
        <v>-1.008697442231489E-2</v>
      </c>
    </row>
    <row r="1086" spans="1:8" ht="13.5" x14ac:dyDescent="0.25">
      <c r="A1086" s="11"/>
      <c r="B1086" s="10">
        <v>43886</v>
      </c>
      <c r="C1086" s="2">
        <v>4.8499999999999996</v>
      </c>
      <c r="D1086" s="2">
        <v>1.9038999999999999</v>
      </c>
      <c r="E1086" s="2">
        <v>2570</v>
      </c>
      <c r="F1086" s="2">
        <v>4.8734999999999999</v>
      </c>
      <c r="G1086" s="2">
        <v>12524.895</v>
      </c>
      <c r="H1086" s="16">
        <f t="shared" si="16"/>
        <v>-1.0189758253184331E-2</v>
      </c>
    </row>
    <row r="1087" spans="1:8" ht="13.5" x14ac:dyDescent="0.25">
      <c r="A1087" s="11"/>
      <c r="B1087" s="10">
        <v>43887</v>
      </c>
      <c r="C1087" s="2">
        <v>4.9000000000000004</v>
      </c>
      <c r="D1087" s="2">
        <v>1.9235</v>
      </c>
      <c r="E1087" s="2">
        <v>2779</v>
      </c>
      <c r="F1087" s="2">
        <v>4.8529999999999998</v>
      </c>
      <c r="G1087" s="2">
        <v>13486.486999999999</v>
      </c>
      <c r="H1087" s="16">
        <f t="shared" si="16"/>
        <v>1.0294658332895668E-2</v>
      </c>
    </row>
    <row r="1088" spans="1:8" ht="13.5" x14ac:dyDescent="0.25">
      <c r="A1088" s="11"/>
      <c r="B1088" s="10">
        <v>43888</v>
      </c>
      <c r="C1088" s="2">
        <v>4.8499999999999996</v>
      </c>
      <c r="D1088" s="2">
        <v>1.9038999999999999</v>
      </c>
      <c r="E1088" s="2">
        <v>1256</v>
      </c>
      <c r="F1088" s="2">
        <v>4.8249000000000004</v>
      </c>
      <c r="G1088" s="2">
        <v>6060.0744000000004</v>
      </c>
      <c r="H1088" s="16">
        <f t="shared" si="16"/>
        <v>-1.0189758253184331E-2</v>
      </c>
    </row>
    <row r="1089" spans="1:8" ht="13.5" x14ac:dyDescent="0.25">
      <c r="A1089" s="11"/>
      <c r="B1089" s="10">
        <v>43889</v>
      </c>
      <c r="C1089" s="2">
        <v>4.8499999999999996</v>
      </c>
      <c r="D1089" s="2">
        <v>1.9038999999999999</v>
      </c>
      <c r="E1089" s="2">
        <v>8588</v>
      </c>
      <c r="F1089" s="2">
        <v>4.8700999999999999</v>
      </c>
      <c r="G1089" s="2">
        <v>41824.418799999999</v>
      </c>
      <c r="H1089" s="16">
        <f t="shared" si="16"/>
        <v>0</v>
      </c>
    </row>
    <row r="1090" spans="1:8" ht="13.5" x14ac:dyDescent="0.25">
      <c r="A1090" s="11"/>
      <c r="B1090" s="10">
        <v>43892</v>
      </c>
      <c r="C1090" s="2">
        <v>4.87</v>
      </c>
      <c r="D1090" s="2">
        <v>1.9117</v>
      </c>
      <c r="E1090" s="2">
        <v>7449</v>
      </c>
      <c r="F1090" s="2">
        <v>4.8738999999999999</v>
      </c>
      <c r="G1090" s="2">
        <v>36305.681100000002</v>
      </c>
      <c r="H1090" s="16">
        <f t="shared" si="16"/>
        <v>4.0968538263564417E-3</v>
      </c>
    </row>
    <row r="1091" spans="1:8" ht="13.5" x14ac:dyDescent="0.25">
      <c r="A1091" s="11"/>
      <c r="B1091" s="10">
        <v>43893</v>
      </c>
      <c r="C1091" s="2">
        <v>4.88</v>
      </c>
      <c r="D1091" s="2">
        <v>1.9156</v>
      </c>
      <c r="E1091" s="2">
        <v>14902</v>
      </c>
      <c r="F1091" s="2">
        <v>4.806</v>
      </c>
      <c r="G1091" s="2">
        <v>71619.012000000002</v>
      </c>
      <c r="H1091" s="16">
        <f t="shared" si="16"/>
        <v>2.0400690484908795E-3</v>
      </c>
    </row>
    <row r="1092" spans="1:8" ht="13.5" x14ac:dyDescent="0.25">
      <c r="A1092" s="11"/>
      <c r="B1092" s="10">
        <v>43894</v>
      </c>
      <c r="C1092" s="2">
        <v>4.8899999999999997</v>
      </c>
      <c r="D1092" s="2">
        <v>1.9196</v>
      </c>
      <c r="E1092" s="2">
        <v>5229</v>
      </c>
      <c r="F1092" s="2">
        <v>4.8262999999999998</v>
      </c>
      <c r="G1092" s="2">
        <v>25236.722699999998</v>
      </c>
      <c r="H1092" s="16">
        <f t="shared" si="16"/>
        <v>2.0881186051367735E-3</v>
      </c>
    </row>
    <row r="1093" spans="1:8" ht="13.5" x14ac:dyDescent="0.25">
      <c r="A1093" s="11"/>
      <c r="B1093" s="10">
        <v>43895</v>
      </c>
      <c r="C1093" s="2">
        <v>4.75</v>
      </c>
      <c r="D1093" s="2">
        <v>1.8646</v>
      </c>
      <c r="E1093" s="2">
        <v>2079</v>
      </c>
      <c r="F1093" s="2">
        <v>4.7510000000000003</v>
      </c>
      <c r="G1093" s="2">
        <v>9877.3289999999997</v>
      </c>
      <c r="H1093" s="16">
        <f t="shared" si="16"/>
        <v>-2.8651802458845559E-2</v>
      </c>
    </row>
    <row r="1094" spans="1:8" ht="13.5" x14ac:dyDescent="0.25">
      <c r="A1094" s="11"/>
      <c r="B1094" s="10">
        <v>43896</v>
      </c>
      <c r="C1094" s="2">
        <v>4.7</v>
      </c>
      <c r="D1094" s="2">
        <v>1.845</v>
      </c>
      <c r="E1094" s="2">
        <v>1545</v>
      </c>
      <c r="F1094" s="2">
        <v>4.702</v>
      </c>
      <c r="G1094" s="2">
        <v>7264.59</v>
      </c>
      <c r="H1094" s="16">
        <f t="shared" si="16"/>
        <v>-1.0511637884801063E-2</v>
      </c>
    </row>
    <row r="1095" spans="1:8" ht="13.5" x14ac:dyDescent="0.25">
      <c r="A1095" s="11"/>
      <c r="B1095" s="10">
        <v>43899</v>
      </c>
      <c r="C1095" s="2">
        <v>4.58</v>
      </c>
      <c r="D1095" s="2">
        <v>1.7979000000000001</v>
      </c>
      <c r="E1095" s="2">
        <v>878</v>
      </c>
      <c r="F1095" s="2">
        <v>4.5839999999999996</v>
      </c>
      <c r="G1095" s="2">
        <v>4024.752</v>
      </c>
      <c r="H1095" s="16">
        <f t="shared" ref="H1095:H1158" si="17">(D1095-D1094)/D1094</f>
        <v>-2.5528455284552803E-2</v>
      </c>
    </row>
    <row r="1096" spans="1:8" ht="13.5" x14ac:dyDescent="0.25">
      <c r="A1096" s="11"/>
      <c r="B1096" s="10">
        <v>43900</v>
      </c>
      <c r="C1096" s="2">
        <v>4.49</v>
      </c>
      <c r="D1096" s="2">
        <v>1.7625999999999999</v>
      </c>
      <c r="E1096" s="2">
        <v>170</v>
      </c>
      <c r="F1096" s="2">
        <v>4.4866000000000001</v>
      </c>
      <c r="G1096" s="2">
        <v>762.72199999999998</v>
      </c>
      <c r="H1096" s="16">
        <f t="shared" si="17"/>
        <v>-1.9634017464820127E-2</v>
      </c>
    </row>
    <row r="1097" spans="1:8" ht="13.5" x14ac:dyDescent="0.25">
      <c r="A1097" s="11"/>
      <c r="B1097" s="10">
        <v>43901</v>
      </c>
      <c r="C1097" s="2">
        <v>4.58</v>
      </c>
      <c r="D1097" s="2">
        <v>1.7979000000000001</v>
      </c>
      <c r="E1097" s="2">
        <v>787</v>
      </c>
      <c r="F1097" s="2">
        <v>4.4824999999999999</v>
      </c>
      <c r="G1097" s="2">
        <v>3527.7275</v>
      </c>
      <c r="H1097" s="16">
        <f t="shared" si="17"/>
        <v>2.0027232497447017E-2</v>
      </c>
    </row>
    <row r="1098" spans="1:8" ht="13.5" x14ac:dyDescent="0.25">
      <c r="A1098" s="11"/>
      <c r="B1098" s="10">
        <v>43902</v>
      </c>
      <c r="C1098" s="2">
        <v>4.45</v>
      </c>
      <c r="D1098" s="2">
        <v>1.7468999999999999</v>
      </c>
      <c r="E1098" s="2">
        <v>143</v>
      </c>
      <c r="F1098" s="2">
        <v>4.4691000000000001</v>
      </c>
      <c r="G1098" s="2">
        <v>639.08130000000006</v>
      </c>
      <c r="H1098" s="16">
        <f t="shared" si="17"/>
        <v>-2.8366427498748625E-2</v>
      </c>
    </row>
    <row r="1099" spans="1:8" ht="13.5" x14ac:dyDescent="0.25">
      <c r="A1099" s="11"/>
      <c r="B1099" s="10">
        <v>43903</v>
      </c>
      <c r="C1099" s="2">
        <v>4.43</v>
      </c>
      <c r="D1099" s="2">
        <v>1.7390000000000001</v>
      </c>
      <c r="E1099" s="2">
        <v>379</v>
      </c>
      <c r="F1099" s="2">
        <v>4.4375999999999998</v>
      </c>
      <c r="G1099" s="2">
        <v>1681.8504</v>
      </c>
      <c r="H1099" s="16">
        <f t="shared" si="17"/>
        <v>-4.5222966397617474E-3</v>
      </c>
    </row>
    <row r="1100" spans="1:8" ht="13.5" x14ac:dyDescent="0.25">
      <c r="A1100" s="11"/>
      <c r="B1100" s="10">
        <v>43906</v>
      </c>
      <c r="C1100" s="2">
        <v>4.24</v>
      </c>
      <c r="D1100" s="2">
        <v>1.6644000000000001</v>
      </c>
      <c r="E1100" s="2">
        <v>134</v>
      </c>
      <c r="F1100" s="2">
        <v>4.2957999999999998</v>
      </c>
      <c r="G1100" s="2">
        <v>575.63720000000001</v>
      </c>
      <c r="H1100" s="16">
        <f t="shared" si="17"/>
        <v>-4.289821736630247E-2</v>
      </c>
    </row>
    <row r="1101" spans="1:8" ht="13.5" x14ac:dyDescent="0.25">
      <c r="A1101" s="11"/>
      <c r="B1101" s="10">
        <v>43907</v>
      </c>
      <c r="C1101" s="2">
        <v>4</v>
      </c>
      <c r="D1101" s="2">
        <v>1.5702</v>
      </c>
      <c r="E1101" s="2">
        <v>1293</v>
      </c>
      <c r="F1101" s="2">
        <v>4.0045999999999999</v>
      </c>
      <c r="G1101" s="2">
        <v>5177.9477999999999</v>
      </c>
      <c r="H1101" s="16">
        <f t="shared" si="17"/>
        <v>-5.6596971881759224E-2</v>
      </c>
    </row>
    <row r="1102" spans="1:8" ht="13.5" x14ac:dyDescent="0.25">
      <c r="A1102" s="11"/>
      <c r="B1102" s="10">
        <v>43908</v>
      </c>
      <c r="C1102" s="2">
        <v>4.12</v>
      </c>
      <c r="D1102" s="2">
        <v>1.6173</v>
      </c>
      <c r="E1102" s="2">
        <v>2760</v>
      </c>
      <c r="F1102" s="2">
        <v>3.9647999999999999</v>
      </c>
      <c r="G1102" s="2">
        <v>10942.848</v>
      </c>
      <c r="H1102" s="16">
        <f t="shared" si="17"/>
        <v>2.9996178830722149E-2</v>
      </c>
    </row>
    <row r="1103" spans="1:8" ht="13.5" x14ac:dyDescent="0.25">
      <c r="A1103" s="11"/>
      <c r="B1103" s="10">
        <v>43909</v>
      </c>
      <c r="C1103" s="2">
        <v>4</v>
      </c>
      <c r="D1103" s="2">
        <v>1.5702</v>
      </c>
      <c r="E1103" s="2">
        <v>4</v>
      </c>
      <c r="F1103" s="2">
        <v>4.24</v>
      </c>
      <c r="G1103" s="2">
        <v>16.96</v>
      </c>
      <c r="H1103" s="16">
        <f t="shared" si="17"/>
        <v>-2.9122611760341262E-2</v>
      </c>
    </row>
    <row r="1104" spans="1:8" ht="13.5" x14ac:dyDescent="0.25">
      <c r="A1104" s="11"/>
      <c r="B1104" s="10">
        <v>43913</v>
      </c>
      <c r="C1104" s="2">
        <v>4.12</v>
      </c>
      <c r="D1104" s="2">
        <v>1.6173</v>
      </c>
      <c r="E1104" s="2">
        <v>267</v>
      </c>
      <c r="F1104" s="2">
        <v>4.0827</v>
      </c>
      <c r="G1104" s="2">
        <v>1090.0808999999999</v>
      </c>
      <c r="H1104" s="16">
        <f t="shared" si="17"/>
        <v>2.9996178830722149E-2</v>
      </c>
    </row>
    <row r="1105" spans="1:8" ht="13.5" x14ac:dyDescent="0.25">
      <c r="A1105" s="11"/>
      <c r="B1105" s="10">
        <v>43914</v>
      </c>
      <c r="C1105" s="2">
        <v>4.24</v>
      </c>
      <c r="D1105" s="2">
        <v>1.6644000000000001</v>
      </c>
      <c r="E1105" s="2">
        <v>820</v>
      </c>
      <c r="F1105" s="2">
        <v>4.0910000000000002</v>
      </c>
      <c r="G1105" s="2">
        <v>3354.62</v>
      </c>
      <c r="H1105" s="16">
        <f t="shared" si="17"/>
        <v>2.9122611760341397E-2</v>
      </c>
    </row>
    <row r="1106" spans="1:8" ht="13.5" x14ac:dyDescent="0.25">
      <c r="A1106" s="11"/>
      <c r="B1106" s="10">
        <v>43915</v>
      </c>
      <c r="C1106" s="2">
        <v>4.3600000000000003</v>
      </c>
      <c r="D1106" s="2">
        <v>1.7115</v>
      </c>
      <c r="E1106" s="2">
        <v>10</v>
      </c>
      <c r="F1106" s="2">
        <v>4.3600000000000003</v>
      </c>
      <c r="G1106" s="2">
        <v>43.6</v>
      </c>
      <c r="H1106" s="16">
        <f t="shared" si="17"/>
        <v>2.8298485940879546E-2</v>
      </c>
    </row>
    <row r="1107" spans="1:8" ht="13.5" x14ac:dyDescent="0.25">
      <c r="A1107" s="11"/>
      <c r="B1107" s="10">
        <v>43916</v>
      </c>
      <c r="C1107" s="2">
        <v>4.2300000000000004</v>
      </c>
      <c r="D1107" s="2">
        <v>1.6605000000000001</v>
      </c>
      <c r="E1107" s="2">
        <v>257</v>
      </c>
      <c r="F1107" s="2">
        <v>4.4294000000000002</v>
      </c>
      <c r="G1107" s="2">
        <v>1138.3558</v>
      </c>
      <c r="H1107" s="16">
        <f t="shared" si="17"/>
        <v>-2.9798422436459207E-2</v>
      </c>
    </row>
    <row r="1108" spans="1:8" ht="13.5" x14ac:dyDescent="0.25">
      <c r="A1108" s="11"/>
      <c r="B1108" s="10">
        <v>43917</v>
      </c>
      <c r="C1108" s="2">
        <v>4.2300000000000004</v>
      </c>
      <c r="D1108" s="2">
        <v>1.6605000000000001</v>
      </c>
      <c r="E1108" s="2">
        <v>6</v>
      </c>
      <c r="F1108" s="2">
        <v>4.33</v>
      </c>
      <c r="G1108" s="2">
        <v>25.98</v>
      </c>
      <c r="H1108" s="16">
        <f t="shared" si="17"/>
        <v>0</v>
      </c>
    </row>
    <row r="1109" spans="1:8" ht="13.5" x14ac:dyDescent="0.25">
      <c r="A1109" s="11"/>
      <c r="B1109" s="10">
        <v>43920</v>
      </c>
      <c r="C1109" s="2">
        <v>4.3499999999999996</v>
      </c>
      <c r="D1109" s="2">
        <v>1.7076</v>
      </c>
      <c r="E1109" s="2">
        <v>5</v>
      </c>
      <c r="F1109" s="2">
        <v>4.3499999999999996</v>
      </c>
      <c r="G1109" s="2">
        <v>21.75</v>
      </c>
      <c r="H1109" s="16">
        <f t="shared" si="17"/>
        <v>2.8364950316169778E-2</v>
      </c>
    </row>
    <row r="1110" spans="1:8" ht="13.5" x14ac:dyDescent="0.25">
      <c r="A1110" s="11"/>
      <c r="B1110" s="10">
        <v>43921</v>
      </c>
      <c r="C1110" s="2">
        <v>4.3499999999999996</v>
      </c>
      <c r="D1110" s="2">
        <v>1.7076</v>
      </c>
      <c r="E1110" s="2">
        <v>722</v>
      </c>
      <c r="F1110" s="2">
        <v>4.2811000000000003</v>
      </c>
      <c r="G1110" s="2">
        <v>3090.9542000000001</v>
      </c>
      <c r="H1110" s="16">
        <f t="shared" si="17"/>
        <v>0</v>
      </c>
    </row>
    <row r="1111" spans="1:8" ht="13.5" x14ac:dyDescent="0.25">
      <c r="A1111" s="11"/>
      <c r="B1111" s="10">
        <v>43922</v>
      </c>
      <c r="C1111" s="2">
        <v>4.4400000000000004</v>
      </c>
      <c r="D1111" s="2">
        <v>1.7428999999999999</v>
      </c>
      <c r="E1111" s="2">
        <v>1829</v>
      </c>
      <c r="F1111" s="2">
        <v>4.2201000000000004</v>
      </c>
      <c r="G1111" s="2">
        <v>7718.5628999999999</v>
      </c>
      <c r="H1111" s="16">
        <f t="shared" si="17"/>
        <v>2.0672288592176086E-2</v>
      </c>
    </row>
    <row r="1112" spans="1:8" ht="13.5" x14ac:dyDescent="0.25">
      <c r="A1112" s="11"/>
      <c r="B1112" s="10">
        <v>43923</v>
      </c>
      <c r="C1112" s="2">
        <v>4.3899999999999997</v>
      </c>
      <c r="D1112" s="2">
        <v>1.7233000000000001</v>
      </c>
      <c r="E1112" s="2">
        <v>12</v>
      </c>
      <c r="F1112" s="2">
        <v>4.4524999999999997</v>
      </c>
      <c r="G1112" s="2">
        <v>53.43</v>
      </c>
      <c r="H1112" s="16">
        <f t="shared" si="17"/>
        <v>-1.1245625107579231E-2</v>
      </c>
    </row>
    <row r="1113" spans="1:8" ht="13.5" x14ac:dyDescent="0.25">
      <c r="A1113" s="11"/>
      <c r="B1113" s="10">
        <v>43924</v>
      </c>
      <c r="C1113" s="2">
        <v>4.26</v>
      </c>
      <c r="D1113" s="2">
        <v>1.6722999999999999</v>
      </c>
      <c r="E1113" s="2">
        <v>80</v>
      </c>
      <c r="F1113" s="2">
        <v>4.4973000000000001</v>
      </c>
      <c r="G1113" s="2">
        <v>359.78399999999999</v>
      </c>
      <c r="H1113" s="16">
        <f t="shared" si="17"/>
        <v>-2.9594382870074945E-2</v>
      </c>
    </row>
    <row r="1114" spans="1:8" ht="13.5" x14ac:dyDescent="0.25">
      <c r="A1114" s="11"/>
      <c r="B1114" s="10">
        <v>43927</v>
      </c>
      <c r="C1114" s="2">
        <v>4.26</v>
      </c>
      <c r="D1114" s="2">
        <v>1.6722999999999999</v>
      </c>
      <c r="E1114" s="2">
        <v>0</v>
      </c>
      <c r="F1114" s="2">
        <v>0</v>
      </c>
      <c r="G1114" s="2">
        <v>0</v>
      </c>
      <c r="H1114" s="16">
        <f t="shared" si="17"/>
        <v>0</v>
      </c>
    </row>
    <row r="1115" spans="1:8" ht="13.5" x14ac:dyDescent="0.25">
      <c r="A1115" s="11"/>
      <c r="B1115" s="10">
        <v>43928</v>
      </c>
      <c r="C1115" s="2">
        <v>4.26</v>
      </c>
      <c r="D1115" s="2">
        <v>1.6722999999999999</v>
      </c>
      <c r="E1115" s="2">
        <v>0</v>
      </c>
      <c r="F1115" s="2">
        <v>0</v>
      </c>
      <c r="G1115" s="2">
        <v>0</v>
      </c>
      <c r="H1115" s="16">
        <f t="shared" si="17"/>
        <v>0</v>
      </c>
    </row>
    <row r="1116" spans="1:8" ht="13.5" x14ac:dyDescent="0.25">
      <c r="A1116" s="11"/>
      <c r="B1116" s="10">
        <v>43929</v>
      </c>
      <c r="C1116" s="2">
        <v>4.3600000000000003</v>
      </c>
      <c r="D1116" s="2">
        <v>1.7115</v>
      </c>
      <c r="E1116" s="2">
        <v>660</v>
      </c>
      <c r="F1116" s="2">
        <v>4.26</v>
      </c>
      <c r="G1116" s="2">
        <v>2811.6</v>
      </c>
      <c r="H1116" s="16">
        <f t="shared" si="17"/>
        <v>2.3440770196735111E-2</v>
      </c>
    </row>
    <row r="1117" spans="1:8" ht="13.5" x14ac:dyDescent="0.25">
      <c r="A1117" s="11"/>
      <c r="B1117" s="10">
        <v>43934</v>
      </c>
      <c r="C1117" s="2">
        <v>4.4800000000000004</v>
      </c>
      <c r="D1117" s="2">
        <v>1.7585999999999999</v>
      </c>
      <c r="E1117" s="2">
        <v>4</v>
      </c>
      <c r="F1117" s="2">
        <v>4.4800000000000004</v>
      </c>
      <c r="G1117" s="2">
        <v>17.920000000000002</v>
      </c>
      <c r="H1117" s="16">
        <f t="shared" si="17"/>
        <v>2.7519719544259375E-2</v>
      </c>
    </row>
    <row r="1118" spans="1:8" ht="13.5" x14ac:dyDescent="0.25">
      <c r="A1118" s="11"/>
      <c r="B1118" s="10">
        <v>43935</v>
      </c>
      <c r="C1118" s="2">
        <v>4.3499999999999996</v>
      </c>
      <c r="D1118" s="2">
        <v>1.7076</v>
      </c>
      <c r="E1118" s="2">
        <v>9</v>
      </c>
      <c r="F1118" s="2">
        <v>4.3499999999999996</v>
      </c>
      <c r="G1118" s="2">
        <v>39.15</v>
      </c>
      <c r="H1118" s="16">
        <f t="shared" si="17"/>
        <v>-2.9000341180484439E-2</v>
      </c>
    </row>
    <row r="1119" spans="1:8" ht="13.5" x14ac:dyDescent="0.25">
      <c r="A1119" s="11"/>
      <c r="B1119" s="10">
        <v>43936</v>
      </c>
      <c r="C1119" s="2">
        <v>4.45</v>
      </c>
      <c r="D1119" s="2">
        <v>1.7468999999999999</v>
      </c>
      <c r="E1119" s="2">
        <v>15</v>
      </c>
      <c r="F1119" s="2">
        <v>4.45</v>
      </c>
      <c r="G1119" s="2">
        <v>66.75</v>
      </c>
      <c r="H1119" s="16">
        <f t="shared" si="17"/>
        <v>2.3014757554462341E-2</v>
      </c>
    </row>
    <row r="1120" spans="1:8" ht="13.5" x14ac:dyDescent="0.25">
      <c r="A1120" s="11"/>
      <c r="B1120" s="10">
        <v>43937</v>
      </c>
      <c r="C1120" s="2">
        <v>4.47</v>
      </c>
      <c r="D1120" s="2">
        <v>1.7546999999999999</v>
      </c>
      <c r="E1120" s="2">
        <v>10</v>
      </c>
      <c r="F1120" s="2">
        <v>4.47</v>
      </c>
      <c r="G1120" s="2">
        <v>44.7</v>
      </c>
      <c r="H1120" s="16">
        <f t="shared" si="17"/>
        <v>4.4650523784990721E-3</v>
      </c>
    </row>
    <row r="1121" spans="1:8" ht="13.5" x14ac:dyDescent="0.25">
      <c r="A1121" s="11"/>
      <c r="B1121" s="10">
        <v>43938</v>
      </c>
      <c r="C1121" s="2">
        <v>4.5599999999999996</v>
      </c>
      <c r="D1121" s="2">
        <v>1.79</v>
      </c>
      <c r="E1121" s="2">
        <v>1</v>
      </c>
      <c r="F1121" s="2">
        <v>4.5599999999999996</v>
      </c>
      <c r="G1121" s="2">
        <v>4.5599999999999996</v>
      </c>
      <c r="H1121" s="16">
        <f t="shared" si="17"/>
        <v>2.0117398985581642E-2</v>
      </c>
    </row>
    <row r="1122" spans="1:8" ht="13.5" x14ac:dyDescent="0.25">
      <c r="A1122" s="11"/>
      <c r="B1122" s="10">
        <v>43941</v>
      </c>
      <c r="C1122" s="2">
        <v>4.5199999999999996</v>
      </c>
      <c r="D1122" s="2">
        <v>1.7743</v>
      </c>
      <c r="E1122" s="2">
        <v>5</v>
      </c>
      <c r="F1122" s="2">
        <v>4.5199999999999996</v>
      </c>
      <c r="G1122" s="2">
        <v>22.6</v>
      </c>
      <c r="H1122" s="16">
        <f t="shared" si="17"/>
        <v>-8.7709497206704175E-3</v>
      </c>
    </row>
    <row r="1123" spans="1:8" ht="13.5" x14ac:dyDescent="0.25">
      <c r="A1123" s="11"/>
      <c r="B1123" s="10">
        <v>43942</v>
      </c>
      <c r="C1123" s="2">
        <v>4.5999999999999996</v>
      </c>
      <c r="D1123" s="2">
        <v>1.8057000000000001</v>
      </c>
      <c r="E1123" s="2">
        <v>16</v>
      </c>
      <c r="F1123" s="2">
        <v>4.5999999999999996</v>
      </c>
      <c r="G1123" s="2">
        <v>73.599999999999994</v>
      </c>
      <c r="H1123" s="16">
        <f t="shared" si="17"/>
        <v>1.7697119990982411E-2</v>
      </c>
    </row>
    <row r="1124" spans="1:8" ht="13.5" x14ac:dyDescent="0.25">
      <c r="A1124" s="11"/>
      <c r="B1124" s="10">
        <v>43943</v>
      </c>
      <c r="C1124" s="2">
        <v>4.7</v>
      </c>
      <c r="D1124" s="2">
        <v>1.845</v>
      </c>
      <c r="E1124" s="2">
        <v>5</v>
      </c>
      <c r="F1124" s="2">
        <v>4.7</v>
      </c>
      <c r="G1124" s="2">
        <v>23.5</v>
      </c>
      <c r="H1124" s="16">
        <f t="shared" si="17"/>
        <v>2.1764412693138332E-2</v>
      </c>
    </row>
    <row r="1125" spans="1:8" ht="13.5" x14ac:dyDescent="0.25">
      <c r="A1125" s="11"/>
      <c r="B1125" s="10">
        <v>43944</v>
      </c>
      <c r="C1125" s="2">
        <v>4.5599999999999996</v>
      </c>
      <c r="D1125" s="2">
        <v>1.79</v>
      </c>
      <c r="E1125" s="2">
        <v>0</v>
      </c>
      <c r="F1125" s="2">
        <v>0</v>
      </c>
      <c r="G1125" s="2">
        <v>0</v>
      </c>
      <c r="H1125" s="16">
        <f t="shared" si="17"/>
        <v>-2.9810298102980998E-2</v>
      </c>
    </row>
    <row r="1126" spans="1:8" ht="13.5" x14ac:dyDescent="0.25">
      <c r="A1126" s="11"/>
      <c r="B1126" s="10">
        <v>43945</v>
      </c>
      <c r="C1126" s="2">
        <v>4.43</v>
      </c>
      <c r="D1126" s="2">
        <v>1.7390000000000001</v>
      </c>
      <c r="E1126" s="2">
        <v>25</v>
      </c>
      <c r="F1126" s="2">
        <v>4.5599999999999996</v>
      </c>
      <c r="G1126" s="2">
        <v>114</v>
      </c>
      <c r="H1126" s="16">
        <f t="shared" si="17"/>
        <v>-2.8491620111731807E-2</v>
      </c>
    </row>
    <row r="1127" spans="1:8" ht="13.5" x14ac:dyDescent="0.25">
      <c r="A1127" s="11"/>
      <c r="B1127" s="10">
        <v>43948</v>
      </c>
      <c r="C1127" s="2">
        <v>4.3</v>
      </c>
      <c r="D1127" s="2">
        <v>1.6879999999999999</v>
      </c>
      <c r="E1127" s="2">
        <v>0</v>
      </c>
      <c r="F1127" s="2">
        <v>0</v>
      </c>
      <c r="G1127" s="2">
        <v>0</v>
      </c>
      <c r="H1127" s="16">
        <f t="shared" si="17"/>
        <v>-2.9327199539965584E-2</v>
      </c>
    </row>
    <row r="1128" spans="1:8" ht="13.5" x14ac:dyDescent="0.25">
      <c r="A1128" s="11"/>
      <c r="B1128" s="10">
        <v>43949</v>
      </c>
      <c r="C1128" s="2">
        <v>4.18</v>
      </c>
      <c r="D1128" s="2">
        <v>1.6409</v>
      </c>
      <c r="E1128" s="2">
        <v>0</v>
      </c>
      <c r="F1128" s="2">
        <v>0</v>
      </c>
      <c r="G1128" s="2">
        <v>0</v>
      </c>
      <c r="H1128" s="16">
        <f t="shared" si="17"/>
        <v>-2.790284360189569E-2</v>
      </c>
    </row>
    <row r="1129" spans="1:8" ht="13.5" x14ac:dyDescent="0.25">
      <c r="A1129" s="11"/>
      <c r="B1129" s="10">
        <v>43950</v>
      </c>
      <c r="C1129" s="2">
        <v>4.0599999999999996</v>
      </c>
      <c r="D1129" s="2">
        <v>1.5938000000000001</v>
      </c>
      <c r="E1129" s="2">
        <v>70</v>
      </c>
      <c r="F1129" s="2">
        <v>4.2249999999999996</v>
      </c>
      <c r="G1129" s="2">
        <v>295.75</v>
      </c>
      <c r="H1129" s="16">
        <f t="shared" si="17"/>
        <v>-2.8703760131635028E-2</v>
      </c>
    </row>
    <row r="1130" spans="1:8" ht="13.5" x14ac:dyDescent="0.25">
      <c r="A1130" s="11"/>
      <c r="B1130" s="10">
        <v>43951</v>
      </c>
      <c r="C1130" s="2">
        <v>3.94</v>
      </c>
      <c r="D1130" s="2">
        <v>1.5467</v>
      </c>
      <c r="E1130" s="2">
        <v>665</v>
      </c>
      <c r="F1130" s="2">
        <v>3.9588000000000001</v>
      </c>
      <c r="G1130" s="2">
        <v>2632.6019999999999</v>
      </c>
      <c r="H1130" s="16">
        <f t="shared" si="17"/>
        <v>-2.9552014054461125E-2</v>
      </c>
    </row>
    <row r="1131" spans="1:8" ht="13.5" x14ac:dyDescent="0.25">
      <c r="A1131" s="11"/>
      <c r="B1131" s="10">
        <v>43955</v>
      </c>
      <c r="C1131" s="2">
        <v>3.93</v>
      </c>
      <c r="D1131" s="2">
        <v>1.5427</v>
      </c>
      <c r="E1131" s="2">
        <v>5</v>
      </c>
      <c r="F1131" s="2">
        <v>3.93</v>
      </c>
      <c r="G1131" s="2">
        <v>19.649999999999999</v>
      </c>
      <c r="H1131" s="16">
        <f t="shared" si="17"/>
        <v>-2.5861511605353355E-3</v>
      </c>
    </row>
    <row r="1132" spans="1:8" ht="13.5" x14ac:dyDescent="0.25">
      <c r="A1132" s="11"/>
      <c r="B1132" s="10">
        <v>43956</v>
      </c>
      <c r="C1132" s="2">
        <v>3.93</v>
      </c>
      <c r="D1132" s="2">
        <v>1.5427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1"/>
      <c r="B1133" s="10">
        <v>43957</v>
      </c>
      <c r="C1133" s="2">
        <v>3.92</v>
      </c>
      <c r="D1133" s="2">
        <v>1.5387999999999999</v>
      </c>
      <c r="E1133" s="2">
        <v>256</v>
      </c>
      <c r="F1133" s="2">
        <v>3.8220999999999998</v>
      </c>
      <c r="G1133" s="2">
        <v>978.45759999999996</v>
      </c>
      <c r="H1133" s="16">
        <f t="shared" si="17"/>
        <v>-2.5280352628508553E-3</v>
      </c>
    </row>
    <row r="1134" spans="1:8" ht="13.5" x14ac:dyDescent="0.25">
      <c r="A1134" s="11"/>
      <c r="B1134" s="10">
        <v>43958</v>
      </c>
      <c r="C1134" s="2">
        <v>3.9</v>
      </c>
      <c r="D1134" s="2">
        <v>1.5308999999999999</v>
      </c>
      <c r="E1134" s="2">
        <v>10</v>
      </c>
      <c r="F1134" s="2">
        <v>3.9</v>
      </c>
      <c r="G1134" s="2">
        <v>39</v>
      </c>
      <c r="H1134" s="16">
        <f t="shared" si="17"/>
        <v>-5.1338705484793466E-3</v>
      </c>
    </row>
    <row r="1135" spans="1:8" ht="13.5" x14ac:dyDescent="0.25">
      <c r="A1135" s="11"/>
      <c r="B1135" s="10">
        <v>43959</v>
      </c>
      <c r="C1135" s="2">
        <v>3.9</v>
      </c>
      <c r="D1135" s="2">
        <v>1.5308999999999999</v>
      </c>
      <c r="E1135" s="2">
        <v>0</v>
      </c>
      <c r="F1135" s="2">
        <v>0</v>
      </c>
      <c r="G1135" s="2">
        <v>0</v>
      </c>
      <c r="H1135" s="16">
        <f t="shared" si="17"/>
        <v>0</v>
      </c>
    </row>
    <row r="1136" spans="1:8" ht="13.5" x14ac:dyDescent="0.25">
      <c r="A1136" s="11"/>
      <c r="B1136" s="10">
        <v>43962</v>
      </c>
      <c r="C1136" s="2">
        <v>3.85</v>
      </c>
      <c r="D1136" s="2">
        <v>1.5113000000000001</v>
      </c>
      <c r="E1136" s="2">
        <v>26</v>
      </c>
      <c r="F1136" s="2">
        <v>3.85</v>
      </c>
      <c r="G1136" s="2">
        <v>100.1</v>
      </c>
      <c r="H1136" s="16">
        <f t="shared" si="17"/>
        <v>-1.2802926383173192E-2</v>
      </c>
    </row>
    <row r="1137" spans="1:8" ht="13.5" x14ac:dyDescent="0.25">
      <c r="A1137" s="11"/>
      <c r="B1137" s="10">
        <v>43963</v>
      </c>
      <c r="C1137" s="2">
        <v>3.82</v>
      </c>
      <c r="D1137" s="2">
        <v>1.4995000000000001</v>
      </c>
      <c r="E1137" s="2">
        <v>2781</v>
      </c>
      <c r="F1137" s="2">
        <v>3.7616999999999998</v>
      </c>
      <c r="G1137" s="2">
        <v>10461.287700000001</v>
      </c>
      <c r="H1137" s="16">
        <f t="shared" si="17"/>
        <v>-7.8078475484682271E-3</v>
      </c>
    </row>
    <row r="1138" spans="1:8" ht="13.5" x14ac:dyDescent="0.25">
      <c r="A1138" s="11"/>
      <c r="B1138" s="10">
        <v>43964</v>
      </c>
      <c r="C1138" s="2">
        <v>3.93</v>
      </c>
      <c r="D1138" s="2">
        <v>1.5427</v>
      </c>
      <c r="E1138" s="2">
        <v>121</v>
      </c>
      <c r="F1138" s="2">
        <v>3.8209</v>
      </c>
      <c r="G1138" s="2">
        <v>462.32889999999998</v>
      </c>
      <c r="H1138" s="16">
        <f t="shared" si="17"/>
        <v>2.8809603201066958E-2</v>
      </c>
    </row>
    <row r="1139" spans="1:8" ht="13.5" x14ac:dyDescent="0.25">
      <c r="A1139" s="11"/>
      <c r="B1139" s="10">
        <v>43965</v>
      </c>
      <c r="C1139" s="2">
        <v>3.9</v>
      </c>
      <c r="D1139" s="2">
        <v>1.5308999999999999</v>
      </c>
      <c r="E1139" s="2">
        <v>25</v>
      </c>
      <c r="F1139" s="2">
        <v>3.9</v>
      </c>
      <c r="G1139" s="2">
        <v>97.5</v>
      </c>
      <c r="H1139" s="16">
        <f t="shared" si="17"/>
        <v>-7.648927205548735E-3</v>
      </c>
    </row>
    <row r="1140" spans="1:8" ht="13.5" x14ac:dyDescent="0.25">
      <c r="A1140" s="11"/>
      <c r="B1140" s="10">
        <v>43966</v>
      </c>
      <c r="C1140" s="2">
        <v>3.81</v>
      </c>
      <c r="D1140" s="2">
        <v>1.4956</v>
      </c>
      <c r="E1140" s="2">
        <v>25</v>
      </c>
      <c r="F1140" s="2">
        <v>3.81</v>
      </c>
      <c r="G1140" s="2">
        <v>95.25</v>
      </c>
      <c r="H1140" s="16">
        <f t="shared" si="17"/>
        <v>-2.3058331700306935E-2</v>
      </c>
    </row>
    <row r="1141" spans="1:8" ht="13.5" x14ac:dyDescent="0.25">
      <c r="A1141" s="11"/>
      <c r="B1141" s="10">
        <v>43969</v>
      </c>
      <c r="C1141" s="2">
        <v>3.7</v>
      </c>
      <c r="D1141" s="2">
        <v>1.4523999999999999</v>
      </c>
      <c r="E1141" s="2">
        <v>4082</v>
      </c>
      <c r="F1141" s="2">
        <v>3.7644000000000002</v>
      </c>
      <c r="G1141" s="2">
        <v>15366.2808</v>
      </c>
      <c r="H1141" s="16">
        <f t="shared" si="17"/>
        <v>-2.8884728537042072E-2</v>
      </c>
    </row>
    <row r="1142" spans="1:8" ht="13.5" x14ac:dyDescent="0.25">
      <c r="A1142" s="11"/>
      <c r="B1142" s="10">
        <v>43970</v>
      </c>
      <c r="C1142" s="2">
        <v>3.72</v>
      </c>
      <c r="D1142" s="2">
        <v>1.4602999999999999</v>
      </c>
      <c r="E1142" s="2">
        <v>2665</v>
      </c>
      <c r="F1142" s="2">
        <v>3.6208</v>
      </c>
      <c r="G1142" s="2">
        <v>9649.4320000000007</v>
      </c>
      <c r="H1142" s="16">
        <f t="shared" si="17"/>
        <v>5.4392729275681761E-3</v>
      </c>
    </row>
    <row r="1143" spans="1:8" ht="13.5" x14ac:dyDescent="0.25">
      <c r="A1143" s="11"/>
      <c r="B1143" s="10">
        <v>43971</v>
      </c>
      <c r="C1143" s="2">
        <v>3.8</v>
      </c>
      <c r="D1143" s="2">
        <v>1.4917</v>
      </c>
      <c r="E1143" s="2">
        <v>782</v>
      </c>
      <c r="F1143" s="2">
        <v>3.7437999999999998</v>
      </c>
      <c r="G1143" s="2">
        <v>2927.6516000000001</v>
      </c>
      <c r="H1143" s="16">
        <f t="shared" si="17"/>
        <v>2.1502431007327329E-2</v>
      </c>
    </row>
    <row r="1144" spans="1:8" ht="13.5" x14ac:dyDescent="0.25">
      <c r="A1144" s="11"/>
      <c r="B1144" s="10">
        <v>43972</v>
      </c>
      <c r="C1144" s="2">
        <v>3.8</v>
      </c>
      <c r="D1144" s="2">
        <v>1.4917</v>
      </c>
      <c r="E1144" s="2">
        <v>2815</v>
      </c>
      <c r="F1144" s="2">
        <v>3.7761999999999998</v>
      </c>
      <c r="G1144" s="2">
        <v>10630.003000000001</v>
      </c>
      <c r="H1144" s="16">
        <f t="shared" si="17"/>
        <v>0</v>
      </c>
    </row>
    <row r="1145" spans="1:8" ht="13.5" x14ac:dyDescent="0.25">
      <c r="A1145" s="11"/>
      <c r="B1145" s="10">
        <v>43973</v>
      </c>
      <c r="C1145" s="2">
        <v>3.81</v>
      </c>
      <c r="D1145" s="2">
        <v>1.4956</v>
      </c>
      <c r="E1145" s="2">
        <v>1500</v>
      </c>
      <c r="F1145" s="2">
        <v>3.7408000000000001</v>
      </c>
      <c r="G1145" s="2">
        <v>5611.2</v>
      </c>
      <c r="H1145" s="16">
        <f t="shared" si="17"/>
        <v>2.6144667158275888E-3</v>
      </c>
    </row>
    <row r="1146" spans="1:8" ht="13.5" x14ac:dyDescent="0.25">
      <c r="A1146" s="11"/>
      <c r="B1146" s="10">
        <v>43977</v>
      </c>
      <c r="C1146" s="2">
        <v>3.9</v>
      </c>
      <c r="D1146" s="2">
        <v>1.5308999999999999</v>
      </c>
      <c r="E1146" s="2">
        <v>7137</v>
      </c>
      <c r="F1146" s="2">
        <v>3.8031000000000001</v>
      </c>
      <c r="G1146" s="2">
        <v>27142.724699999999</v>
      </c>
      <c r="H1146" s="16">
        <f t="shared" si="17"/>
        <v>2.360256753142544E-2</v>
      </c>
    </row>
    <row r="1147" spans="1:8" ht="13.5" x14ac:dyDescent="0.25">
      <c r="A1147" s="11"/>
      <c r="B1147" s="10">
        <v>43978</v>
      </c>
      <c r="C1147" s="2">
        <v>3.86</v>
      </c>
      <c r="D1147" s="2">
        <v>1.5152000000000001</v>
      </c>
      <c r="E1147" s="2">
        <v>3005</v>
      </c>
      <c r="F1147" s="2">
        <v>3.86</v>
      </c>
      <c r="G1147" s="2">
        <v>11599.3</v>
      </c>
      <c r="H1147" s="16">
        <f t="shared" si="17"/>
        <v>-1.0255405317133599E-2</v>
      </c>
    </row>
    <row r="1148" spans="1:8" ht="13.5" x14ac:dyDescent="0.25">
      <c r="A1148" s="11"/>
      <c r="B1148" s="10">
        <v>43979</v>
      </c>
      <c r="C1148" s="2">
        <v>3.8</v>
      </c>
      <c r="D1148" s="2">
        <v>1.4917</v>
      </c>
      <c r="E1148" s="2">
        <v>1337</v>
      </c>
      <c r="F1148" s="2">
        <v>3.8445999999999998</v>
      </c>
      <c r="G1148" s="2">
        <v>5140.2302</v>
      </c>
      <c r="H1148" s="16">
        <f t="shared" si="17"/>
        <v>-1.5509503695881782E-2</v>
      </c>
    </row>
    <row r="1149" spans="1:8" ht="13.5" x14ac:dyDescent="0.25">
      <c r="A1149" s="11"/>
      <c r="B1149" s="10">
        <v>43980</v>
      </c>
      <c r="C1149" s="2">
        <v>3.8</v>
      </c>
      <c r="D1149" s="2">
        <v>1.4917</v>
      </c>
      <c r="E1149" s="2">
        <v>4082</v>
      </c>
      <c r="F1149" s="2">
        <v>3.7189999999999999</v>
      </c>
      <c r="G1149" s="2">
        <v>15180.958000000001</v>
      </c>
      <c r="H1149" s="16">
        <f t="shared" si="17"/>
        <v>0</v>
      </c>
    </row>
    <row r="1150" spans="1:8" ht="13.5" x14ac:dyDescent="0.25">
      <c r="A1150" s="11"/>
      <c r="B1150" s="10">
        <v>43983</v>
      </c>
      <c r="C1150" s="2">
        <v>3.69</v>
      </c>
      <c r="D1150" s="2">
        <v>1.4484999999999999</v>
      </c>
      <c r="E1150" s="2">
        <v>232</v>
      </c>
      <c r="F1150" s="2">
        <v>3.69</v>
      </c>
      <c r="G1150" s="2">
        <v>856.08</v>
      </c>
      <c r="H1150" s="16">
        <f t="shared" si="17"/>
        <v>-2.8960246698397887E-2</v>
      </c>
    </row>
    <row r="1151" spans="1:8" ht="13.5" x14ac:dyDescent="0.25">
      <c r="A1151" s="11"/>
      <c r="B1151" s="10">
        <v>43984</v>
      </c>
      <c r="C1151" s="2">
        <v>3.8</v>
      </c>
      <c r="D1151" s="2">
        <v>1.4917</v>
      </c>
      <c r="E1151" s="2">
        <v>22956</v>
      </c>
      <c r="F1151" s="2">
        <v>3.7553999999999998</v>
      </c>
      <c r="G1151" s="2">
        <v>86208.962400000004</v>
      </c>
      <c r="H1151" s="16">
        <f t="shared" si="17"/>
        <v>2.9823955816361842E-2</v>
      </c>
    </row>
    <row r="1152" spans="1:8" ht="13.5" x14ac:dyDescent="0.25">
      <c r="A1152" s="11"/>
      <c r="B1152" s="10">
        <v>43985</v>
      </c>
      <c r="C1152" s="2">
        <v>3.91</v>
      </c>
      <c r="D1152" s="2">
        <v>1.5348999999999999</v>
      </c>
      <c r="E1152" s="2">
        <v>18522</v>
      </c>
      <c r="F1152" s="2">
        <v>3.9091</v>
      </c>
      <c r="G1152" s="2">
        <v>72404.350200000001</v>
      </c>
      <c r="H1152" s="16">
        <f t="shared" si="17"/>
        <v>2.8960246698397737E-2</v>
      </c>
    </row>
    <row r="1153" spans="1:8" ht="13.5" x14ac:dyDescent="0.25">
      <c r="A1153" s="11"/>
      <c r="B1153" s="10">
        <v>43986</v>
      </c>
      <c r="C1153" s="2">
        <v>4.0199999999999996</v>
      </c>
      <c r="D1153" s="2">
        <v>1.5781000000000001</v>
      </c>
      <c r="E1153" s="2">
        <v>6443</v>
      </c>
      <c r="F1153" s="2">
        <v>4</v>
      </c>
      <c r="G1153" s="2">
        <v>25772</v>
      </c>
      <c r="H1153" s="16">
        <f t="shared" si="17"/>
        <v>2.8145156036223942E-2</v>
      </c>
    </row>
    <row r="1154" spans="1:8" ht="13.5" x14ac:dyDescent="0.25">
      <c r="A1154" s="11"/>
      <c r="B1154" s="10">
        <v>43987</v>
      </c>
      <c r="C1154" s="2">
        <v>4.1399999999999997</v>
      </c>
      <c r="D1154" s="2">
        <v>1.6252</v>
      </c>
      <c r="E1154" s="2">
        <v>10814</v>
      </c>
      <c r="F1154" s="2">
        <v>4.0731999999999999</v>
      </c>
      <c r="G1154" s="2">
        <v>44047.584799999997</v>
      </c>
      <c r="H1154" s="16">
        <f t="shared" si="17"/>
        <v>2.9846017362651238E-2</v>
      </c>
    </row>
    <row r="1155" spans="1:8" ht="13.5" x14ac:dyDescent="0.25">
      <c r="A1155" s="11"/>
      <c r="B1155" s="10">
        <v>43990</v>
      </c>
      <c r="C1155" s="2">
        <v>3.9</v>
      </c>
      <c r="D1155" s="2">
        <v>1.5308999999999999</v>
      </c>
      <c r="E1155" s="2">
        <v>13576</v>
      </c>
      <c r="F1155" s="2">
        <v>3.9567000000000001</v>
      </c>
      <c r="G1155" s="2">
        <v>53716.159200000002</v>
      </c>
      <c r="H1155" s="16">
        <f t="shared" si="17"/>
        <v>-5.8023627861186346E-2</v>
      </c>
    </row>
    <row r="1156" spans="1:8" ht="13.5" x14ac:dyDescent="0.25">
      <c r="A1156" s="11"/>
      <c r="B1156" s="10">
        <v>43991</v>
      </c>
      <c r="C1156" s="2">
        <v>3.98</v>
      </c>
      <c r="D1156" s="2">
        <v>1.5624</v>
      </c>
      <c r="E1156" s="2">
        <v>2186</v>
      </c>
      <c r="F1156" s="2">
        <v>3.8736999999999999</v>
      </c>
      <c r="G1156" s="2">
        <v>8467.9081999999999</v>
      </c>
      <c r="H1156" s="16">
        <f t="shared" si="17"/>
        <v>2.0576131687242854E-2</v>
      </c>
    </row>
    <row r="1157" spans="1:8" ht="13.5" x14ac:dyDescent="0.25">
      <c r="A1157" s="11"/>
      <c r="B1157" s="10">
        <v>43992</v>
      </c>
      <c r="C1157" s="2">
        <v>3.95</v>
      </c>
      <c r="D1157" s="2">
        <v>1.5506</v>
      </c>
      <c r="E1157" s="2">
        <v>5544</v>
      </c>
      <c r="F1157" s="2">
        <v>3.9</v>
      </c>
      <c r="G1157" s="2">
        <v>21621.599999999999</v>
      </c>
      <c r="H1157" s="16">
        <f t="shared" si="17"/>
        <v>-7.5524833589349924E-3</v>
      </c>
    </row>
    <row r="1158" spans="1:8" ht="13.5" x14ac:dyDescent="0.25">
      <c r="A1158" s="11"/>
      <c r="B1158" s="10">
        <v>43993</v>
      </c>
      <c r="C1158" s="2">
        <v>3.96</v>
      </c>
      <c r="D1158" s="2">
        <v>1.5545</v>
      </c>
      <c r="E1158" s="2">
        <v>1100</v>
      </c>
      <c r="F1158" s="2">
        <v>3.96</v>
      </c>
      <c r="G1158" s="2">
        <v>4356</v>
      </c>
      <c r="H1158" s="16">
        <f t="shared" si="17"/>
        <v>2.5151554237069617E-3</v>
      </c>
    </row>
    <row r="1159" spans="1:8" ht="13.5" x14ac:dyDescent="0.25">
      <c r="A1159" s="11"/>
      <c r="B1159" s="10">
        <v>43994</v>
      </c>
      <c r="C1159" s="2">
        <v>3.9</v>
      </c>
      <c r="D1159" s="2">
        <v>1.5308999999999999</v>
      </c>
      <c r="E1159" s="2">
        <v>12972</v>
      </c>
      <c r="F1159" s="2">
        <v>3.9371</v>
      </c>
      <c r="G1159" s="2">
        <v>51072.061199999996</v>
      </c>
      <c r="H1159" s="16">
        <f t="shared" ref="H1159:H1222" si="18">(D1159-D1158)/D1158</f>
        <v>-1.5181730459955011E-2</v>
      </c>
    </row>
    <row r="1160" spans="1:8" ht="13.5" x14ac:dyDescent="0.25">
      <c r="A1160" s="11"/>
      <c r="B1160" s="10">
        <v>43997</v>
      </c>
      <c r="C1160" s="2">
        <v>3.87</v>
      </c>
      <c r="D1160" s="2">
        <v>1.5192000000000001</v>
      </c>
      <c r="E1160" s="2">
        <v>6305</v>
      </c>
      <c r="F1160" s="2">
        <v>3.8708999999999998</v>
      </c>
      <c r="G1160" s="2">
        <v>24406.0245</v>
      </c>
      <c r="H1160" s="16">
        <f t="shared" si="18"/>
        <v>-7.6425631981186376E-3</v>
      </c>
    </row>
    <row r="1161" spans="1:8" ht="13.5" x14ac:dyDescent="0.25">
      <c r="A1161" s="11"/>
      <c r="B1161" s="10">
        <v>43998</v>
      </c>
      <c r="C1161" s="2">
        <v>3.87</v>
      </c>
      <c r="D1161" s="2">
        <v>1.5192000000000001</v>
      </c>
      <c r="E1161" s="2">
        <v>6180</v>
      </c>
      <c r="F1161" s="2">
        <v>3.7883</v>
      </c>
      <c r="G1161" s="2">
        <v>23411.694</v>
      </c>
      <c r="H1161" s="16">
        <f t="shared" si="18"/>
        <v>0</v>
      </c>
    </row>
    <row r="1162" spans="1:8" ht="13.5" x14ac:dyDescent="0.25">
      <c r="A1162" s="11"/>
      <c r="B1162" s="10">
        <v>43999</v>
      </c>
      <c r="C1162" s="2">
        <v>3.8</v>
      </c>
      <c r="D1162" s="2">
        <v>1.4917</v>
      </c>
      <c r="E1162" s="2">
        <v>18047</v>
      </c>
      <c r="F1162" s="2">
        <v>3.7964000000000002</v>
      </c>
      <c r="G1162" s="2">
        <v>68513.630799999999</v>
      </c>
      <c r="H1162" s="16">
        <f t="shared" si="18"/>
        <v>-1.8101632438125379E-2</v>
      </c>
    </row>
    <row r="1163" spans="1:8" ht="13.5" x14ac:dyDescent="0.25">
      <c r="A1163" s="11"/>
      <c r="B1163" s="10">
        <v>44000</v>
      </c>
      <c r="C1163" s="2">
        <v>3.88</v>
      </c>
      <c r="D1163" s="2">
        <v>1.5230999999999999</v>
      </c>
      <c r="E1163" s="2">
        <v>10556</v>
      </c>
      <c r="F1163" s="2">
        <v>3.7648999999999999</v>
      </c>
      <c r="G1163" s="2">
        <v>39742.284399999997</v>
      </c>
      <c r="H1163" s="16">
        <f t="shared" si="18"/>
        <v>2.1049808942816835E-2</v>
      </c>
    </row>
    <row r="1164" spans="1:8" ht="13.5" x14ac:dyDescent="0.25">
      <c r="A1164" s="11"/>
      <c r="B1164" s="10">
        <v>44001</v>
      </c>
      <c r="C1164" s="2">
        <v>3.88</v>
      </c>
      <c r="D1164" s="2">
        <v>1.5230999999999999</v>
      </c>
      <c r="E1164" s="2">
        <v>0</v>
      </c>
      <c r="F1164" s="2">
        <v>0</v>
      </c>
      <c r="G1164" s="2">
        <v>0</v>
      </c>
      <c r="H1164" s="16">
        <f t="shared" si="18"/>
        <v>0</v>
      </c>
    </row>
    <row r="1165" spans="1:8" ht="13.5" x14ac:dyDescent="0.25">
      <c r="A1165" s="11"/>
      <c r="B1165" s="10">
        <v>44004</v>
      </c>
      <c r="C1165" s="2">
        <v>3.76</v>
      </c>
      <c r="D1165" s="2">
        <v>1.476</v>
      </c>
      <c r="E1165" s="2">
        <v>1719</v>
      </c>
      <c r="F1165" s="2">
        <v>3.8062</v>
      </c>
      <c r="G1165" s="2">
        <v>6542.8577999999998</v>
      </c>
      <c r="H1165" s="16">
        <f t="shared" si="18"/>
        <v>-3.0923773882213856E-2</v>
      </c>
    </row>
    <row r="1166" spans="1:8" ht="13.5" x14ac:dyDescent="0.25">
      <c r="A1166" s="11"/>
      <c r="B1166" s="10">
        <v>44005</v>
      </c>
      <c r="C1166" s="2">
        <v>3.85</v>
      </c>
      <c r="D1166" s="2">
        <v>1.5113000000000001</v>
      </c>
      <c r="E1166" s="2">
        <v>7959</v>
      </c>
      <c r="F1166" s="2">
        <v>3.7490000000000001</v>
      </c>
      <c r="G1166" s="2">
        <v>29838.291000000001</v>
      </c>
      <c r="H1166" s="16">
        <f t="shared" si="18"/>
        <v>2.3915989159891671E-2</v>
      </c>
    </row>
    <row r="1167" spans="1:8" ht="13.5" x14ac:dyDescent="0.25">
      <c r="A1167" s="11"/>
      <c r="B1167" s="10">
        <v>44006</v>
      </c>
      <c r="C1167" s="2">
        <v>3.83</v>
      </c>
      <c r="D1167" s="2">
        <v>1.5035000000000001</v>
      </c>
      <c r="E1167" s="2">
        <v>21215</v>
      </c>
      <c r="F1167" s="2">
        <v>3.7402000000000002</v>
      </c>
      <c r="G1167" s="2">
        <v>79348.342999999993</v>
      </c>
      <c r="H1167" s="16">
        <f t="shared" si="18"/>
        <v>-5.1611195659366296E-3</v>
      </c>
    </row>
    <row r="1168" spans="1:8" ht="13.5" x14ac:dyDescent="0.25">
      <c r="A1168" s="11"/>
      <c r="B1168" s="10">
        <v>44007</v>
      </c>
      <c r="C1168" s="2">
        <v>3.87</v>
      </c>
      <c r="D1168" s="2">
        <v>1.5192000000000001</v>
      </c>
      <c r="E1168" s="2">
        <v>51770</v>
      </c>
      <c r="F1168" s="2">
        <v>3.7873000000000001</v>
      </c>
      <c r="G1168" s="2">
        <v>196068.52100000001</v>
      </c>
      <c r="H1168" s="16">
        <f t="shared" si="18"/>
        <v>1.0442301296973759E-2</v>
      </c>
    </row>
    <row r="1169" spans="1:8" ht="13.5" x14ac:dyDescent="0.25">
      <c r="A1169" s="11"/>
      <c r="B1169" s="10">
        <v>44008</v>
      </c>
      <c r="C1169" s="2">
        <v>3.94</v>
      </c>
      <c r="D1169" s="2">
        <v>1.5467</v>
      </c>
      <c r="E1169" s="2">
        <v>11581</v>
      </c>
      <c r="F1169" s="2">
        <v>3.8485</v>
      </c>
      <c r="G1169" s="2">
        <v>44569.478499999997</v>
      </c>
      <c r="H1169" s="16">
        <f t="shared" si="18"/>
        <v>1.8101632438125233E-2</v>
      </c>
    </row>
    <row r="1170" spans="1:8" ht="13.5" x14ac:dyDescent="0.25">
      <c r="A1170" s="11"/>
      <c r="B1170" s="10">
        <v>44011</v>
      </c>
      <c r="C1170" s="2">
        <v>4.0199999999999996</v>
      </c>
      <c r="D1170" s="2">
        <v>1.5781000000000001</v>
      </c>
      <c r="E1170" s="2">
        <v>5720</v>
      </c>
      <c r="F1170" s="2">
        <v>3.9561999999999999</v>
      </c>
      <c r="G1170" s="2">
        <v>22629.464</v>
      </c>
      <c r="H1170" s="16">
        <f t="shared" si="18"/>
        <v>2.0301286610202429E-2</v>
      </c>
    </row>
    <row r="1171" spans="1:8" ht="13.5" x14ac:dyDescent="0.25">
      <c r="A1171" s="11"/>
      <c r="B1171" s="10">
        <v>44012</v>
      </c>
      <c r="C1171" s="2">
        <v>3.94</v>
      </c>
      <c r="D1171" s="2">
        <v>1.5467</v>
      </c>
      <c r="E1171" s="2">
        <v>3738</v>
      </c>
      <c r="F1171" s="2">
        <v>3.9396</v>
      </c>
      <c r="G1171" s="2">
        <v>14726.2248</v>
      </c>
      <c r="H1171" s="16">
        <f t="shared" si="18"/>
        <v>-1.9897344908434252E-2</v>
      </c>
    </row>
    <row r="1172" spans="1:8" ht="13.5" x14ac:dyDescent="0.25">
      <c r="A1172" s="11"/>
      <c r="B1172" s="10">
        <v>44013</v>
      </c>
      <c r="C1172" s="2">
        <v>4</v>
      </c>
      <c r="D1172" s="2">
        <v>1.5702</v>
      </c>
      <c r="E1172" s="2">
        <v>1562</v>
      </c>
      <c r="F1172" s="2">
        <v>3.9152999999999998</v>
      </c>
      <c r="G1172" s="2">
        <v>6115.6985999999997</v>
      </c>
      <c r="H1172" s="16">
        <f t="shared" si="18"/>
        <v>1.5193638068145133E-2</v>
      </c>
    </row>
    <row r="1173" spans="1:8" ht="13.5" x14ac:dyDescent="0.25">
      <c r="A1173" s="11"/>
      <c r="B1173" s="10">
        <v>44014</v>
      </c>
      <c r="C1173" s="2">
        <v>3.94</v>
      </c>
      <c r="D1173" s="2">
        <v>1.5467</v>
      </c>
      <c r="E1173" s="2">
        <v>551</v>
      </c>
      <c r="F1173" s="2">
        <v>3.9182000000000001</v>
      </c>
      <c r="G1173" s="2">
        <v>2158.9281999999998</v>
      </c>
      <c r="H1173" s="16">
        <f t="shared" si="18"/>
        <v>-1.4966246338046158E-2</v>
      </c>
    </row>
    <row r="1174" spans="1:8" ht="13.5" x14ac:dyDescent="0.25">
      <c r="A1174" s="11"/>
      <c r="B1174" s="10">
        <v>44015</v>
      </c>
      <c r="C1174" s="2">
        <v>3.9</v>
      </c>
      <c r="D1174" s="2">
        <v>1.5308999999999999</v>
      </c>
      <c r="E1174" s="2">
        <v>162</v>
      </c>
      <c r="F1174" s="2">
        <v>3.8599000000000001</v>
      </c>
      <c r="G1174" s="2">
        <v>625.30380000000002</v>
      </c>
      <c r="H1174" s="16">
        <f t="shared" si="18"/>
        <v>-1.021529708411459E-2</v>
      </c>
    </row>
    <row r="1175" spans="1:8" ht="13.5" x14ac:dyDescent="0.25">
      <c r="A1175" s="11"/>
      <c r="B1175" s="10">
        <v>44018</v>
      </c>
      <c r="C1175" s="2">
        <v>3.9</v>
      </c>
      <c r="D1175" s="2">
        <v>1.5308999999999999</v>
      </c>
      <c r="E1175" s="2">
        <v>10860</v>
      </c>
      <c r="F1175" s="2">
        <v>3.9039999999999999</v>
      </c>
      <c r="G1175" s="2">
        <v>42397.440000000002</v>
      </c>
      <c r="H1175" s="16">
        <f t="shared" si="18"/>
        <v>0</v>
      </c>
    </row>
    <row r="1176" spans="1:8" ht="13.5" x14ac:dyDescent="0.25">
      <c r="A1176" s="11"/>
      <c r="B1176" s="10">
        <v>44019</v>
      </c>
      <c r="C1176" s="2">
        <v>3.99</v>
      </c>
      <c r="D1176" s="2">
        <v>1.5663</v>
      </c>
      <c r="E1176" s="2">
        <v>4501</v>
      </c>
      <c r="F1176" s="2">
        <v>3.9876999999999998</v>
      </c>
      <c r="G1176" s="2">
        <v>17948.637699999999</v>
      </c>
      <c r="H1176" s="16">
        <f t="shared" si="18"/>
        <v>2.3123652753282448E-2</v>
      </c>
    </row>
    <row r="1177" spans="1:8" ht="13.5" x14ac:dyDescent="0.25">
      <c r="A1177" s="11"/>
      <c r="B1177" s="10">
        <v>44020</v>
      </c>
      <c r="C1177" s="2">
        <v>3.99</v>
      </c>
      <c r="D1177" s="2">
        <v>1.5663</v>
      </c>
      <c r="E1177" s="2">
        <v>2593</v>
      </c>
      <c r="F1177" s="2">
        <v>3.9910000000000001</v>
      </c>
      <c r="G1177" s="2">
        <v>10348.663</v>
      </c>
      <c r="H1177" s="16">
        <f t="shared" si="18"/>
        <v>0</v>
      </c>
    </row>
    <row r="1178" spans="1:8" ht="13.5" x14ac:dyDescent="0.25">
      <c r="A1178" s="11"/>
      <c r="B1178" s="10">
        <v>44021</v>
      </c>
      <c r="C1178" s="2">
        <v>4</v>
      </c>
      <c r="D1178" s="2">
        <v>1.5702</v>
      </c>
      <c r="E1178" s="2">
        <v>9463</v>
      </c>
      <c r="F1178" s="2">
        <v>3.9857999999999998</v>
      </c>
      <c r="G1178" s="2">
        <v>37717.625399999997</v>
      </c>
      <c r="H1178" s="16">
        <f t="shared" si="18"/>
        <v>2.4899444550852421E-3</v>
      </c>
    </row>
    <row r="1179" spans="1:8" ht="13.5" x14ac:dyDescent="0.25">
      <c r="A1179" s="11"/>
      <c r="B1179" s="10">
        <v>44022</v>
      </c>
      <c r="C1179" s="2">
        <v>4.04</v>
      </c>
      <c r="D1179" s="2">
        <v>1.5859000000000001</v>
      </c>
      <c r="E1179" s="2">
        <v>1414</v>
      </c>
      <c r="F1179" s="2">
        <v>4.0400999999999998</v>
      </c>
      <c r="G1179" s="2">
        <v>5712.7013999999999</v>
      </c>
      <c r="H1179" s="16">
        <f t="shared" si="18"/>
        <v>9.9987262769074305E-3</v>
      </c>
    </row>
    <row r="1180" spans="1:8" ht="13.5" x14ac:dyDescent="0.25">
      <c r="A1180" s="11"/>
      <c r="B1180" s="10">
        <v>44025</v>
      </c>
      <c r="C1180" s="2">
        <v>4.05</v>
      </c>
      <c r="D1180" s="2">
        <v>1.5898000000000001</v>
      </c>
      <c r="E1180" s="2">
        <v>1000</v>
      </c>
      <c r="F1180" s="2">
        <v>3.9897</v>
      </c>
      <c r="G1180" s="2">
        <v>3989.7</v>
      </c>
      <c r="H1180" s="16">
        <f t="shared" si="18"/>
        <v>2.4591714483889367E-3</v>
      </c>
    </row>
    <row r="1181" spans="1:8" ht="13.5" x14ac:dyDescent="0.25">
      <c r="A1181" s="11"/>
      <c r="B1181" s="10">
        <v>44026</v>
      </c>
      <c r="C1181" s="2">
        <v>3.95</v>
      </c>
      <c r="D1181" s="2">
        <v>1.5506</v>
      </c>
      <c r="E1181" s="2">
        <v>14</v>
      </c>
      <c r="F1181" s="2">
        <v>3.95</v>
      </c>
      <c r="G1181" s="2">
        <v>55.3</v>
      </c>
      <c r="H1181" s="16">
        <f t="shared" si="18"/>
        <v>-2.4657189583595498E-2</v>
      </c>
    </row>
    <row r="1182" spans="1:8" ht="13.5" x14ac:dyDescent="0.25">
      <c r="A1182" s="11"/>
      <c r="B1182" s="10">
        <v>44027</v>
      </c>
      <c r="C1182" s="2">
        <v>3.84</v>
      </c>
      <c r="D1182" s="2">
        <v>1.5074000000000001</v>
      </c>
      <c r="E1182" s="2">
        <v>473</v>
      </c>
      <c r="F1182" s="2">
        <v>3.8755000000000002</v>
      </c>
      <c r="G1182" s="2">
        <v>1833.1115</v>
      </c>
      <c r="H1182" s="16">
        <f t="shared" si="18"/>
        <v>-2.7860183154907715E-2</v>
      </c>
    </row>
    <row r="1183" spans="1:8" ht="13.5" x14ac:dyDescent="0.25">
      <c r="A1183" s="11"/>
      <c r="B1183" s="10">
        <v>44028</v>
      </c>
      <c r="C1183" s="2">
        <v>3.89</v>
      </c>
      <c r="D1183" s="2">
        <v>1.5269999999999999</v>
      </c>
      <c r="E1183" s="2">
        <v>2459</v>
      </c>
      <c r="F1183" s="2">
        <v>3.8891</v>
      </c>
      <c r="G1183" s="2">
        <v>9563.2968999999994</v>
      </c>
      <c r="H1183" s="16">
        <f t="shared" si="18"/>
        <v>1.3002520896908478E-2</v>
      </c>
    </row>
    <row r="1184" spans="1:8" ht="13.5" x14ac:dyDescent="0.25">
      <c r="A1184" s="11"/>
      <c r="B1184" s="10">
        <v>44029</v>
      </c>
      <c r="C1184" s="2">
        <v>3.85</v>
      </c>
      <c r="D1184" s="2">
        <v>1.5113000000000001</v>
      </c>
      <c r="E1184" s="2">
        <v>372</v>
      </c>
      <c r="F1184" s="2">
        <v>3.8132999999999999</v>
      </c>
      <c r="G1184" s="2">
        <v>1418.5476000000001</v>
      </c>
      <c r="H1184" s="16">
        <f t="shared" si="18"/>
        <v>-1.0281597904387575E-2</v>
      </c>
    </row>
    <row r="1185" spans="1:8" ht="13.5" x14ac:dyDescent="0.25">
      <c r="A1185" s="11"/>
      <c r="B1185" s="10">
        <v>44032</v>
      </c>
      <c r="C1185" s="2">
        <v>3.93</v>
      </c>
      <c r="D1185" s="2">
        <v>1.5427</v>
      </c>
      <c r="E1185" s="2">
        <v>10</v>
      </c>
      <c r="F1185" s="2">
        <v>3.93</v>
      </c>
      <c r="G1185" s="2">
        <v>39.299999999999997</v>
      </c>
      <c r="H1185" s="16">
        <f t="shared" si="18"/>
        <v>2.0776814662872938E-2</v>
      </c>
    </row>
    <row r="1186" spans="1:8" ht="13.5" x14ac:dyDescent="0.25">
      <c r="A1186" s="11"/>
      <c r="B1186" s="10">
        <v>44033</v>
      </c>
      <c r="C1186" s="2">
        <v>3.85</v>
      </c>
      <c r="D1186" s="2">
        <v>1.5113000000000001</v>
      </c>
      <c r="E1186" s="2">
        <v>1</v>
      </c>
      <c r="F1186" s="2">
        <v>3.85</v>
      </c>
      <c r="G1186" s="2">
        <v>3.85</v>
      </c>
      <c r="H1186" s="16">
        <f t="shared" si="18"/>
        <v>-2.0353924936799037E-2</v>
      </c>
    </row>
    <row r="1187" spans="1:8" ht="13.5" x14ac:dyDescent="0.25">
      <c r="A1187" s="11"/>
      <c r="B1187" s="10">
        <v>44034</v>
      </c>
      <c r="C1187" s="2">
        <v>3.85</v>
      </c>
      <c r="D1187" s="2">
        <v>1.5113000000000001</v>
      </c>
      <c r="E1187" s="2">
        <v>12</v>
      </c>
      <c r="F1187" s="2">
        <v>3.85</v>
      </c>
      <c r="G1187" s="2">
        <v>46.2</v>
      </c>
      <c r="H1187" s="16">
        <f t="shared" si="18"/>
        <v>0</v>
      </c>
    </row>
    <row r="1188" spans="1:8" ht="13.5" x14ac:dyDescent="0.25">
      <c r="A1188" s="11"/>
      <c r="B1188" s="10">
        <v>44035</v>
      </c>
      <c r="C1188" s="2">
        <v>3.74</v>
      </c>
      <c r="D1188" s="2">
        <v>1.4681</v>
      </c>
      <c r="E1188" s="2">
        <v>21986</v>
      </c>
      <c r="F1188" s="2">
        <v>3.7959000000000001</v>
      </c>
      <c r="G1188" s="2">
        <v>83456.657399999996</v>
      </c>
      <c r="H1188" s="16">
        <f t="shared" si="18"/>
        <v>-2.8584662211341313E-2</v>
      </c>
    </row>
    <row r="1189" spans="1:8" ht="13.5" x14ac:dyDescent="0.25">
      <c r="A1189" s="11"/>
      <c r="B1189" s="10">
        <v>44036</v>
      </c>
      <c r="C1189" s="2">
        <v>3.74</v>
      </c>
      <c r="D1189" s="2">
        <v>1.4681</v>
      </c>
      <c r="E1189" s="2">
        <v>5086</v>
      </c>
      <c r="F1189" s="2">
        <v>3.6726999999999999</v>
      </c>
      <c r="G1189" s="2">
        <v>18679.352200000001</v>
      </c>
      <c r="H1189" s="16">
        <f t="shared" si="18"/>
        <v>0</v>
      </c>
    </row>
    <row r="1190" spans="1:8" ht="13.5" x14ac:dyDescent="0.25">
      <c r="A1190" s="11"/>
      <c r="B1190" s="10">
        <v>44039</v>
      </c>
      <c r="C1190" s="2">
        <v>3.74</v>
      </c>
      <c r="D1190" s="2">
        <v>1.4681</v>
      </c>
      <c r="E1190" s="2">
        <v>951</v>
      </c>
      <c r="F1190" s="2">
        <v>3.6555</v>
      </c>
      <c r="G1190" s="2">
        <v>3476.3805000000002</v>
      </c>
      <c r="H1190" s="16">
        <f t="shared" si="18"/>
        <v>0</v>
      </c>
    </row>
    <row r="1191" spans="1:8" ht="13.5" x14ac:dyDescent="0.25">
      <c r="A1191" s="11"/>
      <c r="B1191" s="10">
        <v>44040</v>
      </c>
      <c r="C1191" s="2">
        <v>3.73</v>
      </c>
      <c r="D1191" s="2">
        <v>1.4641999999999999</v>
      </c>
      <c r="E1191" s="2">
        <v>950</v>
      </c>
      <c r="F1191" s="2">
        <v>3.73</v>
      </c>
      <c r="G1191" s="2">
        <v>3543.5</v>
      </c>
      <c r="H1191" s="16">
        <f t="shared" si="18"/>
        <v>-2.6564947891833082E-3</v>
      </c>
    </row>
    <row r="1192" spans="1:8" ht="13.5" x14ac:dyDescent="0.25">
      <c r="A1192" s="11"/>
      <c r="B1192" s="10">
        <v>44041</v>
      </c>
      <c r="C1192" s="2">
        <v>3.84</v>
      </c>
      <c r="D1192" s="2">
        <v>1.5074000000000001</v>
      </c>
      <c r="E1192" s="2">
        <v>1235</v>
      </c>
      <c r="F1192" s="2">
        <v>3.7473999999999998</v>
      </c>
      <c r="G1192" s="2">
        <v>4628.0389999999998</v>
      </c>
      <c r="H1192" s="16">
        <f t="shared" si="18"/>
        <v>2.9504166097527748E-2</v>
      </c>
    </row>
    <row r="1193" spans="1:8" ht="13.5" x14ac:dyDescent="0.25">
      <c r="A1193" s="11"/>
      <c r="B1193" s="10">
        <v>44042</v>
      </c>
      <c r="C1193" s="2">
        <v>3.93</v>
      </c>
      <c r="D1193" s="2">
        <v>1.5427</v>
      </c>
      <c r="E1193" s="2">
        <v>2601</v>
      </c>
      <c r="F1193" s="2">
        <v>3.7597</v>
      </c>
      <c r="G1193" s="2">
        <v>9778.9796999999999</v>
      </c>
      <c r="H1193" s="16">
        <f t="shared" si="18"/>
        <v>2.3417805492901608E-2</v>
      </c>
    </row>
    <row r="1194" spans="1:8" ht="13.5" x14ac:dyDescent="0.25">
      <c r="A1194" s="11"/>
      <c r="B1194" s="10">
        <v>44046</v>
      </c>
      <c r="C1194" s="2">
        <v>3.89</v>
      </c>
      <c r="D1194" s="2">
        <v>1.5269999999999999</v>
      </c>
      <c r="E1194" s="2">
        <v>13</v>
      </c>
      <c r="F1194" s="2">
        <v>3.89</v>
      </c>
      <c r="G1194" s="2">
        <v>50.57</v>
      </c>
      <c r="H1194" s="16">
        <f t="shared" si="18"/>
        <v>-1.0176962468399589E-2</v>
      </c>
    </row>
    <row r="1195" spans="1:8" ht="13.5" x14ac:dyDescent="0.25">
      <c r="A1195" s="11"/>
      <c r="B1195" s="10">
        <v>44047</v>
      </c>
      <c r="C1195" s="2">
        <v>3.93</v>
      </c>
      <c r="D1195" s="2">
        <v>1.5427</v>
      </c>
      <c r="E1195" s="2">
        <v>669</v>
      </c>
      <c r="F1195" s="2">
        <v>3.8237000000000001</v>
      </c>
      <c r="G1195" s="2">
        <v>2558.0553</v>
      </c>
      <c r="H1195" s="16">
        <f t="shared" si="18"/>
        <v>1.0281597904387719E-2</v>
      </c>
    </row>
    <row r="1196" spans="1:8" ht="13.5" x14ac:dyDescent="0.25">
      <c r="A1196" s="11"/>
      <c r="B1196" s="10">
        <v>44048</v>
      </c>
      <c r="C1196" s="2">
        <v>3.99</v>
      </c>
      <c r="D1196" s="2">
        <v>1.5663</v>
      </c>
      <c r="E1196" s="2">
        <v>2473</v>
      </c>
      <c r="F1196" s="2">
        <v>3.9859</v>
      </c>
      <c r="G1196" s="2">
        <v>9857.1306999999997</v>
      </c>
      <c r="H1196" s="16">
        <f t="shared" si="18"/>
        <v>1.529785441109747E-2</v>
      </c>
    </row>
    <row r="1197" spans="1:8" ht="13.5" x14ac:dyDescent="0.25">
      <c r="A1197" s="11"/>
      <c r="B1197" s="10">
        <v>44049</v>
      </c>
      <c r="C1197" s="2">
        <v>3.99</v>
      </c>
      <c r="D1197" s="2">
        <v>1.5663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1"/>
      <c r="B1198" s="10">
        <v>44050</v>
      </c>
      <c r="C1198" s="2">
        <v>3.98</v>
      </c>
      <c r="D1198" s="2">
        <v>1.5624</v>
      </c>
      <c r="E1198" s="2">
        <v>1359</v>
      </c>
      <c r="F1198" s="2">
        <v>3.9102000000000001</v>
      </c>
      <c r="G1198" s="2">
        <v>5313.9618</v>
      </c>
      <c r="H1198" s="16">
        <f t="shared" si="18"/>
        <v>-2.4899444550852421E-3</v>
      </c>
    </row>
    <row r="1199" spans="1:8" ht="13.5" x14ac:dyDescent="0.25">
      <c r="A1199" s="11"/>
      <c r="B1199" s="10">
        <v>44053</v>
      </c>
      <c r="C1199" s="2">
        <v>3.89</v>
      </c>
      <c r="D1199" s="2">
        <v>1.6205000000000001</v>
      </c>
      <c r="E1199" s="2">
        <v>36</v>
      </c>
      <c r="F1199" s="2">
        <v>3.8927999999999998</v>
      </c>
      <c r="G1199" s="2">
        <v>140.14080000000001</v>
      </c>
      <c r="H1199" s="16">
        <f t="shared" si="18"/>
        <v>3.7186379928315437E-2</v>
      </c>
    </row>
    <row r="1200" spans="1:8" ht="13.5" x14ac:dyDescent="0.25">
      <c r="A1200" s="11"/>
      <c r="B1200" s="10">
        <v>44054</v>
      </c>
      <c r="C1200" s="2">
        <v>3.95</v>
      </c>
      <c r="D1200" s="2">
        <v>1.6455</v>
      </c>
      <c r="E1200" s="2">
        <v>4151</v>
      </c>
      <c r="F1200" s="2">
        <v>3.8210000000000002</v>
      </c>
      <c r="G1200" s="2">
        <v>15860.971</v>
      </c>
      <c r="H1200" s="16">
        <f t="shared" si="18"/>
        <v>1.5427337241592046E-2</v>
      </c>
    </row>
    <row r="1201" spans="1:8" ht="13.5" x14ac:dyDescent="0.25">
      <c r="A1201" s="11"/>
      <c r="B1201" s="10">
        <v>44055</v>
      </c>
      <c r="C1201" s="2">
        <v>3.9</v>
      </c>
      <c r="D1201" s="2">
        <v>1.6247</v>
      </c>
      <c r="E1201" s="2">
        <v>720</v>
      </c>
      <c r="F1201" s="2">
        <v>3.8408000000000002</v>
      </c>
      <c r="G1201" s="2">
        <v>2765.3760000000002</v>
      </c>
      <c r="H1201" s="16">
        <f t="shared" si="18"/>
        <v>-1.2640534791856535E-2</v>
      </c>
    </row>
    <row r="1202" spans="1:8" ht="13.5" x14ac:dyDescent="0.25">
      <c r="A1202" s="11"/>
      <c r="B1202" s="10">
        <v>44057</v>
      </c>
      <c r="C1202" s="2">
        <v>3.8</v>
      </c>
      <c r="D1202" s="2">
        <v>1.583</v>
      </c>
      <c r="E1202" s="2">
        <v>529</v>
      </c>
      <c r="F1202" s="2">
        <v>3.7905000000000002</v>
      </c>
      <c r="G1202" s="2">
        <v>2005.1745000000001</v>
      </c>
      <c r="H1202" s="16">
        <f t="shared" si="18"/>
        <v>-2.5666276851111017E-2</v>
      </c>
    </row>
    <row r="1203" spans="1:8" ht="13.5" x14ac:dyDescent="0.25">
      <c r="A1203" s="11"/>
      <c r="B1203" s="10">
        <v>44060</v>
      </c>
      <c r="C1203" s="2">
        <v>3.8</v>
      </c>
      <c r="D1203" s="2">
        <v>1.583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1"/>
      <c r="B1204" s="10">
        <v>44061</v>
      </c>
      <c r="C1204" s="2">
        <v>3.8</v>
      </c>
      <c r="D1204" s="2">
        <v>1.583</v>
      </c>
      <c r="E1204" s="2">
        <v>0</v>
      </c>
      <c r="F1204" s="2">
        <v>0</v>
      </c>
      <c r="G1204" s="2">
        <v>0</v>
      </c>
      <c r="H1204" s="16">
        <f t="shared" si="18"/>
        <v>0</v>
      </c>
    </row>
    <row r="1205" spans="1:8" ht="13.5" x14ac:dyDescent="0.25">
      <c r="A1205" s="11"/>
      <c r="B1205" s="10">
        <v>44062</v>
      </c>
      <c r="C1205" s="2">
        <v>3.76</v>
      </c>
      <c r="D1205" s="2">
        <v>1.5664</v>
      </c>
      <c r="E1205" s="2">
        <v>10</v>
      </c>
      <c r="F1205" s="2">
        <v>3.76</v>
      </c>
      <c r="G1205" s="2">
        <v>37.6</v>
      </c>
      <c r="H1205" s="16">
        <f t="shared" si="18"/>
        <v>-1.0486418193303822E-2</v>
      </c>
    </row>
    <row r="1206" spans="1:8" ht="13.5" x14ac:dyDescent="0.25">
      <c r="A1206" s="11"/>
      <c r="B1206" s="10">
        <v>44064</v>
      </c>
      <c r="C1206" s="2">
        <v>3.65</v>
      </c>
      <c r="D1206" s="2">
        <v>1.5205</v>
      </c>
      <c r="E1206" s="2">
        <v>700</v>
      </c>
      <c r="F1206" s="2">
        <v>3.65</v>
      </c>
      <c r="G1206" s="2">
        <v>2555</v>
      </c>
      <c r="H1206" s="16">
        <f t="shared" si="18"/>
        <v>-2.9302860061287059E-2</v>
      </c>
    </row>
    <row r="1207" spans="1:8" ht="13.5" x14ac:dyDescent="0.25">
      <c r="A1207" s="11"/>
      <c r="B1207" s="10">
        <v>44067</v>
      </c>
      <c r="C1207" s="2">
        <v>3.64</v>
      </c>
      <c r="D1207" s="2">
        <v>1.5164</v>
      </c>
      <c r="E1207" s="2">
        <v>422</v>
      </c>
      <c r="F1207" s="2">
        <v>3.5811999999999999</v>
      </c>
      <c r="G1207" s="2">
        <v>1511.2664</v>
      </c>
      <c r="H1207" s="16">
        <f t="shared" si="18"/>
        <v>-2.6964814205853289E-3</v>
      </c>
    </row>
    <row r="1208" spans="1:8" ht="13.5" x14ac:dyDescent="0.25">
      <c r="A1208" s="11"/>
      <c r="B1208" s="10">
        <v>44068</v>
      </c>
      <c r="C1208" s="2">
        <v>3.8</v>
      </c>
      <c r="D1208" s="2">
        <v>1.583</v>
      </c>
      <c r="E1208" s="2">
        <v>17587</v>
      </c>
      <c r="F1208" s="2">
        <v>3.5303</v>
      </c>
      <c r="G1208" s="2">
        <v>62087.386100000003</v>
      </c>
      <c r="H1208" s="16">
        <f t="shared" si="18"/>
        <v>4.3919810076496965E-2</v>
      </c>
    </row>
    <row r="1209" spans="1:8" ht="13.5" x14ac:dyDescent="0.25">
      <c r="A1209" s="11"/>
      <c r="B1209" s="10">
        <v>44069</v>
      </c>
      <c r="C1209" s="2">
        <v>3.78</v>
      </c>
      <c r="D1209" s="2">
        <v>1.5747</v>
      </c>
      <c r="E1209" s="2">
        <v>8102</v>
      </c>
      <c r="F1209" s="2">
        <v>3.7801999999999998</v>
      </c>
      <c r="G1209" s="2">
        <v>30627.180400000001</v>
      </c>
      <c r="H1209" s="16">
        <f t="shared" si="18"/>
        <v>-5.2432090966519108E-3</v>
      </c>
    </row>
    <row r="1210" spans="1:8" ht="13.5" x14ac:dyDescent="0.25">
      <c r="A1210" s="11"/>
      <c r="B1210" s="10">
        <v>44070</v>
      </c>
      <c r="C1210" s="2">
        <v>3.75</v>
      </c>
      <c r="D1210" s="2">
        <v>1.5622</v>
      </c>
      <c r="E1210" s="2">
        <v>10</v>
      </c>
      <c r="F1210" s="2">
        <v>3.75</v>
      </c>
      <c r="G1210" s="2">
        <v>37.5</v>
      </c>
      <c r="H1210" s="16">
        <f t="shared" si="18"/>
        <v>-7.9380199403060615E-3</v>
      </c>
    </row>
    <row r="1211" spans="1:8" ht="13.5" x14ac:dyDescent="0.25">
      <c r="A1211" s="11"/>
      <c r="B1211" s="10">
        <v>44071</v>
      </c>
      <c r="C1211" s="2">
        <v>3.65</v>
      </c>
      <c r="D1211" s="2">
        <v>1.5205</v>
      </c>
      <c r="E1211" s="2">
        <v>4451</v>
      </c>
      <c r="F1211" s="2">
        <v>3.7429999999999999</v>
      </c>
      <c r="G1211" s="2">
        <v>16660.093000000001</v>
      </c>
      <c r="H1211" s="16">
        <f t="shared" si="18"/>
        <v>-2.6693125080015409E-2</v>
      </c>
    </row>
    <row r="1212" spans="1:8" ht="13.5" x14ac:dyDescent="0.25">
      <c r="A1212" s="11"/>
      <c r="B1212" s="10">
        <v>44074</v>
      </c>
      <c r="C1212" s="2">
        <v>3.55</v>
      </c>
      <c r="D1212" s="2">
        <v>1.4789000000000001</v>
      </c>
      <c r="E1212" s="2">
        <v>899</v>
      </c>
      <c r="F1212" s="2">
        <v>3.6265999999999998</v>
      </c>
      <c r="G1212" s="2">
        <v>3260.3134</v>
      </c>
      <c r="H1212" s="16">
        <f t="shared" si="18"/>
        <v>-2.7359421243012074E-2</v>
      </c>
    </row>
    <row r="1213" spans="1:8" ht="13.5" x14ac:dyDescent="0.25">
      <c r="A1213" s="11"/>
      <c r="B1213" s="10">
        <v>44075</v>
      </c>
      <c r="C1213" s="2">
        <v>3.55</v>
      </c>
      <c r="D1213" s="2">
        <v>1.4789000000000001</v>
      </c>
      <c r="E1213" s="2">
        <v>322</v>
      </c>
      <c r="F1213" s="2">
        <v>3.4733000000000001</v>
      </c>
      <c r="G1213" s="2">
        <v>1118.4025999999999</v>
      </c>
      <c r="H1213" s="16">
        <f t="shared" si="18"/>
        <v>0</v>
      </c>
    </row>
    <row r="1214" spans="1:8" ht="13.5" x14ac:dyDescent="0.25">
      <c r="A1214" s="11"/>
      <c r="B1214" s="10">
        <v>44076</v>
      </c>
      <c r="C1214" s="2">
        <v>3.65</v>
      </c>
      <c r="D1214" s="2">
        <v>1.5205</v>
      </c>
      <c r="E1214" s="2">
        <v>75</v>
      </c>
      <c r="F1214" s="2">
        <v>3.5339999999999998</v>
      </c>
      <c r="G1214" s="2">
        <v>265.05</v>
      </c>
      <c r="H1214" s="16">
        <f t="shared" si="18"/>
        <v>2.8129014808303373E-2</v>
      </c>
    </row>
    <row r="1215" spans="1:8" ht="13.5" x14ac:dyDescent="0.25">
      <c r="A1215" s="11"/>
      <c r="B1215" s="10">
        <v>44077</v>
      </c>
      <c r="C1215" s="2">
        <v>3.65</v>
      </c>
      <c r="D1215" s="2">
        <v>1.5205</v>
      </c>
      <c r="E1215" s="2">
        <v>1250</v>
      </c>
      <c r="F1215" s="2">
        <v>3.65</v>
      </c>
      <c r="G1215" s="2">
        <v>4562.5</v>
      </c>
      <c r="H1215" s="16">
        <f t="shared" si="18"/>
        <v>0</v>
      </c>
    </row>
    <row r="1216" spans="1:8" ht="13.5" x14ac:dyDescent="0.25">
      <c r="A1216" s="11"/>
      <c r="B1216" s="10">
        <v>44078</v>
      </c>
      <c r="C1216" s="2">
        <v>3.55</v>
      </c>
      <c r="D1216" s="2">
        <v>1.4789000000000001</v>
      </c>
      <c r="E1216" s="2">
        <v>1226</v>
      </c>
      <c r="F1216" s="2">
        <v>3.55</v>
      </c>
      <c r="G1216" s="2">
        <v>4352.3</v>
      </c>
      <c r="H1216" s="16">
        <f t="shared" si="18"/>
        <v>-2.7359421243012074E-2</v>
      </c>
    </row>
    <row r="1217" spans="1:8" ht="13.5" x14ac:dyDescent="0.25">
      <c r="A1217" s="11"/>
      <c r="B1217" s="10">
        <v>44081</v>
      </c>
      <c r="C1217" s="2">
        <v>3.45</v>
      </c>
      <c r="D1217" s="2">
        <v>1.4372</v>
      </c>
      <c r="E1217" s="2">
        <v>1379</v>
      </c>
      <c r="F1217" s="2">
        <v>3.4533</v>
      </c>
      <c r="G1217" s="2">
        <v>4762.1007</v>
      </c>
      <c r="H1217" s="16">
        <f t="shared" si="18"/>
        <v>-2.8196632632361936E-2</v>
      </c>
    </row>
    <row r="1218" spans="1:8" ht="13.5" x14ac:dyDescent="0.25">
      <c r="A1218" s="11"/>
      <c r="B1218" s="10">
        <v>44082</v>
      </c>
      <c r="C1218" s="2">
        <v>3.41</v>
      </c>
      <c r="D1218" s="2">
        <v>1.4206000000000001</v>
      </c>
      <c r="E1218" s="2">
        <v>216</v>
      </c>
      <c r="F1218" s="2">
        <v>3.4131999999999998</v>
      </c>
      <c r="G1218" s="2">
        <v>737.25120000000004</v>
      </c>
      <c r="H1218" s="16">
        <f t="shared" si="18"/>
        <v>-1.1550236571110456E-2</v>
      </c>
    </row>
    <row r="1219" spans="1:8" ht="13.5" x14ac:dyDescent="0.25">
      <c r="A1219" s="11"/>
      <c r="B1219" s="10">
        <v>44083</v>
      </c>
      <c r="C1219" s="2">
        <v>3.41</v>
      </c>
      <c r="D1219" s="2">
        <v>1.4206000000000001</v>
      </c>
      <c r="E1219" s="2">
        <v>2124</v>
      </c>
      <c r="F1219" s="2">
        <v>3.4026999999999998</v>
      </c>
      <c r="G1219" s="2">
        <v>7227.3347999999996</v>
      </c>
      <c r="H1219" s="16">
        <f t="shared" si="18"/>
        <v>0</v>
      </c>
    </row>
    <row r="1220" spans="1:8" ht="13.5" x14ac:dyDescent="0.25">
      <c r="A1220" s="11"/>
      <c r="B1220" s="10">
        <v>44084</v>
      </c>
      <c r="C1220" s="2">
        <v>3.32</v>
      </c>
      <c r="D1220" s="2">
        <v>1.3831</v>
      </c>
      <c r="E1220" s="2">
        <v>2019</v>
      </c>
      <c r="F1220" s="2">
        <v>3.3201000000000001</v>
      </c>
      <c r="G1220" s="2">
        <v>6703.2819</v>
      </c>
      <c r="H1220" s="16">
        <f t="shared" si="18"/>
        <v>-2.6397296916795782E-2</v>
      </c>
    </row>
    <row r="1221" spans="1:8" ht="13.5" x14ac:dyDescent="0.25">
      <c r="A1221" s="11"/>
      <c r="B1221" s="10">
        <v>44085</v>
      </c>
      <c r="C1221" s="2">
        <v>3.41</v>
      </c>
      <c r="D1221" s="2">
        <v>1.4206000000000001</v>
      </c>
      <c r="E1221" s="2">
        <v>5068</v>
      </c>
      <c r="F1221" s="2">
        <v>3.3759000000000001</v>
      </c>
      <c r="G1221" s="2">
        <v>17109.0612</v>
      </c>
      <c r="H1221" s="16">
        <f t="shared" si="18"/>
        <v>2.7113007013231213E-2</v>
      </c>
    </row>
    <row r="1222" spans="1:8" ht="13.5" x14ac:dyDescent="0.25">
      <c r="A1222" s="11"/>
      <c r="B1222" s="10">
        <v>44088</v>
      </c>
      <c r="C1222" s="2">
        <v>3.5</v>
      </c>
      <c r="D1222" s="2">
        <v>1.4581</v>
      </c>
      <c r="E1222" s="2">
        <v>764</v>
      </c>
      <c r="F1222" s="2">
        <v>3.4108000000000001</v>
      </c>
      <c r="G1222" s="2">
        <v>2605.8512000000001</v>
      </c>
      <c r="H1222" s="16">
        <f t="shared" si="18"/>
        <v>2.6397296916795626E-2</v>
      </c>
    </row>
    <row r="1223" spans="1:8" ht="13.5" x14ac:dyDescent="0.25">
      <c r="A1223" s="11"/>
      <c r="B1223" s="10">
        <v>44089</v>
      </c>
      <c r="C1223" s="2">
        <v>3.4</v>
      </c>
      <c r="D1223" s="2">
        <v>1.4164000000000001</v>
      </c>
      <c r="E1223" s="2">
        <v>372</v>
      </c>
      <c r="F1223" s="2">
        <v>3.4003000000000001</v>
      </c>
      <c r="G1223" s="2">
        <v>1264.9115999999999</v>
      </c>
      <c r="H1223" s="16">
        <f t="shared" ref="H1223:H1286" si="19">(D1223-D1222)/D1222</f>
        <v>-2.8598861532130752E-2</v>
      </c>
    </row>
    <row r="1224" spans="1:8" ht="13.5" x14ac:dyDescent="0.25">
      <c r="A1224" s="11"/>
      <c r="B1224" s="10">
        <v>44090</v>
      </c>
      <c r="C1224" s="2">
        <v>3.4</v>
      </c>
      <c r="D1224" s="2">
        <v>1.4164000000000001</v>
      </c>
      <c r="E1224" s="2">
        <v>98</v>
      </c>
      <c r="F1224" s="2">
        <v>3.4</v>
      </c>
      <c r="G1224" s="2">
        <v>333.2</v>
      </c>
      <c r="H1224" s="16">
        <f t="shared" si="19"/>
        <v>0</v>
      </c>
    </row>
    <row r="1225" spans="1:8" ht="13.5" x14ac:dyDescent="0.25">
      <c r="A1225" s="11"/>
      <c r="B1225" s="10">
        <v>44091</v>
      </c>
      <c r="C1225" s="2">
        <v>3.31</v>
      </c>
      <c r="D1225" s="2">
        <v>1.3789</v>
      </c>
      <c r="E1225" s="2">
        <v>11336</v>
      </c>
      <c r="F1225" s="2">
        <v>3.3862999999999999</v>
      </c>
      <c r="G1225" s="2">
        <v>38387.096799999999</v>
      </c>
      <c r="H1225" s="16">
        <f t="shared" si="19"/>
        <v>-2.6475571872352503E-2</v>
      </c>
    </row>
    <row r="1226" spans="1:8" ht="13.5" x14ac:dyDescent="0.25">
      <c r="A1226" s="11"/>
      <c r="B1226" s="10">
        <v>44092</v>
      </c>
      <c r="C1226" s="2">
        <v>3.4</v>
      </c>
      <c r="D1226" s="2">
        <v>1.4164000000000001</v>
      </c>
      <c r="E1226" s="2">
        <v>10</v>
      </c>
      <c r="F1226" s="2">
        <v>3.4</v>
      </c>
      <c r="G1226" s="2">
        <v>34</v>
      </c>
      <c r="H1226" s="16">
        <f t="shared" si="19"/>
        <v>2.7195590688229812E-2</v>
      </c>
    </row>
    <row r="1227" spans="1:8" ht="13.5" x14ac:dyDescent="0.25">
      <c r="A1227" s="11"/>
      <c r="B1227" s="10">
        <v>44095</v>
      </c>
      <c r="C1227" s="2">
        <v>3.4</v>
      </c>
      <c r="D1227" s="2">
        <v>1.4164000000000001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1"/>
      <c r="B1228" s="10">
        <v>44096</v>
      </c>
      <c r="C1228" s="2">
        <v>3.3</v>
      </c>
      <c r="D1228" s="2">
        <v>1.3747</v>
      </c>
      <c r="E1228" s="2">
        <v>928</v>
      </c>
      <c r="F1228" s="2">
        <v>3.3022999999999998</v>
      </c>
      <c r="G1228" s="2">
        <v>3064.5344</v>
      </c>
      <c r="H1228" s="16">
        <f t="shared" si="19"/>
        <v>-2.9440835922055965E-2</v>
      </c>
    </row>
    <row r="1229" spans="1:8" ht="13.5" x14ac:dyDescent="0.25">
      <c r="A1229" s="11"/>
      <c r="B1229" s="10">
        <v>44097</v>
      </c>
      <c r="C1229" s="2">
        <v>3.29</v>
      </c>
      <c r="D1229" s="2">
        <v>1.3706</v>
      </c>
      <c r="E1229" s="2">
        <v>249</v>
      </c>
      <c r="F1229" s="2">
        <v>3.2963</v>
      </c>
      <c r="G1229" s="2">
        <v>820.77869999999996</v>
      </c>
      <c r="H1229" s="16">
        <f t="shared" si="19"/>
        <v>-2.982468902305952E-3</v>
      </c>
    </row>
    <row r="1230" spans="1:8" ht="13.5" x14ac:dyDescent="0.25">
      <c r="A1230" s="11"/>
      <c r="B1230" s="10">
        <v>44098</v>
      </c>
      <c r="C1230" s="2">
        <v>3.29</v>
      </c>
      <c r="D1230" s="2">
        <v>1.3706</v>
      </c>
      <c r="E1230" s="2">
        <v>2381</v>
      </c>
      <c r="F1230" s="2">
        <v>3.2210999999999999</v>
      </c>
      <c r="G1230" s="2">
        <v>7669.4390999999996</v>
      </c>
      <c r="H1230" s="16">
        <f t="shared" si="19"/>
        <v>0</v>
      </c>
    </row>
    <row r="1231" spans="1:8" ht="13.5" x14ac:dyDescent="0.25">
      <c r="A1231" s="11"/>
      <c r="B1231" s="10">
        <v>44099</v>
      </c>
      <c r="C1231" s="2">
        <v>3.38</v>
      </c>
      <c r="D1231" s="2">
        <v>1.4080999999999999</v>
      </c>
      <c r="E1231" s="2">
        <v>33</v>
      </c>
      <c r="F1231" s="2">
        <v>3.3102999999999998</v>
      </c>
      <c r="G1231" s="2">
        <v>109.23990000000001</v>
      </c>
      <c r="H1231" s="16">
        <f t="shared" si="19"/>
        <v>2.7360280169268836E-2</v>
      </c>
    </row>
    <row r="1232" spans="1:8" ht="13.5" x14ac:dyDescent="0.25">
      <c r="A1232" s="11"/>
      <c r="B1232" s="10">
        <v>44102</v>
      </c>
      <c r="C1232" s="2">
        <v>3.38</v>
      </c>
      <c r="D1232" s="2">
        <v>1.4080999999999999</v>
      </c>
      <c r="E1232" s="2">
        <v>145</v>
      </c>
      <c r="F1232" s="2">
        <v>3.3765999999999998</v>
      </c>
      <c r="G1232" s="2">
        <v>489.60700000000003</v>
      </c>
      <c r="H1232" s="16">
        <f t="shared" si="19"/>
        <v>0</v>
      </c>
    </row>
    <row r="1233" spans="1:8" ht="13.5" x14ac:dyDescent="0.25">
      <c r="A1233" s="11"/>
      <c r="B1233" s="10">
        <v>44103</v>
      </c>
      <c r="C1233" s="2">
        <v>3.38</v>
      </c>
      <c r="D1233" s="2">
        <v>1.4080999999999999</v>
      </c>
      <c r="E1233" s="2">
        <v>0</v>
      </c>
      <c r="F1233" s="2">
        <v>0</v>
      </c>
      <c r="G1233" s="2">
        <v>0</v>
      </c>
      <c r="H1233" s="16">
        <f t="shared" si="19"/>
        <v>0</v>
      </c>
    </row>
    <row r="1234" spans="1:8" ht="13.5" x14ac:dyDescent="0.25">
      <c r="A1234" s="11"/>
      <c r="B1234" s="10">
        <v>44104</v>
      </c>
      <c r="C1234" s="2">
        <v>3.36</v>
      </c>
      <c r="D1234" s="2">
        <v>1.3996999999999999</v>
      </c>
      <c r="E1234" s="2">
        <v>388</v>
      </c>
      <c r="F1234" s="2">
        <v>3.3050000000000002</v>
      </c>
      <c r="G1234" s="2">
        <v>1282.3399999999999</v>
      </c>
      <c r="H1234" s="16">
        <f t="shared" si="19"/>
        <v>-5.9654854058660348E-3</v>
      </c>
    </row>
    <row r="1235" spans="1:8" ht="13.5" x14ac:dyDescent="0.25">
      <c r="A1235" s="11"/>
      <c r="B1235" s="10">
        <v>44105</v>
      </c>
      <c r="C1235" s="2">
        <v>3.35</v>
      </c>
      <c r="D1235" s="2">
        <v>1.3956</v>
      </c>
      <c r="E1235" s="2">
        <v>416</v>
      </c>
      <c r="F1235" s="2">
        <v>3.2938000000000001</v>
      </c>
      <c r="G1235" s="2">
        <v>1370.2208000000001</v>
      </c>
      <c r="H1235" s="16">
        <f t="shared" si="19"/>
        <v>-2.9291991140958725E-3</v>
      </c>
    </row>
    <row r="1236" spans="1:8" ht="13.5" x14ac:dyDescent="0.25">
      <c r="A1236" s="11"/>
      <c r="B1236" s="10">
        <v>44106</v>
      </c>
      <c r="C1236" s="2">
        <v>3.45</v>
      </c>
      <c r="D1236" s="2">
        <v>1.4372</v>
      </c>
      <c r="E1236" s="2">
        <v>3333</v>
      </c>
      <c r="F1236" s="2">
        <v>3.3757000000000001</v>
      </c>
      <c r="G1236" s="2">
        <v>11251.2081</v>
      </c>
      <c r="H1236" s="16">
        <f t="shared" si="19"/>
        <v>2.9807967899111554E-2</v>
      </c>
    </row>
    <row r="1237" spans="1:8" ht="13.5" x14ac:dyDescent="0.25">
      <c r="A1237" s="11"/>
      <c r="B1237" s="10">
        <v>44109</v>
      </c>
      <c r="C1237" s="2">
        <v>3.48</v>
      </c>
      <c r="D1237" s="2">
        <v>1.4497</v>
      </c>
      <c r="E1237" s="2">
        <v>5</v>
      </c>
      <c r="F1237" s="2">
        <v>3.48</v>
      </c>
      <c r="G1237" s="2">
        <v>17.399999999999999</v>
      </c>
      <c r="H1237" s="16">
        <f t="shared" si="19"/>
        <v>8.6974672975229303E-3</v>
      </c>
    </row>
    <row r="1238" spans="1:8" ht="13.5" x14ac:dyDescent="0.25">
      <c r="A1238" s="11"/>
      <c r="B1238" s="10">
        <v>44110</v>
      </c>
      <c r="C1238" s="2">
        <v>3.38</v>
      </c>
      <c r="D1238" s="2">
        <v>1.4080999999999999</v>
      </c>
      <c r="E1238" s="2">
        <v>700</v>
      </c>
      <c r="F1238" s="2">
        <v>3.38</v>
      </c>
      <c r="G1238" s="2">
        <v>2366</v>
      </c>
      <c r="H1238" s="16">
        <f t="shared" si="19"/>
        <v>-2.8695592191487949E-2</v>
      </c>
    </row>
    <row r="1239" spans="1:8" ht="13.5" x14ac:dyDescent="0.25">
      <c r="A1239" s="11"/>
      <c r="B1239" s="10">
        <v>44111</v>
      </c>
      <c r="C1239" s="2">
        <v>3.49</v>
      </c>
      <c r="D1239" s="2">
        <v>1.4539</v>
      </c>
      <c r="E1239" s="2">
        <v>592</v>
      </c>
      <c r="F1239" s="2">
        <v>3.2429000000000001</v>
      </c>
      <c r="G1239" s="2">
        <v>1919.7968000000001</v>
      </c>
      <c r="H1239" s="16">
        <f t="shared" si="19"/>
        <v>3.2526098998650714E-2</v>
      </c>
    </row>
    <row r="1240" spans="1:8" ht="13.5" x14ac:dyDescent="0.25">
      <c r="A1240" s="11"/>
      <c r="B1240" s="10">
        <v>44112</v>
      </c>
      <c r="C1240" s="2">
        <v>3.34</v>
      </c>
      <c r="D1240" s="2">
        <v>1.3914</v>
      </c>
      <c r="E1240" s="2">
        <v>526</v>
      </c>
      <c r="F1240" s="2">
        <v>3.3401999999999998</v>
      </c>
      <c r="G1240" s="2">
        <v>1756.9452000000001</v>
      </c>
      <c r="H1240" s="16">
        <f t="shared" si="19"/>
        <v>-4.2987825847719929E-2</v>
      </c>
    </row>
    <row r="1241" spans="1:8" ht="13.5" x14ac:dyDescent="0.25">
      <c r="A1241" s="11"/>
      <c r="B1241" s="10">
        <v>44113</v>
      </c>
      <c r="C1241" s="2">
        <v>3.44</v>
      </c>
      <c r="D1241" s="2">
        <v>1.4331</v>
      </c>
      <c r="E1241" s="2">
        <v>51</v>
      </c>
      <c r="F1241" s="2">
        <v>3.44</v>
      </c>
      <c r="G1241" s="2">
        <v>175.44</v>
      </c>
      <c r="H1241" s="16">
        <f t="shared" si="19"/>
        <v>2.9969814575248003E-2</v>
      </c>
    </row>
    <row r="1242" spans="1:8" ht="13.5" x14ac:dyDescent="0.25">
      <c r="A1242" s="11"/>
      <c r="B1242" s="10">
        <v>44116</v>
      </c>
      <c r="C1242" s="2">
        <v>3.44</v>
      </c>
      <c r="D1242" s="2">
        <v>1.4331</v>
      </c>
      <c r="E1242" s="2">
        <v>0</v>
      </c>
      <c r="F1242" s="2">
        <v>0</v>
      </c>
      <c r="G1242" s="2">
        <v>0</v>
      </c>
      <c r="H1242" s="16">
        <f t="shared" si="19"/>
        <v>0</v>
      </c>
    </row>
    <row r="1243" spans="1:8" ht="13.5" x14ac:dyDescent="0.25">
      <c r="A1243" s="11"/>
      <c r="B1243" s="10">
        <v>44117</v>
      </c>
      <c r="C1243" s="2">
        <v>3.49</v>
      </c>
      <c r="D1243" s="2">
        <v>1.4539</v>
      </c>
      <c r="E1243" s="2">
        <v>5</v>
      </c>
      <c r="F1243" s="2">
        <v>3.49</v>
      </c>
      <c r="G1243" s="2">
        <v>17.45</v>
      </c>
      <c r="H1243" s="16">
        <f t="shared" si="19"/>
        <v>1.4513990649640591E-2</v>
      </c>
    </row>
    <row r="1244" spans="1:8" ht="13.5" x14ac:dyDescent="0.25">
      <c r="A1244" s="11"/>
      <c r="B1244" s="10">
        <v>44118</v>
      </c>
      <c r="C1244" s="2">
        <v>3.49</v>
      </c>
      <c r="D1244" s="2">
        <v>1.4539</v>
      </c>
      <c r="E1244" s="2">
        <v>156</v>
      </c>
      <c r="F1244" s="2">
        <v>3.49</v>
      </c>
      <c r="G1244" s="2">
        <v>544.44000000000005</v>
      </c>
      <c r="H1244" s="16">
        <f t="shared" si="19"/>
        <v>0</v>
      </c>
    </row>
    <row r="1245" spans="1:8" ht="13.5" x14ac:dyDescent="0.25">
      <c r="A1245" s="11"/>
      <c r="B1245" s="10">
        <v>44120</v>
      </c>
      <c r="C1245" s="2">
        <v>3.59</v>
      </c>
      <c r="D1245" s="2">
        <v>1.4956</v>
      </c>
      <c r="E1245" s="2">
        <v>5302</v>
      </c>
      <c r="F1245" s="2">
        <v>3.5655999999999999</v>
      </c>
      <c r="G1245" s="2">
        <v>18904.8112</v>
      </c>
      <c r="H1245" s="16">
        <f t="shared" si="19"/>
        <v>2.8681477405598784E-2</v>
      </c>
    </row>
    <row r="1246" spans="1:8" ht="13.5" x14ac:dyDescent="0.25">
      <c r="A1246" s="11"/>
      <c r="B1246" s="10">
        <v>44123</v>
      </c>
      <c r="C1246" s="2">
        <v>3.59</v>
      </c>
      <c r="D1246" s="2">
        <v>1.4956</v>
      </c>
      <c r="E1246" s="2">
        <v>0</v>
      </c>
      <c r="F1246" s="2">
        <v>0</v>
      </c>
      <c r="G1246" s="2">
        <v>0</v>
      </c>
      <c r="H1246" s="16">
        <f t="shared" si="19"/>
        <v>0</v>
      </c>
    </row>
    <row r="1247" spans="1:8" ht="13.5" x14ac:dyDescent="0.25">
      <c r="A1247" s="11"/>
      <c r="B1247" s="10">
        <v>44124</v>
      </c>
      <c r="C1247" s="2">
        <v>3.55</v>
      </c>
      <c r="D1247" s="2">
        <v>1.4789000000000001</v>
      </c>
      <c r="E1247" s="2">
        <v>700</v>
      </c>
      <c r="F1247" s="2">
        <v>3.5449999999999999</v>
      </c>
      <c r="G1247" s="2">
        <v>2481.5</v>
      </c>
      <c r="H1247" s="16">
        <f t="shared" si="19"/>
        <v>-1.1166087189087948E-2</v>
      </c>
    </row>
    <row r="1248" spans="1:8" ht="13.5" x14ac:dyDescent="0.25">
      <c r="A1248" s="11"/>
      <c r="B1248" s="10">
        <v>44125</v>
      </c>
      <c r="C1248" s="2">
        <v>3.58</v>
      </c>
      <c r="D1248" s="2">
        <v>1.4914000000000001</v>
      </c>
      <c r="E1248" s="2">
        <v>5070</v>
      </c>
      <c r="F1248" s="2">
        <v>3.5737999999999999</v>
      </c>
      <c r="G1248" s="2">
        <v>18119.166000000001</v>
      </c>
      <c r="H1248" s="16">
        <f t="shared" si="19"/>
        <v>8.452228007302694E-3</v>
      </c>
    </row>
    <row r="1249" spans="1:8" ht="13.5" x14ac:dyDescent="0.25">
      <c r="A1249" s="11"/>
      <c r="B1249" s="10">
        <v>44126</v>
      </c>
      <c r="C1249" s="2">
        <v>3.58</v>
      </c>
      <c r="D1249" s="2">
        <v>1.4914000000000001</v>
      </c>
      <c r="E1249" s="2">
        <v>0</v>
      </c>
      <c r="F1249" s="2">
        <v>0</v>
      </c>
      <c r="G1249" s="2">
        <v>0</v>
      </c>
      <c r="H1249" s="16">
        <f t="shared" si="19"/>
        <v>0</v>
      </c>
    </row>
    <row r="1250" spans="1:8" ht="13.5" x14ac:dyDescent="0.25">
      <c r="A1250" s="11"/>
      <c r="B1250" s="10">
        <v>44127</v>
      </c>
      <c r="C1250" s="2">
        <v>3.51</v>
      </c>
      <c r="D1250" s="2">
        <v>1.4621999999999999</v>
      </c>
      <c r="E1250" s="2">
        <v>702</v>
      </c>
      <c r="F1250" s="2">
        <v>3.5185</v>
      </c>
      <c r="G1250" s="2">
        <v>2469.9870000000001</v>
      </c>
      <c r="H1250" s="16">
        <f t="shared" si="19"/>
        <v>-1.9578919136382E-2</v>
      </c>
    </row>
    <row r="1251" spans="1:8" ht="13.5" x14ac:dyDescent="0.25">
      <c r="A1251" s="11"/>
      <c r="B1251" s="10">
        <v>44130</v>
      </c>
      <c r="C1251" s="2">
        <v>3.5</v>
      </c>
      <c r="D1251" s="2">
        <v>1.4581</v>
      </c>
      <c r="E1251" s="2">
        <v>1999</v>
      </c>
      <c r="F1251" s="2">
        <v>3.5209000000000001</v>
      </c>
      <c r="G1251" s="2">
        <v>7038.2790999999997</v>
      </c>
      <c r="H1251" s="16">
        <f t="shared" si="19"/>
        <v>-2.8039939816714488E-3</v>
      </c>
    </row>
    <row r="1252" spans="1:8" ht="13.5" x14ac:dyDescent="0.25">
      <c r="A1252" s="11"/>
      <c r="B1252" s="10">
        <v>44131</v>
      </c>
      <c r="C1252" s="2">
        <v>3.48</v>
      </c>
      <c r="D1252" s="2">
        <v>1.4497</v>
      </c>
      <c r="E1252" s="2">
        <v>84</v>
      </c>
      <c r="F1252" s="2">
        <v>3.4860000000000002</v>
      </c>
      <c r="G1252" s="2">
        <v>292.82400000000001</v>
      </c>
      <c r="H1252" s="16">
        <f t="shared" si="19"/>
        <v>-5.7609217474795717E-3</v>
      </c>
    </row>
    <row r="1253" spans="1:8" ht="13.5" x14ac:dyDescent="0.25">
      <c r="A1253" s="11"/>
      <c r="B1253" s="10">
        <v>44132</v>
      </c>
      <c r="C1253" s="2">
        <v>3.47</v>
      </c>
      <c r="D1253" s="2">
        <v>1.4456</v>
      </c>
      <c r="E1253" s="2">
        <v>623</v>
      </c>
      <c r="F1253" s="2">
        <v>3.4792999999999998</v>
      </c>
      <c r="G1253" s="2">
        <v>2167.6039000000001</v>
      </c>
      <c r="H1253" s="16">
        <f t="shared" si="19"/>
        <v>-2.8281713457956768E-3</v>
      </c>
    </row>
    <row r="1254" spans="1:8" ht="13.5" x14ac:dyDescent="0.25">
      <c r="A1254" s="11"/>
      <c r="B1254" s="10">
        <v>44134</v>
      </c>
      <c r="C1254" s="2">
        <v>3.57</v>
      </c>
      <c r="D1254" s="2">
        <v>1.4872000000000001</v>
      </c>
      <c r="E1254" s="2">
        <v>5</v>
      </c>
      <c r="F1254" s="2">
        <v>3.57</v>
      </c>
      <c r="G1254" s="2">
        <v>17.850000000000001</v>
      </c>
      <c r="H1254" s="16">
        <f t="shared" si="19"/>
        <v>2.8776978417266244E-2</v>
      </c>
    </row>
    <row r="1255" spans="1:8" ht="13.5" x14ac:dyDescent="0.25">
      <c r="A1255" s="11"/>
      <c r="B1255" s="10">
        <v>44137</v>
      </c>
      <c r="C1255" s="2">
        <v>3.6</v>
      </c>
      <c r="D1255" s="2">
        <v>1.4997</v>
      </c>
      <c r="E1255" s="2">
        <v>5166</v>
      </c>
      <c r="F1255" s="2">
        <v>3.5486</v>
      </c>
      <c r="G1255" s="2">
        <v>18332.067599999998</v>
      </c>
      <c r="H1255" s="16">
        <f t="shared" si="19"/>
        <v>8.4050564819795285E-3</v>
      </c>
    </row>
    <row r="1256" spans="1:8" ht="13.5" x14ac:dyDescent="0.25">
      <c r="A1256" s="11"/>
      <c r="B1256" s="10">
        <v>44138</v>
      </c>
      <c r="C1256" s="2">
        <v>3.66</v>
      </c>
      <c r="D1256" s="2">
        <v>1.5246999999999999</v>
      </c>
      <c r="E1256" s="2">
        <v>130</v>
      </c>
      <c r="F1256" s="2">
        <v>3.6604000000000001</v>
      </c>
      <c r="G1256" s="2">
        <v>475.85199999999998</v>
      </c>
      <c r="H1256" s="16">
        <f t="shared" si="19"/>
        <v>1.6670000666799967E-2</v>
      </c>
    </row>
    <row r="1257" spans="1:8" ht="13.5" x14ac:dyDescent="0.25">
      <c r="A1257" s="11"/>
      <c r="B1257" s="10">
        <v>44139</v>
      </c>
      <c r="C1257" s="2">
        <v>3.59</v>
      </c>
      <c r="D1257" s="2">
        <v>1.4956</v>
      </c>
      <c r="E1257" s="2">
        <v>1685</v>
      </c>
      <c r="F1257" s="2">
        <v>3.5737000000000001</v>
      </c>
      <c r="G1257" s="2">
        <v>6021.6845000000003</v>
      </c>
      <c r="H1257" s="16">
        <f t="shared" si="19"/>
        <v>-1.908572178133397E-2</v>
      </c>
    </row>
    <row r="1258" spans="1:8" ht="13.5" x14ac:dyDescent="0.25">
      <c r="A1258" s="11"/>
      <c r="B1258" s="10">
        <v>44140</v>
      </c>
      <c r="C1258" s="2">
        <v>3.59</v>
      </c>
      <c r="D1258" s="2">
        <v>1.4956</v>
      </c>
      <c r="E1258" s="2">
        <v>35238</v>
      </c>
      <c r="F1258" s="2">
        <v>3.5379</v>
      </c>
      <c r="G1258" s="2">
        <v>124668.5202</v>
      </c>
      <c r="H1258" s="16">
        <f t="shared" si="19"/>
        <v>0</v>
      </c>
    </row>
    <row r="1259" spans="1:8" ht="13.5" x14ac:dyDescent="0.25">
      <c r="A1259" s="11"/>
      <c r="B1259" s="10">
        <v>44141</v>
      </c>
      <c r="C1259" s="2">
        <v>3.59</v>
      </c>
      <c r="D1259" s="2">
        <v>1.4956</v>
      </c>
      <c r="E1259" s="2">
        <v>0</v>
      </c>
      <c r="F1259" s="2">
        <v>0</v>
      </c>
      <c r="G1259" s="2">
        <v>0</v>
      </c>
      <c r="H1259" s="16">
        <f t="shared" si="19"/>
        <v>0</v>
      </c>
    </row>
    <row r="1260" spans="1:8" ht="13.5" x14ac:dyDescent="0.25">
      <c r="A1260" s="11"/>
      <c r="B1260" s="10">
        <v>44144</v>
      </c>
      <c r="C1260" s="2">
        <v>3.63</v>
      </c>
      <c r="D1260" s="2">
        <v>1.5122</v>
      </c>
      <c r="E1260" s="2">
        <v>30</v>
      </c>
      <c r="F1260" s="2">
        <v>3.63</v>
      </c>
      <c r="G1260" s="2">
        <v>108.9</v>
      </c>
      <c r="H1260" s="16">
        <f t="shared" si="19"/>
        <v>1.1099224391548507E-2</v>
      </c>
    </row>
    <row r="1261" spans="1:8" ht="13.5" x14ac:dyDescent="0.25">
      <c r="A1261" s="11"/>
      <c r="B1261" s="10">
        <v>44145</v>
      </c>
      <c r="C1261" s="2">
        <v>3.58</v>
      </c>
      <c r="D1261" s="2">
        <v>1.4914000000000001</v>
      </c>
      <c r="E1261" s="2">
        <v>231</v>
      </c>
      <c r="F1261" s="2">
        <v>3.5678999999999998</v>
      </c>
      <c r="G1261" s="2">
        <v>824.18489999999997</v>
      </c>
      <c r="H1261" s="16">
        <f t="shared" si="19"/>
        <v>-1.3754794339373053E-2</v>
      </c>
    </row>
    <row r="1262" spans="1:8" ht="13.5" x14ac:dyDescent="0.25">
      <c r="A1262" s="11"/>
      <c r="B1262" s="10">
        <v>44146</v>
      </c>
      <c r="C1262" s="2">
        <v>3.58</v>
      </c>
      <c r="D1262" s="2">
        <v>1.4914000000000001</v>
      </c>
      <c r="E1262" s="2">
        <v>490</v>
      </c>
      <c r="F1262" s="2">
        <v>3.5769000000000002</v>
      </c>
      <c r="G1262" s="2">
        <v>1752.681</v>
      </c>
      <c r="H1262" s="16">
        <f t="shared" si="19"/>
        <v>0</v>
      </c>
    </row>
    <row r="1263" spans="1:8" ht="13.5" x14ac:dyDescent="0.25">
      <c r="A1263" s="11"/>
      <c r="B1263" s="10">
        <v>44147</v>
      </c>
      <c r="C1263" s="2">
        <v>3.58</v>
      </c>
      <c r="D1263" s="2">
        <v>1.4914000000000001</v>
      </c>
      <c r="E1263" s="2">
        <v>944</v>
      </c>
      <c r="F1263" s="2">
        <v>3.58</v>
      </c>
      <c r="G1263" s="2">
        <v>3379.52</v>
      </c>
      <c r="H1263" s="16">
        <f t="shared" si="19"/>
        <v>0</v>
      </c>
    </row>
    <row r="1264" spans="1:8" ht="13.5" x14ac:dyDescent="0.25">
      <c r="A1264" s="11"/>
      <c r="B1264" s="10">
        <v>44148</v>
      </c>
      <c r="C1264" s="2">
        <v>3.53</v>
      </c>
      <c r="D1264" s="2">
        <v>1.4705999999999999</v>
      </c>
      <c r="E1264" s="2">
        <v>69</v>
      </c>
      <c r="F1264" s="2">
        <v>3.53</v>
      </c>
      <c r="G1264" s="2">
        <v>243.57</v>
      </c>
      <c r="H1264" s="16">
        <f t="shared" si="19"/>
        <v>-1.3946627330025581E-2</v>
      </c>
    </row>
    <row r="1265" spans="1:8" ht="13.5" x14ac:dyDescent="0.25">
      <c r="A1265" s="11"/>
      <c r="B1265" s="10">
        <v>44151</v>
      </c>
      <c r="C1265" s="2">
        <v>3.53</v>
      </c>
      <c r="D1265" s="2">
        <v>1.4705999999999999</v>
      </c>
      <c r="E1265" s="2">
        <v>610</v>
      </c>
      <c r="F1265" s="2">
        <v>3.5392999999999999</v>
      </c>
      <c r="G1265" s="2">
        <v>2158.973</v>
      </c>
      <c r="H1265" s="16">
        <f t="shared" si="19"/>
        <v>0</v>
      </c>
    </row>
    <row r="1266" spans="1:8" ht="13.5" x14ac:dyDescent="0.25">
      <c r="A1266" s="11"/>
      <c r="B1266" s="10">
        <v>44152</v>
      </c>
      <c r="C1266" s="2">
        <v>3.53</v>
      </c>
      <c r="D1266" s="2">
        <v>1.4705999999999999</v>
      </c>
      <c r="E1266" s="2">
        <v>15199</v>
      </c>
      <c r="F1266" s="2">
        <v>3.5009000000000001</v>
      </c>
      <c r="G1266" s="2">
        <v>53210.179100000001</v>
      </c>
      <c r="H1266" s="16">
        <f t="shared" si="19"/>
        <v>0</v>
      </c>
    </row>
    <row r="1267" spans="1:8" ht="13.5" x14ac:dyDescent="0.25">
      <c r="A1267" s="11"/>
      <c r="B1267" s="10">
        <v>44153</v>
      </c>
      <c r="C1267" s="2">
        <v>3.53</v>
      </c>
      <c r="D1267" s="2">
        <v>1.4705999999999999</v>
      </c>
      <c r="E1267" s="2">
        <v>5637</v>
      </c>
      <c r="F1267" s="2">
        <v>3.3803000000000001</v>
      </c>
      <c r="G1267" s="2">
        <v>19054.751100000001</v>
      </c>
      <c r="H1267" s="16">
        <f t="shared" si="19"/>
        <v>0</v>
      </c>
    </row>
    <row r="1268" spans="1:8" ht="13.5" x14ac:dyDescent="0.25">
      <c r="A1268" s="11"/>
      <c r="B1268" s="10">
        <v>44154</v>
      </c>
      <c r="C1268" s="2">
        <v>3.49</v>
      </c>
      <c r="D1268" s="2">
        <v>1.4539</v>
      </c>
      <c r="E1268" s="2">
        <v>2256</v>
      </c>
      <c r="F1268" s="2">
        <v>3.3860999999999999</v>
      </c>
      <c r="G1268" s="2">
        <v>7639.0415999999996</v>
      </c>
      <c r="H1268" s="16">
        <f t="shared" si="19"/>
        <v>-1.1355909152726737E-2</v>
      </c>
    </row>
    <row r="1269" spans="1:8" ht="13.5" x14ac:dyDescent="0.25">
      <c r="A1269" s="11"/>
      <c r="B1269" s="10">
        <v>44155</v>
      </c>
      <c r="C1269" s="2">
        <v>3.47</v>
      </c>
      <c r="D1269" s="2">
        <v>1.4456</v>
      </c>
      <c r="E1269" s="2">
        <v>455</v>
      </c>
      <c r="F1269" s="2">
        <v>3.4184000000000001</v>
      </c>
      <c r="G1269" s="2">
        <v>1555.3720000000001</v>
      </c>
      <c r="H1269" s="16">
        <f t="shared" si="19"/>
        <v>-5.7087832725771885E-3</v>
      </c>
    </row>
    <row r="1270" spans="1:8" ht="13.5" x14ac:dyDescent="0.25">
      <c r="A1270" s="11"/>
      <c r="B1270" s="10">
        <v>44158</v>
      </c>
      <c r="C1270" s="2">
        <v>3.5</v>
      </c>
      <c r="D1270" s="2">
        <v>1.4581</v>
      </c>
      <c r="E1270" s="2">
        <v>1731</v>
      </c>
      <c r="F1270" s="2">
        <v>3.4211</v>
      </c>
      <c r="G1270" s="2">
        <v>5921.9241000000002</v>
      </c>
      <c r="H1270" s="16">
        <f t="shared" si="19"/>
        <v>8.6469286109573575E-3</v>
      </c>
    </row>
    <row r="1271" spans="1:8" ht="13.5" x14ac:dyDescent="0.25">
      <c r="A1271" s="11"/>
      <c r="B1271" s="10">
        <v>44159</v>
      </c>
      <c r="C1271" s="2">
        <v>3.47</v>
      </c>
      <c r="D1271" s="2">
        <v>1.4456</v>
      </c>
      <c r="E1271" s="2">
        <v>10905</v>
      </c>
      <c r="F1271" s="2">
        <v>3.45</v>
      </c>
      <c r="G1271" s="2">
        <v>37622.25</v>
      </c>
      <c r="H1271" s="16">
        <f t="shared" si="19"/>
        <v>-8.5728002194636558E-3</v>
      </c>
    </row>
    <row r="1272" spans="1:8" ht="13.5" x14ac:dyDescent="0.25">
      <c r="A1272" s="11"/>
      <c r="B1272" s="10">
        <v>44160</v>
      </c>
      <c r="C1272" s="2">
        <v>3.47</v>
      </c>
      <c r="D1272" s="2">
        <v>1.4456</v>
      </c>
      <c r="E1272" s="2">
        <v>385</v>
      </c>
      <c r="F1272" s="2">
        <v>3.4590999999999998</v>
      </c>
      <c r="G1272" s="2">
        <v>1331.7535</v>
      </c>
      <c r="H1272" s="16">
        <f t="shared" si="19"/>
        <v>0</v>
      </c>
    </row>
    <row r="1273" spans="1:8" ht="13.5" x14ac:dyDescent="0.25">
      <c r="A1273" s="11"/>
      <c r="B1273" s="10">
        <v>44161</v>
      </c>
      <c r="C1273" s="2">
        <v>3.47</v>
      </c>
      <c r="D1273" s="2">
        <v>1.4456</v>
      </c>
      <c r="E1273" s="2">
        <v>1092</v>
      </c>
      <c r="F1273" s="2">
        <v>3.4514</v>
      </c>
      <c r="G1273" s="2">
        <v>3768.9288000000001</v>
      </c>
      <c r="H1273" s="16">
        <f t="shared" si="19"/>
        <v>0</v>
      </c>
    </row>
    <row r="1274" spans="1:8" ht="13.5" x14ac:dyDescent="0.25">
      <c r="A1274" s="11"/>
      <c r="B1274" s="10">
        <v>44162</v>
      </c>
      <c r="C1274" s="2">
        <v>3.37</v>
      </c>
      <c r="D1274" s="2">
        <v>1.4038999999999999</v>
      </c>
      <c r="E1274" s="2">
        <v>7460</v>
      </c>
      <c r="F1274" s="2">
        <v>3.3803000000000001</v>
      </c>
      <c r="G1274" s="2">
        <v>25217.038</v>
      </c>
      <c r="H1274" s="16">
        <f t="shared" si="19"/>
        <v>-2.8846153846153896E-2</v>
      </c>
    </row>
    <row r="1275" spans="1:8" ht="13.5" x14ac:dyDescent="0.25">
      <c r="A1275" s="11"/>
      <c r="B1275" s="10">
        <v>44165</v>
      </c>
      <c r="C1275" s="2">
        <v>3.46</v>
      </c>
      <c r="D1275" s="2">
        <v>1.4414</v>
      </c>
      <c r="E1275" s="2">
        <v>3168</v>
      </c>
      <c r="F1275" s="2">
        <v>3.3797999999999999</v>
      </c>
      <c r="G1275" s="2">
        <v>10707.206399999999</v>
      </c>
      <c r="H1275" s="16">
        <f t="shared" si="19"/>
        <v>2.671130422394764E-2</v>
      </c>
    </row>
    <row r="1276" spans="1:8" ht="13.5" x14ac:dyDescent="0.25">
      <c r="A1276" s="11"/>
      <c r="B1276" s="10">
        <v>44166</v>
      </c>
      <c r="C1276" s="2">
        <v>3.45</v>
      </c>
      <c r="D1276" s="2">
        <v>1.4372</v>
      </c>
      <c r="E1276" s="2">
        <v>155</v>
      </c>
      <c r="F1276" s="2">
        <v>3.3898000000000001</v>
      </c>
      <c r="G1276" s="2">
        <v>525.41899999999998</v>
      </c>
      <c r="H1276" s="16">
        <f t="shared" si="19"/>
        <v>-2.913833772720953E-3</v>
      </c>
    </row>
    <row r="1277" spans="1:8" ht="13.5" x14ac:dyDescent="0.25">
      <c r="A1277" s="11"/>
      <c r="B1277" s="10">
        <v>44167</v>
      </c>
      <c r="C1277" s="2">
        <v>3.44</v>
      </c>
      <c r="D1277" s="2">
        <v>1.4331</v>
      </c>
      <c r="E1277" s="2">
        <v>451</v>
      </c>
      <c r="F1277" s="2">
        <v>3.3708999999999998</v>
      </c>
      <c r="G1277" s="2">
        <v>1520.2759000000001</v>
      </c>
      <c r="H1277" s="16">
        <f t="shared" si="19"/>
        <v>-2.8527692735875261E-3</v>
      </c>
    </row>
    <row r="1278" spans="1:8" ht="13.5" x14ac:dyDescent="0.25">
      <c r="A1278" s="11"/>
      <c r="B1278" s="10">
        <v>44168</v>
      </c>
      <c r="C1278" s="2">
        <v>3.44</v>
      </c>
      <c r="D1278" s="2">
        <v>1.4331</v>
      </c>
      <c r="E1278" s="2">
        <v>6143</v>
      </c>
      <c r="F1278" s="2">
        <v>3.4148000000000001</v>
      </c>
      <c r="G1278" s="2">
        <v>20977.116399999999</v>
      </c>
      <c r="H1278" s="16">
        <f t="shared" si="19"/>
        <v>0</v>
      </c>
    </row>
    <row r="1279" spans="1:8" ht="13.5" x14ac:dyDescent="0.25">
      <c r="A1279" s="11"/>
      <c r="B1279" s="10">
        <v>44169</v>
      </c>
      <c r="C1279" s="2">
        <v>3.49</v>
      </c>
      <c r="D1279" s="2">
        <v>1.4539</v>
      </c>
      <c r="E1279" s="2">
        <v>2982</v>
      </c>
      <c r="F1279" s="2">
        <v>3.4114</v>
      </c>
      <c r="G1279" s="2">
        <v>10172.7948</v>
      </c>
      <c r="H1279" s="16">
        <f t="shared" si="19"/>
        <v>1.4513990649640591E-2</v>
      </c>
    </row>
    <row r="1280" spans="1:8" ht="13.5" x14ac:dyDescent="0.25">
      <c r="A1280" s="11"/>
      <c r="B1280" s="10">
        <v>44172</v>
      </c>
      <c r="C1280" s="2">
        <v>3.4</v>
      </c>
      <c r="D1280" s="2">
        <v>1.4164000000000001</v>
      </c>
      <c r="E1280" s="2">
        <v>425</v>
      </c>
      <c r="F1280" s="2">
        <v>3.4032</v>
      </c>
      <c r="G1280" s="2">
        <v>1446.36</v>
      </c>
      <c r="H1280" s="16">
        <f t="shared" si="19"/>
        <v>-2.5792695508631863E-2</v>
      </c>
    </row>
    <row r="1281" spans="1:8" ht="13.5" x14ac:dyDescent="0.25">
      <c r="A1281" s="11"/>
      <c r="B1281" s="10">
        <v>44173</v>
      </c>
      <c r="C1281" s="2">
        <v>3.5</v>
      </c>
      <c r="D1281" s="2">
        <v>1.4581</v>
      </c>
      <c r="E1281" s="2">
        <v>5</v>
      </c>
      <c r="F1281" s="2">
        <v>3.5</v>
      </c>
      <c r="G1281" s="2">
        <v>17.5</v>
      </c>
      <c r="H1281" s="16">
        <f t="shared" si="19"/>
        <v>2.9440835922055809E-2</v>
      </c>
    </row>
    <row r="1282" spans="1:8" ht="13.5" x14ac:dyDescent="0.25">
      <c r="A1282" s="11"/>
      <c r="B1282" s="10">
        <v>44174</v>
      </c>
      <c r="C1282" s="2">
        <v>3.4</v>
      </c>
      <c r="D1282" s="2">
        <v>1.4164000000000001</v>
      </c>
      <c r="E1282" s="2">
        <v>297</v>
      </c>
      <c r="F1282" s="2">
        <v>3.4</v>
      </c>
      <c r="G1282" s="2">
        <v>1009.8</v>
      </c>
      <c r="H1282" s="16">
        <f t="shared" si="19"/>
        <v>-2.8598861532130752E-2</v>
      </c>
    </row>
    <row r="1283" spans="1:8" ht="13.5" x14ac:dyDescent="0.25">
      <c r="A1283" s="11"/>
      <c r="B1283" s="10">
        <v>44175</v>
      </c>
      <c r="C1283" s="2">
        <v>3.37</v>
      </c>
      <c r="D1283" s="2">
        <v>1.4038999999999999</v>
      </c>
      <c r="E1283" s="2">
        <v>1635</v>
      </c>
      <c r="F1283" s="2">
        <v>3.3729</v>
      </c>
      <c r="G1283" s="2">
        <v>5514.6914999999999</v>
      </c>
      <c r="H1283" s="16">
        <f t="shared" si="19"/>
        <v>-8.8251906241176049E-3</v>
      </c>
    </row>
    <row r="1284" spans="1:8" ht="13.5" x14ac:dyDescent="0.25">
      <c r="A1284" s="11"/>
      <c r="B1284" s="10">
        <v>44176</v>
      </c>
      <c r="C1284" s="2">
        <v>3.38</v>
      </c>
      <c r="D1284" s="2">
        <v>1.4080999999999999</v>
      </c>
      <c r="E1284" s="2">
        <v>2492</v>
      </c>
      <c r="F1284" s="2">
        <v>3.3429000000000002</v>
      </c>
      <c r="G1284" s="2">
        <v>8330.5067999999992</v>
      </c>
      <c r="H1284" s="16">
        <f t="shared" si="19"/>
        <v>2.9916660730821155E-3</v>
      </c>
    </row>
    <row r="1285" spans="1:8" ht="13.5" x14ac:dyDescent="0.25">
      <c r="A1285" s="11"/>
      <c r="B1285" s="10">
        <v>44179</v>
      </c>
      <c r="C1285" s="2">
        <v>3.48</v>
      </c>
      <c r="D1285" s="2">
        <v>1.4497</v>
      </c>
      <c r="E1285" s="2">
        <v>1362</v>
      </c>
      <c r="F1285" s="2">
        <v>3.3414000000000001</v>
      </c>
      <c r="G1285" s="2">
        <v>4550.9867999999997</v>
      </c>
      <c r="H1285" s="16">
        <f t="shared" si="19"/>
        <v>2.9543356295717693E-2</v>
      </c>
    </row>
    <row r="1286" spans="1:8" ht="13.5" x14ac:dyDescent="0.25">
      <c r="A1286" s="11"/>
      <c r="B1286" s="10">
        <v>44180</v>
      </c>
      <c r="C1286" s="2">
        <v>3.45</v>
      </c>
      <c r="D1286" s="2">
        <v>1.4372</v>
      </c>
      <c r="E1286" s="2">
        <v>329</v>
      </c>
      <c r="F1286" s="2">
        <v>3.3791000000000002</v>
      </c>
      <c r="G1286" s="2">
        <v>1111.7239</v>
      </c>
      <c r="H1286" s="16">
        <f t="shared" si="19"/>
        <v>-8.6224736152307069E-3</v>
      </c>
    </row>
    <row r="1287" spans="1:8" ht="13.5" x14ac:dyDescent="0.25">
      <c r="A1287" s="11"/>
      <c r="B1287" s="10">
        <v>44181</v>
      </c>
      <c r="C1287" s="2">
        <v>3.4</v>
      </c>
      <c r="D1287" s="2">
        <v>1.4164000000000001</v>
      </c>
      <c r="E1287" s="2">
        <v>1834</v>
      </c>
      <c r="F1287" s="2">
        <v>3.3622000000000001</v>
      </c>
      <c r="G1287" s="2">
        <v>6166.2748000000001</v>
      </c>
      <c r="H1287" s="16">
        <f t="shared" ref="H1287:H1350" si="20">(D1287-D1286)/D1286</f>
        <v>-1.4472585583078158E-2</v>
      </c>
    </row>
    <row r="1288" spans="1:8" ht="13.5" x14ac:dyDescent="0.25">
      <c r="A1288" s="11"/>
      <c r="B1288" s="10">
        <v>44182</v>
      </c>
      <c r="C1288" s="2">
        <v>3.38</v>
      </c>
      <c r="D1288" s="2">
        <v>1.4080999999999999</v>
      </c>
      <c r="E1288" s="2">
        <v>22727</v>
      </c>
      <c r="F1288" s="2">
        <v>3.3936000000000002</v>
      </c>
      <c r="G1288" s="2">
        <v>77126.347200000004</v>
      </c>
      <c r="H1288" s="16">
        <f t="shared" si="20"/>
        <v>-5.8599265744141453E-3</v>
      </c>
    </row>
    <row r="1289" spans="1:8" ht="13.5" x14ac:dyDescent="0.25">
      <c r="A1289" s="11"/>
      <c r="B1289" s="10">
        <v>44183</v>
      </c>
      <c r="C1289" s="2">
        <v>3.5</v>
      </c>
      <c r="D1289" s="2">
        <v>1.4581</v>
      </c>
      <c r="E1289" s="2">
        <v>2817</v>
      </c>
      <c r="F1289" s="2">
        <v>3.4356</v>
      </c>
      <c r="G1289" s="2">
        <v>9678.0851999999995</v>
      </c>
      <c r="H1289" s="16">
        <f t="shared" si="20"/>
        <v>3.5508841701583728E-2</v>
      </c>
    </row>
    <row r="1290" spans="1:8" ht="13.5" x14ac:dyDescent="0.25">
      <c r="A1290" s="11"/>
      <c r="B1290" s="10">
        <v>44186</v>
      </c>
      <c r="C1290" s="2">
        <v>3.48</v>
      </c>
      <c r="D1290" s="2">
        <v>1.4497</v>
      </c>
      <c r="E1290" s="2">
        <v>25</v>
      </c>
      <c r="F1290" s="2">
        <v>3.48</v>
      </c>
      <c r="G1290" s="2">
        <v>87</v>
      </c>
      <c r="H1290" s="16">
        <f t="shared" si="20"/>
        <v>-5.7609217474795717E-3</v>
      </c>
    </row>
    <row r="1291" spans="1:8" ht="13.5" x14ac:dyDescent="0.25">
      <c r="A1291" s="11"/>
      <c r="B1291" s="10">
        <v>44187</v>
      </c>
      <c r="C1291" s="2">
        <v>3.45</v>
      </c>
      <c r="D1291" s="2">
        <v>1.4372</v>
      </c>
      <c r="E1291" s="2">
        <v>3970</v>
      </c>
      <c r="F1291" s="2">
        <v>3.4300999999999999</v>
      </c>
      <c r="G1291" s="2">
        <v>13617.496999999999</v>
      </c>
      <c r="H1291" s="16">
        <f t="shared" si="20"/>
        <v>-8.6224736152307069E-3</v>
      </c>
    </row>
    <row r="1292" spans="1:8" ht="13.5" x14ac:dyDescent="0.25">
      <c r="A1292" s="11"/>
      <c r="B1292" s="10">
        <v>44188</v>
      </c>
      <c r="C1292" s="2">
        <v>3.65</v>
      </c>
      <c r="D1292" s="2">
        <v>1.5205</v>
      </c>
      <c r="E1292" s="2">
        <v>13015</v>
      </c>
      <c r="F1292" s="2">
        <v>3.5680000000000001</v>
      </c>
      <c r="G1292" s="2">
        <v>46437.52</v>
      </c>
      <c r="H1292" s="16">
        <f t="shared" si="20"/>
        <v>5.7959922070692962E-2</v>
      </c>
    </row>
    <row r="1293" spans="1:8" ht="13.5" x14ac:dyDescent="0.25">
      <c r="A1293" s="11"/>
      <c r="B1293" s="10">
        <v>44189</v>
      </c>
      <c r="C1293" s="2">
        <v>3.85</v>
      </c>
      <c r="D1293" s="2">
        <v>1.6039000000000001</v>
      </c>
      <c r="E1293" s="2">
        <v>29961</v>
      </c>
      <c r="F1293" s="2">
        <v>3.7818000000000001</v>
      </c>
      <c r="G1293" s="2">
        <v>113306.5098</v>
      </c>
      <c r="H1293" s="16">
        <f t="shared" si="20"/>
        <v>5.4850378165077374E-2</v>
      </c>
    </row>
    <row r="1294" spans="1:8" ht="13.5" x14ac:dyDescent="0.25">
      <c r="A1294" s="11"/>
      <c r="B1294" s="10">
        <v>44190</v>
      </c>
      <c r="C1294" s="2">
        <v>3.99</v>
      </c>
      <c r="D1294" s="2">
        <v>1.6621999999999999</v>
      </c>
      <c r="E1294" s="2">
        <v>16653</v>
      </c>
      <c r="F1294" s="2">
        <v>3.9689999999999999</v>
      </c>
      <c r="G1294" s="2">
        <v>66095.756999999998</v>
      </c>
      <c r="H1294" s="16">
        <f t="shared" si="20"/>
        <v>3.6348899557328881E-2</v>
      </c>
    </row>
    <row r="1295" spans="1:8" ht="13.5" x14ac:dyDescent="0.25">
      <c r="A1295" s="11"/>
      <c r="B1295" s="10">
        <v>44193</v>
      </c>
      <c r="C1295" s="2">
        <v>3.92</v>
      </c>
      <c r="D1295" s="2">
        <v>1.633</v>
      </c>
      <c r="E1295" s="2">
        <v>1000</v>
      </c>
      <c r="F1295" s="2">
        <v>3.98</v>
      </c>
      <c r="G1295" s="2">
        <v>3980</v>
      </c>
      <c r="H1295" s="16">
        <f t="shared" si="20"/>
        <v>-1.7567079773793706E-2</v>
      </c>
    </row>
    <row r="1296" spans="1:8" ht="13.5" x14ac:dyDescent="0.25">
      <c r="A1296" s="11"/>
      <c r="B1296" s="10">
        <v>44194</v>
      </c>
      <c r="C1296" s="2">
        <v>3.99</v>
      </c>
      <c r="D1296" s="2">
        <v>1.6621999999999999</v>
      </c>
      <c r="E1296" s="2">
        <v>12669</v>
      </c>
      <c r="F1296" s="2">
        <v>3.9674999999999998</v>
      </c>
      <c r="G1296" s="2">
        <v>50264.2575</v>
      </c>
      <c r="H1296" s="16">
        <f t="shared" si="20"/>
        <v>1.7881200244947881E-2</v>
      </c>
    </row>
    <row r="1297" spans="1:8" ht="13.5" x14ac:dyDescent="0.25">
      <c r="A1297" s="11"/>
      <c r="B1297" s="10">
        <v>44195</v>
      </c>
      <c r="C1297" s="2">
        <v>3.88</v>
      </c>
      <c r="D1297" s="2">
        <v>1.6164000000000001</v>
      </c>
      <c r="E1297" s="2">
        <v>8678</v>
      </c>
      <c r="F1297" s="2">
        <v>3.9624000000000001</v>
      </c>
      <c r="G1297" s="2">
        <v>34385.707199999997</v>
      </c>
      <c r="H1297" s="16">
        <f t="shared" si="20"/>
        <v>-2.7553844302731226E-2</v>
      </c>
    </row>
    <row r="1298" spans="1:8" ht="13.5" x14ac:dyDescent="0.25">
      <c r="A1298" s="11"/>
      <c r="B1298" s="10">
        <v>44196</v>
      </c>
      <c r="C1298" s="2">
        <v>3.84</v>
      </c>
      <c r="D1298" s="2">
        <v>1.5996999999999999</v>
      </c>
      <c r="E1298" s="2">
        <v>17374</v>
      </c>
      <c r="F1298" s="2">
        <v>3.9531000000000001</v>
      </c>
      <c r="G1298" s="2">
        <v>68681.159400000004</v>
      </c>
      <c r="H1298" s="16">
        <f t="shared" si="20"/>
        <v>-1.0331601088839494E-2</v>
      </c>
    </row>
    <row r="1299" spans="1:8" ht="13.5" x14ac:dyDescent="0.25">
      <c r="A1299" s="11"/>
      <c r="B1299" s="10">
        <v>44200</v>
      </c>
      <c r="C1299" s="2">
        <v>3.73</v>
      </c>
      <c r="D1299" s="2">
        <v>1.5539000000000001</v>
      </c>
      <c r="E1299" s="2">
        <v>1775</v>
      </c>
      <c r="F1299" s="2">
        <v>3.7360000000000002</v>
      </c>
      <c r="G1299" s="2">
        <v>6631.4</v>
      </c>
      <c r="H1299" s="16">
        <f t="shared" si="20"/>
        <v>-2.8630368194036283E-2</v>
      </c>
    </row>
    <row r="1300" spans="1:8" ht="13.5" x14ac:dyDescent="0.25">
      <c r="A1300" s="11"/>
      <c r="B1300" s="10">
        <v>44201</v>
      </c>
      <c r="C1300" s="2">
        <v>3.61</v>
      </c>
      <c r="D1300" s="2">
        <v>1.5039</v>
      </c>
      <c r="E1300" s="2">
        <v>2957</v>
      </c>
      <c r="F1300" s="2">
        <v>3.6789999999999998</v>
      </c>
      <c r="G1300" s="2">
        <v>10878.803</v>
      </c>
      <c r="H1300" s="16">
        <f t="shared" si="20"/>
        <v>-3.217710277366629E-2</v>
      </c>
    </row>
    <row r="1301" spans="1:8" ht="13.5" x14ac:dyDescent="0.25">
      <c r="A1301" s="11"/>
      <c r="B1301" s="10">
        <v>44202</v>
      </c>
      <c r="C1301" s="2">
        <v>3.61</v>
      </c>
      <c r="D1301" s="2">
        <v>1.5039</v>
      </c>
      <c r="E1301" s="2">
        <v>1284</v>
      </c>
      <c r="F1301" s="2">
        <v>3.5217999999999998</v>
      </c>
      <c r="G1301" s="2">
        <v>4521.9912000000004</v>
      </c>
      <c r="H1301" s="16">
        <f t="shared" si="20"/>
        <v>0</v>
      </c>
    </row>
    <row r="1302" spans="1:8" ht="13.5" x14ac:dyDescent="0.25">
      <c r="A1302" s="11"/>
      <c r="B1302" s="10">
        <v>44203</v>
      </c>
      <c r="C1302" s="2">
        <v>3.55</v>
      </c>
      <c r="D1302" s="2">
        <v>1.4789000000000001</v>
      </c>
      <c r="E1302" s="2">
        <v>600</v>
      </c>
      <c r="F1302" s="2">
        <v>3.5171000000000001</v>
      </c>
      <c r="G1302" s="2">
        <v>2110.2600000000002</v>
      </c>
      <c r="H1302" s="16">
        <f t="shared" si="20"/>
        <v>-1.662344570782626E-2</v>
      </c>
    </row>
    <row r="1303" spans="1:8" ht="13.5" x14ac:dyDescent="0.25">
      <c r="A1303" s="11"/>
      <c r="B1303" s="10">
        <v>44204</v>
      </c>
      <c r="C1303" s="2">
        <v>3.5</v>
      </c>
      <c r="D1303" s="2">
        <v>1.4581</v>
      </c>
      <c r="E1303" s="2">
        <v>1246</v>
      </c>
      <c r="F1303" s="2">
        <v>3.4613</v>
      </c>
      <c r="G1303" s="2">
        <v>4312.7798000000003</v>
      </c>
      <c r="H1303" s="16">
        <f t="shared" si="20"/>
        <v>-1.4064507404151836E-2</v>
      </c>
    </row>
    <row r="1304" spans="1:8" ht="13.5" x14ac:dyDescent="0.25">
      <c r="A1304" s="11"/>
      <c r="B1304" s="10">
        <v>44207</v>
      </c>
      <c r="C1304" s="2">
        <v>3.4</v>
      </c>
      <c r="D1304" s="2">
        <v>1.4164000000000001</v>
      </c>
      <c r="E1304" s="2">
        <v>398</v>
      </c>
      <c r="F1304" s="2">
        <v>3.4072</v>
      </c>
      <c r="G1304" s="2">
        <v>1356.0655999999999</v>
      </c>
      <c r="H1304" s="16">
        <f t="shared" si="20"/>
        <v>-2.8598861532130752E-2</v>
      </c>
    </row>
    <row r="1305" spans="1:8" ht="13.5" x14ac:dyDescent="0.25">
      <c r="A1305" s="11"/>
      <c r="B1305" s="10">
        <v>44208</v>
      </c>
      <c r="C1305" s="2">
        <v>3.4</v>
      </c>
      <c r="D1305" s="2">
        <v>1.4164000000000001</v>
      </c>
      <c r="E1305" s="2">
        <v>8138</v>
      </c>
      <c r="F1305" s="2">
        <v>3.3858999999999999</v>
      </c>
      <c r="G1305" s="2">
        <v>27554.4542</v>
      </c>
      <c r="H1305" s="16">
        <f t="shared" si="20"/>
        <v>0</v>
      </c>
    </row>
    <row r="1306" spans="1:8" ht="13.5" x14ac:dyDescent="0.25">
      <c r="A1306" s="11"/>
      <c r="B1306" s="10">
        <v>44209</v>
      </c>
      <c r="C1306" s="2">
        <v>3.4</v>
      </c>
      <c r="D1306" s="2">
        <v>1.4164000000000001</v>
      </c>
      <c r="E1306" s="2">
        <v>2174</v>
      </c>
      <c r="F1306" s="2">
        <v>3.3500999999999999</v>
      </c>
      <c r="G1306" s="2">
        <v>7283.1174000000001</v>
      </c>
      <c r="H1306" s="16">
        <f t="shared" si="20"/>
        <v>0</v>
      </c>
    </row>
    <row r="1307" spans="1:8" ht="13.5" x14ac:dyDescent="0.25">
      <c r="A1307" s="11"/>
      <c r="B1307" s="10">
        <v>44211</v>
      </c>
      <c r="C1307" s="2">
        <v>3.4</v>
      </c>
      <c r="D1307" s="2">
        <v>1.4164000000000001</v>
      </c>
      <c r="E1307" s="2">
        <v>1831</v>
      </c>
      <c r="F1307" s="2">
        <v>3.3517000000000001</v>
      </c>
      <c r="G1307" s="2">
        <v>6136.9627</v>
      </c>
      <c r="H1307" s="16">
        <f t="shared" si="20"/>
        <v>0</v>
      </c>
    </row>
    <row r="1308" spans="1:8" ht="13.5" x14ac:dyDescent="0.25">
      <c r="A1308" s="11"/>
      <c r="B1308" s="10">
        <v>44214</v>
      </c>
      <c r="C1308" s="2">
        <v>3.4</v>
      </c>
      <c r="D1308" s="2">
        <v>1.4164000000000001</v>
      </c>
      <c r="E1308" s="2">
        <v>1590</v>
      </c>
      <c r="F1308" s="2">
        <v>3.3191999999999999</v>
      </c>
      <c r="G1308" s="2">
        <v>5277.5280000000002</v>
      </c>
      <c r="H1308" s="16">
        <f t="shared" si="20"/>
        <v>0</v>
      </c>
    </row>
    <row r="1309" spans="1:8" ht="13.5" x14ac:dyDescent="0.25">
      <c r="A1309" s="11"/>
      <c r="B1309" s="10">
        <v>44215</v>
      </c>
      <c r="C1309" s="2">
        <v>3.35</v>
      </c>
      <c r="D1309" s="2">
        <v>1.3956</v>
      </c>
      <c r="E1309" s="2">
        <v>2400</v>
      </c>
      <c r="F1309" s="2">
        <v>3.3883000000000001</v>
      </c>
      <c r="G1309" s="2">
        <v>8131.92</v>
      </c>
      <c r="H1309" s="16">
        <f t="shared" si="20"/>
        <v>-1.4685117198531595E-2</v>
      </c>
    </row>
    <row r="1310" spans="1:8" ht="13.5" x14ac:dyDescent="0.25">
      <c r="A1310" s="11"/>
      <c r="B1310" s="10">
        <v>44216</v>
      </c>
      <c r="C1310" s="2">
        <v>3.44</v>
      </c>
      <c r="D1310" s="2">
        <v>1.4331</v>
      </c>
      <c r="E1310" s="2">
        <v>5249</v>
      </c>
      <c r="F1310" s="2">
        <v>3.3780999999999999</v>
      </c>
      <c r="G1310" s="2">
        <v>17731.6469</v>
      </c>
      <c r="H1310" s="16">
        <f t="shared" si="20"/>
        <v>2.6870163370593357E-2</v>
      </c>
    </row>
    <row r="1311" spans="1:8" ht="13.5" x14ac:dyDescent="0.25">
      <c r="A1311" s="11"/>
      <c r="B1311" s="10">
        <v>44217</v>
      </c>
      <c r="C1311" s="2">
        <v>3.4</v>
      </c>
      <c r="D1311" s="2">
        <v>1.4164000000000001</v>
      </c>
      <c r="E1311" s="2">
        <v>500</v>
      </c>
      <c r="F1311" s="2">
        <v>3.4039999999999999</v>
      </c>
      <c r="G1311" s="2">
        <v>1702</v>
      </c>
      <c r="H1311" s="16">
        <f t="shared" si="20"/>
        <v>-1.1653059800432585E-2</v>
      </c>
    </row>
    <row r="1312" spans="1:8" ht="13.5" x14ac:dyDescent="0.25">
      <c r="A1312" s="11"/>
      <c r="B1312" s="10">
        <v>44218</v>
      </c>
      <c r="C1312" s="2">
        <v>3.45</v>
      </c>
      <c r="D1312" s="2">
        <v>1.4372</v>
      </c>
      <c r="E1312" s="2">
        <v>17426</v>
      </c>
      <c r="F1312" s="2">
        <v>3.4030999999999998</v>
      </c>
      <c r="G1312" s="2">
        <v>59302.420599999998</v>
      </c>
      <c r="H1312" s="16">
        <f t="shared" si="20"/>
        <v>1.4685117198531437E-2</v>
      </c>
    </row>
    <row r="1313" spans="1:8" ht="13.5" x14ac:dyDescent="0.25">
      <c r="A1313" s="11"/>
      <c r="B1313" s="10">
        <v>44221</v>
      </c>
      <c r="C1313" s="2">
        <v>3.45</v>
      </c>
      <c r="D1313" s="2">
        <v>1.4372</v>
      </c>
      <c r="E1313" s="2">
        <v>4050</v>
      </c>
      <c r="F1313" s="2">
        <v>3.45</v>
      </c>
      <c r="G1313" s="2">
        <v>13972.5</v>
      </c>
      <c r="H1313" s="16">
        <f t="shared" si="20"/>
        <v>0</v>
      </c>
    </row>
    <row r="1314" spans="1:8" ht="13.5" x14ac:dyDescent="0.25">
      <c r="A1314" s="11"/>
      <c r="B1314" s="10">
        <v>44222</v>
      </c>
      <c r="C1314" s="2">
        <v>3.46</v>
      </c>
      <c r="D1314" s="2">
        <v>1.4414</v>
      </c>
      <c r="E1314" s="2">
        <v>287</v>
      </c>
      <c r="F1314" s="2">
        <v>3.4878999999999998</v>
      </c>
      <c r="G1314" s="2">
        <v>1001.0273</v>
      </c>
      <c r="H1314" s="16">
        <f t="shared" si="20"/>
        <v>2.9223490119677019E-3</v>
      </c>
    </row>
    <row r="1315" spans="1:8" ht="13.5" x14ac:dyDescent="0.25">
      <c r="A1315" s="11"/>
      <c r="B1315" s="10">
        <v>44223</v>
      </c>
      <c r="C1315" s="2">
        <v>3.47</v>
      </c>
      <c r="D1315" s="2">
        <v>1.4456</v>
      </c>
      <c r="E1315" s="2">
        <v>10</v>
      </c>
      <c r="F1315" s="2">
        <v>3.47</v>
      </c>
      <c r="G1315" s="2">
        <v>34.700000000000003</v>
      </c>
      <c r="H1315" s="16">
        <f t="shared" si="20"/>
        <v>2.913833772720953E-3</v>
      </c>
    </row>
    <row r="1316" spans="1:8" ht="13.5" x14ac:dyDescent="0.25">
      <c r="A1316" s="11"/>
      <c r="B1316" s="10">
        <v>44224</v>
      </c>
      <c r="C1316" s="2">
        <v>3.37</v>
      </c>
      <c r="D1316" s="2">
        <v>1.4038999999999999</v>
      </c>
      <c r="E1316" s="2">
        <v>23190</v>
      </c>
      <c r="F1316" s="2">
        <v>3.3700999999999999</v>
      </c>
      <c r="G1316" s="2">
        <v>78152.619000000006</v>
      </c>
      <c r="H1316" s="16">
        <f t="shared" si="20"/>
        <v>-2.8846153846153896E-2</v>
      </c>
    </row>
    <row r="1317" spans="1:8" ht="13.5" x14ac:dyDescent="0.25">
      <c r="A1317" s="11"/>
      <c r="B1317" s="10">
        <v>44225</v>
      </c>
      <c r="C1317" s="2">
        <v>3.39</v>
      </c>
      <c r="D1317" s="2">
        <v>1.4121999999999999</v>
      </c>
      <c r="E1317" s="2">
        <v>495</v>
      </c>
      <c r="F1317" s="2">
        <v>3.3940000000000001</v>
      </c>
      <c r="G1317" s="2">
        <v>1680.03</v>
      </c>
      <c r="H1317" s="16">
        <f t="shared" si="20"/>
        <v>5.9121020015670449E-3</v>
      </c>
    </row>
    <row r="1318" spans="1:8" ht="13.5" x14ac:dyDescent="0.25">
      <c r="A1318" s="11"/>
      <c r="B1318" s="10">
        <v>44228</v>
      </c>
      <c r="C1318" s="2">
        <v>3.38</v>
      </c>
      <c r="D1318" s="2">
        <v>1.4080999999999999</v>
      </c>
      <c r="E1318" s="2">
        <v>14220</v>
      </c>
      <c r="F1318" s="2">
        <v>3.3563000000000001</v>
      </c>
      <c r="G1318" s="2">
        <v>47726.586000000003</v>
      </c>
      <c r="H1318" s="16">
        <f t="shared" si="20"/>
        <v>-2.9032714912901806E-3</v>
      </c>
    </row>
    <row r="1319" spans="1:8" ht="13.5" x14ac:dyDescent="0.25">
      <c r="A1319" s="11"/>
      <c r="B1319" s="10">
        <v>44229</v>
      </c>
      <c r="C1319" s="2">
        <v>3.4</v>
      </c>
      <c r="D1319" s="2">
        <v>1.4164000000000001</v>
      </c>
      <c r="E1319" s="2">
        <v>105</v>
      </c>
      <c r="F1319" s="2">
        <v>3.3094999999999999</v>
      </c>
      <c r="G1319" s="2">
        <v>347.4975</v>
      </c>
      <c r="H1319" s="16">
        <f t="shared" si="20"/>
        <v>5.8944677224630326E-3</v>
      </c>
    </row>
    <row r="1320" spans="1:8" ht="13.5" x14ac:dyDescent="0.25">
      <c r="A1320" s="11"/>
      <c r="B1320" s="10">
        <v>44230</v>
      </c>
      <c r="C1320" s="2">
        <v>3.39</v>
      </c>
      <c r="D1320" s="2">
        <v>1.4121999999999999</v>
      </c>
      <c r="E1320" s="2">
        <v>2417</v>
      </c>
      <c r="F1320" s="2">
        <v>3.3071999999999999</v>
      </c>
      <c r="G1320" s="2">
        <v>7993.5024000000003</v>
      </c>
      <c r="H1320" s="16">
        <f t="shared" si="20"/>
        <v>-2.9652640497036171E-3</v>
      </c>
    </row>
    <row r="1321" spans="1:8" ht="13.5" x14ac:dyDescent="0.25">
      <c r="A1321" s="11"/>
      <c r="B1321" s="10">
        <v>44231</v>
      </c>
      <c r="C1321" s="2">
        <v>3.35</v>
      </c>
      <c r="D1321" s="2">
        <v>1.3956</v>
      </c>
      <c r="E1321" s="2">
        <v>8278</v>
      </c>
      <c r="F1321" s="2">
        <v>3.3698999999999999</v>
      </c>
      <c r="G1321" s="2">
        <v>27896.032200000001</v>
      </c>
      <c r="H1321" s="16">
        <f t="shared" si="20"/>
        <v>-1.1754708964735837E-2</v>
      </c>
    </row>
    <row r="1322" spans="1:8" ht="13.5" x14ac:dyDescent="0.25">
      <c r="A1322" s="11"/>
      <c r="B1322" s="10">
        <v>44232</v>
      </c>
      <c r="C1322" s="2">
        <v>3.35</v>
      </c>
      <c r="D1322" s="2">
        <v>1.3956</v>
      </c>
      <c r="E1322" s="2">
        <v>8653</v>
      </c>
      <c r="F1322" s="2">
        <v>3.3935</v>
      </c>
      <c r="G1322" s="2">
        <v>29363.9555</v>
      </c>
      <c r="H1322" s="16">
        <f t="shared" si="20"/>
        <v>0</v>
      </c>
    </row>
    <row r="1323" spans="1:8" ht="13.5" x14ac:dyDescent="0.25">
      <c r="A1323" s="11"/>
      <c r="B1323" s="10">
        <v>44235</v>
      </c>
      <c r="C1323" s="2">
        <v>3.4</v>
      </c>
      <c r="D1323" s="2">
        <v>1.4164000000000001</v>
      </c>
      <c r="E1323" s="2">
        <v>13203</v>
      </c>
      <c r="F1323" s="2">
        <v>3.4491999999999998</v>
      </c>
      <c r="G1323" s="2">
        <v>45539.787600000003</v>
      </c>
      <c r="H1323" s="16">
        <f t="shared" si="20"/>
        <v>1.4903983949555857E-2</v>
      </c>
    </row>
    <row r="1324" spans="1:8" ht="13.5" x14ac:dyDescent="0.25">
      <c r="A1324" s="11"/>
      <c r="B1324" s="10">
        <v>44236</v>
      </c>
      <c r="C1324" s="2">
        <v>3.4</v>
      </c>
      <c r="D1324" s="2">
        <v>1.4164000000000001</v>
      </c>
      <c r="E1324" s="2">
        <v>2385</v>
      </c>
      <c r="F1324" s="2">
        <v>3.4020999999999999</v>
      </c>
      <c r="G1324" s="2">
        <v>8114.0084999999999</v>
      </c>
      <c r="H1324" s="16">
        <f t="shared" si="20"/>
        <v>0</v>
      </c>
    </row>
    <row r="1325" spans="1:8" ht="13.5" x14ac:dyDescent="0.25">
      <c r="A1325" s="11"/>
      <c r="B1325" s="10">
        <v>44237</v>
      </c>
      <c r="C1325" s="2">
        <v>3.45</v>
      </c>
      <c r="D1325" s="2">
        <v>1.4372</v>
      </c>
      <c r="E1325" s="2">
        <v>31</v>
      </c>
      <c r="F1325" s="2">
        <v>3.3483999999999998</v>
      </c>
      <c r="G1325" s="2">
        <v>103.8004</v>
      </c>
      <c r="H1325" s="16">
        <f t="shared" si="20"/>
        <v>1.4685117198531437E-2</v>
      </c>
    </row>
    <row r="1326" spans="1:8" ht="13.5" x14ac:dyDescent="0.25">
      <c r="A1326" s="11"/>
      <c r="B1326" s="10">
        <v>44238</v>
      </c>
      <c r="C1326" s="2">
        <v>3.35</v>
      </c>
      <c r="D1326" s="2">
        <v>1.3956</v>
      </c>
      <c r="E1326" s="2">
        <v>750</v>
      </c>
      <c r="F1326" s="2">
        <v>3.35</v>
      </c>
      <c r="G1326" s="2">
        <v>2512.5</v>
      </c>
      <c r="H1326" s="16">
        <f t="shared" si="20"/>
        <v>-2.8945171166156473E-2</v>
      </c>
    </row>
    <row r="1327" spans="1:8" ht="13.5" x14ac:dyDescent="0.25">
      <c r="A1327" s="11"/>
      <c r="B1327" s="10">
        <v>44239</v>
      </c>
      <c r="C1327" s="2">
        <v>3.44</v>
      </c>
      <c r="D1327" s="2">
        <v>1.4331</v>
      </c>
      <c r="E1327" s="2">
        <v>5</v>
      </c>
      <c r="F1327" s="2">
        <v>3.44</v>
      </c>
      <c r="G1327" s="2">
        <v>17.2</v>
      </c>
      <c r="H1327" s="16">
        <f t="shared" si="20"/>
        <v>2.6870163370593357E-2</v>
      </c>
    </row>
    <row r="1328" spans="1:8" ht="13.5" x14ac:dyDescent="0.25">
      <c r="A1328" s="11"/>
      <c r="B1328" s="10">
        <v>44242</v>
      </c>
      <c r="C1328" s="2">
        <v>3.4</v>
      </c>
      <c r="D1328" s="2">
        <v>1.4164000000000001</v>
      </c>
      <c r="E1328" s="2">
        <v>23644</v>
      </c>
      <c r="F1328" s="2">
        <v>3.3898999999999999</v>
      </c>
      <c r="G1328" s="2">
        <v>80150.795599999998</v>
      </c>
      <c r="H1328" s="16">
        <f t="shared" si="20"/>
        <v>-1.1653059800432585E-2</v>
      </c>
    </row>
    <row r="1329" spans="1:8" ht="13.5" x14ac:dyDescent="0.25">
      <c r="A1329" s="11"/>
      <c r="B1329" s="10">
        <v>44243</v>
      </c>
      <c r="C1329" s="2">
        <v>3.4</v>
      </c>
      <c r="D1329" s="2">
        <v>1.4164000000000001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1"/>
      <c r="B1330" s="10">
        <v>44244</v>
      </c>
      <c r="C1330" s="2">
        <v>3.37</v>
      </c>
      <c r="D1330" s="2">
        <v>1.4038999999999999</v>
      </c>
      <c r="E1330" s="2">
        <v>400</v>
      </c>
      <c r="F1330" s="2">
        <v>3.37</v>
      </c>
      <c r="G1330" s="2">
        <v>1348</v>
      </c>
      <c r="H1330" s="16">
        <f t="shared" si="20"/>
        <v>-8.8251906241176049E-3</v>
      </c>
    </row>
    <row r="1331" spans="1:8" ht="13.5" x14ac:dyDescent="0.25">
      <c r="A1331" s="11"/>
      <c r="B1331" s="10">
        <v>44245</v>
      </c>
      <c r="C1331" s="2">
        <v>3.47</v>
      </c>
      <c r="D1331" s="2">
        <v>1.4456</v>
      </c>
      <c r="E1331" s="2">
        <v>6501</v>
      </c>
      <c r="F1331" s="2">
        <v>3.3523999999999998</v>
      </c>
      <c r="G1331" s="2">
        <v>21793.952399999998</v>
      </c>
      <c r="H1331" s="16">
        <f t="shared" si="20"/>
        <v>2.9702970297029754E-2</v>
      </c>
    </row>
    <row r="1332" spans="1:8" ht="13.5" x14ac:dyDescent="0.25">
      <c r="A1332" s="11"/>
      <c r="B1332" s="10">
        <v>44246</v>
      </c>
      <c r="C1332" s="2">
        <v>3.47</v>
      </c>
      <c r="D1332" s="2">
        <v>1.4456</v>
      </c>
      <c r="E1332" s="2">
        <v>4980</v>
      </c>
      <c r="F1332" s="2">
        <v>3.4988999999999999</v>
      </c>
      <c r="G1332" s="2">
        <v>17424.522000000001</v>
      </c>
      <c r="H1332" s="16">
        <f t="shared" si="20"/>
        <v>0</v>
      </c>
    </row>
    <row r="1333" spans="1:8" ht="13.5" x14ac:dyDescent="0.25">
      <c r="A1333" s="11"/>
      <c r="B1333" s="10">
        <v>44249</v>
      </c>
      <c r="C1333" s="2">
        <v>3.4</v>
      </c>
      <c r="D1333" s="2">
        <v>1.4164000000000001</v>
      </c>
      <c r="E1333" s="2">
        <v>865</v>
      </c>
      <c r="F1333" s="2">
        <v>3.3873000000000002</v>
      </c>
      <c r="G1333" s="2">
        <v>2930.0145000000002</v>
      </c>
      <c r="H1333" s="16">
        <f t="shared" si="20"/>
        <v>-2.0199225235196384E-2</v>
      </c>
    </row>
    <row r="1334" spans="1:8" ht="13.5" x14ac:dyDescent="0.25">
      <c r="A1334" s="11"/>
      <c r="B1334" s="10">
        <v>44250</v>
      </c>
      <c r="C1334" s="2">
        <v>3.4</v>
      </c>
      <c r="D1334" s="2">
        <v>1.4164000000000001</v>
      </c>
      <c r="E1334" s="2">
        <v>81</v>
      </c>
      <c r="F1334" s="2">
        <v>3.4</v>
      </c>
      <c r="G1334" s="2">
        <v>275.39999999999998</v>
      </c>
      <c r="H1334" s="16">
        <f t="shared" si="20"/>
        <v>0</v>
      </c>
    </row>
    <row r="1335" spans="1:8" ht="13.5" x14ac:dyDescent="0.25">
      <c r="A1335" s="11"/>
      <c r="B1335" s="10">
        <v>44251</v>
      </c>
      <c r="C1335" s="2">
        <v>3.4</v>
      </c>
      <c r="D1335" s="2">
        <v>1.4164000000000001</v>
      </c>
      <c r="E1335" s="2">
        <v>270</v>
      </c>
      <c r="F1335" s="2">
        <v>3.4</v>
      </c>
      <c r="G1335" s="2">
        <v>918</v>
      </c>
      <c r="H1335" s="16">
        <f t="shared" si="20"/>
        <v>0</v>
      </c>
    </row>
    <row r="1336" spans="1:8" ht="13.5" x14ac:dyDescent="0.25">
      <c r="A1336" s="11"/>
      <c r="B1336" s="10">
        <v>44252</v>
      </c>
      <c r="C1336" s="2">
        <v>3.3</v>
      </c>
      <c r="D1336" s="2">
        <v>1.3747</v>
      </c>
      <c r="E1336" s="2">
        <v>2785</v>
      </c>
      <c r="F1336" s="2">
        <v>3.3006000000000002</v>
      </c>
      <c r="G1336" s="2">
        <v>9192.1710000000003</v>
      </c>
      <c r="H1336" s="16">
        <f t="shared" si="20"/>
        <v>-2.9440835922055965E-2</v>
      </c>
    </row>
    <row r="1337" spans="1:8" ht="13.5" x14ac:dyDescent="0.25">
      <c r="A1337" s="11"/>
      <c r="B1337" s="10">
        <v>44253</v>
      </c>
      <c r="C1337" s="2">
        <v>3.39</v>
      </c>
      <c r="D1337" s="2">
        <v>1.4121999999999999</v>
      </c>
      <c r="E1337" s="2">
        <v>5</v>
      </c>
      <c r="F1337" s="2">
        <v>3.39</v>
      </c>
      <c r="G1337" s="2">
        <v>16.95</v>
      </c>
      <c r="H1337" s="16">
        <f t="shared" si="20"/>
        <v>2.7278678984505613E-2</v>
      </c>
    </row>
    <row r="1338" spans="1:8" ht="13.5" x14ac:dyDescent="0.25">
      <c r="A1338" s="11"/>
      <c r="B1338" s="10">
        <v>44256</v>
      </c>
      <c r="C1338" s="2">
        <v>3.29</v>
      </c>
      <c r="D1338" s="2">
        <v>1.3706</v>
      </c>
      <c r="E1338" s="2">
        <v>524</v>
      </c>
      <c r="F1338" s="2">
        <v>3.2976999999999999</v>
      </c>
      <c r="G1338" s="2">
        <v>1727.9947999999999</v>
      </c>
      <c r="H1338" s="16">
        <f t="shared" si="20"/>
        <v>-2.9457583911627151E-2</v>
      </c>
    </row>
    <row r="1339" spans="1:8" ht="13.5" x14ac:dyDescent="0.25">
      <c r="A1339" s="11"/>
      <c r="B1339" s="10">
        <v>44257</v>
      </c>
      <c r="C1339" s="2">
        <v>3.29</v>
      </c>
      <c r="D1339" s="2">
        <v>1.3706</v>
      </c>
      <c r="E1339" s="2">
        <v>1159</v>
      </c>
      <c r="F1339" s="2">
        <v>3.3054999999999999</v>
      </c>
      <c r="G1339" s="2">
        <v>3831.0745000000002</v>
      </c>
      <c r="H1339" s="16">
        <f t="shared" si="20"/>
        <v>0</v>
      </c>
    </row>
    <row r="1340" spans="1:8" ht="13.5" x14ac:dyDescent="0.25">
      <c r="A1340" s="11"/>
      <c r="B1340" s="10">
        <v>44258</v>
      </c>
      <c r="C1340" s="2">
        <v>3.38</v>
      </c>
      <c r="D1340" s="2">
        <v>1.4080999999999999</v>
      </c>
      <c r="E1340" s="2">
        <v>201</v>
      </c>
      <c r="F1340" s="2">
        <v>3.375</v>
      </c>
      <c r="G1340" s="2">
        <v>678.375</v>
      </c>
      <c r="H1340" s="16">
        <f t="shared" si="20"/>
        <v>2.7360280169268836E-2</v>
      </c>
    </row>
    <row r="1341" spans="1:8" ht="13.5" x14ac:dyDescent="0.25">
      <c r="A1341" s="11"/>
      <c r="B1341" s="10">
        <v>44259</v>
      </c>
      <c r="C1341" s="2">
        <v>3.38</v>
      </c>
      <c r="D1341" s="2">
        <v>1.4080999999999999</v>
      </c>
      <c r="E1341" s="2">
        <v>100</v>
      </c>
      <c r="F1341" s="2">
        <v>3.38</v>
      </c>
      <c r="G1341" s="2">
        <v>338</v>
      </c>
      <c r="H1341" s="16">
        <f t="shared" si="20"/>
        <v>0</v>
      </c>
    </row>
    <row r="1342" spans="1:8" ht="13.5" x14ac:dyDescent="0.25">
      <c r="A1342" s="11"/>
      <c r="B1342" s="10">
        <v>44260</v>
      </c>
      <c r="C1342" s="2">
        <v>3.3</v>
      </c>
      <c r="D1342" s="2">
        <v>1.3747</v>
      </c>
      <c r="E1342" s="2">
        <v>3607</v>
      </c>
      <c r="F1342" s="2">
        <v>3.3010999999999999</v>
      </c>
      <c r="G1342" s="2">
        <v>11907.0677</v>
      </c>
      <c r="H1342" s="16">
        <f t="shared" si="20"/>
        <v>-2.3719906256657819E-2</v>
      </c>
    </row>
    <row r="1343" spans="1:8" ht="13.5" x14ac:dyDescent="0.25">
      <c r="A1343" s="11"/>
      <c r="B1343" s="10">
        <v>44263</v>
      </c>
      <c r="C1343" s="2">
        <v>3.35</v>
      </c>
      <c r="D1343" s="2">
        <v>1.3956</v>
      </c>
      <c r="E1343" s="2">
        <v>187</v>
      </c>
      <c r="F1343" s="2">
        <v>3.2642000000000002</v>
      </c>
      <c r="G1343" s="2">
        <v>610.40539999999999</v>
      </c>
      <c r="H1343" s="16">
        <f t="shared" si="20"/>
        <v>1.5203317087364457E-2</v>
      </c>
    </row>
    <row r="1344" spans="1:8" ht="13.5" x14ac:dyDescent="0.25">
      <c r="A1344" s="11"/>
      <c r="B1344" s="10">
        <v>44264</v>
      </c>
      <c r="C1344" s="2">
        <v>3.28</v>
      </c>
      <c r="D1344" s="2">
        <v>1.3664000000000001</v>
      </c>
      <c r="E1344" s="2">
        <v>3327</v>
      </c>
      <c r="F1344" s="2">
        <v>3.2974999999999999</v>
      </c>
      <c r="G1344" s="2">
        <v>10970.782499999999</v>
      </c>
      <c r="H1344" s="16">
        <f t="shared" si="20"/>
        <v>-2.0922900544568569E-2</v>
      </c>
    </row>
    <row r="1345" spans="1:8" ht="13.5" x14ac:dyDescent="0.25">
      <c r="A1345" s="11"/>
      <c r="B1345" s="10">
        <v>44265</v>
      </c>
      <c r="C1345" s="2">
        <v>3.35</v>
      </c>
      <c r="D1345" s="2">
        <v>1.3956</v>
      </c>
      <c r="E1345" s="2">
        <v>525</v>
      </c>
      <c r="F1345" s="2">
        <v>3.3010000000000002</v>
      </c>
      <c r="G1345" s="2">
        <v>1733.0250000000001</v>
      </c>
      <c r="H1345" s="16">
        <f t="shared" si="20"/>
        <v>2.1370023419203667E-2</v>
      </c>
    </row>
    <row r="1346" spans="1:8" ht="13.5" x14ac:dyDescent="0.25">
      <c r="A1346" s="11"/>
      <c r="B1346" s="10">
        <v>44266</v>
      </c>
      <c r="C1346" s="2">
        <v>3.29</v>
      </c>
      <c r="D1346" s="2">
        <v>1.3706</v>
      </c>
      <c r="E1346" s="2">
        <v>3128</v>
      </c>
      <c r="F1346" s="2">
        <v>3.2970000000000002</v>
      </c>
      <c r="G1346" s="2">
        <v>10313.016</v>
      </c>
      <c r="H1346" s="16">
        <f t="shared" si="20"/>
        <v>-1.7913442247062133E-2</v>
      </c>
    </row>
    <row r="1347" spans="1:8" ht="13.5" x14ac:dyDescent="0.25">
      <c r="A1347" s="11"/>
      <c r="B1347" s="10">
        <v>44267</v>
      </c>
      <c r="C1347" s="2">
        <v>3.29</v>
      </c>
      <c r="D1347" s="2">
        <v>1.3706</v>
      </c>
      <c r="E1347" s="2">
        <v>2569</v>
      </c>
      <c r="F1347" s="2">
        <v>3.2770999999999999</v>
      </c>
      <c r="G1347" s="2">
        <v>8418.8698999999997</v>
      </c>
      <c r="H1347" s="16">
        <f t="shared" si="20"/>
        <v>0</v>
      </c>
    </row>
    <row r="1348" spans="1:8" ht="13.5" x14ac:dyDescent="0.25">
      <c r="A1348" s="11"/>
      <c r="B1348" s="10">
        <v>44270</v>
      </c>
      <c r="C1348" s="2">
        <v>3.29</v>
      </c>
      <c r="D1348" s="2">
        <v>1.3706</v>
      </c>
      <c r="E1348" s="2">
        <v>752</v>
      </c>
      <c r="F1348" s="2">
        <v>3.2643</v>
      </c>
      <c r="G1348" s="2">
        <v>2454.7536</v>
      </c>
      <c r="H1348" s="16">
        <f t="shared" si="20"/>
        <v>0</v>
      </c>
    </row>
    <row r="1349" spans="1:8" ht="13.5" x14ac:dyDescent="0.25">
      <c r="A1349" s="11"/>
      <c r="B1349" s="10">
        <v>44271</v>
      </c>
      <c r="C1349" s="2">
        <v>3.25</v>
      </c>
      <c r="D1349" s="2">
        <v>1.3539000000000001</v>
      </c>
      <c r="E1349" s="2">
        <v>3797</v>
      </c>
      <c r="F1349" s="2">
        <v>3.2562000000000002</v>
      </c>
      <c r="G1349" s="2">
        <v>12363.7914</v>
      </c>
      <c r="H1349" s="16">
        <f t="shared" si="20"/>
        <v>-1.2184444768714385E-2</v>
      </c>
    </row>
    <row r="1350" spans="1:8" ht="13.5" x14ac:dyDescent="0.25">
      <c r="A1350" s="11"/>
      <c r="B1350" s="10">
        <v>44272</v>
      </c>
      <c r="C1350" s="2">
        <v>3.29</v>
      </c>
      <c r="D1350" s="2">
        <v>1.3706</v>
      </c>
      <c r="E1350" s="2">
        <v>694</v>
      </c>
      <c r="F1350" s="2">
        <v>3.2553000000000001</v>
      </c>
      <c r="G1350" s="2">
        <v>2259.1781999999998</v>
      </c>
      <c r="H1350" s="16">
        <f t="shared" si="20"/>
        <v>1.2334736686609008E-2</v>
      </c>
    </row>
    <row r="1351" spans="1:8" ht="13.5" x14ac:dyDescent="0.25">
      <c r="A1351" s="11"/>
      <c r="B1351" s="10">
        <v>44273</v>
      </c>
      <c r="C1351" s="2">
        <v>3.29</v>
      </c>
      <c r="D1351" s="2">
        <v>1.3706</v>
      </c>
      <c r="E1351" s="2">
        <v>2101</v>
      </c>
      <c r="F1351" s="2">
        <v>3.2924000000000002</v>
      </c>
      <c r="G1351" s="2">
        <v>6917.3324000000002</v>
      </c>
      <c r="H1351" s="16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3.28</v>
      </c>
      <c r="D1352" s="2">
        <v>1.3664000000000001</v>
      </c>
      <c r="E1352" s="2">
        <v>100</v>
      </c>
      <c r="F1352" s="2">
        <v>3.28</v>
      </c>
      <c r="G1352" s="2">
        <v>328</v>
      </c>
      <c r="H1352" s="16">
        <f t="shared" si="21"/>
        <v>-3.064351378958107E-3</v>
      </c>
    </row>
    <row r="1353" spans="1:8" ht="13.5" x14ac:dyDescent="0.25">
      <c r="A1353" s="11"/>
      <c r="B1353" s="10">
        <v>44277</v>
      </c>
      <c r="C1353" s="2">
        <v>3.21</v>
      </c>
      <c r="D1353" s="2">
        <v>1.3371999999999999</v>
      </c>
      <c r="E1353" s="2">
        <v>7949</v>
      </c>
      <c r="F1353" s="2">
        <v>3.2267000000000001</v>
      </c>
      <c r="G1353" s="2">
        <v>25649.0383</v>
      </c>
      <c r="H1353" s="16">
        <f t="shared" si="21"/>
        <v>-2.137002341920383E-2</v>
      </c>
    </row>
    <row r="1354" spans="1:8" ht="13.5" x14ac:dyDescent="0.25">
      <c r="A1354" s="11"/>
      <c r="B1354" s="10">
        <v>44278</v>
      </c>
      <c r="C1354" s="2">
        <v>3.21</v>
      </c>
      <c r="D1354" s="2">
        <v>1.3371999999999999</v>
      </c>
      <c r="E1354" s="2">
        <v>1636</v>
      </c>
      <c r="F1354" s="2">
        <v>3.2103000000000002</v>
      </c>
      <c r="G1354" s="2">
        <v>5252.0508</v>
      </c>
      <c r="H1354" s="16">
        <f t="shared" si="21"/>
        <v>0</v>
      </c>
    </row>
    <row r="1355" spans="1:8" ht="13.5" x14ac:dyDescent="0.25">
      <c r="A1355" s="11"/>
      <c r="B1355" s="10">
        <v>44279</v>
      </c>
      <c r="C1355" s="2">
        <v>3.21</v>
      </c>
      <c r="D1355" s="2">
        <v>1.3371999999999999</v>
      </c>
      <c r="E1355" s="2">
        <v>5122</v>
      </c>
      <c r="F1355" s="2">
        <v>3.21</v>
      </c>
      <c r="G1355" s="2">
        <v>16441.62</v>
      </c>
      <c r="H1355" s="16">
        <f t="shared" si="21"/>
        <v>0</v>
      </c>
    </row>
    <row r="1356" spans="1:8" ht="13.5" x14ac:dyDescent="0.25">
      <c r="A1356" s="11"/>
      <c r="B1356" s="10">
        <v>44280</v>
      </c>
      <c r="C1356" s="2">
        <v>3.21</v>
      </c>
      <c r="D1356" s="2">
        <v>1.3371999999999999</v>
      </c>
      <c r="E1356" s="2">
        <v>651</v>
      </c>
      <c r="F1356" s="2">
        <v>3.2101000000000002</v>
      </c>
      <c r="G1356" s="2">
        <v>2089.7750999999998</v>
      </c>
      <c r="H1356" s="16">
        <f t="shared" si="21"/>
        <v>0</v>
      </c>
    </row>
    <row r="1357" spans="1:8" ht="13.5" x14ac:dyDescent="0.25">
      <c r="A1357" s="11"/>
      <c r="B1357" s="10">
        <v>44281</v>
      </c>
      <c r="C1357" s="2">
        <v>3.21</v>
      </c>
      <c r="D1357" s="2">
        <v>1.3371999999999999</v>
      </c>
      <c r="E1357" s="2">
        <v>3473</v>
      </c>
      <c r="F1357" s="2">
        <v>3.2029000000000001</v>
      </c>
      <c r="G1357" s="2">
        <v>11123.671700000001</v>
      </c>
      <c r="H1357" s="16">
        <f t="shared" si="21"/>
        <v>0</v>
      </c>
    </row>
    <row r="1358" spans="1:8" ht="13.5" x14ac:dyDescent="0.25">
      <c r="A1358" s="11"/>
      <c r="B1358" s="10">
        <v>44284</v>
      </c>
      <c r="C1358" s="2">
        <v>3.2</v>
      </c>
      <c r="D1358" s="2">
        <v>1.3331</v>
      </c>
      <c r="E1358" s="2">
        <v>5959</v>
      </c>
      <c r="F1358" s="2">
        <v>3.2042000000000002</v>
      </c>
      <c r="G1358" s="2">
        <v>19093.827799999999</v>
      </c>
      <c r="H1358" s="16">
        <f t="shared" si="21"/>
        <v>-3.0661082859706795E-3</v>
      </c>
    </row>
    <row r="1359" spans="1:8" ht="13.5" x14ac:dyDescent="0.25">
      <c r="A1359" s="11"/>
      <c r="B1359" s="10">
        <v>44285</v>
      </c>
      <c r="C1359" s="2">
        <v>3.2</v>
      </c>
      <c r="D1359" s="2">
        <v>1.3331</v>
      </c>
      <c r="E1359" s="2">
        <v>201</v>
      </c>
      <c r="F1359" s="2">
        <v>3.2004000000000001</v>
      </c>
      <c r="G1359" s="2">
        <v>643.28039999999999</v>
      </c>
      <c r="H1359" s="16">
        <f t="shared" si="21"/>
        <v>0</v>
      </c>
    </row>
    <row r="1360" spans="1:8" ht="13.5" x14ac:dyDescent="0.25">
      <c r="A1360" s="11"/>
      <c r="B1360" s="10">
        <v>44286</v>
      </c>
      <c r="C1360" s="2">
        <v>3.19</v>
      </c>
      <c r="D1360" s="2">
        <v>1.3289</v>
      </c>
      <c r="E1360" s="2">
        <v>6646</v>
      </c>
      <c r="F1360" s="2">
        <v>3.1629999999999998</v>
      </c>
      <c r="G1360" s="2">
        <v>21021.297999999999</v>
      </c>
      <c r="H1360" s="16">
        <f t="shared" si="21"/>
        <v>-3.1505513464856211E-3</v>
      </c>
    </row>
    <row r="1361" spans="1:8" ht="13.5" x14ac:dyDescent="0.25">
      <c r="A1361" s="11"/>
      <c r="B1361" s="10">
        <v>44287</v>
      </c>
      <c r="C1361" s="2">
        <v>3.17</v>
      </c>
      <c r="D1361" s="2">
        <v>1.3206</v>
      </c>
      <c r="E1361" s="2">
        <v>567</v>
      </c>
      <c r="F1361" s="2">
        <v>3.1520000000000001</v>
      </c>
      <c r="G1361" s="2">
        <v>1787.184</v>
      </c>
      <c r="H1361" s="16">
        <f t="shared" si="21"/>
        <v>-6.2457671758597141E-3</v>
      </c>
    </row>
    <row r="1362" spans="1:8" ht="13.5" x14ac:dyDescent="0.25">
      <c r="A1362" s="11"/>
      <c r="B1362" s="10">
        <v>44288</v>
      </c>
      <c r="C1362" s="2">
        <v>3.12</v>
      </c>
      <c r="D1362" s="2">
        <v>1.2998000000000001</v>
      </c>
      <c r="E1362" s="2">
        <v>5054</v>
      </c>
      <c r="F1362" s="2">
        <v>3.1503000000000001</v>
      </c>
      <c r="G1362" s="2">
        <v>15921.6162</v>
      </c>
      <c r="H1362" s="16">
        <f t="shared" si="21"/>
        <v>-1.5750416477358722E-2</v>
      </c>
    </row>
    <row r="1363" spans="1:8" ht="13.5" x14ac:dyDescent="0.25">
      <c r="A1363" s="11"/>
      <c r="B1363" s="10">
        <v>44291</v>
      </c>
      <c r="C1363" s="2">
        <v>3.08</v>
      </c>
      <c r="D1363" s="2">
        <v>1.2830999999999999</v>
      </c>
      <c r="E1363" s="2">
        <v>2151</v>
      </c>
      <c r="F1363" s="2">
        <v>3.1103999999999998</v>
      </c>
      <c r="G1363" s="2">
        <v>6690.4704000000002</v>
      </c>
      <c r="H1363" s="16">
        <f t="shared" si="21"/>
        <v>-1.2848130481612678E-2</v>
      </c>
    </row>
    <row r="1364" spans="1:8" ht="13.5" x14ac:dyDescent="0.25">
      <c r="A1364" s="11"/>
      <c r="B1364" s="10">
        <v>44292</v>
      </c>
      <c r="C1364" s="2">
        <v>2.99</v>
      </c>
      <c r="D1364" s="2">
        <v>1.2456</v>
      </c>
      <c r="E1364" s="2">
        <v>7676</v>
      </c>
      <c r="F1364" s="2">
        <v>3.0182000000000002</v>
      </c>
      <c r="G1364" s="2">
        <v>23167.7032</v>
      </c>
      <c r="H1364" s="16">
        <f t="shared" si="21"/>
        <v>-2.9226093055880187E-2</v>
      </c>
    </row>
    <row r="1365" spans="1:8" ht="13.5" x14ac:dyDescent="0.25">
      <c r="A1365" s="11"/>
      <c r="B1365" s="10">
        <v>44293</v>
      </c>
      <c r="C1365" s="2">
        <v>2.91</v>
      </c>
      <c r="D1365" s="2">
        <v>1.2122999999999999</v>
      </c>
      <c r="E1365" s="2">
        <v>40311</v>
      </c>
      <c r="F1365" s="2">
        <v>2.9150999999999998</v>
      </c>
      <c r="G1365" s="2">
        <v>117510.5961</v>
      </c>
      <c r="H1365" s="16">
        <f t="shared" si="21"/>
        <v>-2.6734104046242858E-2</v>
      </c>
    </row>
    <row r="1366" spans="1:8" ht="13.5" x14ac:dyDescent="0.25">
      <c r="A1366" s="11"/>
      <c r="B1366" s="10">
        <v>44294</v>
      </c>
      <c r="C1366" s="2">
        <v>2.99</v>
      </c>
      <c r="D1366" s="2">
        <v>1.2456</v>
      </c>
      <c r="E1366" s="2">
        <v>15326</v>
      </c>
      <c r="F1366" s="2">
        <v>2.8704999999999998</v>
      </c>
      <c r="G1366" s="2">
        <v>43993.283000000003</v>
      </c>
      <c r="H1366" s="16">
        <f t="shared" si="21"/>
        <v>2.7468448403860521E-2</v>
      </c>
    </row>
    <row r="1367" spans="1:8" ht="13.5" x14ac:dyDescent="0.25">
      <c r="A1367" s="11"/>
      <c r="B1367" s="10">
        <v>44298</v>
      </c>
      <c r="C1367" s="2">
        <v>3</v>
      </c>
      <c r="D1367" s="2">
        <v>1.2498</v>
      </c>
      <c r="E1367" s="2">
        <v>3277</v>
      </c>
      <c r="F1367" s="2">
        <v>2.9100999999999999</v>
      </c>
      <c r="G1367" s="2">
        <v>9536.3976999999995</v>
      </c>
      <c r="H1367" s="16">
        <f t="shared" si="21"/>
        <v>3.3718689788053802E-3</v>
      </c>
    </row>
    <row r="1368" spans="1:8" ht="13.5" x14ac:dyDescent="0.25">
      <c r="A1368" s="11"/>
      <c r="B1368" s="10">
        <v>44299</v>
      </c>
      <c r="C1368" s="2">
        <v>2.98</v>
      </c>
      <c r="D1368" s="2">
        <v>1.2414000000000001</v>
      </c>
      <c r="E1368" s="2">
        <v>1045</v>
      </c>
      <c r="F1368" s="2">
        <v>2.9992000000000001</v>
      </c>
      <c r="G1368" s="2">
        <v>3134.1640000000002</v>
      </c>
      <c r="H1368" s="16">
        <f t="shared" si="21"/>
        <v>-6.7210753720594995E-3</v>
      </c>
    </row>
    <row r="1369" spans="1:8" ht="13.5" x14ac:dyDescent="0.25">
      <c r="A1369" s="11"/>
      <c r="B1369" s="10">
        <v>44300</v>
      </c>
      <c r="C1369" s="2">
        <v>3</v>
      </c>
      <c r="D1369" s="2">
        <v>1.2498</v>
      </c>
      <c r="E1369" s="2">
        <v>2762</v>
      </c>
      <c r="F1369" s="2">
        <v>2.9676</v>
      </c>
      <c r="G1369" s="2">
        <v>8196.5112000000008</v>
      </c>
      <c r="H1369" s="16">
        <f t="shared" si="21"/>
        <v>6.7665538907684571E-3</v>
      </c>
    </row>
    <row r="1370" spans="1:8" ht="13.5" x14ac:dyDescent="0.25">
      <c r="A1370" s="11"/>
      <c r="B1370" s="10">
        <v>44301</v>
      </c>
      <c r="C1370" s="2">
        <v>2.99</v>
      </c>
      <c r="D1370" s="2">
        <v>1.2456</v>
      </c>
      <c r="E1370" s="2">
        <v>6547</v>
      </c>
      <c r="F1370" s="2">
        <v>2.9371</v>
      </c>
      <c r="G1370" s="2">
        <v>19229.1937</v>
      </c>
      <c r="H1370" s="16">
        <f t="shared" si="21"/>
        <v>-3.3605376860297497E-3</v>
      </c>
    </row>
    <row r="1371" spans="1:8" ht="13.5" x14ac:dyDescent="0.25">
      <c r="A1371" s="11"/>
      <c r="B1371" s="10">
        <v>44302</v>
      </c>
      <c r="C1371" s="2">
        <v>2.93</v>
      </c>
      <c r="D1371" s="2">
        <v>1.2205999999999999</v>
      </c>
      <c r="E1371" s="2">
        <v>3772</v>
      </c>
      <c r="F1371" s="2">
        <v>2.9205999999999999</v>
      </c>
      <c r="G1371" s="2">
        <v>11016.503199999999</v>
      </c>
      <c r="H1371" s="16">
        <f t="shared" si="21"/>
        <v>-2.0070648683365552E-2</v>
      </c>
    </row>
    <row r="1372" spans="1:8" ht="13.5" x14ac:dyDescent="0.25">
      <c r="A1372" s="11"/>
      <c r="B1372" s="10">
        <v>44305</v>
      </c>
      <c r="C1372" s="2">
        <v>2.96</v>
      </c>
      <c r="D1372" s="2">
        <v>1.2331000000000001</v>
      </c>
      <c r="E1372" s="2">
        <v>3983</v>
      </c>
      <c r="F1372" s="2">
        <v>2.9192</v>
      </c>
      <c r="G1372" s="2">
        <v>11627.1736</v>
      </c>
      <c r="H1372" s="16">
        <f t="shared" si="21"/>
        <v>1.0240865148287873E-2</v>
      </c>
    </row>
    <row r="1373" spans="1:8" ht="13.5" x14ac:dyDescent="0.25">
      <c r="A1373" s="11"/>
      <c r="B1373" s="10">
        <v>44306</v>
      </c>
      <c r="C1373" s="2">
        <v>3</v>
      </c>
      <c r="D1373" s="2">
        <v>1.2498</v>
      </c>
      <c r="E1373" s="2">
        <v>30094</v>
      </c>
      <c r="F1373" s="2">
        <v>2.9935999999999998</v>
      </c>
      <c r="G1373" s="2">
        <v>90089.398400000005</v>
      </c>
      <c r="H1373" s="16">
        <f t="shared" si="21"/>
        <v>1.3543102749168709E-2</v>
      </c>
    </row>
    <row r="1374" spans="1:8" ht="13.5" x14ac:dyDescent="0.25">
      <c r="A1374" s="11"/>
      <c r="B1374" s="10">
        <v>44307</v>
      </c>
      <c r="C1374" s="2">
        <v>2.98</v>
      </c>
      <c r="D1374" s="2">
        <v>1.2414000000000001</v>
      </c>
      <c r="E1374" s="2">
        <v>1023</v>
      </c>
      <c r="F1374" s="2">
        <v>2.9820000000000002</v>
      </c>
      <c r="G1374" s="2">
        <v>3050.5859999999998</v>
      </c>
      <c r="H1374" s="16">
        <f t="shared" si="21"/>
        <v>-6.7210753720594995E-3</v>
      </c>
    </row>
    <row r="1375" spans="1:8" ht="13.5" x14ac:dyDescent="0.25">
      <c r="A1375" s="11"/>
      <c r="B1375" s="10">
        <v>44308</v>
      </c>
      <c r="C1375" s="2">
        <v>3.06</v>
      </c>
      <c r="D1375" s="2">
        <v>1.2747999999999999</v>
      </c>
      <c r="E1375" s="2">
        <v>22146</v>
      </c>
      <c r="F1375" s="2">
        <v>3.0154000000000001</v>
      </c>
      <c r="G1375" s="2">
        <v>66779.0484</v>
      </c>
      <c r="H1375" s="16">
        <f t="shared" si="21"/>
        <v>2.6905107137103167E-2</v>
      </c>
    </row>
    <row r="1376" spans="1:8" ht="13.5" x14ac:dyDescent="0.25">
      <c r="A1376" s="11"/>
      <c r="B1376" s="10">
        <v>44309</v>
      </c>
      <c r="C1376" s="2">
        <v>3.16</v>
      </c>
      <c r="D1376" s="2">
        <v>1.3164</v>
      </c>
      <c r="E1376" s="2">
        <v>21792</v>
      </c>
      <c r="F1376" s="2">
        <v>3.1044</v>
      </c>
      <c r="G1376" s="2">
        <v>67651.084799999997</v>
      </c>
      <c r="H1376" s="16">
        <f t="shared" si="21"/>
        <v>3.2632569814872989E-2</v>
      </c>
    </row>
    <row r="1377" spans="1:8" ht="13.5" x14ac:dyDescent="0.25">
      <c r="A1377" s="11"/>
      <c r="B1377" s="10">
        <v>44312</v>
      </c>
      <c r="C1377" s="2">
        <v>3.31</v>
      </c>
      <c r="D1377" s="2">
        <v>1.3789</v>
      </c>
      <c r="E1377" s="2">
        <v>10812</v>
      </c>
      <c r="F1377" s="2">
        <v>3.2212000000000001</v>
      </c>
      <c r="G1377" s="2">
        <v>34827.614399999999</v>
      </c>
      <c r="H1377" s="16">
        <f t="shared" si="21"/>
        <v>4.7477970221817073E-2</v>
      </c>
    </row>
    <row r="1378" spans="1:8" ht="13.5" x14ac:dyDescent="0.25">
      <c r="A1378" s="11"/>
      <c r="B1378" s="10">
        <v>44313</v>
      </c>
      <c r="C1378" s="2">
        <v>3.39</v>
      </c>
      <c r="D1378" s="2">
        <v>1.4121999999999999</v>
      </c>
      <c r="E1378" s="2">
        <v>16964</v>
      </c>
      <c r="F1378" s="2">
        <v>3.3835999999999999</v>
      </c>
      <c r="G1378" s="2">
        <v>57399.390399999997</v>
      </c>
      <c r="H1378" s="16">
        <f t="shared" si="21"/>
        <v>2.4149684531147932E-2</v>
      </c>
    </row>
    <row r="1379" spans="1:8" ht="13.5" x14ac:dyDescent="0.25">
      <c r="A1379" s="11"/>
      <c r="B1379" s="10">
        <v>44314</v>
      </c>
      <c r="C1379" s="2">
        <v>3.43</v>
      </c>
      <c r="D1379" s="2">
        <v>1.4289000000000001</v>
      </c>
      <c r="E1379" s="2">
        <v>2276</v>
      </c>
      <c r="F1379" s="2">
        <v>3.3635000000000002</v>
      </c>
      <c r="G1379" s="2">
        <v>7655.326</v>
      </c>
      <c r="H1379" s="16">
        <f t="shared" si="21"/>
        <v>1.1825520464523552E-2</v>
      </c>
    </row>
    <row r="1380" spans="1:8" ht="13.5" x14ac:dyDescent="0.25">
      <c r="A1380" s="11"/>
      <c r="B1380" s="10">
        <v>44315</v>
      </c>
      <c r="C1380" s="2">
        <v>3.39</v>
      </c>
      <c r="D1380" s="2">
        <v>1.4121999999999999</v>
      </c>
      <c r="E1380" s="2">
        <v>4213</v>
      </c>
      <c r="F1380" s="2">
        <v>3.3864999999999998</v>
      </c>
      <c r="G1380" s="2">
        <v>14267.324500000001</v>
      </c>
      <c r="H1380" s="16">
        <f t="shared" si="21"/>
        <v>-1.1687311918258912E-2</v>
      </c>
    </row>
    <row r="1381" spans="1:8" ht="13.5" x14ac:dyDescent="0.25">
      <c r="A1381" s="11"/>
      <c r="B1381" s="10">
        <v>44316</v>
      </c>
      <c r="C1381" s="2">
        <v>3.34</v>
      </c>
      <c r="D1381" s="2">
        <v>1.3914</v>
      </c>
      <c r="E1381" s="2">
        <v>79</v>
      </c>
      <c r="F1381" s="2">
        <v>3.2909000000000002</v>
      </c>
      <c r="G1381" s="2">
        <v>259.98110000000003</v>
      </c>
      <c r="H1381" s="16">
        <f t="shared" si="21"/>
        <v>-1.4728791955813576E-2</v>
      </c>
    </row>
    <row r="1382" spans="1:8" ht="13.5" x14ac:dyDescent="0.25">
      <c r="A1382" s="11"/>
      <c r="B1382" s="10">
        <v>44319</v>
      </c>
      <c r="C1382" s="2">
        <v>3.19</v>
      </c>
      <c r="D1382" s="2">
        <v>1.3289</v>
      </c>
      <c r="E1382" s="2">
        <v>1733</v>
      </c>
      <c r="F1382" s="2">
        <v>3.2115999999999998</v>
      </c>
      <c r="G1382" s="2">
        <v>5565.7028</v>
      </c>
      <c r="H1382" s="16">
        <f t="shared" si="21"/>
        <v>-4.4918786833405201E-2</v>
      </c>
    </row>
    <row r="1383" spans="1:8" ht="13.5" x14ac:dyDescent="0.25">
      <c r="A1383" s="11"/>
      <c r="B1383" s="10">
        <v>44320</v>
      </c>
      <c r="C1383" s="2">
        <v>3.15</v>
      </c>
      <c r="D1383" s="2">
        <v>1.3123</v>
      </c>
      <c r="E1383" s="2">
        <v>7106</v>
      </c>
      <c r="F1383" s="2">
        <v>3.2012999999999998</v>
      </c>
      <c r="G1383" s="2">
        <v>22748.4378</v>
      </c>
      <c r="H1383" s="16">
        <f t="shared" si="21"/>
        <v>-1.2491534351719428E-2</v>
      </c>
    </row>
    <row r="1384" spans="1:8" ht="13.5" x14ac:dyDescent="0.25">
      <c r="A1384" s="11"/>
      <c r="B1384" s="10">
        <v>44321</v>
      </c>
      <c r="C1384" s="2">
        <v>3.14</v>
      </c>
      <c r="D1384" s="2">
        <v>1.3081</v>
      </c>
      <c r="E1384" s="2">
        <v>250</v>
      </c>
      <c r="F1384" s="2">
        <v>3.14</v>
      </c>
      <c r="G1384" s="2">
        <v>785</v>
      </c>
      <c r="H1384" s="16">
        <f t="shared" si="21"/>
        <v>-3.200487693362784E-3</v>
      </c>
    </row>
    <row r="1385" spans="1:8" ht="13.5" x14ac:dyDescent="0.25">
      <c r="A1385" s="11"/>
      <c r="B1385" s="10">
        <v>44322</v>
      </c>
      <c r="C1385" s="2">
        <v>3.05</v>
      </c>
      <c r="D1385" s="2">
        <v>1.2706</v>
      </c>
      <c r="E1385" s="2">
        <v>4043</v>
      </c>
      <c r="F1385" s="2">
        <v>3.0562</v>
      </c>
      <c r="G1385" s="2">
        <v>12356.2166</v>
      </c>
      <c r="H1385" s="16">
        <f t="shared" si="21"/>
        <v>-2.8667533063221534E-2</v>
      </c>
    </row>
    <row r="1386" spans="1:8" ht="13.5" x14ac:dyDescent="0.25">
      <c r="A1386" s="11"/>
      <c r="B1386" s="10">
        <v>44323</v>
      </c>
      <c r="C1386" s="2">
        <v>3.14</v>
      </c>
      <c r="D1386" s="2">
        <v>1.3081</v>
      </c>
      <c r="E1386" s="2">
        <v>3276</v>
      </c>
      <c r="F1386" s="2">
        <v>3.0762</v>
      </c>
      <c r="G1386" s="2">
        <v>10077.6312</v>
      </c>
      <c r="H1386" s="16">
        <f t="shared" si="21"/>
        <v>2.9513615614670304E-2</v>
      </c>
    </row>
    <row r="1387" spans="1:8" ht="13.5" x14ac:dyDescent="0.25">
      <c r="A1387" s="11"/>
      <c r="B1387" s="10">
        <v>44326</v>
      </c>
      <c r="C1387" s="2">
        <v>3.05</v>
      </c>
      <c r="D1387" s="2">
        <v>1.2706</v>
      </c>
      <c r="E1387" s="2">
        <v>985</v>
      </c>
      <c r="F1387" s="2">
        <v>3.05</v>
      </c>
      <c r="G1387" s="2">
        <v>3004.25</v>
      </c>
      <c r="H1387" s="16">
        <f t="shared" si="21"/>
        <v>-2.8667533063221534E-2</v>
      </c>
    </row>
    <row r="1388" spans="1:8" ht="13.5" x14ac:dyDescent="0.25">
      <c r="A1388" s="11"/>
      <c r="B1388" s="10">
        <v>44327</v>
      </c>
      <c r="C1388" s="2">
        <v>3.09</v>
      </c>
      <c r="D1388" s="2">
        <v>1.2873000000000001</v>
      </c>
      <c r="E1388" s="2">
        <v>5954</v>
      </c>
      <c r="F1388" s="2">
        <v>3.0144000000000002</v>
      </c>
      <c r="G1388" s="2">
        <v>17947.7376</v>
      </c>
      <c r="H1388" s="16">
        <f t="shared" si="21"/>
        <v>1.3143396820399937E-2</v>
      </c>
    </row>
    <row r="1389" spans="1:8" ht="13.5" x14ac:dyDescent="0.25">
      <c r="A1389" s="11"/>
      <c r="B1389" s="10">
        <v>44333</v>
      </c>
      <c r="C1389" s="2">
        <v>3.01</v>
      </c>
      <c r="D1389" s="2">
        <v>1.2539</v>
      </c>
      <c r="E1389" s="2">
        <v>3550</v>
      </c>
      <c r="F1389" s="2">
        <v>3.0145</v>
      </c>
      <c r="G1389" s="2">
        <v>10701.475</v>
      </c>
      <c r="H1389" s="16">
        <f t="shared" si="21"/>
        <v>-2.5945777984929769E-2</v>
      </c>
    </row>
    <row r="1390" spans="1:8" ht="13.5" x14ac:dyDescent="0.25">
      <c r="A1390" s="11"/>
      <c r="B1390" s="10">
        <v>44334</v>
      </c>
      <c r="C1390" s="2">
        <v>3.09</v>
      </c>
      <c r="D1390" s="2">
        <v>1.2873000000000001</v>
      </c>
      <c r="E1390" s="2">
        <v>3992</v>
      </c>
      <c r="F1390" s="2">
        <v>2.9992000000000001</v>
      </c>
      <c r="G1390" s="2">
        <v>11972.806399999999</v>
      </c>
      <c r="H1390" s="16">
        <f t="shared" si="21"/>
        <v>2.6636892894170264E-2</v>
      </c>
    </row>
    <row r="1391" spans="1:8" ht="13.5" x14ac:dyDescent="0.25">
      <c r="A1391" s="11"/>
      <c r="B1391" s="10">
        <v>44335</v>
      </c>
      <c r="C1391" s="2">
        <v>3.13</v>
      </c>
      <c r="D1391" s="2">
        <v>1.3039000000000001</v>
      </c>
      <c r="E1391" s="2">
        <v>3279</v>
      </c>
      <c r="F1391" s="2">
        <v>3.0091000000000001</v>
      </c>
      <c r="G1391" s="2">
        <v>9866.8389000000006</v>
      </c>
      <c r="H1391" s="16">
        <f t="shared" si="21"/>
        <v>1.2895207022450048E-2</v>
      </c>
    </row>
    <row r="1392" spans="1:8" ht="13.5" x14ac:dyDescent="0.25">
      <c r="A1392" s="11"/>
      <c r="B1392" s="10">
        <v>44336</v>
      </c>
      <c r="C1392" s="2">
        <v>3.19</v>
      </c>
      <c r="D1392" s="2">
        <v>1.3289</v>
      </c>
      <c r="E1392" s="2">
        <v>3200</v>
      </c>
      <c r="F1392" s="2">
        <v>3.1158000000000001</v>
      </c>
      <c r="G1392" s="2">
        <v>9970.56</v>
      </c>
      <c r="H1392" s="16">
        <f t="shared" si="21"/>
        <v>1.9173249482322196E-2</v>
      </c>
    </row>
    <row r="1393" spans="1:8" ht="13.5" x14ac:dyDescent="0.25">
      <c r="A1393" s="11"/>
      <c r="B1393" s="10">
        <v>44337</v>
      </c>
      <c r="C1393" s="2">
        <v>3.19</v>
      </c>
      <c r="D1393" s="2">
        <v>1.3289</v>
      </c>
      <c r="E1393" s="2">
        <v>5907</v>
      </c>
      <c r="F1393" s="2">
        <v>3.1890000000000001</v>
      </c>
      <c r="G1393" s="2">
        <v>18837.422999999999</v>
      </c>
      <c r="H1393" s="16">
        <f t="shared" si="21"/>
        <v>0</v>
      </c>
    </row>
    <row r="1394" spans="1:8" ht="13.5" x14ac:dyDescent="0.25">
      <c r="A1394" s="11"/>
      <c r="B1394" s="10">
        <v>44340</v>
      </c>
      <c r="C1394" s="2">
        <v>3.2</v>
      </c>
      <c r="D1394" s="2">
        <v>1.3331</v>
      </c>
      <c r="E1394" s="2">
        <v>2023</v>
      </c>
      <c r="F1394" s="2">
        <v>3.1936</v>
      </c>
      <c r="G1394" s="2">
        <v>6460.6527999999998</v>
      </c>
      <c r="H1394" s="16">
        <f t="shared" si="21"/>
        <v>3.1605086913988876E-3</v>
      </c>
    </row>
    <row r="1395" spans="1:8" ht="13.5" x14ac:dyDescent="0.25">
      <c r="A1395" s="11"/>
      <c r="B1395" s="10">
        <v>44341</v>
      </c>
      <c r="C1395" s="2">
        <v>3.29</v>
      </c>
      <c r="D1395" s="2">
        <v>1.3706</v>
      </c>
      <c r="E1395" s="2">
        <v>4328</v>
      </c>
      <c r="F1395" s="2">
        <v>3.2185000000000001</v>
      </c>
      <c r="G1395" s="2">
        <v>13929.668</v>
      </c>
      <c r="H1395" s="16">
        <f t="shared" si="21"/>
        <v>2.8129922736478952E-2</v>
      </c>
    </row>
    <row r="1396" spans="1:8" ht="13.5" x14ac:dyDescent="0.25">
      <c r="A1396" s="11"/>
      <c r="B1396" s="10">
        <v>44342</v>
      </c>
      <c r="C1396" s="2">
        <v>3.37</v>
      </c>
      <c r="D1396" s="2">
        <v>1.4038999999999999</v>
      </c>
      <c r="E1396" s="2">
        <v>823</v>
      </c>
      <c r="F1396" s="2">
        <v>3.35</v>
      </c>
      <c r="G1396" s="2">
        <v>2757.05</v>
      </c>
      <c r="H1396" s="16">
        <f t="shared" si="21"/>
        <v>2.4295928790310728E-2</v>
      </c>
    </row>
    <row r="1397" spans="1:8" ht="13.5" x14ac:dyDescent="0.25">
      <c r="A1397" s="11"/>
      <c r="B1397" s="10">
        <v>44343</v>
      </c>
      <c r="C1397" s="2">
        <v>3.37</v>
      </c>
      <c r="D1397" s="2">
        <v>1.4038999999999999</v>
      </c>
      <c r="E1397" s="2">
        <v>3141</v>
      </c>
      <c r="F1397" s="2">
        <v>3.3864000000000001</v>
      </c>
      <c r="G1397" s="2">
        <v>10636.6824</v>
      </c>
      <c r="H1397" s="16">
        <f t="shared" si="21"/>
        <v>0</v>
      </c>
    </row>
    <row r="1398" spans="1:8" ht="13.5" x14ac:dyDescent="0.25">
      <c r="A1398" s="11"/>
      <c r="B1398" s="10">
        <v>44344</v>
      </c>
      <c r="C1398" s="2">
        <v>3.35</v>
      </c>
      <c r="D1398" s="2">
        <v>1.3956</v>
      </c>
      <c r="E1398" s="2">
        <v>1813</v>
      </c>
      <c r="F1398" s="2">
        <v>3.3468</v>
      </c>
      <c r="G1398" s="2">
        <v>6067.7484000000004</v>
      </c>
      <c r="H1398" s="16">
        <f t="shared" si="21"/>
        <v>-5.9121020015670449E-3</v>
      </c>
    </row>
    <row r="1399" spans="1:8" ht="13.5" x14ac:dyDescent="0.25">
      <c r="A1399" s="11"/>
      <c r="B1399" s="10">
        <v>44347</v>
      </c>
      <c r="C1399" s="2">
        <v>3.34</v>
      </c>
      <c r="D1399" s="2">
        <v>1.3914</v>
      </c>
      <c r="E1399" s="2">
        <v>11434</v>
      </c>
      <c r="F1399" s="2">
        <v>3.3104</v>
      </c>
      <c r="G1399" s="2">
        <v>37851.113599999997</v>
      </c>
      <c r="H1399" s="16">
        <f t="shared" si="21"/>
        <v>-3.0094582975064357E-3</v>
      </c>
    </row>
    <row r="1400" spans="1:8" ht="13.5" x14ac:dyDescent="0.25">
      <c r="A1400" s="11"/>
      <c r="B1400" s="10">
        <v>44348</v>
      </c>
      <c r="C1400" s="2">
        <v>3.33</v>
      </c>
      <c r="D1400" s="2">
        <v>1.3872</v>
      </c>
      <c r="E1400" s="2">
        <v>265</v>
      </c>
      <c r="F1400" s="2">
        <v>3.3340000000000001</v>
      </c>
      <c r="G1400" s="2">
        <v>883.51</v>
      </c>
      <c r="H1400" s="16">
        <f t="shared" si="21"/>
        <v>-3.0185424752048164E-3</v>
      </c>
    </row>
    <row r="1401" spans="1:8" ht="13.5" x14ac:dyDescent="0.25">
      <c r="A1401" s="11"/>
      <c r="B1401" s="10">
        <v>44349</v>
      </c>
      <c r="C1401" s="2">
        <v>3.26</v>
      </c>
      <c r="D1401" s="2">
        <v>1.3581000000000001</v>
      </c>
      <c r="E1401" s="2">
        <v>3955</v>
      </c>
      <c r="F1401" s="2">
        <v>3.2612000000000001</v>
      </c>
      <c r="G1401" s="2">
        <v>12898.046</v>
      </c>
      <c r="H1401" s="16">
        <f t="shared" si="21"/>
        <v>-2.097750865051896E-2</v>
      </c>
    </row>
    <row r="1402" spans="1:8" ht="13.5" x14ac:dyDescent="0.25">
      <c r="A1402" s="11"/>
      <c r="B1402" s="10">
        <v>44350</v>
      </c>
      <c r="C1402" s="2">
        <v>3.25</v>
      </c>
      <c r="D1402" s="2">
        <v>1.3539000000000001</v>
      </c>
      <c r="E1402" s="2">
        <v>176</v>
      </c>
      <c r="F1402" s="2">
        <v>3.2639</v>
      </c>
      <c r="G1402" s="2">
        <v>574.44640000000004</v>
      </c>
      <c r="H1402" s="16">
        <f t="shared" si="21"/>
        <v>-3.0925557764523827E-3</v>
      </c>
    </row>
    <row r="1403" spans="1:8" ht="13.5" x14ac:dyDescent="0.25">
      <c r="A1403" s="11"/>
      <c r="B1403" s="10">
        <v>44351</v>
      </c>
      <c r="C1403" s="2">
        <v>3.22</v>
      </c>
      <c r="D1403" s="2">
        <v>1.3413999999999999</v>
      </c>
      <c r="E1403" s="2">
        <v>1241</v>
      </c>
      <c r="F1403" s="2">
        <v>3.2206999999999999</v>
      </c>
      <c r="G1403" s="2">
        <v>3996.8887</v>
      </c>
      <c r="H1403" s="16">
        <f t="shared" si="21"/>
        <v>-9.23258734027637E-3</v>
      </c>
    </row>
    <row r="1404" spans="1:8" ht="13.5" x14ac:dyDescent="0.25">
      <c r="A1404" s="11"/>
      <c r="B1404" s="10">
        <v>44354</v>
      </c>
      <c r="C1404" s="2">
        <v>3.18</v>
      </c>
      <c r="D1404" s="2">
        <v>1.3247</v>
      </c>
      <c r="E1404" s="2">
        <v>3499</v>
      </c>
      <c r="F1404" s="2">
        <v>3.1924999999999999</v>
      </c>
      <c r="G1404" s="2">
        <v>11170.557500000001</v>
      </c>
      <c r="H1404" s="16">
        <f t="shared" si="21"/>
        <v>-1.2449679439391634E-2</v>
      </c>
    </row>
    <row r="1405" spans="1:8" ht="13.5" x14ac:dyDescent="0.25">
      <c r="A1405" s="11"/>
      <c r="B1405" s="10">
        <v>44355</v>
      </c>
      <c r="C1405" s="2">
        <v>3.18</v>
      </c>
      <c r="D1405" s="2">
        <v>1.3247</v>
      </c>
      <c r="E1405" s="2">
        <v>4930</v>
      </c>
      <c r="F1405" s="2">
        <v>3.1646999999999998</v>
      </c>
      <c r="G1405" s="2">
        <v>15601.971</v>
      </c>
      <c r="H1405" s="16">
        <f t="shared" si="21"/>
        <v>0</v>
      </c>
    </row>
    <row r="1406" spans="1:8" ht="13.5" x14ac:dyDescent="0.25">
      <c r="A1406" s="11"/>
      <c r="B1406" s="10">
        <v>44356</v>
      </c>
      <c r="C1406" s="2">
        <v>3.22</v>
      </c>
      <c r="D1406" s="2">
        <v>1.3413999999999999</v>
      </c>
      <c r="E1406" s="2">
        <v>4547</v>
      </c>
      <c r="F1406" s="2">
        <v>3.1572</v>
      </c>
      <c r="G1406" s="2">
        <v>14355.788399999999</v>
      </c>
      <c r="H1406" s="16">
        <f t="shared" si="21"/>
        <v>1.2606627915754462E-2</v>
      </c>
    </row>
    <row r="1407" spans="1:8" ht="13.5" x14ac:dyDescent="0.25">
      <c r="A1407" s="11"/>
      <c r="B1407" s="10">
        <v>44357</v>
      </c>
      <c r="C1407" s="2">
        <v>3.26</v>
      </c>
      <c r="D1407" s="2">
        <v>1.3581000000000001</v>
      </c>
      <c r="E1407" s="2">
        <v>50</v>
      </c>
      <c r="F1407" s="2">
        <v>3.26</v>
      </c>
      <c r="G1407" s="2">
        <v>163</v>
      </c>
      <c r="H1407" s="16">
        <f t="shared" si="21"/>
        <v>1.2449679439391799E-2</v>
      </c>
    </row>
    <row r="1408" spans="1:8" ht="13.5" x14ac:dyDescent="0.25">
      <c r="A1408" s="11"/>
      <c r="B1408" s="10">
        <v>44358</v>
      </c>
      <c r="C1408" s="2">
        <v>3.24</v>
      </c>
      <c r="D1408" s="2">
        <v>1.3496999999999999</v>
      </c>
      <c r="E1408" s="2">
        <v>1430</v>
      </c>
      <c r="F1408" s="2">
        <v>3.2448999999999999</v>
      </c>
      <c r="G1408" s="2">
        <v>4640.2070000000003</v>
      </c>
      <c r="H1408" s="16">
        <f t="shared" si="21"/>
        <v>-6.1851115529049294E-3</v>
      </c>
    </row>
    <row r="1409" spans="1:8" ht="13.5" x14ac:dyDescent="0.25">
      <c r="A1409" s="11"/>
      <c r="B1409" s="10">
        <v>44361</v>
      </c>
      <c r="C1409" s="2">
        <v>3.18</v>
      </c>
      <c r="D1409" s="2">
        <v>1.3247</v>
      </c>
      <c r="E1409" s="2">
        <v>32044</v>
      </c>
      <c r="F1409" s="2">
        <v>3.1816</v>
      </c>
      <c r="G1409" s="2">
        <v>101951.19040000001</v>
      </c>
      <c r="H1409" s="16">
        <f t="shared" si="21"/>
        <v>-1.8522634659553911E-2</v>
      </c>
    </row>
    <row r="1410" spans="1:8" ht="13.5" x14ac:dyDescent="0.25">
      <c r="A1410" s="11"/>
      <c r="B1410" s="10">
        <v>44362</v>
      </c>
      <c r="C1410" s="2">
        <v>3.2</v>
      </c>
      <c r="D1410" s="2">
        <v>1.3331</v>
      </c>
      <c r="E1410" s="2">
        <v>371</v>
      </c>
      <c r="F1410" s="2">
        <v>3.1309</v>
      </c>
      <c r="G1410" s="2">
        <v>1161.5639000000001</v>
      </c>
      <c r="H1410" s="16">
        <f t="shared" si="21"/>
        <v>6.3410583528345759E-3</v>
      </c>
    </row>
    <row r="1411" spans="1:8" ht="13.5" x14ac:dyDescent="0.25">
      <c r="A1411" s="11"/>
      <c r="B1411" s="10">
        <v>44363</v>
      </c>
      <c r="C1411" s="2">
        <v>3.21</v>
      </c>
      <c r="D1411" s="2">
        <v>1.3371999999999999</v>
      </c>
      <c r="E1411" s="2">
        <v>130</v>
      </c>
      <c r="F1411" s="2">
        <v>3.2000999999999999</v>
      </c>
      <c r="G1411" s="2">
        <v>416.01299999999998</v>
      </c>
      <c r="H1411" s="16">
        <f t="shared" si="21"/>
        <v>3.0755382191883524E-3</v>
      </c>
    </row>
    <row r="1412" spans="1:8" ht="13.5" x14ac:dyDescent="0.25">
      <c r="A1412" s="11"/>
      <c r="B1412" s="10">
        <v>44364</v>
      </c>
      <c r="C1412" s="2">
        <v>3.2</v>
      </c>
      <c r="D1412" s="2">
        <v>1.3331</v>
      </c>
      <c r="E1412" s="2">
        <v>1092</v>
      </c>
      <c r="F1412" s="2">
        <v>3.1976</v>
      </c>
      <c r="G1412" s="2">
        <v>3491.7791999999999</v>
      </c>
      <c r="H1412" s="16">
        <f t="shared" si="21"/>
        <v>-3.0661082859706795E-3</v>
      </c>
    </row>
    <row r="1413" spans="1:8" ht="13.5" x14ac:dyDescent="0.25">
      <c r="A1413" s="11"/>
      <c r="B1413" s="10">
        <v>44365</v>
      </c>
      <c r="C1413" s="2">
        <v>3.22</v>
      </c>
      <c r="D1413" s="2">
        <v>1.3413999999999999</v>
      </c>
      <c r="E1413" s="2">
        <v>721</v>
      </c>
      <c r="F1413" s="2">
        <v>3.1920000000000002</v>
      </c>
      <c r="G1413" s="2">
        <v>2301.4319999999998</v>
      </c>
      <c r="H1413" s="16">
        <f t="shared" si="21"/>
        <v>6.2260895656739736E-3</v>
      </c>
    </row>
    <row r="1414" spans="1:8" ht="13.5" x14ac:dyDescent="0.25">
      <c r="A1414" s="11"/>
      <c r="B1414" s="10">
        <v>44368</v>
      </c>
      <c r="C1414" s="2">
        <v>3.15</v>
      </c>
      <c r="D1414" s="2">
        <v>1.3123</v>
      </c>
      <c r="E1414" s="2">
        <v>2109</v>
      </c>
      <c r="F1414" s="2">
        <v>3.1518999999999999</v>
      </c>
      <c r="G1414" s="2">
        <v>6647.3571000000002</v>
      </c>
      <c r="H1414" s="16">
        <f t="shared" si="21"/>
        <v>-2.1693752795586631E-2</v>
      </c>
    </row>
    <row r="1415" spans="1:8" ht="13.5" x14ac:dyDescent="0.25">
      <c r="A1415" s="11"/>
      <c r="B1415" s="10">
        <v>44369</v>
      </c>
      <c r="C1415" s="2">
        <v>3.22</v>
      </c>
      <c r="D1415" s="2">
        <v>1.3413999999999999</v>
      </c>
      <c r="E1415" s="2">
        <v>999</v>
      </c>
      <c r="F1415" s="2">
        <v>3.1533000000000002</v>
      </c>
      <c r="G1415" s="2">
        <v>3150.1466999999998</v>
      </c>
      <c r="H1415" s="16">
        <f t="shared" ref="H1415:H1478" si="22">(D1415-D1414)/D1414</f>
        <v>2.2174807589727886E-2</v>
      </c>
    </row>
    <row r="1416" spans="1:8" ht="13.5" x14ac:dyDescent="0.25">
      <c r="A1416" s="11"/>
      <c r="B1416" s="10">
        <v>44370</v>
      </c>
      <c r="C1416" s="2">
        <v>3.36</v>
      </c>
      <c r="D1416" s="2">
        <v>1.3996999999999999</v>
      </c>
      <c r="E1416" s="2">
        <v>10859</v>
      </c>
      <c r="F1416" s="2">
        <v>3.2902999999999998</v>
      </c>
      <c r="G1416" s="2">
        <v>35729.367700000003</v>
      </c>
      <c r="H1416" s="16">
        <f t="shared" si="22"/>
        <v>4.3462054569852408E-2</v>
      </c>
    </row>
    <row r="1417" spans="1:8" ht="13.5" x14ac:dyDescent="0.25">
      <c r="A1417" s="11"/>
      <c r="B1417" s="10">
        <v>44371</v>
      </c>
      <c r="C1417" s="2">
        <v>3.56</v>
      </c>
      <c r="D1417" s="2">
        <v>1.4831000000000001</v>
      </c>
      <c r="E1417" s="2">
        <v>93019</v>
      </c>
      <c r="F1417" s="2">
        <v>3.5493999999999999</v>
      </c>
      <c r="G1417" s="2">
        <v>330161.63860000001</v>
      </c>
      <c r="H1417" s="16">
        <f t="shared" si="22"/>
        <v>5.9584196613560153E-2</v>
      </c>
    </row>
    <row r="1418" spans="1:8" ht="13.5" x14ac:dyDescent="0.25">
      <c r="A1418" s="11"/>
      <c r="B1418" s="10">
        <v>44372</v>
      </c>
      <c r="C1418" s="2">
        <v>3.72</v>
      </c>
      <c r="D1418" s="2">
        <v>1.5497000000000001</v>
      </c>
      <c r="E1418" s="2">
        <v>0</v>
      </c>
      <c r="F1418" s="2">
        <v>0</v>
      </c>
      <c r="G1418" s="2">
        <v>0</v>
      </c>
      <c r="H1418" s="16">
        <f t="shared" si="22"/>
        <v>4.4905940260265655E-2</v>
      </c>
    </row>
    <row r="1419" spans="1:8" ht="13.5" x14ac:dyDescent="0.25">
      <c r="A1419" s="11"/>
      <c r="B1419" s="10">
        <v>44375</v>
      </c>
      <c r="C1419" s="2">
        <v>3.72</v>
      </c>
      <c r="D1419" s="2">
        <v>1.5497000000000001</v>
      </c>
      <c r="E1419" s="2">
        <v>27528</v>
      </c>
      <c r="F1419" s="2">
        <v>3.6276999999999999</v>
      </c>
      <c r="G1419" s="2">
        <v>99863.325599999996</v>
      </c>
      <c r="H1419" s="16">
        <f t="shared" si="22"/>
        <v>0</v>
      </c>
    </row>
    <row r="1420" spans="1:8" ht="13.5" x14ac:dyDescent="0.25">
      <c r="A1420" s="11"/>
      <c r="B1420" s="10">
        <v>44376</v>
      </c>
      <c r="C1420" s="2">
        <v>3.8</v>
      </c>
      <c r="D1420" s="2">
        <v>1.583</v>
      </c>
      <c r="E1420" s="2">
        <v>30186</v>
      </c>
      <c r="F1420" s="2">
        <v>3.8079999999999998</v>
      </c>
      <c r="G1420" s="2">
        <v>114948.288</v>
      </c>
      <c r="H1420" s="16">
        <f t="shared" si="22"/>
        <v>2.1488029941278883E-2</v>
      </c>
    </row>
    <row r="1421" spans="1:8" ht="13.5" x14ac:dyDescent="0.25">
      <c r="A1421" s="11"/>
      <c r="B1421" s="10">
        <v>44377</v>
      </c>
      <c r="C1421" s="2">
        <v>3.8</v>
      </c>
      <c r="D1421" s="2">
        <v>1.583</v>
      </c>
      <c r="E1421" s="2">
        <v>740</v>
      </c>
      <c r="F1421" s="2">
        <v>3.8</v>
      </c>
      <c r="G1421" s="2">
        <v>2812</v>
      </c>
      <c r="H1421" s="16">
        <f t="shared" si="22"/>
        <v>0</v>
      </c>
    </row>
    <row r="1422" spans="1:8" ht="13.5" x14ac:dyDescent="0.25">
      <c r="A1422" s="11"/>
      <c r="B1422" s="10">
        <v>44378</v>
      </c>
      <c r="C1422" s="2">
        <v>3.81</v>
      </c>
      <c r="D1422" s="2">
        <v>1.5871999999999999</v>
      </c>
      <c r="E1422" s="2">
        <v>7577</v>
      </c>
      <c r="F1422" s="2">
        <v>3.8126000000000002</v>
      </c>
      <c r="G1422" s="2">
        <v>28888.070199999998</v>
      </c>
      <c r="H1422" s="16">
        <f t="shared" si="22"/>
        <v>2.6531901452937347E-3</v>
      </c>
    </row>
    <row r="1423" spans="1:8" ht="13.5" x14ac:dyDescent="0.25">
      <c r="A1423" s="11"/>
      <c r="B1423" s="10">
        <v>44379</v>
      </c>
      <c r="C1423" s="2">
        <v>3.82</v>
      </c>
      <c r="D1423" s="2">
        <v>1.5913999999999999</v>
      </c>
      <c r="E1423" s="2">
        <v>2775</v>
      </c>
      <c r="F1423" s="2">
        <v>3.8166000000000002</v>
      </c>
      <c r="G1423" s="2">
        <v>10591.065000000001</v>
      </c>
      <c r="H1423" s="16">
        <f t="shared" si="22"/>
        <v>2.6461693548386982E-3</v>
      </c>
    </row>
    <row r="1424" spans="1:8" ht="13.5" x14ac:dyDescent="0.25">
      <c r="A1424" s="11"/>
      <c r="B1424" s="10">
        <v>44382</v>
      </c>
      <c r="C1424" s="2">
        <v>3.82</v>
      </c>
      <c r="D1424" s="2">
        <v>1.5913999999999999</v>
      </c>
      <c r="E1424" s="2">
        <v>7699</v>
      </c>
      <c r="F1424" s="2">
        <v>3.8367</v>
      </c>
      <c r="G1424" s="2">
        <v>29538.7533</v>
      </c>
      <c r="H1424" s="16">
        <f t="shared" si="22"/>
        <v>0</v>
      </c>
    </row>
    <row r="1425" spans="1:8" ht="13.5" x14ac:dyDescent="0.25">
      <c r="A1425" s="11"/>
      <c r="B1425" s="10">
        <v>44383</v>
      </c>
      <c r="C1425" s="2">
        <v>3.82</v>
      </c>
      <c r="D1425" s="2">
        <v>1.5913999999999999</v>
      </c>
      <c r="E1425" s="2">
        <v>7169</v>
      </c>
      <c r="F1425" s="2">
        <v>3.8252000000000002</v>
      </c>
      <c r="G1425" s="2">
        <v>27422.858800000002</v>
      </c>
      <c r="H1425" s="16">
        <f t="shared" si="22"/>
        <v>0</v>
      </c>
    </row>
    <row r="1426" spans="1:8" ht="13.5" x14ac:dyDescent="0.25">
      <c r="A1426" s="11"/>
      <c r="B1426" s="10">
        <v>44384</v>
      </c>
      <c r="C1426" s="2">
        <v>3.88</v>
      </c>
      <c r="D1426" s="2">
        <v>1.6164000000000001</v>
      </c>
      <c r="E1426" s="2">
        <v>11049</v>
      </c>
      <c r="F1426" s="2">
        <v>3.8439999999999999</v>
      </c>
      <c r="G1426" s="2">
        <v>42472.356</v>
      </c>
      <c r="H1426" s="16">
        <f t="shared" si="22"/>
        <v>1.5709438230488964E-2</v>
      </c>
    </row>
    <row r="1427" spans="1:8" ht="13.5" x14ac:dyDescent="0.25">
      <c r="A1427" s="11"/>
      <c r="B1427" s="10">
        <v>44385</v>
      </c>
      <c r="C1427" s="2">
        <v>3.82</v>
      </c>
      <c r="D1427" s="2">
        <v>1.6342000000000001</v>
      </c>
      <c r="E1427" s="2">
        <v>6293</v>
      </c>
      <c r="F1427" s="2">
        <v>3.8058000000000001</v>
      </c>
      <c r="G1427" s="2">
        <v>23949.899399999998</v>
      </c>
      <c r="H1427" s="16">
        <f t="shared" si="22"/>
        <v>1.1012125711457583E-2</v>
      </c>
    </row>
    <row r="1428" spans="1:8" ht="13.5" x14ac:dyDescent="0.25">
      <c r="A1428" s="11"/>
      <c r="B1428" s="10">
        <v>44386</v>
      </c>
      <c r="C1428" s="2">
        <v>3.83</v>
      </c>
      <c r="D1428" s="2">
        <v>1.6385000000000001</v>
      </c>
      <c r="E1428" s="2">
        <v>10972</v>
      </c>
      <c r="F1428" s="2">
        <v>3.8174000000000001</v>
      </c>
      <c r="G1428" s="2">
        <v>41884.512799999997</v>
      </c>
      <c r="H1428" s="16">
        <f t="shared" si="22"/>
        <v>2.6312568841022951E-3</v>
      </c>
    </row>
    <row r="1429" spans="1:8" ht="13.5" x14ac:dyDescent="0.25">
      <c r="A1429" s="11"/>
      <c r="B1429" s="10">
        <v>44389</v>
      </c>
      <c r="C1429" s="2">
        <v>3.88</v>
      </c>
      <c r="D1429" s="2">
        <v>1.6597999999999999</v>
      </c>
      <c r="E1429" s="2">
        <v>2614</v>
      </c>
      <c r="F1429" s="2">
        <v>3.8653</v>
      </c>
      <c r="G1429" s="2">
        <v>10103.894200000001</v>
      </c>
      <c r="H1429" s="16">
        <f t="shared" si="22"/>
        <v>1.2999694842843988E-2</v>
      </c>
    </row>
    <row r="1430" spans="1:8" ht="13.5" x14ac:dyDescent="0.25">
      <c r="A1430" s="11"/>
      <c r="B1430" s="10">
        <v>44390</v>
      </c>
      <c r="C1430" s="2">
        <v>3.99</v>
      </c>
      <c r="D1430" s="2">
        <v>1.7069000000000001</v>
      </c>
      <c r="E1430" s="2">
        <v>21943</v>
      </c>
      <c r="F1430" s="2">
        <v>3.8868999999999998</v>
      </c>
      <c r="G1430" s="2">
        <v>85290.246700000003</v>
      </c>
      <c r="H1430" s="16">
        <f t="shared" si="22"/>
        <v>2.8376912881070096E-2</v>
      </c>
    </row>
    <row r="1431" spans="1:8" ht="13.5" x14ac:dyDescent="0.25">
      <c r="A1431" s="11"/>
      <c r="B1431" s="10">
        <v>44391</v>
      </c>
      <c r="C1431" s="2">
        <v>3.99</v>
      </c>
      <c r="D1431" s="2">
        <v>1.7069000000000001</v>
      </c>
      <c r="E1431" s="2">
        <v>1310</v>
      </c>
      <c r="F1431" s="2">
        <v>3.984</v>
      </c>
      <c r="G1431" s="2">
        <v>5219.04</v>
      </c>
      <c r="H1431" s="16">
        <f t="shared" si="22"/>
        <v>0</v>
      </c>
    </row>
    <row r="1432" spans="1:8" ht="13.5" x14ac:dyDescent="0.25">
      <c r="A1432" s="11"/>
      <c r="B1432" s="10">
        <v>44392</v>
      </c>
      <c r="C1432" s="2">
        <v>3.97</v>
      </c>
      <c r="D1432" s="2">
        <v>1.6983999999999999</v>
      </c>
      <c r="E1432" s="2">
        <v>394</v>
      </c>
      <c r="F1432" s="2">
        <v>3.9762</v>
      </c>
      <c r="G1432" s="2">
        <v>1566.6228000000001</v>
      </c>
      <c r="H1432" s="16">
        <f t="shared" si="22"/>
        <v>-4.979787919620466E-3</v>
      </c>
    </row>
    <row r="1433" spans="1:8" ht="13.5" x14ac:dyDescent="0.25">
      <c r="A1433" s="11"/>
      <c r="B1433" s="10">
        <v>44393</v>
      </c>
      <c r="C1433" s="2">
        <v>4.03</v>
      </c>
      <c r="D1433" s="2">
        <v>1.724</v>
      </c>
      <c r="E1433" s="2">
        <v>38926</v>
      </c>
      <c r="F1433" s="2">
        <v>3.9750999999999999</v>
      </c>
      <c r="G1433" s="2">
        <v>154734.7426</v>
      </c>
      <c r="H1433" s="16">
        <f t="shared" si="22"/>
        <v>1.5073009891662782E-2</v>
      </c>
    </row>
    <row r="1434" spans="1:8" ht="13.5" x14ac:dyDescent="0.25">
      <c r="A1434" s="11"/>
      <c r="B1434" s="10">
        <v>44396</v>
      </c>
      <c r="C1434" s="2">
        <v>4.26</v>
      </c>
      <c r="D1434" s="2">
        <v>1.8224</v>
      </c>
      <c r="E1434" s="2">
        <v>683</v>
      </c>
      <c r="F1434" s="2">
        <v>4.1399999999999997</v>
      </c>
      <c r="G1434" s="2">
        <v>2827.62</v>
      </c>
      <c r="H1434" s="16">
        <f t="shared" si="22"/>
        <v>5.7076566125290051E-2</v>
      </c>
    </row>
    <row r="1435" spans="1:8" ht="13.5" x14ac:dyDescent="0.25">
      <c r="A1435" s="11"/>
      <c r="B1435" s="10">
        <v>44399</v>
      </c>
      <c r="C1435" s="2">
        <v>4.1500000000000004</v>
      </c>
      <c r="D1435" s="2">
        <v>1.7754000000000001</v>
      </c>
      <c r="E1435" s="2">
        <v>6333</v>
      </c>
      <c r="F1435" s="2">
        <v>4.18</v>
      </c>
      <c r="G1435" s="2">
        <v>26471.94</v>
      </c>
      <c r="H1435" s="16">
        <f t="shared" si="22"/>
        <v>-2.5790166812993814E-2</v>
      </c>
    </row>
    <row r="1436" spans="1:8" ht="13.5" x14ac:dyDescent="0.25">
      <c r="A1436" s="11"/>
      <c r="B1436" s="10">
        <v>44400</v>
      </c>
      <c r="C1436" s="2">
        <v>4.08</v>
      </c>
      <c r="D1436" s="2">
        <v>1.7454000000000001</v>
      </c>
      <c r="E1436" s="2">
        <v>2769</v>
      </c>
      <c r="F1436" s="2">
        <v>4.0913000000000004</v>
      </c>
      <c r="G1436" s="2">
        <v>11328.8097</v>
      </c>
      <c r="H1436" s="16">
        <f t="shared" si="22"/>
        <v>-1.6897600540723232E-2</v>
      </c>
    </row>
    <row r="1437" spans="1:8" ht="13.5" x14ac:dyDescent="0.25">
      <c r="A1437" s="11"/>
      <c r="B1437" s="10">
        <v>44403</v>
      </c>
      <c r="C1437" s="2">
        <v>3.96</v>
      </c>
      <c r="D1437" s="2">
        <v>1.6940999999999999</v>
      </c>
      <c r="E1437" s="2">
        <v>1876</v>
      </c>
      <c r="F1437" s="2">
        <v>3.9994000000000001</v>
      </c>
      <c r="G1437" s="2">
        <v>7502.8743999999997</v>
      </c>
      <c r="H1437" s="16">
        <f t="shared" si="22"/>
        <v>-2.9391543485733997E-2</v>
      </c>
    </row>
    <row r="1438" spans="1:8" ht="13.5" x14ac:dyDescent="0.25">
      <c r="A1438" s="11"/>
      <c r="B1438" s="10">
        <v>44404</v>
      </c>
      <c r="C1438" s="2">
        <v>4.07</v>
      </c>
      <c r="D1438" s="2">
        <v>1.7411000000000001</v>
      </c>
      <c r="E1438" s="2">
        <v>8001</v>
      </c>
      <c r="F1438" s="2">
        <v>3.9539</v>
      </c>
      <c r="G1438" s="2">
        <v>31635.153900000001</v>
      </c>
      <c r="H1438" s="16">
        <f t="shared" si="22"/>
        <v>2.7743344548728028E-2</v>
      </c>
    </row>
    <row r="1439" spans="1:8" ht="13.5" x14ac:dyDescent="0.25">
      <c r="A1439" s="11"/>
      <c r="B1439" s="10">
        <v>44405</v>
      </c>
      <c r="C1439" s="2">
        <v>4.03</v>
      </c>
      <c r="D1439" s="2">
        <v>1.724</v>
      </c>
      <c r="E1439" s="2">
        <v>120</v>
      </c>
      <c r="F1439" s="2">
        <v>4.0366999999999997</v>
      </c>
      <c r="G1439" s="2">
        <v>484.404</v>
      </c>
      <c r="H1439" s="16">
        <f t="shared" si="22"/>
        <v>-9.8213772902188932E-3</v>
      </c>
    </row>
    <row r="1440" spans="1:8" ht="13.5" x14ac:dyDescent="0.25">
      <c r="A1440" s="11"/>
      <c r="B1440" s="10">
        <v>44406</v>
      </c>
      <c r="C1440" s="2">
        <v>4.05</v>
      </c>
      <c r="D1440" s="2">
        <v>1.7325999999999999</v>
      </c>
      <c r="E1440" s="2">
        <v>10</v>
      </c>
      <c r="F1440" s="2">
        <v>4.05</v>
      </c>
      <c r="G1440" s="2">
        <v>40.5</v>
      </c>
      <c r="H1440" s="16">
        <f t="shared" si="22"/>
        <v>4.9883990719257199E-3</v>
      </c>
    </row>
    <row r="1441" spans="1:8" ht="13.5" x14ac:dyDescent="0.25">
      <c r="A1441" s="11"/>
      <c r="B1441" s="10">
        <v>44407</v>
      </c>
      <c r="C1441" s="2">
        <v>4.05</v>
      </c>
      <c r="D1441" s="2">
        <v>1.7325999999999999</v>
      </c>
      <c r="E1441" s="2">
        <v>56</v>
      </c>
      <c r="F1441" s="2">
        <v>4.05</v>
      </c>
      <c r="G1441" s="2">
        <v>226.8</v>
      </c>
      <c r="H1441" s="16">
        <f t="shared" si="22"/>
        <v>0</v>
      </c>
    </row>
    <row r="1442" spans="1:8" ht="13.5" x14ac:dyDescent="0.25">
      <c r="A1442" s="11"/>
      <c r="B1442" s="10">
        <v>44410</v>
      </c>
      <c r="C1442" s="2">
        <v>4.05</v>
      </c>
      <c r="D1442" s="2">
        <v>1.7325999999999999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1"/>
      <c r="B1443" s="10">
        <v>44411</v>
      </c>
      <c r="C1443" s="2">
        <v>4.05</v>
      </c>
      <c r="D1443" s="2">
        <v>1.7325999999999999</v>
      </c>
      <c r="E1443" s="2">
        <v>0</v>
      </c>
      <c r="F1443" s="2">
        <v>0</v>
      </c>
      <c r="G1443" s="2">
        <v>0</v>
      </c>
      <c r="H1443" s="16">
        <f t="shared" si="22"/>
        <v>0</v>
      </c>
    </row>
    <row r="1444" spans="1:8" ht="13.5" x14ac:dyDescent="0.25">
      <c r="A1444" s="11"/>
      <c r="B1444" s="10">
        <v>44412</v>
      </c>
      <c r="C1444" s="2">
        <v>4.0199999999999996</v>
      </c>
      <c r="D1444" s="2">
        <v>1.7197</v>
      </c>
      <c r="E1444" s="2">
        <v>50</v>
      </c>
      <c r="F1444" s="2">
        <v>4.0199999999999996</v>
      </c>
      <c r="G1444" s="2">
        <v>201</v>
      </c>
      <c r="H1444" s="16">
        <f t="shared" si="22"/>
        <v>-7.4454576936395659E-3</v>
      </c>
    </row>
    <row r="1445" spans="1:8" ht="13.5" x14ac:dyDescent="0.25">
      <c r="A1445" s="11"/>
      <c r="B1445" s="10">
        <v>44413</v>
      </c>
      <c r="C1445" s="2">
        <v>4</v>
      </c>
      <c r="D1445" s="2">
        <v>1.7112000000000001</v>
      </c>
      <c r="E1445" s="2">
        <v>245</v>
      </c>
      <c r="F1445" s="2">
        <v>4.0046999999999997</v>
      </c>
      <c r="G1445" s="2">
        <v>981.15150000000006</v>
      </c>
      <c r="H1445" s="16">
        <f t="shared" si="22"/>
        <v>-4.9427225678897206E-3</v>
      </c>
    </row>
    <row r="1446" spans="1:8" ht="13.5" x14ac:dyDescent="0.25">
      <c r="A1446" s="11"/>
      <c r="B1446" s="10">
        <v>44414</v>
      </c>
      <c r="C1446" s="2">
        <v>4</v>
      </c>
      <c r="D1446" s="2">
        <v>1.7112000000000001</v>
      </c>
      <c r="E1446" s="2">
        <v>958</v>
      </c>
      <c r="F1446" s="2">
        <v>3.9540000000000002</v>
      </c>
      <c r="G1446" s="2">
        <v>3787.9319999999998</v>
      </c>
      <c r="H1446" s="16">
        <f t="shared" si="22"/>
        <v>0</v>
      </c>
    </row>
    <row r="1447" spans="1:8" ht="13.5" x14ac:dyDescent="0.25">
      <c r="A1447" s="11"/>
      <c r="B1447" s="10">
        <v>44417</v>
      </c>
      <c r="C1447" s="2">
        <v>4.04</v>
      </c>
      <c r="D1447" s="2">
        <v>1.7282999999999999</v>
      </c>
      <c r="E1447" s="2">
        <v>3800</v>
      </c>
      <c r="F1447" s="2">
        <v>4.0339999999999998</v>
      </c>
      <c r="G1447" s="2">
        <v>15329.2</v>
      </c>
      <c r="H1447" s="16">
        <f t="shared" si="22"/>
        <v>9.9929873772790397E-3</v>
      </c>
    </row>
    <row r="1448" spans="1:8" ht="13.5" x14ac:dyDescent="0.25">
      <c r="A1448" s="11"/>
      <c r="B1448" s="10">
        <v>44419</v>
      </c>
      <c r="C1448" s="2">
        <v>4.03</v>
      </c>
      <c r="D1448" s="2">
        <v>1.724</v>
      </c>
      <c r="E1448" s="2">
        <v>1400</v>
      </c>
      <c r="F1448" s="2">
        <v>3.9878999999999998</v>
      </c>
      <c r="G1448" s="2">
        <v>5583.06</v>
      </c>
      <c r="H1448" s="16">
        <f t="shared" si="22"/>
        <v>-2.487993982526165E-3</v>
      </c>
    </row>
    <row r="1449" spans="1:8" ht="13.5" x14ac:dyDescent="0.25">
      <c r="A1449" s="11"/>
      <c r="B1449" s="10">
        <v>44420</v>
      </c>
      <c r="C1449" s="2">
        <v>4.04</v>
      </c>
      <c r="D1449" s="2">
        <v>1.7282999999999999</v>
      </c>
      <c r="E1449" s="2">
        <v>6615</v>
      </c>
      <c r="F1449" s="2">
        <v>4.0614999999999997</v>
      </c>
      <c r="G1449" s="2">
        <v>26866.822499999998</v>
      </c>
      <c r="H1449" s="16">
        <f t="shared" si="22"/>
        <v>2.4941995359628599E-3</v>
      </c>
    </row>
    <row r="1450" spans="1:8" ht="13.5" x14ac:dyDescent="0.25">
      <c r="A1450" s="11"/>
      <c r="B1450" s="10">
        <v>44424</v>
      </c>
      <c r="C1450" s="2">
        <v>4.16</v>
      </c>
      <c r="D1450" s="2">
        <v>1.7796000000000001</v>
      </c>
      <c r="E1450" s="2">
        <v>6646</v>
      </c>
      <c r="F1450" s="2">
        <v>4.0503</v>
      </c>
      <c r="G1450" s="2">
        <v>26918.293799999999</v>
      </c>
      <c r="H1450" s="16">
        <f t="shared" si="22"/>
        <v>2.9682346814789172E-2</v>
      </c>
    </row>
    <row r="1451" spans="1:8" ht="13.5" x14ac:dyDescent="0.25">
      <c r="A1451" s="11"/>
      <c r="B1451" s="10">
        <v>44425</v>
      </c>
      <c r="C1451" s="2">
        <v>4.26</v>
      </c>
      <c r="D1451" s="2">
        <v>1.8224</v>
      </c>
      <c r="E1451" s="2">
        <v>2872</v>
      </c>
      <c r="F1451" s="2">
        <v>4.2312000000000003</v>
      </c>
      <c r="G1451" s="2">
        <v>12152.0064</v>
      </c>
      <c r="H1451" s="16">
        <f t="shared" si="22"/>
        <v>2.4050348392897252E-2</v>
      </c>
    </row>
    <row r="1452" spans="1:8" ht="13.5" x14ac:dyDescent="0.25">
      <c r="A1452" s="11"/>
      <c r="B1452" s="10">
        <v>44426</v>
      </c>
      <c r="C1452" s="2">
        <v>4.28</v>
      </c>
      <c r="D1452" s="2">
        <v>1.831</v>
      </c>
      <c r="E1452" s="2">
        <v>2413</v>
      </c>
      <c r="F1452" s="2">
        <v>4.2750000000000004</v>
      </c>
      <c r="G1452" s="2">
        <v>10315.575000000001</v>
      </c>
      <c r="H1452" s="16">
        <f t="shared" si="22"/>
        <v>4.7190517998243753E-3</v>
      </c>
    </row>
    <row r="1453" spans="1:8" ht="13.5" x14ac:dyDescent="0.25">
      <c r="A1453" s="11"/>
      <c r="B1453" s="10">
        <v>44427</v>
      </c>
      <c r="C1453" s="2">
        <v>4.28</v>
      </c>
      <c r="D1453" s="2">
        <v>1.831</v>
      </c>
      <c r="E1453" s="2">
        <v>7425</v>
      </c>
      <c r="F1453" s="2">
        <v>4.2790999999999997</v>
      </c>
      <c r="G1453" s="2">
        <v>31772.317500000001</v>
      </c>
      <c r="H1453" s="16">
        <f t="shared" si="22"/>
        <v>0</v>
      </c>
    </row>
    <row r="1454" spans="1:8" ht="13.5" x14ac:dyDescent="0.25">
      <c r="A1454" s="11"/>
      <c r="B1454" s="10">
        <v>44428</v>
      </c>
      <c r="C1454" s="2">
        <v>4.4000000000000004</v>
      </c>
      <c r="D1454" s="2">
        <v>1.8823000000000001</v>
      </c>
      <c r="E1454" s="2">
        <v>149502</v>
      </c>
      <c r="F1454" s="2">
        <v>4.3979999999999997</v>
      </c>
      <c r="G1454" s="2">
        <v>657509.79599999997</v>
      </c>
      <c r="H1454" s="16">
        <f t="shared" si="22"/>
        <v>2.8017476788640156E-2</v>
      </c>
    </row>
    <row r="1455" spans="1:8" ht="13.5" x14ac:dyDescent="0.25">
      <c r="A1455" s="11"/>
      <c r="B1455" s="10">
        <v>44431</v>
      </c>
      <c r="C1455" s="2">
        <v>4.5999999999999996</v>
      </c>
      <c r="D1455" s="2">
        <v>1.9679</v>
      </c>
      <c r="E1455" s="2">
        <v>10713</v>
      </c>
      <c r="F1455" s="2">
        <v>4.5106000000000002</v>
      </c>
      <c r="G1455" s="2">
        <v>48322.057800000002</v>
      </c>
      <c r="H1455" s="16">
        <f t="shared" si="22"/>
        <v>4.5476279020347392E-2</v>
      </c>
    </row>
    <row r="1456" spans="1:8" ht="13.5" x14ac:dyDescent="0.25">
      <c r="A1456" s="11"/>
      <c r="B1456" s="10">
        <v>44432</v>
      </c>
      <c r="C1456" s="2">
        <v>4.5999999999999996</v>
      </c>
      <c r="D1456" s="2">
        <v>1.9679</v>
      </c>
      <c r="E1456" s="2">
        <v>1373</v>
      </c>
      <c r="F1456" s="2">
        <v>4.6109</v>
      </c>
      <c r="G1456" s="2">
        <v>6330.7656999999999</v>
      </c>
      <c r="H1456" s="16">
        <f t="shared" si="22"/>
        <v>0</v>
      </c>
    </row>
    <row r="1457" spans="1:8" ht="13.5" x14ac:dyDescent="0.25">
      <c r="A1457" s="11"/>
      <c r="B1457" s="10">
        <v>44433</v>
      </c>
      <c r="C1457" s="2">
        <v>4.57</v>
      </c>
      <c r="D1457" s="2">
        <v>1.9550000000000001</v>
      </c>
      <c r="E1457" s="2">
        <v>1762</v>
      </c>
      <c r="F1457" s="2">
        <v>4.5137999999999998</v>
      </c>
      <c r="G1457" s="2">
        <v>7953.3155999999999</v>
      </c>
      <c r="H1457" s="16">
        <f t="shared" si="22"/>
        <v>-6.5552111387773317E-3</v>
      </c>
    </row>
    <row r="1458" spans="1:8" ht="13.5" x14ac:dyDescent="0.25">
      <c r="A1458" s="11"/>
      <c r="B1458" s="10">
        <v>44434</v>
      </c>
      <c r="C1458" s="2">
        <v>4.5</v>
      </c>
      <c r="D1458" s="2">
        <v>1.9251</v>
      </c>
      <c r="E1458" s="2">
        <v>863</v>
      </c>
      <c r="F1458" s="2">
        <v>4.4855999999999998</v>
      </c>
      <c r="G1458" s="2">
        <v>3871.0727999999999</v>
      </c>
      <c r="H1458" s="16">
        <f t="shared" si="22"/>
        <v>-1.5294117647058842E-2</v>
      </c>
    </row>
    <row r="1459" spans="1:8" ht="13.5" x14ac:dyDescent="0.25">
      <c r="A1459" s="11"/>
      <c r="B1459" s="10">
        <v>44435</v>
      </c>
      <c r="C1459" s="2">
        <v>4.74</v>
      </c>
      <c r="D1459" s="2">
        <v>2.0278</v>
      </c>
      <c r="E1459" s="2">
        <v>11525</v>
      </c>
      <c r="F1459" s="2">
        <v>4.7508999999999997</v>
      </c>
      <c r="G1459" s="2">
        <v>54754.122499999998</v>
      </c>
      <c r="H1459" s="16">
        <f t="shared" si="22"/>
        <v>5.3347878032310017E-2</v>
      </c>
    </row>
    <row r="1460" spans="1:8" ht="13.5" x14ac:dyDescent="0.25">
      <c r="A1460" s="11"/>
      <c r="B1460" s="10">
        <v>44438</v>
      </c>
      <c r="C1460" s="2">
        <v>4.7</v>
      </c>
      <c r="D1460" s="2">
        <v>2.0106000000000002</v>
      </c>
      <c r="E1460" s="2">
        <v>1000</v>
      </c>
      <c r="F1460" s="2">
        <v>4.7</v>
      </c>
      <c r="G1460" s="2">
        <v>4700</v>
      </c>
      <c r="H1460" s="16">
        <f t="shared" si="22"/>
        <v>-8.4820988263141738E-3</v>
      </c>
    </row>
    <row r="1461" spans="1:8" ht="13.5" x14ac:dyDescent="0.25">
      <c r="A1461" s="11"/>
      <c r="B1461" s="10">
        <v>44439</v>
      </c>
      <c r="C1461" s="2">
        <v>4.6900000000000004</v>
      </c>
      <c r="D1461" s="2">
        <v>2.0064000000000002</v>
      </c>
      <c r="E1461" s="2">
        <v>3200</v>
      </c>
      <c r="F1461" s="2">
        <v>4.6980000000000004</v>
      </c>
      <c r="G1461" s="2">
        <v>15033.6</v>
      </c>
      <c r="H1461" s="16">
        <f t="shared" si="22"/>
        <v>-2.0889286780065557E-3</v>
      </c>
    </row>
    <row r="1462" spans="1:8" ht="13.5" x14ac:dyDescent="0.25">
      <c r="A1462" s="11"/>
      <c r="B1462" s="10">
        <v>44440</v>
      </c>
      <c r="C1462" s="2">
        <v>4.6900000000000004</v>
      </c>
      <c r="D1462" s="2">
        <v>2.0064000000000002</v>
      </c>
      <c r="E1462" s="2">
        <v>2101</v>
      </c>
      <c r="F1462" s="2">
        <v>4.6900000000000004</v>
      </c>
      <c r="G1462" s="2">
        <v>9853.69</v>
      </c>
      <c r="H1462" s="16">
        <f t="shared" si="22"/>
        <v>0</v>
      </c>
    </row>
    <row r="1463" spans="1:8" ht="13.5" x14ac:dyDescent="0.25">
      <c r="A1463" s="11"/>
      <c r="B1463" s="10">
        <v>44441</v>
      </c>
      <c r="C1463" s="2">
        <v>4.74</v>
      </c>
      <c r="D1463" s="2">
        <v>2.0278</v>
      </c>
      <c r="E1463" s="2">
        <v>1069</v>
      </c>
      <c r="F1463" s="2">
        <v>4.7350000000000003</v>
      </c>
      <c r="G1463" s="2">
        <v>5061.7150000000001</v>
      </c>
      <c r="H1463" s="16">
        <f t="shared" si="22"/>
        <v>1.0665869218500728E-2</v>
      </c>
    </row>
    <row r="1464" spans="1:8" ht="13.5" x14ac:dyDescent="0.25">
      <c r="A1464" s="11"/>
      <c r="B1464" s="10">
        <v>44442</v>
      </c>
      <c r="C1464" s="2">
        <v>4.7</v>
      </c>
      <c r="D1464" s="2">
        <v>2.0106000000000002</v>
      </c>
      <c r="E1464" s="2">
        <v>16569</v>
      </c>
      <c r="F1464" s="2">
        <v>4.7249999999999996</v>
      </c>
      <c r="G1464" s="2">
        <v>78288.524999999994</v>
      </c>
      <c r="H1464" s="16">
        <f t="shared" si="22"/>
        <v>-8.4820988263141738E-3</v>
      </c>
    </row>
    <row r="1465" spans="1:8" ht="13.5" x14ac:dyDescent="0.25">
      <c r="A1465" s="11"/>
      <c r="B1465" s="10">
        <v>44445</v>
      </c>
      <c r="C1465" s="2">
        <v>4.67</v>
      </c>
      <c r="D1465" s="2">
        <v>1.9978</v>
      </c>
      <c r="E1465" s="2">
        <v>2502</v>
      </c>
      <c r="F1465" s="2">
        <v>4.6230000000000002</v>
      </c>
      <c r="G1465" s="2">
        <v>11566.745999999999</v>
      </c>
      <c r="H1465" s="16">
        <f t="shared" si="22"/>
        <v>-6.3662588282105562E-3</v>
      </c>
    </row>
    <row r="1466" spans="1:8" ht="13.5" x14ac:dyDescent="0.25">
      <c r="A1466" s="11"/>
      <c r="B1466" s="10">
        <v>44446</v>
      </c>
      <c r="C1466" s="2">
        <v>4.5999999999999996</v>
      </c>
      <c r="D1466" s="2">
        <v>1.9679</v>
      </c>
      <c r="E1466" s="2">
        <v>834</v>
      </c>
      <c r="F1466" s="2">
        <v>4.5620000000000003</v>
      </c>
      <c r="G1466" s="2">
        <v>3804.7080000000001</v>
      </c>
      <c r="H1466" s="16">
        <f t="shared" si="22"/>
        <v>-1.4966463109420382E-2</v>
      </c>
    </row>
    <row r="1467" spans="1:8" ht="13.5" x14ac:dyDescent="0.25">
      <c r="A1467" s="11"/>
      <c r="B1467" s="10">
        <v>44447</v>
      </c>
      <c r="C1467" s="2">
        <v>4.5</v>
      </c>
      <c r="D1467" s="2">
        <v>1.9251</v>
      </c>
      <c r="E1467" s="2">
        <v>1846</v>
      </c>
      <c r="F1467" s="2">
        <v>4.5010000000000003</v>
      </c>
      <c r="G1467" s="2">
        <v>8308.8459999999995</v>
      </c>
      <c r="H1467" s="16">
        <f t="shared" si="22"/>
        <v>-2.1749072615478402E-2</v>
      </c>
    </row>
    <row r="1468" spans="1:8" ht="13.5" x14ac:dyDescent="0.25">
      <c r="A1468" s="11"/>
      <c r="B1468" s="10">
        <v>44448</v>
      </c>
      <c r="C1468" s="2">
        <v>4.55</v>
      </c>
      <c r="D1468" s="2">
        <v>1.9464999999999999</v>
      </c>
      <c r="E1468" s="2">
        <v>3009</v>
      </c>
      <c r="F1468" s="2">
        <v>4.4640000000000004</v>
      </c>
      <c r="G1468" s="2">
        <v>13432.175999999999</v>
      </c>
      <c r="H1468" s="16">
        <f t="shared" si="22"/>
        <v>1.1116305646459853E-2</v>
      </c>
    </row>
    <row r="1469" spans="1:8" ht="13.5" x14ac:dyDescent="0.25">
      <c r="A1469" s="11"/>
      <c r="B1469" s="10">
        <v>44449</v>
      </c>
      <c r="C1469" s="2">
        <v>4.8</v>
      </c>
      <c r="D1469" s="2">
        <v>2.0533999999999999</v>
      </c>
      <c r="E1469" s="2">
        <v>236346</v>
      </c>
      <c r="F1469" s="2">
        <v>4.484</v>
      </c>
      <c r="G1469" s="2">
        <v>1059775.4639999999</v>
      </c>
      <c r="H1469" s="16">
        <f t="shared" si="22"/>
        <v>5.4919085538145389E-2</v>
      </c>
    </row>
    <row r="1470" spans="1:8" ht="13.5" x14ac:dyDescent="0.25">
      <c r="A1470" s="11"/>
      <c r="B1470" s="10">
        <v>44452</v>
      </c>
      <c r="C1470" s="2">
        <v>4.74</v>
      </c>
      <c r="D1470" s="2">
        <v>2.0278</v>
      </c>
      <c r="E1470" s="2">
        <v>5364</v>
      </c>
      <c r="F1470" s="2">
        <v>4.7549999999999999</v>
      </c>
      <c r="G1470" s="2">
        <v>25505.82</v>
      </c>
      <c r="H1470" s="16">
        <f t="shared" si="22"/>
        <v>-1.2467127690659319E-2</v>
      </c>
    </row>
    <row r="1471" spans="1:8" ht="13.5" x14ac:dyDescent="0.25">
      <c r="A1471" s="11"/>
      <c r="B1471" s="10">
        <v>44453</v>
      </c>
      <c r="C1471" s="2">
        <v>4.62</v>
      </c>
      <c r="D1471" s="2">
        <v>1.9763999999999999</v>
      </c>
      <c r="E1471" s="2">
        <v>2954</v>
      </c>
      <c r="F1471" s="2">
        <v>4.6369999999999996</v>
      </c>
      <c r="G1471" s="2">
        <v>13697.698</v>
      </c>
      <c r="H1471" s="16">
        <f t="shared" si="22"/>
        <v>-2.5347667422822819E-2</v>
      </c>
    </row>
    <row r="1472" spans="1:8" ht="13.5" x14ac:dyDescent="0.25">
      <c r="A1472" s="11"/>
      <c r="B1472" s="10">
        <v>44454</v>
      </c>
      <c r="C1472" s="2">
        <v>4.62</v>
      </c>
      <c r="D1472" s="2">
        <v>1.9763999999999999</v>
      </c>
      <c r="E1472" s="2">
        <v>975</v>
      </c>
      <c r="F1472" s="2">
        <v>4.6130000000000004</v>
      </c>
      <c r="G1472" s="2">
        <v>4497.6750000000002</v>
      </c>
      <c r="H1472" s="16">
        <f t="shared" si="22"/>
        <v>0</v>
      </c>
    </row>
    <row r="1473" spans="1:8" ht="13.5" x14ac:dyDescent="0.25">
      <c r="A1473" s="11"/>
      <c r="B1473" s="10">
        <v>44455</v>
      </c>
      <c r="C1473" s="2">
        <v>4.6100000000000003</v>
      </c>
      <c r="D1473" s="2">
        <v>1.9721</v>
      </c>
      <c r="E1473" s="2">
        <v>2453</v>
      </c>
      <c r="F1473" s="2">
        <v>4.5620000000000003</v>
      </c>
      <c r="G1473" s="2">
        <v>11190.585999999999</v>
      </c>
      <c r="H1473" s="16">
        <f t="shared" si="22"/>
        <v>-2.1756729407002482E-3</v>
      </c>
    </row>
    <row r="1474" spans="1:8" ht="13.5" x14ac:dyDescent="0.25">
      <c r="A1474" s="11"/>
      <c r="B1474" s="10">
        <v>44456</v>
      </c>
      <c r="C1474" s="2">
        <v>4.7</v>
      </c>
      <c r="D1474" s="2">
        <v>2.0106000000000002</v>
      </c>
      <c r="E1474" s="2">
        <v>6252</v>
      </c>
      <c r="F1474" s="2">
        <v>4.6950000000000003</v>
      </c>
      <c r="G1474" s="2">
        <v>29353.14</v>
      </c>
      <c r="H1474" s="16">
        <f t="shared" si="22"/>
        <v>1.9522336595507429E-2</v>
      </c>
    </row>
    <row r="1475" spans="1:8" ht="13.5" x14ac:dyDescent="0.25">
      <c r="A1475" s="11"/>
      <c r="B1475" s="10">
        <v>44459</v>
      </c>
      <c r="C1475" s="2">
        <v>4.66</v>
      </c>
      <c r="D1475" s="2">
        <v>1.9935</v>
      </c>
      <c r="E1475" s="2">
        <v>1167</v>
      </c>
      <c r="F1475" s="2">
        <v>4.6689999999999996</v>
      </c>
      <c r="G1475" s="2">
        <v>5448.723</v>
      </c>
      <c r="H1475" s="16">
        <f t="shared" si="22"/>
        <v>-8.5049239033125005E-3</v>
      </c>
    </row>
    <row r="1476" spans="1:8" ht="13.5" x14ac:dyDescent="0.25">
      <c r="A1476" s="11"/>
      <c r="B1476" s="10">
        <v>44460</v>
      </c>
      <c r="C1476" s="2">
        <v>4.66</v>
      </c>
      <c r="D1476" s="2">
        <v>1.9935</v>
      </c>
      <c r="E1476" s="2">
        <v>3040</v>
      </c>
      <c r="F1476" s="2">
        <v>4.67</v>
      </c>
      <c r="G1476" s="2">
        <v>14196.8</v>
      </c>
      <c r="H1476" s="16">
        <f t="shared" si="22"/>
        <v>0</v>
      </c>
    </row>
    <row r="1477" spans="1:8" ht="13.5" x14ac:dyDescent="0.25">
      <c r="A1477" s="11"/>
      <c r="B1477" s="10">
        <v>44461</v>
      </c>
      <c r="C1477" s="2">
        <v>4.66</v>
      </c>
      <c r="D1477" s="2">
        <v>1.9935</v>
      </c>
      <c r="E1477" s="2">
        <v>3091</v>
      </c>
      <c r="F1477" s="2">
        <v>4.6159999999999997</v>
      </c>
      <c r="G1477" s="2">
        <v>14268.056</v>
      </c>
      <c r="H1477" s="16">
        <f t="shared" si="22"/>
        <v>0</v>
      </c>
    </row>
    <row r="1478" spans="1:8" ht="13.5" x14ac:dyDescent="0.25">
      <c r="A1478" s="11"/>
      <c r="B1478" s="10">
        <v>44462</v>
      </c>
      <c r="C1478" s="2">
        <v>4.66</v>
      </c>
      <c r="D1478" s="2">
        <v>1.9935</v>
      </c>
      <c r="E1478" s="2">
        <v>566</v>
      </c>
      <c r="F1478" s="2">
        <v>4.6619999999999999</v>
      </c>
      <c r="G1478" s="2">
        <v>2638.692</v>
      </c>
      <c r="H1478" s="16">
        <f t="shared" si="22"/>
        <v>0</v>
      </c>
    </row>
    <row r="1479" spans="1:8" ht="13.5" x14ac:dyDescent="0.25">
      <c r="A1479" s="11"/>
      <c r="B1479" s="10">
        <v>44463</v>
      </c>
      <c r="C1479" s="2">
        <v>4.6900000000000004</v>
      </c>
      <c r="D1479" s="2">
        <v>2.0064000000000002</v>
      </c>
      <c r="E1479" s="2">
        <v>2472</v>
      </c>
      <c r="F1479" s="2">
        <v>4.6239999999999997</v>
      </c>
      <c r="G1479" s="2">
        <v>11430.528</v>
      </c>
      <c r="H1479" s="16">
        <f t="shared" ref="H1479:H1542" si="23">(D1479-D1478)/D1478</f>
        <v>6.471030850263423E-3</v>
      </c>
    </row>
    <row r="1480" spans="1:8" ht="13.5" x14ac:dyDescent="0.25">
      <c r="A1480" s="11"/>
      <c r="B1480" s="10">
        <v>44466</v>
      </c>
      <c r="C1480" s="2">
        <v>4.66</v>
      </c>
      <c r="D1480" s="2">
        <v>1.9935</v>
      </c>
      <c r="E1480" s="2">
        <v>2850</v>
      </c>
      <c r="F1480" s="2">
        <v>4.5999999999999996</v>
      </c>
      <c r="G1480" s="2">
        <v>13110</v>
      </c>
      <c r="H1480" s="16">
        <f t="shared" si="23"/>
        <v>-6.4294258373206398E-3</v>
      </c>
    </row>
    <row r="1481" spans="1:8" ht="13.5" x14ac:dyDescent="0.25">
      <c r="A1481" s="11"/>
      <c r="B1481" s="10">
        <v>44467</v>
      </c>
      <c r="C1481" s="2">
        <v>4.66</v>
      </c>
      <c r="D1481" s="2">
        <v>1.9935</v>
      </c>
      <c r="E1481" s="2">
        <v>464</v>
      </c>
      <c r="F1481" s="2">
        <v>4.6459999999999999</v>
      </c>
      <c r="G1481" s="2">
        <v>2155.7440000000001</v>
      </c>
      <c r="H1481" s="16">
        <f t="shared" si="23"/>
        <v>0</v>
      </c>
    </row>
    <row r="1482" spans="1:8" ht="13.5" x14ac:dyDescent="0.25">
      <c r="A1482" s="11"/>
      <c r="B1482" s="10">
        <v>44468</v>
      </c>
      <c r="C1482" s="2">
        <v>4.6399999999999997</v>
      </c>
      <c r="D1482" s="2">
        <v>1.9850000000000001</v>
      </c>
      <c r="E1482" s="2">
        <v>1292</v>
      </c>
      <c r="F1482" s="2">
        <v>4.6360000000000001</v>
      </c>
      <c r="G1482" s="2">
        <v>5989.7120000000004</v>
      </c>
      <c r="H1482" s="16">
        <f t="shared" si="23"/>
        <v>-4.2638575369952107E-3</v>
      </c>
    </row>
    <row r="1483" spans="1:8" ht="13.5" x14ac:dyDescent="0.25">
      <c r="A1483" s="11"/>
      <c r="B1483" s="10">
        <v>44469</v>
      </c>
      <c r="C1483" s="2">
        <v>4.6399999999999997</v>
      </c>
      <c r="D1483" s="2">
        <v>1.9850000000000001</v>
      </c>
      <c r="E1483" s="2">
        <v>3654</v>
      </c>
      <c r="F1483" s="2">
        <v>4.601</v>
      </c>
      <c r="G1483" s="2">
        <v>16812.054</v>
      </c>
      <c r="H1483" s="16">
        <f t="shared" si="23"/>
        <v>0</v>
      </c>
    </row>
    <row r="1484" spans="1:8" ht="13.5" x14ac:dyDescent="0.25">
      <c r="A1484" s="11"/>
      <c r="B1484" s="10">
        <v>44470</v>
      </c>
      <c r="C1484" s="2">
        <v>4.7</v>
      </c>
      <c r="D1484" s="2">
        <v>2.0106000000000002</v>
      </c>
      <c r="E1484" s="2">
        <v>2041</v>
      </c>
      <c r="F1484" s="2">
        <v>4.6630000000000003</v>
      </c>
      <c r="G1484" s="2">
        <v>9517.1830000000009</v>
      </c>
      <c r="H1484" s="16">
        <f t="shared" si="23"/>
        <v>1.2896725440806079E-2</v>
      </c>
    </row>
    <row r="1485" spans="1:8" ht="13.5" x14ac:dyDescent="0.25">
      <c r="A1485" s="11"/>
      <c r="B1485" s="10">
        <v>44473</v>
      </c>
      <c r="C1485" s="2">
        <v>4.7</v>
      </c>
      <c r="D1485" s="2">
        <v>2.0106000000000002</v>
      </c>
      <c r="E1485" s="2">
        <v>3125</v>
      </c>
      <c r="F1485" s="2">
        <v>4.7</v>
      </c>
      <c r="G1485" s="2">
        <v>14687.5</v>
      </c>
      <c r="H1485" s="16">
        <f t="shared" si="23"/>
        <v>0</v>
      </c>
    </row>
    <row r="1486" spans="1:8" ht="13.5" x14ac:dyDescent="0.25">
      <c r="A1486" s="11"/>
      <c r="B1486" s="10">
        <v>44474</v>
      </c>
      <c r="C1486" s="2">
        <v>4.7699999999999996</v>
      </c>
      <c r="D1486" s="2">
        <v>2.0406</v>
      </c>
      <c r="E1486" s="2">
        <v>5052</v>
      </c>
      <c r="F1486" s="2">
        <v>4.7469999999999999</v>
      </c>
      <c r="G1486" s="2">
        <v>23981.844000000001</v>
      </c>
      <c r="H1486" s="16">
        <f t="shared" si="23"/>
        <v>1.4920919128618225E-2</v>
      </c>
    </row>
    <row r="1487" spans="1:8" ht="13.5" x14ac:dyDescent="0.25">
      <c r="A1487" s="11"/>
      <c r="B1487" s="10">
        <v>44475</v>
      </c>
      <c r="C1487" s="2">
        <v>4.8099999999999996</v>
      </c>
      <c r="D1487" s="2">
        <v>2.0577000000000001</v>
      </c>
      <c r="E1487" s="2">
        <v>2135</v>
      </c>
      <c r="F1487" s="2">
        <v>4.72</v>
      </c>
      <c r="G1487" s="2">
        <v>10077.200000000001</v>
      </c>
      <c r="H1487" s="16">
        <f t="shared" si="23"/>
        <v>8.3798882681564817E-3</v>
      </c>
    </row>
    <row r="1488" spans="1:8" ht="13.5" x14ac:dyDescent="0.25">
      <c r="A1488" s="11"/>
      <c r="B1488" s="10">
        <v>44476</v>
      </c>
      <c r="C1488" s="2">
        <v>4.8499999999999996</v>
      </c>
      <c r="D1488" s="2">
        <v>2.0748000000000002</v>
      </c>
      <c r="E1488" s="2">
        <v>4374</v>
      </c>
      <c r="F1488" s="2">
        <v>4.8029999999999999</v>
      </c>
      <c r="G1488" s="2">
        <v>21008.322</v>
      </c>
      <c r="H1488" s="16">
        <f t="shared" si="23"/>
        <v>8.3102493074792803E-3</v>
      </c>
    </row>
    <row r="1489" spans="1:8" ht="13.5" x14ac:dyDescent="0.25">
      <c r="A1489" s="11"/>
      <c r="B1489" s="10">
        <v>44477</v>
      </c>
      <c r="C1489" s="2">
        <v>5.01</v>
      </c>
      <c r="D1489" s="2">
        <v>2.1433</v>
      </c>
      <c r="E1489" s="2">
        <v>16422</v>
      </c>
      <c r="F1489" s="2">
        <v>4.8959999999999999</v>
      </c>
      <c r="G1489" s="2">
        <v>80402.111999999994</v>
      </c>
      <c r="H1489" s="16">
        <f t="shared" si="23"/>
        <v>3.3015230383651326E-2</v>
      </c>
    </row>
    <row r="1490" spans="1:8" ht="13.5" x14ac:dyDescent="0.25">
      <c r="A1490" s="11"/>
      <c r="B1490" s="10">
        <v>44480</v>
      </c>
      <c r="C1490" s="2">
        <v>5.3</v>
      </c>
      <c r="D1490" s="2">
        <v>2.2673000000000001</v>
      </c>
      <c r="E1490" s="2">
        <v>7426</v>
      </c>
      <c r="F1490" s="2">
        <v>5.1159999999999997</v>
      </c>
      <c r="G1490" s="2">
        <v>37991.415999999997</v>
      </c>
      <c r="H1490" s="16">
        <f t="shared" si="23"/>
        <v>5.7854710026594557E-2</v>
      </c>
    </row>
    <row r="1491" spans="1:8" ht="13.5" x14ac:dyDescent="0.25">
      <c r="A1491" s="11"/>
      <c r="B1491" s="10">
        <v>44481</v>
      </c>
      <c r="C1491" s="2">
        <v>5.4</v>
      </c>
      <c r="D1491" s="2">
        <v>2.3100999999999998</v>
      </c>
      <c r="E1491" s="2">
        <v>3251</v>
      </c>
      <c r="F1491" s="2">
        <v>5.4</v>
      </c>
      <c r="G1491" s="2">
        <v>17555.400000000001</v>
      </c>
      <c r="H1491" s="16">
        <f t="shared" si="23"/>
        <v>1.8877078463370407E-2</v>
      </c>
    </row>
    <row r="1492" spans="1:8" ht="13.5" x14ac:dyDescent="0.25">
      <c r="A1492" s="11"/>
      <c r="B1492" s="10">
        <v>44482</v>
      </c>
      <c r="C1492" s="2">
        <v>5.2</v>
      </c>
      <c r="D1492" s="2">
        <v>2.2244999999999999</v>
      </c>
      <c r="E1492" s="2">
        <v>2310</v>
      </c>
      <c r="F1492" s="2">
        <v>5.165</v>
      </c>
      <c r="G1492" s="2">
        <v>11931.15</v>
      </c>
      <c r="H1492" s="16">
        <f t="shared" si="23"/>
        <v>-3.705467295788057E-2</v>
      </c>
    </row>
    <row r="1493" spans="1:8" ht="13.5" x14ac:dyDescent="0.25">
      <c r="A1493" s="11"/>
      <c r="B1493" s="10">
        <v>44483</v>
      </c>
      <c r="C1493" s="2">
        <v>5.15</v>
      </c>
      <c r="D1493" s="2">
        <v>2.2031999999999998</v>
      </c>
      <c r="E1493" s="2">
        <v>5292</v>
      </c>
      <c r="F1493" s="2">
        <v>5.1580000000000004</v>
      </c>
      <c r="G1493" s="2">
        <v>27296.135999999999</v>
      </c>
      <c r="H1493" s="16">
        <f t="shared" si="23"/>
        <v>-9.5751854349292419E-3</v>
      </c>
    </row>
    <row r="1494" spans="1:8" ht="13.5" x14ac:dyDescent="0.25">
      <c r="A1494" s="11"/>
      <c r="B1494" s="10">
        <v>44488</v>
      </c>
      <c r="C1494" s="2">
        <v>5.08</v>
      </c>
      <c r="D1494" s="2">
        <v>2.1732</v>
      </c>
      <c r="E1494" s="2">
        <v>1210</v>
      </c>
      <c r="F1494" s="2">
        <v>5.0839999999999996</v>
      </c>
      <c r="G1494" s="2">
        <v>6151.64</v>
      </c>
      <c r="H1494" s="16">
        <f t="shared" si="23"/>
        <v>-1.3616557734204705E-2</v>
      </c>
    </row>
    <row r="1495" spans="1:8" ht="13.5" x14ac:dyDescent="0.25">
      <c r="A1495" s="11"/>
      <c r="B1495" s="10">
        <v>44489</v>
      </c>
      <c r="C1495" s="2">
        <v>5.08</v>
      </c>
      <c r="D1495" s="2">
        <v>2.1732</v>
      </c>
      <c r="E1495" s="2">
        <v>23</v>
      </c>
      <c r="F1495" s="2">
        <v>5.0810000000000004</v>
      </c>
      <c r="G1495" s="2">
        <v>116.863</v>
      </c>
      <c r="H1495" s="16">
        <f t="shared" si="23"/>
        <v>0</v>
      </c>
    </row>
    <row r="1496" spans="1:8" ht="13.5" x14ac:dyDescent="0.25">
      <c r="A1496" s="11"/>
      <c r="B1496" s="10">
        <v>44490</v>
      </c>
      <c r="C1496" s="2">
        <v>5.09</v>
      </c>
      <c r="D1496" s="2">
        <v>2.1775000000000002</v>
      </c>
      <c r="E1496" s="2">
        <v>14602</v>
      </c>
      <c r="F1496" s="2">
        <v>4.9720000000000004</v>
      </c>
      <c r="G1496" s="2">
        <v>72601.144</v>
      </c>
      <c r="H1496" s="16">
        <f t="shared" si="23"/>
        <v>1.9786489968710622E-3</v>
      </c>
    </row>
    <row r="1497" spans="1:8" ht="13.5" x14ac:dyDescent="0.25">
      <c r="A1497" s="11"/>
      <c r="B1497" s="10">
        <v>44491</v>
      </c>
      <c r="C1497" s="2">
        <v>4.9000000000000004</v>
      </c>
      <c r="D1497" s="2">
        <v>2.0962000000000001</v>
      </c>
      <c r="E1497" s="2">
        <v>1114</v>
      </c>
      <c r="F1497" s="2">
        <v>4.944</v>
      </c>
      <c r="G1497" s="2">
        <v>5507.616</v>
      </c>
      <c r="H1497" s="16">
        <f t="shared" si="23"/>
        <v>-3.7336394948335315E-2</v>
      </c>
    </row>
    <row r="1498" spans="1:8" ht="13.5" x14ac:dyDescent="0.25">
      <c r="A1498" s="11"/>
      <c r="B1498" s="10">
        <v>44494</v>
      </c>
      <c r="C1498" s="2">
        <v>4.96</v>
      </c>
      <c r="D1498" s="2">
        <v>2.1219000000000001</v>
      </c>
      <c r="E1498" s="2">
        <v>1</v>
      </c>
      <c r="F1498" s="2">
        <v>4.96</v>
      </c>
      <c r="G1498" s="2">
        <v>4.96</v>
      </c>
      <c r="H1498" s="16">
        <f t="shared" si="23"/>
        <v>1.2260280507585181E-2</v>
      </c>
    </row>
    <row r="1499" spans="1:8" ht="13.5" x14ac:dyDescent="0.25">
      <c r="A1499" s="11"/>
      <c r="B1499" s="10">
        <v>44495</v>
      </c>
      <c r="C1499" s="2">
        <v>4.9000000000000004</v>
      </c>
      <c r="D1499" s="2">
        <v>2.0962000000000001</v>
      </c>
      <c r="E1499" s="2">
        <v>98</v>
      </c>
      <c r="F1499" s="2">
        <v>4.7119999999999997</v>
      </c>
      <c r="G1499" s="2">
        <v>461.77600000000001</v>
      </c>
      <c r="H1499" s="16">
        <f t="shared" si="23"/>
        <v>-1.2111786606343397E-2</v>
      </c>
    </row>
    <row r="1500" spans="1:8" ht="13.5" x14ac:dyDescent="0.25">
      <c r="A1500" s="11"/>
      <c r="B1500" s="10">
        <v>44496</v>
      </c>
      <c r="C1500" s="2">
        <v>4.9000000000000004</v>
      </c>
      <c r="D1500" s="2">
        <v>2.0962000000000001</v>
      </c>
      <c r="E1500" s="2">
        <v>1</v>
      </c>
      <c r="F1500" s="2">
        <v>4.9000000000000004</v>
      </c>
      <c r="G1500" s="2">
        <v>4.9000000000000004</v>
      </c>
      <c r="H1500" s="16">
        <f t="shared" si="23"/>
        <v>0</v>
      </c>
    </row>
    <row r="1501" spans="1:8" ht="13.5" x14ac:dyDescent="0.25">
      <c r="A1501" s="11"/>
      <c r="B1501" s="10">
        <v>44497</v>
      </c>
      <c r="C1501" s="2">
        <v>5</v>
      </c>
      <c r="D1501" s="2">
        <v>2.1389999999999998</v>
      </c>
      <c r="E1501" s="2">
        <v>1</v>
      </c>
      <c r="F1501" s="2">
        <v>5</v>
      </c>
      <c r="G1501" s="2">
        <v>5</v>
      </c>
      <c r="H1501" s="16">
        <f t="shared" si="23"/>
        <v>2.0417899055433512E-2</v>
      </c>
    </row>
    <row r="1502" spans="1:8" ht="13.5" x14ac:dyDescent="0.25">
      <c r="A1502" s="11"/>
      <c r="B1502" s="10">
        <v>44498</v>
      </c>
      <c r="C1502" s="2">
        <v>5.15</v>
      </c>
      <c r="D1502" s="2">
        <v>2.2031999999999998</v>
      </c>
      <c r="E1502" s="2">
        <v>8189</v>
      </c>
      <c r="F1502" s="2">
        <v>4.9139999999999997</v>
      </c>
      <c r="G1502" s="2">
        <v>40240.745999999999</v>
      </c>
      <c r="H1502" s="16">
        <f t="shared" si="23"/>
        <v>3.0014025245441816E-2</v>
      </c>
    </row>
    <row r="1503" spans="1:8" ht="13.5" x14ac:dyDescent="0.25">
      <c r="A1503" s="11"/>
      <c r="B1503" s="10">
        <v>44501</v>
      </c>
      <c r="C1503" s="2">
        <v>5.35</v>
      </c>
      <c r="D1503" s="2">
        <v>2.2887</v>
      </c>
      <c r="E1503" s="2">
        <v>1</v>
      </c>
      <c r="F1503" s="2">
        <v>5.35</v>
      </c>
      <c r="G1503" s="2">
        <v>5.35</v>
      </c>
      <c r="H1503" s="16">
        <f t="shared" si="23"/>
        <v>3.8807189542483723E-2</v>
      </c>
    </row>
    <row r="1504" spans="1:8" ht="13.5" x14ac:dyDescent="0.25">
      <c r="A1504" s="11"/>
      <c r="B1504" s="10">
        <v>44502</v>
      </c>
      <c r="C1504" s="2">
        <v>5.09</v>
      </c>
      <c r="D1504" s="2">
        <v>2.1775000000000002</v>
      </c>
      <c r="E1504" s="2">
        <v>8185</v>
      </c>
      <c r="F1504" s="2">
        <v>5.0910000000000002</v>
      </c>
      <c r="G1504" s="2">
        <v>41669.834999999999</v>
      </c>
      <c r="H1504" s="16">
        <f t="shared" si="23"/>
        <v>-4.8586533840171163E-2</v>
      </c>
    </row>
    <row r="1505" spans="1:8" ht="13.5" x14ac:dyDescent="0.25">
      <c r="A1505" s="11"/>
      <c r="B1505" s="10">
        <v>44503</v>
      </c>
      <c r="C1505" s="2">
        <v>5.3</v>
      </c>
      <c r="D1505" s="2">
        <v>2.2673000000000001</v>
      </c>
      <c r="E1505" s="2">
        <v>184</v>
      </c>
      <c r="F1505" s="2">
        <v>5.3</v>
      </c>
      <c r="G1505" s="2">
        <v>975.2</v>
      </c>
      <c r="H1505" s="16">
        <f t="shared" si="23"/>
        <v>4.1239954075774909E-2</v>
      </c>
    </row>
    <row r="1506" spans="1:8" ht="13.5" x14ac:dyDescent="0.25">
      <c r="A1506" s="11"/>
      <c r="B1506" s="10">
        <v>44504</v>
      </c>
      <c r="C1506" s="2">
        <v>5.21</v>
      </c>
      <c r="D1506" s="2">
        <v>2.2288000000000001</v>
      </c>
      <c r="E1506" s="2">
        <v>10830</v>
      </c>
      <c r="F1506" s="2">
        <v>5.2</v>
      </c>
      <c r="G1506" s="2">
        <v>56316</v>
      </c>
      <c r="H1506" s="16">
        <f t="shared" si="23"/>
        <v>-1.6980549552330956E-2</v>
      </c>
    </row>
    <row r="1507" spans="1:8" ht="13.5" x14ac:dyDescent="0.25">
      <c r="A1507" s="11"/>
      <c r="B1507" s="10">
        <v>44505</v>
      </c>
      <c r="C1507" s="2">
        <v>5.2</v>
      </c>
      <c r="D1507" s="2">
        <v>2.2244999999999999</v>
      </c>
      <c r="E1507" s="2">
        <v>186</v>
      </c>
      <c r="F1507" s="2">
        <v>5.1029999999999998</v>
      </c>
      <c r="G1507" s="2">
        <v>949.15800000000002</v>
      </c>
      <c r="H1507" s="16">
        <f t="shared" si="23"/>
        <v>-1.9292893036612492E-3</v>
      </c>
    </row>
    <row r="1508" spans="1:8" ht="13.5" x14ac:dyDescent="0.25">
      <c r="A1508" s="11"/>
      <c r="B1508" s="10">
        <v>44508</v>
      </c>
      <c r="C1508" s="2">
        <v>5.05</v>
      </c>
      <c r="D1508" s="2">
        <v>2.1604000000000001</v>
      </c>
      <c r="E1508" s="2">
        <v>7669</v>
      </c>
      <c r="F1508" s="2">
        <v>5.0979999999999999</v>
      </c>
      <c r="G1508" s="2">
        <v>39096.561999999998</v>
      </c>
      <c r="H1508" s="16">
        <f t="shared" si="23"/>
        <v>-2.8815464149246944E-2</v>
      </c>
    </row>
    <row r="1509" spans="1:8" ht="13.5" x14ac:dyDescent="0.25">
      <c r="A1509" s="11"/>
      <c r="B1509" s="10">
        <v>44509</v>
      </c>
      <c r="C1509" s="2">
        <v>5.24</v>
      </c>
      <c r="D1509" s="2">
        <v>2.2416999999999998</v>
      </c>
      <c r="E1509" s="2">
        <v>11505</v>
      </c>
      <c r="F1509" s="2">
        <v>5.18</v>
      </c>
      <c r="G1509" s="2">
        <v>59595.9</v>
      </c>
      <c r="H1509" s="16">
        <f t="shared" si="23"/>
        <v>3.7631920014811936E-2</v>
      </c>
    </row>
    <row r="1510" spans="1:8" ht="13.5" x14ac:dyDescent="0.25">
      <c r="A1510" s="11"/>
      <c r="B1510" s="10">
        <v>44510</v>
      </c>
      <c r="C1510" s="2">
        <v>5.25</v>
      </c>
      <c r="D1510" s="2">
        <v>2.2458999999999998</v>
      </c>
      <c r="E1510" s="2">
        <v>37</v>
      </c>
      <c r="F1510" s="2">
        <v>5.1760000000000002</v>
      </c>
      <c r="G1510" s="2">
        <v>191.512</v>
      </c>
      <c r="H1510" s="16">
        <f t="shared" si="23"/>
        <v>1.873578088058162E-3</v>
      </c>
    </row>
    <row r="1511" spans="1:8" ht="13.5" x14ac:dyDescent="0.25">
      <c r="A1511" s="11"/>
      <c r="B1511" s="10">
        <v>44511</v>
      </c>
      <c r="C1511" s="2">
        <v>5.2</v>
      </c>
      <c r="D1511" s="2">
        <v>2.2244999999999999</v>
      </c>
      <c r="E1511" s="2">
        <v>157</v>
      </c>
      <c r="F1511" s="2">
        <v>5.2</v>
      </c>
      <c r="G1511" s="2">
        <v>816.4</v>
      </c>
      <c r="H1511" s="16">
        <f t="shared" si="23"/>
        <v>-9.5284741083752015E-3</v>
      </c>
    </row>
    <row r="1512" spans="1:8" ht="13.5" x14ac:dyDescent="0.25">
      <c r="A1512" s="11"/>
      <c r="B1512" s="10">
        <v>44512</v>
      </c>
      <c r="C1512" s="2">
        <v>5.12</v>
      </c>
      <c r="D1512" s="2">
        <v>2.1903000000000001</v>
      </c>
      <c r="E1512" s="2">
        <v>272</v>
      </c>
      <c r="F1512" s="2">
        <v>5.1340000000000003</v>
      </c>
      <c r="G1512" s="2">
        <v>1396.4480000000001</v>
      </c>
      <c r="H1512" s="16">
        <f t="shared" si="23"/>
        <v>-1.5374241402562277E-2</v>
      </c>
    </row>
    <row r="1513" spans="1:8" ht="13.5" x14ac:dyDescent="0.25">
      <c r="A1513" s="11"/>
      <c r="B1513" s="10">
        <v>44515</v>
      </c>
      <c r="C1513" s="2">
        <v>5.12</v>
      </c>
      <c r="D1513" s="2">
        <v>2.1903000000000001</v>
      </c>
      <c r="E1513" s="2">
        <v>60</v>
      </c>
      <c r="F1513" s="2">
        <v>5.12</v>
      </c>
      <c r="G1513" s="2">
        <v>307.2</v>
      </c>
      <c r="H1513" s="16">
        <f t="shared" si="23"/>
        <v>0</v>
      </c>
    </row>
    <row r="1514" spans="1:8" ht="13.5" x14ac:dyDescent="0.25">
      <c r="A1514" s="11"/>
      <c r="B1514" s="10">
        <v>44516</v>
      </c>
      <c r="C1514" s="2">
        <v>5.12</v>
      </c>
      <c r="D1514" s="2">
        <v>2.1903000000000001</v>
      </c>
      <c r="E1514" s="2">
        <v>0</v>
      </c>
      <c r="F1514" s="2">
        <v>0</v>
      </c>
      <c r="G1514" s="2">
        <v>0</v>
      </c>
      <c r="H1514" s="16">
        <f t="shared" si="23"/>
        <v>0</v>
      </c>
    </row>
    <row r="1515" spans="1:8" ht="13.5" x14ac:dyDescent="0.25">
      <c r="A1515" s="11"/>
      <c r="B1515" s="10">
        <v>44517</v>
      </c>
      <c r="C1515" s="2">
        <v>5</v>
      </c>
      <c r="D1515" s="2">
        <v>2.1389999999999998</v>
      </c>
      <c r="E1515" s="2">
        <v>6557</v>
      </c>
      <c r="F1515" s="2">
        <v>4.9950000000000001</v>
      </c>
      <c r="G1515" s="2">
        <v>32752.215</v>
      </c>
      <c r="H1515" s="16">
        <f t="shared" si="23"/>
        <v>-2.3421449116559533E-2</v>
      </c>
    </row>
    <row r="1516" spans="1:8" ht="13.5" x14ac:dyDescent="0.25">
      <c r="A1516" s="11"/>
      <c r="B1516" s="10">
        <v>44518</v>
      </c>
      <c r="C1516" s="2">
        <v>5.0999999999999996</v>
      </c>
      <c r="D1516" s="2">
        <v>2.1818</v>
      </c>
      <c r="E1516" s="2">
        <v>1</v>
      </c>
      <c r="F1516" s="2">
        <v>5.0999999999999996</v>
      </c>
      <c r="G1516" s="2">
        <v>5.0999999999999996</v>
      </c>
      <c r="H1516" s="16">
        <f t="shared" si="23"/>
        <v>2.0009350163627947E-2</v>
      </c>
    </row>
    <row r="1517" spans="1:8" ht="13.5" x14ac:dyDescent="0.25">
      <c r="A1517" s="11"/>
      <c r="B1517" s="10">
        <v>44519</v>
      </c>
      <c r="C1517" s="2">
        <v>5.0999999999999996</v>
      </c>
      <c r="D1517" s="2">
        <v>2.1818</v>
      </c>
      <c r="E1517" s="2">
        <v>210</v>
      </c>
      <c r="F1517" s="2">
        <v>5.0049999999999999</v>
      </c>
      <c r="G1517" s="2">
        <v>1051.05</v>
      </c>
      <c r="H1517" s="16">
        <f t="shared" si="23"/>
        <v>0</v>
      </c>
    </row>
    <row r="1518" spans="1:8" ht="13.5" x14ac:dyDescent="0.25">
      <c r="A1518" s="11"/>
      <c r="B1518" s="10">
        <v>44522</v>
      </c>
      <c r="C1518" s="2">
        <v>5</v>
      </c>
      <c r="D1518" s="2">
        <v>2.1389999999999998</v>
      </c>
      <c r="E1518" s="2">
        <v>1131</v>
      </c>
      <c r="F1518" s="2">
        <v>4.984</v>
      </c>
      <c r="G1518" s="2">
        <v>5636.9040000000005</v>
      </c>
      <c r="H1518" s="16">
        <f t="shared" si="23"/>
        <v>-1.9616830140251246E-2</v>
      </c>
    </row>
    <row r="1519" spans="1:8" ht="13.5" x14ac:dyDescent="0.25">
      <c r="A1519" s="11"/>
      <c r="B1519" s="10">
        <v>44523</v>
      </c>
      <c r="C1519" s="2">
        <v>5</v>
      </c>
      <c r="D1519" s="2">
        <v>2.1389999999999998</v>
      </c>
      <c r="E1519" s="2">
        <v>50</v>
      </c>
      <c r="F1519" s="2">
        <v>5</v>
      </c>
      <c r="G1519" s="2">
        <v>250</v>
      </c>
      <c r="H1519" s="16">
        <f t="shared" si="23"/>
        <v>0</v>
      </c>
    </row>
    <row r="1520" spans="1:8" ht="13.5" x14ac:dyDescent="0.25">
      <c r="A1520" s="11"/>
      <c r="B1520" s="10">
        <v>44524</v>
      </c>
      <c r="C1520" s="2">
        <v>5</v>
      </c>
      <c r="D1520" s="2">
        <v>2.1389999999999998</v>
      </c>
      <c r="E1520" s="2">
        <v>1402</v>
      </c>
      <c r="F1520" s="2">
        <v>5.0350000000000001</v>
      </c>
      <c r="G1520" s="2">
        <v>7059.07</v>
      </c>
      <c r="H1520" s="16">
        <f t="shared" si="23"/>
        <v>0</v>
      </c>
    </row>
    <row r="1521" spans="1:8" ht="13.5" x14ac:dyDescent="0.25">
      <c r="A1521" s="11"/>
      <c r="B1521" s="10">
        <v>44525</v>
      </c>
      <c r="C1521" s="2">
        <v>5.0999999999999996</v>
      </c>
      <c r="D1521" s="2">
        <v>2.1818</v>
      </c>
      <c r="E1521" s="2">
        <v>2272</v>
      </c>
      <c r="F1521" s="2">
        <v>5.0259999999999998</v>
      </c>
      <c r="G1521" s="2">
        <v>11419.072</v>
      </c>
      <c r="H1521" s="16">
        <f t="shared" si="23"/>
        <v>2.0009350163627947E-2</v>
      </c>
    </row>
    <row r="1522" spans="1:8" ht="13.5" x14ac:dyDescent="0.25">
      <c r="A1522" s="11"/>
      <c r="B1522" s="10">
        <v>44526</v>
      </c>
      <c r="C1522" s="2">
        <v>5</v>
      </c>
      <c r="D1522" s="2">
        <v>2.1389999999999998</v>
      </c>
      <c r="E1522" s="2">
        <v>517</v>
      </c>
      <c r="F1522" s="2">
        <v>5</v>
      </c>
      <c r="G1522" s="2">
        <v>2585</v>
      </c>
      <c r="H1522" s="16">
        <f t="shared" si="23"/>
        <v>-1.9616830140251246E-2</v>
      </c>
    </row>
    <row r="1523" spans="1:8" ht="13.5" x14ac:dyDescent="0.25">
      <c r="A1523" s="11"/>
      <c r="B1523" s="10">
        <v>44529</v>
      </c>
      <c r="C1523" s="2">
        <v>5.04</v>
      </c>
      <c r="D1523" s="2">
        <v>2.1560999999999999</v>
      </c>
      <c r="E1523" s="2">
        <v>2890</v>
      </c>
      <c r="F1523" s="2">
        <v>5.0389999999999997</v>
      </c>
      <c r="G1523" s="2">
        <v>14562.71</v>
      </c>
      <c r="H1523" s="16">
        <f t="shared" si="23"/>
        <v>7.9943899018233358E-3</v>
      </c>
    </row>
    <row r="1524" spans="1:8" ht="13.5" x14ac:dyDescent="0.25">
      <c r="A1524" s="11"/>
      <c r="B1524" s="10">
        <v>44530</v>
      </c>
      <c r="C1524" s="2">
        <v>5.04</v>
      </c>
      <c r="D1524" s="2">
        <v>2.1560999999999999</v>
      </c>
      <c r="E1524" s="2">
        <v>1246</v>
      </c>
      <c r="F1524" s="2">
        <v>4.97</v>
      </c>
      <c r="G1524" s="2">
        <v>6192.62</v>
      </c>
      <c r="H1524" s="16">
        <f t="shared" si="23"/>
        <v>0</v>
      </c>
    </row>
    <row r="1525" spans="1:8" ht="13.5" x14ac:dyDescent="0.25">
      <c r="A1525" s="11"/>
      <c r="B1525" s="10">
        <v>44531</v>
      </c>
      <c r="C1525" s="2">
        <v>5.03</v>
      </c>
      <c r="D1525" s="2">
        <v>2.1518000000000002</v>
      </c>
      <c r="E1525" s="2">
        <v>796</v>
      </c>
      <c r="F1525" s="2">
        <v>4.9669999999999996</v>
      </c>
      <c r="G1525" s="2">
        <v>3953.732</v>
      </c>
      <c r="H1525" s="16">
        <f t="shared" si="23"/>
        <v>-1.9943416353600243E-3</v>
      </c>
    </row>
    <row r="1526" spans="1:8" ht="13.5" x14ac:dyDescent="0.25">
      <c r="A1526" s="11"/>
      <c r="B1526" s="10">
        <v>44532</v>
      </c>
      <c r="C1526" s="2">
        <v>5</v>
      </c>
      <c r="D1526" s="2">
        <v>2.1389999999999998</v>
      </c>
      <c r="E1526" s="2">
        <v>4217</v>
      </c>
      <c r="F1526" s="2">
        <v>5</v>
      </c>
      <c r="G1526" s="2">
        <v>21085</v>
      </c>
      <c r="H1526" s="16">
        <f t="shared" si="23"/>
        <v>-5.9485082256717009E-3</v>
      </c>
    </row>
    <row r="1527" spans="1:8" ht="13.5" x14ac:dyDescent="0.25">
      <c r="A1527" s="11"/>
      <c r="B1527" s="10">
        <v>44533</v>
      </c>
      <c r="C1527" s="2">
        <v>4.93</v>
      </c>
      <c r="D1527" s="2">
        <v>2.109</v>
      </c>
      <c r="E1527" s="2">
        <v>3788</v>
      </c>
      <c r="F1527" s="2">
        <v>4.9329999999999998</v>
      </c>
      <c r="G1527" s="2">
        <v>18686.204000000002</v>
      </c>
      <c r="H1527" s="16">
        <f t="shared" si="23"/>
        <v>-1.4025245441795141E-2</v>
      </c>
    </row>
    <row r="1528" spans="1:8" ht="13.5" x14ac:dyDescent="0.25">
      <c r="A1528" s="11"/>
      <c r="B1528" s="10">
        <v>44536</v>
      </c>
      <c r="C1528" s="2">
        <v>4.8499999999999996</v>
      </c>
      <c r="D1528" s="2">
        <v>2.0748000000000002</v>
      </c>
      <c r="E1528" s="2">
        <v>1549</v>
      </c>
      <c r="F1528" s="2">
        <v>4.8680000000000003</v>
      </c>
      <c r="G1528" s="2">
        <v>7540.5320000000002</v>
      </c>
      <c r="H1528" s="16">
        <f t="shared" si="23"/>
        <v>-1.6216216216216117E-2</v>
      </c>
    </row>
    <row r="1529" spans="1:8" ht="13.5" x14ac:dyDescent="0.25">
      <c r="A1529" s="11"/>
      <c r="B1529" s="10">
        <v>44537</v>
      </c>
      <c r="C1529" s="2">
        <v>4.99</v>
      </c>
      <c r="D1529" s="2">
        <v>2.1347</v>
      </c>
      <c r="E1529" s="2">
        <v>511</v>
      </c>
      <c r="F1529" s="2">
        <v>4.9790000000000001</v>
      </c>
      <c r="G1529" s="2">
        <v>2544.2689999999998</v>
      </c>
      <c r="H1529" s="16">
        <f t="shared" si="23"/>
        <v>2.8870252554463002E-2</v>
      </c>
    </row>
    <row r="1530" spans="1:8" ht="13.5" x14ac:dyDescent="0.25">
      <c r="A1530" s="11"/>
      <c r="B1530" s="10">
        <v>44538</v>
      </c>
      <c r="C1530" s="2">
        <v>4.99</v>
      </c>
      <c r="D1530" s="2">
        <v>2.1347</v>
      </c>
      <c r="E1530" s="2">
        <v>2</v>
      </c>
      <c r="F1530" s="2">
        <v>4.8949999999999996</v>
      </c>
      <c r="G1530" s="2">
        <v>9.7899999999999991</v>
      </c>
      <c r="H1530" s="16">
        <f t="shared" si="23"/>
        <v>0</v>
      </c>
    </row>
    <row r="1531" spans="1:8" ht="13.5" x14ac:dyDescent="0.25">
      <c r="A1531" s="11"/>
      <c r="B1531" s="10">
        <v>44539</v>
      </c>
      <c r="C1531" s="2">
        <v>4.88</v>
      </c>
      <c r="D1531" s="2">
        <v>2.0876000000000001</v>
      </c>
      <c r="E1531" s="2">
        <v>4457</v>
      </c>
      <c r="F1531" s="2">
        <v>4.7629999999999999</v>
      </c>
      <c r="G1531" s="2">
        <v>21228.690999999999</v>
      </c>
      <c r="H1531" s="16">
        <f t="shared" si="23"/>
        <v>-2.2063990256242057E-2</v>
      </c>
    </row>
    <row r="1532" spans="1:8" ht="13.5" x14ac:dyDescent="0.25">
      <c r="A1532" s="11"/>
      <c r="B1532" s="10">
        <v>44540</v>
      </c>
      <c r="C1532" s="2">
        <v>4.88</v>
      </c>
      <c r="D1532" s="2">
        <v>2.0876000000000001</v>
      </c>
      <c r="E1532" s="2">
        <v>0</v>
      </c>
      <c r="F1532" s="2">
        <v>0</v>
      </c>
      <c r="G1532" s="2">
        <v>0</v>
      </c>
      <c r="H1532" s="16">
        <f t="shared" si="23"/>
        <v>0</v>
      </c>
    </row>
    <row r="1533" spans="1:8" ht="13.5" x14ac:dyDescent="0.25">
      <c r="A1533" s="11"/>
      <c r="B1533" s="10">
        <v>44543</v>
      </c>
      <c r="C1533" s="2">
        <v>4.92</v>
      </c>
      <c r="D1533" s="2">
        <v>2.1048</v>
      </c>
      <c r="E1533" s="2">
        <v>501</v>
      </c>
      <c r="F1533" s="2">
        <v>4.79</v>
      </c>
      <c r="G1533" s="2">
        <v>2399.79</v>
      </c>
      <c r="H1533" s="16">
        <f t="shared" si="23"/>
        <v>8.2391262694002116E-3</v>
      </c>
    </row>
    <row r="1534" spans="1:8" ht="13.5" x14ac:dyDescent="0.25">
      <c r="A1534" s="11"/>
      <c r="B1534" s="10">
        <v>44544</v>
      </c>
      <c r="C1534" s="2">
        <v>4.7</v>
      </c>
      <c r="D1534" s="2">
        <v>2.0106000000000002</v>
      </c>
      <c r="E1534" s="2">
        <v>1905</v>
      </c>
      <c r="F1534" s="2">
        <v>4.7</v>
      </c>
      <c r="G1534" s="2">
        <v>8953.5</v>
      </c>
      <c r="H1534" s="16">
        <f t="shared" si="23"/>
        <v>-4.4754846066134474E-2</v>
      </c>
    </row>
    <row r="1535" spans="1:8" ht="13.5" x14ac:dyDescent="0.25">
      <c r="A1535" s="11"/>
      <c r="B1535" s="10">
        <v>44545</v>
      </c>
      <c r="C1535" s="2">
        <v>4.92</v>
      </c>
      <c r="D1535" s="2">
        <v>2.1048</v>
      </c>
      <c r="E1535" s="2">
        <v>1</v>
      </c>
      <c r="F1535" s="2">
        <v>4.92</v>
      </c>
      <c r="G1535" s="2">
        <v>4.92</v>
      </c>
      <c r="H1535" s="16">
        <f t="shared" si="23"/>
        <v>4.6851686063861447E-2</v>
      </c>
    </row>
    <row r="1536" spans="1:8" ht="13.5" x14ac:dyDescent="0.25">
      <c r="A1536" s="11"/>
      <c r="B1536" s="10">
        <v>44546</v>
      </c>
      <c r="C1536" s="2">
        <v>4.93</v>
      </c>
      <c r="D1536" s="2">
        <v>2.109</v>
      </c>
      <c r="E1536" s="2">
        <v>1</v>
      </c>
      <c r="F1536" s="2">
        <v>4.93</v>
      </c>
      <c r="G1536" s="2">
        <v>4.93</v>
      </c>
      <c r="H1536" s="16">
        <f t="shared" si="23"/>
        <v>1.9954389965792388E-3</v>
      </c>
    </row>
    <row r="1537" spans="1:8" ht="13.5" x14ac:dyDescent="0.25">
      <c r="A1537" s="11"/>
      <c r="B1537" s="10">
        <v>44550</v>
      </c>
      <c r="C1537" s="2">
        <v>4.84</v>
      </c>
      <c r="D1537" s="2">
        <v>2.0705</v>
      </c>
      <c r="E1537" s="2">
        <v>2977</v>
      </c>
      <c r="F1537" s="2">
        <v>4.8129999999999997</v>
      </c>
      <c r="G1537" s="2">
        <v>14328.300999999999</v>
      </c>
      <c r="H1537" s="16">
        <f t="shared" si="23"/>
        <v>-1.8255097202465615E-2</v>
      </c>
    </row>
    <row r="1538" spans="1:8" ht="13.5" x14ac:dyDescent="0.25">
      <c r="A1538" s="11"/>
      <c r="B1538" s="10">
        <v>44551</v>
      </c>
      <c r="C1538" s="2">
        <v>4.82</v>
      </c>
      <c r="D1538" s="2">
        <v>2.0619999999999998</v>
      </c>
      <c r="E1538" s="2">
        <v>5231</v>
      </c>
      <c r="F1538" s="2">
        <v>4.8</v>
      </c>
      <c r="G1538" s="2">
        <v>25108.799999999999</v>
      </c>
      <c r="H1538" s="16">
        <f t="shared" si="23"/>
        <v>-4.1052885776383359E-3</v>
      </c>
    </row>
    <row r="1539" spans="1:8" ht="13.5" x14ac:dyDescent="0.25">
      <c r="A1539" s="11"/>
      <c r="B1539" s="10">
        <v>44552</v>
      </c>
      <c r="C1539" s="2">
        <v>5</v>
      </c>
      <c r="D1539" s="2">
        <v>2.1389999999999998</v>
      </c>
      <c r="E1539" s="2">
        <v>29312</v>
      </c>
      <c r="F1539" s="2">
        <v>4.984</v>
      </c>
      <c r="G1539" s="2">
        <v>146091.008</v>
      </c>
      <c r="H1539" s="16">
        <f t="shared" si="23"/>
        <v>3.7342386032977674E-2</v>
      </c>
    </row>
    <row r="1540" spans="1:8" ht="13.5" x14ac:dyDescent="0.25">
      <c r="A1540" s="11"/>
      <c r="B1540" s="10">
        <v>44553</v>
      </c>
      <c r="C1540" s="2">
        <v>5.19</v>
      </c>
      <c r="D1540" s="2">
        <v>2.2202999999999999</v>
      </c>
      <c r="E1540" s="2">
        <v>14484</v>
      </c>
      <c r="F1540" s="2">
        <v>5.0579999999999998</v>
      </c>
      <c r="G1540" s="2">
        <v>73260.072</v>
      </c>
      <c r="H1540" s="16">
        <f t="shared" si="23"/>
        <v>3.8008415147265148E-2</v>
      </c>
    </row>
    <row r="1541" spans="1:8" ht="13.5" x14ac:dyDescent="0.25">
      <c r="A1541" s="11"/>
      <c r="B1541" s="10">
        <v>44554</v>
      </c>
      <c r="C1541" s="2">
        <v>5.19</v>
      </c>
      <c r="D1541" s="2">
        <v>2.2202999999999999</v>
      </c>
      <c r="E1541" s="2">
        <v>1098</v>
      </c>
      <c r="F1541" s="2">
        <v>5.1859999999999999</v>
      </c>
      <c r="G1541" s="2">
        <v>5694.2280000000001</v>
      </c>
      <c r="H1541" s="16">
        <f t="shared" si="23"/>
        <v>0</v>
      </c>
    </row>
    <row r="1542" spans="1:8" ht="13.5" x14ac:dyDescent="0.25">
      <c r="A1542" s="11"/>
      <c r="B1542" s="10">
        <v>44557</v>
      </c>
      <c r="C1542" s="2">
        <v>5.28</v>
      </c>
      <c r="D1542" s="2">
        <v>2.2587999999999999</v>
      </c>
      <c r="E1542" s="2">
        <v>10816</v>
      </c>
      <c r="F1542" s="2">
        <v>5.2869999999999999</v>
      </c>
      <c r="G1542" s="2">
        <v>57184.192000000003</v>
      </c>
      <c r="H1542" s="16">
        <f t="shared" si="23"/>
        <v>1.7339999099220817E-2</v>
      </c>
    </row>
    <row r="1543" spans="1:8" ht="13.5" x14ac:dyDescent="0.25">
      <c r="A1543" s="11"/>
      <c r="B1543" s="10">
        <v>44558</v>
      </c>
      <c r="C1543" s="2">
        <v>5.39</v>
      </c>
      <c r="D1543" s="2">
        <v>2.3058000000000001</v>
      </c>
      <c r="E1543" s="2">
        <v>16812</v>
      </c>
      <c r="F1543" s="2">
        <v>5.407</v>
      </c>
      <c r="G1543" s="2">
        <v>90902.483999999997</v>
      </c>
      <c r="H1543" s="16">
        <f t="shared" ref="H1543:H1606" si="24">(D1543-D1542)/D1542</f>
        <v>2.0807508411546022E-2</v>
      </c>
    </row>
    <row r="1544" spans="1:8" ht="13.5" x14ac:dyDescent="0.25">
      <c r="A1544" s="11"/>
      <c r="B1544" s="10">
        <v>44559</v>
      </c>
      <c r="C1544" s="2">
        <v>5.37</v>
      </c>
      <c r="D1544" s="2">
        <v>2.2972999999999999</v>
      </c>
      <c r="E1544" s="2">
        <v>1942</v>
      </c>
      <c r="F1544" s="2">
        <v>5.2839999999999998</v>
      </c>
      <c r="G1544" s="2">
        <v>10261.528</v>
      </c>
      <c r="H1544" s="16">
        <f t="shared" si="24"/>
        <v>-3.6863561453726141E-3</v>
      </c>
    </row>
    <row r="1545" spans="1:8" ht="13.5" x14ac:dyDescent="0.25">
      <c r="A1545" s="11"/>
      <c r="B1545" s="10">
        <v>44560</v>
      </c>
      <c r="C1545" s="2">
        <v>5.3</v>
      </c>
      <c r="D1545" s="2">
        <v>2.2673000000000001</v>
      </c>
      <c r="E1545" s="2">
        <v>5201</v>
      </c>
      <c r="F1545" s="2">
        <v>5.4329999999999998</v>
      </c>
      <c r="G1545" s="2">
        <v>28257.032999999999</v>
      </c>
      <c r="H1545" s="16">
        <f t="shared" si="24"/>
        <v>-1.3058808166107955E-2</v>
      </c>
    </row>
    <row r="1546" spans="1:8" ht="13.5" x14ac:dyDescent="0.25">
      <c r="A1546" s="11"/>
      <c r="B1546" s="10">
        <v>44561</v>
      </c>
      <c r="C1546" s="2">
        <v>5.2</v>
      </c>
      <c r="D1546" s="2">
        <v>2.2244999999999999</v>
      </c>
      <c r="E1546" s="2">
        <v>670</v>
      </c>
      <c r="F1546" s="2">
        <v>5.1820000000000004</v>
      </c>
      <c r="G1546" s="2">
        <v>3471.94</v>
      </c>
      <c r="H1546" s="16">
        <f t="shared" si="24"/>
        <v>-1.8877078463370604E-2</v>
      </c>
    </row>
    <row r="1547" spans="1:8" ht="13.5" x14ac:dyDescent="0.25">
      <c r="A1547" s="11"/>
      <c r="B1547" s="10">
        <v>44564</v>
      </c>
      <c r="C1547" s="2">
        <v>5.18</v>
      </c>
      <c r="D1547" s="2">
        <v>2.2160000000000002</v>
      </c>
      <c r="E1547" s="2">
        <v>2494</v>
      </c>
      <c r="F1547" s="2">
        <v>5.18</v>
      </c>
      <c r="G1547" s="2">
        <v>12918.92</v>
      </c>
      <c r="H1547" s="16">
        <f t="shared" si="24"/>
        <v>-3.8210833895256147E-3</v>
      </c>
    </row>
    <row r="1548" spans="1:8" ht="13.5" x14ac:dyDescent="0.25">
      <c r="A1548" s="11"/>
      <c r="B1548" s="10">
        <v>44565</v>
      </c>
      <c r="C1548" s="2">
        <v>5</v>
      </c>
      <c r="D1548" s="2">
        <v>2.1389999999999998</v>
      </c>
      <c r="E1548" s="2">
        <v>765</v>
      </c>
      <c r="F1548" s="2">
        <v>5.0460000000000003</v>
      </c>
      <c r="G1548" s="2">
        <v>3860.19</v>
      </c>
      <c r="H1548" s="16">
        <f t="shared" si="24"/>
        <v>-3.4747292418772745E-2</v>
      </c>
    </row>
    <row r="1549" spans="1:8" ht="13.5" x14ac:dyDescent="0.25">
      <c r="A1549" s="11"/>
      <c r="B1549" s="10">
        <v>44566</v>
      </c>
      <c r="C1549" s="2">
        <v>4.99</v>
      </c>
      <c r="D1549" s="2">
        <v>2.1347</v>
      </c>
      <c r="E1549" s="2">
        <v>22426</v>
      </c>
      <c r="F1549" s="2">
        <v>5.0289999999999999</v>
      </c>
      <c r="G1549" s="2">
        <v>112780.35400000001</v>
      </c>
      <c r="H1549" s="16">
        <f t="shared" si="24"/>
        <v>-2.0102851799905326E-3</v>
      </c>
    </row>
    <row r="1550" spans="1:8" ht="13.5" x14ac:dyDescent="0.25">
      <c r="A1550" s="11"/>
      <c r="B1550" s="10">
        <v>44567</v>
      </c>
      <c r="C1550" s="2">
        <v>5.09</v>
      </c>
      <c r="D1550" s="2">
        <v>2.1775000000000002</v>
      </c>
      <c r="E1550" s="2">
        <v>7216</v>
      </c>
      <c r="F1550" s="2">
        <v>5.0439999999999996</v>
      </c>
      <c r="G1550" s="2">
        <v>36397.504000000001</v>
      </c>
      <c r="H1550" s="16">
        <f t="shared" si="24"/>
        <v>2.0049655689324108E-2</v>
      </c>
    </row>
    <row r="1551" spans="1:8" ht="13.5" x14ac:dyDescent="0.25">
      <c r="A1551" s="11"/>
      <c r="B1551" s="10">
        <v>44568</v>
      </c>
      <c r="C1551" s="2">
        <v>5.0599999999999996</v>
      </c>
      <c r="D1551" s="2">
        <v>2.1646000000000001</v>
      </c>
      <c r="E1551" s="2">
        <v>12760</v>
      </c>
      <c r="F1551" s="2">
        <v>5.0679999999999996</v>
      </c>
      <c r="G1551" s="2">
        <v>64667.68</v>
      </c>
      <c r="H1551" s="16">
        <f t="shared" si="24"/>
        <v>-5.9242250287027017E-3</v>
      </c>
    </row>
    <row r="1552" spans="1:8" ht="13.5" x14ac:dyDescent="0.25">
      <c r="A1552" s="11"/>
      <c r="B1552" s="10">
        <v>44571</v>
      </c>
      <c r="C1552" s="2">
        <v>5.2</v>
      </c>
      <c r="D1552" s="2">
        <v>2.2244999999999999</v>
      </c>
      <c r="E1552" s="2">
        <v>1851</v>
      </c>
      <c r="F1552" s="2">
        <v>5.2</v>
      </c>
      <c r="G1552" s="2">
        <v>9625.2000000000007</v>
      </c>
      <c r="H1552" s="16">
        <f t="shared" si="24"/>
        <v>2.767254920077605E-2</v>
      </c>
    </row>
    <row r="1553" spans="1:8" ht="13.5" x14ac:dyDescent="0.25">
      <c r="A1553" s="11"/>
      <c r="B1553" s="10">
        <v>44572</v>
      </c>
      <c r="C1553" s="2">
        <v>5.0999999999999996</v>
      </c>
      <c r="D1553" s="2">
        <v>2.1818</v>
      </c>
      <c r="E1553" s="2">
        <v>12690</v>
      </c>
      <c r="F1553" s="2">
        <v>5.0609999999999999</v>
      </c>
      <c r="G1553" s="2">
        <v>64224.09</v>
      </c>
      <c r="H1553" s="16">
        <f t="shared" si="24"/>
        <v>-1.9195324792088093E-2</v>
      </c>
    </row>
    <row r="1554" spans="1:8" ht="13.5" x14ac:dyDescent="0.25">
      <c r="A1554" s="11"/>
      <c r="B1554" s="10">
        <v>44573</v>
      </c>
      <c r="C1554" s="2">
        <v>5.0999999999999996</v>
      </c>
      <c r="D1554" s="2">
        <v>2.1818</v>
      </c>
      <c r="E1554" s="2">
        <v>1499</v>
      </c>
      <c r="F1554" s="2">
        <v>5.1150000000000002</v>
      </c>
      <c r="G1554" s="2">
        <v>7667.3850000000002</v>
      </c>
      <c r="H1554" s="16">
        <f t="shared" si="24"/>
        <v>0</v>
      </c>
    </row>
    <row r="1555" spans="1:8" ht="13.5" x14ac:dyDescent="0.25">
      <c r="A1555" s="11"/>
      <c r="B1555" s="10">
        <v>44574</v>
      </c>
      <c r="C1555" s="2">
        <v>5.0999999999999996</v>
      </c>
      <c r="D1555" s="2">
        <v>2.1818</v>
      </c>
      <c r="E1555" s="2">
        <v>3073</v>
      </c>
      <c r="F1555" s="2">
        <v>5.032</v>
      </c>
      <c r="G1555" s="2">
        <v>15463.335999999999</v>
      </c>
      <c r="H1555" s="16">
        <f t="shared" si="24"/>
        <v>0</v>
      </c>
    </row>
    <row r="1556" spans="1:8" ht="13.5" x14ac:dyDescent="0.25">
      <c r="A1556" s="11"/>
      <c r="B1556" s="10">
        <v>44575</v>
      </c>
      <c r="C1556" s="2">
        <v>5.0999999999999996</v>
      </c>
      <c r="D1556" s="2">
        <v>2.1818</v>
      </c>
      <c r="E1556" s="2">
        <v>3581</v>
      </c>
      <c r="F1556" s="2">
        <v>5.0289999999999999</v>
      </c>
      <c r="G1556" s="2">
        <v>18008.848999999998</v>
      </c>
      <c r="H1556" s="16">
        <f t="shared" si="24"/>
        <v>0</v>
      </c>
    </row>
    <row r="1557" spans="1:8" ht="13.5" x14ac:dyDescent="0.25">
      <c r="A1557" s="11"/>
      <c r="B1557" s="10">
        <v>44578</v>
      </c>
      <c r="C1557" s="2">
        <v>5.15</v>
      </c>
      <c r="D1557" s="2">
        <v>2.2031999999999998</v>
      </c>
      <c r="E1557" s="2">
        <v>3458</v>
      </c>
      <c r="F1557" s="2">
        <v>5.12</v>
      </c>
      <c r="G1557" s="2">
        <v>17704.96</v>
      </c>
      <c r="H1557" s="16">
        <f t="shared" si="24"/>
        <v>9.8084150701255226E-3</v>
      </c>
    </row>
    <row r="1558" spans="1:8" ht="13.5" x14ac:dyDescent="0.25">
      <c r="A1558" s="11"/>
      <c r="B1558" s="10">
        <v>44579</v>
      </c>
      <c r="C1558" s="2">
        <v>5</v>
      </c>
      <c r="D1558" s="2">
        <v>2.1389999999999998</v>
      </c>
      <c r="E1558" s="2">
        <v>31453</v>
      </c>
      <c r="F1558" s="2">
        <v>5.008</v>
      </c>
      <c r="G1558" s="2">
        <v>157516.62400000001</v>
      </c>
      <c r="H1558" s="16">
        <f t="shared" si="24"/>
        <v>-2.9139433551198274E-2</v>
      </c>
    </row>
    <row r="1559" spans="1:8" ht="13.5" x14ac:dyDescent="0.25">
      <c r="A1559" s="11"/>
      <c r="B1559" s="10">
        <v>44580</v>
      </c>
      <c r="C1559" s="2">
        <v>5.15</v>
      </c>
      <c r="D1559" s="2">
        <v>2.2031999999999998</v>
      </c>
      <c r="E1559" s="2">
        <v>2391</v>
      </c>
      <c r="F1559" s="2">
        <v>5.0780000000000003</v>
      </c>
      <c r="G1559" s="2">
        <v>12141.498</v>
      </c>
      <c r="H1559" s="16">
        <f t="shared" si="24"/>
        <v>3.0014025245441816E-2</v>
      </c>
    </row>
    <row r="1560" spans="1:8" ht="13.5" x14ac:dyDescent="0.25">
      <c r="A1560" s="11"/>
      <c r="B1560" s="10">
        <v>44581</v>
      </c>
      <c r="C1560" s="2">
        <v>4.9000000000000004</v>
      </c>
      <c r="D1560" s="2">
        <v>2.0962000000000001</v>
      </c>
      <c r="E1560" s="2">
        <v>15439</v>
      </c>
      <c r="F1560" s="2">
        <v>4.9119999999999999</v>
      </c>
      <c r="G1560" s="2">
        <v>75836.368000000002</v>
      </c>
      <c r="H1560" s="16">
        <f t="shared" si="24"/>
        <v>-4.8565722585330325E-2</v>
      </c>
    </row>
    <row r="1561" spans="1:8" ht="13.5" x14ac:dyDescent="0.25">
      <c r="A1561" s="11"/>
      <c r="B1561" s="10">
        <v>44582</v>
      </c>
      <c r="C1561" s="2">
        <v>4.8499999999999996</v>
      </c>
      <c r="D1561" s="2">
        <v>2.0748000000000002</v>
      </c>
      <c r="E1561" s="2">
        <v>6693</v>
      </c>
      <c r="F1561" s="2">
        <v>4.8280000000000003</v>
      </c>
      <c r="G1561" s="2">
        <v>32313.804</v>
      </c>
      <c r="H1561" s="16">
        <f t="shared" si="24"/>
        <v>-1.0208949527716756E-2</v>
      </c>
    </row>
    <row r="1562" spans="1:8" ht="13.5" x14ac:dyDescent="0.25">
      <c r="A1562" s="11"/>
      <c r="B1562" s="10">
        <v>44585</v>
      </c>
      <c r="C1562" s="2">
        <v>4.88</v>
      </c>
      <c r="D1562" s="2">
        <v>2.0876000000000001</v>
      </c>
      <c r="E1562" s="2">
        <v>1111</v>
      </c>
      <c r="F1562" s="2">
        <v>4.867</v>
      </c>
      <c r="G1562" s="2">
        <v>5407.2370000000001</v>
      </c>
      <c r="H1562" s="16">
        <f t="shared" si="24"/>
        <v>6.1692693271640257E-3</v>
      </c>
    </row>
    <row r="1563" spans="1:8" ht="13.5" x14ac:dyDescent="0.25">
      <c r="A1563" s="11"/>
      <c r="B1563" s="10">
        <v>44586</v>
      </c>
      <c r="C1563" s="2">
        <v>5</v>
      </c>
      <c r="D1563" s="2">
        <v>2.1389999999999998</v>
      </c>
      <c r="E1563" s="2">
        <v>325</v>
      </c>
      <c r="F1563" s="2">
        <v>5</v>
      </c>
      <c r="G1563" s="2">
        <v>1625</v>
      </c>
      <c r="H1563" s="16">
        <f t="shared" si="24"/>
        <v>2.4621575014370407E-2</v>
      </c>
    </row>
    <row r="1564" spans="1:8" ht="13.5" x14ac:dyDescent="0.25">
      <c r="A1564" s="11"/>
      <c r="B1564" s="10">
        <v>44587</v>
      </c>
      <c r="C1564" s="2">
        <v>5</v>
      </c>
      <c r="D1564" s="2">
        <v>2.1389999999999998</v>
      </c>
      <c r="E1564" s="2">
        <v>3325</v>
      </c>
      <c r="F1564" s="2">
        <v>4.923</v>
      </c>
      <c r="G1564" s="2">
        <v>16368.975</v>
      </c>
      <c r="H1564" s="16">
        <f t="shared" si="24"/>
        <v>0</v>
      </c>
    </row>
    <row r="1565" spans="1:8" ht="13.5" x14ac:dyDescent="0.25">
      <c r="A1565" s="11"/>
      <c r="B1565" s="10">
        <v>44588</v>
      </c>
      <c r="C1565" s="2">
        <v>5</v>
      </c>
      <c r="D1565" s="2">
        <v>2.1389999999999998</v>
      </c>
      <c r="E1565" s="2">
        <v>2850</v>
      </c>
      <c r="F1565" s="2">
        <v>4.9710000000000001</v>
      </c>
      <c r="G1565" s="2">
        <v>14167.35</v>
      </c>
      <c r="H1565" s="16">
        <f t="shared" si="24"/>
        <v>0</v>
      </c>
    </row>
    <row r="1566" spans="1:8" ht="13.5" x14ac:dyDescent="0.25">
      <c r="A1566" s="11"/>
      <c r="B1566" s="10">
        <v>44589</v>
      </c>
      <c r="C1566" s="2">
        <v>4.99</v>
      </c>
      <c r="D1566" s="2">
        <v>2.1347</v>
      </c>
      <c r="E1566" s="2">
        <v>1661</v>
      </c>
      <c r="F1566" s="2">
        <v>4.9359999999999999</v>
      </c>
      <c r="G1566" s="2">
        <v>8198.6959999999999</v>
      </c>
      <c r="H1566" s="16">
        <f t="shared" si="24"/>
        <v>-2.0102851799905326E-3</v>
      </c>
    </row>
    <row r="1567" spans="1:8" ht="13.5" x14ac:dyDescent="0.25">
      <c r="A1567" s="11"/>
      <c r="B1567" s="10">
        <v>44592</v>
      </c>
      <c r="C1567" s="2">
        <v>5</v>
      </c>
      <c r="D1567" s="2">
        <v>2.1389999999999998</v>
      </c>
      <c r="E1567" s="2">
        <v>21750</v>
      </c>
      <c r="F1567" s="2">
        <v>4.99</v>
      </c>
      <c r="G1567" s="2">
        <v>108532.5</v>
      </c>
      <c r="H1567" s="16">
        <f t="shared" si="24"/>
        <v>2.0143345669179501E-3</v>
      </c>
    </row>
    <row r="1568" spans="1:8" ht="13.5" x14ac:dyDescent="0.25">
      <c r="A1568" s="11"/>
      <c r="B1568" s="10">
        <v>44593</v>
      </c>
      <c r="C1568" s="2">
        <v>4.8899999999999997</v>
      </c>
      <c r="D1568" s="2">
        <v>2.0918999999999999</v>
      </c>
      <c r="E1568" s="2">
        <v>5140</v>
      </c>
      <c r="F1568" s="2">
        <v>4.8949999999999996</v>
      </c>
      <c r="G1568" s="2">
        <v>25160.3</v>
      </c>
      <c r="H1568" s="16">
        <f t="shared" si="24"/>
        <v>-2.2019635343618477E-2</v>
      </c>
    </row>
    <row r="1569" spans="1:8" ht="13.5" x14ac:dyDescent="0.25">
      <c r="A1569" s="11"/>
      <c r="B1569" s="10">
        <v>44594</v>
      </c>
      <c r="C1569" s="2">
        <v>4.9000000000000004</v>
      </c>
      <c r="D1569" s="2">
        <v>2.0962000000000001</v>
      </c>
      <c r="E1569" s="2">
        <v>4673</v>
      </c>
      <c r="F1569" s="2">
        <v>4.96</v>
      </c>
      <c r="G1569" s="2">
        <v>23178.080000000002</v>
      </c>
      <c r="H1569" s="16">
        <f t="shared" si="24"/>
        <v>2.0555475883169334E-3</v>
      </c>
    </row>
    <row r="1570" spans="1:8" ht="13.5" x14ac:dyDescent="0.25">
      <c r="A1570" s="11"/>
      <c r="B1570" s="10">
        <v>44595</v>
      </c>
      <c r="C1570" s="2">
        <v>4.9800000000000004</v>
      </c>
      <c r="D1570" s="2">
        <v>2.1303999999999998</v>
      </c>
      <c r="E1570" s="2">
        <v>2702</v>
      </c>
      <c r="F1570" s="2">
        <v>4.9000000000000004</v>
      </c>
      <c r="G1570" s="2">
        <v>13239.8</v>
      </c>
      <c r="H1570" s="16">
        <f t="shared" si="24"/>
        <v>1.6315237095696874E-2</v>
      </c>
    </row>
    <row r="1571" spans="1:8" ht="13.5" x14ac:dyDescent="0.25">
      <c r="A1571" s="11"/>
      <c r="B1571" s="10">
        <v>44596</v>
      </c>
      <c r="C1571" s="2">
        <v>4.9800000000000004</v>
      </c>
      <c r="D1571" s="2">
        <v>2.1303999999999998</v>
      </c>
      <c r="E1571" s="2">
        <v>351</v>
      </c>
      <c r="F1571" s="2">
        <v>4.9569999999999999</v>
      </c>
      <c r="G1571" s="2">
        <v>1739.9069999999999</v>
      </c>
      <c r="H1571" s="16">
        <f t="shared" si="24"/>
        <v>0</v>
      </c>
    </row>
    <row r="1572" spans="1:8" ht="13.5" x14ac:dyDescent="0.25">
      <c r="A1572" s="11"/>
      <c r="B1572" s="10">
        <v>44599</v>
      </c>
      <c r="C1572" s="2">
        <v>4.99</v>
      </c>
      <c r="D1572" s="2">
        <v>2.1347</v>
      </c>
      <c r="E1572" s="2">
        <v>3190</v>
      </c>
      <c r="F1572" s="2">
        <v>4.931</v>
      </c>
      <c r="G1572" s="2">
        <v>15729.89</v>
      </c>
      <c r="H1572" s="16">
        <f t="shared" si="24"/>
        <v>2.0184003004131584E-3</v>
      </c>
    </row>
    <row r="1573" spans="1:8" ht="13.5" x14ac:dyDescent="0.25">
      <c r="A1573" s="11"/>
      <c r="B1573" s="10">
        <v>44600</v>
      </c>
      <c r="C1573" s="2">
        <v>5</v>
      </c>
      <c r="D1573" s="2">
        <v>2.1389999999999998</v>
      </c>
      <c r="E1573" s="2">
        <v>1</v>
      </c>
      <c r="F1573" s="2">
        <v>5</v>
      </c>
      <c r="G1573" s="2">
        <v>5</v>
      </c>
      <c r="H1573" s="16">
        <f t="shared" si="24"/>
        <v>2.0143345669179501E-3</v>
      </c>
    </row>
    <row r="1574" spans="1:8" ht="13.5" x14ac:dyDescent="0.25">
      <c r="A1574" s="11"/>
      <c r="B1574" s="10">
        <v>44601</v>
      </c>
      <c r="C1574" s="2">
        <v>5</v>
      </c>
      <c r="D1574" s="2">
        <v>2.1389999999999998</v>
      </c>
      <c r="E1574" s="2">
        <v>7200</v>
      </c>
      <c r="F1574" s="2">
        <v>4.992</v>
      </c>
      <c r="G1574" s="2">
        <v>35942.400000000001</v>
      </c>
      <c r="H1574" s="16">
        <f t="shared" si="24"/>
        <v>0</v>
      </c>
    </row>
    <row r="1575" spans="1:8" ht="13.5" x14ac:dyDescent="0.25">
      <c r="A1575" s="11"/>
      <c r="B1575" s="10">
        <v>44602</v>
      </c>
      <c r="C1575" s="2">
        <v>5</v>
      </c>
      <c r="D1575" s="2">
        <v>2.1389999999999998</v>
      </c>
      <c r="E1575" s="2">
        <v>2175</v>
      </c>
      <c r="F1575" s="2">
        <v>5</v>
      </c>
      <c r="G1575" s="2">
        <v>10875</v>
      </c>
      <c r="H1575" s="16">
        <f t="shared" si="24"/>
        <v>0</v>
      </c>
    </row>
    <row r="1576" spans="1:8" ht="13.5" x14ac:dyDescent="0.25">
      <c r="A1576" s="11"/>
      <c r="B1576" s="10">
        <v>44603</v>
      </c>
      <c r="C1576" s="2">
        <v>5</v>
      </c>
      <c r="D1576" s="2">
        <v>2.1389999999999998</v>
      </c>
      <c r="E1576" s="2">
        <v>650</v>
      </c>
      <c r="F1576" s="2">
        <v>4.923</v>
      </c>
      <c r="G1576" s="2">
        <v>3199.95</v>
      </c>
      <c r="H1576" s="16">
        <f t="shared" si="24"/>
        <v>0</v>
      </c>
    </row>
    <row r="1577" spans="1:8" ht="13.5" x14ac:dyDescent="0.25">
      <c r="A1577" s="11"/>
      <c r="B1577" s="10">
        <v>44606</v>
      </c>
      <c r="C1577" s="2">
        <v>4.99</v>
      </c>
      <c r="D1577" s="2">
        <v>2.1347</v>
      </c>
      <c r="E1577" s="2">
        <v>8500</v>
      </c>
      <c r="F1577" s="2">
        <v>4.9889999999999999</v>
      </c>
      <c r="G1577" s="2">
        <v>42406.5</v>
      </c>
      <c r="H1577" s="16">
        <f t="shared" si="24"/>
        <v>-2.0102851799905326E-3</v>
      </c>
    </row>
    <row r="1578" spans="1:8" ht="13.5" x14ac:dyDescent="0.25">
      <c r="A1578" s="11"/>
      <c r="B1578" s="10">
        <v>44607</v>
      </c>
      <c r="C1578" s="2">
        <v>4.95</v>
      </c>
      <c r="D1578" s="2">
        <v>2.1175999999999999</v>
      </c>
      <c r="E1578" s="2">
        <v>615</v>
      </c>
      <c r="F1578" s="2">
        <v>4.9009999999999998</v>
      </c>
      <c r="G1578" s="2">
        <v>3014.1149999999998</v>
      </c>
      <c r="H1578" s="16">
        <f t="shared" si="24"/>
        <v>-8.0104932777439984E-3</v>
      </c>
    </row>
    <row r="1579" spans="1:8" ht="13.5" x14ac:dyDescent="0.25">
      <c r="A1579" s="11"/>
      <c r="B1579" s="10">
        <v>44608</v>
      </c>
      <c r="C1579" s="2">
        <v>4.95</v>
      </c>
      <c r="D1579" s="2">
        <v>2.1175999999999999</v>
      </c>
      <c r="E1579" s="2">
        <v>290</v>
      </c>
      <c r="F1579" s="2">
        <v>4.9009999999999998</v>
      </c>
      <c r="G1579" s="2">
        <v>1421.29</v>
      </c>
      <c r="H1579" s="16">
        <f t="shared" si="24"/>
        <v>0</v>
      </c>
    </row>
    <row r="1580" spans="1:8" ht="13.5" x14ac:dyDescent="0.25">
      <c r="A1580" s="11"/>
      <c r="B1580" s="10">
        <v>44609</v>
      </c>
      <c r="C1580" s="2">
        <v>4.95</v>
      </c>
      <c r="D1580" s="2">
        <v>2.1175999999999999</v>
      </c>
      <c r="E1580" s="2">
        <v>1111</v>
      </c>
      <c r="F1580" s="2">
        <v>4.95</v>
      </c>
      <c r="G1580" s="2">
        <v>5499.45</v>
      </c>
      <c r="H1580" s="16">
        <f t="shared" si="24"/>
        <v>0</v>
      </c>
    </row>
    <row r="1581" spans="1:8" ht="13.5" x14ac:dyDescent="0.25">
      <c r="A1581" s="11"/>
      <c r="B1581" s="10">
        <v>44610</v>
      </c>
      <c r="C1581" s="2">
        <v>4.8899999999999997</v>
      </c>
      <c r="D1581" s="2">
        <v>2.0918999999999999</v>
      </c>
      <c r="E1581" s="2">
        <v>4222</v>
      </c>
      <c r="F1581" s="2">
        <v>4.91</v>
      </c>
      <c r="G1581" s="2">
        <v>20730.02</v>
      </c>
      <c r="H1581" s="16">
        <f t="shared" si="24"/>
        <v>-1.2136380808462438E-2</v>
      </c>
    </row>
    <row r="1582" spans="1:8" ht="13.5" x14ac:dyDescent="0.25">
      <c r="A1582" s="11"/>
      <c r="B1582" s="10">
        <v>44613</v>
      </c>
      <c r="C1582" s="2">
        <v>4.9800000000000004</v>
      </c>
      <c r="D1582" s="2">
        <v>2.1303999999999998</v>
      </c>
      <c r="E1582" s="2">
        <v>9824</v>
      </c>
      <c r="F1582" s="2">
        <v>4.9000000000000004</v>
      </c>
      <c r="G1582" s="2">
        <v>48137.599999999999</v>
      </c>
      <c r="H1582" s="16">
        <f t="shared" si="24"/>
        <v>1.8404321430278685E-2</v>
      </c>
    </row>
    <row r="1583" spans="1:8" ht="13.5" x14ac:dyDescent="0.25">
      <c r="A1583" s="11"/>
      <c r="B1583" s="10">
        <v>44614</v>
      </c>
      <c r="C1583" s="2">
        <v>4.96</v>
      </c>
      <c r="D1583" s="2">
        <v>2.1219000000000001</v>
      </c>
      <c r="E1583" s="2">
        <v>2080</v>
      </c>
      <c r="F1583" s="2">
        <v>4.9560000000000004</v>
      </c>
      <c r="G1583" s="2">
        <v>10308.48</v>
      </c>
      <c r="H1583" s="16">
        <f t="shared" si="24"/>
        <v>-3.9898610589559382E-3</v>
      </c>
    </row>
    <row r="1584" spans="1:8" ht="13.5" x14ac:dyDescent="0.25">
      <c r="A1584" s="11"/>
      <c r="B1584" s="10">
        <v>44615</v>
      </c>
      <c r="C1584" s="2">
        <v>4.88</v>
      </c>
      <c r="D1584" s="2">
        <v>2.0876000000000001</v>
      </c>
      <c r="E1584" s="2">
        <v>290</v>
      </c>
      <c r="F1584" s="2">
        <v>4.9630000000000001</v>
      </c>
      <c r="G1584" s="2">
        <v>1439.27</v>
      </c>
      <c r="H1584" s="16">
        <f t="shared" si="24"/>
        <v>-1.6164757999905743E-2</v>
      </c>
    </row>
    <row r="1585" spans="1:8" ht="13.5" x14ac:dyDescent="0.25">
      <c r="A1585" s="11"/>
      <c r="B1585" s="10">
        <v>44616</v>
      </c>
      <c r="C1585" s="2">
        <v>4.99</v>
      </c>
      <c r="D1585" s="2">
        <v>2.1347</v>
      </c>
      <c r="E1585" s="2">
        <v>9055</v>
      </c>
      <c r="F1585" s="2">
        <v>4.8319999999999999</v>
      </c>
      <c r="G1585" s="2">
        <v>43753.760000000002</v>
      </c>
      <c r="H1585" s="16">
        <f t="shared" si="24"/>
        <v>2.2561793447020462E-2</v>
      </c>
    </row>
    <row r="1586" spans="1:8" ht="13.5" x14ac:dyDescent="0.25">
      <c r="A1586" s="11"/>
      <c r="B1586" s="10">
        <v>44617</v>
      </c>
      <c r="C1586" s="2">
        <v>4.9000000000000004</v>
      </c>
      <c r="D1586" s="2">
        <v>2.0962000000000001</v>
      </c>
      <c r="E1586" s="2">
        <v>4375</v>
      </c>
      <c r="F1586" s="2">
        <v>4.9219999999999997</v>
      </c>
      <c r="G1586" s="2">
        <v>21533.75</v>
      </c>
      <c r="H1586" s="16">
        <f t="shared" si="24"/>
        <v>-1.803532112240595E-2</v>
      </c>
    </row>
    <row r="1587" spans="1:8" ht="13.5" x14ac:dyDescent="0.25">
      <c r="A1587" s="11"/>
      <c r="B1587" s="10">
        <v>44620</v>
      </c>
      <c r="C1587" s="2">
        <v>4.99</v>
      </c>
      <c r="D1587" s="2">
        <v>2.1347</v>
      </c>
      <c r="E1587" s="2">
        <v>2500</v>
      </c>
      <c r="F1587" s="2">
        <v>4.9509999999999996</v>
      </c>
      <c r="G1587" s="2">
        <v>12377.5</v>
      </c>
      <c r="H1587" s="16">
        <f t="shared" si="24"/>
        <v>1.8366568075565297E-2</v>
      </c>
    </row>
    <row r="1588" spans="1:8" ht="13.5" x14ac:dyDescent="0.25">
      <c r="A1588" s="11"/>
      <c r="B1588" s="10">
        <v>44621</v>
      </c>
      <c r="C1588" s="2">
        <v>4.97</v>
      </c>
      <c r="D1588" s="2">
        <v>2.1261000000000001</v>
      </c>
      <c r="E1588" s="2">
        <v>14</v>
      </c>
      <c r="F1588" s="2">
        <v>4.97</v>
      </c>
      <c r="G1588" s="2">
        <v>69.58</v>
      </c>
      <c r="H1588" s="16">
        <f t="shared" si="24"/>
        <v>-4.0286691338361083E-3</v>
      </c>
    </row>
    <row r="1589" spans="1:8" ht="13.5" x14ac:dyDescent="0.25">
      <c r="A1589" s="11"/>
      <c r="B1589" s="10">
        <v>44622</v>
      </c>
      <c r="C1589" s="2">
        <v>5</v>
      </c>
      <c r="D1589" s="2">
        <v>2.1389999999999998</v>
      </c>
      <c r="E1589" s="2">
        <v>6120</v>
      </c>
      <c r="F1589" s="2">
        <v>4.9969999999999999</v>
      </c>
      <c r="G1589" s="2">
        <v>30581.64</v>
      </c>
      <c r="H1589" s="16">
        <f t="shared" si="24"/>
        <v>6.0674474389726205E-3</v>
      </c>
    </row>
    <row r="1590" spans="1:8" ht="13.5" x14ac:dyDescent="0.25">
      <c r="A1590" s="11"/>
      <c r="B1590" s="10">
        <v>44623</v>
      </c>
      <c r="C1590" s="2">
        <v>5</v>
      </c>
      <c r="D1590" s="2">
        <v>2.1389999999999998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1"/>
      <c r="B1591" s="10">
        <v>44624</v>
      </c>
      <c r="C1591" s="2">
        <v>4.91</v>
      </c>
      <c r="D1591" s="2">
        <v>2.1004999999999998</v>
      </c>
      <c r="E1591" s="2">
        <v>31</v>
      </c>
      <c r="F1591" s="2">
        <v>4.91</v>
      </c>
      <c r="G1591" s="2">
        <v>152.21</v>
      </c>
      <c r="H1591" s="16">
        <f t="shared" si="24"/>
        <v>-1.7999064983637205E-2</v>
      </c>
    </row>
    <row r="1592" spans="1:8" ht="13.5" x14ac:dyDescent="0.25">
      <c r="A1592" s="11"/>
      <c r="B1592" s="10">
        <v>44627</v>
      </c>
      <c r="C1592" s="2">
        <v>4.9000000000000004</v>
      </c>
      <c r="D1592" s="2">
        <v>2.0962000000000001</v>
      </c>
      <c r="E1592" s="2">
        <v>4005</v>
      </c>
      <c r="F1592" s="2">
        <v>4.9000000000000004</v>
      </c>
      <c r="G1592" s="2">
        <v>19624.5</v>
      </c>
      <c r="H1592" s="16">
        <f t="shared" si="24"/>
        <v>-2.047131635324803E-3</v>
      </c>
    </row>
    <row r="1593" spans="1:8" ht="13.5" x14ac:dyDescent="0.25">
      <c r="A1593" s="11"/>
      <c r="B1593" s="10">
        <v>44628</v>
      </c>
      <c r="C1593" s="2">
        <v>4.9000000000000004</v>
      </c>
      <c r="D1593" s="2">
        <v>2.0962000000000001</v>
      </c>
      <c r="E1593" s="2">
        <v>387</v>
      </c>
      <c r="F1593" s="2">
        <v>4.8890000000000002</v>
      </c>
      <c r="G1593" s="2">
        <v>1892.0429999999999</v>
      </c>
      <c r="H1593" s="16">
        <f t="shared" si="24"/>
        <v>0</v>
      </c>
    </row>
    <row r="1594" spans="1:8" ht="13.5" x14ac:dyDescent="0.25">
      <c r="A1594" s="11"/>
      <c r="B1594" s="10">
        <v>44629</v>
      </c>
      <c r="C1594" s="2">
        <v>4.9000000000000004</v>
      </c>
      <c r="D1594" s="2">
        <v>2.0962000000000001</v>
      </c>
      <c r="E1594" s="2">
        <v>1000</v>
      </c>
      <c r="F1594" s="2">
        <v>4.9000000000000004</v>
      </c>
      <c r="G1594" s="2">
        <v>4900</v>
      </c>
      <c r="H1594" s="16">
        <f t="shared" si="24"/>
        <v>0</v>
      </c>
    </row>
    <row r="1595" spans="1:8" ht="13.5" x14ac:dyDescent="0.25">
      <c r="A1595" s="11"/>
      <c r="B1595" s="10">
        <v>44630</v>
      </c>
      <c r="C1595" s="2">
        <v>4.9000000000000004</v>
      </c>
      <c r="D1595" s="2">
        <v>2.0962000000000001</v>
      </c>
      <c r="E1595" s="2">
        <v>1173</v>
      </c>
      <c r="F1595" s="2">
        <v>4.8179999999999996</v>
      </c>
      <c r="G1595" s="2">
        <v>5651.5140000000001</v>
      </c>
      <c r="H1595" s="16">
        <f t="shared" si="24"/>
        <v>0</v>
      </c>
    </row>
    <row r="1596" spans="1:8" ht="13.5" x14ac:dyDescent="0.25">
      <c r="A1596" s="11"/>
      <c r="B1596" s="10">
        <v>44631</v>
      </c>
      <c r="C1596" s="2">
        <v>4.8899999999999997</v>
      </c>
      <c r="D1596" s="2">
        <v>2.0918999999999999</v>
      </c>
      <c r="E1596" s="2">
        <v>1950</v>
      </c>
      <c r="F1596" s="2">
        <v>4.8970000000000002</v>
      </c>
      <c r="G1596" s="2">
        <v>9549.15</v>
      </c>
      <c r="H1596" s="16">
        <f t="shared" si="24"/>
        <v>-2.0513309798684248E-3</v>
      </c>
    </row>
    <row r="1597" spans="1:8" ht="13.5" x14ac:dyDescent="0.25">
      <c r="A1597" s="11"/>
      <c r="B1597" s="10">
        <v>44634</v>
      </c>
      <c r="C1597" s="2">
        <v>4.9800000000000004</v>
      </c>
      <c r="D1597" s="2">
        <v>2.1303999999999998</v>
      </c>
      <c r="E1597" s="2">
        <v>355</v>
      </c>
      <c r="F1597" s="2">
        <v>4.8520000000000003</v>
      </c>
      <c r="G1597" s="2">
        <v>1722.46</v>
      </c>
      <c r="H1597" s="16">
        <f t="shared" si="24"/>
        <v>1.8404321430278685E-2</v>
      </c>
    </row>
    <row r="1598" spans="1:8" ht="13.5" x14ac:dyDescent="0.25">
      <c r="A1598" s="11"/>
      <c r="B1598" s="10">
        <v>44635</v>
      </c>
      <c r="C1598" s="2">
        <v>4.99</v>
      </c>
      <c r="D1598" s="2">
        <v>2.1347</v>
      </c>
      <c r="E1598" s="2">
        <v>1170</v>
      </c>
      <c r="F1598" s="2">
        <v>4.8010000000000002</v>
      </c>
      <c r="G1598" s="2">
        <v>5617.17</v>
      </c>
      <c r="H1598" s="16">
        <f t="shared" si="24"/>
        <v>2.0184003004131584E-3</v>
      </c>
    </row>
    <row r="1599" spans="1:8" ht="13.5" x14ac:dyDescent="0.25">
      <c r="A1599" s="11"/>
      <c r="B1599" s="10">
        <v>44636</v>
      </c>
      <c r="C1599" s="2">
        <v>4.95</v>
      </c>
      <c r="D1599" s="2">
        <v>2.1175999999999999</v>
      </c>
      <c r="E1599" s="2">
        <v>1004</v>
      </c>
      <c r="F1599" s="2">
        <v>4.8079999999999998</v>
      </c>
      <c r="G1599" s="2">
        <v>4827.232</v>
      </c>
      <c r="H1599" s="16">
        <f t="shared" si="24"/>
        <v>-8.0104932777439984E-3</v>
      </c>
    </row>
    <row r="1600" spans="1:8" ht="13.5" x14ac:dyDescent="0.25">
      <c r="A1600" s="11"/>
      <c r="B1600" s="10">
        <v>44637</v>
      </c>
      <c r="C1600" s="2">
        <v>4.95</v>
      </c>
      <c r="D1600" s="2">
        <v>2.1175999999999999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1"/>
      <c r="B1601" s="10">
        <v>44638</v>
      </c>
      <c r="C1601" s="2">
        <v>4.9400000000000004</v>
      </c>
      <c r="D1601" s="2">
        <v>2.1133000000000002</v>
      </c>
      <c r="E1601" s="2">
        <v>386</v>
      </c>
      <c r="F1601" s="2">
        <v>4.9400000000000004</v>
      </c>
      <c r="G1601" s="2">
        <v>1906.84</v>
      </c>
      <c r="H1601" s="16">
        <f t="shared" si="24"/>
        <v>-2.0306006800149927E-3</v>
      </c>
    </row>
    <row r="1602" spans="1:8" ht="13.5" x14ac:dyDescent="0.25">
      <c r="A1602" s="11"/>
      <c r="B1602" s="10">
        <v>44641</v>
      </c>
      <c r="C1602" s="2">
        <v>4.9400000000000004</v>
      </c>
      <c r="D1602" s="2">
        <v>2.1133000000000002</v>
      </c>
      <c r="E1602" s="2">
        <v>0</v>
      </c>
      <c r="F1602" s="2">
        <v>0</v>
      </c>
      <c r="G1602" s="2">
        <v>0</v>
      </c>
      <c r="H1602" s="16">
        <f t="shared" si="24"/>
        <v>0</v>
      </c>
    </row>
    <row r="1603" spans="1:8" ht="13.5" x14ac:dyDescent="0.25">
      <c r="A1603" s="11"/>
      <c r="B1603" s="10">
        <v>44642</v>
      </c>
      <c r="C1603" s="2">
        <v>4.9400000000000004</v>
      </c>
      <c r="D1603" s="2">
        <v>2.1133000000000002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1"/>
      <c r="B1604" s="10">
        <v>44643</v>
      </c>
      <c r="C1604" s="2">
        <v>4.9400000000000004</v>
      </c>
      <c r="D1604" s="2">
        <v>2.1133000000000002</v>
      </c>
      <c r="E1604" s="2">
        <v>0</v>
      </c>
      <c r="F1604" s="2">
        <v>0</v>
      </c>
      <c r="G1604" s="2">
        <v>0</v>
      </c>
      <c r="H1604" s="16">
        <f t="shared" si="24"/>
        <v>0</v>
      </c>
    </row>
    <row r="1605" spans="1:8" ht="13.5" x14ac:dyDescent="0.25">
      <c r="A1605" s="11"/>
      <c r="B1605" s="10">
        <v>44644</v>
      </c>
      <c r="C1605" s="2">
        <v>4.95</v>
      </c>
      <c r="D1605" s="2">
        <v>2.1175999999999999</v>
      </c>
      <c r="E1605" s="2">
        <v>105</v>
      </c>
      <c r="F1605" s="2">
        <v>4.8550000000000004</v>
      </c>
      <c r="G1605" s="2">
        <v>509.77499999999998</v>
      </c>
      <c r="H1605" s="16">
        <f t="shared" si="24"/>
        <v>2.0347324090284145E-3</v>
      </c>
    </row>
    <row r="1606" spans="1:8" ht="13.5" x14ac:dyDescent="0.25">
      <c r="A1606" s="11"/>
      <c r="B1606" s="10">
        <v>44645</v>
      </c>
      <c r="C1606" s="2">
        <v>4.95</v>
      </c>
      <c r="D1606" s="2">
        <v>2.1175999999999999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1"/>
      <c r="B1607" s="10">
        <v>44648</v>
      </c>
      <c r="C1607" s="2">
        <v>4.95</v>
      </c>
      <c r="D1607" s="2">
        <v>2.1175999999999999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4.95</v>
      </c>
      <c r="D1608" s="2">
        <v>2.1175999999999999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1"/>
      <c r="B1609" s="10">
        <v>44650</v>
      </c>
      <c r="C1609" s="2">
        <v>4.95</v>
      </c>
      <c r="D1609" s="2">
        <v>2.1175999999999999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1"/>
      <c r="B1610" s="10">
        <v>44651</v>
      </c>
      <c r="C1610" s="2">
        <v>4.95</v>
      </c>
      <c r="D1610" s="2">
        <v>2.1175999999999999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1"/>
      <c r="B1611" s="10">
        <v>44652</v>
      </c>
      <c r="C1611" s="2">
        <v>4.9000000000000004</v>
      </c>
      <c r="D1611" s="2">
        <v>2.0962000000000001</v>
      </c>
      <c r="E1611" s="2">
        <v>500</v>
      </c>
      <c r="F1611" s="2">
        <v>4.9000000000000004</v>
      </c>
      <c r="G1611" s="2">
        <v>2450</v>
      </c>
      <c r="H1611" s="16">
        <f t="shared" si="25"/>
        <v>-1.0105780128447235E-2</v>
      </c>
    </row>
    <row r="1612" spans="1:8" ht="13.5" x14ac:dyDescent="0.25">
      <c r="A1612" s="11"/>
      <c r="B1612" s="10">
        <v>44655</v>
      </c>
      <c r="C1612" s="2">
        <v>4.95</v>
      </c>
      <c r="D1612" s="2">
        <v>2.1175999999999999</v>
      </c>
      <c r="E1612" s="2">
        <v>5</v>
      </c>
      <c r="F1612" s="2">
        <v>4.95</v>
      </c>
      <c r="G1612" s="2">
        <v>24.75</v>
      </c>
      <c r="H1612" s="16">
        <f t="shared" si="25"/>
        <v>1.0208949527716756E-2</v>
      </c>
    </row>
    <row r="1613" spans="1:8" ht="13.5" x14ac:dyDescent="0.25">
      <c r="A1613" s="11"/>
      <c r="B1613" s="10">
        <v>44656</v>
      </c>
      <c r="C1613" s="2">
        <v>4.95</v>
      </c>
      <c r="D1613" s="2">
        <v>2.1175999999999999</v>
      </c>
      <c r="E1613" s="2">
        <v>0</v>
      </c>
      <c r="F1613" s="2">
        <v>0</v>
      </c>
      <c r="G1613" s="2">
        <v>0</v>
      </c>
      <c r="H1613" s="16">
        <f t="shared" si="25"/>
        <v>0</v>
      </c>
    </row>
    <row r="1614" spans="1:8" ht="13.5" x14ac:dyDescent="0.25">
      <c r="A1614" s="11"/>
      <c r="B1614" s="10">
        <v>44657</v>
      </c>
      <c r="C1614" s="2">
        <v>4.66</v>
      </c>
      <c r="D1614" s="2">
        <v>1.9935</v>
      </c>
      <c r="E1614" s="2">
        <v>0</v>
      </c>
      <c r="F1614" s="2">
        <v>0</v>
      </c>
      <c r="G1614" s="2">
        <v>0</v>
      </c>
      <c r="H1614" s="16">
        <f t="shared" si="25"/>
        <v>-5.8604080090668628E-2</v>
      </c>
    </row>
    <row r="1615" spans="1:8" ht="13.5" x14ac:dyDescent="0.25">
      <c r="A1615" s="11"/>
      <c r="B1615" s="10">
        <v>44658</v>
      </c>
      <c r="C1615" s="2">
        <v>4.75</v>
      </c>
      <c r="D1615" s="2">
        <v>2.032</v>
      </c>
      <c r="E1615" s="2">
        <v>20</v>
      </c>
      <c r="F1615" s="2">
        <v>4.8</v>
      </c>
      <c r="G1615" s="2">
        <v>96</v>
      </c>
      <c r="H1615" s="16">
        <f t="shared" si="25"/>
        <v>1.9312766491096051E-2</v>
      </c>
    </row>
    <row r="1616" spans="1:8" ht="13.5" x14ac:dyDescent="0.25">
      <c r="A1616" s="11"/>
      <c r="B1616" s="10">
        <v>44659</v>
      </c>
      <c r="C1616" s="2">
        <v>4.66</v>
      </c>
      <c r="D1616" s="2">
        <v>1.9935</v>
      </c>
      <c r="E1616" s="2">
        <v>576</v>
      </c>
      <c r="F1616" s="2">
        <v>4.6689999999999996</v>
      </c>
      <c r="G1616" s="2">
        <v>2689.3440000000001</v>
      </c>
      <c r="H1616" s="16">
        <f t="shared" si="25"/>
        <v>-1.8946850393700778E-2</v>
      </c>
    </row>
    <row r="1617" spans="1:8" ht="13.5" x14ac:dyDescent="0.25">
      <c r="A1617" s="11"/>
      <c r="B1617" s="10">
        <v>44662</v>
      </c>
      <c r="C1617" s="2">
        <v>4.66</v>
      </c>
      <c r="D1617" s="2">
        <v>1.9935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1"/>
      <c r="B1618" s="10">
        <v>44663</v>
      </c>
      <c r="C1618" s="2">
        <v>4.66</v>
      </c>
      <c r="D1618" s="2">
        <v>1.9935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1"/>
      <c r="B1619" s="10">
        <v>44664</v>
      </c>
      <c r="C1619" s="2">
        <v>4.66</v>
      </c>
      <c r="D1619" s="2">
        <v>1.9935</v>
      </c>
      <c r="E1619" s="2">
        <v>5</v>
      </c>
      <c r="F1619" s="2">
        <v>4.66</v>
      </c>
      <c r="G1619" s="2">
        <v>23.3</v>
      </c>
      <c r="H1619" s="16">
        <f t="shared" si="25"/>
        <v>0</v>
      </c>
    </row>
    <row r="1620" spans="1:8" ht="13.5" x14ac:dyDescent="0.25">
      <c r="A1620" s="11"/>
      <c r="B1620" s="10">
        <v>44665</v>
      </c>
      <c r="C1620" s="2">
        <v>4.66</v>
      </c>
      <c r="D1620" s="2">
        <v>1.9935</v>
      </c>
      <c r="E1620" s="2">
        <v>716</v>
      </c>
      <c r="F1620" s="2">
        <v>4.5579999999999998</v>
      </c>
      <c r="G1620" s="2">
        <v>3263.5279999999998</v>
      </c>
      <c r="H1620" s="16">
        <f t="shared" si="25"/>
        <v>0</v>
      </c>
    </row>
    <row r="1621" spans="1:8" ht="13.5" x14ac:dyDescent="0.25">
      <c r="A1621" s="11"/>
      <c r="B1621" s="10">
        <v>44666</v>
      </c>
      <c r="C1621" s="2">
        <v>4.5999999999999996</v>
      </c>
      <c r="D1621" s="2">
        <v>1.9679</v>
      </c>
      <c r="E1621" s="2">
        <v>1149</v>
      </c>
      <c r="F1621" s="2">
        <v>4.6020000000000003</v>
      </c>
      <c r="G1621" s="2">
        <v>5287.6980000000003</v>
      </c>
      <c r="H1621" s="16">
        <f t="shared" si="25"/>
        <v>-1.2841735640832739E-2</v>
      </c>
    </row>
    <row r="1622" spans="1:8" ht="13.5" x14ac:dyDescent="0.25">
      <c r="A1622" s="11"/>
      <c r="B1622" s="10">
        <v>44669</v>
      </c>
      <c r="C1622" s="2">
        <v>4.59</v>
      </c>
      <c r="D1622" s="2">
        <v>1.9636</v>
      </c>
      <c r="E1622" s="2">
        <v>5500</v>
      </c>
      <c r="F1622" s="2">
        <v>4.59</v>
      </c>
      <c r="G1622" s="2">
        <v>25245</v>
      </c>
      <c r="H1622" s="16">
        <f t="shared" si="25"/>
        <v>-2.1850703795924442E-3</v>
      </c>
    </row>
    <row r="1623" spans="1:8" ht="13.5" x14ac:dyDescent="0.25">
      <c r="A1623" s="11"/>
      <c r="B1623" s="10">
        <v>44670</v>
      </c>
      <c r="C1623" s="2">
        <v>4.66</v>
      </c>
      <c r="D1623" s="2">
        <v>1.9935</v>
      </c>
      <c r="E1623" s="2">
        <v>2</v>
      </c>
      <c r="F1623" s="2">
        <v>4.5750000000000002</v>
      </c>
      <c r="G1623" s="2">
        <v>9.15</v>
      </c>
      <c r="H1623" s="16">
        <f t="shared" si="25"/>
        <v>1.5227133835811793E-2</v>
      </c>
    </row>
    <row r="1624" spans="1:8" ht="13.5" x14ac:dyDescent="0.25">
      <c r="A1624" s="11"/>
      <c r="B1624" s="10">
        <v>44671</v>
      </c>
      <c r="C1624" s="2">
        <v>4.66</v>
      </c>
      <c r="D1624" s="2">
        <v>1.9935</v>
      </c>
      <c r="E1624" s="2">
        <v>0</v>
      </c>
      <c r="F1624" s="2">
        <v>0</v>
      </c>
      <c r="G1624" s="2">
        <v>0</v>
      </c>
      <c r="H1624" s="16">
        <f t="shared" si="25"/>
        <v>0</v>
      </c>
    </row>
    <row r="1625" spans="1:8" ht="13.5" x14ac:dyDescent="0.25">
      <c r="A1625" s="11"/>
      <c r="B1625" s="10">
        <v>44672</v>
      </c>
      <c r="C1625" s="2">
        <v>4.5999999999999996</v>
      </c>
      <c r="D1625" s="2">
        <v>1.9679</v>
      </c>
      <c r="E1625" s="2">
        <v>530</v>
      </c>
      <c r="F1625" s="2">
        <v>4.649</v>
      </c>
      <c r="G1625" s="2">
        <v>2463.9699999999998</v>
      </c>
      <c r="H1625" s="16">
        <f t="shared" si="25"/>
        <v>-1.2841735640832739E-2</v>
      </c>
    </row>
    <row r="1626" spans="1:8" ht="13.5" x14ac:dyDescent="0.25">
      <c r="A1626" s="11"/>
      <c r="B1626" s="10">
        <v>44673</v>
      </c>
      <c r="C1626" s="2">
        <v>4.59</v>
      </c>
      <c r="D1626" s="2">
        <v>1.9636</v>
      </c>
      <c r="E1626" s="2">
        <v>371</v>
      </c>
      <c r="F1626" s="2">
        <v>4.5430000000000001</v>
      </c>
      <c r="G1626" s="2">
        <v>1685.453</v>
      </c>
      <c r="H1626" s="16">
        <f t="shared" si="25"/>
        <v>-2.1850703795924442E-3</v>
      </c>
    </row>
    <row r="1627" spans="1:8" ht="13.5" x14ac:dyDescent="0.25">
      <c r="A1627" s="11"/>
      <c r="B1627" s="10">
        <v>44676</v>
      </c>
      <c r="C1627" s="2">
        <v>4.59</v>
      </c>
      <c r="D1627" s="2">
        <v>1.9636</v>
      </c>
      <c r="E1627" s="2">
        <v>0</v>
      </c>
      <c r="F1627" s="2">
        <v>0</v>
      </c>
      <c r="G1627" s="2">
        <v>0</v>
      </c>
      <c r="H1627" s="16">
        <f t="shared" si="25"/>
        <v>0</v>
      </c>
    </row>
    <row r="1628" spans="1:8" ht="13.5" x14ac:dyDescent="0.25">
      <c r="A1628" s="11"/>
      <c r="B1628" s="10">
        <v>44677</v>
      </c>
      <c r="C1628" s="2">
        <v>4.5</v>
      </c>
      <c r="D1628" s="2">
        <v>1.9251</v>
      </c>
      <c r="E1628" s="2">
        <v>2661</v>
      </c>
      <c r="F1628" s="2">
        <v>4.4740000000000002</v>
      </c>
      <c r="G1628" s="2">
        <v>11905.314</v>
      </c>
      <c r="H1628" s="16">
        <f t="shared" si="25"/>
        <v>-1.9606844571195752E-2</v>
      </c>
    </row>
    <row r="1629" spans="1:8" ht="13.5" x14ac:dyDescent="0.25">
      <c r="A1629" s="11"/>
      <c r="B1629" s="10">
        <v>44678</v>
      </c>
      <c r="C1629" s="2">
        <v>4.66</v>
      </c>
      <c r="D1629" s="2">
        <v>1.9935</v>
      </c>
      <c r="E1629" s="2">
        <v>17065</v>
      </c>
      <c r="F1629" s="2">
        <v>4.5659999999999998</v>
      </c>
      <c r="G1629" s="2">
        <v>77918.789999999994</v>
      </c>
      <c r="H1629" s="16">
        <f t="shared" si="25"/>
        <v>3.5530621785881261E-2</v>
      </c>
    </row>
    <row r="1630" spans="1:8" ht="13.5" x14ac:dyDescent="0.25">
      <c r="A1630" s="11"/>
      <c r="B1630" s="10">
        <v>44679</v>
      </c>
      <c r="C1630" s="2">
        <v>4.66</v>
      </c>
      <c r="D1630" s="2">
        <v>1.9935</v>
      </c>
      <c r="E1630" s="2">
        <v>0</v>
      </c>
      <c r="F1630" s="2">
        <v>0</v>
      </c>
      <c r="G1630" s="2">
        <v>0</v>
      </c>
      <c r="H1630" s="16">
        <f t="shared" si="25"/>
        <v>0</v>
      </c>
    </row>
    <row r="1631" spans="1:8" ht="13.5" x14ac:dyDescent="0.25">
      <c r="A1631" s="11"/>
      <c r="B1631" s="10">
        <v>44680</v>
      </c>
      <c r="C1631" s="2">
        <v>4.66</v>
      </c>
      <c r="D1631" s="2">
        <v>1.9935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1"/>
      <c r="B1632" s="10">
        <v>44685</v>
      </c>
      <c r="C1632" s="2">
        <v>4.7</v>
      </c>
      <c r="D1632" s="2">
        <v>2.0106000000000002</v>
      </c>
      <c r="E1632" s="2">
        <v>5</v>
      </c>
      <c r="F1632" s="2">
        <v>4.7</v>
      </c>
      <c r="G1632" s="2">
        <v>23.5</v>
      </c>
      <c r="H1632" s="16">
        <f t="shared" si="25"/>
        <v>8.5778781038375294E-3</v>
      </c>
    </row>
    <row r="1633" spans="1:8" ht="13.5" x14ac:dyDescent="0.25">
      <c r="A1633" s="11"/>
      <c r="B1633" s="10">
        <v>44686</v>
      </c>
      <c r="C1633" s="2">
        <v>4.7</v>
      </c>
      <c r="D1633" s="2">
        <v>2.0106000000000002</v>
      </c>
      <c r="E1633" s="2">
        <v>50</v>
      </c>
      <c r="F1633" s="2">
        <v>4.7</v>
      </c>
      <c r="G1633" s="2">
        <v>235</v>
      </c>
      <c r="H1633" s="16">
        <f t="shared" si="25"/>
        <v>0</v>
      </c>
    </row>
    <row r="1634" spans="1:8" ht="13.5" x14ac:dyDescent="0.25">
      <c r="A1634" s="11"/>
      <c r="B1634" s="10">
        <v>44687</v>
      </c>
      <c r="C1634" s="2">
        <v>4.7</v>
      </c>
      <c r="D1634" s="2">
        <v>2.0106000000000002</v>
      </c>
      <c r="E1634" s="2">
        <v>0</v>
      </c>
      <c r="F1634" s="2">
        <v>0</v>
      </c>
      <c r="G1634" s="2">
        <v>0</v>
      </c>
      <c r="H1634" s="16">
        <f t="shared" si="25"/>
        <v>0</v>
      </c>
    </row>
    <row r="1635" spans="1:8" ht="13.5" x14ac:dyDescent="0.25">
      <c r="A1635" s="11"/>
      <c r="B1635" s="10">
        <v>44690</v>
      </c>
      <c r="C1635" s="2">
        <v>4.42</v>
      </c>
      <c r="D1635" s="2">
        <v>1.8909</v>
      </c>
      <c r="E1635" s="2">
        <v>4031</v>
      </c>
      <c r="F1635" s="2">
        <v>4.4569999999999999</v>
      </c>
      <c r="G1635" s="2">
        <v>17966.167000000001</v>
      </c>
      <c r="H1635" s="16">
        <f t="shared" si="25"/>
        <v>-5.9534467323187172E-2</v>
      </c>
    </row>
    <row r="1636" spans="1:8" ht="13.5" x14ac:dyDescent="0.25">
      <c r="A1636" s="11"/>
      <c r="B1636" s="10">
        <v>44691</v>
      </c>
      <c r="C1636" s="2">
        <v>4.5</v>
      </c>
      <c r="D1636" s="2">
        <v>1.9251</v>
      </c>
      <c r="E1636" s="2">
        <v>4985</v>
      </c>
      <c r="F1636" s="2">
        <v>4.4829999999999997</v>
      </c>
      <c r="G1636" s="2">
        <v>22347.755000000001</v>
      </c>
      <c r="H1636" s="16">
        <f t="shared" si="25"/>
        <v>1.8086625416468351E-2</v>
      </c>
    </row>
    <row r="1637" spans="1:8" ht="13.5" x14ac:dyDescent="0.25">
      <c r="A1637" s="11"/>
      <c r="B1637" s="10">
        <v>44692</v>
      </c>
      <c r="C1637" s="2">
        <v>4.42</v>
      </c>
      <c r="D1637" s="2">
        <v>1.8909</v>
      </c>
      <c r="E1637" s="2">
        <v>2176</v>
      </c>
      <c r="F1637" s="2">
        <v>4.4359999999999999</v>
      </c>
      <c r="G1637" s="2">
        <v>9652.7360000000008</v>
      </c>
      <c r="H1637" s="16">
        <f t="shared" si="25"/>
        <v>-1.7765310892940631E-2</v>
      </c>
    </row>
    <row r="1638" spans="1:8" ht="13.5" x14ac:dyDescent="0.25">
      <c r="A1638" s="11"/>
      <c r="B1638" s="10">
        <v>44693</v>
      </c>
      <c r="C1638" s="2">
        <v>4.5999999999999996</v>
      </c>
      <c r="D1638" s="2">
        <v>1.9679</v>
      </c>
      <c r="E1638" s="2">
        <v>106</v>
      </c>
      <c r="F1638" s="2">
        <v>4.6040000000000001</v>
      </c>
      <c r="G1638" s="2">
        <v>488.024</v>
      </c>
      <c r="H1638" s="16">
        <f t="shared" si="25"/>
        <v>4.0721349621873161E-2</v>
      </c>
    </row>
    <row r="1639" spans="1:8" ht="13.5" x14ac:dyDescent="0.25">
      <c r="A1639" s="11"/>
      <c r="B1639" s="10">
        <v>44694</v>
      </c>
      <c r="C1639" s="2">
        <v>4.38</v>
      </c>
      <c r="D1639" s="2">
        <v>1.8736999999999999</v>
      </c>
      <c r="E1639" s="2">
        <v>1264</v>
      </c>
      <c r="F1639" s="2">
        <v>4.3929999999999998</v>
      </c>
      <c r="G1639" s="2">
        <v>5552.7520000000004</v>
      </c>
      <c r="H1639" s="16">
        <f t="shared" si="25"/>
        <v>-4.7868285990141805E-2</v>
      </c>
    </row>
    <row r="1640" spans="1:8" ht="13.5" x14ac:dyDescent="0.25">
      <c r="A1640" s="11"/>
      <c r="B1640" s="10">
        <v>44697</v>
      </c>
      <c r="C1640" s="2">
        <v>4.41</v>
      </c>
      <c r="D1640" s="2">
        <v>1.8866000000000001</v>
      </c>
      <c r="E1640" s="2">
        <v>1125</v>
      </c>
      <c r="F1640" s="2">
        <v>4.5140000000000002</v>
      </c>
      <c r="G1640" s="2">
        <v>5078.25</v>
      </c>
      <c r="H1640" s="16">
        <f t="shared" si="25"/>
        <v>6.8847734429204966E-3</v>
      </c>
    </row>
    <row r="1641" spans="1:8" ht="13.5" x14ac:dyDescent="0.25">
      <c r="A1641" s="11"/>
      <c r="B1641" s="10">
        <v>44698</v>
      </c>
      <c r="C1641" s="2">
        <v>4.59</v>
      </c>
      <c r="D1641" s="2">
        <v>1.9636</v>
      </c>
      <c r="E1641" s="2">
        <v>871</v>
      </c>
      <c r="F1641" s="2">
        <v>4.58</v>
      </c>
      <c r="G1641" s="2">
        <v>3989.18</v>
      </c>
      <c r="H1641" s="16">
        <f t="shared" si="25"/>
        <v>4.0814163044630529E-2</v>
      </c>
    </row>
    <row r="1642" spans="1:8" ht="13.5" x14ac:dyDescent="0.25">
      <c r="A1642" s="11"/>
      <c r="B1642" s="10">
        <v>44699</v>
      </c>
      <c r="C1642" s="2">
        <v>4.59</v>
      </c>
      <c r="D1642" s="2">
        <v>1.9636</v>
      </c>
      <c r="E1642" s="2">
        <v>453</v>
      </c>
      <c r="F1642" s="2">
        <v>4.5750000000000002</v>
      </c>
      <c r="G1642" s="2">
        <v>2072.4749999999999</v>
      </c>
      <c r="H1642" s="16">
        <f t="shared" si="25"/>
        <v>0</v>
      </c>
    </row>
    <row r="1643" spans="1:8" ht="13.5" x14ac:dyDescent="0.25">
      <c r="A1643" s="11"/>
      <c r="B1643" s="10">
        <v>44700</v>
      </c>
      <c r="C1643" s="2">
        <v>4.59</v>
      </c>
      <c r="D1643" s="2">
        <v>1.9636</v>
      </c>
      <c r="E1643" s="2">
        <v>0</v>
      </c>
      <c r="F1643" s="2">
        <v>0</v>
      </c>
      <c r="G1643" s="2">
        <v>0</v>
      </c>
      <c r="H1643" s="16">
        <f t="shared" si="25"/>
        <v>0</v>
      </c>
    </row>
    <row r="1644" spans="1:8" ht="13.5" x14ac:dyDescent="0.25">
      <c r="A1644" s="11"/>
      <c r="B1644" s="10">
        <v>44701</v>
      </c>
      <c r="C1644" s="2">
        <v>4.59</v>
      </c>
      <c r="D1644" s="2">
        <v>1.9636</v>
      </c>
      <c r="E1644" s="2">
        <v>63</v>
      </c>
      <c r="F1644" s="2">
        <v>4.5679999999999996</v>
      </c>
      <c r="G1644" s="2">
        <v>287.78399999999999</v>
      </c>
      <c r="H1644" s="16">
        <f t="shared" si="25"/>
        <v>0</v>
      </c>
    </row>
    <row r="1645" spans="1:8" ht="13.5" x14ac:dyDescent="0.25">
      <c r="A1645" s="11"/>
      <c r="B1645" s="10">
        <v>44704</v>
      </c>
      <c r="C1645" s="2">
        <v>4.59</v>
      </c>
      <c r="D1645" s="2">
        <v>1.9636</v>
      </c>
      <c r="E1645" s="2">
        <v>362</v>
      </c>
      <c r="F1645" s="2">
        <v>4.5</v>
      </c>
      <c r="G1645" s="2">
        <v>1629</v>
      </c>
      <c r="H1645" s="16">
        <f t="shared" si="25"/>
        <v>0</v>
      </c>
    </row>
    <row r="1646" spans="1:8" ht="13.5" x14ac:dyDescent="0.25">
      <c r="A1646" s="11"/>
      <c r="B1646" s="10">
        <v>44705</v>
      </c>
      <c r="C1646" s="2">
        <v>4.59</v>
      </c>
      <c r="D1646" s="2">
        <v>1.9636</v>
      </c>
      <c r="E1646" s="2">
        <v>188</v>
      </c>
      <c r="F1646" s="2">
        <v>4.59</v>
      </c>
      <c r="G1646" s="2">
        <v>862.92</v>
      </c>
      <c r="H1646" s="16">
        <f t="shared" si="25"/>
        <v>0</v>
      </c>
    </row>
    <row r="1647" spans="1:8" ht="13.5" x14ac:dyDescent="0.25">
      <c r="A1647" s="11"/>
      <c r="B1647" s="10">
        <v>44706</v>
      </c>
      <c r="C1647" s="2">
        <v>4.59</v>
      </c>
      <c r="D1647" s="2">
        <v>1.9636</v>
      </c>
      <c r="E1647" s="2">
        <v>0</v>
      </c>
      <c r="F1647" s="2">
        <v>0</v>
      </c>
      <c r="G1647" s="2">
        <v>0</v>
      </c>
      <c r="H1647" s="16">
        <f t="shared" si="25"/>
        <v>0</v>
      </c>
    </row>
    <row r="1648" spans="1:8" ht="13.5" x14ac:dyDescent="0.25">
      <c r="A1648" s="11"/>
      <c r="B1648" s="10">
        <v>44707</v>
      </c>
      <c r="C1648" s="2">
        <v>4.5</v>
      </c>
      <c r="D1648" s="2">
        <v>1.9251</v>
      </c>
      <c r="E1648" s="2">
        <v>6029</v>
      </c>
      <c r="F1648" s="2">
        <v>4.5049999999999999</v>
      </c>
      <c r="G1648" s="2">
        <v>27160.645</v>
      </c>
      <c r="H1648" s="16">
        <f t="shared" si="25"/>
        <v>-1.9606844571195752E-2</v>
      </c>
    </row>
    <row r="1649" spans="1:8" ht="13.5" x14ac:dyDescent="0.25">
      <c r="A1649" s="11"/>
      <c r="B1649" s="10">
        <v>44708</v>
      </c>
      <c r="C1649" s="2">
        <v>4.58</v>
      </c>
      <c r="D1649" s="2">
        <v>1.9593</v>
      </c>
      <c r="E1649" s="2">
        <v>10</v>
      </c>
      <c r="F1649" s="2">
        <v>4.58</v>
      </c>
      <c r="G1649" s="2">
        <v>45.8</v>
      </c>
      <c r="H1649" s="16">
        <f t="shared" si="25"/>
        <v>1.7765310892940631E-2</v>
      </c>
    </row>
    <row r="1650" spans="1:8" ht="13.5" x14ac:dyDescent="0.25">
      <c r="A1650" s="11"/>
      <c r="B1650" s="10">
        <v>44711</v>
      </c>
      <c r="C1650" s="2">
        <v>4.58</v>
      </c>
      <c r="D1650" s="2">
        <v>1.9593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1"/>
      <c r="B1651" s="10">
        <v>44712</v>
      </c>
      <c r="C1651" s="2">
        <v>4.58</v>
      </c>
      <c r="D1651" s="2">
        <v>1.9593</v>
      </c>
      <c r="E1651" s="2">
        <v>4001</v>
      </c>
      <c r="F1651" s="2">
        <v>4.5</v>
      </c>
      <c r="G1651" s="2">
        <v>18004.5</v>
      </c>
      <c r="H1651" s="16">
        <f t="shared" si="25"/>
        <v>0</v>
      </c>
    </row>
    <row r="1652" spans="1:8" ht="13.5" x14ac:dyDescent="0.25">
      <c r="A1652" s="11"/>
      <c r="B1652" s="10">
        <v>44713</v>
      </c>
      <c r="C1652" s="2">
        <v>4.58</v>
      </c>
      <c r="D1652" s="2">
        <v>1.9593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1"/>
      <c r="B1653" s="10">
        <v>44714</v>
      </c>
      <c r="C1653" s="2">
        <v>4.58</v>
      </c>
      <c r="D1653" s="2">
        <v>1.9593</v>
      </c>
      <c r="E1653" s="2">
        <v>0</v>
      </c>
      <c r="F1653" s="2">
        <v>0</v>
      </c>
      <c r="G1653" s="2">
        <v>0</v>
      </c>
      <c r="H1653" s="16">
        <f t="shared" si="25"/>
        <v>0</v>
      </c>
    </row>
    <row r="1654" spans="1:8" ht="13.5" x14ac:dyDescent="0.25">
      <c r="A1654" s="11"/>
      <c r="B1654" s="10">
        <v>44715</v>
      </c>
      <c r="C1654" s="2">
        <v>4.58</v>
      </c>
      <c r="D1654" s="2">
        <v>1.9593</v>
      </c>
      <c r="E1654" s="2">
        <v>0</v>
      </c>
      <c r="F1654" s="2">
        <v>0</v>
      </c>
      <c r="G1654" s="2">
        <v>0</v>
      </c>
      <c r="H1654" s="16">
        <f t="shared" si="25"/>
        <v>0</v>
      </c>
    </row>
    <row r="1655" spans="1:8" ht="13.5" x14ac:dyDescent="0.25">
      <c r="A1655" s="11"/>
      <c r="B1655" s="10">
        <v>44718</v>
      </c>
      <c r="C1655" s="2">
        <v>4.45</v>
      </c>
      <c r="D1655" s="2">
        <v>1.9036999999999999</v>
      </c>
      <c r="E1655" s="2">
        <v>17</v>
      </c>
      <c r="F1655" s="2">
        <v>4.4279999999999999</v>
      </c>
      <c r="G1655" s="2">
        <v>75.275999999999996</v>
      </c>
      <c r="H1655" s="16">
        <f t="shared" si="25"/>
        <v>-2.8377481753687588E-2</v>
      </c>
    </row>
    <row r="1656" spans="1:8" ht="13.5" x14ac:dyDescent="0.25">
      <c r="A1656" s="11"/>
      <c r="B1656" s="10">
        <v>44719</v>
      </c>
      <c r="C1656" s="2">
        <v>4.38</v>
      </c>
      <c r="D1656" s="2">
        <v>1.8736999999999999</v>
      </c>
      <c r="E1656" s="2">
        <v>1673</v>
      </c>
      <c r="F1656" s="2">
        <v>4.41</v>
      </c>
      <c r="G1656" s="2">
        <v>7377.93</v>
      </c>
      <c r="H1656" s="16">
        <f t="shared" si="25"/>
        <v>-1.5758785522929048E-2</v>
      </c>
    </row>
    <row r="1657" spans="1:8" ht="13.5" x14ac:dyDescent="0.25">
      <c r="A1657" s="11"/>
      <c r="B1657" s="10">
        <v>44720</v>
      </c>
      <c r="C1657" s="2">
        <v>4.45</v>
      </c>
      <c r="D1657" s="2">
        <v>1.9036999999999999</v>
      </c>
      <c r="E1657" s="2">
        <v>5844</v>
      </c>
      <c r="F1657" s="2">
        <v>4.3769999999999998</v>
      </c>
      <c r="G1657" s="2">
        <v>25579.187999999998</v>
      </c>
      <c r="H1657" s="16">
        <f t="shared" si="25"/>
        <v>1.6011101030047513E-2</v>
      </c>
    </row>
    <row r="1658" spans="1:8" ht="13.5" x14ac:dyDescent="0.25">
      <c r="A1658" s="11"/>
      <c r="B1658" s="10">
        <v>44721</v>
      </c>
      <c r="C1658" s="2">
        <v>4.45</v>
      </c>
      <c r="D1658" s="2">
        <v>1.9036999999999999</v>
      </c>
      <c r="E1658" s="2">
        <v>485</v>
      </c>
      <c r="F1658" s="2">
        <v>4.4530000000000003</v>
      </c>
      <c r="G1658" s="2">
        <v>2159.7049999999999</v>
      </c>
      <c r="H1658" s="16">
        <f t="shared" si="25"/>
        <v>0</v>
      </c>
    </row>
    <row r="1659" spans="1:8" ht="13.5" x14ac:dyDescent="0.25">
      <c r="A1659" s="11"/>
      <c r="B1659" s="10">
        <v>44722</v>
      </c>
      <c r="C1659" s="2">
        <v>4.4000000000000004</v>
      </c>
      <c r="D1659" s="2">
        <v>1.8823000000000001</v>
      </c>
      <c r="E1659" s="2">
        <v>410</v>
      </c>
      <c r="F1659" s="2">
        <v>4.4370000000000003</v>
      </c>
      <c r="G1659" s="2">
        <v>1819.17</v>
      </c>
      <c r="H1659" s="16">
        <f t="shared" si="25"/>
        <v>-1.1241267006355972E-2</v>
      </c>
    </row>
    <row r="1660" spans="1:8" ht="13.5" x14ac:dyDescent="0.25">
      <c r="A1660" s="11"/>
      <c r="B1660" s="10">
        <v>44725</v>
      </c>
      <c r="C1660" s="2">
        <v>4.59</v>
      </c>
      <c r="D1660" s="2">
        <v>1.9636</v>
      </c>
      <c r="E1660" s="2">
        <v>220725</v>
      </c>
      <c r="F1660" s="2">
        <v>4.4000000000000004</v>
      </c>
      <c r="G1660" s="2">
        <v>971190</v>
      </c>
      <c r="H1660" s="16">
        <f t="shared" si="25"/>
        <v>4.3191839770493505E-2</v>
      </c>
    </row>
    <row r="1661" spans="1:8" ht="13.5" x14ac:dyDescent="0.25">
      <c r="A1661" s="11"/>
      <c r="B1661" s="10">
        <v>44726</v>
      </c>
      <c r="C1661" s="2">
        <v>4.32</v>
      </c>
      <c r="D1661" s="2">
        <v>1.8481000000000001</v>
      </c>
      <c r="E1661" s="2">
        <v>15</v>
      </c>
      <c r="F1661" s="2">
        <v>4.32</v>
      </c>
      <c r="G1661" s="2">
        <v>64.8</v>
      </c>
      <c r="H1661" s="16">
        <f t="shared" si="25"/>
        <v>-5.8820533713587253E-2</v>
      </c>
    </row>
    <row r="1662" spans="1:8" ht="13.5" x14ac:dyDescent="0.25">
      <c r="A1662" s="11"/>
      <c r="B1662" s="10">
        <v>44727</v>
      </c>
      <c r="C1662" s="2">
        <v>4.57</v>
      </c>
      <c r="D1662" s="2">
        <v>1.9550000000000001</v>
      </c>
      <c r="E1662" s="2">
        <v>5</v>
      </c>
      <c r="F1662" s="2">
        <v>4.57</v>
      </c>
      <c r="G1662" s="2">
        <v>22.85</v>
      </c>
      <c r="H1662" s="16">
        <f t="shared" si="25"/>
        <v>5.7843190303554996E-2</v>
      </c>
    </row>
    <row r="1663" spans="1:8" ht="13.5" x14ac:dyDescent="0.25">
      <c r="A1663" s="11"/>
      <c r="B1663" s="10">
        <v>44728</v>
      </c>
      <c r="C1663" s="2">
        <v>4.57</v>
      </c>
      <c r="D1663" s="2">
        <v>1.9550000000000001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1"/>
      <c r="B1664" s="10">
        <v>44729</v>
      </c>
      <c r="C1664" s="2">
        <v>4.5</v>
      </c>
      <c r="D1664" s="2">
        <v>1.9251</v>
      </c>
      <c r="E1664" s="2">
        <v>1380</v>
      </c>
      <c r="F1664" s="2">
        <v>4.5</v>
      </c>
      <c r="G1664" s="2">
        <v>6210</v>
      </c>
      <c r="H1664" s="16">
        <f t="shared" si="25"/>
        <v>-1.5294117647058842E-2</v>
      </c>
    </row>
    <row r="1665" spans="1:8" ht="13.5" x14ac:dyDescent="0.25">
      <c r="A1665" s="11"/>
      <c r="B1665" s="10">
        <v>44732</v>
      </c>
      <c r="C1665" s="2">
        <v>4.41</v>
      </c>
      <c r="D1665" s="2">
        <v>1.8866000000000001</v>
      </c>
      <c r="E1665" s="2">
        <v>200</v>
      </c>
      <c r="F1665" s="2">
        <v>4.41</v>
      </c>
      <c r="G1665" s="2">
        <v>882</v>
      </c>
      <c r="H1665" s="16">
        <f t="shared" si="25"/>
        <v>-1.9998961092930225E-2</v>
      </c>
    </row>
    <row r="1666" spans="1:8" ht="13.5" x14ac:dyDescent="0.25">
      <c r="A1666" s="11"/>
      <c r="B1666" s="10">
        <v>44733</v>
      </c>
      <c r="C1666" s="2">
        <v>4.42</v>
      </c>
      <c r="D1666" s="2">
        <v>1.8909</v>
      </c>
      <c r="E1666" s="2">
        <v>1476</v>
      </c>
      <c r="F1666" s="2">
        <v>4.2210000000000001</v>
      </c>
      <c r="G1666" s="2">
        <v>6230.1959999999999</v>
      </c>
      <c r="H1666" s="16">
        <f t="shared" si="25"/>
        <v>2.279232481713119E-3</v>
      </c>
    </row>
    <row r="1667" spans="1:8" ht="13.5" x14ac:dyDescent="0.25">
      <c r="A1667" s="11"/>
      <c r="B1667" s="10">
        <v>44734</v>
      </c>
      <c r="C1667" s="2">
        <v>4.42</v>
      </c>
      <c r="D1667" s="2">
        <v>1.8909</v>
      </c>
      <c r="E1667" s="2">
        <v>205</v>
      </c>
      <c r="F1667" s="2">
        <v>4.2640000000000002</v>
      </c>
      <c r="G1667" s="2">
        <v>874.12</v>
      </c>
      <c r="H1667" s="16">
        <f t="shared" si="25"/>
        <v>0</v>
      </c>
    </row>
    <row r="1668" spans="1:8" ht="13.5" x14ac:dyDescent="0.25">
      <c r="A1668" s="11"/>
      <c r="B1668" s="10">
        <v>44735</v>
      </c>
      <c r="C1668" s="2">
        <v>4.3099999999999996</v>
      </c>
      <c r="D1668" s="2">
        <v>1.8438000000000001</v>
      </c>
      <c r="E1668" s="2">
        <v>531</v>
      </c>
      <c r="F1668" s="2">
        <v>4.3220000000000001</v>
      </c>
      <c r="G1668" s="2">
        <v>2294.982</v>
      </c>
      <c r="H1668" s="16">
        <f t="shared" si="25"/>
        <v>-2.4908773599873032E-2</v>
      </c>
    </row>
    <row r="1669" spans="1:8" ht="13.5" x14ac:dyDescent="0.25">
      <c r="A1669" s="11"/>
      <c r="B1669" s="10">
        <v>44736</v>
      </c>
      <c r="C1669" s="2">
        <v>4.3</v>
      </c>
      <c r="D1669" s="2">
        <v>1.8394999999999999</v>
      </c>
      <c r="E1669" s="2">
        <v>596</v>
      </c>
      <c r="F1669" s="2">
        <v>4.3070000000000004</v>
      </c>
      <c r="G1669" s="2">
        <v>2566.9720000000002</v>
      </c>
      <c r="H1669" s="16">
        <f t="shared" si="25"/>
        <v>-2.3321401453520949E-3</v>
      </c>
    </row>
    <row r="1670" spans="1:8" ht="13.5" x14ac:dyDescent="0.25">
      <c r="A1670" s="11"/>
      <c r="B1670" s="10">
        <v>44739</v>
      </c>
      <c r="C1670" s="2">
        <v>4.3</v>
      </c>
      <c r="D1670" s="2">
        <v>1.8394999999999999</v>
      </c>
      <c r="E1670" s="2">
        <v>511</v>
      </c>
      <c r="F1670" s="2">
        <v>4.3</v>
      </c>
      <c r="G1670" s="2">
        <v>2197.3000000000002</v>
      </c>
      <c r="H1670" s="16">
        <f t="shared" si="25"/>
        <v>0</v>
      </c>
    </row>
    <row r="1671" spans="1:8" ht="13.5" x14ac:dyDescent="0.25">
      <c r="A1671" s="11"/>
      <c r="B1671" s="10">
        <v>44740</v>
      </c>
      <c r="C1671" s="2">
        <v>4.3</v>
      </c>
      <c r="D1671" s="2">
        <v>1.8394999999999999</v>
      </c>
      <c r="E1671" s="2">
        <v>917</v>
      </c>
      <c r="F1671" s="2">
        <v>4.194</v>
      </c>
      <c r="G1671" s="2">
        <v>3845.8980000000001</v>
      </c>
      <c r="H1671" s="16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4.34</v>
      </c>
      <c r="D1672" s="2">
        <v>1.8566</v>
      </c>
      <c r="E1672" s="2">
        <v>1064</v>
      </c>
      <c r="F1672" s="2">
        <v>4.3179999999999996</v>
      </c>
      <c r="G1672" s="2">
        <v>4594.3519999999999</v>
      </c>
      <c r="H1672" s="16">
        <f t="shared" si="26"/>
        <v>9.2960043490079459E-3</v>
      </c>
    </row>
    <row r="1673" spans="1:8" ht="13.5" x14ac:dyDescent="0.25">
      <c r="A1673" s="11"/>
      <c r="B1673" s="10">
        <v>44742</v>
      </c>
      <c r="C1673" s="2">
        <v>4.34</v>
      </c>
      <c r="D1673" s="2">
        <v>1.9474</v>
      </c>
      <c r="E1673" s="2">
        <v>2</v>
      </c>
      <c r="F1673" s="2">
        <v>4.34</v>
      </c>
      <c r="G1673" s="2">
        <v>8.68</v>
      </c>
      <c r="H1673" s="16">
        <f t="shared" si="26"/>
        <v>4.8906603468706233E-2</v>
      </c>
    </row>
    <row r="1674" spans="1:8" ht="13.5" x14ac:dyDescent="0.25">
      <c r="A1674" s="11"/>
      <c r="B1674" s="10">
        <v>44743</v>
      </c>
      <c r="C1674" s="2">
        <v>4.3899999999999997</v>
      </c>
      <c r="D1674" s="2">
        <v>1.9698</v>
      </c>
      <c r="E1674" s="2">
        <v>1765</v>
      </c>
      <c r="F1674" s="2">
        <v>4.2430000000000003</v>
      </c>
      <c r="G1674" s="2">
        <v>7488.8950000000004</v>
      </c>
      <c r="H1674" s="16">
        <f t="shared" si="26"/>
        <v>1.1502516175413358E-2</v>
      </c>
    </row>
    <row r="1675" spans="1:8" ht="13.5" x14ac:dyDescent="0.25">
      <c r="A1675" s="11"/>
      <c r="B1675" s="10">
        <v>44746</v>
      </c>
      <c r="C1675" s="2">
        <v>4.3899999999999997</v>
      </c>
      <c r="D1675" s="2">
        <v>1.9698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1"/>
      <c r="B1676" s="10">
        <v>44747</v>
      </c>
      <c r="C1676" s="2">
        <v>4.6500000000000004</v>
      </c>
      <c r="D1676" s="2">
        <v>2.0865</v>
      </c>
      <c r="E1676" s="2">
        <v>250</v>
      </c>
      <c r="F1676" s="2">
        <v>4.6500000000000004</v>
      </c>
      <c r="G1676" s="2">
        <v>1162.5</v>
      </c>
      <c r="H1676" s="16">
        <f t="shared" si="26"/>
        <v>5.9244593359731965E-2</v>
      </c>
    </row>
    <row r="1677" spans="1:8" ht="13.5" x14ac:dyDescent="0.25">
      <c r="A1677" s="11"/>
      <c r="B1677" s="10">
        <v>44748</v>
      </c>
      <c r="C1677" s="2">
        <v>4.58</v>
      </c>
      <c r="D1677" s="2">
        <v>2.0550999999999999</v>
      </c>
      <c r="E1677" s="2">
        <v>2000</v>
      </c>
      <c r="F1677" s="2">
        <v>4.58</v>
      </c>
      <c r="G1677" s="2">
        <v>9160</v>
      </c>
      <c r="H1677" s="16">
        <f t="shared" si="26"/>
        <v>-1.5049125329499206E-2</v>
      </c>
    </row>
    <row r="1678" spans="1:8" ht="13.5" x14ac:dyDescent="0.25">
      <c r="A1678" s="11"/>
      <c r="B1678" s="10">
        <v>44749</v>
      </c>
      <c r="C1678" s="2">
        <v>4.57</v>
      </c>
      <c r="D1678" s="2">
        <v>2.0506000000000002</v>
      </c>
      <c r="E1678" s="2">
        <v>164</v>
      </c>
      <c r="F1678" s="2">
        <v>4.5540000000000003</v>
      </c>
      <c r="G1678" s="2">
        <v>746.85599999999999</v>
      </c>
      <c r="H1678" s="16">
        <f t="shared" si="26"/>
        <v>-2.1896744683955654E-3</v>
      </c>
    </row>
    <row r="1679" spans="1:8" ht="13.5" x14ac:dyDescent="0.25">
      <c r="A1679" s="11"/>
      <c r="B1679" s="10">
        <v>44750</v>
      </c>
      <c r="C1679" s="2">
        <v>4.57</v>
      </c>
      <c r="D1679" s="2">
        <v>2.0506000000000002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1"/>
      <c r="B1680" s="10">
        <v>44753</v>
      </c>
      <c r="C1680" s="2">
        <v>4.6399999999999997</v>
      </c>
      <c r="D1680" s="2">
        <v>2.0819999999999999</v>
      </c>
      <c r="E1680" s="2">
        <v>4775</v>
      </c>
      <c r="F1680" s="2">
        <v>4.6029999999999998</v>
      </c>
      <c r="G1680" s="2">
        <v>21979.325000000001</v>
      </c>
      <c r="H1680" s="16">
        <f t="shared" si="26"/>
        <v>1.5312591436652515E-2</v>
      </c>
    </row>
    <row r="1681" spans="1:8" ht="13.5" x14ac:dyDescent="0.25">
      <c r="A1681" s="11"/>
      <c r="B1681" s="10">
        <v>44754</v>
      </c>
      <c r="C1681" s="2">
        <v>4.58</v>
      </c>
      <c r="D1681" s="2">
        <v>2.0550999999999999</v>
      </c>
      <c r="E1681" s="2">
        <v>1353</v>
      </c>
      <c r="F1681" s="2">
        <v>4.58</v>
      </c>
      <c r="G1681" s="2">
        <v>6196.74</v>
      </c>
      <c r="H1681" s="16">
        <f t="shared" si="26"/>
        <v>-1.2920268972142136E-2</v>
      </c>
    </row>
    <row r="1682" spans="1:8" ht="13.5" x14ac:dyDescent="0.25">
      <c r="A1682" s="11"/>
      <c r="B1682" s="10">
        <v>44755</v>
      </c>
      <c r="C1682" s="2">
        <v>4.6500000000000004</v>
      </c>
      <c r="D1682" s="2">
        <v>2.0865</v>
      </c>
      <c r="E1682" s="2">
        <v>1</v>
      </c>
      <c r="F1682" s="2">
        <v>4.6500000000000004</v>
      </c>
      <c r="G1682" s="2">
        <v>4.6500000000000004</v>
      </c>
      <c r="H1682" s="16">
        <f t="shared" si="26"/>
        <v>1.5279061846138921E-2</v>
      </c>
    </row>
    <row r="1683" spans="1:8" ht="13.5" x14ac:dyDescent="0.25">
      <c r="A1683" s="11"/>
      <c r="B1683" s="10">
        <v>44756</v>
      </c>
      <c r="C1683" s="2">
        <v>4.6500000000000004</v>
      </c>
      <c r="D1683" s="2">
        <v>2.0865</v>
      </c>
      <c r="E1683" s="2">
        <v>320</v>
      </c>
      <c r="F1683" s="2">
        <v>4.6500000000000004</v>
      </c>
      <c r="G1683" s="2">
        <v>1488</v>
      </c>
      <c r="H1683" s="16">
        <f t="shared" si="26"/>
        <v>0</v>
      </c>
    </row>
    <row r="1684" spans="1:8" ht="13.5" x14ac:dyDescent="0.25">
      <c r="A1684" s="11"/>
      <c r="B1684" s="10">
        <v>44757</v>
      </c>
      <c r="C1684" s="2">
        <v>4.7</v>
      </c>
      <c r="D1684" s="2">
        <v>2.1089000000000002</v>
      </c>
      <c r="E1684" s="2">
        <v>50</v>
      </c>
      <c r="F1684" s="2">
        <v>4.7</v>
      </c>
      <c r="G1684" s="2">
        <v>235</v>
      </c>
      <c r="H1684" s="16">
        <f t="shared" si="26"/>
        <v>1.0735681763719241E-2</v>
      </c>
    </row>
    <row r="1685" spans="1:8" ht="13.5" x14ac:dyDescent="0.25">
      <c r="A1685" s="11"/>
      <c r="B1685" s="10">
        <v>44760</v>
      </c>
      <c r="C1685" s="2">
        <v>4.7699999999999996</v>
      </c>
      <c r="D1685" s="2">
        <v>2.1402999999999999</v>
      </c>
      <c r="E1685" s="2">
        <v>1</v>
      </c>
      <c r="F1685" s="2">
        <v>4.7699999999999996</v>
      </c>
      <c r="G1685" s="2">
        <v>4.7699999999999996</v>
      </c>
      <c r="H1685" s="16">
        <f t="shared" si="26"/>
        <v>1.4889278770923062E-2</v>
      </c>
    </row>
    <row r="1686" spans="1:8" ht="13.5" x14ac:dyDescent="0.25">
      <c r="A1686" s="11"/>
      <c r="B1686" s="10">
        <v>44761</v>
      </c>
      <c r="C1686" s="2">
        <v>4.75</v>
      </c>
      <c r="D1686" s="2">
        <v>2.1314000000000002</v>
      </c>
      <c r="E1686" s="2">
        <v>5</v>
      </c>
      <c r="F1686" s="2">
        <v>4.75</v>
      </c>
      <c r="G1686" s="2">
        <v>23.75</v>
      </c>
      <c r="H1686" s="16">
        <f t="shared" si="26"/>
        <v>-4.1582955660419973E-3</v>
      </c>
    </row>
    <row r="1687" spans="1:8" ht="13.5" x14ac:dyDescent="0.25">
      <c r="A1687" s="11"/>
      <c r="B1687" s="10">
        <v>44762</v>
      </c>
      <c r="C1687" s="2">
        <v>4.75</v>
      </c>
      <c r="D1687" s="2">
        <v>2.1314000000000002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1"/>
      <c r="B1688" s="10">
        <v>44763</v>
      </c>
      <c r="C1688" s="2">
        <v>4.75</v>
      </c>
      <c r="D1688" s="2">
        <v>2.1314000000000002</v>
      </c>
      <c r="E1688" s="2">
        <v>529</v>
      </c>
      <c r="F1688" s="2">
        <v>4.75</v>
      </c>
      <c r="G1688" s="2">
        <v>2512.75</v>
      </c>
      <c r="H1688" s="16">
        <f t="shared" si="26"/>
        <v>0</v>
      </c>
    </row>
    <row r="1689" spans="1:8" ht="13.5" x14ac:dyDescent="0.25">
      <c r="A1689" s="11"/>
      <c r="B1689" s="10">
        <v>44764</v>
      </c>
      <c r="C1689" s="2">
        <v>4.75</v>
      </c>
      <c r="D1689" s="2">
        <v>2.1314000000000002</v>
      </c>
      <c r="E1689" s="2">
        <v>0</v>
      </c>
      <c r="F1689" s="2">
        <v>0</v>
      </c>
      <c r="G1689" s="2">
        <v>0</v>
      </c>
      <c r="H1689" s="16">
        <f t="shared" si="26"/>
        <v>0</v>
      </c>
    </row>
    <row r="1690" spans="1:8" ht="13.5" x14ac:dyDescent="0.25">
      <c r="A1690" s="11"/>
      <c r="B1690" s="10">
        <v>44768</v>
      </c>
      <c r="C1690" s="2">
        <v>4.74</v>
      </c>
      <c r="D1690" s="2">
        <v>2.1269</v>
      </c>
      <c r="E1690" s="2">
        <v>1700</v>
      </c>
      <c r="F1690" s="2">
        <v>4.74</v>
      </c>
      <c r="G1690" s="2">
        <v>8058</v>
      </c>
      <c r="H1690" s="16">
        <f t="shared" si="26"/>
        <v>-2.1112883550718636E-3</v>
      </c>
    </row>
    <row r="1691" spans="1:8" ht="13.5" x14ac:dyDescent="0.25">
      <c r="A1691" s="11"/>
      <c r="B1691" s="10">
        <v>44769</v>
      </c>
      <c r="C1691" s="2">
        <v>4.74</v>
      </c>
      <c r="D1691" s="2">
        <v>2.1269</v>
      </c>
      <c r="E1691" s="2">
        <v>0</v>
      </c>
      <c r="F1691" s="2">
        <v>0</v>
      </c>
      <c r="G1691" s="2">
        <v>0</v>
      </c>
      <c r="H1691" s="16">
        <f t="shared" si="26"/>
        <v>0</v>
      </c>
    </row>
    <row r="1692" spans="1:8" ht="13.5" x14ac:dyDescent="0.25">
      <c r="A1692" s="11"/>
      <c r="B1692" s="10">
        <v>44770</v>
      </c>
      <c r="C1692" s="2">
        <v>4.5999999999999996</v>
      </c>
      <c r="D1692" s="2">
        <v>2.0640000000000001</v>
      </c>
      <c r="E1692" s="2">
        <v>239</v>
      </c>
      <c r="F1692" s="2">
        <v>4.6109999999999998</v>
      </c>
      <c r="G1692" s="2">
        <v>1102.029</v>
      </c>
      <c r="H1692" s="16">
        <f t="shared" si="26"/>
        <v>-2.9573557760120342E-2</v>
      </c>
    </row>
    <row r="1693" spans="1:8" ht="13.5" x14ac:dyDescent="0.25">
      <c r="A1693" s="11"/>
      <c r="B1693" s="10">
        <v>44771</v>
      </c>
      <c r="C1693" s="2">
        <v>4.5999999999999996</v>
      </c>
      <c r="D1693" s="2">
        <v>2.0640000000000001</v>
      </c>
      <c r="E1693" s="2">
        <v>201</v>
      </c>
      <c r="F1693" s="2">
        <v>4.5999999999999996</v>
      </c>
      <c r="G1693" s="2">
        <v>924.6</v>
      </c>
      <c r="H1693" s="16">
        <f t="shared" si="26"/>
        <v>0</v>
      </c>
    </row>
    <row r="1694" spans="1:8" ht="13.5" x14ac:dyDescent="0.25">
      <c r="A1694" s="11"/>
      <c r="B1694" s="10">
        <v>44774</v>
      </c>
      <c r="C1694" s="2">
        <v>4.7</v>
      </c>
      <c r="D1694" s="2">
        <v>2.1089000000000002</v>
      </c>
      <c r="E1694" s="2">
        <v>2180</v>
      </c>
      <c r="F1694" s="2">
        <v>4.6609999999999996</v>
      </c>
      <c r="G1694" s="2">
        <v>10160.98</v>
      </c>
      <c r="H1694" s="16">
        <f t="shared" si="26"/>
        <v>2.1753875968992326E-2</v>
      </c>
    </row>
    <row r="1695" spans="1:8" ht="13.5" x14ac:dyDescent="0.25">
      <c r="A1695" s="11"/>
      <c r="B1695" s="10">
        <v>44775</v>
      </c>
      <c r="C1695" s="2">
        <v>4.71</v>
      </c>
      <c r="D1695" s="2">
        <v>2.1133999999999999</v>
      </c>
      <c r="E1695" s="2">
        <v>2437</v>
      </c>
      <c r="F1695" s="2">
        <v>4.6619999999999999</v>
      </c>
      <c r="G1695" s="2">
        <v>11361.294</v>
      </c>
      <c r="H1695" s="16">
        <f t="shared" si="26"/>
        <v>2.1338138365971484E-3</v>
      </c>
    </row>
    <row r="1696" spans="1:8" ht="13.5" x14ac:dyDescent="0.25">
      <c r="A1696" s="11"/>
      <c r="B1696" s="10">
        <v>44776</v>
      </c>
      <c r="C1696" s="2">
        <v>4.7</v>
      </c>
      <c r="D1696" s="2">
        <v>2.1089000000000002</v>
      </c>
      <c r="E1696" s="2">
        <v>2356</v>
      </c>
      <c r="F1696" s="2">
        <v>4.6020000000000003</v>
      </c>
      <c r="G1696" s="2">
        <v>10842.312</v>
      </c>
      <c r="H1696" s="16">
        <f t="shared" si="26"/>
        <v>-2.129270370019744E-3</v>
      </c>
    </row>
    <row r="1697" spans="1:8" ht="13.5" x14ac:dyDescent="0.25">
      <c r="A1697" s="11"/>
      <c r="B1697" s="10">
        <v>44777</v>
      </c>
      <c r="C1697" s="2">
        <v>4.75</v>
      </c>
      <c r="D1697" s="2">
        <v>2.1314000000000002</v>
      </c>
      <c r="E1697" s="2">
        <v>5</v>
      </c>
      <c r="F1697" s="2">
        <v>4.75</v>
      </c>
      <c r="G1697" s="2">
        <v>23.75</v>
      </c>
      <c r="H1697" s="16">
        <f t="shared" si="26"/>
        <v>1.0669069182986372E-2</v>
      </c>
    </row>
    <row r="1698" spans="1:8" ht="13.5" x14ac:dyDescent="0.25">
      <c r="A1698" s="11"/>
      <c r="B1698" s="10">
        <v>44778</v>
      </c>
      <c r="C1698" s="2">
        <v>4.74</v>
      </c>
      <c r="D1698" s="2">
        <v>2.1269</v>
      </c>
      <c r="E1698" s="2">
        <v>191</v>
      </c>
      <c r="F1698" s="2">
        <v>4.6210000000000004</v>
      </c>
      <c r="G1698" s="2">
        <v>882.61099999999999</v>
      </c>
      <c r="H1698" s="16">
        <f t="shared" si="26"/>
        <v>-2.1112883550718636E-3</v>
      </c>
    </row>
    <row r="1699" spans="1:8" ht="13.5" x14ac:dyDescent="0.25">
      <c r="A1699" s="11"/>
      <c r="B1699" s="10">
        <v>44781</v>
      </c>
      <c r="C1699" s="2">
        <v>4.75</v>
      </c>
      <c r="D1699" s="2">
        <v>2.1314000000000002</v>
      </c>
      <c r="E1699" s="2">
        <v>862</v>
      </c>
      <c r="F1699" s="2">
        <v>4.5999999999999996</v>
      </c>
      <c r="G1699" s="2">
        <v>3965.2</v>
      </c>
      <c r="H1699" s="16">
        <f t="shared" si="26"/>
        <v>2.1157553246509806E-3</v>
      </c>
    </row>
    <row r="1700" spans="1:8" ht="13.5" x14ac:dyDescent="0.25">
      <c r="A1700" s="11"/>
      <c r="B1700" s="10">
        <v>44782</v>
      </c>
      <c r="C1700" s="2">
        <v>4.5999999999999996</v>
      </c>
      <c r="D1700" s="2">
        <v>2.0640000000000001</v>
      </c>
      <c r="E1700" s="2">
        <v>4960</v>
      </c>
      <c r="F1700" s="2">
        <v>4.609</v>
      </c>
      <c r="G1700" s="2">
        <v>22860.639999999999</v>
      </c>
      <c r="H1700" s="16">
        <f t="shared" si="26"/>
        <v>-3.1622407807075217E-2</v>
      </c>
    </row>
    <row r="1701" spans="1:8" ht="13.5" x14ac:dyDescent="0.25">
      <c r="A1701" s="11"/>
      <c r="B1701" s="10">
        <v>44783</v>
      </c>
      <c r="C1701" s="2">
        <v>4.74</v>
      </c>
      <c r="D1701" s="2">
        <v>2.1269</v>
      </c>
      <c r="E1701" s="2">
        <v>130</v>
      </c>
      <c r="F1701" s="2">
        <v>4.625</v>
      </c>
      <c r="G1701" s="2">
        <v>601.25</v>
      </c>
      <c r="H1701" s="16">
        <f t="shared" si="26"/>
        <v>3.0474806201550367E-2</v>
      </c>
    </row>
    <row r="1702" spans="1:8" ht="13.5" x14ac:dyDescent="0.25">
      <c r="A1702" s="11"/>
      <c r="B1702" s="10">
        <v>44784</v>
      </c>
      <c r="C1702" s="2">
        <v>4.76</v>
      </c>
      <c r="D1702" s="2">
        <v>2.1358000000000001</v>
      </c>
      <c r="E1702" s="2">
        <v>15074</v>
      </c>
      <c r="F1702" s="2">
        <v>4.7590000000000003</v>
      </c>
      <c r="G1702" s="2">
        <v>71737.165999999997</v>
      </c>
      <c r="H1702" s="16">
        <f t="shared" si="26"/>
        <v>4.1844938643096196E-3</v>
      </c>
    </row>
    <row r="1703" spans="1:8" ht="13.5" x14ac:dyDescent="0.25">
      <c r="A1703" s="11"/>
      <c r="B1703" s="10">
        <v>44785</v>
      </c>
      <c r="C1703" s="2">
        <v>4.84</v>
      </c>
      <c r="D1703" s="2">
        <v>2.1717</v>
      </c>
      <c r="E1703" s="2">
        <v>1064</v>
      </c>
      <c r="F1703" s="2">
        <v>4.7610000000000001</v>
      </c>
      <c r="G1703" s="2">
        <v>5065.7039999999997</v>
      </c>
      <c r="H1703" s="16">
        <f t="shared" si="26"/>
        <v>1.6808689952242634E-2</v>
      </c>
    </row>
    <row r="1704" spans="1:8" ht="13.5" x14ac:dyDescent="0.25">
      <c r="A1704" s="11"/>
      <c r="B1704" s="10">
        <v>44788</v>
      </c>
      <c r="C1704" s="2">
        <v>4.8</v>
      </c>
      <c r="D1704" s="2">
        <v>2.1537999999999999</v>
      </c>
      <c r="E1704" s="2">
        <v>315</v>
      </c>
      <c r="F1704" s="2">
        <v>4.8</v>
      </c>
      <c r="G1704" s="2">
        <v>1512</v>
      </c>
      <c r="H1704" s="16">
        <f t="shared" si="26"/>
        <v>-8.2423907537873681E-3</v>
      </c>
    </row>
    <row r="1705" spans="1:8" ht="13.5" x14ac:dyDescent="0.25">
      <c r="A1705" s="11"/>
      <c r="B1705" s="10">
        <v>44789</v>
      </c>
      <c r="C1705" s="2">
        <v>4.8</v>
      </c>
      <c r="D1705" s="2">
        <v>2.1537999999999999</v>
      </c>
      <c r="E1705" s="2">
        <v>176</v>
      </c>
      <c r="F1705" s="2">
        <v>4.8029999999999999</v>
      </c>
      <c r="G1705" s="2">
        <v>845.32799999999997</v>
      </c>
      <c r="H1705" s="16">
        <f t="shared" si="26"/>
        <v>0</v>
      </c>
    </row>
    <row r="1706" spans="1:8" ht="13.5" x14ac:dyDescent="0.25">
      <c r="A1706" s="11"/>
      <c r="B1706" s="10">
        <v>44790</v>
      </c>
      <c r="C1706" s="2">
        <v>4.84</v>
      </c>
      <c r="D1706" s="2">
        <v>2.1717</v>
      </c>
      <c r="E1706" s="2">
        <v>10</v>
      </c>
      <c r="F1706" s="2">
        <v>4.84</v>
      </c>
      <c r="G1706" s="2">
        <v>48.4</v>
      </c>
      <c r="H1706" s="16">
        <f t="shared" si="26"/>
        <v>8.3108923762652189E-3</v>
      </c>
    </row>
    <row r="1707" spans="1:8" ht="13.5" x14ac:dyDescent="0.25">
      <c r="A1707" s="11"/>
      <c r="B1707" s="10">
        <v>44791</v>
      </c>
      <c r="C1707" s="2">
        <v>4.83</v>
      </c>
      <c r="D1707" s="2">
        <v>2.1671999999999998</v>
      </c>
      <c r="E1707" s="2">
        <v>1633</v>
      </c>
      <c r="F1707" s="2">
        <v>4.8</v>
      </c>
      <c r="G1707" s="2">
        <v>7838.4</v>
      </c>
      <c r="H1707" s="16">
        <f t="shared" si="26"/>
        <v>-2.072109407376788E-3</v>
      </c>
    </row>
    <row r="1708" spans="1:8" ht="13.5" x14ac:dyDescent="0.25">
      <c r="A1708" s="11"/>
      <c r="B1708" s="10">
        <v>44792</v>
      </c>
      <c r="C1708" s="2">
        <v>4.83</v>
      </c>
      <c r="D1708" s="2">
        <v>2.1671999999999998</v>
      </c>
      <c r="E1708" s="2">
        <v>0</v>
      </c>
      <c r="F1708" s="2">
        <v>0</v>
      </c>
      <c r="G1708" s="2">
        <v>0</v>
      </c>
      <c r="H1708" s="16">
        <f t="shared" si="26"/>
        <v>0</v>
      </c>
    </row>
    <row r="1709" spans="1:8" ht="13.5" x14ac:dyDescent="0.25">
      <c r="A1709" s="11"/>
      <c r="B1709" s="10">
        <v>44795</v>
      </c>
      <c r="C1709" s="2">
        <v>4.84</v>
      </c>
      <c r="D1709" s="2">
        <v>2.1717</v>
      </c>
      <c r="E1709" s="2">
        <v>44729</v>
      </c>
      <c r="F1709" s="2">
        <v>4.8209999999999997</v>
      </c>
      <c r="G1709" s="2">
        <v>215638.50899999999</v>
      </c>
      <c r="H1709" s="16">
        <f t="shared" si="26"/>
        <v>2.0764119601329695E-3</v>
      </c>
    </row>
    <row r="1710" spans="1:8" ht="13.5" x14ac:dyDescent="0.25">
      <c r="A1710" s="11"/>
      <c r="B1710" s="10">
        <v>44796</v>
      </c>
      <c r="C1710" s="2">
        <v>4.8</v>
      </c>
      <c r="D1710" s="2">
        <v>2.1537999999999999</v>
      </c>
      <c r="E1710" s="2">
        <v>130</v>
      </c>
      <c r="F1710" s="2">
        <v>4.8</v>
      </c>
      <c r="G1710" s="2">
        <v>624</v>
      </c>
      <c r="H1710" s="16">
        <f t="shared" si="26"/>
        <v>-8.2423907537873681E-3</v>
      </c>
    </row>
    <row r="1711" spans="1:8" ht="13.5" x14ac:dyDescent="0.25">
      <c r="A1711" s="11"/>
      <c r="B1711" s="10">
        <v>44797</v>
      </c>
      <c r="C1711" s="2">
        <v>4.79</v>
      </c>
      <c r="D1711" s="2">
        <v>2.1493000000000002</v>
      </c>
      <c r="E1711" s="2">
        <v>11</v>
      </c>
      <c r="F1711" s="2">
        <v>4.6539999999999999</v>
      </c>
      <c r="G1711" s="2">
        <v>51.194000000000003</v>
      </c>
      <c r="H1711" s="16">
        <f t="shared" si="26"/>
        <v>-2.089330485653137E-3</v>
      </c>
    </row>
    <row r="1712" spans="1:8" ht="13.5" x14ac:dyDescent="0.25">
      <c r="A1712" s="11"/>
      <c r="B1712" s="10">
        <v>44798</v>
      </c>
      <c r="C1712" s="2">
        <v>4.78</v>
      </c>
      <c r="D1712" s="2">
        <v>2.1448</v>
      </c>
      <c r="E1712" s="2">
        <v>10</v>
      </c>
      <c r="F1712" s="2">
        <v>4.78</v>
      </c>
      <c r="G1712" s="2">
        <v>47.8</v>
      </c>
      <c r="H1712" s="16">
        <f t="shared" si="26"/>
        <v>-2.0937049271856746E-3</v>
      </c>
    </row>
    <row r="1713" spans="1:8" ht="13.5" x14ac:dyDescent="0.25">
      <c r="A1713" s="11"/>
      <c r="B1713" s="10">
        <v>44799</v>
      </c>
      <c r="C1713" s="2">
        <v>4.8</v>
      </c>
      <c r="D1713" s="2">
        <v>2.1537999999999999</v>
      </c>
      <c r="E1713" s="2">
        <v>1046</v>
      </c>
      <c r="F1713" s="2">
        <v>4.7930000000000001</v>
      </c>
      <c r="G1713" s="2">
        <v>5013.4780000000001</v>
      </c>
      <c r="H1713" s="16">
        <f t="shared" si="26"/>
        <v>4.1961954494591086E-3</v>
      </c>
    </row>
    <row r="1714" spans="1:8" ht="13.5" x14ac:dyDescent="0.25">
      <c r="A1714" s="11"/>
      <c r="B1714" s="10">
        <v>44802</v>
      </c>
      <c r="C1714" s="2">
        <v>4.8</v>
      </c>
      <c r="D1714" s="2">
        <v>2.1537999999999999</v>
      </c>
      <c r="E1714" s="2">
        <v>40</v>
      </c>
      <c r="F1714" s="2">
        <v>4.8</v>
      </c>
      <c r="G1714" s="2">
        <v>192</v>
      </c>
      <c r="H1714" s="16">
        <f t="shared" si="26"/>
        <v>0</v>
      </c>
    </row>
    <row r="1715" spans="1:8" ht="13.5" x14ac:dyDescent="0.25">
      <c r="A1715" s="11"/>
      <c r="B1715" s="10">
        <v>44803</v>
      </c>
      <c r="C1715" s="2">
        <v>4.79</v>
      </c>
      <c r="D1715" s="2">
        <v>2.1493000000000002</v>
      </c>
      <c r="E1715" s="2">
        <v>33</v>
      </c>
      <c r="F1715" s="2">
        <v>4.79</v>
      </c>
      <c r="G1715" s="2">
        <v>158.07</v>
      </c>
      <c r="H1715" s="16">
        <f t="shared" si="26"/>
        <v>-2.089330485653137E-3</v>
      </c>
    </row>
    <row r="1716" spans="1:8" ht="13.5" x14ac:dyDescent="0.25">
      <c r="A1716" s="11"/>
      <c r="B1716" s="10">
        <v>44804</v>
      </c>
      <c r="C1716" s="2">
        <v>4.8</v>
      </c>
      <c r="D1716" s="2">
        <v>2.1537999999999999</v>
      </c>
      <c r="E1716" s="2">
        <v>1</v>
      </c>
      <c r="F1716" s="2">
        <v>4.8</v>
      </c>
      <c r="G1716" s="2">
        <v>4.8</v>
      </c>
      <c r="H1716" s="16">
        <f t="shared" si="26"/>
        <v>2.0937049271854678E-3</v>
      </c>
    </row>
    <row r="1717" spans="1:8" ht="13.5" x14ac:dyDescent="0.25">
      <c r="A1717" s="11"/>
      <c r="B1717" s="10">
        <v>44805</v>
      </c>
      <c r="C1717" s="2">
        <v>4.78</v>
      </c>
      <c r="D1717" s="2">
        <v>2.1448</v>
      </c>
      <c r="E1717" s="2">
        <v>420</v>
      </c>
      <c r="F1717" s="2">
        <v>4.7569999999999997</v>
      </c>
      <c r="G1717" s="2">
        <v>1997.94</v>
      </c>
      <c r="H1717" s="16">
        <f t="shared" si="26"/>
        <v>-4.1786609713064804E-3</v>
      </c>
    </row>
    <row r="1718" spans="1:8" ht="13.5" x14ac:dyDescent="0.25">
      <c r="A1718" s="11"/>
      <c r="B1718" s="10">
        <v>44806</v>
      </c>
      <c r="C1718" s="2">
        <v>4.8499999999999996</v>
      </c>
      <c r="D1718" s="2">
        <v>2.1762000000000001</v>
      </c>
      <c r="E1718" s="2">
        <v>6825</v>
      </c>
      <c r="F1718" s="2">
        <v>4.8970000000000002</v>
      </c>
      <c r="G1718" s="2">
        <v>33422.025000000001</v>
      </c>
      <c r="H1718" s="16">
        <f t="shared" si="26"/>
        <v>1.4640059679224214E-2</v>
      </c>
    </row>
    <row r="1719" spans="1:8" ht="13.5" x14ac:dyDescent="0.25">
      <c r="A1719" s="11"/>
      <c r="B1719" s="10">
        <v>44809</v>
      </c>
      <c r="C1719" s="2">
        <v>5.0599999999999996</v>
      </c>
      <c r="D1719" s="2">
        <v>2.2705000000000002</v>
      </c>
      <c r="E1719" s="2">
        <v>546</v>
      </c>
      <c r="F1719" s="2">
        <v>5.0579999999999998</v>
      </c>
      <c r="G1719" s="2">
        <v>2761.6680000000001</v>
      </c>
      <c r="H1719" s="16">
        <f t="shared" si="26"/>
        <v>4.3332414300156254E-2</v>
      </c>
    </row>
    <row r="1720" spans="1:8" ht="13.5" x14ac:dyDescent="0.25">
      <c r="A1720" s="11"/>
      <c r="B1720" s="10">
        <v>44810</v>
      </c>
      <c r="C1720" s="2">
        <v>5.0599999999999996</v>
      </c>
      <c r="D1720" s="2">
        <v>2.2705000000000002</v>
      </c>
      <c r="E1720" s="2">
        <v>0</v>
      </c>
      <c r="F1720" s="2">
        <v>0</v>
      </c>
      <c r="G1720" s="2">
        <v>0</v>
      </c>
      <c r="H1720" s="16">
        <f t="shared" si="26"/>
        <v>0</v>
      </c>
    </row>
    <row r="1721" spans="1:8" ht="13.5" x14ac:dyDescent="0.25">
      <c r="A1721" s="11"/>
      <c r="B1721" s="10">
        <v>44811</v>
      </c>
      <c r="C1721" s="2">
        <v>5.0599999999999996</v>
      </c>
      <c r="D1721" s="2">
        <v>2.2705000000000002</v>
      </c>
      <c r="E1721" s="2">
        <v>0</v>
      </c>
      <c r="F1721" s="2">
        <v>0</v>
      </c>
      <c r="G1721" s="2">
        <v>0</v>
      </c>
      <c r="H1721" s="16">
        <f t="shared" si="26"/>
        <v>0</v>
      </c>
    </row>
    <row r="1722" spans="1:8" ht="13.5" x14ac:dyDescent="0.25">
      <c r="A1722" s="11"/>
      <c r="B1722" s="10">
        <v>44812</v>
      </c>
      <c r="C1722" s="2">
        <v>4.99</v>
      </c>
      <c r="D1722" s="2">
        <v>2.2389999999999999</v>
      </c>
      <c r="E1722" s="2">
        <v>3207</v>
      </c>
      <c r="F1722" s="2">
        <v>4.95</v>
      </c>
      <c r="G1722" s="2">
        <v>15874.65</v>
      </c>
      <c r="H1722" s="16">
        <f t="shared" si="26"/>
        <v>-1.387359612420185E-2</v>
      </c>
    </row>
    <row r="1723" spans="1:8" ht="13.5" x14ac:dyDescent="0.25">
      <c r="A1723" s="11"/>
      <c r="B1723" s="10">
        <v>44813</v>
      </c>
      <c r="C1723" s="2">
        <v>4.9000000000000004</v>
      </c>
      <c r="D1723" s="2">
        <v>2.1987000000000001</v>
      </c>
      <c r="E1723" s="2">
        <v>1917</v>
      </c>
      <c r="F1723" s="2">
        <v>4.9729999999999999</v>
      </c>
      <c r="G1723" s="2">
        <v>9533.241</v>
      </c>
      <c r="H1723" s="16">
        <f t="shared" si="26"/>
        <v>-1.7999106744082081E-2</v>
      </c>
    </row>
    <row r="1724" spans="1:8" ht="13.5" x14ac:dyDescent="0.25">
      <c r="A1724" s="11"/>
      <c r="B1724" s="10">
        <v>44816</v>
      </c>
      <c r="C1724" s="2">
        <v>4.9000000000000004</v>
      </c>
      <c r="D1724" s="2">
        <v>2.1987000000000001</v>
      </c>
      <c r="E1724" s="2">
        <v>1648</v>
      </c>
      <c r="F1724" s="2">
        <v>4.8650000000000002</v>
      </c>
      <c r="G1724" s="2">
        <v>8017.52</v>
      </c>
      <c r="H1724" s="16">
        <f t="shared" si="26"/>
        <v>0</v>
      </c>
    </row>
    <row r="1725" spans="1:8" ht="13.5" x14ac:dyDescent="0.25">
      <c r="A1725" s="11"/>
      <c r="B1725" s="10">
        <v>44817</v>
      </c>
      <c r="C1725" s="2">
        <v>4.8</v>
      </c>
      <c r="D1725" s="2">
        <v>2.1537999999999999</v>
      </c>
      <c r="E1725" s="2">
        <v>2877</v>
      </c>
      <c r="F1725" s="2">
        <v>4.8540000000000001</v>
      </c>
      <c r="G1725" s="2">
        <v>13964.958000000001</v>
      </c>
      <c r="H1725" s="16">
        <f t="shared" si="26"/>
        <v>-2.0421157956974648E-2</v>
      </c>
    </row>
    <row r="1726" spans="1:8" ht="13.5" x14ac:dyDescent="0.25">
      <c r="A1726" s="11"/>
      <c r="B1726" s="10">
        <v>44818</v>
      </c>
      <c r="C1726" s="2">
        <v>4.91</v>
      </c>
      <c r="D1726" s="2">
        <v>2.2031000000000001</v>
      </c>
      <c r="E1726" s="2">
        <v>71581</v>
      </c>
      <c r="F1726" s="2">
        <v>4.92</v>
      </c>
      <c r="G1726" s="2">
        <v>352178.52</v>
      </c>
      <c r="H1726" s="16">
        <f t="shared" si="26"/>
        <v>2.2889776209490259E-2</v>
      </c>
    </row>
    <row r="1727" spans="1:8" ht="13.5" x14ac:dyDescent="0.25">
      <c r="A1727" s="11"/>
      <c r="B1727" s="10">
        <v>44819</v>
      </c>
      <c r="C1727" s="2">
        <v>4.9000000000000004</v>
      </c>
      <c r="D1727" s="2">
        <v>2.1987000000000001</v>
      </c>
      <c r="E1727" s="2">
        <v>300</v>
      </c>
      <c r="F1727" s="2">
        <v>4.9000000000000004</v>
      </c>
      <c r="G1727" s="2">
        <v>1470</v>
      </c>
      <c r="H1727" s="16">
        <f t="shared" si="26"/>
        <v>-1.9971857836684486E-3</v>
      </c>
    </row>
    <row r="1728" spans="1:8" ht="13.5" x14ac:dyDescent="0.25">
      <c r="A1728" s="11"/>
      <c r="B1728" s="10">
        <v>44820</v>
      </c>
      <c r="C1728" s="2">
        <v>4.8600000000000003</v>
      </c>
      <c r="D1728" s="2">
        <v>2.1806999999999999</v>
      </c>
      <c r="E1728" s="2">
        <v>485</v>
      </c>
      <c r="F1728" s="2">
        <v>4.8970000000000002</v>
      </c>
      <c r="G1728" s="2">
        <v>2375.0450000000001</v>
      </c>
      <c r="H1728" s="16">
        <f t="shared" si="26"/>
        <v>-8.1866557511257737E-3</v>
      </c>
    </row>
    <row r="1729" spans="1:8" ht="13.5" x14ac:dyDescent="0.25">
      <c r="A1729" s="11"/>
      <c r="B1729" s="10">
        <v>44823</v>
      </c>
      <c r="C1729" s="2">
        <v>4.8</v>
      </c>
      <c r="D1729" s="2">
        <v>2.1537999999999999</v>
      </c>
      <c r="E1729" s="2">
        <v>868</v>
      </c>
      <c r="F1729" s="2">
        <v>4.8289999999999997</v>
      </c>
      <c r="G1729" s="2">
        <v>4191.5720000000001</v>
      </c>
      <c r="H1729" s="16">
        <f t="shared" si="26"/>
        <v>-1.2335488604576478E-2</v>
      </c>
    </row>
    <row r="1730" spans="1:8" ht="13.5" x14ac:dyDescent="0.25">
      <c r="A1730" s="11"/>
      <c r="B1730" s="10">
        <v>44824</v>
      </c>
      <c r="C1730" s="2">
        <v>4.8</v>
      </c>
      <c r="D1730" s="2">
        <v>2.1537999999999999</v>
      </c>
      <c r="E1730" s="2">
        <v>536</v>
      </c>
      <c r="F1730" s="2">
        <v>4.8</v>
      </c>
      <c r="G1730" s="2">
        <v>2572.8000000000002</v>
      </c>
      <c r="H1730" s="16">
        <f t="shared" si="26"/>
        <v>0</v>
      </c>
    </row>
    <row r="1731" spans="1:8" ht="13.5" x14ac:dyDescent="0.25">
      <c r="A1731" s="11"/>
      <c r="B1731" s="10">
        <v>44825</v>
      </c>
      <c r="C1731" s="2">
        <v>4.9400000000000004</v>
      </c>
      <c r="D1731" s="2">
        <v>2.2166000000000001</v>
      </c>
      <c r="E1731" s="2">
        <v>316</v>
      </c>
      <c r="F1731" s="2">
        <v>4.8499999999999996</v>
      </c>
      <c r="G1731" s="2">
        <v>1532.6</v>
      </c>
      <c r="H1731" s="16">
        <f t="shared" si="26"/>
        <v>2.9157767666450084E-2</v>
      </c>
    </row>
    <row r="1732" spans="1:8" ht="13.5" x14ac:dyDescent="0.25">
      <c r="A1732" s="11"/>
      <c r="B1732" s="10">
        <v>44826</v>
      </c>
      <c r="C1732" s="2">
        <v>4.9400000000000004</v>
      </c>
      <c r="D1732" s="2">
        <v>2.2166000000000001</v>
      </c>
      <c r="E1732" s="2">
        <v>0</v>
      </c>
      <c r="F1732" s="2">
        <v>0</v>
      </c>
      <c r="G1732" s="2">
        <v>0</v>
      </c>
      <c r="H1732" s="16">
        <f t="shared" si="26"/>
        <v>0</v>
      </c>
    </row>
    <row r="1733" spans="1:8" ht="13.5" x14ac:dyDescent="0.25">
      <c r="A1733" s="11"/>
      <c r="B1733" s="10">
        <v>44827</v>
      </c>
      <c r="C1733" s="2">
        <v>4.9400000000000004</v>
      </c>
      <c r="D1733" s="2">
        <v>2.2166000000000001</v>
      </c>
      <c r="E1733" s="2">
        <v>0</v>
      </c>
      <c r="F1733" s="2">
        <v>0</v>
      </c>
      <c r="G1733" s="2">
        <v>0</v>
      </c>
      <c r="H1733" s="16">
        <f t="shared" si="26"/>
        <v>0</v>
      </c>
    </row>
    <row r="1734" spans="1:8" ht="13.5" x14ac:dyDescent="0.25">
      <c r="A1734" s="11"/>
      <c r="B1734" s="10">
        <v>44830</v>
      </c>
      <c r="C1734" s="2">
        <v>4.8600000000000003</v>
      </c>
      <c r="D1734" s="2">
        <v>2.1806999999999999</v>
      </c>
      <c r="E1734" s="2">
        <v>200</v>
      </c>
      <c r="F1734" s="2">
        <v>4.8600000000000003</v>
      </c>
      <c r="G1734" s="2">
        <v>972</v>
      </c>
      <c r="H1734" s="16">
        <f t="shared" si="26"/>
        <v>-1.6195975818821737E-2</v>
      </c>
    </row>
    <row r="1735" spans="1:8" ht="13.5" x14ac:dyDescent="0.25">
      <c r="A1735" s="11"/>
      <c r="B1735" s="10">
        <v>44831</v>
      </c>
      <c r="C1735" s="2">
        <v>4.8</v>
      </c>
      <c r="D1735" s="2">
        <v>2.1537999999999999</v>
      </c>
      <c r="E1735" s="2">
        <v>3904</v>
      </c>
      <c r="F1735" s="2">
        <v>4.851</v>
      </c>
      <c r="G1735" s="2">
        <v>18938.304</v>
      </c>
      <c r="H1735" s="16">
        <f t="shared" ref="H1735:H1798" si="27">(D1735-D1734)/D1734</f>
        <v>-1.2335488604576478E-2</v>
      </c>
    </row>
    <row r="1736" spans="1:8" ht="13.5" x14ac:dyDescent="0.25">
      <c r="A1736" s="11"/>
      <c r="B1736" s="10">
        <v>44832</v>
      </c>
      <c r="C1736" s="2">
        <v>4.8</v>
      </c>
      <c r="D1736" s="2">
        <v>2.1537999999999999</v>
      </c>
      <c r="E1736" s="2">
        <v>61</v>
      </c>
      <c r="F1736" s="2">
        <v>4.8019999999999996</v>
      </c>
      <c r="G1736" s="2">
        <v>292.92200000000003</v>
      </c>
      <c r="H1736" s="16">
        <f t="shared" si="27"/>
        <v>0</v>
      </c>
    </row>
    <row r="1737" spans="1:8" ht="13.5" x14ac:dyDescent="0.25">
      <c r="A1737" s="11"/>
      <c r="B1737" s="10">
        <v>44833</v>
      </c>
      <c r="C1737" s="2">
        <v>4.8499999999999996</v>
      </c>
      <c r="D1737" s="2">
        <v>2.1762000000000001</v>
      </c>
      <c r="E1737" s="2">
        <v>26508</v>
      </c>
      <c r="F1737" s="2">
        <v>4.7949999999999999</v>
      </c>
      <c r="G1737" s="2">
        <v>127105.86</v>
      </c>
      <c r="H1737" s="16">
        <f t="shared" si="27"/>
        <v>1.0400222861918561E-2</v>
      </c>
    </row>
    <row r="1738" spans="1:8" ht="13.5" x14ac:dyDescent="0.25">
      <c r="A1738" s="11"/>
      <c r="B1738" s="10">
        <v>44834</v>
      </c>
      <c r="C1738" s="2">
        <v>4.9000000000000004</v>
      </c>
      <c r="D1738" s="2">
        <v>2.1987000000000001</v>
      </c>
      <c r="E1738" s="2">
        <v>135</v>
      </c>
      <c r="F1738" s="2">
        <v>4.9000000000000004</v>
      </c>
      <c r="G1738" s="2">
        <v>661.5</v>
      </c>
      <c r="H1738" s="16">
        <f t="shared" si="27"/>
        <v>1.0339123242349032E-2</v>
      </c>
    </row>
    <row r="1739" spans="1:8" ht="13.5" x14ac:dyDescent="0.25">
      <c r="A1739" s="11"/>
      <c r="B1739" s="10">
        <v>44837</v>
      </c>
      <c r="C1739" s="2">
        <v>4.9000000000000004</v>
      </c>
      <c r="D1739" s="2">
        <v>2.1987000000000001</v>
      </c>
      <c r="E1739" s="2">
        <v>0</v>
      </c>
      <c r="F1739" s="2">
        <v>0</v>
      </c>
      <c r="G1739" s="2">
        <v>0</v>
      </c>
      <c r="H1739" s="16">
        <f t="shared" si="27"/>
        <v>0</v>
      </c>
    </row>
    <row r="1740" spans="1:8" ht="13.5" x14ac:dyDescent="0.25">
      <c r="A1740" s="11"/>
      <c r="B1740" s="10">
        <v>44838</v>
      </c>
      <c r="C1740" s="2">
        <v>4.8</v>
      </c>
      <c r="D1740" s="2">
        <v>2.1537999999999999</v>
      </c>
      <c r="E1740" s="2">
        <v>1022</v>
      </c>
      <c r="F1740" s="2">
        <v>4.8</v>
      </c>
      <c r="G1740" s="2">
        <v>4905.6000000000004</v>
      </c>
      <c r="H1740" s="16">
        <f t="shared" si="27"/>
        <v>-2.0421157956974648E-2</v>
      </c>
    </row>
    <row r="1741" spans="1:8" ht="13.5" x14ac:dyDescent="0.25">
      <c r="A1741" s="11"/>
      <c r="B1741" s="10">
        <v>44839</v>
      </c>
      <c r="C1741" s="2">
        <v>4.8</v>
      </c>
      <c r="D1741" s="2">
        <v>2.1537999999999999</v>
      </c>
      <c r="E1741" s="2">
        <v>1035</v>
      </c>
      <c r="F1741" s="2">
        <v>4.8010000000000002</v>
      </c>
      <c r="G1741" s="2">
        <v>4969.0349999999999</v>
      </c>
      <c r="H1741" s="16">
        <f t="shared" si="27"/>
        <v>0</v>
      </c>
    </row>
    <row r="1742" spans="1:8" ht="13.5" x14ac:dyDescent="0.25">
      <c r="A1742" s="11"/>
      <c r="B1742" s="10">
        <v>44840</v>
      </c>
      <c r="C1742" s="2">
        <v>4.8</v>
      </c>
      <c r="D1742" s="2">
        <v>2.1537999999999999</v>
      </c>
      <c r="E1742" s="2">
        <v>628</v>
      </c>
      <c r="F1742" s="2">
        <v>4.8029999999999999</v>
      </c>
      <c r="G1742" s="2">
        <v>3016.2840000000001</v>
      </c>
      <c r="H1742" s="16">
        <f t="shared" si="27"/>
        <v>0</v>
      </c>
    </row>
    <row r="1743" spans="1:8" ht="13.5" x14ac:dyDescent="0.25">
      <c r="A1743" s="11"/>
      <c r="B1743" s="10">
        <v>44841</v>
      </c>
      <c r="C1743" s="2">
        <v>4.83</v>
      </c>
      <c r="D1743" s="2">
        <v>2.1671999999999998</v>
      </c>
      <c r="E1743" s="2">
        <v>265</v>
      </c>
      <c r="F1743" s="2">
        <v>4.7629999999999999</v>
      </c>
      <c r="G1743" s="2">
        <v>1262.1949999999999</v>
      </c>
      <c r="H1743" s="16">
        <f t="shared" si="27"/>
        <v>6.2215618906118755E-3</v>
      </c>
    </row>
    <row r="1744" spans="1:8" ht="13.5" x14ac:dyDescent="0.25">
      <c r="A1744" s="11"/>
      <c r="B1744" s="10">
        <v>44844</v>
      </c>
      <c r="C1744" s="2">
        <v>4.83</v>
      </c>
      <c r="D1744" s="2">
        <v>2.1671999999999998</v>
      </c>
      <c r="E1744" s="2">
        <v>1035</v>
      </c>
      <c r="F1744" s="2">
        <v>4.8170000000000002</v>
      </c>
      <c r="G1744" s="2">
        <v>4985.5950000000003</v>
      </c>
      <c r="H1744" s="16">
        <f t="shared" si="27"/>
        <v>0</v>
      </c>
    </row>
    <row r="1745" spans="1:8" ht="13.5" x14ac:dyDescent="0.25">
      <c r="A1745" s="11"/>
      <c r="B1745" s="10">
        <v>44845</v>
      </c>
      <c r="C1745" s="2">
        <v>4.83</v>
      </c>
      <c r="D1745" s="2">
        <v>2.1671999999999998</v>
      </c>
      <c r="E1745" s="2">
        <v>0</v>
      </c>
      <c r="F1745" s="2">
        <v>0</v>
      </c>
      <c r="G1745" s="2">
        <v>0</v>
      </c>
      <c r="H1745" s="16">
        <f t="shared" si="27"/>
        <v>0</v>
      </c>
    </row>
    <row r="1746" spans="1:8" ht="13.5" x14ac:dyDescent="0.25">
      <c r="A1746" s="11"/>
      <c r="B1746" s="10">
        <v>44846</v>
      </c>
      <c r="C1746" s="2">
        <v>4.8</v>
      </c>
      <c r="D1746" s="2">
        <v>2.1537999999999999</v>
      </c>
      <c r="E1746" s="2">
        <v>7136</v>
      </c>
      <c r="F1746" s="2">
        <v>4.8</v>
      </c>
      <c r="G1746" s="2">
        <v>34252.800000000003</v>
      </c>
      <c r="H1746" s="16">
        <f t="shared" si="27"/>
        <v>-6.1830933923956522E-3</v>
      </c>
    </row>
    <row r="1747" spans="1:8" ht="13.5" x14ac:dyDescent="0.25">
      <c r="A1747" s="11"/>
      <c r="B1747" s="10">
        <v>44847</v>
      </c>
      <c r="C1747" s="2">
        <v>4.82</v>
      </c>
      <c r="D1747" s="2">
        <v>2.1627999999999998</v>
      </c>
      <c r="E1747" s="2">
        <v>1000</v>
      </c>
      <c r="F1747" s="2">
        <v>4.82</v>
      </c>
      <c r="G1747" s="2">
        <v>4820</v>
      </c>
      <c r="H1747" s="16">
        <f t="shared" si="27"/>
        <v>4.1786609713064804E-3</v>
      </c>
    </row>
    <row r="1748" spans="1:8" ht="13.5" x14ac:dyDescent="0.25">
      <c r="A1748" s="11"/>
      <c r="B1748" s="10">
        <v>44848</v>
      </c>
      <c r="C1748" s="2">
        <v>4.8</v>
      </c>
      <c r="D1748" s="2">
        <v>2.1537999999999999</v>
      </c>
      <c r="E1748" s="2">
        <v>195</v>
      </c>
      <c r="F1748" s="2">
        <v>4.8</v>
      </c>
      <c r="G1748" s="2">
        <v>936</v>
      </c>
      <c r="H1748" s="16">
        <f t="shared" si="27"/>
        <v>-4.1612724246346856E-3</v>
      </c>
    </row>
    <row r="1749" spans="1:8" ht="13.5" x14ac:dyDescent="0.25">
      <c r="A1749" s="11"/>
      <c r="B1749" s="10">
        <v>44851</v>
      </c>
      <c r="C1749" s="2">
        <v>4.8</v>
      </c>
      <c r="D1749" s="2">
        <v>2.1537999999999999</v>
      </c>
      <c r="E1749" s="2">
        <v>1982</v>
      </c>
      <c r="F1749" s="2">
        <v>4.8</v>
      </c>
      <c r="G1749" s="2">
        <v>9513.6</v>
      </c>
      <c r="H1749" s="16">
        <f t="shared" si="27"/>
        <v>0</v>
      </c>
    </row>
    <row r="1750" spans="1:8" ht="13.5" x14ac:dyDescent="0.25">
      <c r="A1750" s="11"/>
      <c r="B1750" s="10">
        <v>44852</v>
      </c>
      <c r="C1750" s="2">
        <v>4.79</v>
      </c>
      <c r="D1750" s="2">
        <v>2.1493000000000002</v>
      </c>
      <c r="E1750" s="2">
        <v>98</v>
      </c>
      <c r="F1750" s="2">
        <v>4.79</v>
      </c>
      <c r="G1750" s="2">
        <v>469.42</v>
      </c>
      <c r="H1750" s="16">
        <f t="shared" si="27"/>
        <v>-2.089330485653137E-3</v>
      </c>
    </row>
    <row r="1751" spans="1:8" ht="13.5" x14ac:dyDescent="0.25">
      <c r="A1751" s="11"/>
      <c r="B1751" s="10">
        <v>44853</v>
      </c>
      <c r="C1751" s="2">
        <v>4.8</v>
      </c>
      <c r="D1751" s="2">
        <v>2.1537999999999999</v>
      </c>
      <c r="E1751" s="2">
        <v>4</v>
      </c>
      <c r="F1751" s="2">
        <v>4.8</v>
      </c>
      <c r="G1751" s="2">
        <v>19.2</v>
      </c>
      <c r="H1751" s="16">
        <f t="shared" si="27"/>
        <v>2.0937049271854678E-3</v>
      </c>
    </row>
    <row r="1752" spans="1:8" ht="13.5" x14ac:dyDescent="0.25">
      <c r="A1752" s="11"/>
      <c r="B1752" s="10">
        <v>44854</v>
      </c>
      <c r="C1752" s="2">
        <v>4.74</v>
      </c>
      <c r="D1752" s="2">
        <v>2.1269</v>
      </c>
      <c r="E1752" s="2">
        <v>180</v>
      </c>
      <c r="F1752" s="2">
        <v>4.7460000000000004</v>
      </c>
      <c r="G1752" s="2">
        <v>854.28</v>
      </c>
      <c r="H1752" s="16">
        <f t="shared" si="27"/>
        <v>-1.2489553347571699E-2</v>
      </c>
    </row>
    <row r="1753" spans="1:8" ht="13.5" x14ac:dyDescent="0.25">
      <c r="A1753" s="11"/>
      <c r="B1753" s="10">
        <v>44855</v>
      </c>
      <c r="C1753" s="2">
        <v>4.58</v>
      </c>
      <c r="D1753" s="2">
        <v>2.0550999999999999</v>
      </c>
      <c r="E1753" s="2">
        <v>21162</v>
      </c>
      <c r="F1753" s="2">
        <v>4.5220000000000002</v>
      </c>
      <c r="G1753" s="2">
        <v>95694.563999999998</v>
      </c>
      <c r="H1753" s="16">
        <f t="shared" si="27"/>
        <v>-3.3758051624429963E-2</v>
      </c>
    </row>
    <row r="1754" spans="1:8" ht="13.5" x14ac:dyDescent="0.25">
      <c r="A1754" s="11"/>
      <c r="B1754" s="10">
        <v>44858</v>
      </c>
      <c r="C1754" s="2">
        <v>4.5</v>
      </c>
      <c r="D1754" s="2">
        <v>2.0192000000000001</v>
      </c>
      <c r="E1754" s="2">
        <v>13168</v>
      </c>
      <c r="F1754" s="2">
        <v>4.5119999999999996</v>
      </c>
      <c r="G1754" s="2">
        <v>59414.016000000003</v>
      </c>
      <c r="H1754" s="16">
        <f t="shared" si="27"/>
        <v>-1.7468736314534487E-2</v>
      </c>
    </row>
    <row r="1755" spans="1:8" ht="13.5" x14ac:dyDescent="0.25">
      <c r="A1755" s="11"/>
      <c r="B1755" s="10">
        <v>44859</v>
      </c>
      <c r="C1755" s="2">
        <v>4.5599999999999996</v>
      </c>
      <c r="D1755" s="2">
        <v>2.0461</v>
      </c>
      <c r="E1755" s="2">
        <v>15886</v>
      </c>
      <c r="F1755" s="2">
        <v>4.5</v>
      </c>
      <c r="G1755" s="2">
        <v>71487</v>
      </c>
      <c r="H1755" s="16">
        <f t="shared" si="27"/>
        <v>1.3322107765451625E-2</v>
      </c>
    </row>
    <row r="1756" spans="1:8" ht="13.5" x14ac:dyDescent="0.25">
      <c r="A1756" s="11"/>
      <c r="B1756" s="10">
        <v>44860</v>
      </c>
      <c r="C1756" s="2">
        <v>4.7300000000000004</v>
      </c>
      <c r="D1756" s="2">
        <v>2.1223999999999998</v>
      </c>
      <c r="E1756" s="2">
        <v>2691</v>
      </c>
      <c r="F1756" s="2">
        <v>4.5</v>
      </c>
      <c r="G1756" s="2">
        <v>12109.5</v>
      </c>
      <c r="H1756" s="16">
        <f t="shared" si="27"/>
        <v>3.7290455011973908E-2</v>
      </c>
    </row>
    <row r="1757" spans="1:8" ht="13.5" x14ac:dyDescent="0.25">
      <c r="A1757" s="11"/>
      <c r="B1757" s="10">
        <v>44861</v>
      </c>
      <c r="C1757" s="2">
        <v>4.7300000000000004</v>
      </c>
      <c r="D1757" s="2">
        <v>2.1223999999999998</v>
      </c>
      <c r="E1757" s="2">
        <v>0</v>
      </c>
      <c r="F1757" s="2">
        <v>0</v>
      </c>
      <c r="G1757" s="2">
        <v>0</v>
      </c>
      <c r="H1757" s="16">
        <f t="shared" si="27"/>
        <v>0</v>
      </c>
    </row>
    <row r="1758" spans="1:8" ht="13.5" x14ac:dyDescent="0.25">
      <c r="A1758" s="11"/>
      <c r="B1758" s="10">
        <v>44862</v>
      </c>
      <c r="C1758" s="2">
        <v>4.7300000000000004</v>
      </c>
      <c r="D1758" s="2">
        <v>2.1223999999999998</v>
      </c>
      <c r="E1758" s="2">
        <v>0</v>
      </c>
      <c r="F1758" s="2">
        <v>0</v>
      </c>
      <c r="G1758" s="2">
        <v>0</v>
      </c>
      <c r="H1758" s="16">
        <f t="shared" si="27"/>
        <v>0</v>
      </c>
    </row>
    <row r="1759" spans="1:8" ht="13.5" x14ac:dyDescent="0.25">
      <c r="A1759" s="11"/>
      <c r="B1759" s="10">
        <v>44865</v>
      </c>
      <c r="C1759" s="2">
        <v>4.7300000000000004</v>
      </c>
      <c r="D1759" s="2">
        <v>2.1223999999999998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1"/>
      <c r="B1760" s="10">
        <v>44866</v>
      </c>
      <c r="C1760" s="2">
        <v>4.7300000000000004</v>
      </c>
      <c r="D1760" s="2">
        <v>2.1223999999999998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1"/>
      <c r="B1761" s="10">
        <v>44867</v>
      </c>
      <c r="C1761" s="2">
        <v>4.5</v>
      </c>
      <c r="D1761" s="2">
        <v>2.0192000000000001</v>
      </c>
      <c r="E1761" s="2">
        <v>2882</v>
      </c>
      <c r="F1761" s="2">
        <v>4.5</v>
      </c>
      <c r="G1761" s="2">
        <v>12969</v>
      </c>
      <c r="H1761" s="16">
        <f t="shared" si="27"/>
        <v>-4.8624199019977263E-2</v>
      </c>
    </row>
    <row r="1762" spans="1:8" ht="13.5" x14ac:dyDescent="0.25">
      <c r="A1762" s="11"/>
      <c r="B1762" s="10">
        <v>44868</v>
      </c>
      <c r="C1762" s="2">
        <v>4.5</v>
      </c>
      <c r="D1762" s="2">
        <v>2.0192000000000001</v>
      </c>
      <c r="E1762" s="2">
        <v>1009</v>
      </c>
      <c r="F1762" s="2">
        <v>4.4989999999999997</v>
      </c>
      <c r="G1762" s="2">
        <v>4539.491</v>
      </c>
      <c r="H1762" s="16">
        <f t="shared" si="27"/>
        <v>0</v>
      </c>
    </row>
    <row r="1763" spans="1:8" ht="13.5" x14ac:dyDescent="0.25">
      <c r="A1763" s="11"/>
      <c r="B1763" s="10">
        <v>44869</v>
      </c>
      <c r="C1763" s="2">
        <v>4.5</v>
      </c>
      <c r="D1763" s="2">
        <v>2.0192000000000001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1"/>
      <c r="B1764" s="10">
        <v>44872</v>
      </c>
      <c r="C1764" s="2">
        <v>4.41</v>
      </c>
      <c r="D1764" s="2">
        <v>1.9787999999999999</v>
      </c>
      <c r="E1764" s="2">
        <v>4898</v>
      </c>
      <c r="F1764" s="2">
        <v>4.4320000000000004</v>
      </c>
      <c r="G1764" s="2">
        <v>21707.936000000002</v>
      </c>
      <c r="H1764" s="16">
        <f t="shared" si="27"/>
        <v>-2.0007923930269518E-2</v>
      </c>
    </row>
    <row r="1765" spans="1:8" ht="13.5" x14ac:dyDescent="0.25">
      <c r="A1765" s="11"/>
      <c r="B1765" s="10">
        <v>44873</v>
      </c>
      <c r="C1765" s="2">
        <v>4.41</v>
      </c>
      <c r="D1765" s="2">
        <v>1.9787999999999999</v>
      </c>
      <c r="E1765" s="2">
        <v>4593</v>
      </c>
      <c r="F1765" s="2">
        <v>4.41</v>
      </c>
      <c r="G1765" s="2">
        <v>20255.13</v>
      </c>
      <c r="H1765" s="16">
        <f t="shared" si="27"/>
        <v>0</v>
      </c>
    </row>
    <row r="1766" spans="1:8" ht="13.5" x14ac:dyDescent="0.25">
      <c r="A1766" s="11"/>
      <c r="B1766" s="10">
        <v>44874</v>
      </c>
      <c r="C1766" s="2">
        <v>4.41</v>
      </c>
      <c r="D1766" s="2">
        <v>1.9787999999999999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1"/>
      <c r="B1767" s="10">
        <v>44875</v>
      </c>
      <c r="C1767" s="2">
        <v>4.6500000000000004</v>
      </c>
      <c r="D1767" s="2">
        <v>2.0865</v>
      </c>
      <c r="E1767" s="2">
        <v>1</v>
      </c>
      <c r="F1767" s="2">
        <v>4.6500000000000004</v>
      </c>
      <c r="G1767" s="2">
        <v>4.6500000000000004</v>
      </c>
      <c r="H1767" s="16">
        <f t="shared" si="27"/>
        <v>5.4426925409339064E-2</v>
      </c>
    </row>
    <row r="1768" spans="1:8" ht="13.5" x14ac:dyDescent="0.25">
      <c r="A1768" s="11"/>
      <c r="B1768" s="10">
        <v>44876</v>
      </c>
      <c r="C1768" s="2">
        <v>4.6500000000000004</v>
      </c>
      <c r="D1768" s="2">
        <v>2.0865</v>
      </c>
      <c r="E1768" s="2">
        <v>0</v>
      </c>
      <c r="F1768" s="2">
        <v>0</v>
      </c>
      <c r="G1768" s="2">
        <v>0</v>
      </c>
      <c r="H1768" s="16">
        <f t="shared" si="27"/>
        <v>0</v>
      </c>
    </row>
    <row r="1769" spans="1:8" ht="13.5" x14ac:dyDescent="0.25">
      <c r="A1769" s="11"/>
      <c r="B1769" s="10">
        <v>44879</v>
      </c>
      <c r="C1769" s="2">
        <v>4.6500000000000004</v>
      </c>
      <c r="D1769" s="2">
        <v>2.0865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1"/>
      <c r="B1770" s="10">
        <v>44880</v>
      </c>
      <c r="C1770" s="2">
        <v>4.6500000000000004</v>
      </c>
      <c r="D1770" s="2">
        <v>2.0865</v>
      </c>
      <c r="E1770" s="2">
        <v>0</v>
      </c>
      <c r="F1770" s="2">
        <v>0</v>
      </c>
      <c r="G1770" s="2">
        <v>0</v>
      </c>
      <c r="H1770" s="16">
        <f t="shared" si="27"/>
        <v>0</v>
      </c>
    </row>
    <row r="1771" spans="1:8" ht="13.5" x14ac:dyDescent="0.25">
      <c r="A1771" s="11"/>
      <c r="B1771" s="10">
        <v>44881</v>
      </c>
      <c r="C1771" s="2">
        <v>4.41</v>
      </c>
      <c r="D1771" s="2">
        <v>1.9787999999999999</v>
      </c>
      <c r="E1771" s="2">
        <v>1067</v>
      </c>
      <c r="F1771" s="2">
        <v>4.41</v>
      </c>
      <c r="G1771" s="2">
        <v>4705.47</v>
      </c>
      <c r="H1771" s="16">
        <f t="shared" si="27"/>
        <v>-5.1617541337167568E-2</v>
      </c>
    </row>
    <row r="1772" spans="1:8" ht="13.5" x14ac:dyDescent="0.25">
      <c r="A1772" s="11"/>
      <c r="B1772" s="10">
        <v>44882</v>
      </c>
      <c r="C1772" s="2">
        <v>4.59</v>
      </c>
      <c r="D1772" s="2">
        <v>2.0596000000000001</v>
      </c>
      <c r="E1772" s="2">
        <v>772</v>
      </c>
      <c r="F1772" s="2">
        <v>4.484</v>
      </c>
      <c r="G1772" s="2">
        <v>3461.6480000000001</v>
      </c>
      <c r="H1772" s="16">
        <f t="shared" si="27"/>
        <v>4.083282797655155E-2</v>
      </c>
    </row>
    <row r="1773" spans="1:8" ht="13.5" x14ac:dyDescent="0.25">
      <c r="A1773" s="11"/>
      <c r="B1773" s="10">
        <v>44883</v>
      </c>
      <c r="C1773" s="2">
        <v>4.5</v>
      </c>
      <c r="D1773" s="2">
        <v>2.0192000000000001</v>
      </c>
      <c r="E1773" s="2">
        <v>52143</v>
      </c>
      <c r="F1773" s="2">
        <v>4.5449999999999999</v>
      </c>
      <c r="G1773" s="2">
        <v>236989.935</v>
      </c>
      <c r="H1773" s="16">
        <f t="shared" si="27"/>
        <v>-1.9615459312487857E-2</v>
      </c>
    </row>
    <row r="1774" spans="1:8" ht="13.5" x14ac:dyDescent="0.25">
      <c r="A1774" s="11"/>
      <c r="B1774" s="10">
        <v>44886</v>
      </c>
      <c r="C1774" s="2">
        <v>4.45</v>
      </c>
      <c r="D1774" s="2">
        <v>1.9966999999999999</v>
      </c>
      <c r="E1774" s="2">
        <v>48217</v>
      </c>
      <c r="F1774" s="2">
        <v>4.45</v>
      </c>
      <c r="G1774" s="2">
        <v>214565.65</v>
      </c>
      <c r="H1774" s="16">
        <f t="shared" si="27"/>
        <v>-1.1143026941363007E-2</v>
      </c>
    </row>
    <row r="1775" spans="1:8" ht="13.5" x14ac:dyDescent="0.25">
      <c r="A1775" s="11"/>
      <c r="B1775" s="10">
        <v>44887</v>
      </c>
      <c r="C1775" s="2">
        <v>4.45</v>
      </c>
      <c r="D1775" s="2">
        <v>1.9966999999999999</v>
      </c>
      <c r="E1775" s="2">
        <v>59</v>
      </c>
      <c r="F1775" s="2">
        <v>4.45</v>
      </c>
      <c r="G1775" s="2">
        <v>262.55</v>
      </c>
      <c r="H1775" s="16">
        <f t="shared" si="27"/>
        <v>0</v>
      </c>
    </row>
    <row r="1776" spans="1:8" ht="13.5" x14ac:dyDescent="0.25">
      <c r="A1776" s="11"/>
      <c r="B1776" s="10">
        <v>44888</v>
      </c>
      <c r="C1776" s="2">
        <v>4.54</v>
      </c>
      <c r="D1776" s="2">
        <v>2.0371000000000001</v>
      </c>
      <c r="E1776" s="2">
        <v>349</v>
      </c>
      <c r="F1776" s="2">
        <v>4.5010000000000003</v>
      </c>
      <c r="G1776" s="2">
        <v>1570.8489999999999</v>
      </c>
      <c r="H1776" s="16">
        <f t="shared" si="27"/>
        <v>2.0233385085391003E-2</v>
      </c>
    </row>
    <row r="1777" spans="1:8" ht="13.5" x14ac:dyDescent="0.25">
      <c r="A1777" s="11"/>
      <c r="B1777" s="10">
        <v>44889</v>
      </c>
      <c r="C1777" s="2">
        <v>4.42</v>
      </c>
      <c r="D1777" s="2">
        <v>1.9833000000000001</v>
      </c>
      <c r="E1777" s="2">
        <v>15</v>
      </c>
      <c r="F1777" s="2">
        <v>4.42</v>
      </c>
      <c r="G1777" s="2">
        <v>66.3</v>
      </c>
      <c r="H1777" s="16">
        <f t="shared" si="27"/>
        <v>-2.6410092778950501E-2</v>
      </c>
    </row>
    <row r="1778" spans="1:8" ht="13.5" x14ac:dyDescent="0.25">
      <c r="A1778" s="11"/>
      <c r="B1778" s="10">
        <v>44890</v>
      </c>
      <c r="C1778" s="2">
        <v>4.42</v>
      </c>
      <c r="D1778" s="2">
        <v>1.9833000000000001</v>
      </c>
      <c r="E1778" s="2">
        <v>41</v>
      </c>
      <c r="F1778" s="2">
        <v>4.42</v>
      </c>
      <c r="G1778" s="2">
        <v>181.22</v>
      </c>
      <c r="H1778" s="16">
        <f t="shared" si="27"/>
        <v>0</v>
      </c>
    </row>
    <row r="1779" spans="1:8" ht="13.5" x14ac:dyDescent="0.25">
      <c r="A1779" s="11"/>
      <c r="B1779" s="10">
        <v>44893</v>
      </c>
      <c r="C1779" s="2">
        <v>4.5199999999999996</v>
      </c>
      <c r="D1779" s="2">
        <v>2.0282</v>
      </c>
      <c r="E1779" s="2">
        <v>24284</v>
      </c>
      <c r="F1779" s="2">
        <v>4.4390000000000001</v>
      </c>
      <c r="G1779" s="2">
        <v>107796.67600000001</v>
      </c>
      <c r="H1779" s="16">
        <f t="shared" si="27"/>
        <v>2.2639035950184006E-2</v>
      </c>
    </row>
    <row r="1780" spans="1:8" ht="13.5" x14ac:dyDescent="0.25">
      <c r="A1780" s="11"/>
      <c r="B1780" s="10">
        <v>44894</v>
      </c>
      <c r="C1780" s="2">
        <v>4.6500000000000004</v>
      </c>
      <c r="D1780" s="2">
        <v>2.0865</v>
      </c>
      <c r="E1780" s="2">
        <v>86</v>
      </c>
      <c r="F1780" s="2">
        <v>4.6669999999999998</v>
      </c>
      <c r="G1780" s="2">
        <v>401.36200000000002</v>
      </c>
      <c r="H1780" s="16">
        <f t="shared" si="27"/>
        <v>2.8744699733754077E-2</v>
      </c>
    </row>
    <row r="1781" spans="1:8" ht="13.5" x14ac:dyDescent="0.25">
      <c r="A1781" s="11"/>
      <c r="B1781" s="10">
        <v>44895</v>
      </c>
      <c r="C1781" s="2">
        <v>4.51</v>
      </c>
      <c r="D1781" s="2">
        <v>2.0236999999999998</v>
      </c>
      <c r="E1781" s="2">
        <v>15858</v>
      </c>
      <c r="F1781" s="2">
        <v>4.57</v>
      </c>
      <c r="G1781" s="2">
        <v>72471.06</v>
      </c>
      <c r="H1781" s="16">
        <f t="shared" si="27"/>
        <v>-3.0098250658998411E-2</v>
      </c>
    </row>
    <row r="1782" spans="1:8" ht="13.5" x14ac:dyDescent="0.25">
      <c r="A1782" s="11"/>
      <c r="B1782" s="10">
        <v>44896</v>
      </c>
      <c r="C1782" s="2">
        <v>4.6399999999999997</v>
      </c>
      <c r="D1782" s="2">
        <v>2.0819999999999999</v>
      </c>
      <c r="E1782" s="2">
        <v>1</v>
      </c>
      <c r="F1782" s="2">
        <v>4.6399999999999997</v>
      </c>
      <c r="G1782" s="2">
        <v>4.6399999999999997</v>
      </c>
      <c r="H1782" s="16">
        <f t="shared" si="27"/>
        <v>2.8808617878144004E-2</v>
      </c>
    </row>
    <row r="1783" spans="1:8" ht="13.5" x14ac:dyDescent="0.25">
      <c r="A1783" s="11"/>
      <c r="B1783" s="10">
        <v>44897</v>
      </c>
      <c r="C1783" s="2">
        <v>4.6399999999999997</v>
      </c>
      <c r="D1783" s="2">
        <v>2.0819999999999999</v>
      </c>
      <c r="E1783" s="2">
        <v>5</v>
      </c>
      <c r="F1783" s="2">
        <v>4.6399999999999997</v>
      </c>
      <c r="G1783" s="2">
        <v>23.2</v>
      </c>
      <c r="H1783" s="16">
        <f t="shared" si="27"/>
        <v>0</v>
      </c>
    </row>
    <row r="1784" spans="1:8" ht="13.5" x14ac:dyDescent="0.25">
      <c r="A1784" s="11"/>
      <c r="B1784" s="10">
        <v>44900</v>
      </c>
      <c r="C1784" s="2">
        <v>4.5999999999999996</v>
      </c>
      <c r="D1784" s="2">
        <v>2.0640000000000001</v>
      </c>
      <c r="E1784" s="2">
        <v>413</v>
      </c>
      <c r="F1784" s="2">
        <v>4.5999999999999996</v>
      </c>
      <c r="G1784" s="2">
        <v>1899.8</v>
      </c>
      <c r="H1784" s="16">
        <f t="shared" si="27"/>
        <v>-8.6455331412102765E-3</v>
      </c>
    </row>
    <row r="1785" spans="1:8" ht="13.5" x14ac:dyDescent="0.25">
      <c r="A1785" s="11"/>
      <c r="B1785" s="10">
        <v>44901</v>
      </c>
      <c r="C1785" s="2">
        <v>4.7300000000000004</v>
      </c>
      <c r="D1785" s="2">
        <v>2.1223999999999998</v>
      </c>
      <c r="E1785" s="2">
        <v>323</v>
      </c>
      <c r="F1785" s="2">
        <v>4.641</v>
      </c>
      <c r="G1785" s="2">
        <v>1499.0429999999999</v>
      </c>
      <c r="H1785" s="16">
        <f t="shared" si="27"/>
        <v>2.8294573643410748E-2</v>
      </c>
    </row>
    <row r="1786" spans="1:8" ht="13.5" x14ac:dyDescent="0.25">
      <c r="A1786" s="11"/>
      <c r="B1786" s="10">
        <v>44902</v>
      </c>
      <c r="C1786" s="2">
        <v>4.9000000000000004</v>
      </c>
      <c r="D1786" s="2">
        <v>2.1987000000000001</v>
      </c>
      <c r="E1786" s="2">
        <v>1423</v>
      </c>
      <c r="F1786" s="2">
        <v>4.8140000000000001</v>
      </c>
      <c r="G1786" s="2">
        <v>6850.3220000000001</v>
      </c>
      <c r="H1786" s="16">
        <f t="shared" si="27"/>
        <v>3.5949868073878753E-2</v>
      </c>
    </row>
    <row r="1787" spans="1:8" ht="13.5" x14ac:dyDescent="0.25">
      <c r="A1787" s="11"/>
      <c r="B1787" s="10">
        <v>44903</v>
      </c>
      <c r="C1787" s="2">
        <v>4.8</v>
      </c>
      <c r="D1787" s="2">
        <v>2.1537999999999999</v>
      </c>
      <c r="E1787" s="2">
        <v>200</v>
      </c>
      <c r="F1787" s="2">
        <v>4.8</v>
      </c>
      <c r="G1787" s="2">
        <v>960</v>
      </c>
      <c r="H1787" s="16">
        <f t="shared" si="27"/>
        <v>-2.0421157956974648E-2</v>
      </c>
    </row>
    <row r="1788" spans="1:8" ht="13.5" x14ac:dyDescent="0.25">
      <c r="A1788" s="11"/>
      <c r="B1788" s="10">
        <v>44904</v>
      </c>
      <c r="C1788" s="2">
        <v>4.8</v>
      </c>
      <c r="D1788" s="2">
        <v>2.1537999999999999</v>
      </c>
      <c r="E1788" s="2">
        <v>0</v>
      </c>
      <c r="F1788" s="2">
        <v>0</v>
      </c>
      <c r="G1788" s="2">
        <v>0</v>
      </c>
      <c r="H1788" s="16">
        <f t="shared" si="27"/>
        <v>0</v>
      </c>
    </row>
    <row r="1789" spans="1:8" ht="13.5" x14ac:dyDescent="0.25">
      <c r="A1789" s="11"/>
      <c r="B1789" s="10">
        <v>44907</v>
      </c>
      <c r="C1789" s="2">
        <v>4.72</v>
      </c>
      <c r="D1789" s="2">
        <v>2.1179000000000001</v>
      </c>
      <c r="E1789" s="2">
        <v>93647</v>
      </c>
      <c r="F1789" s="2">
        <v>4.75</v>
      </c>
      <c r="G1789" s="2">
        <v>444823.25</v>
      </c>
      <c r="H1789" s="16">
        <f t="shared" si="27"/>
        <v>-1.6668214318878178E-2</v>
      </c>
    </row>
    <row r="1790" spans="1:8" ht="13.5" x14ac:dyDescent="0.25">
      <c r="A1790" s="11"/>
      <c r="B1790" s="10">
        <v>44908</v>
      </c>
      <c r="C1790" s="2">
        <v>4.8099999999999996</v>
      </c>
      <c r="D1790" s="2">
        <v>2.1583000000000001</v>
      </c>
      <c r="E1790" s="2">
        <v>10</v>
      </c>
      <c r="F1790" s="2">
        <v>4.8099999999999996</v>
      </c>
      <c r="G1790" s="2">
        <v>48.1</v>
      </c>
      <c r="H1790" s="16">
        <f t="shared" si="27"/>
        <v>1.907549931535955E-2</v>
      </c>
    </row>
    <row r="1791" spans="1:8" ht="13.5" x14ac:dyDescent="0.25">
      <c r="A1791" s="11"/>
      <c r="B1791" s="10">
        <v>44909</v>
      </c>
      <c r="C1791" s="2">
        <v>4.8</v>
      </c>
      <c r="D1791" s="2">
        <v>2.1537999999999999</v>
      </c>
      <c r="E1791" s="2">
        <v>4020</v>
      </c>
      <c r="F1791" s="2">
        <v>4.78</v>
      </c>
      <c r="G1791" s="2">
        <v>19215.599999999999</v>
      </c>
      <c r="H1791" s="16">
        <f t="shared" si="27"/>
        <v>-2.0849742853172267E-3</v>
      </c>
    </row>
    <row r="1792" spans="1:8" ht="13.5" x14ac:dyDescent="0.25">
      <c r="A1792" s="11"/>
      <c r="B1792" s="10">
        <v>44910</v>
      </c>
      <c r="C1792" s="2">
        <v>4.5999999999999996</v>
      </c>
      <c r="D1792" s="2">
        <v>2.0640000000000001</v>
      </c>
      <c r="E1792" s="2">
        <v>840</v>
      </c>
      <c r="F1792" s="2">
        <v>4.63</v>
      </c>
      <c r="G1792" s="2">
        <v>3889.2</v>
      </c>
      <c r="H1792" s="16">
        <f t="shared" si="27"/>
        <v>-4.1693750580369525E-2</v>
      </c>
    </row>
    <row r="1793" spans="1:8" ht="13.5" x14ac:dyDescent="0.25">
      <c r="A1793" s="11"/>
      <c r="B1793" s="10">
        <v>44911</v>
      </c>
      <c r="C1793" s="2">
        <v>4.51</v>
      </c>
      <c r="D1793" s="2">
        <v>2.0236999999999998</v>
      </c>
      <c r="E1793" s="2">
        <v>6359</v>
      </c>
      <c r="F1793" s="2">
        <v>4.5880000000000001</v>
      </c>
      <c r="G1793" s="2">
        <v>29175.092000000001</v>
      </c>
      <c r="H1793" s="16">
        <f t="shared" si="27"/>
        <v>-1.9525193798449719E-2</v>
      </c>
    </row>
    <row r="1794" spans="1:8" ht="13.5" x14ac:dyDescent="0.25">
      <c r="A1794" s="11"/>
      <c r="B1794" s="10">
        <v>44914</v>
      </c>
      <c r="C1794" s="2">
        <v>4.45</v>
      </c>
      <c r="D1794" s="2">
        <v>1.9966999999999999</v>
      </c>
      <c r="E1794" s="2">
        <v>2000</v>
      </c>
      <c r="F1794" s="2">
        <v>4.46</v>
      </c>
      <c r="G1794" s="2">
        <v>8920</v>
      </c>
      <c r="H1794" s="16">
        <f t="shared" si="27"/>
        <v>-1.334189850274246E-2</v>
      </c>
    </row>
    <row r="1795" spans="1:8" ht="13.5" x14ac:dyDescent="0.25">
      <c r="A1795" s="11"/>
      <c r="B1795" s="10">
        <v>44915</v>
      </c>
      <c r="C1795" s="2">
        <v>4.7</v>
      </c>
      <c r="D1795" s="2">
        <v>2.1089000000000002</v>
      </c>
      <c r="E1795" s="2">
        <v>18786</v>
      </c>
      <c r="F1795" s="2">
        <v>4.5830000000000002</v>
      </c>
      <c r="G1795" s="2">
        <v>86096.237999999998</v>
      </c>
      <c r="H1795" s="16">
        <f t="shared" si="27"/>
        <v>5.6192717984674866E-2</v>
      </c>
    </row>
    <row r="1796" spans="1:8" ht="13.5" x14ac:dyDescent="0.25">
      <c r="A1796" s="11"/>
      <c r="B1796" s="10">
        <v>44916</v>
      </c>
      <c r="C1796" s="2">
        <v>4.7</v>
      </c>
      <c r="D1796" s="2">
        <v>2.1089000000000002</v>
      </c>
      <c r="E1796" s="2">
        <v>0</v>
      </c>
      <c r="F1796" s="2">
        <v>0</v>
      </c>
      <c r="G1796" s="2">
        <v>0</v>
      </c>
      <c r="H1796" s="16">
        <f t="shared" si="27"/>
        <v>0</v>
      </c>
    </row>
    <row r="1797" spans="1:8" ht="13.5" x14ac:dyDescent="0.25">
      <c r="A1797" s="11"/>
      <c r="B1797" s="10">
        <v>44917</v>
      </c>
      <c r="C1797" s="2">
        <v>4.7</v>
      </c>
      <c r="D1797" s="2">
        <v>2.1089000000000002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1"/>
      <c r="B1798" s="10">
        <v>44918</v>
      </c>
      <c r="C1798" s="2">
        <v>4.7</v>
      </c>
      <c r="D1798" s="2">
        <v>2.1089000000000002</v>
      </c>
      <c r="E1798" s="2">
        <v>0</v>
      </c>
      <c r="F1798" s="2">
        <v>0</v>
      </c>
      <c r="G1798" s="2">
        <v>0</v>
      </c>
      <c r="H1798" s="16">
        <f t="shared" si="27"/>
        <v>0</v>
      </c>
    </row>
    <row r="1799" spans="1:8" ht="13.5" x14ac:dyDescent="0.25">
      <c r="A1799" s="11"/>
      <c r="B1799" s="10">
        <v>44921</v>
      </c>
      <c r="C1799" s="2">
        <v>4.7</v>
      </c>
      <c r="D1799" s="2">
        <v>2.1089000000000002</v>
      </c>
      <c r="E1799" s="2">
        <v>0</v>
      </c>
      <c r="F1799" s="2">
        <v>0</v>
      </c>
      <c r="G1799" s="2">
        <v>0</v>
      </c>
      <c r="H1799" s="16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4.7</v>
      </c>
      <c r="D1800" s="2">
        <v>2.1089000000000002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1"/>
      <c r="B1801" s="10">
        <v>44923</v>
      </c>
      <c r="C1801" s="2">
        <v>4.7</v>
      </c>
      <c r="D1801" s="2">
        <v>2.1089000000000002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1"/>
      <c r="B1802" s="10">
        <v>44924</v>
      </c>
      <c r="C1802" s="2">
        <v>4.79</v>
      </c>
      <c r="D1802" s="2">
        <v>2.1493000000000002</v>
      </c>
      <c r="E1802" s="2">
        <v>24100</v>
      </c>
      <c r="F1802" s="2">
        <v>4.7370000000000001</v>
      </c>
      <c r="G1802" s="2">
        <v>114161.7</v>
      </c>
      <c r="H1802" s="16">
        <f t="shared" si="28"/>
        <v>1.9156906444117782E-2</v>
      </c>
    </row>
    <row r="1803" spans="1:8" ht="13.5" x14ac:dyDescent="0.25">
      <c r="A1803" s="11"/>
      <c r="B1803" s="10">
        <v>44925</v>
      </c>
      <c r="C1803" s="2">
        <v>4.75</v>
      </c>
      <c r="D1803" s="2">
        <v>2.1314000000000002</v>
      </c>
      <c r="E1803" s="2">
        <v>200</v>
      </c>
      <c r="F1803" s="2">
        <v>4.75</v>
      </c>
      <c r="G1803" s="2">
        <v>950</v>
      </c>
      <c r="H1803" s="16">
        <f t="shared" si="28"/>
        <v>-8.3282929325827135E-3</v>
      </c>
    </row>
    <row r="1804" spans="1:8" ht="13.5" x14ac:dyDescent="0.25">
      <c r="A1804" s="11"/>
      <c r="B1804" s="10">
        <v>44928</v>
      </c>
      <c r="C1804" s="2">
        <v>4.75</v>
      </c>
      <c r="D1804" s="2">
        <v>2.1314000000000002</v>
      </c>
      <c r="E1804" s="2">
        <v>6500</v>
      </c>
      <c r="F1804" s="2">
        <v>4.75</v>
      </c>
      <c r="G1804" s="2">
        <v>30875</v>
      </c>
      <c r="H1804" s="16">
        <f t="shared" si="28"/>
        <v>0</v>
      </c>
    </row>
    <row r="1805" spans="1:8" ht="13.5" x14ac:dyDescent="0.25">
      <c r="A1805" s="11"/>
      <c r="B1805" s="10">
        <v>44929</v>
      </c>
      <c r="C1805" s="2">
        <v>4.6900000000000004</v>
      </c>
      <c r="D1805" s="2">
        <v>2.1044</v>
      </c>
      <c r="E1805" s="2">
        <v>2</v>
      </c>
      <c r="F1805" s="2">
        <v>4.6900000000000004</v>
      </c>
      <c r="G1805" s="2">
        <v>9.3800000000000008</v>
      </c>
      <c r="H1805" s="16">
        <f t="shared" si="28"/>
        <v>-1.2667730130430765E-2</v>
      </c>
    </row>
    <row r="1806" spans="1:8" ht="13.5" x14ac:dyDescent="0.25">
      <c r="A1806" s="11"/>
      <c r="B1806" s="10">
        <v>44930</v>
      </c>
      <c r="C1806" s="2">
        <v>4.6900000000000004</v>
      </c>
      <c r="D1806" s="2">
        <v>2.1044</v>
      </c>
      <c r="E1806" s="2">
        <v>6575</v>
      </c>
      <c r="F1806" s="2">
        <v>4.6900000000000004</v>
      </c>
      <c r="G1806" s="2">
        <v>30836.75</v>
      </c>
      <c r="H1806" s="16">
        <f t="shared" si="28"/>
        <v>0</v>
      </c>
    </row>
    <row r="1807" spans="1:8" ht="13.5" x14ac:dyDescent="0.25">
      <c r="A1807" s="11"/>
      <c r="B1807" s="10">
        <v>44931</v>
      </c>
      <c r="C1807" s="2">
        <v>4.5999999999999996</v>
      </c>
      <c r="D1807" s="2">
        <v>2.0640000000000001</v>
      </c>
      <c r="E1807" s="2">
        <v>100</v>
      </c>
      <c r="F1807" s="2">
        <v>4.5999999999999996</v>
      </c>
      <c r="G1807" s="2">
        <v>460</v>
      </c>
      <c r="H1807" s="16">
        <f t="shared" si="28"/>
        <v>-1.9197871127162133E-2</v>
      </c>
    </row>
    <row r="1808" spans="1:8" ht="13.5" x14ac:dyDescent="0.25">
      <c r="A1808" s="11"/>
      <c r="B1808" s="10">
        <v>44932</v>
      </c>
      <c r="C1808" s="2">
        <v>4.5999999999999996</v>
      </c>
      <c r="D1808" s="2">
        <v>2.0640000000000001</v>
      </c>
      <c r="E1808" s="2">
        <v>688</v>
      </c>
      <c r="F1808" s="2">
        <v>4.5380000000000003</v>
      </c>
      <c r="G1808" s="2">
        <v>3122.1439999999998</v>
      </c>
      <c r="H1808" s="16">
        <f t="shared" si="28"/>
        <v>0</v>
      </c>
    </row>
    <row r="1809" spans="1:8" ht="13.5" x14ac:dyDescent="0.25">
      <c r="A1809" s="11"/>
      <c r="B1809" s="10">
        <v>44935</v>
      </c>
      <c r="C1809" s="2">
        <v>4.55</v>
      </c>
      <c r="D1809" s="2">
        <v>2.0415999999999999</v>
      </c>
      <c r="E1809" s="2">
        <v>2394</v>
      </c>
      <c r="F1809" s="2">
        <v>4.55</v>
      </c>
      <c r="G1809" s="2">
        <v>10892.7</v>
      </c>
      <c r="H1809" s="16">
        <f t="shared" si="28"/>
        <v>-1.0852713178294669E-2</v>
      </c>
    </row>
    <row r="1810" spans="1:8" ht="13.5" x14ac:dyDescent="0.25">
      <c r="A1810" s="11"/>
      <c r="B1810" s="10">
        <v>44936</v>
      </c>
      <c r="C1810" s="2">
        <v>4.55</v>
      </c>
      <c r="D1810" s="2">
        <v>2.0415999999999999</v>
      </c>
      <c r="E1810" s="2">
        <v>11069</v>
      </c>
      <c r="F1810" s="2">
        <v>4.5490000000000004</v>
      </c>
      <c r="G1810" s="2">
        <v>50352.881000000001</v>
      </c>
      <c r="H1810" s="16">
        <f t="shared" si="28"/>
        <v>0</v>
      </c>
    </row>
    <row r="1811" spans="1:8" ht="13.5" x14ac:dyDescent="0.25">
      <c r="A1811" s="11"/>
      <c r="B1811" s="10">
        <v>44937</v>
      </c>
      <c r="C1811" s="2">
        <v>4.6399999999999997</v>
      </c>
      <c r="D1811" s="2">
        <v>2.0819999999999999</v>
      </c>
      <c r="E1811" s="2">
        <v>22091</v>
      </c>
      <c r="F1811" s="2">
        <v>4.609</v>
      </c>
      <c r="G1811" s="2">
        <v>101817.41899999999</v>
      </c>
      <c r="H1811" s="16">
        <f t="shared" si="28"/>
        <v>1.9788401253918491E-2</v>
      </c>
    </row>
    <row r="1812" spans="1:8" ht="13.5" x14ac:dyDescent="0.25">
      <c r="A1812" s="11"/>
      <c r="B1812" s="10">
        <v>44938</v>
      </c>
      <c r="C1812" s="2">
        <v>4.54</v>
      </c>
      <c r="D1812" s="2">
        <v>2.0371000000000001</v>
      </c>
      <c r="E1812" s="2">
        <v>613</v>
      </c>
      <c r="F1812" s="2">
        <v>4.4329999999999998</v>
      </c>
      <c r="G1812" s="2">
        <v>2717.4290000000001</v>
      </c>
      <c r="H1812" s="16">
        <f t="shared" si="28"/>
        <v>-2.1565802113352413E-2</v>
      </c>
    </row>
    <row r="1813" spans="1:8" ht="13.5" x14ac:dyDescent="0.25">
      <c r="A1813" s="11"/>
      <c r="B1813" s="10">
        <v>44939</v>
      </c>
      <c r="C1813" s="2">
        <v>4.5</v>
      </c>
      <c r="D1813" s="2">
        <v>2.0192000000000001</v>
      </c>
      <c r="E1813" s="2">
        <v>14244</v>
      </c>
      <c r="F1813" s="2">
        <v>4.4950000000000001</v>
      </c>
      <c r="G1813" s="2">
        <v>64026.78</v>
      </c>
      <c r="H1813" s="16">
        <f t="shared" si="28"/>
        <v>-8.7870011290560237E-3</v>
      </c>
    </row>
    <row r="1814" spans="1:8" ht="13.5" x14ac:dyDescent="0.25">
      <c r="A1814" s="11"/>
      <c r="B1814" s="10">
        <v>44942</v>
      </c>
      <c r="C1814" s="2">
        <v>4.54</v>
      </c>
      <c r="D1814" s="2">
        <v>2.0371000000000001</v>
      </c>
      <c r="E1814" s="2">
        <v>14295</v>
      </c>
      <c r="F1814" s="2">
        <v>4.5090000000000003</v>
      </c>
      <c r="G1814" s="2">
        <v>64456.154999999999</v>
      </c>
      <c r="H1814" s="16">
        <f t="shared" si="28"/>
        <v>8.8648969889065111E-3</v>
      </c>
    </row>
    <row r="1815" spans="1:8" ht="13.5" x14ac:dyDescent="0.25">
      <c r="A1815" s="11"/>
      <c r="B1815" s="10">
        <v>44943</v>
      </c>
      <c r="C1815" s="2">
        <v>4.41</v>
      </c>
      <c r="D1815" s="2">
        <v>1.9787999999999999</v>
      </c>
      <c r="E1815" s="2">
        <v>420</v>
      </c>
      <c r="F1815" s="2">
        <v>4.4260000000000002</v>
      </c>
      <c r="G1815" s="2">
        <v>1858.92</v>
      </c>
      <c r="H1815" s="16">
        <f t="shared" si="28"/>
        <v>-2.8619115409160196E-2</v>
      </c>
    </row>
    <row r="1816" spans="1:8" ht="13.5" x14ac:dyDescent="0.25">
      <c r="A1816" s="11"/>
      <c r="B1816" s="10">
        <v>44944</v>
      </c>
      <c r="C1816" s="2">
        <v>4.5199999999999996</v>
      </c>
      <c r="D1816" s="2">
        <v>2.0282</v>
      </c>
      <c r="E1816" s="2">
        <v>1337</v>
      </c>
      <c r="F1816" s="2">
        <v>4.4710000000000001</v>
      </c>
      <c r="G1816" s="2">
        <v>5977.7269999999999</v>
      </c>
      <c r="H1816" s="16">
        <f t="shared" si="28"/>
        <v>2.4964625025267896E-2</v>
      </c>
    </row>
    <row r="1817" spans="1:8" ht="13.5" x14ac:dyDescent="0.25">
      <c r="A1817" s="11"/>
      <c r="B1817" s="10">
        <v>44945</v>
      </c>
      <c r="C1817" s="2">
        <v>4.54</v>
      </c>
      <c r="D1817" s="2">
        <v>2.0371000000000001</v>
      </c>
      <c r="E1817" s="2">
        <v>220</v>
      </c>
      <c r="F1817" s="2">
        <v>4.54</v>
      </c>
      <c r="G1817" s="2">
        <v>998.8</v>
      </c>
      <c r="H1817" s="16">
        <f t="shared" si="28"/>
        <v>4.3881274036091759E-3</v>
      </c>
    </row>
    <row r="1818" spans="1:8" ht="13.5" x14ac:dyDescent="0.25">
      <c r="A1818" s="11"/>
      <c r="B1818" s="10">
        <v>44946</v>
      </c>
      <c r="C1818" s="2">
        <v>4.54</v>
      </c>
      <c r="D1818" s="2">
        <v>2.0371000000000001</v>
      </c>
      <c r="E1818" s="2">
        <v>1706</v>
      </c>
      <c r="F1818" s="2">
        <v>4.4930000000000003</v>
      </c>
      <c r="G1818" s="2">
        <v>7665.058</v>
      </c>
      <c r="H1818" s="16">
        <f t="shared" si="28"/>
        <v>0</v>
      </c>
    </row>
    <row r="1819" spans="1:8" ht="13.5" x14ac:dyDescent="0.25">
      <c r="A1819" s="11"/>
      <c r="B1819" s="10">
        <v>44949</v>
      </c>
      <c r="C1819" s="2">
        <v>4.5</v>
      </c>
      <c r="D1819" s="2">
        <v>2.0192000000000001</v>
      </c>
      <c r="E1819" s="2">
        <v>100</v>
      </c>
      <c r="F1819" s="2">
        <v>4.5</v>
      </c>
      <c r="G1819" s="2">
        <v>450</v>
      </c>
      <c r="H1819" s="16">
        <f t="shared" si="28"/>
        <v>-8.7870011290560237E-3</v>
      </c>
    </row>
    <row r="1820" spans="1:8" ht="13.5" x14ac:dyDescent="0.25">
      <c r="A1820" s="11"/>
      <c r="B1820" s="10">
        <v>44950</v>
      </c>
      <c r="C1820" s="2">
        <v>4.45</v>
      </c>
      <c r="D1820" s="2">
        <v>1.9966999999999999</v>
      </c>
      <c r="E1820" s="2">
        <v>1675</v>
      </c>
      <c r="F1820" s="2">
        <v>4.4210000000000003</v>
      </c>
      <c r="G1820" s="2">
        <v>7405.1750000000002</v>
      </c>
      <c r="H1820" s="16">
        <f t="shared" si="28"/>
        <v>-1.1143026941363007E-2</v>
      </c>
    </row>
    <row r="1821" spans="1:8" ht="13.5" x14ac:dyDescent="0.25">
      <c r="A1821" s="11"/>
      <c r="B1821" s="10">
        <v>44951</v>
      </c>
      <c r="C1821" s="2">
        <v>4.4000000000000004</v>
      </c>
      <c r="D1821" s="2">
        <v>1.9742999999999999</v>
      </c>
      <c r="E1821" s="2">
        <v>859</v>
      </c>
      <c r="F1821" s="2">
        <v>4.4000000000000004</v>
      </c>
      <c r="G1821" s="2">
        <v>3779.6</v>
      </c>
      <c r="H1821" s="16">
        <f t="shared" si="28"/>
        <v>-1.1218510542394941E-2</v>
      </c>
    </row>
    <row r="1822" spans="1:8" ht="13.5" x14ac:dyDescent="0.25">
      <c r="A1822" s="11"/>
      <c r="B1822" s="10">
        <v>44952</v>
      </c>
      <c r="C1822" s="2">
        <v>4.25</v>
      </c>
      <c r="D1822" s="2">
        <v>1.907</v>
      </c>
      <c r="E1822" s="2">
        <v>539</v>
      </c>
      <c r="F1822" s="2">
        <v>4.2709999999999999</v>
      </c>
      <c r="G1822" s="2">
        <v>2302.069</v>
      </c>
      <c r="H1822" s="16">
        <f t="shared" si="28"/>
        <v>-3.4088031200931936E-2</v>
      </c>
    </row>
    <row r="1823" spans="1:8" ht="13.5" x14ac:dyDescent="0.25">
      <c r="A1823" s="11"/>
      <c r="B1823" s="10">
        <v>44953</v>
      </c>
      <c r="C1823" s="2">
        <v>4.2300000000000004</v>
      </c>
      <c r="D1823" s="2">
        <v>1.8979999999999999</v>
      </c>
      <c r="E1823" s="2">
        <v>450</v>
      </c>
      <c r="F1823" s="2">
        <v>4.2439999999999998</v>
      </c>
      <c r="G1823" s="2">
        <v>1909.8</v>
      </c>
      <c r="H1823" s="16">
        <f t="shared" si="28"/>
        <v>-4.719454640797126E-3</v>
      </c>
    </row>
    <row r="1824" spans="1:8" ht="13.5" x14ac:dyDescent="0.25">
      <c r="A1824" s="11"/>
      <c r="B1824" s="10">
        <v>44956</v>
      </c>
      <c r="C1824" s="2">
        <v>4.4000000000000004</v>
      </c>
      <c r="D1824" s="2">
        <v>1.9742999999999999</v>
      </c>
      <c r="E1824" s="2">
        <v>2098</v>
      </c>
      <c r="F1824" s="2">
        <v>4.07</v>
      </c>
      <c r="G1824" s="2">
        <v>8538.86</v>
      </c>
      <c r="H1824" s="16">
        <f t="shared" si="28"/>
        <v>4.0200210748155975E-2</v>
      </c>
    </row>
    <row r="1825" spans="1:8" ht="13.5" x14ac:dyDescent="0.25">
      <c r="A1825" s="11"/>
      <c r="B1825" s="10">
        <v>44957</v>
      </c>
      <c r="C1825" s="2">
        <v>4.4000000000000004</v>
      </c>
      <c r="D1825" s="2">
        <v>1.9742999999999999</v>
      </c>
      <c r="E1825" s="2">
        <v>0</v>
      </c>
      <c r="F1825" s="2">
        <v>0</v>
      </c>
      <c r="G1825" s="2">
        <v>0</v>
      </c>
      <c r="H1825" s="16">
        <f t="shared" si="28"/>
        <v>0</v>
      </c>
    </row>
    <row r="1826" spans="1:8" ht="13.5" x14ac:dyDescent="0.25">
      <c r="A1826" s="11"/>
      <c r="B1826" s="10">
        <v>44958</v>
      </c>
      <c r="C1826" s="2">
        <v>4.4000000000000004</v>
      </c>
      <c r="D1826" s="2">
        <v>1.9742999999999999</v>
      </c>
      <c r="E1826" s="2">
        <v>3</v>
      </c>
      <c r="F1826" s="2">
        <v>4.4000000000000004</v>
      </c>
      <c r="G1826" s="2">
        <v>13.2</v>
      </c>
      <c r="H1826" s="16">
        <f t="shared" si="28"/>
        <v>0</v>
      </c>
    </row>
    <row r="1827" spans="1:8" ht="13.5" x14ac:dyDescent="0.25">
      <c r="A1827" s="11"/>
      <c r="B1827" s="10">
        <v>44959</v>
      </c>
      <c r="C1827" s="2">
        <v>4.1500000000000004</v>
      </c>
      <c r="D1827" s="2">
        <v>1.8621000000000001</v>
      </c>
      <c r="E1827" s="2">
        <v>1960</v>
      </c>
      <c r="F1827" s="2">
        <v>4.1559999999999997</v>
      </c>
      <c r="G1827" s="2">
        <v>8145.76</v>
      </c>
      <c r="H1827" s="16">
        <f t="shared" si="28"/>
        <v>-5.6830268956085631E-2</v>
      </c>
    </row>
    <row r="1828" spans="1:8" ht="13.5" x14ac:dyDescent="0.25">
      <c r="A1828" s="11"/>
      <c r="B1828" s="10">
        <v>44960</v>
      </c>
      <c r="C1828" s="2">
        <v>4.0999999999999996</v>
      </c>
      <c r="D1828" s="2">
        <v>1.8396999999999999</v>
      </c>
      <c r="E1828" s="2">
        <v>692</v>
      </c>
      <c r="F1828" s="2">
        <v>4.0999999999999996</v>
      </c>
      <c r="G1828" s="2">
        <v>2837.2</v>
      </c>
      <c r="H1828" s="16">
        <f t="shared" si="28"/>
        <v>-1.2029429139144083E-2</v>
      </c>
    </row>
    <row r="1829" spans="1:8" ht="13.5" x14ac:dyDescent="0.25">
      <c r="A1829" s="11"/>
      <c r="B1829" s="10">
        <v>44963</v>
      </c>
      <c r="C1829" s="2">
        <v>4.0999999999999996</v>
      </c>
      <c r="D1829" s="2">
        <v>1.8396999999999999</v>
      </c>
      <c r="E1829" s="2">
        <v>810</v>
      </c>
      <c r="F1829" s="2">
        <v>4.0199999999999996</v>
      </c>
      <c r="G1829" s="2">
        <v>3256.2</v>
      </c>
      <c r="H1829" s="16">
        <f t="shared" si="28"/>
        <v>0</v>
      </c>
    </row>
    <row r="1830" spans="1:8" ht="13.5" x14ac:dyDescent="0.25">
      <c r="A1830" s="11"/>
      <c r="B1830" s="10">
        <v>44964</v>
      </c>
      <c r="C1830" s="2">
        <v>4.0999999999999996</v>
      </c>
      <c r="D1830" s="2">
        <v>1.8396999999999999</v>
      </c>
      <c r="E1830" s="2">
        <v>500</v>
      </c>
      <c r="F1830" s="2">
        <v>4.0999999999999996</v>
      </c>
      <c r="G1830" s="2">
        <v>2050</v>
      </c>
      <c r="H1830" s="16">
        <f t="shared" si="28"/>
        <v>0</v>
      </c>
    </row>
    <row r="1831" spans="1:8" ht="13.5" x14ac:dyDescent="0.25">
      <c r="A1831" s="11"/>
      <c r="B1831" s="10">
        <v>44965</v>
      </c>
      <c r="C1831" s="2">
        <v>4.0999999999999996</v>
      </c>
      <c r="D1831" s="2">
        <v>1.8396999999999999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1"/>
      <c r="B1832" s="10">
        <v>44966</v>
      </c>
      <c r="C1832" s="2">
        <v>4</v>
      </c>
      <c r="D1832" s="2">
        <v>1.7948</v>
      </c>
      <c r="E1832" s="2">
        <v>3222</v>
      </c>
      <c r="F1832" s="2">
        <v>4</v>
      </c>
      <c r="G1832" s="2">
        <v>12888</v>
      </c>
      <c r="H1832" s="16">
        <f t="shared" si="28"/>
        <v>-2.4406153177148417E-2</v>
      </c>
    </row>
    <row r="1833" spans="1:8" ht="13.5" x14ac:dyDescent="0.25">
      <c r="A1833" s="11"/>
      <c r="B1833" s="10">
        <v>44967</v>
      </c>
      <c r="C1833" s="2">
        <v>4.0999999999999996</v>
      </c>
      <c r="D1833" s="2">
        <v>1.8396999999999999</v>
      </c>
      <c r="E1833" s="2">
        <v>10</v>
      </c>
      <c r="F1833" s="2">
        <v>4.0999999999999996</v>
      </c>
      <c r="G1833" s="2">
        <v>41</v>
      </c>
      <c r="H1833" s="16">
        <f t="shared" si="28"/>
        <v>2.5016714954312427E-2</v>
      </c>
    </row>
    <row r="1834" spans="1:8" ht="13.5" x14ac:dyDescent="0.25">
      <c r="A1834" s="11"/>
      <c r="B1834" s="10">
        <v>44970</v>
      </c>
      <c r="C1834" s="2">
        <v>4.0999999999999996</v>
      </c>
      <c r="D1834" s="2">
        <v>1.8396999999999999</v>
      </c>
      <c r="E1834" s="2">
        <v>101</v>
      </c>
      <c r="F1834" s="2">
        <v>4.0999999999999996</v>
      </c>
      <c r="G1834" s="2">
        <v>414.1</v>
      </c>
      <c r="H1834" s="16">
        <f t="shared" si="28"/>
        <v>0</v>
      </c>
    </row>
    <row r="1835" spans="1:8" ht="13.5" x14ac:dyDescent="0.25">
      <c r="A1835" s="11"/>
      <c r="B1835" s="10">
        <v>44971</v>
      </c>
      <c r="C1835" s="2">
        <v>4.0999999999999996</v>
      </c>
      <c r="D1835" s="2">
        <v>1.8396999999999999</v>
      </c>
      <c r="E1835" s="2">
        <v>877</v>
      </c>
      <c r="F1835" s="2">
        <v>4.0110000000000001</v>
      </c>
      <c r="G1835" s="2">
        <v>3517.6469999999999</v>
      </c>
      <c r="H1835" s="16">
        <f t="shared" si="28"/>
        <v>0</v>
      </c>
    </row>
    <row r="1836" spans="1:8" ht="13.5" x14ac:dyDescent="0.25">
      <c r="A1836" s="11"/>
      <c r="B1836" s="10">
        <v>44972</v>
      </c>
      <c r="C1836" s="2">
        <v>4.2</v>
      </c>
      <c r="D1836" s="2">
        <v>1.8846000000000001</v>
      </c>
      <c r="E1836" s="2">
        <v>5</v>
      </c>
      <c r="F1836" s="2">
        <v>4.2</v>
      </c>
      <c r="G1836" s="2">
        <v>21</v>
      </c>
      <c r="H1836" s="16">
        <f t="shared" si="28"/>
        <v>2.4406153177148539E-2</v>
      </c>
    </row>
    <row r="1837" spans="1:8" ht="13.5" x14ac:dyDescent="0.25">
      <c r="A1837" s="11"/>
      <c r="B1837" s="10">
        <v>44973</v>
      </c>
      <c r="C1837" s="2">
        <v>4.18</v>
      </c>
      <c r="D1837" s="2">
        <v>1.8755999999999999</v>
      </c>
      <c r="E1837" s="2">
        <v>537</v>
      </c>
      <c r="F1837" s="2">
        <v>4.1669999999999998</v>
      </c>
      <c r="G1837" s="2">
        <v>2237.6790000000001</v>
      </c>
      <c r="H1837" s="16">
        <f t="shared" si="28"/>
        <v>-4.7755491881567008E-3</v>
      </c>
    </row>
    <row r="1838" spans="1:8" ht="13.5" x14ac:dyDescent="0.25">
      <c r="A1838" s="11"/>
      <c r="B1838" s="10">
        <v>44974</v>
      </c>
      <c r="C1838" s="2">
        <v>4.18</v>
      </c>
      <c r="D1838" s="2">
        <v>1.8755999999999999</v>
      </c>
      <c r="E1838" s="2">
        <v>0</v>
      </c>
      <c r="F1838" s="2">
        <v>0</v>
      </c>
      <c r="G1838" s="2">
        <v>0</v>
      </c>
      <c r="H1838" s="16">
        <f t="shared" si="28"/>
        <v>0</v>
      </c>
    </row>
    <row r="1839" spans="1:8" ht="13.5" x14ac:dyDescent="0.25">
      <c r="A1839" s="11"/>
      <c r="B1839" s="10">
        <v>44977</v>
      </c>
      <c r="C1839" s="2">
        <v>4.16</v>
      </c>
      <c r="D1839" s="2">
        <v>1.8666</v>
      </c>
      <c r="E1839" s="2">
        <v>3479</v>
      </c>
      <c r="F1839" s="2">
        <v>4.0880000000000001</v>
      </c>
      <c r="G1839" s="2">
        <v>14222.152</v>
      </c>
      <c r="H1839" s="16">
        <f t="shared" si="28"/>
        <v>-4.7984644913627089E-3</v>
      </c>
    </row>
    <row r="1840" spans="1:8" ht="13.5" x14ac:dyDescent="0.25">
      <c r="A1840" s="11"/>
      <c r="B1840" s="10">
        <v>44978</v>
      </c>
      <c r="C1840" s="2">
        <v>4.16</v>
      </c>
      <c r="D1840" s="2">
        <v>1.8666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1"/>
      <c r="B1841" s="10">
        <v>44979</v>
      </c>
      <c r="C1841" s="2">
        <v>4.08</v>
      </c>
      <c r="D1841" s="2">
        <v>1.8307</v>
      </c>
      <c r="E1841" s="2">
        <v>7824</v>
      </c>
      <c r="F1841" s="2">
        <v>4.08</v>
      </c>
      <c r="G1841" s="2">
        <v>31921.919999999998</v>
      </c>
      <c r="H1841" s="16">
        <f t="shared" si="28"/>
        <v>-1.9232829743919447E-2</v>
      </c>
    </row>
    <row r="1842" spans="1:8" ht="13.5" x14ac:dyDescent="0.25">
      <c r="A1842" s="11"/>
      <c r="B1842" s="10">
        <v>44980</v>
      </c>
      <c r="C1842" s="2">
        <v>4.2</v>
      </c>
      <c r="D1842" s="2">
        <v>1.8846000000000001</v>
      </c>
      <c r="E1842" s="2">
        <v>202</v>
      </c>
      <c r="F1842" s="2">
        <v>4.1449999999999996</v>
      </c>
      <c r="G1842" s="2">
        <v>837.29</v>
      </c>
      <c r="H1842" s="16">
        <f t="shared" si="28"/>
        <v>2.9442289834489571E-2</v>
      </c>
    </row>
    <row r="1843" spans="1:8" ht="13.5" x14ac:dyDescent="0.25">
      <c r="A1843" s="11"/>
      <c r="B1843" s="10">
        <v>44981</v>
      </c>
      <c r="C1843" s="2">
        <v>4.4000000000000004</v>
      </c>
      <c r="D1843" s="2">
        <v>1.9742999999999999</v>
      </c>
      <c r="E1843" s="2">
        <v>3211</v>
      </c>
      <c r="F1843" s="2">
        <v>4.1550000000000002</v>
      </c>
      <c r="G1843" s="2">
        <v>13341.705</v>
      </c>
      <c r="H1843" s="16">
        <f t="shared" si="28"/>
        <v>4.7596306908627768E-2</v>
      </c>
    </row>
    <row r="1844" spans="1:8" ht="13.5" x14ac:dyDescent="0.25">
      <c r="A1844" s="11"/>
      <c r="B1844" s="10">
        <v>44984</v>
      </c>
      <c r="C1844" s="2">
        <v>4.38</v>
      </c>
      <c r="D1844" s="2">
        <v>1.9653</v>
      </c>
      <c r="E1844" s="2">
        <v>10</v>
      </c>
      <c r="F1844" s="2">
        <v>4.38</v>
      </c>
      <c r="G1844" s="2">
        <v>43.8</v>
      </c>
      <c r="H1844" s="16">
        <f t="shared" si="28"/>
        <v>-4.5585777237501382E-3</v>
      </c>
    </row>
    <row r="1845" spans="1:8" ht="13.5" x14ac:dyDescent="0.25">
      <c r="A1845" s="11"/>
      <c r="B1845" s="10">
        <v>44985</v>
      </c>
      <c r="C1845" s="2">
        <v>4.38</v>
      </c>
      <c r="D1845" s="2">
        <v>1.9653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1"/>
      <c r="B1846" s="10">
        <v>44986</v>
      </c>
      <c r="C1846" s="2">
        <v>4.37</v>
      </c>
      <c r="D1846" s="2">
        <v>1.9608000000000001</v>
      </c>
      <c r="E1846" s="2">
        <v>182</v>
      </c>
      <c r="F1846" s="2">
        <v>4.218</v>
      </c>
      <c r="G1846" s="2">
        <v>767.67600000000004</v>
      </c>
      <c r="H1846" s="16">
        <f t="shared" si="28"/>
        <v>-2.289726759273367E-3</v>
      </c>
    </row>
    <row r="1847" spans="1:8" ht="13.5" x14ac:dyDescent="0.25">
      <c r="A1847" s="11"/>
      <c r="B1847" s="10">
        <v>44987</v>
      </c>
      <c r="C1847" s="2">
        <v>4.3499999999999996</v>
      </c>
      <c r="D1847" s="2">
        <v>1.9519</v>
      </c>
      <c r="E1847" s="2">
        <v>755</v>
      </c>
      <c r="F1847" s="2">
        <v>4.1870000000000003</v>
      </c>
      <c r="G1847" s="2">
        <v>3161.1849999999999</v>
      </c>
      <c r="H1847" s="16">
        <f t="shared" si="28"/>
        <v>-4.53896368829056E-3</v>
      </c>
    </row>
    <row r="1848" spans="1:8" ht="13.5" x14ac:dyDescent="0.25">
      <c r="A1848" s="11"/>
      <c r="B1848" s="10">
        <v>44988</v>
      </c>
      <c r="C1848" s="2">
        <v>4.3499999999999996</v>
      </c>
      <c r="D1848" s="2">
        <v>1.9519</v>
      </c>
      <c r="E1848" s="2">
        <v>1034</v>
      </c>
      <c r="F1848" s="2">
        <v>4.29</v>
      </c>
      <c r="G1848" s="2">
        <v>4435.8599999999997</v>
      </c>
      <c r="H1848" s="16">
        <f t="shared" si="28"/>
        <v>0</v>
      </c>
    </row>
    <row r="1849" spans="1:8" ht="13.5" x14ac:dyDescent="0.25">
      <c r="A1849" s="11"/>
      <c r="B1849" s="10">
        <v>44991</v>
      </c>
      <c r="C1849" s="2">
        <v>4.33</v>
      </c>
      <c r="D1849" s="2">
        <v>1.9429000000000001</v>
      </c>
      <c r="E1849" s="2">
        <v>800</v>
      </c>
      <c r="F1849" s="2">
        <v>4.3079999999999998</v>
      </c>
      <c r="G1849" s="2">
        <v>3446.4</v>
      </c>
      <c r="H1849" s="16">
        <f t="shared" si="28"/>
        <v>-4.6108919514318853E-3</v>
      </c>
    </row>
    <row r="1850" spans="1:8" ht="13.5" x14ac:dyDescent="0.25">
      <c r="A1850" s="11"/>
      <c r="B1850" s="10">
        <v>44992</v>
      </c>
      <c r="C1850" s="2">
        <v>4.38</v>
      </c>
      <c r="D1850" s="2">
        <v>1.9653</v>
      </c>
      <c r="E1850" s="2">
        <v>1373</v>
      </c>
      <c r="F1850" s="2">
        <v>4.3310000000000004</v>
      </c>
      <c r="G1850" s="2">
        <v>5946.4629999999997</v>
      </c>
      <c r="H1850" s="16">
        <f t="shared" si="28"/>
        <v>1.1529157445056346E-2</v>
      </c>
    </row>
    <row r="1851" spans="1:8" ht="13.5" x14ac:dyDescent="0.25">
      <c r="A1851" s="11"/>
      <c r="B1851" s="10">
        <v>44993</v>
      </c>
      <c r="C1851" s="2">
        <v>4.3499999999999996</v>
      </c>
      <c r="D1851" s="2">
        <v>1.9519</v>
      </c>
      <c r="E1851" s="2">
        <v>3781</v>
      </c>
      <c r="F1851" s="2">
        <v>4.2140000000000004</v>
      </c>
      <c r="G1851" s="2">
        <v>15933.134</v>
      </c>
      <c r="H1851" s="16">
        <f t="shared" si="28"/>
        <v>-6.8182974609474782E-3</v>
      </c>
    </row>
    <row r="1852" spans="1:8" ht="13.5" x14ac:dyDescent="0.25">
      <c r="A1852" s="11"/>
      <c r="B1852" s="10">
        <v>44994</v>
      </c>
      <c r="C1852" s="2">
        <v>4.2</v>
      </c>
      <c r="D1852" s="2">
        <v>1.8846000000000001</v>
      </c>
      <c r="E1852" s="2">
        <v>200</v>
      </c>
      <c r="F1852" s="2">
        <v>4.2</v>
      </c>
      <c r="G1852" s="2">
        <v>840</v>
      </c>
      <c r="H1852" s="16">
        <f t="shared" si="28"/>
        <v>-3.447922537015212E-2</v>
      </c>
    </row>
    <row r="1853" spans="1:8" ht="13.5" x14ac:dyDescent="0.25">
      <c r="A1853" s="11"/>
      <c r="B1853" s="10">
        <v>44995</v>
      </c>
      <c r="C1853" s="2">
        <v>4.2699999999999996</v>
      </c>
      <c r="D1853" s="2">
        <v>1.9159999999999999</v>
      </c>
      <c r="E1853" s="2">
        <v>6900</v>
      </c>
      <c r="F1853" s="2">
        <v>4.2699999999999996</v>
      </c>
      <c r="G1853" s="2">
        <v>29463</v>
      </c>
      <c r="H1853" s="16">
        <f t="shared" si="28"/>
        <v>1.666136050090198E-2</v>
      </c>
    </row>
    <row r="1854" spans="1:8" ht="13.5" x14ac:dyDescent="0.25">
      <c r="A1854" s="11"/>
      <c r="B1854" s="10">
        <v>44998</v>
      </c>
      <c r="C1854" s="2">
        <v>4.2699999999999996</v>
      </c>
      <c r="D1854" s="2">
        <v>1.9159999999999999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1"/>
      <c r="B1855" s="10">
        <v>44999</v>
      </c>
      <c r="C1855" s="2">
        <v>4.2699999999999996</v>
      </c>
      <c r="D1855" s="2">
        <v>1.9159999999999999</v>
      </c>
      <c r="E1855" s="2">
        <v>0</v>
      </c>
      <c r="F1855" s="2">
        <v>0</v>
      </c>
      <c r="G1855" s="2">
        <v>0</v>
      </c>
      <c r="H1855" s="16">
        <f t="shared" si="28"/>
        <v>0</v>
      </c>
    </row>
    <row r="1856" spans="1:8" ht="13.5" x14ac:dyDescent="0.25">
      <c r="A1856" s="11"/>
      <c r="B1856" s="10">
        <v>45000</v>
      </c>
      <c r="C1856" s="2">
        <v>4.25</v>
      </c>
      <c r="D1856" s="2">
        <v>1.907</v>
      </c>
      <c r="E1856" s="2">
        <v>200</v>
      </c>
      <c r="F1856" s="2">
        <v>4.25</v>
      </c>
      <c r="G1856" s="2">
        <v>850</v>
      </c>
      <c r="H1856" s="16">
        <f t="shared" si="28"/>
        <v>-4.6972860125260429E-3</v>
      </c>
    </row>
    <row r="1857" spans="1:8" ht="13.5" x14ac:dyDescent="0.25">
      <c r="A1857" s="11"/>
      <c r="B1857" s="10">
        <v>45001</v>
      </c>
      <c r="C1857" s="2">
        <v>4.28</v>
      </c>
      <c r="D1857" s="2">
        <v>1.9205000000000001</v>
      </c>
      <c r="E1857" s="2">
        <v>2</v>
      </c>
      <c r="F1857" s="2">
        <v>4.28</v>
      </c>
      <c r="G1857" s="2">
        <v>8.56</v>
      </c>
      <c r="H1857" s="16">
        <f t="shared" si="28"/>
        <v>7.0791819611956304E-3</v>
      </c>
    </row>
    <row r="1858" spans="1:8" ht="13.5" x14ac:dyDescent="0.25">
      <c r="A1858" s="11"/>
      <c r="B1858" s="10">
        <v>45002</v>
      </c>
      <c r="C1858" s="2">
        <v>4.3</v>
      </c>
      <c r="D1858" s="2">
        <v>1.9294</v>
      </c>
      <c r="E1858" s="2">
        <v>36</v>
      </c>
      <c r="F1858" s="2">
        <v>4.3</v>
      </c>
      <c r="G1858" s="2">
        <v>154.80000000000001</v>
      </c>
      <c r="H1858" s="16">
        <f t="shared" si="28"/>
        <v>4.6342098411871428E-3</v>
      </c>
    </row>
    <row r="1859" spans="1:8" ht="13.5" x14ac:dyDescent="0.25">
      <c r="A1859" s="11"/>
      <c r="B1859" s="10">
        <v>45006</v>
      </c>
      <c r="C1859" s="2">
        <v>4.1900000000000004</v>
      </c>
      <c r="D1859" s="2">
        <v>1.8801000000000001</v>
      </c>
      <c r="E1859" s="2">
        <v>1000</v>
      </c>
      <c r="F1859" s="2">
        <v>4.1900000000000004</v>
      </c>
      <c r="G1859" s="2">
        <v>4190</v>
      </c>
      <c r="H1859" s="16">
        <f t="shared" si="28"/>
        <v>-2.5551985073079663E-2</v>
      </c>
    </row>
    <row r="1860" spans="1:8" ht="13.5" x14ac:dyDescent="0.25">
      <c r="A1860" s="11"/>
      <c r="B1860" s="10">
        <v>45007</v>
      </c>
      <c r="C1860" s="2">
        <v>4.18</v>
      </c>
      <c r="D1860" s="2">
        <v>1.8755999999999999</v>
      </c>
      <c r="E1860" s="2">
        <v>1897</v>
      </c>
      <c r="F1860" s="2">
        <v>4.1829999999999998</v>
      </c>
      <c r="G1860" s="2">
        <v>7935.1509999999998</v>
      </c>
      <c r="H1860" s="16">
        <f t="shared" si="28"/>
        <v>-2.3934897079943463E-3</v>
      </c>
    </row>
    <row r="1861" spans="1:8" ht="13.5" x14ac:dyDescent="0.25">
      <c r="A1861" s="11"/>
      <c r="B1861" s="10">
        <v>45008</v>
      </c>
      <c r="C1861" s="2">
        <v>4.18</v>
      </c>
      <c r="D1861" s="2">
        <v>1.8755999999999999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1"/>
      <c r="B1862" s="10">
        <v>45009</v>
      </c>
      <c r="C1862" s="2">
        <v>4.25</v>
      </c>
      <c r="D1862" s="2">
        <v>1.907</v>
      </c>
      <c r="E1862" s="2">
        <v>600</v>
      </c>
      <c r="F1862" s="2">
        <v>4.2380000000000004</v>
      </c>
      <c r="G1862" s="2">
        <v>2542.8000000000002</v>
      </c>
      <c r="H1862" s="16">
        <f t="shared" si="28"/>
        <v>1.674130944764347E-2</v>
      </c>
    </row>
    <row r="1863" spans="1:8" ht="13.5" x14ac:dyDescent="0.25">
      <c r="A1863" s="11"/>
      <c r="B1863" s="10">
        <v>45012</v>
      </c>
      <c r="C1863" s="2">
        <v>4.21</v>
      </c>
      <c r="D1863" s="2">
        <v>1.8891</v>
      </c>
      <c r="E1863" s="2">
        <v>1386</v>
      </c>
      <c r="F1863" s="2">
        <v>4.21</v>
      </c>
      <c r="G1863" s="2">
        <v>5835.06</v>
      </c>
      <c r="H1863" s="16">
        <f t="shared" ref="H1863:H1926" si="29">(D1863-D1862)/D1862</f>
        <v>-9.3864708966963951E-3</v>
      </c>
    </row>
    <row r="1864" spans="1:8" ht="13.5" x14ac:dyDescent="0.25">
      <c r="A1864" s="11"/>
      <c r="B1864" s="10">
        <v>45013</v>
      </c>
      <c r="C1864" s="2">
        <v>4.18</v>
      </c>
      <c r="D1864" s="2">
        <v>1.8755999999999999</v>
      </c>
      <c r="E1864" s="2">
        <v>19250</v>
      </c>
      <c r="F1864" s="2">
        <v>4.18</v>
      </c>
      <c r="G1864" s="2">
        <v>80465</v>
      </c>
      <c r="H1864" s="16">
        <f t="shared" si="29"/>
        <v>-7.1462601238685445E-3</v>
      </c>
    </row>
    <row r="1865" spans="1:8" ht="13.5" x14ac:dyDescent="0.25">
      <c r="A1865" s="11"/>
      <c r="B1865" s="10">
        <v>45014</v>
      </c>
      <c r="C1865" s="2">
        <v>4.18</v>
      </c>
      <c r="D1865" s="2">
        <v>1.8755999999999999</v>
      </c>
      <c r="E1865" s="2">
        <v>276</v>
      </c>
      <c r="F1865" s="2">
        <v>4.16</v>
      </c>
      <c r="G1865" s="2">
        <v>1148.1600000000001</v>
      </c>
      <c r="H1865" s="16">
        <f t="shared" si="29"/>
        <v>0</v>
      </c>
    </row>
    <row r="1866" spans="1:8" ht="13.5" x14ac:dyDescent="0.25">
      <c r="A1866" s="11"/>
      <c r="B1866" s="10">
        <v>45015</v>
      </c>
      <c r="C1866" s="2">
        <v>4.18</v>
      </c>
      <c r="D1866" s="2">
        <v>1.8755999999999999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1"/>
      <c r="B1867" s="10">
        <v>45016</v>
      </c>
      <c r="C1867" s="2">
        <v>4.16</v>
      </c>
      <c r="D1867" s="2">
        <v>1.8666</v>
      </c>
      <c r="E1867" s="2">
        <v>656</v>
      </c>
      <c r="F1867" s="2">
        <v>4.18</v>
      </c>
      <c r="G1867" s="2">
        <v>2742.08</v>
      </c>
      <c r="H1867" s="16">
        <f t="shared" si="29"/>
        <v>-4.7984644913627089E-3</v>
      </c>
    </row>
    <row r="1868" spans="1:8" ht="13.5" x14ac:dyDescent="0.25">
      <c r="A1868" s="11"/>
      <c r="B1868" s="10">
        <v>45019</v>
      </c>
      <c r="C1868" s="2">
        <v>4.16</v>
      </c>
      <c r="D1868" s="2">
        <v>1.8666</v>
      </c>
      <c r="E1868" s="2">
        <v>558</v>
      </c>
      <c r="F1868" s="2">
        <v>4.125</v>
      </c>
      <c r="G1868" s="2">
        <v>2301.75</v>
      </c>
      <c r="H1868" s="16">
        <f t="shared" si="29"/>
        <v>0</v>
      </c>
    </row>
    <row r="1869" spans="1:8" ht="13.5" x14ac:dyDescent="0.25">
      <c r="A1869" s="11"/>
      <c r="B1869" s="10">
        <v>45020</v>
      </c>
      <c r="C1869" s="2">
        <v>4.24</v>
      </c>
      <c r="D1869" s="2">
        <v>1.9025000000000001</v>
      </c>
      <c r="E1869" s="2">
        <v>5</v>
      </c>
      <c r="F1869" s="2">
        <v>4.24</v>
      </c>
      <c r="G1869" s="2">
        <v>21.2</v>
      </c>
      <c r="H1869" s="16">
        <f t="shared" si="29"/>
        <v>1.9232829743919447E-2</v>
      </c>
    </row>
    <row r="1870" spans="1:8" ht="13.5" x14ac:dyDescent="0.25">
      <c r="A1870" s="11"/>
      <c r="B1870" s="10">
        <v>45021</v>
      </c>
      <c r="C1870" s="2">
        <v>4.3499999999999996</v>
      </c>
      <c r="D1870" s="2">
        <v>1.9519</v>
      </c>
      <c r="E1870" s="2">
        <v>1243</v>
      </c>
      <c r="F1870" s="2">
        <v>4.3479999999999999</v>
      </c>
      <c r="G1870" s="2">
        <v>5404.5640000000003</v>
      </c>
      <c r="H1870" s="16">
        <f t="shared" si="29"/>
        <v>2.5965834428383645E-2</v>
      </c>
    </row>
    <row r="1871" spans="1:8" ht="13.5" x14ac:dyDescent="0.25">
      <c r="A1871" s="11"/>
      <c r="B1871" s="10">
        <v>45022</v>
      </c>
      <c r="C1871" s="2">
        <v>4.3499999999999996</v>
      </c>
      <c r="D1871" s="2">
        <v>1.9519</v>
      </c>
      <c r="E1871" s="2">
        <v>1493</v>
      </c>
      <c r="F1871" s="2">
        <v>4.3499999999999996</v>
      </c>
      <c r="G1871" s="2">
        <v>6494.55</v>
      </c>
      <c r="H1871" s="16">
        <f t="shared" si="29"/>
        <v>0</v>
      </c>
    </row>
    <row r="1872" spans="1:8" ht="13.5" x14ac:dyDescent="0.25">
      <c r="A1872" s="11"/>
      <c r="B1872" s="10">
        <v>45023</v>
      </c>
      <c r="C1872" s="2">
        <v>4.3499999999999996</v>
      </c>
      <c r="D1872" s="2">
        <v>1.9519</v>
      </c>
      <c r="E1872" s="2">
        <v>2665</v>
      </c>
      <c r="F1872" s="2">
        <v>4.3499999999999996</v>
      </c>
      <c r="G1872" s="2">
        <v>11592.75</v>
      </c>
      <c r="H1872" s="16">
        <f t="shared" si="29"/>
        <v>0</v>
      </c>
    </row>
    <row r="1873" spans="1:8" ht="13.5" x14ac:dyDescent="0.25">
      <c r="A1873" s="11"/>
      <c r="B1873" s="10">
        <v>45026</v>
      </c>
      <c r="C1873" s="2">
        <v>4.3499999999999996</v>
      </c>
      <c r="D1873" s="2">
        <v>1.9519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1"/>
      <c r="B1874" s="10">
        <v>45027</v>
      </c>
      <c r="C1874" s="2">
        <v>4.3499999999999996</v>
      </c>
      <c r="D1874" s="2">
        <v>1.9519</v>
      </c>
      <c r="E1874" s="2">
        <v>900</v>
      </c>
      <c r="F1874" s="2">
        <v>4.3499999999999996</v>
      </c>
      <c r="G1874" s="2">
        <v>3915</v>
      </c>
      <c r="H1874" s="16">
        <f t="shared" si="29"/>
        <v>0</v>
      </c>
    </row>
    <row r="1875" spans="1:8" ht="13.5" x14ac:dyDescent="0.25">
      <c r="A1875" s="11"/>
      <c r="B1875" s="10">
        <v>45028</v>
      </c>
      <c r="C1875" s="2">
        <v>4.3499999999999996</v>
      </c>
      <c r="D1875" s="2">
        <v>1.9519</v>
      </c>
      <c r="E1875" s="2">
        <v>0</v>
      </c>
      <c r="F1875" s="2">
        <v>0</v>
      </c>
      <c r="G1875" s="2">
        <v>0</v>
      </c>
      <c r="H1875" s="16">
        <f t="shared" si="29"/>
        <v>0</v>
      </c>
    </row>
    <row r="1876" spans="1:8" ht="13.5" x14ac:dyDescent="0.25">
      <c r="A1876" s="11"/>
      <c r="B1876" s="10">
        <v>45029</v>
      </c>
      <c r="C1876" s="2">
        <v>4.1100000000000003</v>
      </c>
      <c r="D1876" s="2">
        <v>1.8442000000000001</v>
      </c>
      <c r="E1876" s="2">
        <v>233</v>
      </c>
      <c r="F1876" s="2">
        <v>4.1100000000000003</v>
      </c>
      <c r="G1876" s="2">
        <v>957.63</v>
      </c>
      <c r="H1876" s="16">
        <f t="shared" si="29"/>
        <v>-5.5177007018802147E-2</v>
      </c>
    </row>
    <row r="1877" spans="1:8" ht="13.5" x14ac:dyDescent="0.25">
      <c r="A1877" s="11"/>
      <c r="B1877" s="10">
        <v>45030</v>
      </c>
      <c r="C1877" s="2">
        <v>4.3</v>
      </c>
      <c r="D1877" s="2">
        <v>1.9294</v>
      </c>
      <c r="E1877" s="2">
        <v>5</v>
      </c>
      <c r="F1877" s="2">
        <v>4.3</v>
      </c>
      <c r="G1877" s="2">
        <v>21.5</v>
      </c>
      <c r="H1877" s="16">
        <f t="shared" si="29"/>
        <v>4.6198893829302645E-2</v>
      </c>
    </row>
    <row r="1878" spans="1:8" ht="13.5" x14ac:dyDescent="0.25">
      <c r="A1878" s="11"/>
      <c r="B1878" s="10">
        <v>45033</v>
      </c>
      <c r="C1878" s="2">
        <v>4.3</v>
      </c>
      <c r="D1878" s="2">
        <v>1.9294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1"/>
      <c r="B1879" s="10">
        <v>45034</v>
      </c>
      <c r="C1879" s="2">
        <v>4.3</v>
      </c>
      <c r="D1879" s="2">
        <v>1.9294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1"/>
      <c r="B1880" s="10">
        <v>45035</v>
      </c>
      <c r="C1880" s="2">
        <v>4.1500000000000004</v>
      </c>
      <c r="D1880" s="2">
        <v>1.8621000000000001</v>
      </c>
      <c r="E1880" s="2">
        <v>288</v>
      </c>
      <c r="F1880" s="2">
        <v>4.1500000000000004</v>
      </c>
      <c r="G1880" s="2">
        <v>1195.2</v>
      </c>
      <c r="H1880" s="16">
        <f t="shared" si="29"/>
        <v>-3.4881310251891735E-2</v>
      </c>
    </row>
    <row r="1881" spans="1:8" ht="13.5" x14ac:dyDescent="0.25">
      <c r="A1881" s="11"/>
      <c r="B1881" s="10">
        <v>45036</v>
      </c>
      <c r="C1881" s="2">
        <v>4.28</v>
      </c>
      <c r="D1881" s="2">
        <v>1.9205000000000001</v>
      </c>
      <c r="E1881" s="2">
        <v>527</v>
      </c>
      <c r="F1881" s="2">
        <v>4.1500000000000004</v>
      </c>
      <c r="G1881" s="2">
        <v>2187.0500000000002</v>
      </c>
      <c r="H1881" s="16">
        <f t="shared" si="29"/>
        <v>3.1362440255625373E-2</v>
      </c>
    </row>
    <row r="1882" spans="1:8" ht="13.5" x14ac:dyDescent="0.25">
      <c r="A1882" s="11"/>
      <c r="B1882" s="10">
        <v>45040</v>
      </c>
      <c r="C1882" s="2">
        <v>4.1500000000000004</v>
      </c>
      <c r="D1882" s="2">
        <v>1.8621000000000001</v>
      </c>
      <c r="E1882" s="2">
        <v>981</v>
      </c>
      <c r="F1882" s="2">
        <v>4.1379999999999999</v>
      </c>
      <c r="G1882" s="2">
        <v>4059.3780000000002</v>
      </c>
      <c r="H1882" s="16">
        <f t="shared" si="29"/>
        <v>-3.0408747721947411E-2</v>
      </c>
    </row>
    <row r="1883" spans="1:8" ht="13.5" x14ac:dyDescent="0.25">
      <c r="A1883" s="11"/>
      <c r="B1883" s="10">
        <v>45041</v>
      </c>
      <c r="C1883" s="2">
        <v>4.26</v>
      </c>
      <c r="D1883" s="2">
        <v>1.9115</v>
      </c>
      <c r="E1883" s="2">
        <v>330</v>
      </c>
      <c r="F1883" s="2">
        <v>4.1500000000000004</v>
      </c>
      <c r="G1883" s="2">
        <v>1369.5</v>
      </c>
      <c r="H1883" s="16">
        <f t="shared" si="29"/>
        <v>2.652918747650496E-2</v>
      </c>
    </row>
    <row r="1884" spans="1:8" ht="13.5" x14ac:dyDescent="0.25">
      <c r="A1884" s="11"/>
      <c r="B1884" s="10">
        <v>45042</v>
      </c>
      <c r="C1884" s="2">
        <v>4.26</v>
      </c>
      <c r="D1884" s="2">
        <v>1.9115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1"/>
      <c r="B1885" s="10">
        <v>45043</v>
      </c>
      <c r="C1885" s="2">
        <v>4.26</v>
      </c>
      <c r="D1885" s="2">
        <v>1.9115</v>
      </c>
      <c r="E1885" s="2">
        <v>250</v>
      </c>
      <c r="F1885" s="2">
        <v>4.26</v>
      </c>
      <c r="G1885" s="2">
        <v>1065</v>
      </c>
      <c r="H1885" s="16">
        <f t="shared" si="29"/>
        <v>0</v>
      </c>
    </row>
    <row r="1886" spans="1:8" ht="13.5" x14ac:dyDescent="0.25">
      <c r="A1886" s="11"/>
      <c r="B1886" s="10">
        <v>45044</v>
      </c>
      <c r="C1886" s="2">
        <v>4.28</v>
      </c>
      <c r="D1886" s="2">
        <v>1.9205000000000001</v>
      </c>
      <c r="E1886" s="2">
        <v>207</v>
      </c>
      <c r="F1886" s="2">
        <v>4.1230000000000002</v>
      </c>
      <c r="G1886" s="2">
        <v>853.46100000000001</v>
      </c>
      <c r="H1886" s="16">
        <f t="shared" si="29"/>
        <v>4.7083442322783777E-3</v>
      </c>
    </row>
    <row r="1887" spans="1:8" ht="13.5" x14ac:dyDescent="0.25">
      <c r="A1887" s="11"/>
      <c r="B1887" s="10">
        <v>45048</v>
      </c>
      <c r="C1887" s="2">
        <v>4.12</v>
      </c>
      <c r="D1887" s="2">
        <v>1.8487</v>
      </c>
      <c r="E1887" s="2">
        <v>562</v>
      </c>
      <c r="F1887" s="2">
        <v>4.12</v>
      </c>
      <c r="G1887" s="2">
        <v>2315.44</v>
      </c>
      <c r="H1887" s="16">
        <f t="shared" si="29"/>
        <v>-3.7386097370476483E-2</v>
      </c>
    </row>
    <row r="1888" spans="1:8" ht="13.5" x14ac:dyDescent="0.25">
      <c r="A1888" s="11"/>
      <c r="B1888" s="10">
        <v>45049</v>
      </c>
      <c r="C1888" s="2">
        <v>4.28</v>
      </c>
      <c r="D1888" s="2">
        <v>1.9205000000000001</v>
      </c>
      <c r="E1888" s="2">
        <v>1</v>
      </c>
      <c r="F1888" s="2">
        <v>4.28</v>
      </c>
      <c r="G1888" s="2">
        <v>4.28</v>
      </c>
      <c r="H1888" s="16">
        <f t="shared" si="29"/>
        <v>3.8838102450370574E-2</v>
      </c>
    </row>
    <row r="1889" spans="1:8" ht="13.5" x14ac:dyDescent="0.25">
      <c r="A1889" s="11"/>
      <c r="B1889" s="10">
        <v>45050</v>
      </c>
      <c r="C1889" s="2">
        <v>4.25</v>
      </c>
      <c r="D1889" s="2">
        <v>1.907</v>
      </c>
      <c r="E1889" s="2">
        <v>73</v>
      </c>
      <c r="F1889" s="2">
        <v>4.1760000000000002</v>
      </c>
      <c r="G1889" s="2">
        <v>304.84800000000001</v>
      </c>
      <c r="H1889" s="16">
        <f t="shared" si="29"/>
        <v>-7.0294194220255493E-3</v>
      </c>
    </row>
    <row r="1890" spans="1:8" ht="13.5" x14ac:dyDescent="0.25">
      <c r="A1890" s="11"/>
      <c r="B1890" s="10">
        <v>45051</v>
      </c>
      <c r="C1890" s="2">
        <v>4.25</v>
      </c>
      <c r="D1890" s="2">
        <v>1.907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1"/>
      <c r="B1891" s="10">
        <v>45054</v>
      </c>
      <c r="C1891" s="2">
        <v>4.2</v>
      </c>
      <c r="D1891" s="2">
        <v>1.8846000000000001</v>
      </c>
      <c r="E1891" s="2">
        <v>430</v>
      </c>
      <c r="F1891" s="2">
        <v>4.2050000000000001</v>
      </c>
      <c r="G1891" s="2">
        <v>1808.15</v>
      </c>
      <c r="H1891" s="16">
        <f t="shared" si="29"/>
        <v>-1.17461982170949E-2</v>
      </c>
    </row>
    <row r="1892" spans="1:8" ht="13.5" x14ac:dyDescent="0.25">
      <c r="A1892" s="11"/>
      <c r="B1892" s="10">
        <v>45055</v>
      </c>
      <c r="C1892" s="2">
        <v>4.1900000000000004</v>
      </c>
      <c r="D1892" s="2">
        <v>1.8801000000000001</v>
      </c>
      <c r="E1892" s="2">
        <v>1599</v>
      </c>
      <c r="F1892" s="2">
        <v>4.1139999999999999</v>
      </c>
      <c r="G1892" s="2">
        <v>6578.2860000000001</v>
      </c>
      <c r="H1892" s="16">
        <f t="shared" si="29"/>
        <v>-2.3877745940782914E-3</v>
      </c>
    </row>
    <row r="1893" spans="1:8" ht="13.5" x14ac:dyDescent="0.25">
      <c r="A1893" s="11"/>
      <c r="B1893" s="10">
        <v>45056</v>
      </c>
      <c r="C1893" s="2">
        <v>4.1100000000000003</v>
      </c>
      <c r="D1893" s="2">
        <v>1.8442000000000001</v>
      </c>
      <c r="E1893" s="2">
        <v>1383</v>
      </c>
      <c r="F1893" s="2">
        <v>4.1029999999999998</v>
      </c>
      <c r="G1893" s="2">
        <v>5674.4489999999996</v>
      </c>
      <c r="H1893" s="16">
        <f t="shared" si="29"/>
        <v>-1.9094729003776418E-2</v>
      </c>
    </row>
    <row r="1894" spans="1:8" ht="13.5" x14ac:dyDescent="0.25">
      <c r="A1894" s="11"/>
      <c r="B1894" s="10">
        <v>45057</v>
      </c>
      <c r="C1894" s="2">
        <v>4.0999999999999996</v>
      </c>
      <c r="D1894" s="2">
        <v>1.8396999999999999</v>
      </c>
      <c r="E1894" s="2">
        <v>1069</v>
      </c>
      <c r="F1894" s="2">
        <v>4.1079999999999997</v>
      </c>
      <c r="G1894" s="2">
        <v>4391.4520000000002</v>
      </c>
      <c r="H1894" s="16">
        <f t="shared" si="29"/>
        <v>-2.4400824205618537E-3</v>
      </c>
    </row>
    <row r="1895" spans="1:8" ht="13.5" x14ac:dyDescent="0.25">
      <c r="A1895" s="11"/>
      <c r="B1895" s="10">
        <v>45058</v>
      </c>
      <c r="C1895" s="2">
        <v>4.0999999999999996</v>
      </c>
      <c r="D1895" s="2">
        <v>1.8396999999999999</v>
      </c>
      <c r="E1895" s="2">
        <v>13951</v>
      </c>
      <c r="F1895" s="2">
        <v>4.1360000000000001</v>
      </c>
      <c r="G1895" s="2">
        <v>57701.336000000003</v>
      </c>
      <c r="H1895" s="16">
        <f t="shared" si="29"/>
        <v>0</v>
      </c>
    </row>
    <row r="1896" spans="1:8" ht="13.5" x14ac:dyDescent="0.25">
      <c r="A1896" s="11"/>
      <c r="B1896" s="10">
        <v>45061</v>
      </c>
      <c r="C1896" s="2">
        <v>4.0999999999999996</v>
      </c>
      <c r="D1896" s="2">
        <v>1.8396999999999999</v>
      </c>
      <c r="E1896" s="2">
        <v>0</v>
      </c>
      <c r="F1896" s="2">
        <v>0</v>
      </c>
      <c r="G1896" s="2">
        <v>0</v>
      </c>
      <c r="H1896" s="16">
        <f t="shared" si="29"/>
        <v>0</v>
      </c>
    </row>
    <row r="1897" spans="1:8" ht="13.5" x14ac:dyDescent="0.25">
      <c r="A1897" s="11"/>
      <c r="B1897" s="10">
        <v>45062</v>
      </c>
      <c r="C1897" s="2">
        <v>4.0999999999999996</v>
      </c>
      <c r="D1897" s="2">
        <v>1.8396999999999999</v>
      </c>
      <c r="E1897" s="2">
        <v>0</v>
      </c>
      <c r="F1897" s="2">
        <v>0</v>
      </c>
      <c r="G1897" s="2">
        <v>0</v>
      </c>
      <c r="H1897" s="16">
        <f t="shared" si="29"/>
        <v>0</v>
      </c>
    </row>
    <row r="1898" spans="1:8" ht="13.5" x14ac:dyDescent="0.25">
      <c r="A1898" s="11"/>
      <c r="B1898" s="10">
        <v>45063</v>
      </c>
      <c r="C1898" s="2">
        <v>4.0999999999999996</v>
      </c>
      <c r="D1898" s="2">
        <v>1.8396999999999999</v>
      </c>
      <c r="E1898" s="2">
        <v>1874</v>
      </c>
      <c r="F1898" s="2">
        <v>4.0999999999999996</v>
      </c>
      <c r="G1898" s="2">
        <v>7683.4</v>
      </c>
      <c r="H1898" s="16">
        <f t="shared" si="29"/>
        <v>0</v>
      </c>
    </row>
    <row r="1899" spans="1:8" ht="13.5" x14ac:dyDescent="0.25">
      <c r="A1899" s="11"/>
      <c r="B1899" s="10">
        <v>45064</v>
      </c>
      <c r="C1899" s="2">
        <v>4.05</v>
      </c>
      <c r="D1899" s="2">
        <v>1.8172999999999999</v>
      </c>
      <c r="E1899" s="2">
        <v>1794</v>
      </c>
      <c r="F1899" s="2">
        <v>4.0759999999999996</v>
      </c>
      <c r="G1899" s="2">
        <v>7312.3440000000001</v>
      </c>
      <c r="H1899" s="16">
        <f t="shared" si="29"/>
        <v>-1.2175898244278945E-2</v>
      </c>
    </row>
    <row r="1900" spans="1:8" ht="13.5" x14ac:dyDescent="0.25">
      <c r="A1900" s="11"/>
      <c r="B1900" s="10">
        <v>45065</v>
      </c>
      <c r="C1900" s="2">
        <v>3.94</v>
      </c>
      <c r="D1900" s="2">
        <v>1.7679</v>
      </c>
      <c r="E1900" s="2">
        <v>5649</v>
      </c>
      <c r="F1900" s="2">
        <v>4.0039999999999996</v>
      </c>
      <c r="G1900" s="2">
        <v>22618.596000000001</v>
      </c>
      <c r="H1900" s="16">
        <f t="shared" si="29"/>
        <v>-2.718318384416436E-2</v>
      </c>
    </row>
    <row r="1901" spans="1:8" ht="13.5" x14ac:dyDescent="0.25">
      <c r="A1901" s="11"/>
      <c r="B1901" s="10">
        <v>45068</v>
      </c>
      <c r="C1901" s="2">
        <v>4.0999999999999996</v>
      </c>
      <c r="D1901" s="2">
        <v>1.8396999999999999</v>
      </c>
      <c r="E1901" s="2">
        <v>1</v>
      </c>
      <c r="F1901" s="2">
        <v>4.0999999999999996</v>
      </c>
      <c r="G1901" s="2">
        <v>4.0999999999999996</v>
      </c>
      <c r="H1901" s="16">
        <f t="shared" si="29"/>
        <v>4.0613156852763087E-2</v>
      </c>
    </row>
    <row r="1902" spans="1:8" ht="13.5" x14ac:dyDescent="0.25">
      <c r="A1902" s="11"/>
      <c r="B1902" s="10">
        <v>45069</v>
      </c>
      <c r="C1902" s="2">
        <v>4.0999999999999996</v>
      </c>
      <c r="D1902" s="2">
        <v>1.8396999999999999</v>
      </c>
      <c r="E1902" s="2">
        <v>744</v>
      </c>
      <c r="F1902" s="2">
        <v>4.0999999999999996</v>
      </c>
      <c r="G1902" s="2">
        <v>3050.4</v>
      </c>
      <c r="H1902" s="16">
        <f t="shared" si="29"/>
        <v>0</v>
      </c>
    </row>
    <row r="1903" spans="1:8" ht="13.5" x14ac:dyDescent="0.25">
      <c r="A1903" s="11"/>
      <c r="B1903" s="10">
        <v>45070</v>
      </c>
      <c r="C1903" s="2">
        <v>4.0999999999999996</v>
      </c>
      <c r="D1903" s="2">
        <v>1.8396999999999999</v>
      </c>
      <c r="E1903" s="2">
        <v>96</v>
      </c>
      <c r="F1903" s="2">
        <v>4.0999999999999996</v>
      </c>
      <c r="G1903" s="2">
        <v>393.6</v>
      </c>
      <c r="H1903" s="16">
        <f t="shared" si="29"/>
        <v>0</v>
      </c>
    </row>
    <row r="1904" spans="1:8" ht="13.5" x14ac:dyDescent="0.25">
      <c r="A1904" s="11"/>
      <c r="B1904" s="10">
        <v>45071</v>
      </c>
      <c r="C1904" s="2">
        <v>4.0999999999999996</v>
      </c>
      <c r="D1904" s="2">
        <v>1.8396999999999999</v>
      </c>
      <c r="E1904" s="2">
        <v>2568</v>
      </c>
      <c r="F1904" s="2">
        <v>3.95</v>
      </c>
      <c r="G1904" s="2">
        <v>10143.6</v>
      </c>
      <c r="H1904" s="16">
        <f t="shared" si="29"/>
        <v>0</v>
      </c>
    </row>
    <row r="1905" spans="1:8" ht="13.5" x14ac:dyDescent="0.25">
      <c r="A1905" s="11"/>
      <c r="B1905" s="10">
        <v>45072</v>
      </c>
      <c r="C1905" s="2">
        <v>4.0999999999999996</v>
      </c>
      <c r="D1905" s="2">
        <v>1.8396999999999999</v>
      </c>
      <c r="E1905" s="2">
        <v>500</v>
      </c>
      <c r="F1905" s="2">
        <v>4.0999999999999996</v>
      </c>
      <c r="G1905" s="2">
        <v>2050</v>
      </c>
      <c r="H1905" s="16">
        <f t="shared" si="29"/>
        <v>0</v>
      </c>
    </row>
    <row r="1906" spans="1:8" ht="13.5" x14ac:dyDescent="0.25">
      <c r="A1906" s="11"/>
      <c r="B1906" s="10">
        <v>45075</v>
      </c>
      <c r="C1906" s="2">
        <v>4.05</v>
      </c>
      <c r="D1906" s="2">
        <v>1.8172999999999999</v>
      </c>
      <c r="E1906" s="2">
        <v>756</v>
      </c>
      <c r="F1906" s="2">
        <v>4.0590000000000002</v>
      </c>
      <c r="G1906" s="2">
        <v>3068.6039999999998</v>
      </c>
      <c r="H1906" s="16">
        <f t="shared" si="29"/>
        <v>-1.2175898244278945E-2</v>
      </c>
    </row>
    <row r="1907" spans="1:8" ht="13.5" x14ac:dyDescent="0.25">
      <c r="A1907" s="11"/>
      <c r="B1907" s="10">
        <v>45076</v>
      </c>
      <c r="C1907" s="2">
        <v>4.05</v>
      </c>
      <c r="D1907" s="2">
        <v>1.8172999999999999</v>
      </c>
      <c r="E1907" s="2">
        <v>4019</v>
      </c>
      <c r="F1907" s="2">
        <v>3.984</v>
      </c>
      <c r="G1907" s="2">
        <v>16011.696</v>
      </c>
      <c r="H1907" s="16">
        <f t="shared" si="29"/>
        <v>0</v>
      </c>
    </row>
    <row r="1908" spans="1:8" ht="13.5" x14ac:dyDescent="0.25">
      <c r="A1908" s="11"/>
      <c r="B1908" s="10">
        <v>45077</v>
      </c>
      <c r="C1908" s="2">
        <v>3.95</v>
      </c>
      <c r="D1908" s="2">
        <v>1.7724</v>
      </c>
      <c r="E1908" s="2">
        <v>839</v>
      </c>
      <c r="F1908" s="2">
        <v>3.95</v>
      </c>
      <c r="G1908" s="2">
        <v>3314.05</v>
      </c>
      <c r="H1908" s="16">
        <f t="shared" si="29"/>
        <v>-2.4706982886700018E-2</v>
      </c>
    </row>
    <row r="1909" spans="1:8" ht="13.5" x14ac:dyDescent="0.25">
      <c r="A1909" s="11"/>
      <c r="B1909" s="10">
        <v>45078</v>
      </c>
      <c r="C1909" s="2">
        <v>4.18</v>
      </c>
      <c r="D1909" s="2">
        <v>1.8755999999999999</v>
      </c>
      <c r="E1909" s="2">
        <v>4613</v>
      </c>
      <c r="F1909" s="2">
        <v>4.18</v>
      </c>
      <c r="G1909" s="2">
        <v>19282.34</v>
      </c>
      <c r="H1909" s="16">
        <f t="shared" si="29"/>
        <v>5.8226134055517922E-2</v>
      </c>
    </row>
    <row r="1910" spans="1:8" ht="13.5" x14ac:dyDescent="0.25">
      <c r="A1910" s="11"/>
      <c r="B1910" s="10">
        <v>45079</v>
      </c>
      <c r="C1910" s="2">
        <v>4.25</v>
      </c>
      <c r="D1910" s="2">
        <v>1.907</v>
      </c>
      <c r="E1910" s="2">
        <v>23700</v>
      </c>
      <c r="F1910" s="2">
        <v>4.2169999999999996</v>
      </c>
      <c r="G1910" s="2">
        <v>99942.9</v>
      </c>
      <c r="H1910" s="16">
        <f t="shared" si="29"/>
        <v>1.674130944764347E-2</v>
      </c>
    </row>
    <row r="1911" spans="1:8" ht="13.5" x14ac:dyDescent="0.25">
      <c r="A1911" s="11"/>
      <c r="B1911" s="10">
        <v>45082</v>
      </c>
      <c r="C1911" s="2">
        <v>4.25</v>
      </c>
      <c r="D1911" s="2">
        <v>1.907</v>
      </c>
      <c r="E1911" s="2">
        <v>200</v>
      </c>
      <c r="F1911" s="2">
        <v>4.25</v>
      </c>
      <c r="G1911" s="2">
        <v>850</v>
      </c>
      <c r="H1911" s="16">
        <f t="shared" si="29"/>
        <v>0</v>
      </c>
    </row>
    <row r="1912" spans="1:8" ht="13.5" x14ac:dyDescent="0.25">
      <c r="A1912" s="11"/>
      <c r="B1912" s="10">
        <v>45083</v>
      </c>
      <c r="C1912" s="2">
        <v>4.18</v>
      </c>
      <c r="D1912" s="2">
        <v>1.8755999999999999</v>
      </c>
      <c r="E1912" s="2">
        <v>848</v>
      </c>
      <c r="F1912" s="2">
        <v>4.18</v>
      </c>
      <c r="G1912" s="2">
        <v>3544.64</v>
      </c>
      <c r="H1912" s="16">
        <f t="shared" si="29"/>
        <v>-1.6465652857892026E-2</v>
      </c>
    </row>
    <row r="1913" spans="1:8" ht="13.5" x14ac:dyDescent="0.25">
      <c r="A1913" s="11"/>
      <c r="B1913" s="10">
        <v>45084</v>
      </c>
      <c r="C1913" s="2">
        <v>4.18</v>
      </c>
      <c r="D1913" s="2">
        <v>1.8755999999999999</v>
      </c>
      <c r="E1913" s="2">
        <v>0</v>
      </c>
      <c r="F1913" s="2">
        <v>0</v>
      </c>
      <c r="G1913" s="2">
        <v>0</v>
      </c>
      <c r="H1913" s="16">
        <f t="shared" si="29"/>
        <v>0</v>
      </c>
    </row>
    <row r="1914" spans="1:8" ht="13.5" x14ac:dyDescent="0.25">
      <c r="A1914" s="11"/>
      <c r="B1914" s="10">
        <v>45085</v>
      </c>
      <c r="C1914" s="2">
        <v>4.18</v>
      </c>
      <c r="D1914" s="2">
        <v>1.8755999999999999</v>
      </c>
      <c r="E1914" s="2">
        <v>500</v>
      </c>
      <c r="F1914" s="2">
        <v>4.18</v>
      </c>
      <c r="G1914" s="2">
        <v>2090</v>
      </c>
      <c r="H1914" s="16">
        <f t="shared" si="29"/>
        <v>0</v>
      </c>
    </row>
    <row r="1915" spans="1:8" ht="13.5" x14ac:dyDescent="0.25">
      <c r="A1915" s="11"/>
      <c r="B1915" s="10">
        <v>45086</v>
      </c>
      <c r="C1915" s="2">
        <v>4.18</v>
      </c>
      <c r="D1915" s="2">
        <v>1.8755999999999999</v>
      </c>
      <c r="E1915" s="2">
        <v>1000</v>
      </c>
      <c r="F1915" s="2">
        <v>4.18</v>
      </c>
      <c r="G1915" s="2">
        <v>4180</v>
      </c>
      <c r="H1915" s="16">
        <f t="shared" si="29"/>
        <v>0</v>
      </c>
    </row>
    <row r="1916" spans="1:8" ht="13.5" x14ac:dyDescent="0.25">
      <c r="A1916" s="11"/>
      <c r="B1916" s="10">
        <v>45089</v>
      </c>
      <c r="C1916" s="2">
        <v>4.18</v>
      </c>
      <c r="D1916" s="2">
        <v>1.8755999999999999</v>
      </c>
      <c r="E1916" s="2">
        <v>400</v>
      </c>
      <c r="F1916" s="2">
        <v>4.18</v>
      </c>
      <c r="G1916" s="2">
        <v>1672</v>
      </c>
      <c r="H1916" s="16">
        <f t="shared" si="29"/>
        <v>0</v>
      </c>
    </row>
    <row r="1917" spans="1:8" ht="13.5" x14ac:dyDescent="0.25">
      <c r="A1917" s="11"/>
      <c r="B1917" s="10">
        <v>45090</v>
      </c>
      <c r="C1917" s="2">
        <v>4.18</v>
      </c>
      <c r="D1917" s="2">
        <v>1.8755999999999999</v>
      </c>
      <c r="E1917" s="2">
        <v>1941</v>
      </c>
      <c r="F1917" s="2">
        <v>4.1639999999999997</v>
      </c>
      <c r="G1917" s="2">
        <v>8082.3239999999996</v>
      </c>
      <c r="H1917" s="16">
        <f t="shared" si="29"/>
        <v>0</v>
      </c>
    </row>
    <row r="1918" spans="1:8" ht="13.5" x14ac:dyDescent="0.25">
      <c r="A1918" s="11"/>
      <c r="B1918" s="10">
        <v>45091</v>
      </c>
      <c r="C1918" s="2">
        <v>4.18</v>
      </c>
      <c r="D1918" s="2">
        <v>1.8755999999999999</v>
      </c>
      <c r="E1918" s="2">
        <v>1119</v>
      </c>
      <c r="F1918" s="2">
        <v>4.18</v>
      </c>
      <c r="G1918" s="2">
        <v>4677.42</v>
      </c>
      <c r="H1918" s="16">
        <f t="shared" si="29"/>
        <v>0</v>
      </c>
    </row>
    <row r="1919" spans="1:8" ht="13.5" x14ac:dyDescent="0.25">
      <c r="A1919" s="11"/>
      <c r="B1919" s="10">
        <v>45092</v>
      </c>
      <c r="C1919" s="2">
        <v>4.18</v>
      </c>
      <c r="D1919" s="2">
        <v>1.8755999999999999</v>
      </c>
      <c r="E1919" s="2">
        <v>3714</v>
      </c>
      <c r="F1919" s="2">
        <v>4.1059999999999999</v>
      </c>
      <c r="G1919" s="2">
        <v>15249.683999999999</v>
      </c>
      <c r="H1919" s="16">
        <f t="shared" si="29"/>
        <v>0</v>
      </c>
    </row>
    <row r="1920" spans="1:8" ht="13.5" x14ac:dyDescent="0.25">
      <c r="A1920" s="11"/>
      <c r="B1920" s="10">
        <v>45093</v>
      </c>
      <c r="C1920" s="2">
        <v>4.0999999999999996</v>
      </c>
      <c r="D1920" s="2">
        <v>1.8396999999999999</v>
      </c>
      <c r="E1920" s="2">
        <v>650</v>
      </c>
      <c r="F1920" s="2">
        <v>4.0999999999999996</v>
      </c>
      <c r="G1920" s="2">
        <v>2665</v>
      </c>
      <c r="H1920" s="16">
        <f t="shared" si="29"/>
        <v>-1.9140541693324825E-2</v>
      </c>
    </row>
    <row r="1921" spans="1:8" ht="13.5" x14ac:dyDescent="0.25">
      <c r="A1921" s="11"/>
      <c r="B1921" s="10">
        <v>45096</v>
      </c>
      <c r="C1921" s="2">
        <v>4.05</v>
      </c>
      <c r="D1921" s="2">
        <v>1.8172999999999999</v>
      </c>
      <c r="E1921" s="2">
        <v>590</v>
      </c>
      <c r="F1921" s="2">
        <v>4.0949999999999998</v>
      </c>
      <c r="G1921" s="2">
        <v>2416.0500000000002</v>
      </c>
      <c r="H1921" s="16">
        <f t="shared" si="29"/>
        <v>-1.2175898244278945E-2</v>
      </c>
    </row>
    <row r="1922" spans="1:8" ht="13.5" x14ac:dyDescent="0.25">
      <c r="A1922" s="11"/>
      <c r="B1922" s="10">
        <v>45097</v>
      </c>
      <c r="C1922" s="2">
        <v>4.05</v>
      </c>
      <c r="D1922" s="2">
        <v>1.8172999999999999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1"/>
      <c r="B1923" s="10">
        <v>45098</v>
      </c>
      <c r="C1923" s="2">
        <v>4.2699999999999996</v>
      </c>
      <c r="D1923" s="2">
        <v>1.9159999999999999</v>
      </c>
      <c r="E1923" s="2">
        <v>2607</v>
      </c>
      <c r="F1923" s="2">
        <v>4.1749999999999998</v>
      </c>
      <c r="G1923" s="2">
        <v>10884.225</v>
      </c>
      <c r="H1923" s="16">
        <f t="shared" si="29"/>
        <v>5.4311341000385198E-2</v>
      </c>
    </row>
    <row r="1924" spans="1:8" ht="13.5" x14ac:dyDescent="0.25">
      <c r="A1924" s="11"/>
      <c r="B1924" s="10">
        <v>45099</v>
      </c>
      <c r="C1924" s="2">
        <v>4.25</v>
      </c>
      <c r="D1924" s="2">
        <v>1.907</v>
      </c>
      <c r="E1924" s="2">
        <v>569</v>
      </c>
      <c r="F1924" s="2">
        <v>4.2469999999999999</v>
      </c>
      <c r="G1924" s="2">
        <v>2416.5430000000001</v>
      </c>
      <c r="H1924" s="16">
        <f t="shared" si="29"/>
        <v>-4.6972860125260429E-3</v>
      </c>
    </row>
    <row r="1925" spans="1:8" ht="13.5" x14ac:dyDescent="0.25">
      <c r="A1925" s="11"/>
      <c r="B1925" s="10">
        <v>45100</v>
      </c>
      <c r="C1925" s="2">
        <v>4.25</v>
      </c>
      <c r="D1925" s="2">
        <v>1.907</v>
      </c>
      <c r="E1925" s="2">
        <v>0</v>
      </c>
      <c r="F1925" s="2">
        <v>0</v>
      </c>
      <c r="G1925" s="2">
        <v>0</v>
      </c>
      <c r="H1925" s="16">
        <f t="shared" si="29"/>
        <v>0</v>
      </c>
    </row>
    <row r="1926" spans="1:8" ht="13.5" x14ac:dyDescent="0.25">
      <c r="A1926" s="11"/>
      <c r="B1926" s="10">
        <v>45103</v>
      </c>
      <c r="C1926" s="2">
        <v>4.25</v>
      </c>
      <c r="D1926" s="2">
        <v>1.907</v>
      </c>
      <c r="E1926" s="2">
        <v>0</v>
      </c>
      <c r="F1926" s="2">
        <v>0</v>
      </c>
      <c r="G1926" s="2">
        <v>0</v>
      </c>
      <c r="H1926" s="16">
        <f t="shared" si="29"/>
        <v>0</v>
      </c>
    </row>
    <row r="1927" spans="1:8" ht="13.5" x14ac:dyDescent="0.25">
      <c r="A1927" s="11"/>
      <c r="B1927" s="10">
        <v>45104</v>
      </c>
      <c r="C1927" s="2">
        <v>4.2</v>
      </c>
      <c r="D1927" s="2">
        <v>1.8846000000000001</v>
      </c>
      <c r="E1927" s="2">
        <v>783</v>
      </c>
      <c r="F1927" s="2">
        <v>4.242</v>
      </c>
      <c r="G1927" s="2">
        <v>3321.4859999999999</v>
      </c>
      <c r="H1927" s="16">
        <f t="shared" ref="H1927:H1990" si="30">(D1927-D1926)/D1926</f>
        <v>-1.17461982170949E-2</v>
      </c>
    </row>
    <row r="1928" spans="1:8" ht="13.5" x14ac:dyDescent="0.25">
      <c r="A1928" s="11"/>
      <c r="B1928" s="10">
        <v>45107</v>
      </c>
      <c r="C1928" s="2">
        <v>4.29</v>
      </c>
      <c r="D1928" s="2">
        <v>1.9249000000000001</v>
      </c>
      <c r="E1928" s="2">
        <v>120</v>
      </c>
      <c r="F1928" s="2">
        <v>4.2619999999999996</v>
      </c>
      <c r="G1928" s="2">
        <v>511.44</v>
      </c>
      <c r="H1928" s="16">
        <f t="shared" si="30"/>
        <v>2.1383848031412502E-2</v>
      </c>
    </row>
    <row r="1929" spans="1:8" ht="13.5" x14ac:dyDescent="0.25">
      <c r="A1929" s="11"/>
      <c r="B1929" s="10">
        <v>45110</v>
      </c>
      <c r="C1929" s="2">
        <v>4.29</v>
      </c>
      <c r="D1929" s="2">
        <v>1.9249000000000001</v>
      </c>
      <c r="E1929" s="2">
        <v>0</v>
      </c>
      <c r="F1929" s="2">
        <v>0</v>
      </c>
      <c r="G1929" s="2">
        <v>0</v>
      </c>
      <c r="H1929" s="16">
        <f t="shared" si="30"/>
        <v>0</v>
      </c>
    </row>
    <row r="1930" spans="1:8" ht="13.5" x14ac:dyDescent="0.25">
      <c r="A1930" s="11"/>
      <c r="B1930" s="10">
        <v>45111</v>
      </c>
      <c r="C1930" s="2">
        <v>4.28</v>
      </c>
      <c r="D1930" s="2">
        <v>1.9205000000000001</v>
      </c>
      <c r="E1930" s="2">
        <v>2000</v>
      </c>
      <c r="F1930" s="2">
        <v>4.28</v>
      </c>
      <c r="G1930" s="2">
        <v>8560</v>
      </c>
      <c r="H1930" s="16">
        <f t="shared" si="30"/>
        <v>-2.2858330302872668E-3</v>
      </c>
    </row>
    <row r="1931" spans="1:8" ht="13.5" x14ac:dyDescent="0.25">
      <c r="A1931" s="11"/>
      <c r="B1931" s="10">
        <v>45112</v>
      </c>
      <c r="C1931" s="2">
        <v>4.28</v>
      </c>
      <c r="D1931" s="2">
        <v>1.9205000000000001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1"/>
      <c r="B1932" s="10">
        <v>45113</v>
      </c>
      <c r="C1932" s="2">
        <v>4.25</v>
      </c>
      <c r="D1932" s="2">
        <v>1.907</v>
      </c>
      <c r="E1932" s="2">
        <v>69</v>
      </c>
      <c r="F1932" s="2">
        <v>4.25</v>
      </c>
      <c r="G1932" s="2">
        <v>293.25</v>
      </c>
      <c r="H1932" s="16">
        <f t="shared" si="30"/>
        <v>-7.0294194220255493E-3</v>
      </c>
    </row>
    <row r="1933" spans="1:8" ht="13.5" x14ac:dyDescent="0.25">
      <c r="A1933" s="11"/>
      <c r="B1933" s="10">
        <v>45114</v>
      </c>
      <c r="C1933" s="2">
        <v>4.25</v>
      </c>
      <c r="D1933" s="2">
        <v>1.907</v>
      </c>
      <c r="E1933" s="2">
        <v>201</v>
      </c>
      <c r="F1933" s="2">
        <v>4.2279999999999998</v>
      </c>
      <c r="G1933" s="2">
        <v>849.82799999999997</v>
      </c>
      <c r="H1933" s="16">
        <f t="shared" si="30"/>
        <v>0</v>
      </c>
    </row>
    <row r="1934" spans="1:8" ht="13.5" x14ac:dyDescent="0.25">
      <c r="A1934" s="11"/>
      <c r="B1934" s="10">
        <v>45117</v>
      </c>
      <c r="C1934" s="2">
        <v>4.25</v>
      </c>
      <c r="D1934" s="2">
        <v>1.907</v>
      </c>
      <c r="E1934" s="2">
        <v>117</v>
      </c>
      <c r="F1934" s="2">
        <v>4.25</v>
      </c>
      <c r="G1934" s="2">
        <v>497.25</v>
      </c>
      <c r="H1934" s="16">
        <f t="shared" si="30"/>
        <v>0</v>
      </c>
    </row>
    <row r="1935" spans="1:8" ht="13.5" x14ac:dyDescent="0.25">
      <c r="A1935" s="11"/>
      <c r="B1935" s="10">
        <v>45118</v>
      </c>
      <c r="C1935" s="2">
        <v>4.25</v>
      </c>
      <c r="D1935" s="2">
        <v>1.907</v>
      </c>
      <c r="E1935" s="2">
        <v>2165</v>
      </c>
      <c r="F1935" s="2">
        <v>4.2160000000000002</v>
      </c>
      <c r="G1935" s="2">
        <v>9127.64</v>
      </c>
      <c r="H1935" s="16">
        <f t="shared" si="30"/>
        <v>0</v>
      </c>
    </row>
    <row r="1936" spans="1:8" ht="13.5" x14ac:dyDescent="0.25">
      <c r="A1936" s="11"/>
      <c r="B1936" s="10">
        <v>45119</v>
      </c>
      <c r="C1936" s="2">
        <v>4.4000000000000004</v>
      </c>
      <c r="D1936" s="2">
        <v>1.9742999999999999</v>
      </c>
      <c r="E1936" s="2">
        <v>6119</v>
      </c>
      <c r="F1936" s="2">
        <v>4.32</v>
      </c>
      <c r="G1936" s="2">
        <v>26434.080000000002</v>
      </c>
      <c r="H1936" s="16">
        <f t="shared" si="30"/>
        <v>3.5291033036182438E-2</v>
      </c>
    </row>
    <row r="1937" spans="1:8" ht="13.5" x14ac:dyDescent="0.25">
      <c r="A1937" s="11"/>
      <c r="B1937" s="10">
        <v>45120</v>
      </c>
      <c r="C1937" s="2">
        <v>4.43</v>
      </c>
      <c r="D1937" s="2">
        <v>2.0964</v>
      </c>
      <c r="E1937" s="2">
        <v>8659</v>
      </c>
      <c r="F1937" s="2">
        <v>4.3959999999999999</v>
      </c>
      <c r="G1937" s="2">
        <v>38064.964</v>
      </c>
      <c r="H1937" s="16">
        <f t="shared" si="30"/>
        <v>6.1844704452210963E-2</v>
      </c>
    </row>
    <row r="1938" spans="1:8" ht="13.5" x14ac:dyDescent="0.25">
      <c r="A1938" s="11"/>
      <c r="B1938" s="10">
        <v>45121</v>
      </c>
      <c r="C1938" s="2">
        <v>4.45</v>
      </c>
      <c r="D1938" s="2">
        <v>2.1057999999999999</v>
      </c>
      <c r="E1938" s="2">
        <v>3099</v>
      </c>
      <c r="F1938" s="2">
        <v>4.4489999999999998</v>
      </c>
      <c r="G1938" s="2">
        <v>13787.450999999999</v>
      </c>
      <c r="H1938" s="16">
        <f t="shared" si="30"/>
        <v>4.4838771226864398E-3</v>
      </c>
    </row>
    <row r="1939" spans="1:8" ht="13.5" x14ac:dyDescent="0.25">
      <c r="A1939" s="11"/>
      <c r="B1939" s="10">
        <v>45124</v>
      </c>
      <c r="C1939" s="2">
        <v>4.55</v>
      </c>
      <c r="D1939" s="2">
        <v>2.1530999999999998</v>
      </c>
      <c r="E1939" s="2">
        <v>28783</v>
      </c>
      <c r="F1939" s="2">
        <v>4.4980000000000002</v>
      </c>
      <c r="G1939" s="2">
        <v>129465.93399999999</v>
      </c>
      <c r="H1939" s="16">
        <f t="shared" si="30"/>
        <v>2.2461772248076693E-2</v>
      </c>
    </row>
    <row r="1940" spans="1:8" ht="13.5" x14ac:dyDescent="0.25">
      <c r="A1940" s="11"/>
      <c r="B1940" s="10">
        <v>45125</v>
      </c>
      <c r="C1940" s="2">
        <v>4.5</v>
      </c>
      <c r="D1940" s="2">
        <v>2.1295000000000002</v>
      </c>
      <c r="E1940" s="2">
        <v>1150</v>
      </c>
      <c r="F1940" s="2">
        <v>4.5</v>
      </c>
      <c r="G1940" s="2">
        <v>5175</v>
      </c>
      <c r="H1940" s="16">
        <f t="shared" si="30"/>
        <v>-1.0960940039942234E-2</v>
      </c>
    </row>
    <row r="1941" spans="1:8" ht="13.5" x14ac:dyDescent="0.25">
      <c r="A1941" s="11"/>
      <c r="B1941" s="10">
        <v>45127</v>
      </c>
      <c r="C1941" s="2">
        <v>4.6500000000000004</v>
      </c>
      <c r="D1941" s="2">
        <v>2.2004999999999999</v>
      </c>
      <c r="E1941" s="2">
        <v>23613</v>
      </c>
      <c r="F1941" s="2">
        <v>4.62</v>
      </c>
      <c r="G1941" s="2">
        <v>109092.06</v>
      </c>
      <c r="H1941" s="16">
        <f t="shared" si="30"/>
        <v>3.3341159896689232E-2</v>
      </c>
    </row>
    <row r="1942" spans="1:8" ht="13.5" x14ac:dyDescent="0.25">
      <c r="A1942" s="11"/>
      <c r="B1942" s="10">
        <v>45128</v>
      </c>
      <c r="C1942" s="2">
        <v>4.5999999999999996</v>
      </c>
      <c r="D1942" s="2">
        <v>2.1768000000000001</v>
      </c>
      <c r="E1942" s="2">
        <v>8405</v>
      </c>
      <c r="F1942" s="2">
        <v>4.6310000000000002</v>
      </c>
      <c r="G1942" s="2">
        <v>38923.555</v>
      </c>
      <c r="H1942" s="16">
        <f t="shared" si="30"/>
        <v>-1.0770279481935848E-2</v>
      </c>
    </row>
    <row r="1943" spans="1:8" ht="13.5" x14ac:dyDescent="0.25">
      <c r="A1943" s="11"/>
      <c r="B1943" s="10">
        <v>45131</v>
      </c>
      <c r="C1943" s="2">
        <v>4.7</v>
      </c>
      <c r="D1943" s="2">
        <v>2.2241</v>
      </c>
      <c r="E1943" s="2">
        <v>21935</v>
      </c>
      <c r="F1943" s="2">
        <v>4.6849999999999996</v>
      </c>
      <c r="G1943" s="2">
        <v>102765.47500000001</v>
      </c>
      <c r="H1943" s="16">
        <f t="shared" si="30"/>
        <v>2.1729143697170109E-2</v>
      </c>
    </row>
    <row r="1944" spans="1:8" ht="13.5" x14ac:dyDescent="0.25">
      <c r="A1944" s="11"/>
      <c r="B1944" s="10">
        <v>45133</v>
      </c>
      <c r="C1944" s="2">
        <v>4.75</v>
      </c>
      <c r="D1944" s="2">
        <v>2.2477999999999998</v>
      </c>
      <c r="E1944" s="2">
        <v>13500</v>
      </c>
      <c r="F1944" s="2">
        <v>4.75</v>
      </c>
      <c r="G1944" s="2">
        <v>64125</v>
      </c>
      <c r="H1944" s="16">
        <f t="shared" si="30"/>
        <v>1.0655995683647243E-2</v>
      </c>
    </row>
    <row r="1945" spans="1:8" ht="13.5" x14ac:dyDescent="0.25">
      <c r="A1945" s="11"/>
      <c r="B1945" s="10">
        <v>45134</v>
      </c>
      <c r="C1945" s="2">
        <v>4.7699999999999996</v>
      </c>
      <c r="D1945" s="2">
        <v>2.2572999999999999</v>
      </c>
      <c r="E1945" s="2">
        <v>7450</v>
      </c>
      <c r="F1945" s="2">
        <v>4.7960000000000003</v>
      </c>
      <c r="G1945" s="2">
        <v>35730.199999999997</v>
      </c>
      <c r="H1945" s="16">
        <f t="shared" si="30"/>
        <v>4.2263546578877416E-3</v>
      </c>
    </row>
    <row r="1946" spans="1:8" ht="13.5" x14ac:dyDescent="0.25">
      <c r="A1946" s="11"/>
      <c r="B1946" s="10">
        <v>45135</v>
      </c>
      <c r="C1946" s="2">
        <v>4.8499999999999996</v>
      </c>
      <c r="D1946" s="2">
        <v>2.2951000000000001</v>
      </c>
      <c r="E1946" s="2">
        <v>2225</v>
      </c>
      <c r="F1946" s="2">
        <v>4.8470000000000004</v>
      </c>
      <c r="G1946" s="2">
        <v>10784.575000000001</v>
      </c>
      <c r="H1946" s="16">
        <f t="shared" si="30"/>
        <v>1.6745669605280768E-2</v>
      </c>
    </row>
    <row r="1947" spans="1:8" ht="13.5" x14ac:dyDescent="0.25">
      <c r="A1947" s="11"/>
      <c r="B1947" s="10">
        <v>45138</v>
      </c>
      <c r="C1947" s="2">
        <v>4.8</v>
      </c>
      <c r="D1947" s="2">
        <v>2.2713999999999999</v>
      </c>
      <c r="E1947" s="2">
        <v>12110</v>
      </c>
      <c r="F1947" s="2">
        <v>4.8380000000000001</v>
      </c>
      <c r="G1947" s="2">
        <v>58588.18</v>
      </c>
      <c r="H1947" s="16">
        <f t="shared" si="30"/>
        <v>-1.0326347435841696E-2</v>
      </c>
    </row>
    <row r="1948" spans="1:8" ht="13.5" x14ac:dyDescent="0.25">
      <c r="A1948" s="11"/>
      <c r="B1948" s="10">
        <v>45139</v>
      </c>
      <c r="C1948" s="2">
        <v>4.8499999999999996</v>
      </c>
      <c r="D1948" s="2">
        <v>2.2951000000000001</v>
      </c>
      <c r="E1948" s="2">
        <v>100</v>
      </c>
      <c r="F1948" s="2">
        <v>4.8499999999999996</v>
      </c>
      <c r="G1948" s="2">
        <v>485</v>
      </c>
      <c r="H1948" s="16">
        <f t="shared" si="30"/>
        <v>1.0434093510610318E-2</v>
      </c>
    </row>
    <row r="1949" spans="1:8" ht="13.5" x14ac:dyDescent="0.25">
      <c r="A1949" s="11"/>
      <c r="B1949" s="10">
        <v>45140</v>
      </c>
      <c r="C1949" s="2">
        <v>4.8499999999999996</v>
      </c>
      <c r="D1949" s="2">
        <v>2.2951000000000001</v>
      </c>
      <c r="E1949" s="2">
        <v>0</v>
      </c>
      <c r="F1949" s="2">
        <v>0</v>
      </c>
      <c r="G1949" s="2">
        <v>0</v>
      </c>
      <c r="H1949" s="16">
        <f t="shared" si="30"/>
        <v>0</v>
      </c>
    </row>
    <row r="1950" spans="1:8" ht="13.5" x14ac:dyDescent="0.25">
      <c r="A1950" s="11"/>
      <c r="B1950" s="10">
        <v>45141</v>
      </c>
      <c r="C1950" s="2">
        <v>4.8499999999999996</v>
      </c>
      <c r="D1950" s="2">
        <v>2.2951000000000001</v>
      </c>
      <c r="E1950" s="2">
        <v>0</v>
      </c>
      <c r="F1950" s="2">
        <v>0</v>
      </c>
      <c r="G1950" s="2">
        <v>0</v>
      </c>
      <c r="H1950" s="16">
        <f t="shared" si="30"/>
        <v>0</v>
      </c>
    </row>
    <row r="1951" spans="1:8" ht="13.5" x14ac:dyDescent="0.25">
      <c r="A1951" s="11"/>
      <c r="B1951" s="10">
        <v>45142</v>
      </c>
      <c r="C1951" s="2">
        <v>4.8499999999999996</v>
      </c>
      <c r="D1951" s="2">
        <v>2.2951000000000001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1"/>
      <c r="B1952" s="10">
        <v>45145</v>
      </c>
      <c r="C1952" s="2">
        <v>4.8499999999999996</v>
      </c>
      <c r="D1952" s="2">
        <v>2.2951000000000001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1"/>
      <c r="B1953" s="10">
        <v>45146</v>
      </c>
      <c r="C1953" s="2">
        <v>4.75</v>
      </c>
      <c r="D1953" s="2">
        <v>2.2477999999999998</v>
      </c>
      <c r="E1953" s="2">
        <v>3</v>
      </c>
      <c r="F1953" s="2">
        <v>4.75</v>
      </c>
      <c r="G1953" s="2">
        <v>14.25</v>
      </c>
      <c r="H1953" s="16">
        <f t="shared" si="30"/>
        <v>-2.060912378545612E-2</v>
      </c>
    </row>
    <row r="1954" spans="1:8" ht="13.5" x14ac:dyDescent="0.25">
      <c r="A1954" s="11"/>
      <c r="B1954" s="10">
        <v>45147</v>
      </c>
      <c r="C1954" s="2">
        <v>4.6100000000000003</v>
      </c>
      <c r="D1954" s="2">
        <v>2.1815000000000002</v>
      </c>
      <c r="E1954" s="2">
        <v>11872</v>
      </c>
      <c r="F1954" s="2">
        <v>4.617</v>
      </c>
      <c r="G1954" s="2">
        <v>54813.023999999998</v>
      </c>
      <c r="H1954" s="16">
        <f t="shared" si="30"/>
        <v>-2.9495506717679327E-2</v>
      </c>
    </row>
    <row r="1955" spans="1:8" ht="13.5" x14ac:dyDescent="0.25">
      <c r="A1955" s="11"/>
      <c r="B1955" s="10">
        <v>45148</v>
      </c>
      <c r="C1955" s="2">
        <v>4.6100000000000003</v>
      </c>
      <c r="D1955" s="2">
        <v>2.1815000000000002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1"/>
      <c r="B1956" s="10">
        <v>45149</v>
      </c>
      <c r="C1956" s="2">
        <v>4.62</v>
      </c>
      <c r="D1956" s="2">
        <v>2.1863000000000001</v>
      </c>
      <c r="E1956" s="2">
        <v>51</v>
      </c>
      <c r="F1956" s="2">
        <v>4.5220000000000002</v>
      </c>
      <c r="G1956" s="2">
        <v>230.62200000000001</v>
      </c>
      <c r="H1956" s="16">
        <f t="shared" si="30"/>
        <v>2.2003208801283131E-3</v>
      </c>
    </row>
    <row r="1957" spans="1:8" ht="13.5" x14ac:dyDescent="0.25">
      <c r="A1957" s="11"/>
      <c r="B1957" s="10">
        <v>45152</v>
      </c>
      <c r="C1957" s="2">
        <v>4.45</v>
      </c>
      <c r="D1957" s="2">
        <v>2.1057999999999999</v>
      </c>
      <c r="E1957" s="2">
        <v>1500</v>
      </c>
      <c r="F1957" s="2">
        <v>4.45</v>
      </c>
      <c r="G1957" s="2">
        <v>6675</v>
      </c>
      <c r="H1957" s="16">
        <f t="shared" si="30"/>
        <v>-3.6820198508896416E-2</v>
      </c>
    </row>
    <row r="1958" spans="1:8" ht="13.5" x14ac:dyDescent="0.25">
      <c r="A1958" s="11"/>
      <c r="B1958" s="10">
        <v>45153</v>
      </c>
      <c r="C1958" s="2">
        <v>4.45</v>
      </c>
      <c r="D1958" s="2">
        <v>2.1057999999999999</v>
      </c>
      <c r="E1958" s="2">
        <v>1626</v>
      </c>
      <c r="F1958" s="2">
        <v>4.45</v>
      </c>
      <c r="G1958" s="2">
        <v>7235.7</v>
      </c>
      <c r="H1958" s="16">
        <f t="shared" si="30"/>
        <v>0</v>
      </c>
    </row>
    <row r="1959" spans="1:8" ht="13.5" x14ac:dyDescent="0.25">
      <c r="A1959" s="11"/>
      <c r="B1959" s="10">
        <v>45154</v>
      </c>
      <c r="C1959" s="2">
        <v>4.45</v>
      </c>
      <c r="D1959" s="2">
        <v>2.1057999999999999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1"/>
      <c r="B1960" s="10">
        <v>45155</v>
      </c>
      <c r="C1960" s="2">
        <v>4.45</v>
      </c>
      <c r="D1960" s="2">
        <v>2.1057999999999999</v>
      </c>
      <c r="E1960" s="2">
        <v>0</v>
      </c>
      <c r="F1960" s="2">
        <v>0</v>
      </c>
      <c r="G1960" s="2">
        <v>0</v>
      </c>
      <c r="H1960" s="16">
        <f t="shared" si="30"/>
        <v>0</v>
      </c>
    </row>
    <row r="1961" spans="1:8" ht="13.5" x14ac:dyDescent="0.25">
      <c r="A1961" s="11"/>
      <c r="B1961" s="10">
        <v>45156</v>
      </c>
      <c r="C1961" s="2">
        <v>4.45</v>
      </c>
      <c r="D1961" s="2">
        <v>2.1057999999999999</v>
      </c>
      <c r="E1961" s="2">
        <v>135</v>
      </c>
      <c r="F1961" s="2">
        <v>4.407</v>
      </c>
      <c r="G1961" s="2">
        <v>594.94500000000005</v>
      </c>
      <c r="H1961" s="16">
        <f t="shared" si="30"/>
        <v>0</v>
      </c>
    </row>
    <row r="1962" spans="1:8" ht="13.5" x14ac:dyDescent="0.25">
      <c r="A1962" s="11"/>
      <c r="B1962" s="10">
        <v>45159</v>
      </c>
      <c r="C1962" s="2">
        <v>4.5</v>
      </c>
      <c r="D1962" s="2">
        <v>2.1295000000000002</v>
      </c>
      <c r="E1962" s="2">
        <v>655</v>
      </c>
      <c r="F1962" s="2">
        <v>4.46</v>
      </c>
      <c r="G1962" s="2">
        <v>2921.3</v>
      </c>
      <c r="H1962" s="16">
        <f t="shared" si="30"/>
        <v>1.1254630069332453E-2</v>
      </c>
    </row>
    <row r="1963" spans="1:8" ht="13.5" x14ac:dyDescent="0.25">
      <c r="A1963" s="11"/>
      <c r="B1963" s="10">
        <v>45160</v>
      </c>
      <c r="C1963" s="2">
        <v>4.5</v>
      </c>
      <c r="D1963" s="2">
        <v>2.1295000000000002</v>
      </c>
      <c r="E1963" s="2">
        <v>33989</v>
      </c>
      <c r="F1963" s="2">
        <v>4.5</v>
      </c>
      <c r="G1963" s="2">
        <v>152950.5</v>
      </c>
      <c r="H1963" s="16">
        <f t="shared" si="30"/>
        <v>0</v>
      </c>
    </row>
    <row r="1964" spans="1:8" ht="13.5" x14ac:dyDescent="0.25">
      <c r="A1964" s="11"/>
      <c r="B1964" s="10">
        <v>45161</v>
      </c>
      <c r="C1964" s="2">
        <v>4.6500000000000004</v>
      </c>
      <c r="D1964" s="2">
        <v>2.2004999999999999</v>
      </c>
      <c r="E1964" s="2">
        <v>10900</v>
      </c>
      <c r="F1964" s="2">
        <v>4.6470000000000002</v>
      </c>
      <c r="G1964" s="2">
        <v>50652.3</v>
      </c>
      <c r="H1964" s="16">
        <f t="shared" si="30"/>
        <v>3.3341159896689232E-2</v>
      </c>
    </row>
    <row r="1965" spans="1:8" ht="13.5" x14ac:dyDescent="0.25">
      <c r="A1965" s="11"/>
      <c r="B1965" s="10">
        <v>45162</v>
      </c>
      <c r="C1965" s="2">
        <v>4.6500000000000004</v>
      </c>
      <c r="D1965" s="2">
        <v>2.2004999999999999</v>
      </c>
      <c r="E1965" s="2">
        <v>10</v>
      </c>
      <c r="F1965" s="2">
        <v>4.6500000000000004</v>
      </c>
      <c r="G1965" s="2">
        <v>46.5</v>
      </c>
      <c r="H1965" s="16">
        <f t="shared" si="30"/>
        <v>0</v>
      </c>
    </row>
    <row r="1966" spans="1:8" ht="13.5" x14ac:dyDescent="0.25">
      <c r="A1966" s="11"/>
      <c r="B1966" s="10">
        <v>45163</v>
      </c>
      <c r="C1966" s="2">
        <v>4.6500000000000004</v>
      </c>
      <c r="D1966" s="2">
        <v>2.2004999999999999</v>
      </c>
      <c r="E1966" s="2">
        <v>0</v>
      </c>
      <c r="F1966" s="2">
        <v>0</v>
      </c>
      <c r="G1966" s="2">
        <v>0</v>
      </c>
      <c r="H1966" s="16">
        <f t="shared" si="30"/>
        <v>0</v>
      </c>
    </row>
    <row r="1967" spans="1:8" ht="13.5" x14ac:dyDescent="0.25">
      <c r="A1967" s="11"/>
      <c r="B1967" s="10">
        <v>45166</v>
      </c>
      <c r="C1967" s="2">
        <v>4.6500000000000004</v>
      </c>
      <c r="D1967" s="2">
        <v>2.2004999999999999</v>
      </c>
      <c r="E1967" s="2">
        <v>50</v>
      </c>
      <c r="F1967" s="2">
        <v>4.6500000000000004</v>
      </c>
      <c r="G1967" s="2">
        <v>232.5</v>
      </c>
      <c r="H1967" s="16">
        <f t="shared" si="30"/>
        <v>0</v>
      </c>
    </row>
    <row r="1968" spans="1:8" ht="13.5" x14ac:dyDescent="0.25">
      <c r="A1968" s="11"/>
      <c r="B1968" s="10">
        <v>45167</v>
      </c>
      <c r="C1968" s="2">
        <v>4.5999999999999996</v>
      </c>
      <c r="D1968" s="2">
        <v>2.1768000000000001</v>
      </c>
      <c r="E1968" s="2">
        <v>191</v>
      </c>
      <c r="F1968" s="2">
        <v>4.6159999999999997</v>
      </c>
      <c r="G1968" s="2">
        <v>881.65599999999995</v>
      </c>
      <c r="H1968" s="16">
        <f t="shared" si="30"/>
        <v>-1.0770279481935848E-2</v>
      </c>
    </row>
    <row r="1969" spans="1:8" ht="13.5" x14ac:dyDescent="0.25">
      <c r="A1969" s="11"/>
      <c r="B1969" s="10">
        <v>45168</v>
      </c>
      <c r="C1969" s="2">
        <v>4.5999999999999996</v>
      </c>
      <c r="D1969" s="2">
        <v>2.1768000000000001</v>
      </c>
      <c r="E1969" s="2">
        <v>5663</v>
      </c>
      <c r="F1969" s="2">
        <v>4.5999999999999996</v>
      </c>
      <c r="G1969" s="2">
        <v>26049.8</v>
      </c>
      <c r="H1969" s="16">
        <f t="shared" si="30"/>
        <v>0</v>
      </c>
    </row>
    <row r="1970" spans="1:8" ht="13.5" x14ac:dyDescent="0.25">
      <c r="A1970" s="11"/>
      <c r="B1970" s="10">
        <v>45169</v>
      </c>
      <c r="C1970" s="2">
        <v>4.5999999999999996</v>
      </c>
      <c r="D1970" s="2">
        <v>2.1768000000000001</v>
      </c>
      <c r="E1970" s="2">
        <v>363</v>
      </c>
      <c r="F1970" s="2">
        <v>4.6040000000000001</v>
      </c>
      <c r="G1970" s="2">
        <v>1671.252</v>
      </c>
      <c r="H1970" s="16">
        <f t="shared" si="30"/>
        <v>0</v>
      </c>
    </row>
    <row r="1971" spans="1:8" ht="13.5" x14ac:dyDescent="0.25">
      <c r="A1971" s="11"/>
      <c r="B1971" s="10">
        <v>45170</v>
      </c>
      <c r="C1971" s="2">
        <v>4.5999999999999996</v>
      </c>
      <c r="D1971" s="2">
        <v>2.1768000000000001</v>
      </c>
      <c r="E1971" s="2">
        <v>718</v>
      </c>
      <c r="F1971" s="2">
        <v>4.5999999999999996</v>
      </c>
      <c r="G1971" s="2">
        <v>3302.8</v>
      </c>
      <c r="H1971" s="16">
        <f t="shared" si="30"/>
        <v>0</v>
      </c>
    </row>
    <row r="1972" spans="1:8" ht="13.5" x14ac:dyDescent="0.25">
      <c r="A1972" s="11"/>
      <c r="B1972" s="10">
        <v>45173</v>
      </c>
      <c r="C1972" s="2">
        <v>4.5</v>
      </c>
      <c r="D1972" s="2">
        <v>2.1295000000000002</v>
      </c>
      <c r="E1972" s="2">
        <v>583</v>
      </c>
      <c r="F1972" s="2">
        <v>4.5209999999999999</v>
      </c>
      <c r="G1972" s="2">
        <v>2635.7429999999999</v>
      </c>
      <c r="H1972" s="16">
        <f t="shared" si="30"/>
        <v>-2.1729143697170109E-2</v>
      </c>
    </row>
    <row r="1973" spans="1:8" ht="13.5" x14ac:dyDescent="0.25">
      <c r="A1973" s="11"/>
      <c r="B1973" s="10">
        <v>45174</v>
      </c>
      <c r="C1973" s="2">
        <v>4.3499999999999996</v>
      </c>
      <c r="D1973" s="2">
        <v>2.0585</v>
      </c>
      <c r="E1973" s="2">
        <v>1500</v>
      </c>
      <c r="F1973" s="2">
        <v>4.3730000000000002</v>
      </c>
      <c r="G1973" s="2">
        <v>6559.5</v>
      </c>
      <c r="H1973" s="16">
        <f t="shared" si="30"/>
        <v>-3.334115989668944E-2</v>
      </c>
    </row>
    <row r="1974" spans="1:8" ht="13.5" x14ac:dyDescent="0.25">
      <c r="A1974" s="11"/>
      <c r="B1974" s="10">
        <v>45175</v>
      </c>
      <c r="C1974" s="2">
        <v>4.3499999999999996</v>
      </c>
      <c r="D1974" s="2">
        <v>2.0585</v>
      </c>
      <c r="E1974" s="2">
        <v>3259</v>
      </c>
      <c r="F1974" s="2">
        <v>4.2460000000000004</v>
      </c>
      <c r="G1974" s="2">
        <v>13837.714</v>
      </c>
      <c r="H1974" s="16">
        <f t="shared" si="30"/>
        <v>0</v>
      </c>
    </row>
    <row r="1975" spans="1:8" ht="13.5" x14ac:dyDescent="0.25">
      <c r="A1975" s="11"/>
      <c r="B1975" s="10">
        <v>45176</v>
      </c>
      <c r="C1975" s="2">
        <v>4.3499999999999996</v>
      </c>
      <c r="D1975" s="2">
        <v>2.0585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1"/>
      <c r="B1976" s="10">
        <v>45177</v>
      </c>
      <c r="C1976" s="2">
        <v>4.4000000000000004</v>
      </c>
      <c r="D1976" s="2">
        <v>2.0821999999999998</v>
      </c>
      <c r="E1976" s="2">
        <v>1062</v>
      </c>
      <c r="F1976" s="2">
        <v>4.3529999999999998</v>
      </c>
      <c r="G1976" s="2">
        <v>4622.8860000000004</v>
      </c>
      <c r="H1976" s="16">
        <f t="shared" si="30"/>
        <v>1.1513237794510484E-2</v>
      </c>
    </row>
    <row r="1977" spans="1:8" ht="13.5" x14ac:dyDescent="0.25">
      <c r="A1977" s="11"/>
      <c r="B1977" s="10">
        <v>45180</v>
      </c>
      <c r="C1977" s="2">
        <v>4.3499999999999996</v>
      </c>
      <c r="D1977" s="2">
        <v>2.0585</v>
      </c>
      <c r="E1977" s="2">
        <v>216</v>
      </c>
      <c r="F1977" s="2">
        <v>4.3499999999999996</v>
      </c>
      <c r="G1977" s="2">
        <v>939.6</v>
      </c>
      <c r="H1977" s="16">
        <f t="shared" si="30"/>
        <v>-1.1382191912400266E-2</v>
      </c>
    </row>
    <row r="1978" spans="1:8" ht="13.5" x14ac:dyDescent="0.25">
      <c r="A1978" s="11"/>
      <c r="B1978" s="10">
        <v>45181</v>
      </c>
      <c r="C1978" s="2">
        <v>4.3</v>
      </c>
      <c r="D1978" s="2">
        <v>2.0348000000000002</v>
      </c>
      <c r="E1978" s="2">
        <v>73</v>
      </c>
      <c r="F1978" s="2">
        <v>4.3</v>
      </c>
      <c r="G1978" s="2">
        <v>313.89999999999998</v>
      </c>
      <c r="H1978" s="16">
        <f t="shared" si="30"/>
        <v>-1.1513237794510484E-2</v>
      </c>
    </row>
    <row r="1979" spans="1:8" ht="13.5" x14ac:dyDescent="0.25">
      <c r="A1979" s="11"/>
      <c r="B1979" s="10">
        <v>45182</v>
      </c>
      <c r="C1979" s="2">
        <v>4.3</v>
      </c>
      <c r="D1979" s="2">
        <v>2.0348000000000002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1"/>
      <c r="B1980" s="10">
        <v>45183</v>
      </c>
      <c r="C1980" s="2">
        <v>4.29</v>
      </c>
      <c r="D1980" s="2">
        <v>2.0301</v>
      </c>
      <c r="E1980" s="2">
        <v>2881</v>
      </c>
      <c r="F1980" s="2">
        <v>4.29</v>
      </c>
      <c r="G1980" s="2">
        <v>12359.49</v>
      </c>
      <c r="H1980" s="16">
        <f t="shared" si="30"/>
        <v>-2.309809317869151E-3</v>
      </c>
    </row>
    <row r="1981" spans="1:8" ht="13.5" x14ac:dyDescent="0.25">
      <c r="A1981" s="11"/>
      <c r="B1981" s="10">
        <v>45184</v>
      </c>
      <c r="C1981" s="2">
        <v>4.25</v>
      </c>
      <c r="D1981" s="2">
        <v>2.0112000000000001</v>
      </c>
      <c r="E1981" s="2">
        <v>150</v>
      </c>
      <c r="F1981" s="2">
        <v>4.25</v>
      </c>
      <c r="G1981" s="2">
        <v>637.5</v>
      </c>
      <c r="H1981" s="16">
        <f t="shared" si="30"/>
        <v>-9.3098862125018059E-3</v>
      </c>
    </row>
    <row r="1982" spans="1:8" ht="13.5" x14ac:dyDescent="0.25">
      <c r="A1982" s="11"/>
      <c r="B1982" s="10">
        <v>45187</v>
      </c>
      <c r="C1982" s="2">
        <v>4.25</v>
      </c>
      <c r="D1982" s="2">
        <v>2.0112000000000001</v>
      </c>
      <c r="E1982" s="2">
        <v>250</v>
      </c>
      <c r="F1982" s="2">
        <v>4.25</v>
      </c>
      <c r="G1982" s="2">
        <v>1062.5</v>
      </c>
      <c r="H1982" s="16">
        <f t="shared" si="30"/>
        <v>0</v>
      </c>
    </row>
    <row r="1983" spans="1:8" ht="13.5" x14ac:dyDescent="0.25">
      <c r="A1983" s="11"/>
      <c r="B1983" s="10">
        <v>45188</v>
      </c>
      <c r="C1983" s="2">
        <v>4.5</v>
      </c>
      <c r="D1983" s="2">
        <v>2.1295000000000002</v>
      </c>
      <c r="E1983" s="2">
        <v>6801</v>
      </c>
      <c r="F1983" s="2">
        <v>4.25</v>
      </c>
      <c r="G1983" s="2">
        <v>28904.25</v>
      </c>
      <c r="H1983" s="16">
        <f t="shared" si="30"/>
        <v>5.8820604614160735E-2</v>
      </c>
    </row>
    <row r="1984" spans="1:8" ht="13.5" x14ac:dyDescent="0.25">
      <c r="A1984" s="11"/>
      <c r="B1984" s="10">
        <v>45189</v>
      </c>
      <c r="C1984" s="2">
        <v>4.5</v>
      </c>
      <c r="D1984" s="2">
        <v>2.1295000000000002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1"/>
      <c r="B1985" s="10">
        <v>45190</v>
      </c>
      <c r="C1985" s="2">
        <v>4.5</v>
      </c>
      <c r="D1985" s="2">
        <v>2.1295000000000002</v>
      </c>
      <c r="E1985" s="2">
        <v>1290</v>
      </c>
      <c r="F1985" s="2">
        <v>4.5</v>
      </c>
      <c r="G1985" s="2">
        <v>5805</v>
      </c>
      <c r="H1985" s="16">
        <f t="shared" si="30"/>
        <v>0</v>
      </c>
    </row>
    <row r="1986" spans="1:8" ht="13.5" x14ac:dyDescent="0.25">
      <c r="A1986" s="11"/>
      <c r="B1986" s="10">
        <v>45191</v>
      </c>
      <c r="C1986" s="2">
        <v>4.5</v>
      </c>
      <c r="D1986" s="2">
        <v>2.1295000000000002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1"/>
      <c r="B1987" s="10">
        <v>45194</v>
      </c>
      <c r="C1987" s="2">
        <v>4.5</v>
      </c>
      <c r="D1987" s="2">
        <v>2.1295000000000002</v>
      </c>
      <c r="E1987" s="2">
        <v>36</v>
      </c>
      <c r="F1987" s="2">
        <v>4.5</v>
      </c>
      <c r="G1987" s="2">
        <v>162</v>
      </c>
      <c r="H1987" s="16">
        <f t="shared" si="30"/>
        <v>0</v>
      </c>
    </row>
    <row r="1988" spans="1:8" ht="13.5" x14ac:dyDescent="0.25">
      <c r="A1988" s="11"/>
      <c r="B1988" s="10">
        <v>45195</v>
      </c>
      <c r="C1988" s="2">
        <v>4.41</v>
      </c>
      <c r="D1988" s="2">
        <v>2.0869</v>
      </c>
      <c r="E1988" s="2">
        <v>3068</v>
      </c>
      <c r="F1988" s="2">
        <v>4.4139999999999997</v>
      </c>
      <c r="G1988" s="2">
        <v>13542.152</v>
      </c>
      <c r="H1988" s="16">
        <f t="shared" si="30"/>
        <v>-2.0004695938013708E-2</v>
      </c>
    </row>
    <row r="1989" spans="1:8" ht="13.5" x14ac:dyDescent="0.25">
      <c r="A1989" s="11"/>
      <c r="B1989" s="10">
        <v>45197</v>
      </c>
      <c r="C1989" s="2">
        <v>4.41</v>
      </c>
      <c r="D1989" s="2">
        <v>2.0869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1"/>
      <c r="B1990" s="10">
        <v>45198</v>
      </c>
      <c r="C1990" s="2">
        <v>4.5</v>
      </c>
      <c r="D1990" s="2">
        <v>2.1295000000000002</v>
      </c>
      <c r="E1990" s="2">
        <v>1344</v>
      </c>
      <c r="F1990" s="2">
        <v>4.32</v>
      </c>
      <c r="G1990" s="2">
        <v>5806.08</v>
      </c>
      <c r="H1990" s="16">
        <f t="shared" si="30"/>
        <v>2.0413052853514874E-2</v>
      </c>
    </row>
    <row r="1991" spans="1:8" ht="13.5" x14ac:dyDescent="0.25">
      <c r="A1991" s="11"/>
      <c r="B1991" s="10">
        <v>45201</v>
      </c>
      <c r="C1991" s="2">
        <v>4.7</v>
      </c>
      <c r="D1991" s="2">
        <v>2.2241</v>
      </c>
      <c r="E1991" s="2">
        <v>1</v>
      </c>
      <c r="F1991" s="2">
        <v>4.7</v>
      </c>
      <c r="G1991" s="2">
        <v>4.7</v>
      </c>
      <c r="H1991" s="16">
        <f t="shared" ref="H1991:H2054" si="31">(D1991-D1990)/D1990</f>
        <v>4.4423573608828267E-2</v>
      </c>
    </row>
    <row r="1992" spans="1:8" ht="13.5" x14ac:dyDescent="0.25">
      <c r="A1992" s="11"/>
      <c r="B1992" s="10">
        <v>45202</v>
      </c>
      <c r="C1992" s="2">
        <v>4.5199999999999996</v>
      </c>
      <c r="D1992" s="2">
        <v>2.1389</v>
      </c>
      <c r="E1992" s="2">
        <v>5518</v>
      </c>
      <c r="F1992" s="2">
        <v>4.5279999999999996</v>
      </c>
      <c r="G1992" s="2">
        <v>24985.504000000001</v>
      </c>
      <c r="H1992" s="16">
        <f t="shared" si="31"/>
        <v>-3.8307630052605526E-2</v>
      </c>
    </row>
    <row r="1993" spans="1:8" ht="13.5" x14ac:dyDescent="0.25">
      <c r="A1993" s="11"/>
      <c r="B1993" s="10">
        <v>45203</v>
      </c>
      <c r="C1993" s="2">
        <v>4.6100000000000003</v>
      </c>
      <c r="D1993" s="2">
        <v>2.1815000000000002</v>
      </c>
      <c r="E1993" s="2">
        <v>4932</v>
      </c>
      <c r="F1993" s="2">
        <v>4.5199999999999996</v>
      </c>
      <c r="G1993" s="2">
        <v>22292.639999999999</v>
      </c>
      <c r="H1993" s="16">
        <f t="shared" si="31"/>
        <v>1.9916779653092801E-2</v>
      </c>
    </row>
    <row r="1994" spans="1:8" ht="13.5" x14ac:dyDescent="0.25">
      <c r="A1994" s="11"/>
      <c r="B1994" s="10">
        <v>45204</v>
      </c>
      <c r="C1994" s="2">
        <v>4.6900000000000004</v>
      </c>
      <c r="D1994" s="2">
        <v>2.2193999999999998</v>
      </c>
      <c r="E1994" s="2">
        <v>2</v>
      </c>
      <c r="F1994" s="2">
        <v>4.6900000000000004</v>
      </c>
      <c r="G1994" s="2">
        <v>9.3800000000000008</v>
      </c>
      <c r="H1994" s="16">
        <f t="shared" si="31"/>
        <v>1.7373366949346596E-2</v>
      </c>
    </row>
    <row r="1995" spans="1:8" ht="13.5" x14ac:dyDescent="0.25">
      <c r="A1995" s="11"/>
      <c r="B1995" s="10">
        <v>45205</v>
      </c>
      <c r="C1995" s="2">
        <v>4.5199999999999996</v>
      </c>
      <c r="D1995" s="2">
        <v>2.1389</v>
      </c>
      <c r="E1995" s="2">
        <v>5986</v>
      </c>
      <c r="F1995" s="2">
        <v>4.5170000000000003</v>
      </c>
      <c r="G1995" s="2">
        <v>27038.761999999999</v>
      </c>
      <c r="H1995" s="16">
        <f t="shared" si="31"/>
        <v>-3.6271064251599441E-2</v>
      </c>
    </row>
    <row r="1996" spans="1:8" ht="13.5" x14ac:dyDescent="0.25">
      <c r="A1996" s="11"/>
      <c r="B1996" s="10">
        <v>45208</v>
      </c>
      <c r="C1996" s="2">
        <v>4.5199999999999996</v>
      </c>
      <c r="D1996" s="2">
        <v>2.1389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1"/>
      <c r="B1997" s="10">
        <v>45209</v>
      </c>
      <c r="C1997" s="2">
        <v>4.5999999999999996</v>
      </c>
      <c r="D1997" s="2">
        <v>2.1768000000000001</v>
      </c>
      <c r="E1997" s="2">
        <v>763</v>
      </c>
      <c r="F1997" s="2">
        <v>4.5209999999999999</v>
      </c>
      <c r="G1997" s="2">
        <v>3449.5230000000001</v>
      </c>
      <c r="H1997" s="16">
        <f t="shared" si="31"/>
        <v>1.7719388470709262E-2</v>
      </c>
    </row>
    <row r="1998" spans="1:8" ht="13.5" x14ac:dyDescent="0.25">
      <c r="A1998" s="11"/>
      <c r="B1998" s="10">
        <v>45210</v>
      </c>
      <c r="C1998" s="2">
        <v>4.5199999999999996</v>
      </c>
      <c r="D1998" s="2">
        <v>2.1389</v>
      </c>
      <c r="E1998" s="2">
        <v>2930</v>
      </c>
      <c r="F1998" s="2">
        <v>4.5199999999999996</v>
      </c>
      <c r="G1998" s="2">
        <v>13243.6</v>
      </c>
      <c r="H1998" s="16">
        <f t="shared" si="31"/>
        <v>-1.7410878353546509E-2</v>
      </c>
    </row>
    <row r="1999" spans="1:8" ht="13.5" x14ac:dyDescent="0.25">
      <c r="A1999" s="11"/>
      <c r="B1999" s="10">
        <v>45211</v>
      </c>
      <c r="C1999" s="2">
        <v>4.5199999999999996</v>
      </c>
      <c r="D1999" s="2">
        <v>2.1389</v>
      </c>
      <c r="E1999" s="2">
        <v>6367</v>
      </c>
      <c r="F1999" s="2">
        <v>4.5199999999999996</v>
      </c>
      <c r="G1999" s="2">
        <v>28778.84</v>
      </c>
      <c r="H1999" s="16">
        <f t="shared" si="31"/>
        <v>0</v>
      </c>
    </row>
    <row r="2000" spans="1:8" ht="13.5" x14ac:dyDescent="0.25">
      <c r="A2000" s="11"/>
      <c r="B2000" s="10">
        <v>45212</v>
      </c>
      <c r="C2000" s="2">
        <v>4.5199999999999996</v>
      </c>
      <c r="D2000" s="2">
        <v>2.1389</v>
      </c>
      <c r="E2000" s="2">
        <v>0</v>
      </c>
      <c r="F2000" s="2">
        <v>0</v>
      </c>
      <c r="G2000" s="2">
        <v>0</v>
      </c>
      <c r="H2000" s="16">
        <f t="shared" si="31"/>
        <v>0</v>
      </c>
    </row>
    <row r="2001" spans="1:8" ht="13.5" x14ac:dyDescent="0.25">
      <c r="A2001" s="11"/>
      <c r="B2001" s="10">
        <v>45215</v>
      </c>
      <c r="C2001" s="2">
        <v>4.5199999999999996</v>
      </c>
      <c r="D2001" s="2">
        <v>2.1389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1"/>
      <c r="B2002" s="10">
        <v>45216</v>
      </c>
      <c r="C2002" s="2">
        <v>4.5199999999999996</v>
      </c>
      <c r="D2002" s="2">
        <v>2.1389</v>
      </c>
      <c r="E2002" s="2">
        <v>3600</v>
      </c>
      <c r="F2002" s="2">
        <v>4.5199999999999996</v>
      </c>
      <c r="G2002" s="2">
        <v>16272</v>
      </c>
      <c r="H2002" s="16">
        <f t="shared" si="31"/>
        <v>0</v>
      </c>
    </row>
    <row r="2003" spans="1:8" ht="13.5" x14ac:dyDescent="0.25">
      <c r="A2003" s="11"/>
      <c r="B2003" s="10">
        <v>45217</v>
      </c>
      <c r="C2003" s="2">
        <v>4.5199999999999996</v>
      </c>
      <c r="D2003" s="2">
        <v>2.1389</v>
      </c>
      <c r="E2003" s="2">
        <v>7233</v>
      </c>
      <c r="F2003" s="2">
        <v>4.5259999999999998</v>
      </c>
      <c r="G2003" s="2">
        <v>32736.558000000001</v>
      </c>
      <c r="H2003" s="16">
        <f t="shared" si="31"/>
        <v>0</v>
      </c>
    </row>
    <row r="2004" spans="1:8" ht="13.5" x14ac:dyDescent="0.25">
      <c r="A2004" s="11"/>
      <c r="B2004" s="10">
        <v>45218</v>
      </c>
      <c r="C2004" s="2">
        <v>4.5199999999999996</v>
      </c>
      <c r="D2004" s="2">
        <v>2.1389</v>
      </c>
      <c r="E2004" s="2">
        <v>0</v>
      </c>
      <c r="F2004" s="2">
        <v>0</v>
      </c>
      <c r="G2004" s="2">
        <v>0</v>
      </c>
      <c r="H2004" s="16">
        <f t="shared" si="31"/>
        <v>0</v>
      </c>
    </row>
    <row r="2005" spans="1:8" ht="13.5" x14ac:dyDescent="0.25">
      <c r="A2005" s="11"/>
      <c r="B2005" s="10">
        <v>45219</v>
      </c>
      <c r="C2005" s="2">
        <v>4.5199999999999996</v>
      </c>
      <c r="D2005" s="2">
        <v>2.1389</v>
      </c>
      <c r="E2005" s="2">
        <v>500</v>
      </c>
      <c r="F2005" s="2">
        <v>4.5330000000000004</v>
      </c>
      <c r="G2005" s="2">
        <v>2266.5</v>
      </c>
      <c r="H2005" s="16">
        <f t="shared" si="31"/>
        <v>0</v>
      </c>
    </row>
    <row r="2006" spans="1:8" ht="13.5" x14ac:dyDescent="0.25">
      <c r="A2006" s="11"/>
      <c r="B2006" s="10">
        <v>45222</v>
      </c>
      <c r="C2006" s="2">
        <v>4.55</v>
      </c>
      <c r="D2006" s="2">
        <v>2.1530999999999998</v>
      </c>
      <c r="E2006" s="2">
        <v>1</v>
      </c>
      <c r="F2006" s="2">
        <v>4.55</v>
      </c>
      <c r="G2006" s="2">
        <v>4.55</v>
      </c>
      <c r="H2006" s="16">
        <f t="shared" si="31"/>
        <v>6.6389265510307955E-3</v>
      </c>
    </row>
    <row r="2007" spans="1:8" ht="13.5" x14ac:dyDescent="0.25">
      <c r="A2007" s="11"/>
      <c r="B2007" s="10">
        <v>45223</v>
      </c>
      <c r="C2007" s="2">
        <v>4.5199999999999996</v>
      </c>
      <c r="D2007" s="2">
        <v>2.1389</v>
      </c>
      <c r="E2007" s="2">
        <v>12263</v>
      </c>
      <c r="F2007" s="2">
        <v>4.5199999999999996</v>
      </c>
      <c r="G2007" s="2">
        <v>55428.76</v>
      </c>
      <c r="H2007" s="16">
        <f t="shared" si="31"/>
        <v>-6.5951418884398171E-3</v>
      </c>
    </row>
    <row r="2008" spans="1:8" ht="13.5" x14ac:dyDescent="0.25">
      <c r="A2008" s="11"/>
      <c r="B2008" s="10">
        <v>45224</v>
      </c>
      <c r="C2008" s="2">
        <v>4.5999999999999996</v>
      </c>
      <c r="D2008" s="2">
        <v>2.1768000000000001</v>
      </c>
      <c r="E2008" s="2">
        <v>2784</v>
      </c>
      <c r="F2008" s="2">
        <v>4.5279999999999996</v>
      </c>
      <c r="G2008" s="2">
        <v>12605.951999999999</v>
      </c>
      <c r="H2008" s="16">
        <f t="shared" si="31"/>
        <v>1.7719388470709262E-2</v>
      </c>
    </row>
    <row r="2009" spans="1:8" ht="13.5" x14ac:dyDescent="0.25">
      <c r="A2009" s="11"/>
      <c r="B2009" s="10">
        <v>45225</v>
      </c>
      <c r="C2009" s="2">
        <v>4.5999999999999996</v>
      </c>
      <c r="D2009" s="2">
        <v>2.1768000000000001</v>
      </c>
      <c r="E2009" s="2">
        <v>7094</v>
      </c>
      <c r="F2009" s="2">
        <v>4.5430000000000001</v>
      </c>
      <c r="G2009" s="2">
        <v>32228.042000000001</v>
      </c>
      <c r="H2009" s="16">
        <f t="shared" si="31"/>
        <v>0</v>
      </c>
    </row>
    <row r="2010" spans="1:8" ht="13.5" x14ac:dyDescent="0.25">
      <c r="A2010" s="11"/>
      <c r="B2010" s="10">
        <v>45226</v>
      </c>
      <c r="C2010" s="2">
        <v>4.62</v>
      </c>
      <c r="D2010" s="2">
        <v>2.1863000000000001</v>
      </c>
      <c r="E2010" s="2">
        <v>380</v>
      </c>
      <c r="F2010" s="2">
        <v>4.601</v>
      </c>
      <c r="G2010" s="2">
        <v>1748.38</v>
      </c>
      <c r="H2010" s="16">
        <f t="shared" si="31"/>
        <v>4.3642043366409703E-3</v>
      </c>
    </row>
    <row r="2011" spans="1:8" ht="13.5" x14ac:dyDescent="0.25">
      <c r="A2011" s="11"/>
      <c r="B2011" s="10">
        <v>45229</v>
      </c>
      <c r="C2011" s="2">
        <v>4.55</v>
      </c>
      <c r="D2011" s="2">
        <v>2.1530999999999998</v>
      </c>
      <c r="E2011" s="2">
        <v>1070</v>
      </c>
      <c r="F2011" s="2">
        <v>4.5679999999999996</v>
      </c>
      <c r="G2011" s="2">
        <v>4887.76</v>
      </c>
      <c r="H2011" s="16">
        <f t="shared" si="31"/>
        <v>-1.5185473173855527E-2</v>
      </c>
    </row>
    <row r="2012" spans="1:8" ht="13.5" x14ac:dyDescent="0.25">
      <c r="A2012" s="11"/>
      <c r="B2012" s="10">
        <v>45230</v>
      </c>
      <c r="C2012" s="2">
        <v>4.55</v>
      </c>
      <c r="D2012" s="2">
        <v>2.1530999999999998</v>
      </c>
      <c r="E2012" s="2">
        <v>100</v>
      </c>
      <c r="F2012" s="2">
        <v>4.55</v>
      </c>
      <c r="G2012" s="2">
        <v>455</v>
      </c>
      <c r="H2012" s="16">
        <f t="shared" si="31"/>
        <v>0</v>
      </c>
    </row>
    <row r="2013" spans="1:8" ht="13.5" x14ac:dyDescent="0.25">
      <c r="A2013" s="11"/>
      <c r="B2013" s="10">
        <v>45231</v>
      </c>
      <c r="C2013" s="2">
        <v>4.55</v>
      </c>
      <c r="D2013" s="2">
        <v>2.1530999999999998</v>
      </c>
      <c r="E2013" s="2">
        <v>2001</v>
      </c>
      <c r="F2013" s="2">
        <v>4.55</v>
      </c>
      <c r="G2013" s="2">
        <v>9104.5499999999993</v>
      </c>
      <c r="H2013" s="16">
        <f t="shared" si="31"/>
        <v>0</v>
      </c>
    </row>
    <row r="2014" spans="1:8" ht="13.5" x14ac:dyDescent="0.25">
      <c r="A2014" s="11"/>
      <c r="B2014" s="10">
        <v>45232</v>
      </c>
      <c r="C2014" s="2">
        <v>4.62</v>
      </c>
      <c r="D2014" s="2">
        <v>2.1863000000000001</v>
      </c>
      <c r="E2014" s="2">
        <v>52</v>
      </c>
      <c r="F2014" s="2">
        <v>4.524</v>
      </c>
      <c r="G2014" s="2">
        <v>235.24799999999999</v>
      </c>
      <c r="H2014" s="16">
        <f t="shared" si="31"/>
        <v>1.5419627513817447E-2</v>
      </c>
    </row>
    <row r="2015" spans="1:8" ht="13.5" x14ac:dyDescent="0.25">
      <c r="A2015" s="11"/>
      <c r="B2015" s="10">
        <v>45233</v>
      </c>
      <c r="C2015" s="2">
        <v>4.6500000000000004</v>
      </c>
      <c r="D2015" s="2">
        <v>2.2004999999999999</v>
      </c>
      <c r="E2015" s="2">
        <v>1</v>
      </c>
      <c r="F2015" s="2">
        <v>4.6500000000000004</v>
      </c>
      <c r="G2015" s="2">
        <v>4.6500000000000004</v>
      </c>
      <c r="H2015" s="16">
        <f t="shared" si="31"/>
        <v>6.4949915382151429E-3</v>
      </c>
    </row>
    <row r="2016" spans="1:8" ht="13.5" x14ac:dyDescent="0.25">
      <c r="A2016" s="11"/>
      <c r="B2016" s="10">
        <v>45236</v>
      </c>
      <c r="C2016" s="2">
        <v>4.59</v>
      </c>
      <c r="D2016" s="2">
        <v>2.1720999999999999</v>
      </c>
      <c r="E2016" s="2">
        <v>3000</v>
      </c>
      <c r="F2016" s="2">
        <v>4.5599999999999996</v>
      </c>
      <c r="G2016" s="2">
        <v>13680</v>
      </c>
      <c r="H2016" s="16">
        <f t="shared" si="31"/>
        <v>-1.2906157691433757E-2</v>
      </c>
    </row>
    <row r="2017" spans="1:8" ht="13.5" x14ac:dyDescent="0.25">
      <c r="A2017" s="11"/>
      <c r="B2017" s="10">
        <v>45237</v>
      </c>
      <c r="C2017" s="2">
        <v>4.59</v>
      </c>
      <c r="D2017" s="2">
        <v>2.1720999999999999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1"/>
      <c r="B2018" s="10">
        <v>45238</v>
      </c>
      <c r="C2018" s="2">
        <v>4.6900000000000004</v>
      </c>
      <c r="D2018" s="2">
        <v>2.2193999999999998</v>
      </c>
      <c r="E2018" s="2">
        <v>5665</v>
      </c>
      <c r="F2018" s="2">
        <v>4.6500000000000004</v>
      </c>
      <c r="G2018" s="2">
        <v>26342.25</v>
      </c>
      <c r="H2018" s="16">
        <f t="shared" si="31"/>
        <v>2.1776161318539617E-2</v>
      </c>
    </row>
    <row r="2019" spans="1:8" ht="13.5" x14ac:dyDescent="0.25">
      <c r="A2019" s="11"/>
      <c r="B2019" s="10">
        <v>45239</v>
      </c>
      <c r="C2019" s="2">
        <v>4.6900000000000004</v>
      </c>
      <c r="D2019" s="2">
        <v>2.2193999999999998</v>
      </c>
      <c r="E2019" s="2">
        <v>109</v>
      </c>
      <c r="F2019" s="2">
        <v>4.6900000000000004</v>
      </c>
      <c r="G2019" s="2">
        <v>511.21</v>
      </c>
      <c r="H2019" s="16">
        <f t="shared" si="31"/>
        <v>0</v>
      </c>
    </row>
    <row r="2020" spans="1:8" ht="13.5" x14ac:dyDescent="0.25">
      <c r="A2020" s="11"/>
      <c r="B2020" s="10">
        <v>45240</v>
      </c>
      <c r="C2020" s="2">
        <v>4.66</v>
      </c>
      <c r="D2020" s="2">
        <v>2.2052</v>
      </c>
      <c r="E2020" s="2">
        <v>5861</v>
      </c>
      <c r="F2020" s="2">
        <v>4.6550000000000002</v>
      </c>
      <c r="G2020" s="2">
        <v>27282.955000000002</v>
      </c>
      <c r="H2020" s="16">
        <f t="shared" si="31"/>
        <v>-6.3981256195367077E-3</v>
      </c>
    </row>
    <row r="2021" spans="1:8" ht="13.5" x14ac:dyDescent="0.25">
      <c r="A2021" s="11"/>
      <c r="B2021" s="10">
        <v>45243</v>
      </c>
      <c r="C2021" s="2">
        <v>4.7</v>
      </c>
      <c r="D2021" s="2">
        <v>2.2241</v>
      </c>
      <c r="E2021" s="2">
        <v>5402</v>
      </c>
      <c r="F2021" s="2">
        <v>4.6520000000000001</v>
      </c>
      <c r="G2021" s="2">
        <v>25130.103999999999</v>
      </c>
      <c r="H2021" s="16">
        <f t="shared" si="31"/>
        <v>8.5706511881008147E-3</v>
      </c>
    </row>
    <row r="2022" spans="1:8" ht="13.5" x14ac:dyDescent="0.25">
      <c r="A2022" s="11"/>
      <c r="B2022" s="10">
        <v>45244</v>
      </c>
      <c r="C2022" s="2">
        <v>4.7</v>
      </c>
      <c r="D2022" s="2">
        <v>2.2241</v>
      </c>
      <c r="E2022" s="2">
        <v>2474</v>
      </c>
      <c r="F2022" s="2">
        <v>4.7</v>
      </c>
      <c r="G2022" s="2">
        <v>11627.8</v>
      </c>
      <c r="H2022" s="16">
        <f t="shared" si="31"/>
        <v>0</v>
      </c>
    </row>
    <row r="2023" spans="1:8" ht="13.5" x14ac:dyDescent="0.25">
      <c r="A2023" s="11"/>
      <c r="B2023" s="10">
        <v>45245</v>
      </c>
      <c r="C2023" s="2">
        <v>4.72</v>
      </c>
      <c r="D2023" s="2">
        <v>2.2336</v>
      </c>
      <c r="E2023" s="2">
        <v>4682</v>
      </c>
      <c r="F2023" s="2">
        <v>4.72</v>
      </c>
      <c r="G2023" s="2">
        <v>22099.040000000001</v>
      </c>
      <c r="H2023" s="16">
        <f t="shared" si="31"/>
        <v>4.2713906748797553E-3</v>
      </c>
    </row>
    <row r="2024" spans="1:8" ht="13.5" x14ac:dyDescent="0.25">
      <c r="A2024" s="11"/>
      <c r="B2024" s="10">
        <v>45246</v>
      </c>
      <c r="C2024" s="2">
        <v>4.8</v>
      </c>
      <c r="D2024" s="2">
        <v>2.2713999999999999</v>
      </c>
      <c r="E2024" s="2">
        <v>15521</v>
      </c>
      <c r="F2024" s="2">
        <v>4.702</v>
      </c>
      <c r="G2024" s="2">
        <v>72979.741999999998</v>
      </c>
      <c r="H2024" s="16">
        <f t="shared" si="31"/>
        <v>1.6923352435530011E-2</v>
      </c>
    </row>
    <row r="2025" spans="1:8" ht="13.5" x14ac:dyDescent="0.25">
      <c r="A2025" s="11"/>
      <c r="B2025" s="10">
        <v>45247</v>
      </c>
      <c r="C2025" s="2">
        <v>4.8</v>
      </c>
      <c r="D2025" s="2">
        <v>2.2713999999999999</v>
      </c>
      <c r="E2025" s="2">
        <v>343</v>
      </c>
      <c r="F2025" s="2">
        <v>4.7990000000000004</v>
      </c>
      <c r="G2025" s="2">
        <v>1646.057</v>
      </c>
      <c r="H2025" s="16">
        <f t="shared" si="31"/>
        <v>0</v>
      </c>
    </row>
    <row r="2026" spans="1:8" ht="13.5" x14ac:dyDescent="0.25">
      <c r="A2026" s="11"/>
      <c r="B2026" s="10">
        <v>45250</v>
      </c>
      <c r="C2026" s="2">
        <v>4.8</v>
      </c>
      <c r="D2026" s="2">
        <v>2.2713999999999999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1"/>
      <c r="B2027" s="10">
        <v>45251</v>
      </c>
      <c r="C2027" s="2">
        <v>4.8</v>
      </c>
      <c r="D2027" s="2">
        <v>2.2713999999999999</v>
      </c>
      <c r="E2027" s="2">
        <v>2869</v>
      </c>
      <c r="F2027" s="2">
        <v>4.7880000000000003</v>
      </c>
      <c r="G2027" s="2">
        <v>13736.772000000001</v>
      </c>
      <c r="H2027" s="16">
        <f t="shared" si="31"/>
        <v>0</v>
      </c>
    </row>
    <row r="2028" spans="1:8" ht="13.5" x14ac:dyDescent="0.25">
      <c r="A2028" s="11"/>
      <c r="B2028" s="10">
        <v>45252</v>
      </c>
      <c r="C2028" s="2">
        <v>4.8</v>
      </c>
      <c r="D2028" s="2">
        <v>2.2713999999999999</v>
      </c>
      <c r="E2028" s="2">
        <v>0</v>
      </c>
      <c r="F2028" s="2">
        <v>0</v>
      </c>
      <c r="G2028" s="2">
        <v>0</v>
      </c>
      <c r="H2028" s="16">
        <f t="shared" si="31"/>
        <v>0</v>
      </c>
    </row>
    <row r="2029" spans="1:8" ht="13.5" x14ac:dyDescent="0.25">
      <c r="A2029" s="11"/>
      <c r="B2029" s="10">
        <v>45253</v>
      </c>
      <c r="C2029" s="2">
        <v>4.83</v>
      </c>
      <c r="D2029" s="2">
        <v>2.2856000000000001</v>
      </c>
      <c r="E2029" s="2">
        <v>1000</v>
      </c>
      <c r="F2029" s="2">
        <v>4.8250000000000002</v>
      </c>
      <c r="G2029" s="2">
        <v>4825</v>
      </c>
      <c r="H2029" s="16">
        <f t="shared" si="31"/>
        <v>6.2516509641631652E-3</v>
      </c>
    </row>
    <row r="2030" spans="1:8" ht="13.5" x14ac:dyDescent="0.25">
      <c r="A2030" s="11"/>
      <c r="B2030" s="10">
        <v>45254</v>
      </c>
      <c r="C2030" s="2">
        <v>4.83</v>
      </c>
      <c r="D2030" s="2">
        <v>2.2856000000000001</v>
      </c>
      <c r="E2030" s="2">
        <v>3360</v>
      </c>
      <c r="F2030" s="2">
        <v>4.83</v>
      </c>
      <c r="G2030" s="2">
        <v>16228.8</v>
      </c>
      <c r="H2030" s="16">
        <f t="shared" si="31"/>
        <v>0</v>
      </c>
    </row>
    <row r="2031" spans="1:8" ht="13.5" x14ac:dyDescent="0.25">
      <c r="A2031" s="11"/>
      <c r="B2031" s="10">
        <v>45257</v>
      </c>
      <c r="C2031" s="2">
        <v>4.83</v>
      </c>
      <c r="D2031" s="2">
        <v>2.2856000000000001</v>
      </c>
      <c r="E2031" s="2">
        <v>2901</v>
      </c>
      <c r="F2031" s="2">
        <v>4.83</v>
      </c>
      <c r="G2031" s="2">
        <v>14011.83</v>
      </c>
      <c r="H2031" s="16">
        <f t="shared" si="31"/>
        <v>0</v>
      </c>
    </row>
    <row r="2032" spans="1:8" ht="13.5" x14ac:dyDescent="0.25">
      <c r="A2032" s="11"/>
      <c r="B2032" s="10">
        <v>45258</v>
      </c>
      <c r="C2032" s="2">
        <v>4.83</v>
      </c>
      <c r="D2032" s="2">
        <v>2.2856000000000001</v>
      </c>
      <c r="E2032" s="2">
        <v>0</v>
      </c>
      <c r="F2032" s="2">
        <v>0</v>
      </c>
      <c r="G2032" s="2">
        <v>0</v>
      </c>
      <c r="H2032" s="16">
        <f t="shared" si="31"/>
        <v>0</v>
      </c>
    </row>
    <row r="2033" spans="1:8" ht="13.5" x14ac:dyDescent="0.25">
      <c r="A2033" s="11"/>
      <c r="B2033" s="10">
        <v>45259</v>
      </c>
      <c r="C2033" s="2">
        <v>4.74</v>
      </c>
      <c r="D2033" s="2">
        <v>2.2431000000000001</v>
      </c>
      <c r="E2033" s="2">
        <v>3566</v>
      </c>
      <c r="F2033" s="2">
        <v>4.74</v>
      </c>
      <c r="G2033" s="2">
        <v>16902.84</v>
      </c>
      <c r="H2033" s="16">
        <f t="shared" si="31"/>
        <v>-1.859467973398669E-2</v>
      </c>
    </row>
    <row r="2034" spans="1:8" ht="13.5" x14ac:dyDescent="0.25">
      <c r="A2034" s="11"/>
      <c r="B2034" s="10">
        <v>45260</v>
      </c>
      <c r="C2034" s="2">
        <v>4.8</v>
      </c>
      <c r="D2034" s="2">
        <v>2.2713999999999999</v>
      </c>
      <c r="E2034" s="2">
        <v>677</v>
      </c>
      <c r="F2034" s="2">
        <v>4.75</v>
      </c>
      <c r="G2034" s="2">
        <v>3215.75</v>
      </c>
      <c r="H2034" s="16">
        <f t="shared" si="31"/>
        <v>1.2616468280504556E-2</v>
      </c>
    </row>
    <row r="2035" spans="1:8" ht="13.5" x14ac:dyDescent="0.25">
      <c r="A2035" s="11"/>
      <c r="B2035" s="10">
        <v>45261</v>
      </c>
      <c r="C2035" s="2">
        <v>4.8499999999999996</v>
      </c>
      <c r="D2035" s="2">
        <v>2.2951000000000001</v>
      </c>
      <c r="E2035" s="2">
        <v>660</v>
      </c>
      <c r="F2035" s="2">
        <v>4.806</v>
      </c>
      <c r="G2035" s="2">
        <v>3171.96</v>
      </c>
      <c r="H2035" s="16">
        <f t="shared" si="31"/>
        <v>1.0434093510610318E-2</v>
      </c>
    </row>
    <row r="2036" spans="1:8" ht="13.5" x14ac:dyDescent="0.25">
      <c r="A2036" s="11"/>
      <c r="B2036" s="10">
        <v>45264</v>
      </c>
      <c r="C2036" s="2">
        <v>4.8</v>
      </c>
      <c r="D2036" s="2">
        <v>2.2713999999999999</v>
      </c>
      <c r="E2036" s="2">
        <v>2000</v>
      </c>
      <c r="F2036" s="2">
        <v>4.8</v>
      </c>
      <c r="G2036" s="2">
        <v>9600</v>
      </c>
      <c r="H2036" s="16">
        <f t="shared" si="31"/>
        <v>-1.0326347435841696E-2</v>
      </c>
    </row>
    <row r="2037" spans="1:8" ht="13.5" x14ac:dyDescent="0.25">
      <c r="A2037" s="11"/>
      <c r="B2037" s="10">
        <v>45265</v>
      </c>
      <c r="C2037" s="2">
        <v>4.8</v>
      </c>
      <c r="D2037" s="2">
        <v>2.2713999999999999</v>
      </c>
      <c r="E2037" s="2">
        <v>600</v>
      </c>
      <c r="F2037" s="2">
        <v>4.8</v>
      </c>
      <c r="G2037" s="2">
        <v>2880</v>
      </c>
      <c r="H2037" s="16">
        <f t="shared" si="31"/>
        <v>0</v>
      </c>
    </row>
    <row r="2038" spans="1:8" ht="13.5" x14ac:dyDescent="0.25">
      <c r="A2038" s="11"/>
      <c r="B2038" s="10">
        <v>45266</v>
      </c>
      <c r="C2038" s="2">
        <v>4.79</v>
      </c>
      <c r="D2038" s="2">
        <v>2.2667000000000002</v>
      </c>
      <c r="E2038" s="2">
        <v>589</v>
      </c>
      <c r="F2038" s="2">
        <v>4.79</v>
      </c>
      <c r="G2038" s="2">
        <v>2821.31</v>
      </c>
      <c r="H2038" s="16">
        <f t="shared" si="31"/>
        <v>-2.0692084177158163E-3</v>
      </c>
    </row>
    <row r="2039" spans="1:8" ht="13.5" x14ac:dyDescent="0.25">
      <c r="A2039" s="11"/>
      <c r="B2039" s="10">
        <v>45267</v>
      </c>
      <c r="C2039" s="2">
        <v>4.8</v>
      </c>
      <c r="D2039" s="2">
        <v>2.2713999999999999</v>
      </c>
      <c r="E2039" s="2">
        <v>4591</v>
      </c>
      <c r="F2039" s="2">
        <v>4.7910000000000004</v>
      </c>
      <c r="G2039" s="2">
        <v>21995.481</v>
      </c>
      <c r="H2039" s="16">
        <f t="shared" si="31"/>
        <v>2.0734989191334117E-3</v>
      </c>
    </row>
    <row r="2040" spans="1:8" ht="13.5" x14ac:dyDescent="0.25">
      <c r="A2040" s="11"/>
      <c r="B2040" s="10">
        <v>45268</v>
      </c>
      <c r="C2040" s="2">
        <v>4.95</v>
      </c>
      <c r="D2040" s="2">
        <v>2.3424</v>
      </c>
      <c r="E2040" s="2">
        <v>9561</v>
      </c>
      <c r="F2040" s="2">
        <v>4.843</v>
      </c>
      <c r="G2040" s="2">
        <v>46303.923000000003</v>
      </c>
      <c r="H2040" s="16">
        <f t="shared" si="31"/>
        <v>3.1258254820815436E-2</v>
      </c>
    </row>
    <row r="2041" spans="1:8" ht="13.5" x14ac:dyDescent="0.25">
      <c r="A2041" s="11"/>
      <c r="B2041" s="10">
        <v>45271</v>
      </c>
      <c r="C2041" s="2">
        <v>4.95</v>
      </c>
      <c r="D2041" s="2">
        <v>2.3424</v>
      </c>
      <c r="E2041" s="2">
        <v>2543</v>
      </c>
      <c r="F2041" s="2">
        <v>4.8460000000000001</v>
      </c>
      <c r="G2041" s="2">
        <v>12323.378000000001</v>
      </c>
      <c r="H2041" s="16">
        <f t="shared" si="31"/>
        <v>0</v>
      </c>
    </row>
    <row r="2042" spans="1:8" ht="13.5" x14ac:dyDescent="0.25">
      <c r="A2042" s="11"/>
      <c r="B2042" s="10">
        <v>45272</v>
      </c>
      <c r="C2042" s="2">
        <v>4.95</v>
      </c>
      <c r="D2042" s="2">
        <v>2.3424</v>
      </c>
      <c r="E2042" s="2">
        <v>10667</v>
      </c>
      <c r="F2042" s="2">
        <v>4.8659999999999997</v>
      </c>
      <c r="G2042" s="2">
        <v>51905.622000000003</v>
      </c>
      <c r="H2042" s="16">
        <f t="shared" si="31"/>
        <v>0</v>
      </c>
    </row>
    <row r="2043" spans="1:8" ht="13.5" x14ac:dyDescent="0.25">
      <c r="A2043" s="11"/>
      <c r="B2043" s="10">
        <v>45273</v>
      </c>
      <c r="C2043" s="2">
        <v>4.96</v>
      </c>
      <c r="D2043" s="2">
        <v>2.3472</v>
      </c>
      <c r="E2043" s="2">
        <v>1000</v>
      </c>
      <c r="F2043" s="2">
        <v>4.9560000000000004</v>
      </c>
      <c r="G2043" s="2">
        <v>4956</v>
      </c>
      <c r="H2043" s="16">
        <f t="shared" si="31"/>
        <v>2.0491803278688161E-3</v>
      </c>
    </row>
    <row r="2044" spans="1:8" ht="13.5" x14ac:dyDescent="0.25">
      <c r="A2044" s="11"/>
      <c r="B2044" s="10">
        <v>45274</v>
      </c>
      <c r="C2044" s="2">
        <v>4.9000000000000004</v>
      </c>
      <c r="D2044" s="2">
        <v>2.3188</v>
      </c>
      <c r="E2044" s="2">
        <v>4043</v>
      </c>
      <c r="F2044" s="2">
        <v>4.9000000000000004</v>
      </c>
      <c r="G2044" s="2">
        <v>19810.7</v>
      </c>
      <c r="H2044" s="16">
        <f t="shared" si="31"/>
        <v>-1.2099522835719146E-2</v>
      </c>
    </row>
    <row r="2045" spans="1:8" ht="13.5" x14ac:dyDescent="0.25">
      <c r="A2045" s="11"/>
      <c r="B2045" s="10">
        <v>45275</v>
      </c>
      <c r="C2045" s="2">
        <v>4.9000000000000004</v>
      </c>
      <c r="D2045" s="2">
        <v>2.3188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1"/>
      <c r="B2046" s="10">
        <v>45278</v>
      </c>
      <c r="C2046" s="2">
        <v>4.95</v>
      </c>
      <c r="D2046" s="2">
        <v>2.3424</v>
      </c>
      <c r="E2046" s="2">
        <v>6856</v>
      </c>
      <c r="F2046" s="2">
        <v>4.9279999999999999</v>
      </c>
      <c r="G2046" s="2">
        <v>33786.368000000002</v>
      </c>
      <c r="H2046" s="16">
        <f t="shared" si="31"/>
        <v>1.0177678109366942E-2</v>
      </c>
    </row>
    <row r="2047" spans="1:8" ht="13.5" x14ac:dyDescent="0.25">
      <c r="A2047" s="11"/>
      <c r="B2047" s="10">
        <v>45279</v>
      </c>
      <c r="C2047" s="2">
        <v>4.9000000000000004</v>
      </c>
      <c r="D2047" s="2">
        <v>2.3188</v>
      </c>
      <c r="E2047" s="2">
        <v>4975</v>
      </c>
      <c r="F2047" s="2">
        <v>4.9180000000000001</v>
      </c>
      <c r="G2047" s="2">
        <v>24467.05</v>
      </c>
      <c r="H2047" s="16">
        <f t="shared" si="31"/>
        <v>-1.0075136612021886E-2</v>
      </c>
    </row>
    <row r="2048" spans="1:8" ht="13.5" x14ac:dyDescent="0.25">
      <c r="A2048" s="11"/>
      <c r="B2048" s="10">
        <v>45280</v>
      </c>
      <c r="C2048" s="2">
        <v>5.19</v>
      </c>
      <c r="D2048" s="2">
        <v>2.456</v>
      </c>
      <c r="E2048" s="2">
        <v>15696</v>
      </c>
      <c r="F2048" s="2">
        <v>5.19</v>
      </c>
      <c r="G2048" s="2">
        <v>81462.240000000005</v>
      </c>
      <c r="H2048" s="16">
        <f t="shared" si="31"/>
        <v>5.9168535449370362E-2</v>
      </c>
    </row>
    <row r="2049" spans="1:8" ht="13.5" x14ac:dyDescent="0.25">
      <c r="A2049" s="11"/>
      <c r="B2049" s="10">
        <v>45281</v>
      </c>
      <c r="C2049" s="2">
        <v>5.35</v>
      </c>
      <c r="D2049" s="2">
        <v>2.5316999999999998</v>
      </c>
      <c r="E2049" s="2">
        <v>16084</v>
      </c>
      <c r="F2049" s="2">
        <v>5.3239999999999998</v>
      </c>
      <c r="G2049" s="2">
        <v>85631.216</v>
      </c>
      <c r="H2049" s="16">
        <f t="shared" si="31"/>
        <v>3.0822475570032523E-2</v>
      </c>
    </row>
    <row r="2050" spans="1:8" ht="13.5" x14ac:dyDescent="0.25">
      <c r="A2050" s="11"/>
      <c r="B2050" s="10">
        <v>45282</v>
      </c>
      <c r="C2050" s="2">
        <v>5.67</v>
      </c>
      <c r="D2050" s="2">
        <v>2.6831</v>
      </c>
      <c r="E2050" s="2">
        <v>43336</v>
      </c>
      <c r="F2050" s="2">
        <v>5.4569999999999999</v>
      </c>
      <c r="G2050" s="2">
        <v>236484.552</v>
      </c>
      <c r="H2050" s="16">
        <f t="shared" si="31"/>
        <v>5.9801714263143423E-2</v>
      </c>
    </row>
    <row r="2051" spans="1:8" ht="13.5" x14ac:dyDescent="0.25">
      <c r="A2051" s="11"/>
      <c r="B2051" s="10">
        <v>45285</v>
      </c>
      <c r="C2051" s="2">
        <v>5.69</v>
      </c>
      <c r="D2051" s="2">
        <v>2.6926000000000001</v>
      </c>
      <c r="E2051" s="2">
        <v>16662</v>
      </c>
      <c r="F2051" s="2">
        <v>5.6639999999999997</v>
      </c>
      <c r="G2051" s="2">
        <v>94373.567999999999</v>
      </c>
      <c r="H2051" s="16">
        <f t="shared" si="31"/>
        <v>3.5406805560732227E-3</v>
      </c>
    </row>
    <row r="2052" spans="1:8" ht="13.5" x14ac:dyDescent="0.25">
      <c r="A2052" s="11"/>
      <c r="B2052" s="10">
        <v>45286</v>
      </c>
      <c r="C2052" s="2">
        <v>5.67</v>
      </c>
      <c r="D2052" s="2">
        <v>2.6831</v>
      </c>
      <c r="E2052" s="2">
        <v>8930</v>
      </c>
      <c r="F2052" s="2">
        <v>5.6779999999999999</v>
      </c>
      <c r="G2052" s="2">
        <v>50704.54</v>
      </c>
      <c r="H2052" s="16">
        <f t="shared" si="31"/>
        <v>-3.5281883681200564E-3</v>
      </c>
    </row>
    <row r="2053" spans="1:8" ht="13.5" x14ac:dyDescent="0.25">
      <c r="A2053" s="11"/>
      <c r="B2053" s="10">
        <v>45287</v>
      </c>
      <c r="C2053" s="2">
        <v>5.66</v>
      </c>
      <c r="D2053" s="2">
        <v>2.6783999999999999</v>
      </c>
      <c r="E2053" s="2">
        <v>2625</v>
      </c>
      <c r="F2053" s="2">
        <v>5.6710000000000003</v>
      </c>
      <c r="G2053" s="2">
        <v>14886.375</v>
      </c>
      <c r="H2053" s="16">
        <f t="shared" si="31"/>
        <v>-1.7517051172152168E-3</v>
      </c>
    </row>
    <row r="2054" spans="1:8" ht="13.5" x14ac:dyDescent="0.25">
      <c r="A2054" s="11"/>
      <c r="B2054" s="10">
        <v>45288</v>
      </c>
      <c r="C2054" s="2">
        <v>5.7</v>
      </c>
      <c r="D2054" s="2">
        <v>2.6972999999999998</v>
      </c>
      <c r="E2054" s="2">
        <v>11515</v>
      </c>
      <c r="F2054" s="2">
        <v>5.665</v>
      </c>
      <c r="G2054" s="2">
        <v>65232.474999999999</v>
      </c>
      <c r="H2054" s="16">
        <f t="shared" si="31"/>
        <v>7.0564516129031953E-3</v>
      </c>
    </row>
    <row r="2055" spans="1:8" ht="13.5" x14ac:dyDescent="0.25">
      <c r="A2055" s="11"/>
      <c r="B2055" s="10">
        <v>45289</v>
      </c>
      <c r="C2055" s="2">
        <v>5.36</v>
      </c>
      <c r="D2055" s="2">
        <v>2.5365000000000002</v>
      </c>
      <c r="E2055" s="2">
        <v>8799</v>
      </c>
      <c r="F2055" s="2">
        <v>5.7229999999999999</v>
      </c>
      <c r="G2055" s="2">
        <v>50356.677000000003</v>
      </c>
      <c r="H2055" s="16">
        <f t="shared" ref="H2055:H2118" si="32">(D2055-D2054)/D2054</f>
        <v>-5.9615170726281697E-2</v>
      </c>
    </row>
    <row r="2056" spans="1:8" ht="13.5" x14ac:dyDescent="0.25">
      <c r="A2056" s="11"/>
      <c r="B2056" s="10">
        <v>45293</v>
      </c>
      <c r="C2056" s="2">
        <v>5.3</v>
      </c>
      <c r="D2056" s="2">
        <v>2.5081000000000002</v>
      </c>
      <c r="E2056" s="2">
        <v>555</v>
      </c>
      <c r="F2056" s="2">
        <v>5.3</v>
      </c>
      <c r="G2056" s="2">
        <v>2941.5</v>
      </c>
      <c r="H2056" s="16">
        <f t="shared" si="32"/>
        <v>-1.1196530652473873E-2</v>
      </c>
    </row>
    <row r="2057" spans="1:8" ht="13.5" x14ac:dyDescent="0.25">
      <c r="A2057" s="11"/>
      <c r="B2057" s="10">
        <v>45294</v>
      </c>
      <c r="C2057" s="2">
        <v>5.24</v>
      </c>
      <c r="D2057" s="2">
        <v>2.4796999999999998</v>
      </c>
      <c r="E2057" s="2">
        <v>5610</v>
      </c>
      <c r="F2057" s="2">
        <v>5.2530000000000001</v>
      </c>
      <c r="G2057" s="2">
        <v>29469.33</v>
      </c>
      <c r="H2057" s="16">
        <f t="shared" si="32"/>
        <v>-1.1323312467605129E-2</v>
      </c>
    </row>
    <row r="2058" spans="1:8" ht="13.5" x14ac:dyDescent="0.25">
      <c r="A2058" s="11"/>
      <c r="B2058" s="10">
        <v>45295</v>
      </c>
      <c r="C2058" s="2">
        <v>5.14</v>
      </c>
      <c r="D2058" s="2">
        <v>2.4323000000000001</v>
      </c>
      <c r="E2058" s="2">
        <v>7850</v>
      </c>
      <c r="F2058" s="2">
        <v>5.14</v>
      </c>
      <c r="G2058" s="2">
        <v>40349</v>
      </c>
      <c r="H2058" s="16">
        <f t="shared" si="32"/>
        <v>-1.9115215550268044E-2</v>
      </c>
    </row>
    <row r="2059" spans="1:8" ht="13.5" x14ac:dyDescent="0.25">
      <c r="A2059" s="11"/>
      <c r="B2059" s="10">
        <v>45296</v>
      </c>
      <c r="C2059" s="2">
        <v>5.0999999999999996</v>
      </c>
      <c r="D2059" s="2">
        <v>2.4134000000000002</v>
      </c>
      <c r="E2059" s="2">
        <v>1</v>
      </c>
      <c r="F2059" s="2">
        <v>5.0999999999999996</v>
      </c>
      <c r="G2059" s="2">
        <v>5.0999999999999996</v>
      </c>
      <c r="H2059" s="16">
        <f t="shared" si="32"/>
        <v>-7.7704230563663676E-3</v>
      </c>
    </row>
    <row r="2060" spans="1:8" ht="13.5" x14ac:dyDescent="0.25">
      <c r="A2060" s="11"/>
      <c r="B2060" s="10">
        <v>45299</v>
      </c>
      <c r="C2060" s="2">
        <v>4.8499999999999996</v>
      </c>
      <c r="D2060" s="2">
        <v>2.2951000000000001</v>
      </c>
      <c r="E2060" s="2">
        <v>159</v>
      </c>
      <c r="F2060" s="2">
        <v>4.8760000000000003</v>
      </c>
      <c r="G2060" s="2">
        <v>775.28399999999999</v>
      </c>
      <c r="H2060" s="16">
        <f t="shared" si="32"/>
        <v>-4.9017982928648403E-2</v>
      </c>
    </row>
    <row r="2061" spans="1:8" ht="13.5" x14ac:dyDescent="0.25">
      <c r="A2061" s="11"/>
      <c r="B2061" s="10">
        <v>45300</v>
      </c>
      <c r="C2061" s="2">
        <v>4.8</v>
      </c>
      <c r="D2061" s="2">
        <v>2.2713999999999999</v>
      </c>
      <c r="E2061" s="2">
        <v>2293</v>
      </c>
      <c r="F2061" s="2">
        <v>4.8360000000000003</v>
      </c>
      <c r="G2061" s="2">
        <v>11088.948</v>
      </c>
      <c r="H2061" s="16">
        <f t="shared" si="32"/>
        <v>-1.0326347435841696E-2</v>
      </c>
    </row>
    <row r="2062" spans="1:8" ht="13.5" x14ac:dyDescent="0.25">
      <c r="A2062" s="11"/>
      <c r="B2062" s="10">
        <v>45301</v>
      </c>
      <c r="C2062" s="2">
        <v>4.7</v>
      </c>
      <c r="D2062" s="2">
        <v>2.2241</v>
      </c>
      <c r="E2062" s="2">
        <v>805</v>
      </c>
      <c r="F2062" s="2">
        <v>4.7249999999999996</v>
      </c>
      <c r="G2062" s="2">
        <v>3803.625</v>
      </c>
      <c r="H2062" s="16">
        <f t="shared" si="32"/>
        <v>-2.0824161310205116E-2</v>
      </c>
    </row>
    <row r="2063" spans="1:8" ht="13.5" x14ac:dyDescent="0.25">
      <c r="A2063" s="11"/>
      <c r="B2063" s="10">
        <v>45302</v>
      </c>
      <c r="C2063" s="2">
        <v>4.6900000000000004</v>
      </c>
      <c r="D2063" s="2">
        <v>2.2193999999999998</v>
      </c>
      <c r="E2063" s="2">
        <v>222</v>
      </c>
      <c r="F2063" s="2">
        <v>4.6989999999999998</v>
      </c>
      <c r="G2063" s="2">
        <v>1043.1780000000001</v>
      </c>
      <c r="H2063" s="16">
        <f t="shared" si="32"/>
        <v>-2.1132143338879316E-3</v>
      </c>
    </row>
    <row r="2064" spans="1:8" ht="13.5" x14ac:dyDescent="0.25">
      <c r="A2064" s="11"/>
      <c r="B2064" s="10">
        <v>45303</v>
      </c>
      <c r="C2064" s="2">
        <v>4.5999999999999996</v>
      </c>
      <c r="D2064" s="2">
        <v>2.1768000000000001</v>
      </c>
      <c r="E2064" s="2">
        <v>918</v>
      </c>
      <c r="F2064" s="2">
        <v>4.625</v>
      </c>
      <c r="G2064" s="2">
        <v>4245.75</v>
      </c>
      <c r="H2064" s="16">
        <f t="shared" si="32"/>
        <v>-1.9194376858610324E-2</v>
      </c>
    </row>
    <row r="2065" spans="1:8" ht="13.5" x14ac:dyDescent="0.25">
      <c r="A2065" s="11"/>
      <c r="B2065" s="10">
        <v>45306</v>
      </c>
      <c r="C2065" s="2">
        <v>4.5</v>
      </c>
      <c r="D2065" s="2">
        <v>2.1295000000000002</v>
      </c>
      <c r="E2065" s="2">
        <v>1338</v>
      </c>
      <c r="F2065" s="2">
        <v>4.5019999999999998</v>
      </c>
      <c r="G2065" s="2">
        <v>6023.6760000000004</v>
      </c>
      <c r="H2065" s="16">
        <f t="shared" si="32"/>
        <v>-2.1729143697170109E-2</v>
      </c>
    </row>
    <row r="2066" spans="1:8" ht="13.5" x14ac:dyDescent="0.25">
      <c r="A2066" s="11"/>
      <c r="B2066" s="10">
        <v>45307</v>
      </c>
      <c r="C2066" s="2">
        <v>4.5999999999999996</v>
      </c>
      <c r="D2066" s="2">
        <v>2.1768000000000001</v>
      </c>
      <c r="E2066" s="2">
        <v>220</v>
      </c>
      <c r="F2066" s="2">
        <v>4.4130000000000003</v>
      </c>
      <c r="G2066" s="2">
        <v>970.86</v>
      </c>
      <c r="H2066" s="16">
        <f t="shared" si="32"/>
        <v>2.2211786804414133E-2</v>
      </c>
    </row>
    <row r="2067" spans="1:8" ht="13.5" x14ac:dyDescent="0.25">
      <c r="A2067" s="11"/>
      <c r="B2067" s="10">
        <v>45308</v>
      </c>
      <c r="C2067" s="2">
        <v>4.5999999999999996</v>
      </c>
      <c r="D2067" s="2">
        <v>2.1768000000000001</v>
      </c>
      <c r="E2067" s="2">
        <v>0</v>
      </c>
      <c r="F2067" s="2">
        <v>0</v>
      </c>
      <c r="G2067" s="2">
        <v>0</v>
      </c>
      <c r="H2067" s="16">
        <f t="shared" si="32"/>
        <v>0</v>
      </c>
    </row>
    <row r="2068" spans="1:8" ht="13.5" x14ac:dyDescent="0.25">
      <c r="A2068" s="11"/>
      <c r="B2068" s="10">
        <v>45309</v>
      </c>
      <c r="C2068" s="2">
        <v>4.51</v>
      </c>
      <c r="D2068" s="2">
        <v>2.1341999999999999</v>
      </c>
      <c r="E2068" s="2">
        <v>30</v>
      </c>
      <c r="F2068" s="2">
        <v>4.51</v>
      </c>
      <c r="G2068" s="2">
        <v>135.30000000000001</v>
      </c>
      <c r="H2068" s="16">
        <f t="shared" si="32"/>
        <v>-1.9570011025358412E-2</v>
      </c>
    </row>
    <row r="2069" spans="1:8" ht="13.5" x14ac:dyDescent="0.25">
      <c r="A2069" s="11"/>
      <c r="B2069" s="10">
        <v>45310</v>
      </c>
      <c r="C2069" s="2">
        <v>4.51</v>
      </c>
      <c r="D2069" s="2">
        <v>2.1341999999999999</v>
      </c>
      <c r="E2069" s="2">
        <v>50</v>
      </c>
      <c r="F2069" s="2">
        <v>4.51</v>
      </c>
      <c r="G2069" s="2">
        <v>225.5</v>
      </c>
      <c r="H2069" s="16">
        <f t="shared" si="32"/>
        <v>0</v>
      </c>
    </row>
    <row r="2070" spans="1:8" ht="13.5" x14ac:dyDescent="0.25">
      <c r="A2070" s="11"/>
      <c r="B2070" s="10">
        <v>45313</v>
      </c>
      <c r="C2070" s="2">
        <v>4.4000000000000004</v>
      </c>
      <c r="D2070" s="2">
        <v>2.0821999999999998</v>
      </c>
      <c r="E2070" s="2">
        <v>2613</v>
      </c>
      <c r="F2070" s="2">
        <v>4.4329999999999998</v>
      </c>
      <c r="G2070" s="2">
        <v>11583.429</v>
      </c>
      <c r="H2070" s="16">
        <f t="shared" si="32"/>
        <v>-2.4365101677443563E-2</v>
      </c>
    </row>
    <row r="2071" spans="1:8" ht="13.5" x14ac:dyDescent="0.25">
      <c r="A2071" s="11"/>
      <c r="B2071" s="10">
        <v>45314</v>
      </c>
      <c r="C2071" s="2">
        <v>4.5999999999999996</v>
      </c>
      <c r="D2071" s="2">
        <v>2.1768000000000001</v>
      </c>
      <c r="E2071" s="2">
        <v>74</v>
      </c>
      <c r="F2071" s="2">
        <v>4.5720000000000001</v>
      </c>
      <c r="G2071" s="2">
        <v>338.32799999999997</v>
      </c>
      <c r="H2071" s="16">
        <f t="shared" si="32"/>
        <v>4.5432715397176179E-2</v>
      </c>
    </row>
    <row r="2072" spans="1:8" ht="13.5" x14ac:dyDescent="0.25">
      <c r="A2072" s="11"/>
      <c r="B2072" s="10">
        <v>45315</v>
      </c>
      <c r="C2072" s="2">
        <v>4.5999999999999996</v>
      </c>
      <c r="D2072" s="2">
        <v>2.1768000000000001</v>
      </c>
      <c r="E2072" s="2">
        <v>0</v>
      </c>
      <c r="F2072" s="2">
        <v>0</v>
      </c>
      <c r="G2072" s="2">
        <v>0</v>
      </c>
      <c r="H2072" s="16">
        <f t="shared" si="32"/>
        <v>0</v>
      </c>
    </row>
    <row r="2073" spans="1:8" ht="13.5" x14ac:dyDescent="0.25">
      <c r="A2073" s="11"/>
      <c r="B2073" s="10">
        <v>45316</v>
      </c>
      <c r="C2073" s="2">
        <v>4.5999999999999996</v>
      </c>
      <c r="D2073" s="2">
        <v>2.1768000000000001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1"/>
      <c r="B2074" s="10">
        <v>45317</v>
      </c>
      <c r="C2074" s="2">
        <v>4.58</v>
      </c>
      <c r="D2074" s="2">
        <v>2.1673</v>
      </c>
      <c r="E2074" s="2">
        <v>20</v>
      </c>
      <c r="F2074" s="2">
        <v>4.58</v>
      </c>
      <c r="G2074" s="2">
        <v>91.6</v>
      </c>
      <c r="H2074" s="16">
        <f t="shared" si="32"/>
        <v>-4.3642043366409703E-3</v>
      </c>
    </row>
    <row r="2075" spans="1:8" ht="13.5" x14ac:dyDescent="0.25">
      <c r="A2075" s="11"/>
      <c r="B2075" s="10">
        <v>45320</v>
      </c>
      <c r="C2075" s="2">
        <v>4.5</v>
      </c>
      <c r="D2075" s="2">
        <v>2.1295000000000002</v>
      </c>
      <c r="E2075" s="2">
        <v>274</v>
      </c>
      <c r="F2075" s="2">
        <v>4.5</v>
      </c>
      <c r="G2075" s="2">
        <v>1233</v>
      </c>
      <c r="H2075" s="16">
        <f t="shared" si="32"/>
        <v>-1.7441055691413201E-2</v>
      </c>
    </row>
    <row r="2076" spans="1:8" ht="13.5" x14ac:dyDescent="0.25">
      <c r="A2076" s="11"/>
      <c r="B2076" s="10">
        <v>45321</v>
      </c>
      <c r="C2076" s="2">
        <v>4.55</v>
      </c>
      <c r="D2076" s="2">
        <v>2.1530999999999998</v>
      </c>
      <c r="E2076" s="2">
        <v>2617</v>
      </c>
      <c r="F2076" s="2">
        <v>4.5110000000000001</v>
      </c>
      <c r="G2076" s="2">
        <v>11805.287</v>
      </c>
      <c r="H2076" s="16">
        <f t="shared" si="32"/>
        <v>1.1082413712138821E-2</v>
      </c>
    </row>
    <row r="2077" spans="1:8" ht="13.5" x14ac:dyDescent="0.25">
      <c r="A2077" s="11"/>
      <c r="B2077" s="10">
        <v>45322</v>
      </c>
      <c r="C2077" s="2">
        <v>4.57</v>
      </c>
      <c r="D2077" s="2">
        <v>2.1625999999999999</v>
      </c>
      <c r="E2077" s="2">
        <v>50</v>
      </c>
      <c r="F2077" s="2">
        <v>4.57</v>
      </c>
      <c r="G2077" s="2">
        <v>228.5</v>
      </c>
      <c r="H2077" s="16">
        <f t="shared" si="32"/>
        <v>4.4122428126887117E-3</v>
      </c>
    </row>
    <row r="2078" spans="1:8" ht="13.5" x14ac:dyDescent="0.25">
      <c r="A2078" s="11"/>
      <c r="B2078" s="10">
        <v>45323</v>
      </c>
      <c r="C2078" s="2">
        <v>4.55</v>
      </c>
      <c r="D2078" s="2">
        <v>2.1530999999999998</v>
      </c>
      <c r="E2078" s="2">
        <v>1411</v>
      </c>
      <c r="F2078" s="2">
        <v>4.4509999999999996</v>
      </c>
      <c r="G2078" s="2">
        <v>6280.3609999999999</v>
      </c>
      <c r="H2078" s="16">
        <f t="shared" si="32"/>
        <v>-4.3928604457597635E-3</v>
      </c>
    </row>
    <row r="2079" spans="1:8" ht="13.5" x14ac:dyDescent="0.25">
      <c r="A2079" s="11"/>
      <c r="B2079" s="10">
        <v>45324</v>
      </c>
      <c r="C2079" s="2">
        <v>4.55</v>
      </c>
      <c r="D2079" s="2">
        <v>2.1530999999999998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1"/>
      <c r="B2080" s="10">
        <v>45327</v>
      </c>
      <c r="C2080" s="2">
        <v>4.55</v>
      </c>
      <c r="D2080" s="2">
        <v>2.1530999999999998</v>
      </c>
      <c r="E2080" s="2">
        <v>0</v>
      </c>
      <c r="F2080" s="2">
        <v>0</v>
      </c>
      <c r="G2080" s="2">
        <v>0</v>
      </c>
      <c r="H2080" s="16">
        <f t="shared" si="32"/>
        <v>0</v>
      </c>
    </row>
    <row r="2081" spans="1:8" ht="13.5" x14ac:dyDescent="0.25">
      <c r="A2081" s="11"/>
      <c r="B2081" s="10">
        <v>45328</v>
      </c>
      <c r="C2081" s="2">
        <v>4.55</v>
      </c>
      <c r="D2081" s="2">
        <v>2.1530999999999998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1"/>
      <c r="B2082" s="10">
        <v>45329</v>
      </c>
      <c r="C2082" s="2">
        <v>4.5</v>
      </c>
      <c r="D2082" s="2">
        <v>2.1295000000000002</v>
      </c>
      <c r="E2082" s="2">
        <v>110</v>
      </c>
      <c r="F2082" s="2">
        <v>4.5</v>
      </c>
      <c r="G2082" s="2">
        <v>495</v>
      </c>
      <c r="H2082" s="16">
        <f t="shared" si="32"/>
        <v>-1.0960940039942234E-2</v>
      </c>
    </row>
    <row r="2083" spans="1:8" ht="13.5" x14ac:dyDescent="0.25">
      <c r="A2083" s="11"/>
      <c r="B2083" s="10">
        <v>45330</v>
      </c>
      <c r="C2083" s="2">
        <v>4.5</v>
      </c>
      <c r="D2083" s="2">
        <v>2.1295000000000002</v>
      </c>
      <c r="E2083" s="2">
        <v>0</v>
      </c>
      <c r="F2083" s="2">
        <v>0</v>
      </c>
      <c r="G2083" s="2">
        <v>0</v>
      </c>
      <c r="H2083" s="16">
        <f t="shared" si="32"/>
        <v>0</v>
      </c>
    </row>
    <row r="2084" spans="1:8" ht="13.5" x14ac:dyDescent="0.25">
      <c r="A2084" s="11"/>
      <c r="B2084" s="10">
        <v>45331</v>
      </c>
      <c r="C2084" s="2">
        <v>4.5199999999999996</v>
      </c>
      <c r="D2084" s="2">
        <v>2.1389</v>
      </c>
      <c r="E2084" s="2">
        <v>673</v>
      </c>
      <c r="F2084" s="2">
        <v>4.431</v>
      </c>
      <c r="G2084" s="2">
        <v>2982.0630000000001</v>
      </c>
      <c r="H2084" s="16">
        <f t="shared" si="32"/>
        <v>4.4141817328010573E-3</v>
      </c>
    </row>
    <row r="2085" spans="1:8" ht="13.5" x14ac:dyDescent="0.25">
      <c r="A2085" s="11"/>
      <c r="B2085" s="10">
        <v>45334</v>
      </c>
      <c r="C2085" s="2">
        <v>4.5</v>
      </c>
      <c r="D2085" s="2">
        <v>2.1295000000000002</v>
      </c>
      <c r="E2085" s="2">
        <v>100</v>
      </c>
      <c r="F2085" s="2">
        <v>4.5</v>
      </c>
      <c r="G2085" s="2">
        <v>450</v>
      </c>
      <c r="H2085" s="16">
        <f t="shared" si="32"/>
        <v>-4.3947823647668676E-3</v>
      </c>
    </row>
    <row r="2086" spans="1:8" ht="13.5" x14ac:dyDescent="0.25">
      <c r="A2086" s="11"/>
      <c r="B2086" s="10">
        <v>45335</v>
      </c>
      <c r="C2086" s="2">
        <v>4.45</v>
      </c>
      <c r="D2086" s="2">
        <v>2.1057999999999999</v>
      </c>
      <c r="E2086" s="2">
        <v>10</v>
      </c>
      <c r="F2086" s="2">
        <v>4.45</v>
      </c>
      <c r="G2086" s="2">
        <v>44.5</v>
      </c>
      <c r="H2086" s="16">
        <f t="shared" si="32"/>
        <v>-1.112937309227531E-2</v>
      </c>
    </row>
    <row r="2087" spans="1:8" ht="13.5" x14ac:dyDescent="0.25">
      <c r="A2087" s="11"/>
      <c r="B2087" s="10">
        <v>45336</v>
      </c>
      <c r="C2087" s="2">
        <v>4.4400000000000004</v>
      </c>
      <c r="D2087" s="2">
        <v>2.1011000000000002</v>
      </c>
      <c r="E2087" s="2">
        <v>500</v>
      </c>
      <c r="F2087" s="2">
        <v>4.4400000000000004</v>
      </c>
      <c r="G2087" s="2">
        <v>2220</v>
      </c>
      <c r="H2087" s="16">
        <f t="shared" si="32"/>
        <v>-2.2319308576311636E-3</v>
      </c>
    </row>
    <row r="2088" spans="1:8" ht="13.5" x14ac:dyDescent="0.25">
      <c r="A2088" s="11"/>
      <c r="B2088" s="10">
        <v>45337</v>
      </c>
      <c r="C2088" s="2">
        <v>4.5</v>
      </c>
      <c r="D2088" s="2">
        <v>2.1295000000000002</v>
      </c>
      <c r="E2088" s="2">
        <v>116</v>
      </c>
      <c r="F2088" s="2">
        <v>4.4059999999999997</v>
      </c>
      <c r="G2088" s="2">
        <v>511.096</v>
      </c>
      <c r="H2088" s="16">
        <f t="shared" si="32"/>
        <v>1.3516729332254522E-2</v>
      </c>
    </row>
    <row r="2089" spans="1:8" ht="13.5" x14ac:dyDescent="0.25">
      <c r="A2089" s="11"/>
      <c r="B2089" s="10">
        <v>45338</v>
      </c>
      <c r="C2089" s="2">
        <v>4.5</v>
      </c>
      <c r="D2089" s="2">
        <v>2.1295000000000002</v>
      </c>
      <c r="E2089" s="2">
        <v>20</v>
      </c>
      <c r="F2089" s="2">
        <v>4.5</v>
      </c>
      <c r="G2089" s="2">
        <v>90</v>
      </c>
      <c r="H2089" s="16">
        <f t="shared" si="32"/>
        <v>0</v>
      </c>
    </row>
    <row r="2090" spans="1:8" ht="13.5" x14ac:dyDescent="0.25">
      <c r="A2090" s="11"/>
      <c r="B2090" s="10">
        <v>45341</v>
      </c>
      <c r="C2090" s="2">
        <v>4.5</v>
      </c>
      <c r="D2090" s="2">
        <v>2.1295000000000002</v>
      </c>
      <c r="E2090" s="2">
        <v>1</v>
      </c>
      <c r="F2090" s="2">
        <v>4.5</v>
      </c>
      <c r="G2090" s="2">
        <v>4.5</v>
      </c>
      <c r="H2090" s="16">
        <f t="shared" si="32"/>
        <v>0</v>
      </c>
    </row>
    <row r="2091" spans="1:8" ht="13.5" x14ac:dyDescent="0.25">
      <c r="A2091" s="11"/>
      <c r="B2091" s="10">
        <v>45342</v>
      </c>
      <c r="C2091" s="2">
        <v>4.49</v>
      </c>
      <c r="D2091" s="2">
        <v>2.1248</v>
      </c>
      <c r="E2091" s="2">
        <v>1850</v>
      </c>
      <c r="F2091" s="2">
        <v>4.49</v>
      </c>
      <c r="G2091" s="2">
        <v>8306.5</v>
      </c>
      <c r="H2091" s="16">
        <f t="shared" si="32"/>
        <v>-2.2070908664006332E-3</v>
      </c>
    </row>
    <row r="2092" spans="1:8" ht="13.5" x14ac:dyDescent="0.25">
      <c r="A2092" s="11"/>
      <c r="B2092" s="10">
        <v>45343</v>
      </c>
      <c r="C2092" s="2">
        <v>4.5199999999999996</v>
      </c>
      <c r="D2092" s="2">
        <v>2.1389</v>
      </c>
      <c r="E2092" s="2">
        <v>34445</v>
      </c>
      <c r="F2092" s="2">
        <v>4.4939999999999998</v>
      </c>
      <c r="G2092" s="2">
        <v>154795.82999999999</v>
      </c>
      <c r="H2092" s="16">
        <f t="shared" si="32"/>
        <v>6.6359186746987962E-3</v>
      </c>
    </row>
    <row r="2093" spans="1:8" ht="13.5" x14ac:dyDescent="0.25">
      <c r="A2093" s="11"/>
      <c r="B2093" s="10">
        <v>45344</v>
      </c>
      <c r="C2093" s="2">
        <v>4.79</v>
      </c>
      <c r="D2093" s="2">
        <v>2.2667000000000002</v>
      </c>
      <c r="E2093" s="2">
        <v>1856</v>
      </c>
      <c r="F2093" s="2">
        <v>4.5780000000000003</v>
      </c>
      <c r="G2093" s="2">
        <v>8496.768</v>
      </c>
      <c r="H2093" s="16">
        <f t="shared" si="32"/>
        <v>5.9750338959278199E-2</v>
      </c>
    </row>
    <row r="2094" spans="1:8" ht="13.5" x14ac:dyDescent="0.25">
      <c r="A2094" s="11"/>
      <c r="B2094" s="10">
        <v>45345</v>
      </c>
      <c r="C2094" s="2">
        <v>5.07</v>
      </c>
      <c r="D2094" s="2">
        <v>2.3992</v>
      </c>
      <c r="E2094" s="2">
        <v>1340</v>
      </c>
      <c r="F2094" s="2">
        <v>4.9509999999999996</v>
      </c>
      <c r="G2094" s="2">
        <v>6634.34</v>
      </c>
      <c r="H2094" s="16">
        <f t="shared" si="32"/>
        <v>5.8455022720254039E-2</v>
      </c>
    </row>
    <row r="2095" spans="1:8" ht="13.5" x14ac:dyDescent="0.25">
      <c r="A2095" s="11"/>
      <c r="B2095" s="10">
        <v>45348</v>
      </c>
      <c r="C2095" s="2">
        <v>5.3</v>
      </c>
      <c r="D2095" s="2">
        <v>2.5081000000000002</v>
      </c>
      <c r="E2095" s="2">
        <v>150</v>
      </c>
      <c r="F2095" s="2">
        <v>5.3680000000000003</v>
      </c>
      <c r="G2095" s="2">
        <v>805.2</v>
      </c>
      <c r="H2095" s="16">
        <f t="shared" si="32"/>
        <v>4.5390130043347875E-2</v>
      </c>
    </row>
    <row r="2096" spans="1:8" ht="13.5" x14ac:dyDescent="0.25">
      <c r="A2096" s="11"/>
      <c r="B2096" s="10">
        <v>45349</v>
      </c>
      <c r="C2096" s="2">
        <v>5</v>
      </c>
      <c r="D2096" s="2">
        <v>2.3660999999999999</v>
      </c>
      <c r="E2096" s="2">
        <v>347</v>
      </c>
      <c r="F2096" s="2">
        <v>5.0540000000000003</v>
      </c>
      <c r="G2096" s="2">
        <v>1753.7380000000001</v>
      </c>
      <c r="H2096" s="16">
        <f t="shared" si="32"/>
        <v>-5.6616562338024937E-2</v>
      </c>
    </row>
    <row r="2097" spans="1:8" ht="13.5" x14ac:dyDescent="0.25">
      <c r="A2097" s="11"/>
      <c r="B2097" s="10">
        <v>45350</v>
      </c>
      <c r="C2097" s="2">
        <v>4.99</v>
      </c>
      <c r="D2097" s="2">
        <v>2.3614000000000002</v>
      </c>
      <c r="E2097" s="2">
        <v>999</v>
      </c>
      <c r="F2097" s="2">
        <v>4.9370000000000003</v>
      </c>
      <c r="G2097" s="2">
        <v>4932.0630000000001</v>
      </c>
      <c r="H2097" s="16">
        <f t="shared" si="32"/>
        <v>-1.986391107729895E-3</v>
      </c>
    </row>
    <row r="2098" spans="1:8" ht="13.5" x14ac:dyDescent="0.25">
      <c r="A2098" s="11"/>
      <c r="B2098" s="10">
        <v>45351</v>
      </c>
      <c r="C2098" s="2">
        <v>5.19</v>
      </c>
      <c r="D2098" s="2">
        <v>2.456</v>
      </c>
      <c r="E2098" s="2">
        <v>45</v>
      </c>
      <c r="F2098" s="2">
        <v>5.0039999999999996</v>
      </c>
      <c r="G2098" s="2">
        <v>225.18</v>
      </c>
      <c r="H2098" s="16">
        <f t="shared" si="32"/>
        <v>4.0060980774116961E-2</v>
      </c>
    </row>
    <row r="2099" spans="1:8" ht="13.5" x14ac:dyDescent="0.25">
      <c r="A2099" s="11"/>
      <c r="B2099" s="10">
        <v>45352</v>
      </c>
      <c r="C2099" s="2">
        <v>4.9400000000000004</v>
      </c>
      <c r="D2099" s="2">
        <v>2.3376999999999999</v>
      </c>
      <c r="E2099" s="2">
        <v>4240</v>
      </c>
      <c r="F2099" s="2">
        <v>5.1059999999999999</v>
      </c>
      <c r="G2099" s="2">
        <v>21649.439999999999</v>
      </c>
      <c r="H2099" s="16">
        <f t="shared" si="32"/>
        <v>-4.8167752442996772E-2</v>
      </c>
    </row>
    <row r="2100" spans="1:8" ht="13.5" x14ac:dyDescent="0.25">
      <c r="A2100" s="11"/>
      <c r="B2100" s="10">
        <v>45355</v>
      </c>
      <c r="C2100" s="2">
        <v>5.13</v>
      </c>
      <c r="D2100" s="2">
        <v>2.4276</v>
      </c>
      <c r="E2100" s="2">
        <v>1</v>
      </c>
      <c r="F2100" s="2">
        <v>5.13</v>
      </c>
      <c r="G2100" s="2">
        <v>5.13</v>
      </c>
      <c r="H2100" s="16">
        <f t="shared" si="32"/>
        <v>3.8456602643624119E-2</v>
      </c>
    </row>
    <row r="2101" spans="1:8" ht="13.5" x14ac:dyDescent="0.25">
      <c r="A2101" s="11"/>
      <c r="B2101" s="10">
        <v>45356</v>
      </c>
      <c r="C2101" s="2">
        <v>5.13</v>
      </c>
      <c r="D2101" s="2">
        <v>2.4276</v>
      </c>
      <c r="E2101" s="2">
        <v>0</v>
      </c>
      <c r="F2101" s="2">
        <v>0</v>
      </c>
      <c r="G2101" s="2">
        <v>0</v>
      </c>
      <c r="H2101" s="16">
        <f t="shared" si="32"/>
        <v>0</v>
      </c>
    </row>
    <row r="2102" spans="1:8" ht="13.5" x14ac:dyDescent="0.25">
      <c r="A2102" s="11"/>
      <c r="B2102" s="10">
        <v>45357</v>
      </c>
      <c r="C2102" s="2">
        <v>5.08</v>
      </c>
      <c r="D2102" s="2">
        <v>2.4039999999999999</v>
      </c>
      <c r="E2102" s="2">
        <v>4302</v>
      </c>
      <c r="F2102" s="2">
        <v>5.08</v>
      </c>
      <c r="G2102" s="2">
        <v>21854.16</v>
      </c>
      <c r="H2102" s="16">
        <f t="shared" si="32"/>
        <v>-9.7215356730927932E-3</v>
      </c>
    </row>
    <row r="2103" spans="1:8" ht="13.5" x14ac:dyDescent="0.25">
      <c r="A2103" s="11"/>
      <c r="B2103" s="10">
        <v>45358</v>
      </c>
      <c r="C2103" s="2">
        <v>5.0999999999999996</v>
      </c>
      <c r="D2103" s="2">
        <v>2.4134000000000002</v>
      </c>
      <c r="E2103" s="2">
        <v>1220</v>
      </c>
      <c r="F2103" s="2">
        <v>5.0659999999999998</v>
      </c>
      <c r="G2103" s="2">
        <v>6180.52</v>
      </c>
      <c r="H2103" s="16">
        <f t="shared" si="32"/>
        <v>3.9101497504160972E-3</v>
      </c>
    </row>
    <row r="2104" spans="1:8" ht="13.5" x14ac:dyDescent="0.25">
      <c r="A2104" s="11"/>
      <c r="B2104" s="10">
        <v>45359</v>
      </c>
      <c r="C2104" s="2">
        <v>5.15</v>
      </c>
      <c r="D2104" s="2">
        <v>2.4371</v>
      </c>
      <c r="E2104" s="2">
        <v>850</v>
      </c>
      <c r="F2104" s="2">
        <v>5.1479999999999997</v>
      </c>
      <c r="G2104" s="2">
        <v>4375.8</v>
      </c>
      <c r="H2104" s="16">
        <f t="shared" si="32"/>
        <v>9.8201707135161312E-3</v>
      </c>
    </row>
    <row r="2105" spans="1:8" ht="13.5" x14ac:dyDescent="0.25">
      <c r="A2105" s="11"/>
      <c r="B2105" s="10">
        <v>45362</v>
      </c>
      <c r="C2105" s="2">
        <v>5.15</v>
      </c>
      <c r="D2105" s="2">
        <v>2.4371</v>
      </c>
      <c r="E2105" s="2">
        <v>11</v>
      </c>
      <c r="F2105" s="2">
        <v>5.15</v>
      </c>
      <c r="G2105" s="2">
        <v>56.65</v>
      </c>
      <c r="H2105" s="16">
        <f t="shared" si="32"/>
        <v>0</v>
      </c>
    </row>
    <row r="2106" spans="1:8" ht="13.5" x14ac:dyDescent="0.25">
      <c r="A2106" s="11"/>
      <c r="B2106" s="10">
        <v>45363</v>
      </c>
      <c r="C2106" s="2">
        <v>5.15</v>
      </c>
      <c r="D2106" s="2">
        <v>2.4371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1"/>
      <c r="B2107" s="10">
        <v>45364</v>
      </c>
      <c r="C2107" s="2">
        <v>5.0999999999999996</v>
      </c>
      <c r="D2107" s="2">
        <v>2.4134000000000002</v>
      </c>
      <c r="E2107" s="2">
        <v>10</v>
      </c>
      <c r="F2107" s="2">
        <v>5.0999999999999996</v>
      </c>
      <c r="G2107" s="2">
        <v>51</v>
      </c>
      <c r="H2107" s="16">
        <f t="shared" si="32"/>
        <v>-9.7246727668129467E-3</v>
      </c>
    </row>
    <row r="2108" spans="1:8" ht="13.5" x14ac:dyDescent="0.25">
      <c r="A2108" s="11"/>
      <c r="B2108" s="10">
        <v>45365</v>
      </c>
      <c r="C2108" s="2">
        <v>4.9000000000000004</v>
      </c>
      <c r="D2108" s="2">
        <v>2.3188</v>
      </c>
      <c r="E2108" s="2">
        <v>3000</v>
      </c>
      <c r="F2108" s="2">
        <v>4.9000000000000004</v>
      </c>
      <c r="G2108" s="2">
        <v>14700</v>
      </c>
      <c r="H2108" s="16">
        <f t="shared" si="32"/>
        <v>-3.9197812215132272E-2</v>
      </c>
    </row>
    <row r="2109" spans="1:8" ht="13.5" x14ac:dyDescent="0.25">
      <c r="A2109" s="11"/>
      <c r="B2109" s="10">
        <v>45366</v>
      </c>
      <c r="C2109" s="2">
        <v>4.9000000000000004</v>
      </c>
      <c r="D2109" s="2">
        <v>2.3188</v>
      </c>
      <c r="E2109" s="2">
        <v>921</v>
      </c>
      <c r="F2109" s="2">
        <v>4.9000000000000004</v>
      </c>
      <c r="G2109" s="2">
        <v>4512.8999999999996</v>
      </c>
      <c r="H2109" s="16">
        <f t="shared" si="32"/>
        <v>0</v>
      </c>
    </row>
    <row r="2110" spans="1:8" ht="13.5" x14ac:dyDescent="0.25">
      <c r="A2110" s="11"/>
      <c r="B2110" s="10">
        <v>45369</v>
      </c>
      <c r="C2110" s="2">
        <v>4.9000000000000004</v>
      </c>
      <c r="D2110" s="2">
        <v>2.3188</v>
      </c>
      <c r="E2110" s="2">
        <v>6</v>
      </c>
      <c r="F2110" s="2">
        <v>4.9000000000000004</v>
      </c>
      <c r="G2110" s="2">
        <v>29.4</v>
      </c>
      <c r="H2110" s="16">
        <f t="shared" si="32"/>
        <v>0</v>
      </c>
    </row>
    <row r="2111" spans="1:8" ht="13.5" x14ac:dyDescent="0.25">
      <c r="A2111" s="11"/>
      <c r="B2111" s="10">
        <v>45370</v>
      </c>
      <c r="C2111" s="2">
        <v>5</v>
      </c>
      <c r="D2111" s="2">
        <v>2.3660999999999999</v>
      </c>
      <c r="E2111" s="2">
        <v>100</v>
      </c>
      <c r="F2111" s="2">
        <v>5</v>
      </c>
      <c r="G2111" s="2">
        <v>500</v>
      </c>
      <c r="H2111" s="16">
        <f t="shared" si="32"/>
        <v>2.0398481973434492E-2</v>
      </c>
    </row>
    <row r="2112" spans="1:8" ht="13.5" x14ac:dyDescent="0.25">
      <c r="A2112" s="11"/>
      <c r="B2112" s="10">
        <v>45372</v>
      </c>
      <c r="C2112" s="2">
        <v>5</v>
      </c>
      <c r="D2112" s="2">
        <v>2.3660999999999999</v>
      </c>
      <c r="E2112" s="2">
        <v>72</v>
      </c>
      <c r="F2112" s="2">
        <v>5</v>
      </c>
      <c r="G2112" s="2">
        <v>360</v>
      </c>
      <c r="H2112" s="16">
        <f t="shared" si="32"/>
        <v>0</v>
      </c>
    </row>
    <row r="2113" spans="1:8" ht="13.5" x14ac:dyDescent="0.25">
      <c r="A2113" s="11"/>
      <c r="B2113" s="10">
        <v>45373</v>
      </c>
      <c r="C2113" s="2">
        <v>5</v>
      </c>
      <c r="D2113" s="2">
        <v>2.3660999999999999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1"/>
      <c r="B2114" s="10">
        <v>45376</v>
      </c>
      <c r="C2114" s="2">
        <v>4.8499999999999996</v>
      </c>
      <c r="D2114" s="2">
        <v>2.2951000000000001</v>
      </c>
      <c r="E2114" s="2">
        <v>48</v>
      </c>
      <c r="F2114" s="2">
        <v>4.8499999999999996</v>
      </c>
      <c r="G2114" s="2">
        <v>232.8</v>
      </c>
      <c r="H2114" s="16">
        <f t="shared" si="32"/>
        <v>-3.0007184818900186E-2</v>
      </c>
    </row>
    <row r="2115" spans="1:8" ht="13.5" x14ac:dyDescent="0.25">
      <c r="A2115" s="11"/>
      <c r="B2115" s="10">
        <v>45377</v>
      </c>
      <c r="C2115" s="2">
        <v>4.99</v>
      </c>
      <c r="D2115" s="2">
        <v>2.3614000000000002</v>
      </c>
      <c r="E2115" s="2">
        <v>100</v>
      </c>
      <c r="F2115" s="2">
        <v>4.99</v>
      </c>
      <c r="G2115" s="2">
        <v>499</v>
      </c>
      <c r="H2115" s="16">
        <f t="shared" si="32"/>
        <v>2.8887630168620112E-2</v>
      </c>
    </row>
    <row r="2116" spans="1:8" ht="13.5" x14ac:dyDescent="0.25">
      <c r="A2116" s="11"/>
      <c r="B2116" s="10">
        <v>45378</v>
      </c>
      <c r="C2116" s="2">
        <v>4.99</v>
      </c>
      <c r="D2116" s="2">
        <v>2.3614000000000002</v>
      </c>
      <c r="E2116" s="2">
        <v>5800</v>
      </c>
      <c r="F2116" s="2">
        <v>4.99</v>
      </c>
      <c r="G2116" s="2">
        <v>28942</v>
      </c>
      <c r="H2116" s="16">
        <f t="shared" si="32"/>
        <v>0</v>
      </c>
    </row>
    <row r="2117" spans="1:8" ht="13.5" x14ac:dyDescent="0.25">
      <c r="A2117" s="11"/>
      <c r="B2117" s="10">
        <v>45379</v>
      </c>
      <c r="C2117" s="2">
        <v>4.99</v>
      </c>
      <c r="D2117" s="2">
        <v>2.3614000000000002</v>
      </c>
      <c r="E2117" s="2">
        <v>200</v>
      </c>
      <c r="F2117" s="2">
        <v>4.99</v>
      </c>
      <c r="G2117" s="2">
        <v>998</v>
      </c>
      <c r="H2117" s="16">
        <f t="shared" si="32"/>
        <v>0</v>
      </c>
    </row>
    <row r="2118" spans="1:8" ht="13.5" x14ac:dyDescent="0.25">
      <c r="A2118" s="11"/>
      <c r="B2118" s="10">
        <v>45380</v>
      </c>
      <c r="C2118" s="2">
        <v>4.8</v>
      </c>
      <c r="D2118" s="2">
        <v>2.2713999999999999</v>
      </c>
      <c r="E2118" s="2">
        <v>2395</v>
      </c>
      <c r="F2118" s="2">
        <v>4.8780000000000001</v>
      </c>
      <c r="G2118" s="2">
        <v>11682.81</v>
      </c>
      <c r="H2118" s="16">
        <f t="shared" si="32"/>
        <v>-3.811298382315588E-2</v>
      </c>
    </row>
    <row r="2119" spans="1:8" ht="13.5" x14ac:dyDescent="0.25">
      <c r="A2119" s="11"/>
      <c r="B2119" s="10">
        <v>45383</v>
      </c>
      <c r="C2119" s="2">
        <v>4.8</v>
      </c>
      <c r="D2119" s="2">
        <v>2.2713999999999999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4.8</v>
      </c>
      <c r="D2120" s="2">
        <v>2.2713999999999999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1"/>
      <c r="B2121" s="10">
        <v>45385</v>
      </c>
      <c r="C2121" s="2">
        <v>4.5999999999999996</v>
      </c>
      <c r="D2121" s="2">
        <v>2.1768000000000001</v>
      </c>
      <c r="E2121" s="2">
        <v>1020</v>
      </c>
      <c r="F2121" s="2">
        <v>4.78</v>
      </c>
      <c r="G2121" s="2">
        <v>4875.6000000000004</v>
      </c>
      <c r="H2121" s="16">
        <f t="shared" si="33"/>
        <v>-4.1648322620410232E-2</v>
      </c>
    </row>
    <row r="2122" spans="1:8" ht="13.5" x14ac:dyDescent="0.25">
      <c r="A2122" s="11"/>
      <c r="B2122" s="10">
        <v>45386</v>
      </c>
      <c r="C2122" s="2">
        <v>4.5999999999999996</v>
      </c>
      <c r="D2122" s="2">
        <v>2.1768000000000001</v>
      </c>
      <c r="E2122" s="2">
        <v>5</v>
      </c>
      <c r="F2122" s="2">
        <v>4.5999999999999996</v>
      </c>
      <c r="G2122" s="2">
        <v>23</v>
      </c>
      <c r="H2122" s="16">
        <f t="shared" si="33"/>
        <v>0</v>
      </c>
    </row>
    <row r="2123" spans="1:8" ht="13.5" x14ac:dyDescent="0.25">
      <c r="A2123" s="11"/>
      <c r="B2123" s="10">
        <v>45387</v>
      </c>
      <c r="C2123" s="2">
        <v>4.5</v>
      </c>
      <c r="D2123" s="2">
        <v>2.1295000000000002</v>
      </c>
      <c r="E2123" s="2">
        <v>403</v>
      </c>
      <c r="F2123" s="2">
        <v>4.5839999999999996</v>
      </c>
      <c r="G2123" s="2">
        <v>1847.3520000000001</v>
      </c>
      <c r="H2123" s="16">
        <f t="shared" si="33"/>
        <v>-2.1729143697170109E-2</v>
      </c>
    </row>
    <row r="2124" spans="1:8" ht="13.5" x14ac:dyDescent="0.25">
      <c r="A2124" s="11"/>
      <c r="B2124" s="10">
        <v>45390</v>
      </c>
      <c r="C2124" s="2">
        <v>4.5</v>
      </c>
      <c r="D2124" s="2">
        <v>2.1295000000000002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1"/>
      <c r="B2125" s="10">
        <v>45394</v>
      </c>
      <c r="C2125" s="2">
        <v>4.7699999999999996</v>
      </c>
      <c r="D2125" s="2">
        <v>2.2572999999999999</v>
      </c>
      <c r="E2125" s="2">
        <v>0</v>
      </c>
      <c r="F2125" s="2">
        <v>0</v>
      </c>
      <c r="G2125" s="2">
        <v>0</v>
      </c>
      <c r="H2125" s="16">
        <f t="shared" si="33"/>
        <v>6.0014087814040704E-2</v>
      </c>
    </row>
    <row r="2126" spans="1:8" ht="13.5" x14ac:dyDescent="0.25">
      <c r="A2126" s="11"/>
      <c r="B2126" s="10">
        <v>45397</v>
      </c>
      <c r="C2126" s="2">
        <v>4.7699999999999996</v>
      </c>
      <c r="D2126" s="2">
        <v>2.2572999999999999</v>
      </c>
      <c r="E2126" s="2">
        <v>20</v>
      </c>
      <c r="F2126" s="2">
        <v>4.7699999999999996</v>
      </c>
      <c r="G2126" s="2">
        <v>95.4</v>
      </c>
      <c r="H2126" s="16">
        <f t="shared" si="33"/>
        <v>0</v>
      </c>
    </row>
    <row r="2127" spans="1:8" ht="13.5" x14ac:dyDescent="0.25">
      <c r="A2127" s="11"/>
      <c r="B2127" s="10">
        <v>45398</v>
      </c>
      <c r="C2127" s="2">
        <v>4.7699999999999996</v>
      </c>
      <c r="D2127" s="2">
        <v>2.2572999999999999</v>
      </c>
      <c r="E2127" s="2">
        <v>287</v>
      </c>
      <c r="F2127" s="2">
        <v>4.7329999999999997</v>
      </c>
      <c r="G2127" s="2">
        <v>1358.3710000000001</v>
      </c>
      <c r="H2127" s="16">
        <f t="shared" si="33"/>
        <v>0</v>
      </c>
    </row>
    <row r="2128" spans="1:8" ht="13.5" x14ac:dyDescent="0.25">
      <c r="A2128" s="11"/>
      <c r="B2128" s="10">
        <v>45399</v>
      </c>
      <c r="C2128" s="2">
        <v>4.68</v>
      </c>
      <c r="D2128" s="2">
        <v>2.2147000000000001</v>
      </c>
      <c r="E2128" s="2">
        <v>348</v>
      </c>
      <c r="F2128" s="2">
        <v>4.68</v>
      </c>
      <c r="G2128" s="2">
        <v>1628.64</v>
      </c>
      <c r="H2128" s="16">
        <f t="shared" si="33"/>
        <v>-1.8872103840871728E-2</v>
      </c>
    </row>
    <row r="2129" spans="1:8" ht="13.5" x14ac:dyDescent="0.25">
      <c r="A2129" s="11"/>
      <c r="B2129" s="10">
        <v>45400</v>
      </c>
      <c r="C2129" s="2">
        <v>4.7</v>
      </c>
      <c r="D2129" s="2">
        <v>2.2241</v>
      </c>
      <c r="E2129" s="2">
        <v>502</v>
      </c>
      <c r="F2129" s="2">
        <v>4.7</v>
      </c>
      <c r="G2129" s="2">
        <v>2359.4</v>
      </c>
      <c r="H2129" s="16">
        <f t="shared" si="33"/>
        <v>4.2443671829140977E-3</v>
      </c>
    </row>
    <row r="2130" spans="1:8" ht="13.5" x14ac:dyDescent="0.25">
      <c r="A2130" s="11"/>
      <c r="B2130" s="10">
        <v>45401</v>
      </c>
      <c r="C2130" s="2">
        <v>4.6500000000000004</v>
      </c>
      <c r="D2130" s="2">
        <v>2.2004999999999999</v>
      </c>
      <c r="E2130" s="2">
        <v>500</v>
      </c>
      <c r="F2130" s="2">
        <v>4.6500000000000004</v>
      </c>
      <c r="G2130" s="2">
        <v>2325</v>
      </c>
      <c r="H2130" s="16">
        <f t="shared" si="33"/>
        <v>-1.061103367654335E-2</v>
      </c>
    </row>
    <row r="2131" spans="1:8" ht="13.5" x14ac:dyDescent="0.25">
      <c r="A2131" s="11"/>
      <c r="B2131" s="10">
        <v>45404</v>
      </c>
      <c r="C2131" s="2">
        <v>4.92</v>
      </c>
      <c r="D2131" s="2">
        <v>2.3281999999999998</v>
      </c>
      <c r="E2131" s="2">
        <v>17211</v>
      </c>
      <c r="F2131" s="2">
        <v>4.8239999999999998</v>
      </c>
      <c r="G2131" s="2">
        <v>83025.864000000001</v>
      </c>
      <c r="H2131" s="16">
        <f t="shared" si="33"/>
        <v>5.8032265394228552E-2</v>
      </c>
    </row>
    <row r="2132" spans="1:8" ht="13.5" x14ac:dyDescent="0.25">
      <c r="A2132" s="11"/>
      <c r="B2132" s="10">
        <v>45405</v>
      </c>
      <c r="C2132" s="2">
        <v>5.21</v>
      </c>
      <c r="D2132" s="2">
        <v>2.4655</v>
      </c>
      <c r="E2132" s="2">
        <v>9574</v>
      </c>
      <c r="F2132" s="2">
        <v>5.1109999999999998</v>
      </c>
      <c r="G2132" s="2">
        <v>48932.714</v>
      </c>
      <c r="H2132" s="16">
        <f t="shared" si="33"/>
        <v>5.89725968559403E-2</v>
      </c>
    </row>
    <row r="2133" spans="1:8" ht="13.5" x14ac:dyDescent="0.25">
      <c r="A2133" s="11"/>
      <c r="B2133" s="10">
        <v>45406</v>
      </c>
      <c r="C2133" s="2">
        <v>5.39</v>
      </c>
      <c r="D2133" s="2">
        <v>2.5506000000000002</v>
      </c>
      <c r="E2133" s="2">
        <v>18885</v>
      </c>
      <c r="F2133" s="2">
        <v>5.375</v>
      </c>
      <c r="G2133" s="2">
        <v>101506.875</v>
      </c>
      <c r="H2133" s="16">
        <f t="shared" si="33"/>
        <v>3.4516325288988105E-2</v>
      </c>
    </row>
    <row r="2134" spans="1:8" ht="13.5" x14ac:dyDescent="0.25">
      <c r="A2134" s="11"/>
      <c r="B2134" s="10">
        <v>45407</v>
      </c>
      <c r="C2134" s="2">
        <v>5.37</v>
      </c>
      <c r="D2134" s="2">
        <v>2.5411999999999999</v>
      </c>
      <c r="E2134" s="2">
        <v>464</v>
      </c>
      <c r="F2134" s="2">
        <v>5.2210000000000001</v>
      </c>
      <c r="G2134" s="2">
        <v>2422.5439999999999</v>
      </c>
      <c r="H2134" s="16">
        <f t="shared" si="33"/>
        <v>-3.6854073551322421E-3</v>
      </c>
    </row>
    <row r="2135" spans="1:8" ht="13.5" x14ac:dyDescent="0.25">
      <c r="A2135" s="11"/>
      <c r="B2135" s="10">
        <v>45408</v>
      </c>
      <c r="C2135" s="2">
        <v>5.37</v>
      </c>
      <c r="D2135" s="2">
        <v>2.5411999999999999</v>
      </c>
      <c r="E2135" s="2">
        <v>4826</v>
      </c>
      <c r="F2135" s="2">
        <v>5.3470000000000004</v>
      </c>
      <c r="G2135" s="2">
        <v>25804.621999999999</v>
      </c>
      <c r="H2135" s="16">
        <f t="shared" si="33"/>
        <v>0</v>
      </c>
    </row>
    <row r="2136" spans="1:8" ht="13.5" x14ac:dyDescent="0.25">
      <c r="A2136" s="11"/>
      <c r="B2136" s="10">
        <v>45411</v>
      </c>
      <c r="C2136" s="2">
        <v>5.37</v>
      </c>
      <c r="D2136" s="2">
        <v>2.5411999999999999</v>
      </c>
      <c r="E2136" s="2">
        <v>0</v>
      </c>
      <c r="F2136" s="2">
        <v>0</v>
      </c>
      <c r="G2136" s="2">
        <v>0</v>
      </c>
      <c r="H2136" s="16">
        <f t="shared" si="33"/>
        <v>0</v>
      </c>
    </row>
    <row r="2137" spans="1:8" ht="13.5" x14ac:dyDescent="0.25">
      <c r="A2137" s="11"/>
      <c r="B2137" s="10">
        <v>45412</v>
      </c>
      <c r="C2137" s="2">
        <v>5.05</v>
      </c>
      <c r="D2137" s="2">
        <v>2.3898000000000001</v>
      </c>
      <c r="E2137" s="2">
        <v>344</v>
      </c>
      <c r="F2137" s="2">
        <v>5.1109999999999998</v>
      </c>
      <c r="G2137" s="2">
        <v>1758.184</v>
      </c>
      <c r="H2137" s="16">
        <f t="shared" si="33"/>
        <v>-5.9578152054147557E-2</v>
      </c>
    </row>
    <row r="2138" spans="1:8" ht="13.5" x14ac:dyDescent="0.25">
      <c r="A2138" s="11"/>
      <c r="B2138" s="10">
        <v>45414</v>
      </c>
      <c r="C2138" s="2">
        <v>5.2</v>
      </c>
      <c r="D2138" s="2">
        <v>2.4607000000000001</v>
      </c>
      <c r="E2138" s="2">
        <v>2515</v>
      </c>
      <c r="F2138" s="2">
        <v>5.0750000000000002</v>
      </c>
      <c r="G2138" s="2">
        <v>12763.625</v>
      </c>
      <c r="H2138" s="16">
        <f t="shared" si="33"/>
        <v>2.9667754623817877E-2</v>
      </c>
    </row>
    <row r="2139" spans="1:8" ht="13.5" x14ac:dyDescent="0.25">
      <c r="A2139" s="11"/>
      <c r="B2139" s="10">
        <v>45415</v>
      </c>
      <c r="C2139" s="2">
        <v>5.25</v>
      </c>
      <c r="D2139" s="2">
        <v>2.4843999999999999</v>
      </c>
      <c r="E2139" s="2">
        <v>4821</v>
      </c>
      <c r="F2139" s="2">
        <v>5.2510000000000003</v>
      </c>
      <c r="G2139" s="2">
        <v>25315.071</v>
      </c>
      <c r="H2139" s="16">
        <f t="shared" si="33"/>
        <v>9.6314056975656641E-3</v>
      </c>
    </row>
    <row r="2140" spans="1:8" ht="13.5" x14ac:dyDescent="0.25">
      <c r="A2140" s="11"/>
      <c r="B2140" s="10">
        <v>45418</v>
      </c>
      <c r="C2140" s="2">
        <v>5.25</v>
      </c>
      <c r="D2140" s="2">
        <v>2.4843999999999999</v>
      </c>
      <c r="E2140" s="2">
        <v>120</v>
      </c>
      <c r="F2140" s="2">
        <v>5.25</v>
      </c>
      <c r="G2140" s="2">
        <v>630</v>
      </c>
      <c r="H2140" s="16">
        <f t="shared" si="33"/>
        <v>0</v>
      </c>
    </row>
    <row r="2141" spans="1:8" ht="13.5" x14ac:dyDescent="0.25">
      <c r="A2141" s="11"/>
      <c r="B2141" s="10">
        <v>45419</v>
      </c>
      <c r="C2141" s="2">
        <v>5.22</v>
      </c>
      <c r="D2141" s="2">
        <v>2.4702000000000002</v>
      </c>
      <c r="E2141" s="2">
        <v>291</v>
      </c>
      <c r="F2141" s="2">
        <v>5.2460000000000004</v>
      </c>
      <c r="G2141" s="2">
        <v>1526.586</v>
      </c>
      <c r="H2141" s="16">
        <f t="shared" si="33"/>
        <v>-5.7156657543067819E-3</v>
      </c>
    </row>
    <row r="2142" spans="1:8" ht="13.5" x14ac:dyDescent="0.25">
      <c r="A2142" s="11"/>
      <c r="B2142" s="10">
        <v>45420</v>
      </c>
      <c r="C2142" s="2">
        <v>5.2</v>
      </c>
      <c r="D2142" s="2">
        <v>2.4607000000000001</v>
      </c>
      <c r="E2142" s="2">
        <v>761</v>
      </c>
      <c r="F2142" s="2">
        <v>5.2</v>
      </c>
      <c r="G2142" s="2">
        <v>3957.2</v>
      </c>
      <c r="H2142" s="16">
        <f t="shared" si="33"/>
        <v>-3.8458424419075634E-3</v>
      </c>
    </row>
    <row r="2143" spans="1:8" ht="13.5" x14ac:dyDescent="0.25">
      <c r="A2143" s="11"/>
      <c r="B2143" s="10">
        <v>45421</v>
      </c>
      <c r="C2143" s="2">
        <v>5.15</v>
      </c>
      <c r="D2143" s="2">
        <v>2.4371</v>
      </c>
      <c r="E2143" s="2">
        <v>352</v>
      </c>
      <c r="F2143" s="2">
        <v>5.1539999999999999</v>
      </c>
      <c r="G2143" s="2">
        <v>1814.2080000000001</v>
      </c>
      <c r="H2143" s="16">
        <f t="shared" si="33"/>
        <v>-9.5907668549599975E-3</v>
      </c>
    </row>
    <row r="2144" spans="1:8" ht="13.5" x14ac:dyDescent="0.25">
      <c r="A2144" s="11"/>
      <c r="B2144" s="10">
        <v>45422</v>
      </c>
      <c r="C2144" s="2">
        <v>5.15</v>
      </c>
      <c r="D2144" s="2">
        <v>2.4371</v>
      </c>
      <c r="E2144" s="2">
        <v>1579</v>
      </c>
      <c r="F2144" s="2">
        <v>5.1429999999999998</v>
      </c>
      <c r="G2144" s="2">
        <v>8120.7969999999996</v>
      </c>
      <c r="H2144" s="16">
        <f t="shared" si="33"/>
        <v>0</v>
      </c>
    </row>
    <row r="2145" spans="1:8" ht="13.5" x14ac:dyDescent="0.25">
      <c r="A2145" s="11"/>
      <c r="B2145" s="10">
        <v>45425</v>
      </c>
      <c r="C2145" s="2">
        <v>4.95</v>
      </c>
      <c r="D2145" s="2">
        <v>2.3424</v>
      </c>
      <c r="E2145" s="2">
        <v>1462</v>
      </c>
      <c r="F2145" s="2">
        <v>5.0170000000000003</v>
      </c>
      <c r="G2145" s="2">
        <v>7334.8540000000003</v>
      </c>
      <c r="H2145" s="16">
        <f t="shared" si="33"/>
        <v>-3.8857658692708547E-2</v>
      </c>
    </row>
    <row r="2146" spans="1:8" ht="13.5" x14ac:dyDescent="0.25">
      <c r="A2146" s="11"/>
      <c r="B2146" s="10">
        <v>45426</v>
      </c>
      <c r="C2146" s="2">
        <v>5.15</v>
      </c>
      <c r="D2146" s="2">
        <v>2.4371</v>
      </c>
      <c r="E2146" s="2">
        <v>1</v>
      </c>
      <c r="F2146" s="2">
        <v>5.15</v>
      </c>
      <c r="G2146" s="2">
        <v>5.15</v>
      </c>
      <c r="H2146" s="16">
        <f t="shared" si="33"/>
        <v>4.0428620218579236E-2</v>
      </c>
    </row>
    <row r="2147" spans="1:8" ht="13.5" x14ac:dyDescent="0.25">
      <c r="A2147" s="11"/>
      <c r="B2147" s="10">
        <v>45427</v>
      </c>
      <c r="C2147" s="2">
        <v>5.15</v>
      </c>
      <c r="D2147" s="2">
        <v>2.4371</v>
      </c>
      <c r="E2147" s="2">
        <v>0</v>
      </c>
      <c r="F2147" s="2">
        <v>0</v>
      </c>
      <c r="G2147" s="2">
        <v>0</v>
      </c>
      <c r="H2147" s="16">
        <f t="shared" si="33"/>
        <v>0</v>
      </c>
    </row>
    <row r="2148" spans="1:8" ht="13.5" x14ac:dyDescent="0.25">
      <c r="A2148" s="11"/>
      <c r="B2148" s="10">
        <v>45428</v>
      </c>
      <c r="C2148" s="2">
        <v>5.15</v>
      </c>
      <c r="D2148" s="2">
        <v>2.4371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1"/>
      <c r="B2149" s="10">
        <v>45429</v>
      </c>
      <c r="C2149" s="2">
        <v>5</v>
      </c>
      <c r="D2149" s="2">
        <v>2.3660999999999999</v>
      </c>
      <c r="E2149" s="2">
        <v>1000</v>
      </c>
      <c r="F2149" s="2">
        <v>5</v>
      </c>
      <c r="G2149" s="2">
        <v>5000</v>
      </c>
      <c r="H2149" s="16">
        <f t="shared" si="33"/>
        <v>-2.9132985925895603E-2</v>
      </c>
    </row>
    <row r="2150" spans="1:8" ht="13.5" x14ac:dyDescent="0.25">
      <c r="A2150" s="11"/>
      <c r="B2150" s="10">
        <v>45432</v>
      </c>
      <c r="C2150" s="2">
        <v>4.95</v>
      </c>
      <c r="D2150" s="2">
        <v>2.3424</v>
      </c>
      <c r="E2150" s="2">
        <v>1448</v>
      </c>
      <c r="F2150" s="2">
        <v>4.9939999999999998</v>
      </c>
      <c r="G2150" s="2">
        <v>7231.3119999999999</v>
      </c>
      <c r="H2150" s="16">
        <f t="shared" si="33"/>
        <v>-1.001648281983003E-2</v>
      </c>
    </row>
    <row r="2151" spans="1:8" ht="13.5" x14ac:dyDescent="0.25">
      <c r="A2151" s="11"/>
      <c r="B2151" s="10">
        <v>45433</v>
      </c>
      <c r="C2151" s="2">
        <v>4.95</v>
      </c>
      <c r="D2151" s="2">
        <v>2.3424</v>
      </c>
      <c r="E2151" s="2">
        <v>999</v>
      </c>
      <c r="F2151" s="2">
        <v>4.95</v>
      </c>
      <c r="G2151" s="2">
        <v>4945.05</v>
      </c>
      <c r="H2151" s="16">
        <f t="shared" si="33"/>
        <v>0</v>
      </c>
    </row>
    <row r="2152" spans="1:8" ht="13.5" x14ac:dyDescent="0.25">
      <c r="A2152" s="11"/>
      <c r="B2152" s="10">
        <v>45434</v>
      </c>
      <c r="C2152" s="2">
        <v>5</v>
      </c>
      <c r="D2152" s="2">
        <v>2.3660999999999999</v>
      </c>
      <c r="E2152" s="2">
        <v>201</v>
      </c>
      <c r="F2152" s="2">
        <v>4.91</v>
      </c>
      <c r="G2152" s="2">
        <v>986.91</v>
      </c>
      <c r="H2152" s="16">
        <f t="shared" si="33"/>
        <v>1.0117827868852387E-2</v>
      </c>
    </row>
    <row r="2153" spans="1:8" ht="13.5" x14ac:dyDescent="0.25">
      <c r="A2153" s="11"/>
      <c r="B2153" s="10">
        <v>45435</v>
      </c>
      <c r="C2153" s="2">
        <v>4.92</v>
      </c>
      <c r="D2153" s="2">
        <v>2.3281999999999998</v>
      </c>
      <c r="E2153" s="2">
        <v>104</v>
      </c>
      <c r="F2153" s="2">
        <v>4.92</v>
      </c>
      <c r="G2153" s="2">
        <v>511.68</v>
      </c>
      <c r="H2153" s="16">
        <f t="shared" si="33"/>
        <v>-1.6017919783610179E-2</v>
      </c>
    </row>
    <row r="2154" spans="1:8" ht="13.5" x14ac:dyDescent="0.25">
      <c r="A2154" s="11"/>
      <c r="B2154" s="10">
        <v>45436</v>
      </c>
      <c r="C2154" s="2">
        <v>4.9000000000000004</v>
      </c>
      <c r="D2154" s="2">
        <v>2.3188</v>
      </c>
      <c r="E2154" s="2">
        <v>2067</v>
      </c>
      <c r="F2154" s="2">
        <v>4.91</v>
      </c>
      <c r="G2154" s="2">
        <v>10148.969999999999</v>
      </c>
      <c r="H2154" s="16">
        <f t="shared" si="33"/>
        <v>-4.0374538269907457E-3</v>
      </c>
    </row>
    <row r="2155" spans="1:8" ht="13.5" x14ac:dyDescent="0.25">
      <c r="A2155" s="11"/>
      <c r="B2155" s="10">
        <v>45439</v>
      </c>
      <c r="C2155" s="2">
        <v>4.9800000000000004</v>
      </c>
      <c r="D2155" s="2">
        <v>2.3565999999999998</v>
      </c>
      <c r="E2155" s="2">
        <v>1217</v>
      </c>
      <c r="F2155" s="2">
        <v>4.9720000000000004</v>
      </c>
      <c r="G2155" s="2">
        <v>6050.924</v>
      </c>
      <c r="H2155" s="16">
        <f t="shared" si="33"/>
        <v>1.6301535276867275E-2</v>
      </c>
    </row>
    <row r="2156" spans="1:8" ht="13.5" x14ac:dyDescent="0.25">
      <c r="A2156" s="11"/>
      <c r="B2156" s="10">
        <v>45440</v>
      </c>
      <c r="C2156" s="2">
        <v>4.9000000000000004</v>
      </c>
      <c r="D2156" s="2">
        <v>2.3188</v>
      </c>
      <c r="E2156" s="2">
        <v>11985</v>
      </c>
      <c r="F2156" s="2">
        <v>4.9630000000000001</v>
      </c>
      <c r="G2156" s="2">
        <v>59481.555</v>
      </c>
      <c r="H2156" s="16">
        <f t="shared" si="33"/>
        <v>-1.6040057710260475E-2</v>
      </c>
    </row>
    <row r="2157" spans="1:8" ht="13.5" x14ac:dyDescent="0.25">
      <c r="A2157" s="11"/>
      <c r="B2157" s="10">
        <v>45441</v>
      </c>
      <c r="C2157" s="2">
        <v>4.9800000000000004</v>
      </c>
      <c r="D2157" s="2">
        <v>2.3565999999999998</v>
      </c>
      <c r="E2157" s="2">
        <v>5717</v>
      </c>
      <c r="F2157" s="2">
        <v>4.9800000000000004</v>
      </c>
      <c r="G2157" s="2">
        <v>28470.66</v>
      </c>
      <c r="H2157" s="16">
        <f t="shared" si="33"/>
        <v>1.6301535276867275E-2</v>
      </c>
    </row>
    <row r="2158" spans="1:8" ht="13.5" x14ac:dyDescent="0.25">
      <c r="A2158" s="11"/>
      <c r="B2158" s="10">
        <v>45442</v>
      </c>
      <c r="C2158" s="2">
        <v>5.05</v>
      </c>
      <c r="D2158" s="2">
        <v>2.3898000000000001</v>
      </c>
      <c r="E2158" s="2">
        <v>14447</v>
      </c>
      <c r="F2158" s="2">
        <v>5.056</v>
      </c>
      <c r="G2158" s="2">
        <v>73044.032000000007</v>
      </c>
      <c r="H2158" s="16">
        <f t="shared" si="33"/>
        <v>1.4088093015361259E-2</v>
      </c>
    </row>
    <row r="2159" spans="1:8" ht="13.5" x14ac:dyDescent="0.25">
      <c r="A2159" s="11"/>
      <c r="B2159" s="10">
        <v>45443</v>
      </c>
      <c r="C2159" s="2">
        <v>5.2</v>
      </c>
      <c r="D2159" s="2">
        <v>2.4607000000000001</v>
      </c>
      <c r="E2159" s="2">
        <v>5106</v>
      </c>
      <c r="F2159" s="2">
        <v>5.1040000000000001</v>
      </c>
      <c r="G2159" s="2">
        <v>26061.024000000001</v>
      </c>
      <c r="H2159" s="16">
        <f t="shared" si="33"/>
        <v>2.9667754623817877E-2</v>
      </c>
    </row>
    <row r="2160" spans="1:8" ht="13.5" x14ac:dyDescent="0.25">
      <c r="A2160" s="11"/>
      <c r="B2160" s="10">
        <v>45446</v>
      </c>
      <c r="C2160" s="2">
        <v>5.2</v>
      </c>
      <c r="D2160" s="2">
        <v>2.4607000000000001</v>
      </c>
      <c r="E2160" s="2">
        <v>1970</v>
      </c>
      <c r="F2160" s="2">
        <v>5.2069999999999999</v>
      </c>
      <c r="G2160" s="2">
        <v>10257.790000000001</v>
      </c>
      <c r="H2160" s="16">
        <f t="shared" si="33"/>
        <v>0</v>
      </c>
    </row>
    <row r="2161" spans="1:8" ht="13.5" x14ac:dyDescent="0.25">
      <c r="A2161" s="11"/>
      <c r="B2161" s="10">
        <v>45447</v>
      </c>
      <c r="C2161" s="2">
        <v>5.2</v>
      </c>
      <c r="D2161" s="2">
        <v>2.4607000000000001</v>
      </c>
      <c r="E2161" s="2">
        <v>500</v>
      </c>
      <c r="F2161" s="2">
        <v>5.2</v>
      </c>
      <c r="G2161" s="2">
        <v>2600</v>
      </c>
      <c r="H2161" s="16">
        <f t="shared" si="33"/>
        <v>0</v>
      </c>
    </row>
    <row r="2162" spans="1:8" ht="13.5" x14ac:dyDescent="0.25">
      <c r="A2162" s="11"/>
      <c r="B2162" s="10">
        <v>45448</v>
      </c>
      <c r="C2162" s="2">
        <v>5.2</v>
      </c>
      <c r="D2162" s="2">
        <v>2.4607000000000001</v>
      </c>
      <c r="E2162" s="2">
        <v>1300</v>
      </c>
      <c r="F2162" s="2">
        <v>5.2</v>
      </c>
      <c r="G2162" s="2">
        <v>6760</v>
      </c>
      <c r="H2162" s="16">
        <f t="shared" si="33"/>
        <v>0</v>
      </c>
    </row>
    <row r="2163" spans="1:8" ht="13.5" x14ac:dyDescent="0.25">
      <c r="A2163" s="11"/>
      <c r="B2163" s="10">
        <v>45449</v>
      </c>
      <c r="C2163" s="2">
        <v>5.2</v>
      </c>
      <c r="D2163" s="2">
        <v>2.4607000000000001</v>
      </c>
      <c r="E2163" s="2">
        <v>507</v>
      </c>
      <c r="F2163" s="2">
        <v>5.2489999999999997</v>
      </c>
      <c r="G2163" s="2">
        <v>2661.2429999999999</v>
      </c>
      <c r="H2163" s="16">
        <f t="shared" si="33"/>
        <v>0</v>
      </c>
    </row>
    <row r="2164" spans="1:8" ht="13.5" x14ac:dyDescent="0.25">
      <c r="A2164" s="11"/>
      <c r="B2164" s="10">
        <v>45450</v>
      </c>
      <c r="C2164" s="2">
        <v>5.3</v>
      </c>
      <c r="D2164" s="2">
        <v>2.5081000000000002</v>
      </c>
      <c r="E2164" s="2">
        <v>2930</v>
      </c>
      <c r="F2164" s="2">
        <v>5.3470000000000004</v>
      </c>
      <c r="G2164" s="2">
        <v>15666.71</v>
      </c>
      <c r="H2164" s="16">
        <f t="shared" si="33"/>
        <v>1.9262811395131509E-2</v>
      </c>
    </row>
    <row r="2165" spans="1:8" ht="13.5" x14ac:dyDescent="0.25">
      <c r="A2165" s="11"/>
      <c r="B2165" s="10">
        <v>45453</v>
      </c>
      <c r="C2165" s="2">
        <v>5.61</v>
      </c>
      <c r="D2165" s="2">
        <v>2.6547999999999998</v>
      </c>
      <c r="E2165" s="2">
        <v>25969</v>
      </c>
      <c r="F2165" s="2">
        <v>5.59</v>
      </c>
      <c r="G2165" s="2">
        <v>145166.71</v>
      </c>
      <c r="H2165" s="16">
        <f t="shared" si="33"/>
        <v>5.8490490809776162E-2</v>
      </c>
    </row>
    <row r="2166" spans="1:8" ht="13.5" x14ac:dyDescent="0.25">
      <c r="A2166" s="11"/>
      <c r="B2166" s="10">
        <v>45454</v>
      </c>
      <c r="C2166" s="2">
        <v>5.81</v>
      </c>
      <c r="D2166" s="2">
        <v>2.7494000000000001</v>
      </c>
      <c r="E2166" s="2">
        <v>2574</v>
      </c>
      <c r="F2166" s="2">
        <v>5.7949999999999999</v>
      </c>
      <c r="G2166" s="2">
        <v>14916.33</v>
      </c>
      <c r="H2166" s="16">
        <f t="shared" si="33"/>
        <v>3.5633569383757814E-2</v>
      </c>
    </row>
    <row r="2167" spans="1:8" ht="13.5" x14ac:dyDescent="0.25">
      <c r="A2167" s="11"/>
      <c r="B2167" s="10">
        <v>45455</v>
      </c>
      <c r="C2167" s="2">
        <v>5.9</v>
      </c>
      <c r="D2167" s="2">
        <v>2.7919999999999998</v>
      </c>
      <c r="E2167" s="2">
        <v>8224</v>
      </c>
      <c r="F2167" s="2">
        <v>5.8860000000000001</v>
      </c>
      <c r="G2167" s="2">
        <v>48406.464</v>
      </c>
      <c r="H2167" s="16">
        <f t="shared" si="33"/>
        <v>1.5494289663199151E-2</v>
      </c>
    </row>
    <row r="2168" spans="1:8" ht="13.5" x14ac:dyDescent="0.25">
      <c r="A2168" s="11"/>
      <c r="B2168" s="10">
        <v>45456</v>
      </c>
      <c r="C2168" s="2">
        <v>6.2</v>
      </c>
      <c r="D2168" s="2">
        <v>2.9340000000000002</v>
      </c>
      <c r="E2168" s="2">
        <v>6639</v>
      </c>
      <c r="F2168" s="2">
        <v>6.0010000000000003</v>
      </c>
      <c r="G2168" s="2">
        <v>39840.639000000003</v>
      </c>
      <c r="H2168" s="16">
        <f t="shared" si="33"/>
        <v>5.0859598853868322E-2</v>
      </c>
    </row>
    <row r="2169" spans="1:8" ht="13.5" x14ac:dyDescent="0.25">
      <c r="A2169" s="11"/>
      <c r="B2169" s="10">
        <v>45457</v>
      </c>
      <c r="C2169" s="2">
        <v>6.25</v>
      </c>
      <c r="D2169" s="2">
        <v>2.9575999999999998</v>
      </c>
      <c r="E2169" s="2">
        <v>30165</v>
      </c>
      <c r="F2169" s="2">
        <v>6.2409999999999997</v>
      </c>
      <c r="G2169" s="2">
        <v>188259.76500000001</v>
      </c>
      <c r="H2169" s="16">
        <f t="shared" si="33"/>
        <v>8.0436264485342947E-3</v>
      </c>
    </row>
    <row r="2170" spans="1:8" ht="13.5" x14ac:dyDescent="0.25">
      <c r="A2170" s="11"/>
      <c r="B2170" s="10">
        <v>45461</v>
      </c>
      <c r="C2170" s="2">
        <v>6.45</v>
      </c>
      <c r="D2170" s="2">
        <v>3.0522999999999998</v>
      </c>
      <c r="E2170" s="2">
        <v>1032</v>
      </c>
      <c r="F2170" s="2">
        <v>6.3490000000000002</v>
      </c>
      <c r="G2170" s="2">
        <v>6552.1679999999997</v>
      </c>
      <c r="H2170" s="16">
        <f t="shared" si="33"/>
        <v>3.2019204760616718E-2</v>
      </c>
    </row>
    <row r="2171" spans="1:8" ht="13.5" x14ac:dyDescent="0.25">
      <c r="A2171" s="11"/>
      <c r="B2171" s="10">
        <v>45462</v>
      </c>
      <c r="C2171" s="2">
        <v>6.49</v>
      </c>
      <c r="D2171" s="2">
        <v>3.0712000000000002</v>
      </c>
      <c r="E2171" s="2">
        <v>15395</v>
      </c>
      <c r="F2171" s="2">
        <v>6.4889999999999999</v>
      </c>
      <c r="G2171" s="2">
        <v>99898.154999999999</v>
      </c>
      <c r="H2171" s="16">
        <f t="shared" si="33"/>
        <v>6.1920518952921933E-3</v>
      </c>
    </row>
    <row r="2172" spans="1:8" ht="13.5" x14ac:dyDescent="0.25">
      <c r="A2172" s="11"/>
      <c r="B2172" s="10">
        <v>45463</v>
      </c>
      <c r="C2172" s="2">
        <v>6.52</v>
      </c>
      <c r="D2172" s="2">
        <v>3.0853999999999999</v>
      </c>
      <c r="E2172" s="2">
        <v>17338</v>
      </c>
      <c r="F2172" s="2">
        <v>6.47</v>
      </c>
      <c r="G2172" s="2">
        <v>112176.86</v>
      </c>
      <c r="H2172" s="16">
        <f t="shared" si="33"/>
        <v>4.6235998958061237E-3</v>
      </c>
    </row>
    <row r="2173" spans="1:8" ht="13.5" x14ac:dyDescent="0.25">
      <c r="A2173" s="11"/>
      <c r="B2173" s="10">
        <v>45464</v>
      </c>
      <c r="C2173" s="2">
        <v>6.9</v>
      </c>
      <c r="D2173" s="2">
        <v>3.2652000000000001</v>
      </c>
      <c r="E2173" s="2">
        <v>4009</v>
      </c>
      <c r="F2173" s="2">
        <v>6.8220000000000001</v>
      </c>
      <c r="G2173" s="2">
        <v>27349.398000000001</v>
      </c>
      <c r="H2173" s="16">
        <f t="shared" si="33"/>
        <v>5.8274453879561865E-2</v>
      </c>
    </row>
    <row r="2174" spans="1:8" ht="13.5" x14ac:dyDescent="0.25">
      <c r="A2174" s="11"/>
      <c r="B2174" s="10">
        <v>45467</v>
      </c>
      <c r="C2174" s="2">
        <v>6.88</v>
      </c>
      <c r="D2174" s="2">
        <v>3.2557</v>
      </c>
      <c r="E2174" s="2">
        <v>13931</v>
      </c>
      <c r="F2174" s="2">
        <v>6.8920000000000003</v>
      </c>
      <c r="G2174" s="2">
        <v>96012.452000000005</v>
      </c>
      <c r="H2174" s="16">
        <f t="shared" si="33"/>
        <v>-2.9094695577606467E-3</v>
      </c>
    </row>
    <row r="2175" spans="1:8" ht="13.5" x14ac:dyDescent="0.25">
      <c r="A2175" s="11"/>
      <c r="B2175" s="10">
        <v>45468</v>
      </c>
      <c r="C2175" s="2">
        <v>6.75</v>
      </c>
      <c r="D2175" s="2">
        <v>3.1941999999999999</v>
      </c>
      <c r="E2175" s="2">
        <v>2201</v>
      </c>
      <c r="F2175" s="2">
        <v>6.8360000000000003</v>
      </c>
      <c r="G2175" s="2">
        <v>15046.036</v>
      </c>
      <c r="H2175" s="16">
        <f t="shared" si="33"/>
        <v>-1.8889946862425934E-2</v>
      </c>
    </row>
    <row r="2176" spans="1:8" ht="13.5" x14ac:dyDescent="0.25">
      <c r="A2176" s="11"/>
      <c r="B2176" s="10">
        <v>45469</v>
      </c>
      <c r="C2176" s="2">
        <v>7.05</v>
      </c>
      <c r="D2176" s="2">
        <v>3.3361999999999998</v>
      </c>
      <c r="E2176" s="2">
        <v>41570</v>
      </c>
      <c r="F2176" s="2">
        <v>6.931</v>
      </c>
      <c r="G2176" s="2">
        <v>288121.67</v>
      </c>
      <c r="H2176" s="16">
        <f t="shared" si="33"/>
        <v>4.4455575731012428E-2</v>
      </c>
    </row>
    <row r="2177" spans="1:8" ht="13.5" x14ac:dyDescent="0.25">
      <c r="A2177" s="11"/>
      <c r="B2177" s="10">
        <v>45470</v>
      </c>
      <c r="C2177" s="2">
        <v>7.17</v>
      </c>
      <c r="D2177" s="2">
        <v>3.3929999999999998</v>
      </c>
      <c r="E2177" s="2">
        <v>19211</v>
      </c>
      <c r="F2177" s="2">
        <v>7.0780000000000003</v>
      </c>
      <c r="G2177" s="2">
        <v>135975.45800000001</v>
      </c>
      <c r="H2177" s="16">
        <f t="shared" si="33"/>
        <v>1.7025358191954908E-2</v>
      </c>
    </row>
    <row r="2178" spans="1:8" ht="13.5" x14ac:dyDescent="0.25">
      <c r="A2178" s="11"/>
      <c r="B2178" s="10">
        <v>45471</v>
      </c>
      <c r="C2178" s="2">
        <v>7.2</v>
      </c>
      <c r="D2178" s="2">
        <v>3.4072</v>
      </c>
      <c r="E2178" s="2">
        <v>11537</v>
      </c>
      <c r="F2178" s="2">
        <v>7.2539999999999996</v>
      </c>
      <c r="G2178" s="2">
        <v>83689.398000000001</v>
      </c>
      <c r="H2178" s="16">
        <f t="shared" si="33"/>
        <v>4.1850869437076964E-3</v>
      </c>
    </row>
    <row r="2179" spans="1:8" ht="13.5" x14ac:dyDescent="0.25">
      <c r="A2179" s="11"/>
      <c r="B2179" s="10">
        <v>45474</v>
      </c>
      <c r="C2179" s="2">
        <v>7.25</v>
      </c>
      <c r="D2179" s="2">
        <v>3.4308000000000001</v>
      </c>
      <c r="E2179" s="2">
        <v>8464</v>
      </c>
      <c r="F2179" s="2">
        <v>7.2629999999999999</v>
      </c>
      <c r="G2179" s="2">
        <v>61474.031999999999</v>
      </c>
      <c r="H2179" s="16">
        <f t="shared" si="33"/>
        <v>6.926508570086894E-3</v>
      </c>
    </row>
    <row r="2180" spans="1:8" ht="13.5" x14ac:dyDescent="0.25">
      <c r="A2180" s="11"/>
      <c r="B2180" s="10">
        <v>45475</v>
      </c>
      <c r="C2180" s="2">
        <v>7.24</v>
      </c>
      <c r="D2180" s="2">
        <v>3.4260999999999999</v>
      </c>
      <c r="E2180" s="2">
        <v>3703</v>
      </c>
      <c r="F2180" s="2">
        <v>7.2389999999999999</v>
      </c>
      <c r="G2180" s="2">
        <v>26806.017</v>
      </c>
      <c r="H2180" s="16">
        <f t="shared" si="33"/>
        <v>-1.3699428704675727E-3</v>
      </c>
    </row>
    <row r="2181" spans="1:8" ht="13.5" x14ac:dyDescent="0.25">
      <c r="A2181" s="11"/>
      <c r="B2181" s="10">
        <v>45476</v>
      </c>
      <c r="C2181" s="2">
        <v>7.25</v>
      </c>
      <c r="D2181" s="2">
        <v>3.4308000000000001</v>
      </c>
      <c r="E2181" s="2">
        <v>1741</v>
      </c>
      <c r="F2181" s="2">
        <v>7.2460000000000004</v>
      </c>
      <c r="G2181" s="2">
        <v>12615.286</v>
      </c>
      <c r="H2181" s="16">
        <f t="shared" si="33"/>
        <v>1.3718221884942497E-3</v>
      </c>
    </row>
    <row r="2182" spans="1:8" ht="13.5" x14ac:dyDescent="0.25">
      <c r="A2182" s="11"/>
      <c r="B2182" s="10">
        <v>45477</v>
      </c>
      <c r="C2182" s="2">
        <v>7.15</v>
      </c>
      <c r="D2182" s="2">
        <v>3.3835000000000002</v>
      </c>
      <c r="E2182" s="2">
        <v>840</v>
      </c>
      <c r="F2182" s="2">
        <v>7.226</v>
      </c>
      <c r="G2182" s="2">
        <v>6069.84</v>
      </c>
      <c r="H2182" s="16">
        <f t="shared" si="33"/>
        <v>-1.3786871866620001E-2</v>
      </c>
    </row>
    <row r="2183" spans="1:8" ht="13.5" x14ac:dyDescent="0.25">
      <c r="A2183" s="11"/>
      <c r="B2183" s="10">
        <v>45478</v>
      </c>
      <c r="C2183" s="2">
        <v>7.28</v>
      </c>
      <c r="D2183" s="2">
        <v>3.4449999999999998</v>
      </c>
      <c r="E2183" s="2">
        <v>5120</v>
      </c>
      <c r="F2183" s="2">
        <v>7.2750000000000004</v>
      </c>
      <c r="G2183" s="2">
        <v>37248</v>
      </c>
      <c r="H2183" s="16">
        <f t="shared" ref="H2183:H2246" si="34">(D2183-D2182)/D2182</f>
        <v>1.8176444510122555E-2</v>
      </c>
    </row>
    <row r="2184" spans="1:8" ht="13.5" x14ac:dyDescent="0.25">
      <c r="A2184" s="11"/>
      <c r="B2184" s="10">
        <v>45481</v>
      </c>
      <c r="C2184" s="2">
        <v>7.28</v>
      </c>
      <c r="D2184" s="2">
        <v>3.4449999999999998</v>
      </c>
      <c r="E2184" s="2">
        <v>53</v>
      </c>
      <c r="F2184" s="2">
        <v>7.2869999999999999</v>
      </c>
      <c r="G2184" s="2">
        <v>386.21100000000001</v>
      </c>
      <c r="H2184" s="16">
        <f t="shared" si="34"/>
        <v>0</v>
      </c>
    </row>
    <row r="2185" spans="1:8" ht="13.5" x14ac:dyDescent="0.25">
      <c r="A2185" s="11"/>
      <c r="B2185" s="10">
        <v>45482</v>
      </c>
      <c r="C2185" s="2">
        <v>7.38</v>
      </c>
      <c r="D2185" s="2">
        <v>3.4923999999999999</v>
      </c>
      <c r="E2185" s="2">
        <v>3300</v>
      </c>
      <c r="F2185" s="2">
        <v>7.2869999999999999</v>
      </c>
      <c r="G2185" s="2">
        <v>24047.1</v>
      </c>
      <c r="H2185" s="16">
        <f t="shared" si="34"/>
        <v>1.3759071117561715E-2</v>
      </c>
    </row>
    <row r="2186" spans="1:8" ht="13.5" x14ac:dyDescent="0.25">
      <c r="A2186" s="11"/>
      <c r="B2186" s="10">
        <v>45483</v>
      </c>
      <c r="C2186" s="2">
        <v>7.37</v>
      </c>
      <c r="D2186" s="2">
        <v>3.4876</v>
      </c>
      <c r="E2186" s="2">
        <v>250</v>
      </c>
      <c r="F2186" s="2">
        <v>7.37</v>
      </c>
      <c r="G2186" s="2">
        <v>1842.5</v>
      </c>
      <c r="H2186" s="16">
        <f t="shared" si="34"/>
        <v>-1.3744130111098144E-3</v>
      </c>
    </row>
    <row r="2187" spans="1:8" ht="13.5" x14ac:dyDescent="0.25">
      <c r="A2187" s="11"/>
      <c r="B2187" s="10">
        <v>45484</v>
      </c>
      <c r="C2187" s="2">
        <v>7.3</v>
      </c>
      <c r="D2187" s="2">
        <v>3.5510999999999999</v>
      </c>
      <c r="E2187" s="2">
        <v>3753</v>
      </c>
      <c r="F2187" s="2">
        <v>7.1829999999999998</v>
      </c>
      <c r="G2187" s="2">
        <v>26957.798999999999</v>
      </c>
      <c r="H2187" s="16">
        <f t="shared" si="34"/>
        <v>1.8207363229728147E-2</v>
      </c>
    </row>
    <row r="2188" spans="1:8" ht="13.5" x14ac:dyDescent="0.25">
      <c r="A2188" s="11"/>
      <c r="B2188" s="10">
        <v>45485</v>
      </c>
      <c r="C2188" s="2">
        <v>7.47</v>
      </c>
      <c r="D2188" s="2">
        <v>3.6337999999999999</v>
      </c>
      <c r="E2188" s="2">
        <v>2933</v>
      </c>
      <c r="F2188" s="2">
        <v>7.49</v>
      </c>
      <c r="G2188" s="2">
        <v>21968.17</v>
      </c>
      <c r="H2188" s="16">
        <f t="shared" si="34"/>
        <v>2.328855847483878E-2</v>
      </c>
    </row>
    <row r="2189" spans="1:8" ht="13.5" x14ac:dyDescent="0.25">
      <c r="A2189" s="11"/>
      <c r="B2189" s="10">
        <v>45488</v>
      </c>
      <c r="C2189" s="2">
        <v>7.4</v>
      </c>
      <c r="D2189" s="2">
        <v>3.5996999999999999</v>
      </c>
      <c r="E2189" s="2">
        <v>6220</v>
      </c>
      <c r="F2189" s="2">
        <v>7.4489999999999998</v>
      </c>
      <c r="G2189" s="2">
        <v>46332.78</v>
      </c>
      <c r="H2189" s="16">
        <f t="shared" si="34"/>
        <v>-9.3841158016401624E-3</v>
      </c>
    </row>
    <row r="2190" spans="1:8" ht="13.5" x14ac:dyDescent="0.25">
      <c r="A2190" s="11"/>
      <c r="B2190" s="10">
        <v>45489</v>
      </c>
      <c r="C2190" s="2">
        <v>7.45</v>
      </c>
      <c r="D2190" s="2">
        <v>3.6240999999999999</v>
      </c>
      <c r="E2190" s="2">
        <v>1</v>
      </c>
      <c r="F2190" s="2">
        <v>7.45</v>
      </c>
      <c r="G2190" s="2">
        <v>7.45</v>
      </c>
      <c r="H2190" s="16">
        <f t="shared" si="34"/>
        <v>6.7783426396644106E-3</v>
      </c>
    </row>
    <row r="2191" spans="1:8" ht="13.5" x14ac:dyDescent="0.25">
      <c r="A2191" s="11"/>
      <c r="B2191" s="10">
        <v>45490</v>
      </c>
      <c r="C2191" s="2">
        <v>7.45</v>
      </c>
      <c r="D2191" s="2">
        <v>3.6240999999999999</v>
      </c>
      <c r="E2191" s="2">
        <v>6</v>
      </c>
      <c r="F2191" s="2">
        <v>7.45</v>
      </c>
      <c r="G2191" s="2">
        <v>44.7</v>
      </c>
      <c r="H2191" s="16">
        <f t="shared" si="34"/>
        <v>0</v>
      </c>
    </row>
    <row r="2192" spans="1:8" ht="13.5" x14ac:dyDescent="0.25">
      <c r="A2192" s="11"/>
      <c r="B2192" s="10">
        <v>45491</v>
      </c>
      <c r="C2192" s="2">
        <v>7.48</v>
      </c>
      <c r="D2192" s="2">
        <v>3.6385999999999998</v>
      </c>
      <c r="E2192" s="2">
        <v>3416</v>
      </c>
      <c r="F2192" s="2">
        <v>7.4450000000000003</v>
      </c>
      <c r="G2192" s="2">
        <v>25432.12</v>
      </c>
      <c r="H2192" s="16">
        <f t="shared" si="34"/>
        <v>4.0009933500731098E-3</v>
      </c>
    </row>
    <row r="2193" spans="1:8" ht="13.5" x14ac:dyDescent="0.25">
      <c r="A2193" s="11"/>
      <c r="B2193" s="10">
        <v>45492</v>
      </c>
      <c r="C2193" s="2">
        <v>7.75</v>
      </c>
      <c r="D2193" s="2">
        <v>3.77</v>
      </c>
      <c r="E2193" s="2">
        <v>5027</v>
      </c>
      <c r="F2193" s="2">
        <v>7.6379999999999999</v>
      </c>
      <c r="G2193" s="2">
        <v>38396.226000000002</v>
      </c>
      <c r="H2193" s="16">
        <f t="shared" si="34"/>
        <v>3.6112790633760286E-2</v>
      </c>
    </row>
    <row r="2194" spans="1:8" ht="13.5" x14ac:dyDescent="0.25">
      <c r="A2194" s="11"/>
      <c r="B2194" s="10">
        <v>45495</v>
      </c>
      <c r="C2194" s="2">
        <v>7.9</v>
      </c>
      <c r="D2194" s="2">
        <v>3.843</v>
      </c>
      <c r="E2194" s="2">
        <v>5138</v>
      </c>
      <c r="F2194" s="2">
        <v>7.9</v>
      </c>
      <c r="G2194" s="2">
        <v>40590.199999999997</v>
      </c>
      <c r="H2194" s="16">
        <f t="shared" si="34"/>
        <v>1.9363395225464177E-2</v>
      </c>
    </row>
    <row r="2195" spans="1:8" ht="13.5" x14ac:dyDescent="0.25">
      <c r="A2195" s="11"/>
      <c r="B2195" s="10">
        <v>45496</v>
      </c>
      <c r="C2195" s="2">
        <v>8.34</v>
      </c>
      <c r="D2195" s="2">
        <v>4.0570000000000004</v>
      </c>
      <c r="E2195" s="2">
        <v>3939</v>
      </c>
      <c r="F2195" s="2">
        <v>7.9669999999999996</v>
      </c>
      <c r="G2195" s="2">
        <v>31382.012999999999</v>
      </c>
      <c r="H2195" s="16">
        <f t="shared" si="34"/>
        <v>5.5685662243039398E-2</v>
      </c>
    </row>
    <row r="2196" spans="1:8" ht="13.5" x14ac:dyDescent="0.25">
      <c r="A2196" s="11"/>
      <c r="B2196" s="10">
        <v>45497</v>
      </c>
      <c r="C2196" s="2">
        <v>8.14</v>
      </c>
      <c r="D2196" s="2">
        <v>3.9597000000000002</v>
      </c>
      <c r="E2196" s="2">
        <v>12726</v>
      </c>
      <c r="F2196" s="2">
        <v>8.3689999999999998</v>
      </c>
      <c r="G2196" s="2">
        <v>106503.894</v>
      </c>
      <c r="H2196" s="16">
        <f t="shared" si="34"/>
        <v>-2.3983238846438291E-2</v>
      </c>
    </row>
    <row r="2197" spans="1:8" ht="13.5" x14ac:dyDescent="0.25">
      <c r="A2197" s="11"/>
      <c r="B2197" s="10">
        <v>45499</v>
      </c>
      <c r="C2197" s="2">
        <v>8.1999999999999993</v>
      </c>
      <c r="D2197" s="2">
        <v>3.9889000000000001</v>
      </c>
      <c r="E2197" s="2">
        <v>4000</v>
      </c>
      <c r="F2197" s="2">
        <v>8.2959999999999994</v>
      </c>
      <c r="G2197" s="2">
        <v>33184</v>
      </c>
      <c r="H2197" s="16">
        <f t="shared" si="34"/>
        <v>7.3742960325276895E-3</v>
      </c>
    </row>
    <row r="2198" spans="1:8" ht="13.5" x14ac:dyDescent="0.25">
      <c r="A2198" s="11"/>
      <c r="B2198" s="10">
        <v>45502</v>
      </c>
      <c r="C2198" s="2">
        <v>8.1999999999999993</v>
      </c>
      <c r="D2198" s="2">
        <v>3.9889000000000001</v>
      </c>
      <c r="E2198" s="2">
        <v>501</v>
      </c>
      <c r="F2198" s="2">
        <v>8.1999999999999993</v>
      </c>
      <c r="G2198" s="2">
        <v>4108.2</v>
      </c>
      <c r="H2198" s="16">
        <f t="shared" si="34"/>
        <v>0</v>
      </c>
    </row>
    <row r="2199" spans="1:8" ht="13.5" x14ac:dyDescent="0.25">
      <c r="A2199" s="11"/>
      <c r="B2199" s="10">
        <v>45503</v>
      </c>
      <c r="C2199" s="2">
        <v>8.14</v>
      </c>
      <c r="D2199" s="2">
        <v>3.9597000000000002</v>
      </c>
      <c r="E2199" s="2">
        <v>145</v>
      </c>
      <c r="F2199" s="2">
        <v>8.1660000000000004</v>
      </c>
      <c r="G2199" s="2">
        <v>1184.07</v>
      </c>
      <c r="H2199" s="16">
        <f t="shared" si="34"/>
        <v>-7.3203138709919758E-3</v>
      </c>
    </row>
    <row r="2200" spans="1:8" ht="13.5" x14ac:dyDescent="0.25">
      <c r="A2200" s="11"/>
      <c r="B2200" s="10">
        <v>45504</v>
      </c>
      <c r="C2200" s="2">
        <v>7.8</v>
      </c>
      <c r="D2200" s="2">
        <v>3.7942999999999998</v>
      </c>
      <c r="E2200" s="2">
        <v>86</v>
      </c>
      <c r="F2200" s="2">
        <v>7.8230000000000004</v>
      </c>
      <c r="G2200" s="2">
        <v>672.77800000000002</v>
      </c>
      <c r="H2200" s="16">
        <f t="shared" si="34"/>
        <v>-4.1770841225345461E-2</v>
      </c>
    </row>
    <row r="2201" spans="1:8" ht="13.5" x14ac:dyDescent="0.25">
      <c r="A2201" s="11"/>
      <c r="B2201" s="10">
        <v>45505</v>
      </c>
      <c r="C2201" s="2">
        <v>8</v>
      </c>
      <c r="D2201" s="2">
        <v>3.8915999999999999</v>
      </c>
      <c r="E2201" s="2">
        <v>379</v>
      </c>
      <c r="F2201" s="2">
        <v>8.0150000000000006</v>
      </c>
      <c r="G2201" s="2">
        <v>3037.6849999999999</v>
      </c>
      <c r="H2201" s="16">
        <f t="shared" si="34"/>
        <v>2.5643728751021312E-2</v>
      </c>
    </row>
    <row r="2202" spans="1:8" ht="13.5" x14ac:dyDescent="0.25">
      <c r="A2202" s="11"/>
      <c r="B2202" s="10">
        <v>45506</v>
      </c>
      <c r="C2202" s="2">
        <v>7.99</v>
      </c>
      <c r="D2202" s="2">
        <v>3.8866999999999998</v>
      </c>
      <c r="E2202" s="2">
        <v>269</v>
      </c>
      <c r="F2202" s="2">
        <v>7.9909999999999997</v>
      </c>
      <c r="G2202" s="2">
        <v>2149.5790000000002</v>
      </c>
      <c r="H2202" s="16">
        <f t="shared" si="34"/>
        <v>-1.259122211943706E-3</v>
      </c>
    </row>
    <row r="2203" spans="1:8" ht="13.5" x14ac:dyDescent="0.25">
      <c r="A2203" s="11"/>
      <c r="B2203" s="10">
        <v>45509</v>
      </c>
      <c r="C2203" s="2">
        <v>8.1</v>
      </c>
      <c r="D2203" s="2">
        <v>3.9401999999999999</v>
      </c>
      <c r="E2203" s="2">
        <v>28</v>
      </c>
      <c r="F2203" s="2">
        <v>8.0879999999999992</v>
      </c>
      <c r="G2203" s="2">
        <v>226.464</v>
      </c>
      <c r="H2203" s="16">
        <f t="shared" si="34"/>
        <v>1.3764890524095017E-2</v>
      </c>
    </row>
    <row r="2204" spans="1:8" ht="13.5" x14ac:dyDescent="0.25">
      <c r="A2204" s="11"/>
      <c r="B2204" s="10">
        <v>45510</v>
      </c>
      <c r="C2204" s="2">
        <v>8.09</v>
      </c>
      <c r="D2204" s="2">
        <v>3.9354</v>
      </c>
      <c r="E2204" s="2">
        <v>114</v>
      </c>
      <c r="F2204" s="2">
        <v>8.2129999999999992</v>
      </c>
      <c r="G2204" s="2">
        <v>936.28200000000004</v>
      </c>
      <c r="H2204" s="16">
        <f t="shared" si="34"/>
        <v>-1.2182122734886341E-3</v>
      </c>
    </row>
    <row r="2205" spans="1:8" ht="13.5" x14ac:dyDescent="0.25">
      <c r="A2205" s="11"/>
      <c r="B2205" s="10">
        <v>45511</v>
      </c>
      <c r="C2205" s="2">
        <v>8.1999999999999993</v>
      </c>
      <c r="D2205" s="2">
        <v>3.9889000000000001</v>
      </c>
      <c r="E2205" s="2">
        <v>25</v>
      </c>
      <c r="F2205" s="2">
        <v>8.0329999999999995</v>
      </c>
      <c r="G2205" s="2">
        <v>200.82499999999999</v>
      </c>
      <c r="H2205" s="16">
        <f t="shared" si="34"/>
        <v>1.359455201504297E-2</v>
      </c>
    </row>
    <row r="2206" spans="1:8" ht="13.5" x14ac:dyDescent="0.25">
      <c r="A2206" s="11"/>
      <c r="B2206" s="10">
        <v>45512</v>
      </c>
      <c r="C2206" s="2">
        <v>8.25</v>
      </c>
      <c r="D2206" s="2">
        <v>4.0132000000000003</v>
      </c>
      <c r="E2206" s="2">
        <v>25</v>
      </c>
      <c r="F2206" s="2">
        <v>8.25</v>
      </c>
      <c r="G2206" s="2">
        <v>206.25</v>
      </c>
      <c r="H2206" s="16">
        <f t="shared" si="34"/>
        <v>6.0919050364762741E-3</v>
      </c>
    </row>
    <row r="2207" spans="1:8" ht="13.5" x14ac:dyDescent="0.25">
      <c r="A2207" s="11"/>
      <c r="B2207" s="10">
        <v>45513</v>
      </c>
      <c r="C2207" s="2">
        <v>8.0299999999999994</v>
      </c>
      <c r="D2207" s="2">
        <v>3.9062000000000001</v>
      </c>
      <c r="E2207" s="2">
        <v>61</v>
      </c>
      <c r="F2207" s="2">
        <v>8.0299999999999994</v>
      </c>
      <c r="G2207" s="2">
        <v>489.83</v>
      </c>
      <c r="H2207" s="16">
        <f t="shared" si="34"/>
        <v>-2.6662015349347205E-2</v>
      </c>
    </row>
    <row r="2208" spans="1:8" ht="13.5" x14ac:dyDescent="0.25">
      <c r="A2208" s="11"/>
      <c r="B2208" s="10">
        <v>45516</v>
      </c>
      <c r="C2208" s="2">
        <v>7.9</v>
      </c>
      <c r="D2208" s="2">
        <v>3.843</v>
      </c>
      <c r="E2208" s="2">
        <v>402</v>
      </c>
      <c r="F2208" s="2">
        <v>7.9</v>
      </c>
      <c r="G2208" s="2">
        <v>3175.8</v>
      </c>
      <c r="H2208" s="16">
        <f t="shared" si="34"/>
        <v>-1.6179407096410872E-2</v>
      </c>
    </row>
    <row r="2209" spans="1:8" ht="13.5" x14ac:dyDescent="0.25">
      <c r="A2209" s="11"/>
      <c r="B2209" s="10">
        <v>45518</v>
      </c>
      <c r="C2209" s="2">
        <v>7.9</v>
      </c>
      <c r="D2209" s="2">
        <v>3.843</v>
      </c>
      <c r="E2209" s="2">
        <v>0</v>
      </c>
      <c r="F2209" s="2">
        <v>0</v>
      </c>
      <c r="G2209" s="2">
        <v>0</v>
      </c>
      <c r="H2209" s="16">
        <f t="shared" si="34"/>
        <v>0</v>
      </c>
    </row>
    <row r="2210" spans="1:8" ht="13.5" x14ac:dyDescent="0.25">
      <c r="A2210" s="11"/>
      <c r="B2210" s="10">
        <v>45519</v>
      </c>
      <c r="C2210" s="2">
        <v>8</v>
      </c>
      <c r="D2210" s="2">
        <v>3.8915999999999999</v>
      </c>
      <c r="E2210" s="2">
        <v>173</v>
      </c>
      <c r="F2210" s="2">
        <v>7.867</v>
      </c>
      <c r="G2210" s="2">
        <v>1360.991</v>
      </c>
      <c r="H2210" s="16">
        <f t="shared" si="34"/>
        <v>1.2646370023419198E-2</v>
      </c>
    </row>
    <row r="2211" spans="1:8" ht="13.5" x14ac:dyDescent="0.25">
      <c r="A2211" s="11"/>
      <c r="B2211" s="10">
        <v>45520</v>
      </c>
      <c r="C2211" s="2">
        <v>8.1</v>
      </c>
      <c r="D2211" s="2">
        <v>3.9401999999999999</v>
      </c>
      <c r="E2211" s="2">
        <v>1200</v>
      </c>
      <c r="F2211" s="2">
        <v>8.1120000000000001</v>
      </c>
      <c r="G2211" s="2">
        <v>9734.4</v>
      </c>
      <c r="H2211" s="16">
        <f t="shared" si="34"/>
        <v>1.248843663274745E-2</v>
      </c>
    </row>
    <row r="2212" spans="1:8" ht="13.5" x14ac:dyDescent="0.25">
      <c r="A2212" s="11"/>
      <c r="B2212" s="10">
        <v>45523</v>
      </c>
      <c r="C2212" s="2">
        <v>8.1</v>
      </c>
      <c r="D2212" s="2">
        <v>3.9401999999999999</v>
      </c>
      <c r="E2212" s="2">
        <v>10</v>
      </c>
      <c r="F2212" s="2">
        <v>8.1</v>
      </c>
      <c r="G2212" s="2">
        <v>81</v>
      </c>
      <c r="H2212" s="16">
        <f t="shared" si="34"/>
        <v>0</v>
      </c>
    </row>
    <row r="2213" spans="1:8" ht="13.5" x14ac:dyDescent="0.25">
      <c r="A2213" s="11"/>
      <c r="B2213" s="10">
        <v>45524</v>
      </c>
      <c r="C2213" s="2">
        <v>8.1</v>
      </c>
      <c r="D2213" s="2">
        <v>3.9401999999999999</v>
      </c>
      <c r="E2213" s="2">
        <v>10</v>
      </c>
      <c r="F2213" s="2">
        <v>8.1</v>
      </c>
      <c r="G2213" s="2">
        <v>81</v>
      </c>
      <c r="H2213" s="16">
        <f t="shared" si="34"/>
        <v>0</v>
      </c>
    </row>
    <row r="2214" spans="1:8" ht="13.5" x14ac:dyDescent="0.25">
      <c r="A2214" s="11"/>
      <c r="B2214" s="10">
        <v>45525</v>
      </c>
      <c r="C2214" s="2">
        <v>8.1</v>
      </c>
      <c r="D2214" s="2">
        <v>3.9401999999999999</v>
      </c>
      <c r="E2214" s="2">
        <v>10</v>
      </c>
      <c r="F2214" s="2">
        <v>8.1</v>
      </c>
      <c r="G2214" s="2">
        <v>81</v>
      </c>
      <c r="H2214" s="16">
        <f t="shared" si="34"/>
        <v>0</v>
      </c>
    </row>
    <row r="2215" spans="1:8" ht="13.5" x14ac:dyDescent="0.25">
      <c r="A2215" s="11"/>
      <c r="B2215" s="10">
        <v>45526</v>
      </c>
      <c r="C2215" s="2">
        <v>8</v>
      </c>
      <c r="D2215" s="2">
        <v>3.8915999999999999</v>
      </c>
      <c r="E2215" s="2">
        <v>92</v>
      </c>
      <c r="F2215" s="2">
        <v>8.0129999999999999</v>
      </c>
      <c r="G2215" s="2">
        <v>737.19600000000003</v>
      </c>
      <c r="H2215" s="16">
        <f t="shared" si="34"/>
        <v>-1.233439926907263E-2</v>
      </c>
    </row>
    <row r="2216" spans="1:8" ht="13.5" x14ac:dyDescent="0.25">
      <c r="A2216" s="11"/>
      <c r="B2216" s="10">
        <v>45527</v>
      </c>
      <c r="C2216" s="2">
        <v>8</v>
      </c>
      <c r="D2216" s="2">
        <v>3.8915999999999999</v>
      </c>
      <c r="E2216" s="2">
        <v>0</v>
      </c>
      <c r="F2216" s="2">
        <v>0</v>
      </c>
      <c r="G2216" s="2">
        <v>0</v>
      </c>
      <c r="H2216" s="16">
        <f t="shared" si="34"/>
        <v>0</v>
      </c>
    </row>
    <row r="2217" spans="1:8" ht="13.5" x14ac:dyDescent="0.25">
      <c r="A2217" s="11"/>
      <c r="B2217" s="10">
        <v>45530</v>
      </c>
      <c r="C2217" s="2">
        <v>8.09</v>
      </c>
      <c r="D2217" s="2">
        <v>3.9354</v>
      </c>
      <c r="E2217" s="2">
        <v>115</v>
      </c>
      <c r="F2217" s="2">
        <v>8.0120000000000005</v>
      </c>
      <c r="G2217" s="2">
        <v>921.38</v>
      </c>
      <c r="H2217" s="16">
        <f t="shared" si="34"/>
        <v>1.1255010792476119E-2</v>
      </c>
    </row>
    <row r="2218" spans="1:8" ht="13.5" x14ac:dyDescent="0.25">
      <c r="A2218" s="11"/>
      <c r="B2218" s="10">
        <v>45531</v>
      </c>
      <c r="C2218" s="2">
        <v>8</v>
      </c>
      <c r="D2218" s="2">
        <v>3.8915999999999999</v>
      </c>
      <c r="E2218" s="2">
        <v>60</v>
      </c>
      <c r="F2218" s="2">
        <v>8.0150000000000006</v>
      </c>
      <c r="G2218" s="2">
        <v>480.9</v>
      </c>
      <c r="H2218" s="16">
        <f t="shared" si="34"/>
        <v>-1.1129745388016482E-2</v>
      </c>
    </row>
    <row r="2219" spans="1:8" ht="13.5" x14ac:dyDescent="0.25">
      <c r="A2219" s="11"/>
      <c r="B2219" s="10">
        <v>45532</v>
      </c>
      <c r="C2219" s="2">
        <v>8.08</v>
      </c>
      <c r="D2219" s="2">
        <v>3.9304999999999999</v>
      </c>
      <c r="E2219" s="2">
        <v>55</v>
      </c>
      <c r="F2219" s="2">
        <v>8.0289999999999999</v>
      </c>
      <c r="G2219" s="2">
        <v>441.59500000000003</v>
      </c>
      <c r="H2219" s="16">
        <f t="shared" si="34"/>
        <v>9.9958885805324117E-3</v>
      </c>
    </row>
    <row r="2220" spans="1:8" ht="13.5" x14ac:dyDescent="0.25">
      <c r="A2220" s="11"/>
      <c r="B2220" s="10">
        <v>45533</v>
      </c>
      <c r="C2220" s="2">
        <v>8.09</v>
      </c>
      <c r="D2220" s="2">
        <v>3.9354</v>
      </c>
      <c r="E2220" s="2">
        <v>20</v>
      </c>
      <c r="F2220" s="2">
        <v>8.0850000000000009</v>
      </c>
      <c r="G2220" s="2">
        <v>161.69999999999999</v>
      </c>
      <c r="H2220" s="16">
        <f t="shared" si="34"/>
        <v>1.2466607301870314E-3</v>
      </c>
    </row>
    <row r="2221" spans="1:8" ht="13.5" x14ac:dyDescent="0.25">
      <c r="A2221" s="11"/>
      <c r="B2221" s="10">
        <v>45534</v>
      </c>
      <c r="C2221" s="2">
        <v>8.09</v>
      </c>
      <c r="D2221" s="2">
        <v>3.9354</v>
      </c>
      <c r="E2221" s="2">
        <v>10</v>
      </c>
      <c r="F2221" s="2">
        <v>8.09</v>
      </c>
      <c r="G2221" s="2">
        <v>80.900000000000006</v>
      </c>
      <c r="H2221" s="16">
        <f t="shared" si="34"/>
        <v>0</v>
      </c>
    </row>
    <row r="2222" spans="1:8" ht="13.5" x14ac:dyDescent="0.25">
      <c r="A2222" s="11"/>
      <c r="B2222" s="10">
        <v>45537</v>
      </c>
      <c r="C2222" s="2">
        <v>8.1999999999999993</v>
      </c>
      <c r="D2222" s="2">
        <v>3.9889000000000001</v>
      </c>
      <c r="E2222" s="2">
        <v>5</v>
      </c>
      <c r="F2222" s="2">
        <v>8.1999999999999993</v>
      </c>
      <c r="G2222" s="2">
        <v>41</v>
      </c>
      <c r="H2222" s="16">
        <f t="shared" si="34"/>
        <v>1.359455201504297E-2</v>
      </c>
    </row>
    <row r="2223" spans="1:8" ht="13.5" x14ac:dyDescent="0.25">
      <c r="A2223" s="11"/>
      <c r="B2223" s="10">
        <v>45538</v>
      </c>
      <c r="C2223" s="2">
        <v>8.4</v>
      </c>
      <c r="D2223" s="2">
        <v>4.0861999999999998</v>
      </c>
      <c r="E2223" s="2">
        <v>2209</v>
      </c>
      <c r="F2223" s="2">
        <v>8.3889999999999993</v>
      </c>
      <c r="G2223" s="2">
        <v>18531.300999999999</v>
      </c>
      <c r="H2223" s="16">
        <f t="shared" si="34"/>
        <v>2.4392689713956157E-2</v>
      </c>
    </row>
    <row r="2224" spans="1:8" ht="13.5" x14ac:dyDescent="0.25">
      <c r="A2224" s="11"/>
      <c r="B2224" s="10">
        <v>45539</v>
      </c>
      <c r="C2224" s="2">
        <v>8.41</v>
      </c>
      <c r="D2224" s="2">
        <v>4.0910000000000002</v>
      </c>
      <c r="E2224" s="2">
        <v>1311</v>
      </c>
      <c r="F2224" s="2">
        <v>8.3889999999999993</v>
      </c>
      <c r="G2224" s="2">
        <v>10997.978999999999</v>
      </c>
      <c r="H2224" s="16">
        <f t="shared" si="34"/>
        <v>1.174685526895492E-3</v>
      </c>
    </row>
    <row r="2225" spans="1:8" ht="13.5" x14ac:dyDescent="0.25">
      <c r="A2225" s="11"/>
      <c r="B2225" s="10">
        <v>45540</v>
      </c>
      <c r="C2225" s="2">
        <v>8.1999999999999993</v>
      </c>
      <c r="D2225" s="2">
        <v>3.9889000000000001</v>
      </c>
      <c r="E2225" s="2">
        <v>1348</v>
      </c>
      <c r="F2225" s="2">
        <v>8.2889999999999997</v>
      </c>
      <c r="G2225" s="2">
        <v>11173.572</v>
      </c>
      <c r="H2225" s="16">
        <f t="shared" si="34"/>
        <v>-2.4957223172818399E-2</v>
      </c>
    </row>
    <row r="2226" spans="1:8" ht="13.5" x14ac:dyDescent="0.25">
      <c r="A2226" s="11"/>
      <c r="B2226" s="10">
        <v>45541</v>
      </c>
      <c r="C2226" s="2">
        <v>8.18</v>
      </c>
      <c r="D2226" s="2">
        <v>3.9792000000000001</v>
      </c>
      <c r="E2226" s="2">
        <v>1723</v>
      </c>
      <c r="F2226" s="2">
        <v>8.1880000000000006</v>
      </c>
      <c r="G2226" s="2">
        <v>14107.924000000001</v>
      </c>
      <c r="H2226" s="16">
        <f t="shared" si="34"/>
        <v>-2.4317481009802308E-3</v>
      </c>
    </row>
    <row r="2227" spans="1:8" ht="13.5" x14ac:dyDescent="0.25">
      <c r="A2227" s="11"/>
      <c r="B2227" s="10">
        <v>45544</v>
      </c>
      <c r="C2227" s="2">
        <v>8.18</v>
      </c>
      <c r="D2227" s="2">
        <v>3.9792000000000001</v>
      </c>
      <c r="E2227" s="2">
        <v>4</v>
      </c>
      <c r="F2227" s="2">
        <v>8.18</v>
      </c>
      <c r="G2227" s="2">
        <v>32.72</v>
      </c>
      <c r="H2227" s="16">
        <f t="shared" si="34"/>
        <v>0</v>
      </c>
    </row>
    <row r="2228" spans="1:8" ht="13.5" x14ac:dyDescent="0.25">
      <c r="A2228" s="11"/>
      <c r="B2228" s="10">
        <v>45545</v>
      </c>
      <c r="C2228" s="2">
        <v>8.35</v>
      </c>
      <c r="D2228" s="2">
        <v>4.0618999999999996</v>
      </c>
      <c r="E2228" s="2">
        <v>1686</v>
      </c>
      <c r="F2228" s="2">
        <v>8.2959999999999994</v>
      </c>
      <c r="G2228" s="2">
        <v>13987.056</v>
      </c>
      <c r="H2228" s="16">
        <f t="shared" si="34"/>
        <v>2.0783071974266071E-2</v>
      </c>
    </row>
    <row r="2229" spans="1:8" ht="13.5" x14ac:dyDescent="0.25">
      <c r="A2229" s="11"/>
      <c r="B2229" s="10">
        <v>45546</v>
      </c>
      <c r="C2229" s="2">
        <v>8.35</v>
      </c>
      <c r="D2229" s="2">
        <v>4.0618999999999996</v>
      </c>
      <c r="E2229" s="2">
        <v>1025</v>
      </c>
      <c r="F2229" s="2">
        <v>8.3059999999999992</v>
      </c>
      <c r="G2229" s="2">
        <v>8513.65</v>
      </c>
      <c r="H2229" s="16">
        <f t="shared" si="34"/>
        <v>0</v>
      </c>
    </row>
    <row r="2230" spans="1:8" ht="13.5" x14ac:dyDescent="0.25">
      <c r="A2230" s="11"/>
      <c r="B2230" s="10">
        <v>45547</v>
      </c>
      <c r="C2230" s="2">
        <v>8.35</v>
      </c>
      <c r="D2230" s="2">
        <v>4.0618999999999996</v>
      </c>
      <c r="E2230" s="2">
        <v>30</v>
      </c>
      <c r="F2230" s="2">
        <v>8.35</v>
      </c>
      <c r="G2230" s="2">
        <v>250.5</v>
      </c>
      <c r="H2230" s="16">
        <f t="shared" si="34"/>
        <v>0</v>
      </c>
    </row>
    <row r="2231" spans="1:8" ht="13.5" x14ac:dyDescent="0.25">
      <c r="A2231" s="11"/>
      <c r="B2231" s="10">
        <v>45548</v>
      </c>
      <c r="C2231" s="2">
        <v>8.32</v>
      </c>
      <c r="D2231" s="2">
        <v>4.0472999999999999</v>
      </c>
      <c r="E2231" s="2">
        <v>784</v>
      </c>
      <c r="F2231" s="2">
        <v>8.3490000000000002</v>
      </c>
      <c r="G2231" s="2">
        <v>6545.616</v>
      </c>
      <c r="H2231" s="16">
        <f t="shared" si="34"/>
        <v>-3.5943770156822486E-3</v>
      </c>
    </row>
    <row r="2232" spans="1:8" ht="13.5" x14ac:dyDescent="0.25">
      <c r="A2232" s="11"/>
      <c r="B2232" s="10">
        <v>45551</v>
      </c>
      <c r="C2232" s="2">
        <v>8.3000000000000007</v>
      </c>
      <c r="D2232" s="2">
        <v>4.0374999999999996</v>
      </c>
      <c r="E2232" s="2">
        <v>646</v>
      </c>
      <c r="F2232" s="2">
        <v>8.1609999999999996</v>
      </c>
      <c r="G2232" s="2">
        <v>5272.0060000000003</v>
      </c>
      <c r="H2232" s="16">
        <f t="shared" si="34"/>
        <v>-2.4213673313073537E-3</v>
      </c>
    </row>
    <row r="2233" spans="1:8" ht="13.5" x14ac:dyDescent="0.25">
      <c r="A2233" s="11"/>
      <c r="B2233" s="10">
        <v>45552</v>
      </c>
      <c r="C2233" s="2">
        <v>8.3000000000000007</v>
      </c>
      <c r="D2233" s="2">
        <v>4.0374999999999996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1"/>
      <c r="B2234" s="10">
        <v>45553</v>
      </c>
      <c r="C2234" s="2">
        <v>8.3000000000000007</v>
      </c>
      <c r="D2234" s="2">
        <v>4.0374999999999996</v>
      </c>
      <c r="E2234" s="2">
        <v>316</v>
      </c>
      <c r="F2234" s="2">
        <v>8.2080000000000002</v>
      </c>
      <c r="G2234" s="2">
        <v>2593.7280000000001</v>
      </c>
      <c r="H2234" s="16">
        <f t="shared" si="34"/>
        <v>0</v>
      </c>
    </row>
    <row r="2235" spans="1:8" ht="13.5" x14ac:dyDescent="0.25">
      <c r="A2235" s="11"/>
      <c r="B2235" s="10">
        <v>45554</v>
      </c>
      <c r="C2235" s="2">
        <v>8</v>
      </c>
      <c r="D2235" s="2">
        <v>3.8915999999999999</v>
      </c>
      <c r="E2235" s="2">
        <v>3</v>
      </c>
      <c r="F2235" s="2">
        <v>8</v>
      </c>
      <c r="G2235" s="2">
        <v>24</v>
      </c>
      <c r="H2235" s="16">
        <f t="shared" si="34"/>
        <v>-3.6136222910216648E-2</v>
      </c>
    </row>
    <row r="2236" spans="1:8" ht="13.5" x14ac:dyDescent="0.25">
      <c r="A2236" s="11"/>
      <c r="B2236" s="10">
        <v>45555</v>
      </c>
      <c r="C2236" s="2">
        <v>8.1999999999999993</v>
      </c>
      <c r="D2236" s="2">
        <v>3.9889000000000001</v>
      </c>
      <c r="E2236" s="2">
        <v>741</v>
      </c>
      <c r="F2236" s="2">
        <v>8.0060000000000002</v>
      </c>
      <c r="G2236" s="2">
        <v>5932.4459999999999</v>
      </c>
      <c r="H2236" s="16">
        <f t="shared" si="34"/>
        <v>2.5002569637167276E-2</v>
      </c>
    </row>
    <row r="2237" spans="1:8" ht="13.5" x14ac:dyDescent="0.25">
      <c r="A2237" s="11"/>
      <c r="B2237" s="10">
        <v>45558</v>
      </c>
      <c r="C2237" s="2">
        <v>8.0500000000000007</v>
      </c>
      <c r="D2237" s="2">
        <v>3.9159000000000002</v>
      </c>
      <c r="E2237" s="2">
        <v>281</v>
      </c>
      <c r="F2237" s="2">
        <v>8.0619999999999994</v>
      </c>
      <c r="G2237" s="2">
        <v>2265.422</v>
      </c>
      <c r="H2237" s="16">
        <f t="shared" si="34"/>
        <v>-1.8300784677479996E-2</v>
      </c>
    </row>
    <row r="2238" spans="1:8" ht="13.5" x14ac:dyDescent="0.25">
      <c r="A2238" s="11"/>
      <c r="B2238" s="10">
        <v>45559</v>
      </c>
      <c r="C2238" s="2">
        <v>8.0500000000000007</v>
      </c>
      <c r="D2238" s="2">
        <v>3.9159000000000002</v>
      </c>
      <c r="E2238" s="2">
        <v>10120</v>
      </c>
      <c r="F2238" s="2">
        <v>8.0020000000000007</v>
      </c>
      <c r="G2238" s="2">
        <v>80980.240000000005</v>
      </c>
      <c r="H2238" s="16">
        <f t="shared" si="34"/>
        <v>0</v>
      </c>
    </row>
    <row r="2239" spans="1:8" ht="13.5" x14ac:dyDescent="0.25">
      <c r="A2239" s="11"/>
      <c r="B2239" s="10">
        <v>45560</v>
      </c>
      <c r="C2239" s="2">
        <v>8.15</v>
      </c>
      <c r="D2239" s="2">
        <v>3.9645999999999999</v>
      </c>
      <c r="E2239" s="2">
        <v>2445</v>
      </c>
      <c r="F2239" s="2">
        <v>8.1980000000000004</v>
      </c>
      <c r="G2239" s="2">
        <v>20044.11</v>
      </c>
      <c r="H2239" s="16">
        <f t="shared" si="34"/>
        <v>1.2436476927398488E-2</v>
      </c>
    </row>
    <row r="2240" spans="1:8" ht="13.5" x14ac:dyDescent="0.25">
      <c r="A2240" s="11"/>
      <c r="B2240" s="10">
        <v>45561</v>
      </c>
      <c r="C2240" s="2">
        <v>8.15</v>
      </c>
      <c r="D2240" s="2">
        <v>3.9645999999999999</v>
      </c>
      <c r="E2240" s="2">
        <v>1738</v>
      </c>
      <c r="F2240" s="2">
        <v>8.1590000000000007</v>
      </c>
      <c r="G2240" s="2">
        <v>14180.342000000001</v>
      </c>
      <c r="H2240" s="16">
        <f t="shared" si="34"/>
        <v>0</v>
      </c>
    </row>
    <row r="2241" spans="1:8" ht="13.5" x14ac:dyDescent="0.25">
      <c r="A2241" s="11"/>
      <c r="B2241" s="10">
        <v>45562</v>
      </c>
      <c r="C2241" s="2">
        <v>8.16</v>
      </c>
      <c r="D2241" s="2">
        <v>3.9693999999999998</v>
      </c>
      <c r="E2241" s="2">
        <v>4187</v>
      </c>
      <c r="F2241" s="2">
        <v>8.1890000000000001</v>
      </c>
      <c r="G2241" s="2">
        <v>34287.343000000001</v>
      </c>
      <c r="H2241" s="16">
        <f t="shared" si="34"/>
        <v>1.2107148262119546E-3</v>
      </c>
    </row>
    <row r="2242" spans="1:8" ht="13.5" x14ac:dyDescent="0.25">
      <c r="A2242" s="11"/>
      <c r="B2242" s="10">
        <v>45565</v>
      </c>
      <c r="C2242" s="2">
        <v>8.15</v>
      </c>
      <c r="D2242" s="2">
        <v>3.9645999999999999</v>
      </c>
      <c r="E2242" s="2">
        <v>1417</v>
      </c>
      <c r="F2242" s="2">
        <v>8.1509999999999998</v>
      </c>
      <c r="G2242" s="2">
        <v>11549.967000000001</v>
      </c>
      <c r="H2242" s="16">
        <f t="shared" si="34"/>
        <v>-1.2092507683780711E-3</v>
      </c>
    </row>
    <row r="2243" spans="1:8" ht="13.5" x14ac:dyDescent="0.25">
      <c r="A2243" s="11"/>
      <c r="B2243" s="10">
        <v>45566</v>
      </c>
      <c r="C2243" s="2">
        <v>8.2200000000000006</v>
      </c>
      <c r="D2243" s="2">
        <v>3.9986000000000002</v>
      </c>
      <c r="E2243" s="2">
        <v>4564</v>
      </c>
      <c r="F2243" s="2">
        <v>8.1880000000000006</v>
      </c>
      <c r="G2243" s="2">
        <v>37370.031999999999</v>
      </c>
      <c r="H2243" s="16">
        <f t="shared" si="34"/>
        <v>8.5758966856682266E-3</v>
      </c>
    </row>
    <row r="2244" spans="1:8" ht="13.5" x14ac:dyDescent="0.25">
      <c r="A2244" s="11"/>
      <c r="B2244" s="10">
        <v>45567</v>
      </c>
      <c r="C2244" s="2">
        <v>8.3699999999999992</v>
      </c>
      <c r="D2244" s="2">
        <v>4.0716000000000001</v>
      </c>
      <c r="E2244" s="2">
        <v>2693</v>
      </c>
      <c r="F2244" s="2">
        <v>8.3520000000000003</v>
      </c>
      <c r="G2244" s="2">
        <v>22491.936000000002</v>
      </c>
      <c r="H2244" s="16">
        <f t="shared" si="34"/>
        <v>1.8256389736407731E-2</v>
      </c>
    </row>
    <row r="2245" spans="1:8" ht="13.5" x14ac:dyDescent="0.25">
      <c r="A2245" s="11"/>
      <c r="B2245" s="10">
        <v>45568</v>
      </c>
      <c r="C2245" s="2">
        <v>8.35</v>
      </c>
      <c r="D2245" s="2">
        <v>4.0618999999999996</v>
      </c>
      <c r="E2245" s="2">
        <v>2033</v>
      </c>
      <c r="F2245" s="2">
        <v>8.3810000000000002</v>
      </c>
      <c r="G2245" s="2">
        <v>17038.573</v>
      </c>
      <c r="H2245" s="16">
        <f t="shared" si="34"/>
        <v>-2.3823558306318121E-3</v>
      </c>
    </row>
    <row r="2246" spans="1:8" ht="13.5" x14ac:dyDescent="0.25">
      <c r="A2246" s="11"/>
      <c r="B2246" s="10">
        <v>45569</v>
      </c>
      <c r="C2246" s="2">
        <v>8.3699999999999992</v>
      </c>
      <c r="D2246" s="2">
        <v>4.0716000000000001</v>
      </c>
      <c r="E2246" s="2">
        <v>2853</v>
      </c>
      <c r="F2246" s="2">
        <v>8.3510000000000009</v>
      </c>
      <c r="G2246" s="2">
        <v>23825.402999999998</v>
      </c>
      <c r="H2246" s="16">
        <f t="shared" si="34"/>
        <v>2.388045003569878E-3</v>
      </c>
    </row>
    <row r="2247" spans="1:8" ht="13.5" x14ac:dyDescent="0.25">
      <c r="A2247" s="11"/>
      <c r="B2247" s="10">
        <v>45572</v>
      </c>
      <c r="C2247" s="2">
        <v>8.36</v>
      </c>
      <c r="D2247" s="2">
        <v>4.0667</v>
      </c>
      <c r="E2247" s="2">
        <v>775</v>
      </c>
      <c r="F2247" s="2">
        <v>8.3569999999999993</v>
      </c>
      <c r="G2247" s="2">
        <v>6476.6750000000002</v>
      </c>
      <c r="H2247" s="16">
        <f t="shared" ref="H2247:H2310" si="35">(D2247-D2246)/D2246</f>
        <v>-1.2034581000098551E-3</v>
      </c>
    </row>
    <row r="2248" spans="1:8" ht="13.5" x14ac:dyDescent="0.25">
      <c r="A2248" s="11"/>
      <c r="B2248" s="10">
        <v>45573</v>
      </c>
      <c r="C2248" s="2">
        <v>8.34</v>
      </c>
      <c r="D2248" s="2">
        <v>4.0570000000000004</v>
      </c>
      <c r="E2248" s="2">
        <v>210</v>
      </c>
      <c r="F2248" s="2">
        <v>8.3409999999999993</v>
      </c>
      <c r="G2248" s="2">
        <v>1751.61</v>
      </c>
      <c r="H2248" s="16">
        <f t="shared" si="35"/>
        <v>-2.3852263506035846E-3</v>
      </c>
    </row>
    <row r="2249" spans="1:8" ht="13.5" x14ac:dyDescent="0.25">
      <c r="A2249" s="11"/>
      <c r="B2249" s="10">
        <v>45574</v>
      </c>
      <c r="C2249" s="2">
        <v>8.3699999999999992</v>
      </c>
      <c r="D2249" s="2">
        <v>4.0716000000000001</v>
      </c>
      <c r="E2249" s="2">
        <v>5508</v>
      </c>
      <c r="F2249" s="2">
        <v>8.3710000000000004</v>
      </c>
      <c r="G2249" s="2">
        <v>46107.468000000001</v>
      </c>
      <c r="H2249" s="16">
        <f t="shared" si="35"/>
        <v>3.5987182647275631E-3</v>
      </c>
    </row>
    <row r="2250" spans="1:8" ht="13.5" x14ac:dyDescent="0.25">
      <c r="A2250" s="11"/>
      <c r="B2250" s="10">
        <v>45575</v>
      </c>
      <c r="C2250" s="2">
        <v>8.32</v>
      </c>
      <c r="D2250" s="2">
        <v>4.0472999999999999</v>
      </c>
      <c r="E2250" s="2">
        <v>427</v>
      </c>
      <c r="F2250" s="2">
        <v>8.3390000000000004</v>
      </c>
      <c r="G2250" s="2">
        <v>3560.7530000000002</v>
      </c>
      <c r="H2250" s="16">
        <f t="shared" si="35"/>
        <v>-5.9681697612732612E-3</v>
      </c>
    </row>
    <row r="2251" spans="1:8" ht="13.5" x14ac:dyDescent="0.25">
      <c r="A2251" s="11"/>
      <c r="B2251" s="10">
        <v>45576</v>
      </c>
      <c r="C2251" s="2">
        <v>8.5</v>
      </c>
      <c r="D2251" s="2">
        <v>4.1348000000000003</v>
      </c>
      <c r="E2251" s="2">
        <v>11693</v>
      </c>
      <c r="F2251" s="2">
        <v>8.2850000000000001</v>
      </c>
      <c r="G2251" s="2">
        <v>96876.505000000005</v>
      </c>
      <c r="H2251" s="16">
        <f t="shared" si="35"/>
        <v>2.1619351172386617E-2</v>
      </c>
    </row>
    <row r="2252" spans="1:8" ht="13.5" x14ac:dyDescent="0.25">
      <c r="A2252" s="11"/>
      <c r="B2252" s="10">
        <v>45579</v>
      </c>
      <c r="C2252" s="2">
        <v>8.5</v>
      </c>
      <c r="D2252" s="2">
        <v>4.1348000000000003</v>
      </c>
      <c r="E2252" s="2">
        <v>1363</v>
      </c>
      <c r="F2252" s="2">
        <v>8.4269999999999996</v>
      </c>
      <c r="G2252" s="2">
        <v>11486.001</v>
      </c>
      <c r="H2252" s="16">
        <f t="shared" si="35"/>
        <v>0</v>
      </c>
    </row>
    <row r="2253" spans="1:8" ht="13.5" x14ac:dyDescent="0.25">
      <c r="A2253" s="11"/>
      <c r="B2253" s="10">
        <v>45581</v>
      </c>
      <c r="C2253" s="2">
        <v>8.6</v>
      </c>
      <c r="D2253" s="2">
        <v>4.1835000000000004</v>
      </c>
      <c r="E2253" s="2">
        <v>2289</v>
      </c>
      <c r="F2253" s="2">
        <v>8.42</v>
      </c>
      <c r="G2253" s="2">
        <v>19273.38</v>
      </c>
      <c r="H2253" s="16">
        <f t="shared" si="35"/>
        <v>1.1778078746251374E-2</v>
      </c>
    </row>
    <row r="2254" spans="1:8" ht="13.5" x14ac:dyDescent="0.25">
      <c r="A2254" s="11"/>
      <c r="B2254" s="10">
        <v>45582</v>
      </c>
      <c r="C2254" s="2">
        <v>8.6</v>
      </c>
      <c r="D2254" s="2">
        <v>4.1835000000000004</v>
      </c>
      <c r="E2254" s="2">
        <v>565</v>
      </c>
      <c r="F2254" s="2">
        <v>8.6010000000000009</v>
      </c>
      <c r="G2254" s="2">
        <v>4859.5649999999996</v>
      </c>
      <c r="H2254" s="16">
        <f t="shared" si="35"/>
        <v>0</v>
      </c>
    </row>
    <row r="2255" spans="1:8" ht="13.5" x14ac:dyDescent="0.25">
      <c r="A2255" s="11"/>
      <c r="B2255" s="10">
        <v>45583</v>
      </c>
      <c r="C2255" s="2">
        <v>8.7899999999999991</v>
      </c>
      <c r="D2255" s="2">
        <v>4.2759</v>
      </c>
      <c r="E2255" s="2">
        <v>663</v>
      </c>
      <c r="F2255" s="2">
        <v>8.6649999999999991</v>
      </c>
      <c r="G2255" s="2">
        <v>5744.8950000000004</v>
      </c>
      <c r="H2255" s="16">
        <f t="shared" si="35"/>
        <v>2.2086769451416178E-2</v>
      </c>
    </row>
    <row r="2256" spans="1:8" ht="13.5" x14ac:dyDescent="0.25">
      <c r="A2256" s="11"/>
      <c r="B2256" s="10">
        <v>45586</v>
      </c>
      <c r="C2256" s="2">
        <v>9.1999999999999993</v>
      </c>
      <c r="D2256" s="2">
        <v>4.4752999999999998</v>
      </c>
      <c r="E2256" s="2">
        <v>32226</v>
      </c>
      <c r="F2256" s="2">
        <v>8.9830000000000005</v>
      </c>
      <c r="G2256" s="2">
        <v>289486.158</v>
      </c>
      <c r="H2256" s="16">
        <f t="shared" si="35"/>
        <v>4.663345728384663E-2</v>
      </c>
    </row>
    <row r="2257" spans="1:8" ht="13.5" x14ac:dyDescent="0.25">
      <c r="A2257" s="11"/>
      <c r="B2257" s="10">
        <v>45587</v>
      </c>
      <c r="C2257" s="2">
        <v>9.6999999999999993</v>
      </c>
      <c r="D2257" s="2">
        <v>4.7186000000000003</v>
      </c>
      <c r="E2257" s="2">
        <v>31673</v>
      </c>
      <c r="F2257" s="2">
        <v>9.6929999999999996</v>
      </c>
      <c r="G2257" s="2">
        <v>307006.38900000002</v>
      </c>
      <c r="H2257" s="16">
        <f t="shared" si="35"/>
        <v>5.4365070498067283E-2</v>
      </c>
    </row>
    <row r="2258" spans="1:8" ht="13.5" x14ac:dyDescent="0.25">
      <c r="A2258" s="11"/>
      <c r="B2258" s="10">
        <v>45588</v>
      </c>
      <c r="C2258" s="2">
        <v>10.199999999999999</v>
      </c>
      <c r="D2258" s="2">
        <v>4.9618000000000002</v>
      </c>
      <c r="E2258" s="2">
        <v>24435</v>
      </c>
      <c r="F2258" s="2">
        <v>9.8190000000000008</v>
      </c>
      <c r="G2258" s="2">
        <v>239927.26500000001</v>
      </c>
      <c r="H2258" s="16">
        <f t="shared" si="35"/>
        <v>5.1540711227906551E-2</v>
      </c>
    </row>
    <row r="2259" spans="1:8" ht="13.5" x14ac:dyDescent="0.25">
      <c r="A2259" s="11"/>
      <c r="B2259" s="10">
        <v>45589</v>
      </c>
      <c r="C2259" s="2">
        <v>10.7</v>
      </c>
      <c r="D2259" s="2">
        <v>5.2050000000000001</v>
      </c>
      <c r="E2259" s="2">
        <v>13627</v>
      </c>
      <c r="F2259" s="2">
        <v>10.464</v>
      </c>
      <c r="G2259" s="2">
        <v>142592.92800000001</v>
      </c>
      <c r="H2259" s="16">
        <f t="shared" si="35"/>
        <v>4.9014470555040476E-2</v>
      </c>
    </row>
    <row r="2260" spans="1:8" ht="13.5" x14ac:dyDescent="0.25">
      <c r="A2260" s="11"/>
      <c r="B2260" s="10">
        <v>45590</v>
      </c>
      <c r="C2260" s="2">
        <v>10.5</v>
      </c>
      <c r="D2260" s="2">
        <v>5.1077000000000004</v>
      </c>
      <c r="E2260" s="2">
        <v>13485</v>
      </c>
      <c r="F2260" s="2">
        <v>10.641</v>
      </c>
      <c r="G2260" s="2">
        <v>143493.88500000001</v>
      </c>
      <c r="H2260" s="16">
        <f t="shared" si="35"/>
        <v>-1.8693563880883713E-2</v>
      </c>
    </row>
    <row r="2261" spans="1:8" ht="13.5" x14ac:dyDescent="0.25">
      <c r="A2261" s="11"/>
      <c r="B2261" s="10">
        <v>45593</v>
      </c>
      <c r="C2261" s="2">
        <v>11.13</v>
      </c>
      <c r="D2261" s="2">
        <v>5.4142000000000001</v>
      </c>
      <c r="E2261" s="2">
        <v>18891</v>
      </c>
      <c r="F2261" s="2">
        <v>10.978</v>
      </c>
      <c r="G2261" s="2">
        <v>207385.39799999999</v>
      </c>
      <c r="H2261" s="16">
        <f t="shared" si="35"/>
        <v>6.0007439747831653E-2</v>
      </c>
    </row>
    <row r="2262" spans="1:8" ht="13.5" x14ac:dyDescent="0.25">
      <c r="A2262" s="11"/>
      <c r="B2262" s="10">
        <v>45594</v>
      </c>
      <c r="C2262" s="2">
        <v>11.79</v>
      </c>
      <c r="D2262" s="2">
        <v>5.7351999999999999</v>
      </c>
      <c r="E2262" s="2">
        <v>11692</v>
      </c>
      <c r="F2262" s="2">
        <v>11.355</v>
      </c>
      <c r="G2262" s="2">
        <v>132762.66</v>
      </c>
      <c r="H2262" s="16">
        <f t="shared" si="35"/>
        <v>5.9288537549407064E-2</v>
      </c>
    </row>
    <row r="2263" spans="1:8" ht="13.5" x14ac:dyDescent="0.25">
      <c r="A2263" s="11"/>
      <c r="B2263" s="10">
        <v>45595</v>
      </c>
      <c r="C2263" s="2">
        <v>11.6</v>
      </c>
      <c r="D2263" s="2">
        <v>5.6428000000000003</v>
      </c>
      <c r="E2263" s="2">
        <v>36285</v>
      </c>
      <c r="F2263" s="2">
        <v>11.914999999999999</v>
      </c>
      <c r="G2263" s="2">
        <v>432335.77500000002</v>
      </c>
      <c r="H2263" s="16">
        <f t="shared" si="35"/>
        <v>-1.611103361696185E-2</v>
      </c>
    </row>
    <row r="2264" spans="1:8" ht="13.5" x14ac:dyDescent="0.25">
      <c r="A2264" s="11"/>
      <c r="B2264" s="10">
        <v>45596</v>
      </c>
      <c r="C2264" s="2">
        <v>11.11</v>
      </c>
      <c r="D2264" s="2">
        <v>5.4044999999999996</v>
      </c>
      <c r="E2264" s="2">
        <v>93927</v>
      </c>
      <c r="F2264" s="2">
        <v>10.933999999999999</v>
      </c>
      <c r="G2264" s="2">
        <v>1026997.818</v>
      </c>
      <c r="H2264" s="16">
        <f t="shared" si="35"/>
        <v>-4.2230807400581383E-2</v>
      </c>
    </row>
    <row r="2265" spans="1:8" ht="13.5" x14ac:dyDescent="0.25">
      <c r="A2265" s="11"/>
      <c r="B2265" s="10">
        <v>45597</v>
      </c>
      <c r="C2265" s="2">
        <v>11.14</v>
      </c>
      <c r="D2265" s="2">
        <v>5.4191000000000003</v>
      </c>
      <c r="E2265" s="2">
        <v>9835</v>
      </c>
      <c r="F2265" s="2">
        <v>11.109</v>
      </c>
      <c r="G2265" s="2">
        <v>109257.015</v>
      </c>
      <c r="H2265" s="16">
        <f t="shared" si="35"/>
        <v>2.70145249329274E-3</v>
      </c>
    </row>
    <row r="2266" spans="1:8" ht="13.5" x14ac:dyDescent="0.25">
      <c r="A2266" s="11"/>
      <c r="B2266" s="10">
        <v>45600</v>
      </c>
      <c r="C2266" s="2">
        <v>11.44</v>
      </c>
      <c r="D2266" s="2">
        <v>5.5650000000000004</v>
      </c>
      <c r="E2266" s="2">
        <v>915</v>
      </c>
      <c r="F2266" s="2">
        <v>11.311</v>
      </c>
      <c r="G2266" s="2">
        <v>10349.565000000001</v>
      </c>
      <c r="H2266" s="16">
        <f t="shared" si="35"/>
        <v>2.6923289845177268E-2</v>
      </c>
    </row>
    <row r="2267" spans="1:8" ht="13.5" x14ac:dyDescent="0.25">
      <c r="A2267" s="11"/>
      <c r="B2267" s="10">
        <v>45601</v>
      </c>
      <c r="C2267" s="2">
        <v>11.39</v>
      </c>
      <c r="D2267" s="2">
        <v>5.5407000000000002</v>
      </c>
      <c r="E2267" s="2">
        <v>611</v>
      </c>
      <c r="F2267" s="2">
        <v>11.131</v>
      </c>
      <c r="G2267" s="2">
        <v>6801.0410000000002</v>
      </c>
      <c r="H2267" s="16">
        <f t="shared" si="35"/>
        <v>-4.3665768194070453E-3</v>
      </c>
    </row>
    <row r="2268" spans="1:8" ht="13.5" x14ac:dyDescent="0.25">
      <c r="A2268" s="11"/>
      <c r="B2268" s="10">
        <v>45602</v>
      </c>
      <c r="C2268" s="2">
        <v>11.34</v>
      </c>
      <c r="D2268" s="2">
        <v>5.5163000000000002</v>
      </c>
      <c r="E2268" s="2">
        <v>10169</v>
      </c>
      <c r="F2268" s="2">
        <v>11.183999999999999</v>
      </c>
      <c r="G2268" s="2">
        <v>113730.09600000001</v>
      </c>
      <c r="H2268" s="16">
        <f t="shared" si="35"/>
        <v>-4.403775696211666E-3</v>
      </c>
    </row>
    <row r="2269" spans="1:8" ht="13.5" x14ac:dyDescent="0.25">
      <c r="A2269" s="11"/>
      <c r="B2269" s="10">
        <v>45603</v>
      </c>
      <c r="C2269" s="2">
        <v>11.3</v>
      </c>
      <c r="D2269" s="2">
        <v>5.4969000000000001</v>
      </c>
      <c r="E2269" s="2">
        <v>1347</v>
      </c>
      <c r="F2269" s="2">
        <v>11.3</v>
      </c>
      <c r="G2269" s="2">
        <v>15221.1</v>
      </c>
      <c r="H2269" s="16">
        <f t="shared" si="35"/>
        <v>-3.5168500625419362E-3</v>
      </c>
    </row>
    <row r="2270" spans="1:8" ht="13.5" x14ac:dyDescent="0.25">
      <c r="A2270" s="11"/>
      <c r="B2270" s="10">
        <v>45604</v>
      </c>
      <c r="C2270" s="2">
        <v>11.59</v>
      </c>
      <c r="D2270" s="2">
        <v>5.6379999999999999</v>
      </c>
      <c r="E2270" s="2">
        <v>1893</v>
      </c>
      <c r="F2270" s="2">
        <v>11.532</v>
      </c>
      <c r="G2270" s="2">
        <v>21830.076000000001</v>
      </c>
      <c r="H2270" s="16">
        <f t="shared" si="35"/>
        <v>2.566901344394109E-2</v>
      </c>
    </row>
    <row r="2271" spans="1:8" ht="13.5" x14ac:dyDescent="0.25">
      <c r="A2271" s="11"/>
      <c r="B2271" s="10">
        <v>45607</v>
      </c>
      <c r="C2271" s="2">
        <v>11.86</v>
      </c>
      <c r="D2271" s="2">
        <v>5.7693000000000003</v>
      </c>
      <c r="E2271" s="2">
        <v>910</v>
      </c>
      <c r="F2271" s="2">
        <v>11.653</v>
      </c>
      <c r="G2271" s="2">
        <v>10604.23</v>
      </c>
      <c r="H2271" s="16">
        <f t="shared" si="35"/>
        <v>2.3288400141894362E-2</v>
      </c>
    </row>
    <row r="2272" spans="1:8" ht="13.5" x14ac:dyDescent="0.25">
      <c r="A2272" s="11"/>
      <c r="B2272" s="10">
        <v>45608</v>
      </c>
      <c r="C2272" s="2">
        <v>11.85</v>
      </c>
      <c r="D2272" s="2">
        <v>5.7644000000000002</v>
      </c>
      <c r="E2272" s="2">
        <v>1314</v>
      </c>
      <c r="F2272" s="2">
        <v>11.824999999999999</v>
      </c>
      <c r="G2272" s="2">
        <v>15538.05</v>
      </c>
      <c r="H2272" s="16">
        <f t="shared" si="35"/>
        <v>-8.4932314145565776E-4</v>
      </c>
    </row>
    <row r="2273" spans="1:8" ht="13.5" x14ac:dyDescent="0.25">
      <c r="A2273" s="11"/>
      <c r="B2273" s="10">
        <v>45609</v>
      </c>
      <c r="C2273" s="2">
        <v>11.9</v>
      </c>
      <c r="D2273" s="2">
        <v>5.7888000000000002</v>
      </c>
      <c r="E2273" s="2">
        <v>71</v>
      </c>
      <c r="F2273" s="2">
        <v>11.894</v>
      </c>
      <c r="G2273" s="2">
        <v>844.47400000000005</v>
      </c>
      <c r="H2273" s="16">
        <f t="shared" si="35"/>
        <v>4.2328776628963944E-3</v>
      </c>
    </row>
    <row r="2274" spans="1:8" ht="13.5" x14ac:dyDescent="0.25">
      <c r="A2274" s="11"/>
      <c r="B2274" s="10">
        <v>45610</v>
      </c>
      <c r="C2274" s="2">
        <v>11.9</v>
      </c>
      <c r="D2274" s="2">
        <v>5.7888000000000002</v>
      </c>
      <c r="E2274" s="2">
        <v>0</v>
      </c>
      <c r="F2274" s="2">
        <v>0</v>
      </c>
      <c r="G2274" s="2">
        <v>0</v>
      </c>
      <c r="H2274" s="16">
        <f t="shared" si="35"/>
        <v>0</v>
      </c>
    </row>
    <row r="2275" spans="1:8" ht="13.5" x14ac:dyDescent="0.25">
      <c r="A2275" s="11"/>
      <c r="B2275" s="10">
        <v>45611</v>
      </c>
      <c r="C2275" s="2">
        <v>11.83</v>
      </c>
      <c r="D2275" s="2">
        <v>5.7546999999999997</v>
      </c>
      <c r="E2275" s="2">
        <v>10</v>
      </c>
      <c r="F2275" s="2">
        <v>11.83</v>
      </c>
      <c r="G2275" s="2">
        <v>118.3</v>
      </c>
      <c r="H2275" s="16">
        <f t="shared" si="35"/>
        <v>-5.8906854615810638E-3</v>
      </c>
    </row>
    <row r="2276" spans="1:8" ht="13.5" x14ac:dyDescent="0.25">
      <c r="A2276" s="11"/>
      <c r="B2276" s="10">
        <v>45614</v>
      </c>
      <c r="C2276" s="2">
        <v>11.7</v>
      </c>
      <c r="D2276" s="2">
        <v>5.6914999999999996</v>
      </c>
      <c r="E2276" s="2">
        <v>1447</v>
      </c>
      <c r="F2276" s="2">
        <v>11.67</v>
      </c>
      <c r="G2276" s="2">
        <v>16886.490000000002</v>
      </c>
      <c r="H2276" s="16">
        <f t="shared" si="35"/>
        <v>-1.0982327488835238E-2</v>
      </c>
    </row>
    <row r="2277" spans="1:8" ht="13.5" x14ac:dyDescent="0.25">
      <c r="A2277" s="11"/>
      <c r="B2277" s="10">
        <v>45615</v>
      </c>
      <c r="C2277" s="2">
        <v>11.7</v>
      </c>
      <c r="D2277" s="2">
        <v>5.6914999999999996</v>
      </c>
      <c r="E2277" s="2">
        <v>60</v>
      </c>
      <c r="F2277" s="2">
        <v>11.7</v>
      </c>
      <c r="G2277" s="2">
        <v>702</v>
      </c>
      <c r="H2277" s="16">
        <f t="shared" si="35"/>
        <v>0</v>
      </c>
    </row>
    <row r="2278" spans="1:8" ht="13.5" x14ac:dyDescent="0.25">
      <c r="A2278" s="11"/>
      <c r="B2278" s="10">
        <v>45616</v>
      </c>
      <c r="C2278" s="2">
        <v>11.65</v>
      </c>
      <c r="D2278" s="2">
        <v>5.6670999999999996</v>
      </c>
      <c r="E2278" s="2">
        <v>27655</v>
      </c>
      <c r="F2278" s="2">
        <v>11.112</v>
      </c>
      <c r="G2278" s="2">
        <v>307302.36</v>
      </c>
      <c r="H2278" s="16">
        <f t="shared" si="35"/>
        <v>-4.2870947904770232E-3</v>
      </c>
    </row>
    <row r="2279" spans="1:8" ht="13.5" x14ac:dyDescent="0.25">
      <c r="A2279" s="11"/>
      <c r="B2279" s="10">
        <v>45617</v>
      </c>
      <c r="C2279" s="2">
        <v>11.6</v>
      </c>
      <c r="D2279" s="2">
        <v>5.6428000000000003</v>
      </c>
      <c r="E2279" s="2">
        <v>1351</v>
      </c>
      <c r="F2279" s="2">
        <v>11.645</v>
      </c>
      <c r="G2279" s="2">
        <v>15732.395</v>
      </c>
      <c r="H2279" s="16">
        <f t="shared" si="35"/>
        <v>-4.2879073953167096E-3</v>
      </c>
    </row>
    <row r="2280" spans="1:8" ht="13.5" x14ac:dyDescent="0.25">
      <c r="A2280" s="11"/>
      <c r="B2280" s="10">
        <v>45618</v>
      </c>
      <c r="C2280" s="2">
        <v>11.7</v>
      </c>
      <c r="D2280" s="2">
        <v>5.6914999999999996</v>
      </c>
      <c r="E2280" s="2">
        <v>5370</v>
      </c>
      <c r="F2280" s="2">
        <v>11.619</v>
      </c>
      <c r="G2280" s="2">
        <v>62394.03</v>
      </c>
      <c r="H2280" s="16">
        <f t="shared" si="35"/>
        <v>8.6304671439709543E-3</v>
      </c>
    </row>
    <row r="2281" spans="1:8" ht="13.5" x14ac:dyDescent="0.25">
      <c r="A2281" s="11"/>
      <c r="B2281" s="10">
        <v>45621</v>
      </c>
      <c r="C2281" s="2">
        <v>11.7</v>
      </c>
      <c r="D2281" s="2">
        <v>5.6914999999999996</v>
      </c>
      <c r="E2281" s="2">
        <v>1282</v>
      </c>
      <c r="F2281" s="2">
        <v>11.676</v>
      </c>
      <c r="G2281" s="2">
        <v>14968.632</v>
      </c>
      <c r="H2281" s="16">
        <f t="shared" si="35"/>
        <v>0</v>
      </c>
    </row>
    <row r="2282" spans="1:8" ht="13.5" x14ac:dyDescent="0.25">
      <c r="A2282" s="11"/>
      <c r="B2282" s="10">
        <v>45622</v>
      </c>
      <c r="C2282" s="2">
        <v>11.7</v>
      </c>
      <c r="D2282" s="2">
        <v>5.6914999999999996</v>
      </c>
      <c r="E2282" s="2">
        <v>4356</v>
      </c>
      <c r="F2282" s="2">
        <v>11.712</v>
      </c>
      <c r="G2282" s="2">
        <v>51017.472000000002</v>
      </c>
      <c r="H2282" s="16">
        <f t="shared" si="35"/>
        <v>0</v>
      </c>
    </row>
    <row r="2283" spans="1:8" ht="13.5" x14ac:dyDescent="0.25">
      <c r="A2283" s="11"/>
      <c r="B2283" s="10">
        <v>45623</v>
      </c>
      <c r="C2283" s="2">
        <v>11.96</v>
      </c>
      <c r="D2283" s="2">
        <v>5.8178999999999998</v>
      </c>
      <c r="E2283" s="2">
        <v>201</v>
      </c>
      <c r="F2283" s="2">
        <v>11.673</v>
      </c>
      <c r="G2283" s="2">
        <v>2346.2730000000001</v>
      </c>
      <c r="H2283" s="16">
        <f t="shared" si="35"/>
        <v>2.2208556619520391E-2</v>
      </c>
    </row>
    <row r="2284" spans="1:8" ht="13.5" x14ac:dyDescent="0.25">
      <c r="A2284" s="11"/>
      <c r="B2284" s="10">
        <v>45624</v>
      </c>
      <c r="C2284" s="2">
        <v>11.9</v>
      </c>
      <c r="D2284" s="2">
        <v>5.7888000000000002</v>
      </c>
      <c r="E2284" s="2">
        <v>826</v>
      </c>
      <c r="F2284" s="2">
        <v>11.901999999999999</v>
      </c>
      <c r="G2284" s="2">
        <v>9831.0519999999997</v>
      </c>
      <c r="H2284" s="16">
        <f t="shared" si="35"/>
        <v>-5.0018047749187302E-3</v>
      </c>
    </row>
    <row r="2285" spans="1:8" ht="13.5" x14ac:dyDescent="0.25">
      <c r="A2285" s="11"/>
      <c r="B2285" s="10">
        <v>45625</v>
      </c>
      <c r="C2285" s="2">
        <v>12</v>
      </c>
      <c r="D2285" s="2">
        <v>5.8373999999999997</v>
      </c>
      <c r="E2285" s="2">
        <v>816</v>
      </c>
      <c r="F2285" s="2">
        <v>11.961</v>
      </c>
      <c r="G2285" s="2">
        <v>9760.1759999999995</v>
      </c>
      <c r="H2285" s="16">
        <f t="shared" si="35"/>
        <v>8.3955223880596199E-3</v>
      </c>
    </row>
    <row r="2286" spans="1:8" ht="13.5" x14ac:dyDescent="0.25">
      <c r="A2286" s="11"/>
      <c r="B2286" s="10">
        <v>45628</v>
      </c>
      <c r="C2286" s="2">
        <v>11.99</v>
      </c>
      <c r="D2286" s="2">
        <v>5.8324999999999996</v>
      </c>
      <c r="E2286" s="2">
        <v>2687</v>
      </c>
      <c r="F2286" s="2">
        <v>11.991</v>
      </c>
      <c r="G2286" s="2">
        <v>32219.816999999999</v>
      </c>
      <c r="H2286" s="16">
        <f t="shared" si="35"/>
        <v>-8.3941480796247071E-4</v>
      </c>
    </row>
    <row r="2287" spans="1:8" ht="13.5" x14ac:dyDescent="0.25">
      <c r="A2287" s="11"/>
      <c r="B2287" s="10">
        <v>45629</v>
      </c>
      <c r="C2287" s="2">
        <v>11.95</v>
      </c>
      <c r="D2287" s="2">
        <v>5.8131000000000004</v>
      </c>
      <c r="E2287" s="2">
        <v>956</v>
      </c>
      <c r="F2287" s="2">
        <v>11.964</v>
      </c>
      <c r="G2287" s="2">
        <v>11437.584000000001</v>
      </c>
      <c r="H2287" s="16">
        <f t="shared" si="35"/>
        <v>-3.3261894556363817E-3</v>
      </c>
    </row>
    <row r="2288" spans="1:8" ht="13.5" x14ac:dyDescent="0.25">
      <c r="A2288" s="11"/>
      <c r="B2288" s="10">
        <v>45630</v>
      </c>
      <c r="C2288" s="2">
        <v>12.38</v>
      </c>
      <c r="D2288" s="2">
        <v>6.0223000000000004</v>
      </c>
      <c r="E2288" s="2">
        <v>24105</v>
      </c>
      <c r="F2288" s="2">
        <v>12.101000000000001</v>
      </c>
      <c r="G2288" s="2">
        <v>291694.60499999998</v>
      </c>
      <c r="H2288" s="16">
        <f t="shared" si="35"/>
        <v>3.598768299186321E-2</v>
      </c>
    </row>
    <row r="2289" spans="1:8" ht="13.5" x14ac:dyDescent="0.25">
      <c r="A2289" s="11"/>
      <c r="B2289" s="10">
        <v>45631</v>
      </c>
      <c r="C2289" s="2">
        <v>12.22</v>
      </c>
      <c r="D2289" s="2">
        <v>5.9443999999999999</v>
      </c>
      <c r="E2289" s="2">
        <v>1986</v>
      </c>
      <c r="F2289" s="2">
        <v>12.26</v>
      </c>
      <c r="G2289" s="2">
        <v>24348.36</v>
      </c>
      <c r="H2289" s="16">
        <f t="shared" si="35"/>
        <v>-1.2935257293725074E-2</v>
      </c>
    </row>
    <row r="2290" spans="1:8" ht="13.5" x14ac:dyDescent="0.25">
      <c r="A2290" s="11"/>
      <c r="B2290" s="10">
        <v>45632</v>
      </c>
      <c r="C2290" s="2">
        <v>12.22</v>
      </c>
      <c r="D2290" s="2">
        <v>5.9443999999999999</v>
      </c>
      <c r="E2290" s="2">
        <v>308</v>
      </c>
      <c r="F2290" s="2">
        <v>12.122</v>
      </c>
      <c r="G2290" s="2">
        <v>3733.576</v>
      </c>
      <c r="H2290" s="16">
        <f t="shared" si="35"/>
        <v>0</v>
      </c>
    </row>
    <row r="2291" spans="1:8" ht="13.5" x14ac:dyDescent="0.25">
      <c r="A2291" s="11"/>
      <c r="B2291" s="10">
        <v>45635</v>
      </c>
      <c r="C2291" s="2">
        <v>12.1</v>
      </c>
      <c r="D2291" s="2">
        <v>5.8860000000000001</v>
      </c>
      <c r="E2291" s="2">
        <v>2508</v>
      </c>
      <c r="F2291" s="2">
        <v>11.975</v>
      </c>
      <c r="G2291" s="2">
        <v>30033.3</v>
      </c>
      <c r="H2291" s="16">
        <f t="shared" si="35"/>
        <v>-9.824372518673E-3</v>
      </c>
    </row>
    <row r="2292" spans="1:8" ht="13.5" x14ac:dyDescent="0.25">
      <c r="A2292" s="11"/>
      <c r="B2292" s="10">
        <v>45636</v>
      </c>
      <c r="C2292" s="2">
        <v>12.1</v>
      </c>
      <c r="D2292" s="2">
        <v>5.8860000000000001</v>
      </c>
      <c r="E2292" s="2">
        <v>1758</v>
      </c>
      <c r="F2292" s="2">
        <v>12.058999999999999</v>
      </c>
      <c r="G2292" s="2">
        <v>21199.722000000002</v>
      </c>
      <c r="H2292" s="16">
        <f t="shared" si="35"/>
        <v>0</v>
      </c>
    </row>
    <row r="2293" spans="1:8" ht="13.5" x14ac:dyDescent="0.25">
      <c r="A2293" s="11"/>
      <c r="B2293" s="10">
        <v>45637</v>
      </c>
      <c r="C2293" s="2">
        <v>11.95</v>
      </c>
      <c r="D2293" s="2">
        <v>5.8131000000000004</v>
      </c>
      <c r="E2293" s="2">
        <v>3702</v>
      </c>
      <c r="F2293" s="2">
        <v>11.993</v>
      </c>
      <c r="G2293" s="2">
        <v>44398.086000000003</v>
      </c>
      <c r="H2293" s="16">
        <f t="shared" si="35"/>
        <v>-1.2385321100917387E-2</v>
      </c>
    </row>
    <row r="2294" spans="1:8" ht="13.5" x14ac:dyDescent="0.25">
      <c r="A2294" s="11"/>
      <c r="B2294" s="10">
        <v>45638</v>
      </c>
      <c r="C2294" s="2">
        <v>11.92</v>
      </c>
      <c r="D2294" s="2">
        <v>5.7984999999999998</v>
      </c>
      <c r="E2294" s="2">
        <v>1454</v>
      </c>
      <c r="F2294" s="2">
        <v>11.945</v>
      </c>
      <c r="G2294" s="2">
        <v>17368.03</v>
      </c>
      <c r="H2294" s="16">
        <f t="shared" si="35"/>
        <v>-2.5115686982850136E-3</v>
      </c>
    </row>
    <row r="2295" spans="1:8" ht="13.5" x14ac:dyDescent="0.25">
      <c r="A2295" s="11"/>
      <c r="B2295" s="10">
        <v>45639</v>
      </c>
      <c r="C2295" s="2">
        <v>11.88</v>
      </c>
      <c r="D2295" s="2">
        <v>5.7789999999999999</v>
      </c>
      <c r="E2295" s="2">
        <v>6850</v>
      </c>
      <c r="F2295" s="2">
        <v>11.904</v>
      </c>
      <c r="G2295" s="2">
        <v>81542.399999999994</v>
      </c>
      <c r="H2295" s="16">
        <f t="shared" si="35"/>
        <v>-3.3629386910407609E-3</v>
      </c>
    </row>
    <row r="2296" spans="1:8" ht="13.5" x14ac:dyDescent="0.25">
      <c r="A2296" s="11"/>
      <c r="B2296" s="10">
        <v>45642</v>
      </c>
      <c r="C2296" s="2">
        <v>11.88</v>
      </c>
      <c r="D2296" s="2">
        <v>5.7789999999999999</v>
      </c>
      <c r="E2296" s="2">
        <v>1100</v>
      </c>
      <c r="F2296" s="2">
        <v>11.88</v>
      </c>
      <c r="G2296" s="2">
        <v>13068</v>
      </c>
      <c r="H2296" s="16">
        <f t="shared" si="35"/>
        <v>0</v>
      </c>
    </row>
    <row r="2297" spans="1:8" ht="13.5" x14ac:dyDescent="0.25">
      <c r="A2297" s="11"/>
      <c r="B2297" s="10">
        <v>45644</v>
      </c>
      <c r="C2297" s="2">
        <v>11.7</v>
      </c>
      <c r="D2297" s="2">
        <v>5.6914999999999996</v>
      </c>
      <c r="E2297" s="2">
        <v>1107</v>
      </c>
      <c r="F2297" s="2">
        <v>11.847</v>
      </c>
      <c r="G2297" s="2">
        <v>13114.629000000001</v>
      </c>
      <c r="H2297" s="16">
        <f t="shared" si="35"/>
        <v>-1.5141027859491323E-2</v>
      </c>
    </row>
    <row r="2298" spans="1:8" ht="13.5" x14ac:dyDescent="0.25">
      <c r="A2298" s="11"/>
      <c r="B2298" s="10">
        <v>45645</v>
      </c>
      <c r="C2298" s="2">
        <v>11.88</v>
      </c>
      <c r="D2298" s="2">
        <v>5.7789999999999999</v>
      </c>
      <c r="E2298" s="2">
        <v>1</v>
      </c>
      <c r="F2298" s="2">
        <v>11.88</v>
      </c>
      <c r="G2298" s="2">
        <v>11.88</v>
      </c>
      <c r="H2298" s="16">
        <f t="shared" si="35"/>
        <v>1.537380303962055E-2</v>
      </c>
    </row>
    <row r="2299" spans="1:8" ht="13.5" x14ac:dyDescent="0.25">
      <c r="A2299" s="11"/>
      <c r="B2299" s="10">
        <v>45646</v>
      </c>
      <c r="C2299" s="2">
        <v>11.84</v>
      </c>
      <c r="D2299" s="2">
        <v>5.7595999999999998</v>
      </c>
      <c r="E2299" s="2">
        <v>1273</v>
      </c>
      <c r="F2299" s="2">
        <v>11.661</v>
      </c>
      <c r="G2299" s="2">
        <v>14844.453</v>
      </c>
      <c r="H2299" s="16">
        <f t="shared" si="35"/>
        <v>-3.3569821768472201E-3</v>
      </c>
    </row>
    <row r="2300" spans="1:8" ht="13.5" x14ac:dyDescent="0.25">
      <c r="A2300" s="11"/>
      <c r="B2300" s="10">
        <v>45649</v>
      </c>
      <c r="C2300" s="2">
        <v>11.9</v>
      </c>
      <c r="D2300" s="2">
        <v>5.7888000000000002</v>
      </c>
      <c r="E2300" s="2">
        <v>1720</v>
      </c>
      <c r="F2300" s="2">
        <v>11.882999999999999</v>
      </c>
      <c r="G2300" s="2">
        <v>20438.759999999998</v>
      </c>
      <c r="H2300" s="16">
        <f t="shared" si="35"/>
        <v>5.06979651364684E-3</v>
      </c>
    </row>
    <row r="2301" spans="1:8" ht="13.5" x14ac:dyDescent="0.25">
      <c r="A2301" s="11"/>
      <c r="B2301" s="10">
        <v>45650</v>
      </c>
      <c r="C2301" s="2">
        <v>11.9</v>
      </c>
      <c r="D2301" s="2">
        <v>5.7888000000000002</v>
      </c>
      <c r="E2301" s="2">
        <v>0</v>
      </c>
      <c r="F2301" s="2">
        <v>0</v>
      </c>
      <c r="G2301" s="2">
        <v>0</v>
      </c>
      <c r="H2301" s="16">
        <f t="shared" si="35"/>
        <v>0</v>
      </c>
    </row>
    <row r="2302" spans="1:8" ht="13.5" x14ac:dyDescent="0.25">
      <c r="A2302" s="11"/>
      <c r="B2302" s="10">
        <v>45651</v>
      </c>
      <c r="C2302" s="2">
        <v>11.81</v>
      </c>
      <c r="D2302" s="2">
        <v>5.7450000000000001</v>
      </c>
      <c r="E2302" s="2">
        <v>2449</v>
      </c>
      <c r="F2302" s="2">
        <v>11.680999999999999</v>
      </c>
      <c r="G2302" s="2">
        <v>28606.769</v>
      </c>
      <c r="H2302" s="16">
        <f t="shared" si="35"/>
        <v>-7.5663349917081367E-3</v>
      </c>
    </row>
    <row r="2303" spans="1:8" ht="13.5" x14ac:dyDescent="0.25">
      <c r="A2303" s="11"/>
      <c r="B2303" s="10">
        <v>45652</v>
      </c>
      <c r="C2303" s="2">
        <v>12.07</v>
      </c>
      <c r="D2303" s="2">
        <v>5.8715000000000002</v>
      </c>
      <c r="E2303" s="2">
        <v>10357</v>
      </c>
      <c r="F2303" s="2">
        <v>11.848000000000001</v>
      </c>
      <c r="G2303" s="2">
        <v>122709.736</v>
      </c>
      <c r="H2303" s="16">
        <f t="shared" si="35"/>
        <v>2.2019147084421244E-2</v>
      </c>
    </row>
    <row r="2304" spans="1:8" ht="13.5" x14ac:dyDescent="0.25">
      <c r="A2304" s="11"/>
      <c r="B2304" s="10">
        <v>45653</v>
      </c>
      <c r="C2304" s="2">
        <v>12.19</v>
      </c>
      <c r="D2304" s="2">
        <v>5.9298000000000002</v>
      </c>
      <c r="E2304" s="2">
        <v>5000</v>
      </c>
      <c r="F2304" s="2">
        <v>12.13</v>
      </c>
      <c r="G2304" s="2">
        <v>60650</v>
      </c>
      <c r="H2304" s="16">
        <f t="shared" si="35"/>
        <v>9.9293195946521355E-3</v>
      </c>
    </row>
    <row r="2305" spans="1:8" ht="13.5" x14ac:dyDescent="0.25">
      <c r="A2305" s="11"/>
      <c r="B2305" s="10">
        <v>45656</v>
      </c>
      <c r="C2305" s="2">
        <v>12.3</v>
      </c>
      <c r="D2305" s="2">
        <v>5.9832999999999998</v>
      </c>
      <c r="E2305" s="2">
        <v>3007</v>
      </c>
      <c r="F2305" s="2">
        <v>12.3</v>
      </c>
      <c r="G2305" s="2">
        <v>36986.1</v>
      </c>
      <c r="H2305" s="16">
        <f t="shared" si="35"/>
        <v>9.0222267192822114E-3</v>
      </c>
    </row>
    <row r="2306" spans="1:8" ht="13.5" x14ac:dyDescent="0.25">
      <c r="A2306" s="11"/>
      <c r="B2306" s="10">
        <v>45657</v>
      </c>
      <c r="C2306" s="2">
        <v>12.21</v>
      </c>
      <c r="D2306" s="2">
        <v>5.9396000000000004</v>
      </c>
      <c r="E2306" s="2">
        <v>3551</v>
      </c>
      <c r="F2306" s="2">
        <v>12.397</v>
      </c>
      <c r="G2306" s="2">
        <v>44021.747000000003</v>
      </c>
      <c r="H2306" s="16">
        <f t="shared" si="35"/>
        <v>-7.3036618588403403E-3</v>
      </c>
    </row>
    <row r="2307" spans="1:8" ht="13.5" x14ac:dyDescent="0.25">
      <c r="A2307" s="11"/>
      <c r="B2307" s="10">
        <v>45659</v>
      </c>
      <c r="C2307" s="2">
        <v>12.2</v>
      </c>
      <c r="D2307" s="2">
        <v>5.9347000000000003</v>
      </c>
      <c r="E2307" s="2">
        <v>111</v>
      </c>
      <c r="F2307" s="2">
        <v>12.2</v>
      </c>
      <c r="G2307" s="2">
        <v>1354.2</v>
      </c>
      <c r="H2307" s="16">
        <f t="shared" si="35"/>
        <v>-8.2497137854403095E-4</v>
      </c>
    </row>
    <row r="2308" spans="1:8" ht="13.5" x14ac:dyDescent="0.25">
      <c r="A2308" s="11"/>
      <c r="B2308" s="10">
        <v>45660</v>
      </c>
      <c r="C2308" s="2">
        <v>12</v>
      </c>
      <c r="D2308" s="2">
        <v>5.8373999999999997</v>
      </c>
      <c r="E2308" s="2">
        <v>1127</v>
      </c>
      <c r="F2308" s="2">
        <v>12.117000000000001</v>
      </c>
      <c r="G2308" s="2">
        <v>13655.859</v>
      </c>
      <c r="H2308" s="16">
        <f t="shared" si="35"/>
        <v>-1.6395100005055119E-2</v>
      </c>
    </row>
    <row r="2309" spans="1:8" ht="13.5" x14ac:dyDescent="0.25">
      <c r="A2309" s="11"/>
      <c r="B2309" s="10">
        <v>45663</v>
      </c>
      <c r="C2309" s="2">
        <v>12</v>
      </c>
      <c r="D2309" s="2">
        <v>5.8373999999999997</v>
      </c>
      <c r="E2309" s="2">
        <v>9602</v>
      </c>
      <c r="F2309" s="2">
        <v>12.058</v>
      </c>
      <c r="G2309" s="2">
        <v>115780.916</v>
      </c>
      <c r="H2309" s="16">
        <f t="shared" si="35"/>
        <v>0</v>
      </c>
    </row>
    <row r="2310" spans="1:8" ht="13.5" x14ac:dyDescent="0.25">
      <c r="A2310" s="11"/>
      <c r="B2310" s="10">
        <v>45664</v>
      </c>
      <c r="C2310" s="2">
        <v>11.89</v>
      </c>
      <c r="D2310" s="2">
        <v>5.7839</v>
      </c>
      <c r="E2310" s="2">
        <v>10188</v>
      </c>
      <c r="F2310" s="2">
        <v>11.837999999999999</v>
      </c>
      <c r="G2310" s="2">
        <v>120605.54399999999</v>
      </c>
      <c r="H2310" s="16">
        <f t="shared" si="35"/>
        <v>-9.1650392297940291E-3</v>
      </c>
    </row>
    <row r="2311" spans="1:8" ht="13.5" x14ac:dyDescent="0.25">
      <c r="A2311" s="11"/>
      <c r="B2311" s="10">
        <v>45665</v>
      </c>
      <c r="C2311" s="2">
        <v>11.69</v>
      </c>
      <c r="D2311" s="2">
        <v>5.6866000000000003</v>
      </c>
      <c r="E2311" s="2">
        <v>7386</v>
      </c>
      <c r="F2311" s="2">
        <v>11.677</v>
      </c>
      <c r="G2311" s="2">
        <v>86246.322</v>
      </c>
      <c r="H2311" s="16">
        <f t="shared" ref="H2311:H2374" si="36">(D2311-D2310)/D2310</f>
        <v>-1.6822559172876384E-2</v>
      </c>
    </row>
    <row r="2312" spans="1:8" ht="13.5" x14ac:dyDescent="0.25">
      <c r="A2312" s="11"/>
      <c r="B2312" s="10">
        <v>45666</v>
      </c>
      <c r="C2312" s="2">
        <v>11.69</v>
      </c>
      <c r="D2312" s="2">
        <v>5.6866000000000003</v>
      </c>
      <c r="E2312" s="2">
        <v>625</v>
      </c>
      <c r="F2312" s="2">
        <v>11.682</v>
      </c>
      <c r="G2312" s="2">
        <v>7301.25</v>
      </c>
      <c r="H2312" s="16">
        <f t="shared" si="36"/>
        <v>0</v>
      </c>
    </row>
    <row r="2313" spans="1:8" ht="13.5" x14ac:dyDescent="0.25">
      <c r="A2313" s="11"/>
      <c r="B2313" s="10">
        <v>45667</v>
      </c>
      <c r="C2313" s="2">
        <v>11.69</v>
      </c>
      <c r="D2313" s="2">
        <v>5.6866000000000003</v>
      </c>
      <c r="E2313" s="2">
        <v>2227</v>
      </c>
      <c r="F2313" s="2">
        <v>11.722</v>
      </c>
      <c r="G2313" s="2">
        <v>26104.894</v>
      </c>
      <c r="H2313" s="16">
        <f t="shared" si="36"/>
        <v>0</v>
      </c>
    </row>
    <row r="2314" spans="1:8" ht="13.5" x14ac:dyDescent="0.25">
      <c r="A2314" s="11"/>
      <c r="B2314" s="10">
        <v>45670</v>
      </c>
      <c r="C2314" s="2">
        <v>11.65</v>
      </c>
      <c r="D2314" s="2">
        <v>5.6670999999999996</v>
      </c>
      <c r="E2314" s="2">
        <v>1526</v>
      </c>
      <c r="F2314" s="2">
        <v>11.601000000000001</v>
      </c>
      <c r="G2314" s="2">
        <v>17703.126</v>
      </c>
      <c r="H2314" s="16">
        <f t="shared" si="36"/>
        <v>-3.429114057609246E-3</v>
      </c>
    </row>
    <row r="2315" spans="1:8" ht="13.5" x14ac:dyDescent="0.25">
      <c r="A2315" s="11"/>
      <c r="B2315" s="10">
        <v>45671</v>
      </c>
      <c r="C2315" s="2">
        <v>11.41</v>
      </c>
      <c r="D2315" s="2">
        <v>5.5503999999999998</v>
      </c>
      <c r="E2315" s="2">
        <v>1043</v>
      </c>
      <c r="F2315" s="2">
        <v>11.46</v>
      </c>
      <c r="G2315" s="2">
        <v>11952.78</v>
      </c>
      <c r="H2315" s="16">
        <f t="shared" si="36"/>
        <v>-2.0592542923188194E-2</v>
      </c>
    </row>
    <row r="2316" spans="1:8" ht="13.5" x14ac:dyDescent="0.25">
      <c r="A2316" s="11"/>
      <c r="B2316" s="10">
        <v>45672</v>
      </c>
      <c r="C2316" s="2">
        <v>11.41</v>
      </c>
      <c r="D2316" s="2">
        <v>5.5503999999999998</v>
      </c>
      <c r="E2316" s="2">
        <v>2779</v>
      </c>
      <c r="F2316" s="2">
        <v>11.343999999999999</v>
      </c>
      <c r="G2316" s="2">
        <v>31524.975999999999</v>
      </c>
      <c r="H2316" s="16">
        <f t="shared" si="36"/>
        <v>0</v>
      </c>
    </row>
    <row r="2317" spans="1:8" ht="13.5" x14ac:dyDescent="0.25">
      <c r="A2317" s="11"/>
      <c r="B2317" s="10">
        <v>45673</v>
      </c>
      <c r="C2317" s="2">
        <v>11.3</v>
      </c>
      <c r="D2317" s="2">
        <v>5.4969000000000001</v>
      </c>
      <c r="E2317" s="2">
        <v>3541</v>
      </c>
      <c r="F2317" s="2">
        <v>11.375999999999999</v>
      </c>
      <c r="G2317" s="2">
        <v>40282.415999999997</v>
      </c>
      <c r="H2317" s="16">
        <f t="shared" si="36"/>
        <v>-9.6389449409050986E-3</v>
      </c>
    </row>
    <row r="2318" spans="1:8" ht="13.5" x14ac:dyDescent="0.25">
      <c r="A2318" s="11"/>
      <c r="B2318" s="10">
        <v>45674</v>
      </c>
      <c r="C2318" s="2">
        <v>11.3</v>
      </c>
      <c r="D2318" s="2">
        <v>5.4969000000000001</v>
      </c>
      <c r="E2318" s="2">
        <v>3164</v>
      </c>
      <c r="F2318" s="2">
        <v>11.069000000000001</v>
      </c>
      <c r="G2318" s="2">
        <v>35022.315999999999</v>
      </c>
      <c r="H2318" s="16">
        <f t="shared" si="36"/>
        <v>0</v>
      </c>
    </row>
    <row r="2319" spans="1:8" ht="13.5" x14ac:dyDescent="0.25">
      <c r="A2319" s="11"/>
      <c r="B2319" s="10">
        <v>45677</v>
      </c>
      <c r="C2319" s="2">
        <v>11.2</v>
      </c>
      <c r="D2319" s="2">
        <v>5.4481999999999999</v>
      </c>
      <c r="E2319" s="2">
        <v>340</v>
      </c>
      <c r="F2319" s="2">
        <v>11.164999999999999</v>
      </c>
      <c r="G2319" s="2">
        <v>3796.1</v>
      </c>
      <c r="H2319" s="16">
        <f t="shared" si="36"/>
        <v>-8.8595390128982134E-3</v>
      </c>
    </row>
    <row r="2320" spans="1:8" ht="13.5" x14ac:dyDescent="0.25">
      <c r="A2320" s="11"/>
      <c r="B2320" s="10">
        <v>45678</v>
      </c>
      <c r="C2320" s="2">
        <v>11.4</v>
      </c>
      <c r="D2320" s="2">
        <v>5.5454999999999997</v>
      </c>
      <c r="E2320" s="2">
        <v>4330</v>
      </c>
      <c r="F2320" s="2">
        <v>11.4</v>
      </c>
      <c r="G2320" s="2">
        <v>49362</v>
      </c>
      <c r="H2320" s="16">
        <f t="shared" si="36"/>
        <v>1.785910943063759E-2</v>
      </c>
    </row>
    <row r="2321" spans="1:8" ht="13.5" x14ac:dyDescent="0.25">
      <c r="A2321" s="11"/>
      <c r="B2321" s="10">
        <v>45679</v>
      </c>
      <c r="C2321" s="2">
        <v>11.49</v>
      </c>
      <c r="D2321" s="2">
        <v>5.5892999999999997</v>
      </c>
      <c r="E2321" s="2">
        <v>2369</v>
      </c>
      <c r="F2321" s="2">
        <v>11.459</v>
      </c>
      <c r="G2321" s="2">
        <v>27146.370999999999</v>
      </c>
      <c r="H2321" s="16">
        <f t="shared" si="36"/>
        <v>7.8982959156072598E-3</v>
      </c>
    </row>
    <row r="2322" spans="1:8" ht="13.5" x14ac:dyDescent="0.25">
      <c r="A2322" s="11"/>
      <c r="B2322" s="10">
        <v>45680</v>
      </c>
      <c r="C2322" s="2">
        <v>11.49</v>
      </c>
      <c r="D2322" s="2">
        <v>5.5892999999999997</v>
      </c>
      <c r="E2322" s="2">
        <v>5542</v>
      </c>
      <c r="F2322" s="2">
        <v>11.497</v>
      </c>
      <c r="G2322" s="2">
        <v>63716.374000000003</v>
      </c>
      <c r="H2322" s="16">
        <f t="shared" si="36"/>
        <v>0</v>
      </c>
    </row>
    <row r="2323" spans="1:8" ht="13.5" x14ac:dyDescent="0.25">
      <c r="A2323" s="11"/>
      <c r="B2323" s="10">
        <v>45681</v>
      </c>
      <c r="C2323" s="2">
        <v>11.6</v>
      </c>
      <c r="D2323" s="2">
        <v>5.6428000000000003</v>
      </c>
      <c r="E2323" s="2">
        <v>1260</v>
      </c>
      <c r="F2323" s="2">
        <v>11.573</v>
      </c>
      <c r="G2323" s="2">
        <v>14581.98</v>
      </c>
      <c r="H2323" s="16">
        <f t="shared" si="36"/>
        <v>9.5718605192064397E-3</v>
      </c>
    </row>
    <row r="2324" spans="1:8" ht="13.5" x14ac:dyDescent="0.25">
      <c r="A2324" s="11"/>
      <c r="B2324" s="10">
        <v>45684</v>
      </c>
      <c r="C2324" s="2">
        <v>11.49</v>
      </c>
      <c r="D2324" s="2">
        <v>5.5892999999999997</v>
      </c>
      <c r="E2324" s="2">
        <v>343</v>
      </c>
      <c r="F2324" s="2">
        <v>11.558</v>
      </c>
      <c r="G2324" s="2">
        <v>3964.3939999999998</v>
      </c>
      <c r="H2324" s="16">
        <f t="shared" si="36"/>
        <v>-9.4811086694549778E-3</v>
      </c>
    </row>
    <row r="2325" spans="1:8" ht="13.5" x14ac:dyDescent="0.25">
      <c r="A2325" s="11"/>
      <c r="B2325" s="10">
        <v>45685</v>
      </c>
      <c r="C2325" s="2">
        <v>11.59</v>
      </c>
      <c r="D2325" s="2">
        <v>5.6379999999999999</v>
      </c>
      <c r="E2325" s="2">
        <v>1001</v>
      </c>
      <c r="F2325" s="2">
        <v>11.45</v>
      </c>
      <c r="G2325" s="2">
        <v>11461.45</v>
      </c>
      <c r="H2325" s="16">
        <f t="shared" si="36"/>
        <v>8.7130767716887964E-3</v>
      </c>
    </row>
    <row r="2326" spans="1:8" ht="13.5" x14ac:dyDescent="0.25">
      <c r="A2326" s="11"/>
      <c r="B2326" s="10">
        <v>45686</v>
      </c>
      <c r="C2326" s="2">
        <v>11.36</v>
      </c>
      <c r="D2326" s="2">
        <v>5.5260999999999996</v>
      </c>
      <c r="E2326" s="2">
        <v>1586</v>
      </c>
      <c r="F2326" s="2">
        <v>11.375</v>
      </c>
      <c r="G2326" s="2">
        <v>18040.75</v>
      </c>
      <c r="H2326" s="16">
        <f t="shared" si="36"/>
        <v>-1.9847463639588565E-2</v>
      </c>
    </row>
    <row r="2327" spans="1:8" ht="13.5" x14ac:dyDescent="0.25">
      <c r="A2327" s="11"/>
      <c r="B2327" s="10">
        <v>45687</v>
      </c>
      <c r="C2327" s="2">
        <v>11.34</v>
      </c>
      <c r="D2327" s="2">
        <v>5.5163000000000002</v>
      </c>
      <c r="E2327" s="2">
        <v>2357</v>
      </c>
      <c r="F2327" s="2">
        <v>11.269</v>
      </c>
      <c r="G2327" s="2">
        <v>26561.032999999999</v>
      </c>
      <c r="H2327" s="16">
        <f t="shared" si="36"/>
        <v>-1.7734025804815993E-3</v>
      </c>
    </row>
    <row r="2328" spans="1:8" ht="13.5" x14ac:dyDescent="0.25">
      <c r="A2328" s="11"/>
      <c r="B2328" s="10">
        <v>45688</v>
      </c>
      <c r="C2328" s="2">
        <v>11.33</v>
      </c>
      <c r="D2328" s="2">
        <v>5.5114999999999998</v>
      </c>
      <c r="E2328" s="2">
        <v>2544</v>
      </c>
      <c r="F2328" s="2">
        <v>11.32</v>
      </c>
      <c r="G2328" s="2">
        <v>28798.080000000002</v>
      </c>
      <c r="H2328" s="16">
        <f t="shared" si="36"/>
        <v>-8.7014846908260236E-4</v>
      </c>
    </row>
    <row r="2329" spans="1:8" ht="13.5" x14ac:dyDescent="0.25">
      <c r="A2329" s="11"/>
      <c r="B2329" s="10">
        <v>45691</v>
      </c>
      <c r="C2329" s="2">
        <v>11</v>
      </c>
      <c r="D2329" s="2">
        <v>5.351</v>
      </c>
      <c r="E2329" s="2">
        <v>2113</v>
      </c>
      <c r="F2329" s="2">
        <v>11.04</v>
      </c>
      <c r="G2329" s="2">
        <v>23327.52</v>
      </c>
      <c r="H2329" s="16">
        <f t="shared" si="36"/>
        <v>-2.9120928966705956E-2</v>
      </c>
    </row>
    <row r="2330" spans="1:8" ht="13.5" x14ac:dyDescent="0.25">
      <c r="A2330" s="11"/>
      <c r="B2330" s="10">
        <v>45692</v>
      </c>
      <c r="C2330" s="2">
        <v>10.9</v>
      </c>
      <c r="D2330" s="2">
        <v>5.3022999999999998</v>
      </c>
      <c r="E2330" s="2">
        <v>1218</v>
      </c>
      <c r="F2330" s="2">
        <v>10.972</v>
      </c>
      <c r="G2330" s="2">
        <v>13363.896000000001</v>
      </c>
      <c r="H2330" s="16">
        <f t="shared" si="36"/>
        <v>-9.1011025976453358E-3</v>
      </c>
    </row>
    <row r="2331" spans="1:8" ht="13.5" x14ac:dyDescent="0.25">
      <c r="A2331" s="11"/>
      <c r="B2331" s="10">
        <v>45693</v>
      </c>
      <c r="C2331" s="2">
        <v>10.82</v>
      </c>
      <c r="D2331" s="2">
        <v>5.2633999999999999</v>
      </c>
      <c r="E2331" s="2">
        <v>611</v>
      </c>
      <c r="F2331" s="2">
        <v>10.811999999999999</v>
      </c>
      <c r="G2331" s="2">
        <v>6606.1319999999996</v>
      </c>
      <c r="H2331" s="16">
        <f t="shared" si="36"/>
        <v>-7.3364389038718929E-3</v>
      </c>
    </row>
    <row r="2332" spans="1:8" ht="13.5" x14ac:dyDescent="0.25">
      <c r="A2332" s="11"/>
      <c r="B2332" s="10">
        <v>45694</v>
      </c>
      <c r="C2332" s="2">
        <v>10.89</v>
      </c>
      <c r="D2332" s="2">
        <v>5.2973999999999997</v>
      </c>
      <c r="E2332" s="2">
        <v>1399</v>
      </c>
      <c r="F2332" s="2">
        <v>10.853</v>
      </c>
      <c r="G2332" s="2">
        <v>15183.347</v>
      </c>
      <c r="H2332" s="16">
        <f t="shared" si="36"/>
        <v>6.4597028536686951E-3</v>
      </c>
    </row>
    <row r="2333" spans="1:8" ht="13.5" x14ac:dyDescent="0.25">
      <c r="A2333" s="11"/>
      <c r="B2333" s="10">
        <v>45695</v>
      </c>
      <c r="C2333" s="2">
        <v>10.79</v>
      </c>
      <c r="D2333" s="2">
        <v>5.2488000000000001</v>
      </c>
      <c r="E2333" s="2">
        <v>21638</v>
      </c>
      <c r="F2333" s="2">
        <v>10.835000000000001</v>
      </c>
      <c r="G2333" s="2">
        <v>234447.73</v>
      </c>
      <c r="H2333" s="16">
        <f t="shared" si="36"/>
        <v>-9.1743119266054166E-3</v>
      </c>
    </row>
    <row r="2334" spans="1:8" ht="13.5" x14ac:dyDescent="0.25">
      <c r="A2334" s="11"/>
      <c r="B2334" s="10">
        <v>45698</v>
      </c>
      <c r="C2334" s="2">
        <v>10.26</v>
      </c>
      <c r="D2334" s="2">
        <v>4.9909999999999997</v>
      </c>
      <c r="E2334" s="2">
        <v>2955</v>
      </c>
      <c r="F2334" s="2">
        <v>10.255000000000001</v>
      </c>
      <c r="G2334" s="2">
        <v>30303.525000000001</v>
      </c>
      <c r="H2334" s="16">
        <f t="shared" si="36"/>
        <v>-4.9115988416400025E-2</v>
      </c>
    </row>
    <row r="2335" spans="1:8" ht="13.5" x14ac:dyDescent="0.25">
      <c r="A2335" s="11"/>
      <c r="B2335" s="10">
        <v>45699</v>
      </c>
      <c r="C2335" s="2">
        <v>9.9</v>
      </c>
      <c r="D2335" s="2">
        <v>4.8159000000000001</v>
      </c>
      <c r="E2335" s="2">
        <v>5158</v>
      </c>
      <c r="F2335" s="2">
        <v>10.012</v>
      </c>
      <c r="G2335" s="2">
        <v>51641.896000000001</v>
      </c>
      <c r="H2335" s="16">
        <f t="shared" si="36"/>
        <v>-3.5083149669404852E-2</v>
      </c>
    </row>
    <row r="2336" spans="1:8" ht="13.5" x14ac:dyDescent="0.25">
      <c r="A2336" s="11"/>
      <c r="B2336" s="10">
        <v>45700</v>
      </c>
      <c r="C2336" s="2">
        <v>9.99</v>
      </c>
      <c r="D2336" s="2">
        <v>4.8596000000000004</v>
      </c>
      <c r="E2336" s="2">
        <v>2768</v>
      </c>
      <c r="F2336" s="2">
        <v>9.8979999999999997</v>
      </c>
      <c r="G2336" s="2">
        <v>27397.664000000001</v>
      </c>
      <c r="H2336" s="16">
        <f t="shared" si="36"/>
        <v>9.0741086816587338E-3</v>
      </c>
    </row>
    <row r="2337" spans="1:8" ht="13.5" x14ac:dyDescent="0.25">
      <c r="A2337" s="11"/>
      <c r="B2337" s="10">
        <v>45701</v>
      </c>
      <c r="C2337" s="2">
        <v>10.58</v>
      </c>
      <c r="D2337" s="2">
        <v>5.1466000000000003</v>
      </c>
      <c r="E2337" s="2">
        <v>111739</v>
      </c>
      <c r="F2337" s="2">
        <v>10.012</v>
      </c>
      <c r="G2337" s="2">
        <v>1118730.868</v>
      </c>
      <c r="H2337" s="16">
        <f t="shared" si="36"/>
        <v>5.9058358712651228E-2</v>
      </c>
    </row>
    <row r="2338" spans="1:8" ht="13.5" x14ac:dyDescent="0.25">
      <c r="A2338" s="11"/>
      <c r="B2338" s="10">
        <v>45702</v>
      </c>
      <c r="C2338" s="2">
        <v>11.21</v>
      </c>
      <c r="D2338" s="2">
        <v>5.4531000000000001</v>
      </c>
      <c r="E2338" s="2">
        <v>9997</v>
      </c>
      <c r="F2338" s="2">
        <v>10.983000000000001</v>
      </c>
      <c r="G2338" s="2">
        <v>109797.05100000001</v>
      </c>
      <c r="H2338" s="16">
        <f t="shared" si="36"/>
        <v>5.9553880231609173E-2</v>
      </c>
    </row>
    <row r="2339" spans="1:8" ht="13.5" x14ac:dyDescent="0.25">
      <c r="A2339" s="11"/>
      <c r="B2339" s="10">
        <v>45705</v>
      </c>
      <c r="C2339" s="2">
        <v>11.43</v>
      </c>
      <c r="D2339" s="2">
        <v>5.5601000000000003</v>
      </c>
      <c r="E2339" s="2">
        <v>20141</v>
      </c>
      <c r="F2339" s="2">
        <v>11.443</v>
      </c>
      <c r="G2339" s="2">
        <v>230473.46299999999</v>
      </c>
      <c r="H2339" s="16">
        <f t="shared" si="36"/>
        <v>1.9621866461278944E-2</v>
      </c>
    </row>
    <row r="2340" spans="1:8" ht="13.5" x14ac:dyDescent="0.25">
      <c r="A2340" s="11"/>
      <c r="B2340" s="10">
        <v>45706</v>
      </c>
      <c r="C2340" s="2">
        <v>11.32</v>
      </c>
      <c r="D2340" s="2">
        <v>5.5065999999999997</v>
      </c>
      <c r="E2340" s="2">
        <v>4881</v>
      </c>
      <c r="F2340" s="2">
        <v>11.266</v>
      </c>
      <c r="G2340" s="2">
        <v>54989.345999999998</v>
      </c>
      <c r="H2340" s="16">
        <f t="shared" si="36"/>
        <v>-9.6221290983976096E-3</v>
      </c>
    </row>
    <row r="2341" spans="1:8" ht="13.5" x14ac:dyDescent="0.25">
      <c r="A2341" s="11"/>
      <c r="B2341" s="10">
        <v>45707</v>
      </c>
      <c r="C2341" s="2">
        <v>11.3</v>
      </c>
      <c r="D2341" s="2">
        <v>5.4969000000000001</v>
      </c>
      <c r="E2341" s="2">
        <v>5239</v>
      </c>
      <c r="F2341" s="2">
        <v>11.218999999999999</v>
      </c>
      <c r="G2341" s="2">
        <v>58776.341</v>
      </c>
      <c r="H2341" s="16">
        <f t="shared" si="36"/>
        <v>-1.7615225365923796E-3</v>
      </c>
    </row>
    <row r="2342" spans="1:8" ht="13.5" x14ac:dyDescent="0.25">
      <c r="A2342" s="11"/>
      <c r="B2342" s="10">
        <v>45708</v>
      </c>
      <c r="C2342" s="2">
        <v>11.07</v>
      </c>
      <c r="D2342" s="2">
        <v>5.3849999999999998</v>
      </c>
      <c r="E2342" s="2">
        <v>1076</v>
      </c>
      <c r="F2342" s="2">
        <v>11.076000000000001</v>
      </c>
      <c r="G2342" s="2">
        <v>11917.776</v>
      </c>
      <c r="H2342" s="16">
        <f t="shared" si="36"/>
        <v>-2.0356928450581298E-2</v>
      </c>
    </row>
    <row r="2343" spans="1:8" ht="13.5" x14ac:dyDescent="0.25">
      <c r="A2343" s="11"/>
      <c r="B2343" s="10">
        <v>45709</v>
      </c>
      <c r="C2343" s="2">
        <v>11.03</v>
      </c>
      <c r="D2343" s="2">
        <v>5.3654999999999999</v>
      </c>
      <c r="E2343" s="2">
        <v>1281</v>
      </c>
      <c r="F2343" s="2">
        <v>10.994999999999999</v>
      </c>
      <c r="G2343" s="2">
        <v>14084.594999999999</v>
      </c>
      <c r="H2343" s="16">
        <f t="shared" si="36"/>
        <v>-3.6211699164345129E-3</v>
      </c>
    </row>
    <row r="2344" spans="1:8" ht="13.5" x14ac:dyDescent="0.25">
      <c r="A2344" s="11"/>
      <c r="B2344" s="10">
        <v>45712</v>
      </c>
      <c r="C2344" s="2">
        <v>11.04</v>
      </c>
      <c r="D2344" s="2">
        <v>5.3704000000000001</v>
      </c>
      <c r="E2344" s="2">
        <v>2690</v>
      </c>
      <c r="F2344" s="2">
        <v>11.071999999999999</v>
      </c>
      <c r="G2344" s="2">
        <v>29783.68</v>
      </c>
      <c r="H2344" s="16">
        <f t="shared" si="36"/>
        <v>9.132420091324437E-4</v>
      </c>
    </row>
    <row r="2345" spans="1:8" ht="13.5" x14ac:dyDescent="0.25">
      <c r="A2345" s="11"/>
      <c r="B2345" s="10">
        <v>45713</v>
      </c>
      <c r="C2345" s="2">
        <v>10.62</v>
      </c>
      <c r="D2345" s="2">
        <v>5.1661000000000001</v>
      </c>
      <c r="E2345" s="2">
        <v>8410</v>
      </c>
      <c r="F2345" s="2">
        <v>10.612</v>
      </c>
      <c r="G2345" s="2">
        <v>89246.92</v>
      </c>
      <c r="H2345" s="16">
        <f t="shared" si="36"/>
        <v>-3.8041859079398166E-2</v>
      </c>
    </row>
    <row r="2346" spans="1:8" ht="13.5" x14ac:dyDescent="0.25">
      <c r="A2346" s="11"/>
      <c r="B2346" s="10">
        <v>45714</v>
      </c>
      <c r="C2346" s="2">
        <v>10.85</v>
      </c>
      <c r="D2346" s="2">
        <v>5.2779999999999996</v>
      </c>
      <c r="E2346" s="2">
        <v>325</v>
      </c>
      <c r="F2346" s="2">
        <v>10.696999999999999</v>
      </c>
      <c r="G2346" s="2">
        <v>3476.5250000000001</v>
      </c>
      <c r="H2346" s="16">
        <f t="shared" si="36"/>
        <v>2.1660440177309663E-2</v>
      </c>
    </row>
    <row r="2347" spans="1:8" ht="13.5" x14ac:dyDescent="0.25">
      <c r="A2347" s="11"/>
      <c r="B2347" s="10">
        <v>45715</v>
      </c>
      <c r="C2347" s="2">
        <v>10.78</v>
      </c>
      <c r="D2347" s="2">
        <v>5.2439</v>
      </c>
      <c r="E2347" s="2">
        <v>2964</v>
      </c>
      <c r="F2347" s="2">
        <v>10.65</v>
      </c>
      <c r="G2347" s="2">
        <v>31566.6</v>
      </c>
      <c r="H2347" s="16">
        <f t="shared" si="36"/>
        <v>-6.4607805987115536E-3</v>
      </c>
    </row>
    <row r="2348" spans="1:8" ht="13.5" x14ac:dyDescent="0.25">
      <c r="A2348" s="11"/>
      <c r="B2348" s="10">
        <v>45716</v>
      </c>
      <c r="C2348" s="2">
        <v>10.78</v>
      </c>
      <c r="D2348" s="2">
        <v>5.2439</v>
      </c>
      <c r="E2348" s="2">
        <v>1704</v>
      </c>
      <c r="F2348" s="2">
        <v>10.708</v>
      </c>
      <c r="G2348" s="2">
        <v>18246.432000000001</v>
      </c>
      <c r="H2348" s="16">
        <f t="shared" si="36"/>
        <v>0</v>
      </c>
    </row>
    <row r="2349" spans="1:8" ht="13.5" x14ac:dyDescent="0.25">
      <c r="A2349" s="11"/>
      <c r="B2349" s="10">
        <v>45719</v>
      </c>
      <c r="C2349" s="2">
        <v>10.78</v>
      </c>
      <c r="D2349" s="2">
        <v>5.2439</v>
      </c>
      <c r="E2349" s="2">
        <v>1394</v>
      </c>
      <c r="F2349" s="2">
        <v>10.78</v>
      </c>
      <c r="G2349" s="2">
        <v>15027.32</v>
      </c>
      <c r="H2349" s="16">
        <f t="shared" si="36"/>
        <v>0</v>
      </c>
    </row>
    <row r="2350" spans="1:8" ht="13.5" x14ac:dyDescent="0.25">
      <c r="A2350" s="11"/>
      <c r="B2350" s="10">
        <v>45720</v>
      </c>
      <c r="C2350" s="2">
        <v>10.78</v>
      </c>
      <c r="D2350" s="2">
        <v>5.2439</v>
      </c>
      <c r="E2350" s="2">
        <v>126</v>
      </c>
      <c r="F2350" s="2">
        <v>10.78</v>
      </c>
      <c r="G2350" s="2">
        <v>1358.28</v>
      </c>
      <c r="H2350" s="16">
        <f t="shared" si="36"/>
        <v>0</v>
      </c>
    </row>
    <row r="2351" spans="1:8" ht="13.5" x14ac:dyDescent="0.25">
      <c r="A2351" s="11"/>
      <c r="B2351" s="10">
        <v>45721</v>
      </c>
      <c r="C2351" s="2">
        <v>10.77</v>
      </c>
      <c r="D2351" s="2">
        <v>5.2390999999999996</v>
      </c>
      <c r="E2351" s="2">
        <v>3111</v>
      </c>
      <c r="F2351" s="2">
        <v>10.78</v>
      </c>
      <c r="G2351" s="2">
        <v>33536.58</v>
      </c>
      <c r="H2351" s="16">
        <f t="shared" si="36"/>
        <v>-9.1534926295321409E-4</v>
      </c>
    </row>
    <row r="2352" spans="1:8" ht="13.5" x14ac:dyDescent="0.25">
      <c r="A2352" s="11"/>
      <c r="B2352" s="10">
        <v>45722</v>
      </c>
      <c r="C2352" s="2">
        <v>10.77</v>
      </c>
      <c r="D2352" s="2">
        <v>5.2390999999999996</v>
      </c>
      <c r="E2352" s="2">
        <v>1428</v>
      </c>
      <c r="F2352" s="2">
        <v>10.776999999999999</v>
      </c>
      <c r="G2352" s="2">
        <v>15389.556</v>
      </c>
      <c r="H2352" s="16">
        <f t="shared" si="36"/>
        <v>0</v>
      </c>
    </row>
    <row r="2353" spans="1:8" ht="13.5" x14ac:dyDescent="0.25">
      <c r="A2353" s="11"/>
      <c r="B2353" s="10">
        <v>45723</v>
      </c>
      <c r="C2353" s="2">
        <v>10.6</v>
      </c>
      <c r="D2353" s="2">
        <v>5.1563999999999997</v>
      </c>
      <c r="E2353" s="2">
        <v>2173</v>
      </c>
      <c r="F2353" s="2">
        <v>10.593</v>
      </c>
      <c r="G2353" s="2">
        <v>23018.589</v>
      </c>
      <c r="H2353" s="16">
        <f t="shared" si="36"/>
        <v>-1.5785153938653585E-2</v>
      </c>
    </row>
    <row r="2354" spans="1:8" ht="13.5" x14ac:dyDescent="0.25">
      <c r="A2354" s="11"/>
      <c r="B2354" s="10">
        <v>45726</v>
      </c>
      <c r="C2354" s="2">
        <v>10.7</v>
      </c>
      <c r="D2354" s="2">
        <v>5.2050000000000001</v>
      </c>
      <c r="E2354" s="2">
        <v>21</v>
      </c>
      <c r="F2354" s="2">
        <v>10.69</v>
      </c>
      <c r="G2354" s="2">
        <v>224.49</v>
      </c>
      <c r="H2354" s="16">
        <f t="shared" si="36"/>
        <v>9.4251803583896565E-3</v>
      </c>
    </row>
    <row r="2355" spans="1:8" ht="13.5" x14ac:dyDescent="0.25">
      <c r="A2355" s="11"/>
      <c r="B2355" s="10">
        <v>45727</v>
      </c>
      <c r="C2355" s="2">
        <v>11.07</v>
      </c>
      <c r="D2355" s="2">
        <v>5.3849999999999998</v>
      </c>
      <c r="E2355" s="2">
        <v>2873</v>
      </c>
      <c r="F2355" s="2">
        <v>11.03</v>
      </c>
      <c r="G2355" s="2">
        <v>31689.19</v>
      </c>
      <c r="H2355" s="16">
        <f t="shared" si="36"/>
        <v>3.4582132564841446E-2</v>
      </c>
    </row>
    <row r="2356" spans="1:8" ht="13.5" x14ac:dyDescent="0.25">
      <c r="A2356" s="11"/>
      <c r="B2356" s="10">
        <v>45728</v>
      </c>
      <c r="C2356" s="2">
        <v>11.09</v>
      </c>
      <c r="D2356" s="2">
        <v>5.3947000000000003</v>
      </c>
      <c r="E2356" s="2">
        <v>4438</v>
      </c>
      <c r="F2356" s="2">
        <v>11.09</v>
      </c>
      <c r="G2356" s="2">
        <v>49217.42</v>
      </c>
      <c r="H2356" s="16">
        <f t="shared" si="36"/>
        <v>1.8012999071495795E-3</v>
      </c>
    </row>
    <row r="2357" spans="1:8" ht="13.5" x14ac:dyDescent="0.25">
      <c r="A2357" s="11"/>
      <c r="B2357" s="10">
        <v>45729</v>
      </c>
      <c r="C2357" s="2">
        <v>11.01</v>
      </c>
      <c r="D2357" s="2">
        <v>5.3558000000000003</v>
      </c>
      <c r="E2357" s="2">
        <v>1685</v>
      </c>
      <c r="F2357" s="2">
        <v>10.904999999999999</v>
      </c>
      <c r="G2357" s="2">
        <v>18374.924999999999</v>
      </c>
      <c r="H2357" s="16">
        <f t="shared" si="36"/>
        <v>-7.2107809516747797E-3</v>
      </c>
    </row>
    <row r="2358" spans="1:8" ht="13.5" x14ac:dyDescent="0.25">
      <c r="A2358" s="11"/>
      <c r="B2358" s="10">
        <v>45730</v>
      </c>
      <c r="C2358" s="2">
        <v>11.11</v>
      </c>
      <c r="D2358" s="2">
        <v>5.4044999999999996</v>
      </c>
      <c r="E2358" s="2">
        <v>3153</v>
      </c>
      <c r="F2358" s="2">
        <v>11.101000000000001</v>
      </c>
      <c r="G2358" s="2">
        <v>35001.453000000001</v>
      </c>
      <c r="H2358" s="16">
        <f t="shared" si="36"/>
        <v>9.0929459651217931E-3</v>
      </c>
    </row>
    <row r="2359" spans="1:8" ht="13.5" x14ac:dyDescent="0.25">
      <c r="A2359" s="11"/>
      <c r="B2359" s="10">
        <v>45733</v>
      </c>
      <c r="C2359" s="2">
        <v>11.04</v>
      </c>
      <c r="D2359" s="2">
        <v>5.3704000000000001</v>
      </c>
      <c r="E2359" s="2">
        <v>11109</v>
      </c>
      <c r="F2359" s="2">
        <v>10.647</v>
      </c>
      <c r="G2359" s="2">
        <v>118277.523</v>
      </c>
      <c r="H2359" s="16">
        <f t="shared" si="36"/>
        <v>-6.3095568507724265E-3</v>
      </c>
    </row>
    <row r="2360" spans="1:8" ht="13.5" x14ac:dyDescent="0.25">
      <c r="A2360" s="11"/>
      <c r="B2360" s="10">
        <v>45734</v>
      </c>
      <c r="C2360" s="2">
        <v>11</v>
      </c>
      <c r="D2360" s="2">
        <v>5.351</v>
      </c>
      <c r="E2360" s="2">
        <v>642112</v>
      </c>
      <c r="F2360" s="2">
        <v>10.851000000000001</v>
      </c>
      <c r="G2360" s="2">
        <v>6967557.3119999999</v>
      </c>
      <c r="H2360" s="16">
        <f t="shared" si="36"/>
        <v>-3.6123938626545665E-3</v>
      </c>
    </row>
    <row r="2361" spans="1:8" ht="13.5" x14ac:dyDescent="0.25">
      <c r="A2361" s="11"/>
      <c r="B2361" s="10">
        <v>45735</v>
      </c>
      <c r="C2361" s="2">
        <v>10.91</v>
      </c>
      <c r="D2361" s="2">
        <v>5.3071999999999999</v>
      </c>
      <c r="E2361" s="2">
        <v>14032</v>
      </c>
      <c r="F2361" s="2">
        <v>10.984999999999999</v>
      </c>
      <c r="G2361" s="2">
        <v>154141.51999999999</v>
      </c>
      <c r="H2361" s="16">
        <f t="shared" si="36"/>
        <v>-8.1853859091758664E-3</v>
      </c>
    </row>
    <row r="2362" spans="1:8" ht="13.5" x14ac:dyDescent="0.25">
      <c r="A2362" s="11"/>
      <c r="B2362" s="10">
        <v>45737</v>
      </c>
      <c r="C2362" s="2">
        <v>10.99</v>
      </c>
      <c r="D2362" s="2">
        <v>5.3460999999999999</v>
      </c>
      <c r="E2362" s="2">
        <v>35551</v>
      </c>
      <c r="F2362" s="2">
        <v>10.683</v>
      </c>
      <c r="G2362" s="2">
        <v>379791.33299999998</v>
      </c>
      <c r="H2362" s="16">
        <f t="shared" si="36"/>
        <v>7.3296653602652881E-3</v>
      </c>
    </row>
    <row r="2363" spans="1:8" ht="13.5" x14ac:dyDescent="0.25">
      <c r="A2363" s="11"/>
      <c r="B2363" s="10">
        <v>45740</v>
      </c>
      <c r="C2363" s="2">
        <v>11.02</v>
      </c>
      <c r="D2363" s="2">
        <v>5.3606999999999996</v>
      </c>
      <c r="E2363" s="2">
        <v>261</v>
      </c>
      <c r="F2363" s="2">
        <v>10.962999999999999</v>
      </c>
      <c r="G2363" s="2">
        <v>2861.3429999999998</v>
      </c>
      <c r="H2363" s="16">
        <f t="shared" si="36"/>
        <v>2.7309627578982294E-3</v>
      </c>
    </row>
    <row r="2364" spans="1:8" ht="13.5" x14ac:dyDescent="0.25">
      <c r="A2364" s="11"/>
      <c r="B2364" s="10">
        <v>45741</v>
      </c>
      <c r="C2364" s="2">
        <v>10.95</v>
      </c>
      <c r="D2364" s="2">
        <v>5.3266</v>
      </c>
      <c r="E2364" s="2">
        <v>894</v>
      </c>
      <c r="F2364" s="2">
        <v>10.972</v>
      </c>
      <c r="G2364" s="2">
        <v>9808.9680000000008</v>
      </c>
      <c r="H2364" s="16">
        <f t="shared" si="36"/>
        <v>-6.3611095565876807E-3</v>
      </c>
    </row>
    <row r="2365" spans="1:8" ht="13.5" x14ac:dyDescent="0.25">
      <c r="A2365" s="11"/>
      <c r="B2365" s="10">
        <v>45742</v>
      </c>
      <c r="C2365" s="2">
        <v>10.95</v>
      </c>
      <c r="D2365" s="2">
        <v>5.3266</v>
      </c>
      <c r="E2365" s="2">
        <v>1834</v>
      </c>
      <c r="F2365" s="2">
        <v>10.951000000000001</v>
      </c>
      <c r="G2365" s="2">
        <v>20084.133999999998</v>
      </c>
      <c r="H2365" s="16">
        <f t="shared" si="36"/>
        <v>0</v>
      </c>
    </row>
    <row r="2366" spans="1:8" ht="13.5" x14ac:dyDescent="0.25">
      <c r="A2366" s="11"/>
      <c r="B2366" s="10">
        <v>45743</v>
      </c>
      <c r="C2366" s="2">
        <v>11</v>
      </c>
      <c r="D2366" s="2">
        <v>5.351</v>
      </c>
      <c r="E2366" s="2">
        <v>1002</v>
      </c>
      <c r="F2366" s="2">
        <v>10.981999999999999</v>
      </c>
      <c r="G2366" s="2">
        <v>11003.964</v>
      </c>
      <c r="H2366" s="16">
        <f t="shared" si="36"/>
        <v>4.5807832388390299E-3</v>
      </c>
    </row>
    <row r="2367" spans="1:8" ht="13.5" x14ac:dyDescent="0.25">
      <c r="A2367" s="11"/>
      <c r="B2367" s="10">
        <v>45744</v>
      </c>
      <c r="C2367" s="2">
        <v>10.97</v>
      </c>
      <c r="D2367" s="2">
        <v>5.3364000000000003</v>
      </c>
      <c r="E2367" s="2">
        <v>768</v>
      </c>
      <c r="F2367" s="2">
        <v>10.911</v>
      </c>
      <c r="G2367" s="2">
        <v>8379.6479999999992</v>
      </c>
      <c r="H2367" s="16">
        <f t="shared" si="36"/>
        <v>-2.7284619697252334E-3</v>
      </c>
    </row>
    <row r="2368" spans="1:8" ht="13.5" x14ac:dyDescent="0.25">
      <c r="A2368" s="11"/>
      <c r="B2368" s="10">
        <v>45749</v>
      </c>
      <c r="C2368" s="2">
        <v>10.95</v>
      </c>
      <c r="D2368" s="2">
        <v>5.3266</v>
      </c>
      <c r="E2368" s="2">
        <v>378</v>
      </c>
      <c r="F2368" s="2">
        <v>10.938000000000001</v>
      </c>
      <c r="G2368" s="2">
        <v>4134.5640000000003</v>
      </c>
      <c r="H2368" s="16">
        <f t="shared" si="36"/>
        <v>-1.8364440446743595E-3</v>
      </c>
    </row>
    <row r="2369" spans="1:8" ht="13.5" x14ac:dyDescent="0.25">
      <c r="A2369" s="11"/>
      <c r="B2369" s="10">
        <v>45750</v>
      </c>
      <c r="C2369" s="2">
        <v>10.9</v>
      </c>
      <c r="D2369" s="2">
        <v>5.3022999999999998</v>
      </c>
      <c r="E2369" s="2">
        <v>2427</v>
      </c>
      <c r="F2369" s="2">
        <v>10.87</v>
      </c>
      <c r="G2369" s="2">
        <v>26381.49</v>
      </c>
      <c r="H2369" s="16">
        <f t="shared" si="36"/>
        <v>-4.5620095370405532E-3</v>
      </c>
    </row>
    <row r="2370" spans="1:8" ht="13.5" x14ac:dyDescent="0.25">
      <c r="A2370" s="11"/>
      <c r="B2370" s="10">
        <v>45751</v>
      </c>
      <c r="C2370" s="2">
        <v>10.8</v>
      </c>
      <c r="D2370" s="2">
        <v>5.2537000000000003</v>
      </c>
      <c r="E2370" s="2">
        <v>652</v>
      </c>
      <c r="F2370" s="2">
        <v>10.763</v>
      </c>
      <c r="G2370" s="2">
        <v>7017.4759999999997</v>
      </c>
      <c r="H2370" s="16">
        <f t="shared" si="36"/>
        <v>-9.1658336948115971E-3</v>
      </c>
    </row>
    <row r="2371" spans="1:8" ht="13.5" x14ac:dyDescent="0.25">
      <c r="A2371" s="11"/>
      <c r="B2371" s="10">
        <v>45754</v>
      </c>
      <c r="C2371" s="2">
        <v>10.84</v>
      </c>
      <c r="D2371" s="2">
        <v>5.2731000000000003</v>
      </c>
      <c r="E2371" s="2">
        <v>118</v>
      </c>
      <c r="F2371" s="2">
        <v>10.83</v>
      </c>
      <c r="G2371" s="2">
        <v>1277.94</v>
      </c>
      <c r="H2371" s="16">
        <f t="shared" si="36"/>
        <v>3.692635666292343E-3</v>
      </c>
    </row>
    <row r="2372" spans="1:8" ht="13.5" x14ac:dyDescent="0.25">
      <c r="A2372" s="11"/>
      <c r="B2372" s="10">
        <v>45755</v>
      </c>
      <c r="C2372" s="2">
        <v>10.49</v>
      </c>
      <c r="D2372" s="2">
        <v>5.1029</v>
      </c>
      <c r="E2372" s="2">
        <v>2900</v>
      </c>
      <c r="F2372" s="2">
        <v>10.742000000000001</v>
      </c>
      <c r="G2372" s="2">
        <v>31151.8</v>
      </c>
      <c r="H2372" s="16">
        <f t="shared" si="36"/>
        <v>-3.2277028692799366E-2</v>
      </c>
    </row>
    <row r="2373" spans="1:8" ht="13.5" x14ac:dyDescent="0.25">
      <c r="A2373" s="11"/>
      <c r="B2373" s="10">
        <v>45757</v>
      </c>
      <c r="C2373" s="2">
        <v>10.78</v>
      </c>
      <c r="D2373" s="2">
        <v>5.2439</v>
      </c>
      <c r="E2373" s="2">
        <v>871</v>
      </c>
      <c r="F2373" s="2">
        <v>10.569000000000001</v>
      </c>
      <c r="G2373" s="2">
        <v>9205.5990000000002</v>
      </c>
      <c r="H2373" s="16">
        <f t="shared" si="36"/>
        <v>2.7631346881185213E-2</v>
      </c>
    </row>
    <row r="2374" spans="1:8" ht="13.5" x14ac:dyDescent="0.25">
      <c r="A2374" s="11"/>
      <c r="B2374" s="10">
        <v>45758</v>
      </c>
      <c r="C2374" s="2">
        <v>11</v>
      </c>
      <c r="D2374" s="2">
        <v>5.351</v>
      </c>
      <c r="E2374" s="2">
        <v>1000</v>
      </c>
      <c r="F2374" s="2">
        <v>10.994999999999999</v>
      </c>
      <c r="G2374" s="2">
        <v>10995</v>
      </c>
      <c r="H2374" s="16">
        <f t="shared" si="36"/>
        <v>2.0423730429642056E-2</v>
      </c>
    </row>
    <row r="2375" spans="1:8" ht="13.5" x14ac:dyDescent="0.25">
      <c r="A2375" s="11"/>
      <c r="B2375" s="10">
        <v>45761</v>
      </c>
      <c r="C2375" s="2">
        <v>11</v>
      </c>
      <c r="D2375" s="2">
        <v>5.351</v>
      </c>
      <c r="E2375" s="2">
        <v>5208</v>
      </c>
      <c r="F2375" s="2">
        <v>11.015000000000001</v>
      </c>
      <c r="G2375" s="2">
        <v>57366.12</v>
      </c>
      <c r="H2375" s="16">
        <f t="shared" ref="H2375:H2438" si="37">(D2375-D2374)/D2374</f>
        <v>0</v>
      </c>
    </row>
    <row r="2376" spans="1:8" ht="13.5" x14ac:dyDescent="0.25">
      <c r="A2376" s="11"/>
      <c r="B2376" s="10">
        <v>45762</v>
      </c>
      <c r="C2376" s="2">
        <v>10.99</v>
      </c>
      <c r="D2376" s="2">
        <v>5.3460999999999999</v>
      </c>
      <c r="E2376" s="2">
        <v>689</v>
      </c>
      <c r="F2376" s="2">
        <v>10.958</v>
      </c>
      <c r="G2376" s="2">
        <v>7550.0619999999999</v>
      </c>
      <c r="H2376" s="16">
        <f t="shared" si="37"/>
        <v>-9.1571668846946862E-4</v>
      </c>
    </row>
    <row r="2377" spans="1:8" ht="13.5" x14ac:dyDescent="0.25">
      <c r="A2377" s="11"/>
      <c r="B2377" s="10">
        <v>45763</v>
      </c>
      <c r="C2377" s="2">
        <v>10.99</v>
      </c>
      <c r="D2377" s="2">
        <v>5.3460999999999999</v>
      </c>
      <c r="E2377" s="2">
        <v>1141</v>
      </c>
      <c r="F2377" s="2">
        <v>10.798</v>
      </c>
      <c r="G2377" s="2">
        <v>12320.518</v>
      </c>
      <c r="H2377" s="16">
        <f t="shared" si="37"/>
        <v>0</v>
      </c>
    </row>
    <row r="2378" spans="1:8" ht="13.5" x14ac:dyDescent="0.25">
      <c r="A2378" s="11"/>
      <c r="B2378" s="10">
        <v>45764</v>
      </c>
      <c r="C2378" s="2">
        <v>10.8</v>
      </c>
      <c r="D2378" s="2">
        <v>5.2537000000000003</v>
      </c>
      <c r="E2378" s="2">
        <v>3534</v>
      </c>
      <c r="F2378" s="2">
        <v>10.835000000000001</v>
      </c>
      <c r="G2378" s="2">
        <v>38290.89</v>
      </c>
      <c r="H2378" s="16">
        <f t="shared" si="37"/>
        <v>-1.7283627317109595E-2</v>
      </c>
    </row>
    <row r="2379" spans="1:8" ht="13.5" x14ac:dyDescent="0.25">
      <c r="A2379" s="11"/>
      <c r="B2379" s="10">
        <v>45765</v>
      </c>
      <c r="C2379" s="2">
        <v>10.9</v>
      </c>
      <c r="D2379" s="2">
        <v>5.3022999999999998</v>
      </c>
      <c r="E2379" s="2">
        <v>6980</v>
      </c>
      <c r="F2379" s="2">
        <v>10.818</v>
      </c>
      <c r="G2379" s="2">
        <v>75509.64</v>
      </c>
      <c r="H2379" s="16">
        <f t="shared" si="37"/>
        <v>9.2506233701961527E-3</v>
      </c>
    </row>
    <row r="2380" spans="1:8" ht="13.5" x14ac:dyDescent="0.25">
      <c r="A2380" s="11"/>
      <c r="B2380" s="10">
        <v>45768</v>
      </c>
      <c r="C2380" s="2">
        <v>10.99</v>
      </c>
      <c r="D2380" s="2">
        <v>5.3460999999999999</v>
      </c>
      <c r="E2380" s="2">
        <v>605</v>
      </c>
      <c r="F2380" s="2">
        <v>10.788</v>
      </c>
      <c r="G2380" s="2">
        <v>6526.74</v>
      </c>
      <c r="H2380" s="16">
        <f t="shared" si="37"/>
        <v>8.2605661693981973E-3</v>
      </c>
    </row>
    <row r="2381" spans="1:8" ht="13.5" x14ac:dyDescent="0.25">
      <c r="A2381" s="11"/>
      <c r="B2381" s="10">
        <v>45769</v>
      </c>
      <c r="C2381" s="2">
        <v>11.15</v>
      </c>
      <c r="D2381" s="2">
        <v>5.4238999999999997</v>
      </c>
      <c r="E2381" s="2">
        <v>9523</v>
      </c>
      <c r="F2381" s="2">
        <v>11.2</v>
      </c>
      <c r="G2381" s="2">
        <v>106657.60000000001</v>
      </c>
      <c r="H2381" s="16">
        <f t="shared" si="37"/>
        <v>1.4552664559211363E-2</v>
      </c>
    </row>
    <row r="2382" spans="1:8" ht="13.5" x14ac:dyDescent="0.25">
      <c r="A2382" s="11"/>
      <c r="B2382" s="10">
        <v>45770</v>
      </c>
      <c r="C2382" s="2">
        <v>11.28</v>
      </c>
      <c r="D2382" s="2">
        <v>5.4871999999999996</v>
      </c>
      <c r="E2382" s="2">
        <v>53573</v>
      </c>
      <c r="F2382" s="2">
        <v>11.164</v>
      </c>
      <c r="G2382" s="2">
        <v>598088.97199999995</v>
      </c>
      <c r="H2382" s="16">
        <f t="shared" si="37"/>
        <v>1.1670569147661262E-2</v>
      </c>
    </row>
    <row r="2383" spans="1:8" ht="13.5" x14ac:dyDescent="0.25">
      <c r="A2383" s="11"/>
      <c r="B2383" s="10">
        <v>45771</v>
      </c>
      <c r="C2383" s="2">
        <v>11.48</v>
      </c>
      <c r="D2383" s="2">
        <v>5.5843999999999996</v>
      </c>
      <c r="E2383" s="2">
        <v>11501</v>
      </c>
      <c r="F2383" s="2">
        <v>11.342000000000001</v>
      </c>
      <c r="G2383" s="2">
        <v>130444.342</v>
      </c>
      <c r="H2383" s="16">
        <f t="shared" si="37"/>
        <v>1.7713952471205708E-2</v>
      </c>
    </row>
    <row r="2384" spans="1:8" ht="13.5" x14ac:dyDescent="0.25">
      <c r="A2384" s="11"/>
      <c r="B2384" s="10">
        <v>45772</v>
      </c>
      <c r="C2384" s="2">
        <v>11.6</v>
      </c>
      <c r="D2384" s="2">
        <v>5.6428000000000003</v>
      </c>
      <c r="E2384" s="2">
        <v>1678</v>
      </c>
      <c r="F2384" s="2">
        <v>11.505000000000001</v>
      </c>
      <c r="G2384" s="2">
        <v>19305.39</v>
      </c>
      <c r="H2384" s="16">
        <f t="shared" si="37"/>
        <v>1.0457703602893897E-2</v>
      </c>
    </row>
    <row r="2385" spans="1:8" ht="13.5" x14ac:dyDescent="0.25">
      <c r="A2385" s="11"/>
      <c r="B2385" s="10">
        <v>45775</v>
      </c>
      <c r="C2385" s="2">
        <v>11.67</v>
      </c>
      <c r="D2385" s="2">
        <v>5.6768999999999998</v>
      </c>
      <c r="E2385" s="2">
        <v>10031</v>
      </c>
      <c r="F2385" s="2">
        <v>11.632999999999999</v>
      </c>
      <c r="G2385" s="2">
        <v>116690.62300000001</v>
      </c>
      <c r="H2385" s="16">
        <f t="shared" si="37"/>
        <v>6.043099170624437E-3</v>
      </c>
    </row>
    <row r="2386" spans="1:8" ht="13.5" x14ac:dyDescent="0.25">
      <c r="A2386" s="11"/>
      <c r="B2386" s="10">
        <v>45776</v>
      </c>
      <c r="C2386" s="2">
        <v>12.37</v>
      </c>
      <c r="D2386" s="2">
        <v>6.0174000000000003</v>
      </c>
      <c r="E2386" s="2">
        <v>3780</v>
      </c>
      <c r="F2386" s="2">
        <v>11.945</v>
      </c>
      <c r="G2386" s="2">
        <v>45152.1</v>
      </c>
      <c r="H2386" s="16">
        <f t="shared" si="37"/>
        <v>5.9979918617555437E-2</v>
      </c>
    </row>
    <row r="2387" spans="1:8" ht="13.5" x14ac:dyDescent="0.25">
      <c r="A2387" s="11"/>
      <c r="B2387" s="10">
        <v>45777</v>
      </c>
      <c r="C2387" s="2">
        <v>13.11</v>
      </c>
      <c r="D2387" s="2">
        <v>6.3773999999999997</v>
      </c>
      <c r="E2387" s="2">
        <v>5391</v>
      </c>
      <c r="F2387" s="2">
        <v>13.098000000000001</v>
      </c>
      <c r="G2387" s="2">
        <v>70611.317999999999</v>
      </c>
      <c r="H2387" s="16">
        <f t="shared" si="37"/>
        <v>5.9826503140891316E-2</v>
      </c>
    </row>
    <row r="2388" spans="1:8" ht="13.5" x14ac:dyDescent="0.25">
      <c r="A2388" s="11"/>
      <c r="B2388" s="10">
        <v>45779</v>
      </c>
      <c r="C2388" s="2">
        <v>13.87</v>
      </c>
      <c r="D2388" s="2">
        <v>6.7470999999999997</v>
      </c>
      <c r="E2388" s="2">
        <v>32326</v>
      </c>
      <c r="F2388" s="2">
        <v>13.808</v>
      </c>
      <c r="G2388" s="2">
        <v>446357.408</v>
      </c>
      <c r="H2388" s="16">
        <f t="shared" si="37"/>
        <v>5.7970332737479216E-2</v>
      </c>
    </row>
    <row r="2389" spans="1:8" ht="13.5" x14ac:dyDescent="0.25">
      <c r="A2389" s="11"/>
      <c r="B2389" s="10">
        <v>45782</v>
      </c>
      <c r="C2389" s="2">
        <v>13.98</v>
      </c>
      <c r="D2389" s="2">
        <v>6.8006000000000002</v>
      </c>
      <c r="E2389" s="2">
        <v>12056</v>
      </c>
      <c r="F2389" s="2">
        <v>13.894</v>
      </c>
      <c r="G2389" s="2">
        <v>167506.06400000001</v>
      </c>
      <c r="H2389" s="16">
        <f t="shared" si="37"/>
        <v>7.9293326021550817E-3</v>
      </c>
    </row>
    <row r="2390" spans="1:8" ht="13.5" x14ac:dyDescent="0.25">
      <c r="A2390" s="11"/>
      <c r="B2390" s="10">
        <v>45783</v>
      </c>
      <c r="C2390" s="2">
        <v>13.88</v>
      </c>
      <c r="D2390" s="2">
        <v>6.7519</v>
      </c>
      <c r="E2390" s="2">
        <v>5969</v>
      </c>
      <c r="F2390" s="2">
        <v>13.814</v>
      </c>
      <c r="G2390" s="2">
        <v>82455.766000000003</v>
      </c>
      <c r="H2390" s="16">
        <f t="shared" si="37"/>
        <v>-7.1611328412199199E-3</v>
      </c>
    </row>
    <row r="2391" spans="1:8" ht="13.5" x14ac:dyDescent="0.25">
      <c r="A2391" s="11"/>
      <c r="B2391" s="10">
        <v>45784</v>
      </c>
      <c r="C2391" s="2">
        <v>13.89</v>
      </c>
      <c r="D2391" s="2">
        <v>6.7568000000000001</v>
      </c>
      <c r="E2391" s="2">
        <v>8469</v>
      </c>
      <c r="F2391" s="2">
        <v>13.824</v>
      </c>
      <c r="G2391" s="2">
        <v>117075.45600000001</v>
      </c>
      <c r="H2391" s="16">
        <f t="shared" si="37"/>
        <v>7.2572164872111949E-4</v>
      </c>
    </row>
    <row r="2392" spans="1:8" ht="13.5" x14ac:dyDescent="0.25">
      <c r="A2392" s="11"/>
      <c r="B2392" s="10">
        <v>45785</v>
      </c>
      <c r="C2392" s="2">
        <v>13.96</v>
      </c>
      <c r="D2392" s="2">
        <v>6.7907999999999999</v>
      </c>
      <c r="E2392" s="2">
        <v>16625</v>
      </c>
      <c r="F2392" s="2">
        <v>13.856999999999999</v>
      </c>
      <c r="G2392" s="2">
        <v>230372.625</v>
      </c>
      <c r="H2392" s="16">
        <f t="shared" si="37"/>
        <v>5.0319677954060813E-3</v>
      </c>
    </row>
    <row r="2393" spans="1:8" ht="13.5" x14ac:dyDescent="0.25">
      <c r="A2393" s="11"/>
      <c r="B2393" s="10">
        <v>45786</v>
      </c>
      <c r="C2393" s="2">
        <v>13.9</v>
      </c>
      <c r="D2393" s="2">
        <v>6.7617000000000003</v>
      </c>
      <c r="E2393" s="2">
        <v>4687</v>
      </c>
      <c r="F2393" s="2">
        <v>13.811999999999999</v>
      </c>
      <c r="G2393" s="2">
        <v>64736.843999999997</v>
      </c>
      <c r="H2393" s="16">
        <f t="shared" si="37"/>
        <v>-4.2852094009541855E-3</v>
      </c>
    </row>
    <row r="2394" spans="1:8" ht="13.5" x14ac:dyDescent="0.25">
      <c r="A2394" s="11"/>
      <c r="B2394" s="10">
        <v>45789</v>
      </c>
      <c r="C2394" s="2">
        <v>13.95</v>
      </c>
      <c r="D2394" s="2">
        <v>6.7859999999999996</v>
      </c>
      <c r="E2394" s="2">
        <v>1044</v>
      </c>
      <c r="F2394" s="2">
        <v>13.936</v>
      </c>
      <c r="G2394" s="2">
        <v>14549.183999999999</v>
      </c>
      <c r="H2394" s="16">
        <f t="shared" si="37"/>
        <v>3.593770797284606E-3</v>
      </c>
    </row>
    <row r="2395" spans="1:8" ht="13.5" x14ac:dyDescent="0.25">
      <c r="A2395" s="11"/>
      <c r="B2395" s="10">
        <v>45790</v>
      </c>
      <c r="C2395" s="2">
        <v>13.9</v>
      </c>
      <c r="D2395" s="2">
        <v>6.7617000000000003</v>
      </c>
      <c r="E2395" s="2">
        <v>1316</v>
      </c>
      <c r="F2395" s="2">
        <v>13.898999999999999</v>
      </c>
      <c r="G2395" s="2">
        <v>18291.083999999999</v>
      </c>
      <c r="H2395" s="16">
        <f t="shared" si="37"/>
        <v>-3.5809018567638262E-3</v>
      </c>
    </row>
    <row r="2396" spans="1:8" ht="13.5" x14ac:dyDescent="0.25">
      <c r="A2396" s="11"/>
      <c r="B2396" s="10">
        <v>45791</v>
      </c>
      <c r="C2396" s="2">
        <v>13.85</v>
      </c>
      <c r="D2396" s="2">
        <v>6.7373000000000003</v>
      </c>
      <c r="E2396" s="2">
        <v>1366</v>
      </c>
      <c r="F2396" s="2">
        <v>13.862</v>
      </c>
      <c r="G2396" s="2">
        <v>18935.491999999998</v>
      </c>
      <c r="H2396" s="16">
        <f t="shared" si="37"/>
        <v>-3.6085599775204425E-3</v>
      </c>
    </row>
    <row r="2397" spans="1:8" ht="13.5" x14ac:dyDescent="0.25">
      <c r="A2397" s="11"/>
      <c r="B2397" s="10">
        <v>45792</v>
      </c>
      <c r="C2397" s="2">
        <v>13.7</v>
      </c>
      <c r="D2397" s="2">
        <v>6.6643999999999997</v>
      </c>
      <c r="E2397" s="2">
        <v>817</v>
      </c>
      <c r="F2397" s="2">
        <v>13.785</v>
      </c>
      <c r="G2397" s="2">
        <v>11262.344999999999</v>
      </c>
      <c r="H2397" s="16">
        <f t="shared" si="37"/>
        <v>-1.0820358303771633E-2</v>
      </c>
    </row>
    <row r="2398" spans="1:8" ht="13.5" x14ac:dyDescent="0.25">
      <c r="A2398" s="11"/>
      <c r="B2398" s="10">
        <v>45793</v>
      </c>
      <c r="C2398" s="2">
        <v>13.69</v>
      </c>
      <c r="D2398" s="2">
        <v>6.6595000000000004</v>
      </c>
      <c r="E2398" s="2">
        <v>2475</v>
      </c>
      <c r="F2398" s="2">
        <v>13.685</v>
      </c>
      <c r="G2398" s="2">
        <v>33870.375</v>
      </c>
      <c r="H2398" s="16">
        <f t="shared" si="37"/>
        <v>-7.3524998499478397E-4</v>
      </c>
    </row>
    <row r="2399" spans="1:8" ht="13.5" x14ac:dyDescent="0.25">
      <c r="A2399" s="11"/>
      <c r="B2399" s="10">
        <v>45796</v>
      </c>
      <c r="C2399" s="2">
        <v>13.35</v>
      </c>
      <c r="D2399" s="2">
        <v>6.4941000000000004</v>
      </c>
      <c r="E2399" s="2">
        <v>671</v>
      </c>
      <c r="F2399" s="2">
        <v>13.634</v>
      </c>
      <c r="G2399" s="2">
        <v>9148.4140000000007</v>
      </c>
      <c r="H2399" s="16">
        <f t="shared" si="37"/>
        <v>-2.4836699451910801E-2</v>
      </c>
    </row>
    <row r="2400" spans="1:8" ht="13.5" x14ac:dyDescent="0.25">
      <c r="A2400" s="11"/>
      <c r="B2400" s="10">
        <v>45797</v>
      </c>
      <c r="C2400" s="2">
        <v>13.6</v>
      </c>
      <c r="D2400" s="2">
        <v>6.6157000000000004</v>
      </c>
      <c r="E2400" s="2">
        <v>6608</v>
      </c>
      <c r="F2400" s="2">
        <v>13.506</v>
      </c>
      <c r="G2400" s="2">
        <v>89247.648000000001</v>
      </c>
      <c r="H2400" s="16">
        <f t="shared" si="37"/>
        <v>1.8724688563465288E-2</v>
      </c>
    </row>
    <row r="2401" spans="1:8" ht="13.5" x14ac:dyDescent="0.25">
      <c r="A2401" s="11"/>
      <c r="B2401" s="10">
        <v>45798</v>
      </c>
      <c r="C2401" s="2">
        <v>13.14</v>
      </c>
      <c r="D2401" s="2">
        <v>6.3920000000000003</v>
      </c>
      <c r="E2401" s="2">
        <v>75</v>
      </c>
      <c r="F2401" s="2">
        <v>13.164999999999999</v>
      </c>
      <c r="G2401" s="2">
        <v>987.375</v>
      </c>
      <c r="H2401" s="16">
        <f t="shared" si="37"/>
        <v>-3.3813504239914145E-2</v>
      </c>
    </row>
    <row r="2402" spans="1:8" ht="13.5" x14ac:dyDescent="0.25">
      <c r="A2402" s="11"/>
      <c r="B2402" s="10">
        <v>45799</v>
      </c>
      <c r="C2402" s="2">
        <v>13.45</v>
      </c>
      <c r="D2402" s="2">
        <v>6.5427999999999997</v>
      </c>
      <c r="E2402" s="2">
        <v>4258</v>
      </c>
      <c r="F2402" s="2">
        <v>13.65</v>
      </c>
      <c r="G2402" s="2">
        <v>58121.7</v>
      </c>
      <c r="H2402" s="16">
        <f t="shared" si="37"/>
        <v>2.3591989987484258E-2</v>
      </c>
    </row>
    <row r="2403" spans="1:8" ht="13.5" x14ac:dyDescent="0.25">
      <c r="A2403" s="11"/>
      <c r="B2403" s="10">
        <v>45800</v>
      </c>
      <c r="C2403" s="2">
        <v>13.4</v>
      </c>
      <c r="D2403" s="2">
        <v>6.5183999999999997</v>
      </c>
      <c r="E2403" s="2">
        <v>73455</v>
      </c>
      <c r="F2403" s="2">
        <v>13.4</v>
      </c>
      <c r="G2403" s="2">
        <v>984297</v>
      </c>
      <c r="H2403" s="16">
        <f t="shared" si="37"/>
        <v>-3.7292902121415874E-3</v>
      </c>
    </row>
    <row r="2404" spans="1:8" ht="13.5" x14ac:dyDescent="0.25">
      <c r="A2404" s="11"/>
      <c r="B2404" s="10">
        <v>45803</v>
      </c>
      <c r="C2404" s="2">
        <v>13.2</v>
      </c>
      <c r="D2404" s="2">
        <v>6.4211</v>
      </c>
      <c r="E2404" s="2">
        <v>3753</v>
      </c>
      <c r="F2404" s="2">
        <v>13.441000000000001</v>
      </c>
      <c r="G2404" s="2">
        <v>50444.072999999997</v>
      </c>
      <c r="H2404" s="16">
        <f t="shared" si="37"/>
        <v>-1.492697594501714E-2</v>
      </c>
    </row>
    <row r="2405" spans="1:8" ht="13.5" x14ac:dyDescent="0.25">
      <c r="A2405" s="11"/>
      <c r="B2405" s="10">
        <v>45804</v>
      </c>
      <c r="C2405" s="2">
        <v>13.4</v>
      </c>
      <c r="D2405" s="2">
        <v>6.5183999999999997</v>
      </c>
      <c r="E2405" s="2">
        <v>8292</v>
      </c>
      <c r="F2405" s="2">
        <v>13.233000000000001</v>
      </c>
      <c r="G2405" s="2">
        <v>109728.03599999999</v>
      </c>
      <c r="H2405" s="16">
        <f t="shared" si="37"/>
        <v>1.5153166902867067E-2</v>
      </c>
    </row>
    <row r="2406" spans="1:8" ht="13.5" x14ac:dyDescent="0.25">
      <c r="A2406" s="11"/>
      <c r="B2406" s="10">
        <v>45805</v>
      </c>
      <c r="C2406" s="2">
        <v>13.4</v>
      </c>
      <c r="D2406" s="2">
        <v>6.5183999999999997</v>
      </c>
      <c r="E2406" s="2">
        <v>511</v>
      </c>
      <c r="F2406" s="2">
        <v>13.401999999999999</v>
      </c>
      <c r="G2406" s="2">
        <v>6848.4219999999996</v>
      </c>
      <c r="H2406" s="16">
        <f t="shared" si="37"/>
        <v>0</v>
      </c>
    </row>
    <row r="2407" spans="1:8" ht="13.5" x14ac:dyDescent="0.25">
      <c r="A2407" s="11"/>
      <c r="B2407" s="10">
        <v>45806</v>
      </c>
      <c r="C2407" s="2">
        <v>13.68</v>
      </c>
      <c r="D2407" s="2">
        <v>6.6546000000000003</v>
      </c>
      <c r="E2407" s="2">
        <v>598</v>
      </c>
      <c r="F2407" s="2">
        <v>13.441000000000001</v>
      </c>
      <c r="G2407" s="2">
        <v>8037.7179999999998</v>
      </c>
      <c r="H2407" s="16">
        <f t="shared" si="37"/>
        <v>2.089469808541982E-2</v>
      </c>
    </row>
    <row r="2408" spans="1:8" ht="13.5" x14ac:dyDescent="0.25">
      <c r="A2408" s="11"/>
      <c r="B2408" s="10">
        <v>45807</v>
      </c>
      <c r="C2408" s="2">
        <v>13.68</v>
      </c>
      <c r="D2408" s="2">
        <v>6.6546000000000003</v>
      </c>
      <c r="E2408" s="2">
        <v>726</v>
      </c>
      <c r="F2408" s="2">
        <v>13.73</v>
      </c>
      <c r="G2408" s="2">
        <v>9967.98</v>
      </c>
      <c r="H2408" s="16">
        <f t="shared" si="37"/>
        <v>0</v>
      </c>
    </row>
    <row r="2409" spans="1:8" ht="13.5" x14ac:dyDescent="0.25">
      <c r="A2409" s="11"/>
      <c r="B2409" s="10">
        <v>45810</v>
      </c>
      <c r="C2409" s="2">
        <v>13.37</v>
      </c>
      <c r="D2409" s="2">
        <v>6.5038</v>
      </c>
      <c r="E2409" s="2">
        <v>6170</v>
      </c>
      <c r="F2409" s="2">
        <v>13.349</v>
      </c>
      <c r="G2409" s="2">
        <v>82363.33</v>
      </c>
      <c r="H2409" s="16">
        <f t="shared" si="37"/>
        <v>-2.2661016439755998E-2</v>
      </c>
    </row>
    <row r="2410" spans="1:8" ht="13.5" x14ac:dyDescent="0.25">
      <c r="A2410" s="11"/>
      <c r="B2410" s="10">
        <v>45811</v>
      </c>
      <c r="C2410" s="2">
        <v>13.21</v>
      </c>
      <c r="D2410" s="2">
        <v>6.4260000000000002</v>
      </c>
      <c r="E2410" s="2">
        <v>2152</v>
      </c>
      <c r="F2410" s="2">
        <v>13.561999999999999</v>
      </c>
      <c r="G2410" s="2">
        <v>29185.423999999999</v>
      </c>
      <c r="H2410" s="16">
        <f t="shared" si="37"/>
        <v>-1.1962237461176523E-2</v>
      </c>
    </row>
    <row r="2411" spans="1:8" ht="13.5" x14ac:dyDescent="0.25">
      <c r="A2411" s="11"/>
      <c r="B2411" s="10">
        <v>45812</v>
      </c>
      <c r="C2411" s="2">
        <v>13.2</v>
      </c>
      <c r="D2411" s="2">
        <v>6.4211</v>
      </c>
      <c r="E2411" s="2">
        <v>2910</v>
      </c>
      <c r="F2411" s="2">
        <v>13.397</v>
      </c>
      <c r="G2411" s="2">
        <v>38985.269999999997</v>
      </c>
      <c r="H2411" s="16">
        <f t="shared" si="37"/>
        <v>-7.6252723311548811E-4</v>
      </c>
    </row>
    <row r="2412" spans="1:8" ht="13.5" x14ac:dyDescent="0.25">
      <c r="A2412" s="11"/>
      <c r="B2412" s="10">
        <v>45813</v>
      </c>
      <c r="C2412" s="2">
        <v>13.68</v>
      </c>
      <c r="D2412" s="2">
        <v>6.6546000000000003</v>
      </c>
      <c r="E2412" s="2">
        <v>8157</v>
      </c>
      <c r="F2412" s="2">
        <v>13.207000000000001</v>
      </c>
      <c r="G2412" s="2">
        <v>107729.499</v>
      </c>
      <c r="H2412" s="16">
        <f t="shared" si="37"/>
        <v>3.6364485835760268E-2</v>
      </c>
    </row>
    <row r="2413" spans="1:8" ht="13.5" x14ac:dyDescent="0.25">
      <c r="A2413" s="11"/>
      <c r="B2413" s="10">
        <v>45817</v>
      </c>
      <c r="C2413" s="2">
        <v>13.54</v>
      </c>
      <c r="D2413" s="2">
        <v>6.5865</v>
      </c>
      <c r="E2413" s="2">
        <v>400</v>
      </c>
      <c r="F2413" s="2">
        <v>13.54</v>
      </c>
      <c r="G2413" s="2">
        <v>5416</v>
      </c>
      <c r="H2413" s="16">
        <f t="shared" si="37"/>
        <v>-1.0233522676043679E-2</v>
      </c>
    </row>
    <row r="2414" spans="1:8" ht="13.5" x14ac:dyDescent="0.25">
      <c r="A2414" s="11"/>
      <c r="B2414" s="10">
        <v>45818</v>
      </c>
      <c r="C2414" s="2">
        <v>13.61</v>
      </c>
      <c r="D2414" s="2">
        <v>6.6205999999999996</v>
      </c>
      <c r="E2414" s="2">
        <v>28</v>
      </c>
      <c r="F2414" s="2">
        <v>13.542</v>
      </c>
      <c r="G2414" s="2">
        <v>379.17599999999999</v>
      </c>
      <c r="H2414" s="16">
        <f t="shared" si="37"/>
        <v>5.1772565095269986E-3</v>
      </c>
    </row>
    <row r="2415" spans="1:8" ht="13.5" x14ac:dyDescent="0.25">
      <c r="A2415" s="11"/>
      <c r="B2415" s="10">
        <v>45819</v>
      </c>
      <c r="C2415" s="2">
        <v>13.67</v>
      </c>
      <c r="D2415" s="2">
        <v>6.6497999999999999</v>
      </c>
      <c r="E2415" s="2">
        <v>70141</v>
      </c>
      <c r="F2415" s="2">
        <v>13.68</v>
      </c>
      <c r="G2415" s="2">
        <v>959528.88</v>
      </c>
      <c r="H2415" s="16">
        <f t="shared" si="37"/>
        <v>4.4104763918678576E-3</v>
      </c>
    </row>
    <row r="2416" spans="1:8" ht="13.5" x14ac:dyDescent="0.25">
      <c r="A2416" s="11"/>
      <c r="B2416" s="10">
        <v>45820</v>
      </c>
      <c r="C2416" s="2">
        <v>13.78</v>
      </c>
      <c r="D2416" s="2">
        <v>6.7032999999999996</v>
      </c>
      <c r="E2416" s="2">
        <v>2027</v>
      </c>
      <c r="F2416" s="2">
        <v>13.688000000000001</v>
      </c>
      <c r="G2416" s="2">
        <v>27745.576000000001</v>
      </c>
      <c r="H2416" s="16">
        <f t="shared" si="37"/>
        <v>8.0453547475111513E-3</v>
      </c>
    </row>
    <row r="2417" spans="1:8" ht="13.5" x14ac:dyDescent="0.25">
      <c r="A2417" s="11"/>
      <c r="B2417" s="10">
        <v>45821</v>
      </c>
      <c r="C2417" s="2">
        <v>13.78</v>
      </c>
      <c r="D2417" s="2">
        <v>6.7032999999999996</v>
      </c>
      <c r="E2417" s="2">
        <v>105</v>
      </c>
      <c r="F2417" s="2">
        <v>13.717000000000001</v>
      </c>
      <c r="G2417" s="2">
        <v>1440.2850000000001</v>
      </c>
      <c r="H2417" s="16">
        <f t="shared" si="37"/>
        <v>0</v>
      </c>
    </row>
    <row r="2418" spans="1:8" ht="13.5" x14ac:dyDescent="0.25">
      <c r="A2418" s="11"/>
      <c r="B2418" s="10">
        <v>45824</v>
      </c>
      <c r="C2418" s="2">
        <v>13.82</v>
      </c>
      <c r="D2418" s="2">
        <v>6.7226999999999997</v>
      </c>
      <c r="E2418" s="2">
        <v>180</v>
      </c>
      <c r="F2418" s="2">
        <v>13.823</v>
      </c>
      <c r="G2418" s="2">
        <v>2488.14</v>
      </c>
      <c r="H2418" s="16">
        <f t="shared" si="37"/>
        <v>2.8940969373293878E-3</v>
      </c>
    </row>
    <row r="2419" spans="1:8" ht="13.5" x14ac:dyDescent="0.25">
      <c r="A2419" s="11"/>
      <c r="B2419" s="10">
        <v>45825</v>
      </c>
      <c r="C2419" s="2">
        <v>13.8</v>
      </c>
      <c r="D2419" s="2">
        <v>6.7130000000000001</v>
      </c>
      <c r="E2419" s="2">
        <v>200</v>
      </c>
      <c r="F2419" s="2">
        <v>13.8</v>
      </c>
      <c r="G2419" s="2">
        <v>2760</v>
      </c>
      <c r="H2419" s="16">
        <f t="shared" si="37"/>
        <v>-1.4428726553318753E-3</v>
      </c>
    </row>
    <row r="2420" spans="1:8" ht="13.5" x14ac:dyDescent="0.25">
      <c r="A2420" s="11"/>
      <c r="B2420" s="10">
        <v>45826</v>
      </c>
      <c r="C2420" s="2">
        <v>13.68</v>
      </c>
      <c r="D2420" s="2">
        <v>6.6546000000000003</v>
      </c>
      <c r="E2420" s="2">
        <v>842</v>
      </c>
      <c r="F2420" s="2">
        <v>13.211</v>
      </c>
      <c r="G2420" s="2">
        <v>11123.662</v>
      </c>
      <c r="H2420" s="16">
        <f t="shared" si="37"/>
        <v>-8.6995382094443297E-3</v>
      </c>
    </row>
    <row r="2421" spans="1:8" ht="13.5" x14ac:dyDescent="0.25">
      <c r="A2421" s="11"/>
      <c r="B2421" s="10">
        <v>45827</v>
      </c>
      <c r="C2421" s="2">
        <v>13.68</v>
      </c>
      <c r="D2421" s="2">
        <v>6.6546000000000003</v>
      </c>
      <c r="E2421" s="2">
        <v>0</v>
      </c>
      <c r="F2421" s="2">
        <v>0</v>
      </c>
      <c r="G2421" s="2">
        <v>0</v>
      </c>
      <c r="H2421" s="16">
        <f t="shared" si="37"/>
        <v>0</v>
      </c>
    </row>
    <row r="2422" spans="1:8" ht="13.5" x14ac:dyDescent="0.25">
      <c r="A2422" s="11"/>
      <c r="B2422" s="10">
        <v>45828</v>
      </c>
      <c r="C2422" s="2">
        <v>13.67</v>
      </c>
      <c r="D2422" s="2">
        <v>6.6497999999999999</v>
      </c>
      <c r="E2422" s="2">
        <v>59</v>
      </c>
      <c r="F2422" s="2">
        <v>13.305</v>
      </c>
      <c r="G2422" s="2">
        <v>784.995</v>
      </c>
      <c r="H2422" s="16">
        <f t="shared" si="37"/>
        <v>-7.213055630692092E-4</v>
      </c>
    </row>
    <row r="2423" spans="1:8" ht="13.5" x14ac:dyDescent="0.25">
      <c r="A2423" s="11"/>
      <c r="B2423" s="10">
        <v>45831</v>
      </c>
      <c r="C2423" s="2">
        <v>13.67</v>
      </c>
      <c r="D2423" s="2">
        <v>6.6497999999999999</v>
      </c>
      <c r="E2423" s="2">
        <v>0</v>
      </c>
      <c r="F2423" s="2">
        <v>0</v>
      </c>
      <c r="G2423" s="2">
        <v>0</v>
      </c>
      <c r="H2423" s="16">
        <f t="shared" si="37"/>
        <v>0</v>
      </c>
    </row>
    <row r="2424" spans="1:8" ht="13.5" x14ac:dyDescent="0.25">
      <c r="A2424" s="11"/>
      <c r="B2424" s="10">
        <v>45832</v>
      </c>
      <c r="C2424" s="2">
        <v>13.64</v>
      </c>
      <c r="D2424" s="2">
        <v>6.6352000000000002</v>
      </c>
      <c r="E2424" s="2">
        <v>60</v>
      </c>
      <c r="F2424" s="2">
        <v>13.616</v>
      </c>
      <c r="G2424" s="2">
        <v>816.96</v>
      </c>
      <c r="H2424" s="16">
        <f t="shared" si="37"/>
        <v>-2.1955547535263804E-3</v>
      </c>
    </row>
    <row r="2425" spans="1:8" ht="13.5" x14ac:dyDescent="0.25">
      <c r="A2425" s="11"/>
      <c r="B2425" s="10">
        <v>45833</v>
      </c>
      <c r="C2425" s="2">
        <v>13.6</v>
      </c>
      <c r="D2425" s="2">
        <v>6.6157000000000004</v>
      </c>
      <c r="E2425" s="2">
        <v>158</v>
      </c>
      <c r="F2425" s="2">
        <v>13.608000000000001</v>
      </c>
      <c r="G2425" s="2">
        <v>2150.0639999999999</v>
      </c>
      <c r="H2425" s="16">
        <f t="shared" si="37"/>
        <v>-2.9388714733542096E-3</v>
      </c>
    </row>
    <row r="2426" spans="1:8" ht="13.5" x14ac:dyDescent="0.25">
      <c r="A2426" s="11"/>
      <c r="B2426" s="10">
        <v>45835</v>
      </c>
      <c r="C2426" s="2">
        <v>13.6</v>
      </c>
      <c r="D2426" s="2">
        <v>6.6157000000000004</v>
      </c>
      <c r="E2426" s="2">
        <v>2886</v>
      </c>
      <c r="F2426" s="2">
        <v>13.577999999999999</v>
      </c>
      <c r="G2426" s="2">
        <v>39186.108</v>
      </c>
      <c r="H2426" s="16">
        <f t="shared" si="37"/>
        <v>0</v>
      </c>
    </row>
    <row r="2427" spans="1:8" ht="13.5" x14ac:dyDescent="0.25">
      <c r="A2427" s="11"/>
      <c r="B2427" s="10">
        <v>45838</v>
      </c>
      <c r="C2427" s="2">
        <v>13.56</v>
      </c>
      <c r="D2427" s="2">
        <v>6.5963000000000003</v>
      </c>
      <c r="E2427" s="2">
        <v>113</v>
      </c>
      <c r="F2427" s="2">
        <v>13.557</v>
      </c>
      <c r="G2427" s="2">
        <v>1531.941</v>
      </c>
      <c r="H2427" s="16">
        <f t="shared" si="37"/>
        <v>-2.9324183381955172E-3</v>
      </c>
    </row>
    <row r="2428" spans="1:8" ht="13.5" x14ac:dyDescent="0.25">
      <c r="A2428" s="11"/>
      <c r="B2428" s="10">
        <v>45839</v>
      </c>
      <c r="C2428" s="2">
        <v>13.5</v>
      </c>
      <c r="D2428" s="2">
        <v>6.5670999999999999</v>
      </c>
      <c r="E2428" s="2">
        <v>40</v>
      </c>
      <c r="F2428" s="2">
        <v>13.5</v>
      </c>
      <c r="G2428" s="2">
        <v>540</v>
      </c>
      <c r="H2428" s="16">
        <f t="shared" si="37"/>
        <v>-4.4267240725861974E-3</v>
      </c>
    </row>
    <row r="2429" spans="1:8" ht="13.5" x14ac:dyDescent="0.25">
      <c r="A2429" s="11"/>
      <c r="B2429" s="10">
        <v>45840</v>
      </c>
      <c r="C2429" s="2">
        <v>13.25</v>
      </c>
      <c r="D2429" s="2">
        <v>6.4455</v>
      </c>
      <c r="E2429" s="2">
        <v>1170</v>
      </c>
      <c r="F2429" s="2">
        <v>13.287000000000001</v>
      </c>
      <c r="G2429" s="2">
        <v>15545.79</v>
      </c>
      <c r="H2429" s="16">
        <f t="shared" si="37"/>
        <v>-1.8516544593503971E-2</v>
      </c>
    </row>
    <row r="2430" spans="1:8" ht="13.5" x14ac:dyDescent="0.25">
      <c r="A2430" s="11"/>
      <c r="B2430" s="10">
        <v>45841</v>
      </c>
      <c r="C2430" s="2">
        <v>13.45</v>
      </c>
      <c r="D2430" s="2">
        <v>6.5427999999999997</v>
      </c>
      <c r="E2430" s="2">
        <v>1101</v>
      </c>
      <c r="F2430" s="2">
        <v>13.35</v>
      </c>
      <c r="G2430" s="2">
        <v>14698.35</v>
      </c>
      <c r="H2430" s="16">
        <f t="shared" si="37"/>
        <v>1.5095803273601695E-2</v>
      </c>
    </row>
    <row r="2431" spans="1:8" ht="13.5" x14ac:dyDescent="0.25">
      <c r="A2431" s="11"/>
      <c r="B2431" s="10">
        <v>45842</v>
      </c>
      <c r="C2431" s="2">
        <v>13.21</v>
      </c>
      <c r="D2431" s="2">
        <v>6.4260000000000002</v>
      </c>
      <c r="E2431" s="2">
        <v>459</v>
      </c>
      <c r="F2431" s="2">
        <v>13.356999999999999</v>
      </c>
      <c r="G2431" s="2">
        <v>6130.8630000000003</v>
      </c>
      <c r="H2431" s="16">
        <f t="shared" si="37"/>
        <v>-1.7851684294185911E-2</v>
      </c>
    </row>
    <row r="2432" spans="1:8" ht="13.5" x14ac:dyDescent="0.25">
      <c r="A2432" s="11"/>
      <c r="B2432" s="10">
        <v>45845</v>
      </c>
      <c r="C2432" s="2">
        <v>13.45</v>
      </c>
      <c r="D2432" s="2">
        <v>6.5427999999999997</v>
      </c>
      <c r="E2432" s="2">
        <v>6</v>
      </c>
      <c r="F2432" s="2">
        <v>13.45</v>
      </c>
      <c r="G2432" s="2">
        <v>80.7</v>
      </c>
      <c r="H2432" s="16">
        <f t="shared" si="37"/>
        <v>1.8176159352629874E-2</v>
      </c>
    </row>
    <row r="2433" spans="1:8" ht="13.5" x14ac:dyDescent="0.25">
      <c r="A2433" s="11"/>
      <c r="B2433" s="10">
        <v>45846</v>
      </c>
      <c r="C2433" s="2">
        <v>13.69</v>
      </c>
      <c r="D2433" s="2">
        <v>6.6595000000000004</v>
      </c>
      <c r="E2433" s="2">
        <v>387</v>
      </c>
      <c r="F2433" s="2">
        <v>13.451000000000001</v>
      </c>
      <c r="G2433" s="2">
        <v>5205.5370000000003</v>
      </c>
      <c r="H2433" s="16">
        <f t="shared" si="37"/>
        <v>1.7836400317906814E-2</v>
      </c>
    </row>
    <row r="2434" spans="1:8" ht="13.5" x14ac:dyDescent="0.25">
      <c r="A2434" s="11"/>
      <c r="B2434" s="10">
        <v>45847</v>
      </c>
      <c r="C2434" s="2">
        <v>13.75</v>
      </c>
      <c r="D2434" s="2">
        <v>6.6886999999999999</v>
      </c>
      <c r="E2434" s="2">
        <v>1669</v>
      </c>
      <c r="F2434" s="2">
        <v>13.692</v>
      </c>
      <c r="G2434" s="2">
        <v>22851.948</v>
      </c>
      <c r="H2434" s="16">
        <f t="shared" si="37"/>
        <v>4.3847135670845331E-3</v>
      </c>
    </row>
    <row r="2435" spans="1:8" ht="13.5" x14ac:dyDescent="0.25">
      <c r="A2435" s="11"/>
      <c r="B2435" s="10">
        <v>45848</v>
      </c>
      <c r="C2435" s="2">
        <v>13.73</v>
      </c>
      <c r="D2435" s="2">
        <v>6.8650000000000002</v>
      </c>
      <c r="E2435" s="2">
        <v>91</v>
      </c>
      <c r="F2435" s="2">
        <v>13.727</v>
      </c>
      <c r="G2435" s="2">
        <v>1249.1569999999999</v>
      </c>
      <c r="H2435" s="16">
        <f t="shared" si="37"/>
        <v>2.6357887182860699E-2</v>
      </c>
    </row>
    <row r="2436" spans="1:8" ht="13.5" x14ac:dyDescent="0.25">
      <c r="A2436" s="11"/>
      <c r="B2436" s="10">
        <v>45849</v>
      </c>
      <c r="C2436" s="2">
        <v>13.74</v>
      </c>
      <c r="D2436" s="2">
        <v>6.87</v>
      </c>
      <c r="E2436" s="2">
        <v>5943</v>
      </c>
      <c r="F2436" s="2">
        <v>13.701000000000001</v>
      </c>
      <c r="G2436" s="2">
        <v>81425.043000000005</v>
      </c>
      <c r="H2436" s="16">
        <f t="shared" si="37"/>
        <v>7.2833211944645202E-4</v>
      </c>
    </row>
    <row r="2437" spans="1:8" ht="13.5" x14ac:dyDescent="0.25">
      <c r="A2437" s="11"/>
      <c r="B2437" s="10">
        <v>45852</v>
      </c>
      <c r="C2437" s="2">
        <v>13.99</v>
      </c>
      <c r="D2437" s="2">
        <v>6.9950000000000001</v>
      </c>
      <c r="E2437" s="2">
        <v>2401</v>
      </c>
      <c r="F2437" s="2">
        <v>13.762</v>
      </c>
      <c r="G2437" s="2">
        <v>33042.561999999998</v>
      </c>
      <c r="H2437" s="16">
        <f t="shared" si="37"/>
        <v>1.8195050946142648E-2</v>
      </c>
    </row>
    <row r="2438" spans="1:8" ht="13.5" x14ac:dyDescent="0.25">
      <c r="A2438" s="11"/>
      <c r="B2438" s="10">
        <v>45853</v>
      </c>
      <c r="C2438" s="2">
        <v>7.42</v>
      </c>
      <c r="D2438" s="2">
        <v>7.42</v>
      </c>
      <c r="E2438" s="2">
        <v>6295</v>
      </c>
      <c r="F2438" s="2">
        <v>7.407</v>
      </c>
      <c r="G2438" s="2">
        <v>46627.065000000002</v>
      </c>
      <c r="H2438" s="16">
        <f t="shared" si="37"/>
        <v>6.0757684060042859E-2</v>
      </c>
    </row>
    <row r="2439" spans="1:8" ht="13.5" x14ac:dyDescent="0.25">
      <c r="A2439" s="11"/>
      <c r="B2439" s="10">
        <v>45854</v>
      </c>
      <c r="C2439" s="2">
        <v>7.86</v>
      </c>
      <c r="D2439" s="2">
        <v>7.86</v>
      </c>
      <c r="E2439" s="2">
        <v>8463</v>
      </c>
      <c r="F2439" s="2">
        <v>7.5350000000000001</v>
      </c>
      <c r="G2439" s="2">
        <v>63768.705000000002</v>
      </c>
      <c r="H2439" s="16">
        <f t="shared" ref="H2439:H2502" si="38">(D2439-D2438)/D2438</f>
        <v>5.9299191374663128E-2</v>
      </c>
    </row>
    <row r="2440" spans="1:8" ht="13.5" x14ac:dyDescent="0.25">
      <c r="A2440" s="11"/>
      <c r="B2440" s="10">
        <v>45855</v>
      </c>
      <c r="C2440" s="2">
        <v>8.33</v>
      </c>
      <c r="D2440" s="2">
        <v>8.33</v>
      </c>
      <c r="E2440" s="2">
        <v>16652</v>
      </c>
      <c r="F2440" s="2">
        <v>8.2059999999999995</v>
      </c>
      <c r="G2440" s="2">
        <v>136646.31200000001</v>
      </c>
      <c r="H2440" s="16">
        <f t="shared" si="38"/>
        <v>5.9796437659033044E-2</v>
      </c>
    </row>
    <row r="2441" spans="1:8" ht="13.5" x14ac:dyDescent="0.25">
      <c r="A2441" s="11"/>
      <c r="B2441" s="10">
        <v>45856</v>
      </c>
      <c r="C2441" s="2">
        <v>8.82</v>
      </c>
      <c r="D2441" s="2">
        <v>8.82</v>
      </c>
      <c r="E2441" s="2">
        <v>10604</v>
      </c>
      <c r="F2441" s="2">
        <v>8.7050000000000001</v>
      </c>
      <c r="G2441" s="2">
        <v>92307.82</v>
      </c>
      <c r="H2441" s="16">
        <f t="shared" si="38"/>
        <v>5.8823529411764733E-2</v>
      </c>
    </row>
    <row r="2442" spans="1:8" ht="13.5" x14ac:dyDescent="0.25">
      <c r="A2442" s="11"/>
      <c r="B2442" s="10">
        <v>45859</v>
      </c>
      <c r="C2442" s="2">
        <v>9.34</v>
      </c>
      <c r="D2442" s="2">
        <v>9.34</v>
      </c>
      <c r="E2442" s="2">
        <v>16912</v>
      </c>
      <c r="F2442" s="2">
        <v>9</v>
      </c>
      <c r="G2442" s="2">
        <v>152208</v>
      </c>
      <c r="H2442" s="16">
        <f t="shared" si="38"/>
        <v>5.8956916099773195E-2</v>
      </c>
    </row>
    <row r="2443" spans="1:8" ht="13.5" x14ac:dyDescent="0.25">
      <c r="A2443" s="11"/>
      <c r="B2443" s="10">
        <v>45860</v>
      </c>
      <c r="C2443" s="2">
        <v>9.33</v>
      </c>
      <c r="D2443" s="2">
        <v>9.33</v>
      </c>
      <c r="E2443" s="2">
        <v>24494</v>
      </c>
      <c r="F2443" s="2">
        <v>9.61</v>
      </c>
      <c r="G2443" s="2">
        <v>235387.34</v>
      </c>
      <c r="H2443" s="16">
        <f t="shared" si="38"/>
        <v>-1.0706638115631465E-3</v>
      </c>
    </row>
    <row r="2444" spans="1:8" ht="13.5" x14ac:dyDescent="0.25">
      <c r="A2444" s="11"/>
      <c r="B2444" s="10">
        <v>45861</v>
      </c>
      <c r="C2444" s="2">
        <v>8.98</v>
      </c>
      <c r="D2444" s="2">
        <v>8.98</v>
      </c>
      <c r="E2444" s="2">
        <v>8265</v>
      </c>
      <c r="F2444" s="2">
        <v>9.0760000000000005</v>
      </c>
      <c r="G2444" s="2">
        <v>75013.14</v>
      </c>
      <c r="H2444" s="16">
        <f t="shared" si="38"/>
        <v>-3.7513397642014966E-2</v>
      </c>
    </row>
    <row r="2445" spans="1:8" ht="13.5" x14ac:dyDescent="0.25">
      <c r="A2445" s="11"/>
      <c r="B2445" s="10">
        <v>45862</v>
      </c>
      <c r="C2445" s="2">
        <v>8.4499999999999993</v>
      </c>
      <c r="D2445" s="2">
        <v>8.4499999999999993</v>
      </c>
      <c r="E2445" s="2">
        <v>4629</v>
      </c>
      <c r="F2445" s="2">
        <v>8.6120000000000001</v>
      </c>
      <c r="G2445" s="2">
        <v>39864.947999999997</v>
      </c>
      <c r="H2445" s="16">
        <f t="shared" si="38"/>
        <v>-5.9020044543429968E-2</v>
      </c>
    </row>
    <row r="2446" spans="1:8" ht="13.5" x14ac:dyDescent="0.25">
      <c r="A2446" s="11"/>
      <c r="B2446" s="10">
        <v>45866</v>
      </c>
      <c r="C2446" s="2">
        <v>7.95</v>
      </c>
      <c r="D2446" s="2">
        <v>7.95</v>
      </c>
      <c r="E2446" s="2">
        <v>1633</v>
      </c>
      <c r="F2446" s="2">
        <v>8.0530000000000008</v>
      </c>
      <c r="G2446" s="2">
        <v>13150.549000000001</v>
      </c>
      <c r="H2446" s="16">
        <f t="shared" si="38"/>
        <v>-5.9171597633135994E-2</v>
      </c>
    </row>
    <row r="2447" spans="1:8" ht="13.5" x14ac:dyDescent="0.25">
      <c r="A2447" s="11"/>
      <c r="B2447" s="10">
        <v>45867</v>
      </c>
      <c r="C2447" s="2">
        <v>7.89</v>
      </c>
      <c r="D2447" s="2">
        <v>7.89</v>
      </c>
      <c r="E2447" s="2">
        <v>3634</v>
      </c>
      <c r="F2447" s="2">
        <v>7.77</v>
      </c>
      <c r="G2447" s="2">
        <v>28236.18</v>
      </c>
      <c r="H2447" s="16">
        <f t="shared" si="38"/>
        <v>-7.5471698113208172E-3</v>
      </c>
    </row>
    <row r="2448" spans="1:8" ht="13.5" x14ac:dyDescent="0.25">
      <c r="A2448" s="11"/>
      <c r="B2448" s="10">
        <v>45868</v>
      </c>
      <c r="C2448" s="2">
        <v>7.8</v>
      </c>
      <c r="D2448" s="2">
        <v>7.8</v>
      </c>
      <c r="E2448" s="2">
        <v>817</v>
      </c>
      <c r="F2448" s="2">
        <v>7.83</v>
      </c>
      <c r="G2448" s="2">
        <v>6397.11</v>
      </c>
      <c r="H2448" s="16">
        <f t="shared" si="38"/>
        <v>-1.1406844106463861E-2</v>
      </c>
    </row>
    <row r="2449" spans="1:8" ht="13.5" x14ac:dyDescent="0.25">
      <c r="A2449" s="11"/>
      <c r="B2449" s="10">
        <v>45869</v>
      </c>
      <c r="C2449" s="2">
        <v>7.35</v>
      </c>
      <c r="D2449" s="2">
        <v>7.35</v>
      </c>
      <c r="E2449" s="2">
        <v>2183</v>
      </c>
      <c r="F2449" s="2">
        <v>7.4889999999999999</v>
      </c>
      <c r="G2449" s="2">
        <v>16348.486999999999</v>
      </c>
      <c r="H2449" s="16">
        <f t="shared" si="38"/>
        <v>-5.7692307692307716E-2</v>
      </c>
    </row>
    <row r="2450" spans="1:8" ht="13.5" x14ac:dyDescent="0.25">
      <c r="A2450" s="11"/>
      <c r="B2450" s="10">
        <v>45870</v>
      </c>
      <c r="C2450" s="2">
        <v>7.79</v>
      </c>
      <c r="D2450" s="2">
        <v>7.79</v>
      </c>
      <c r="E2450" s="2">
        <v>11596</v>
      </c>
      <c r="F2450" s="2">
        <v>7.59</v>
      </c>
      <c r="G2450" s="2">
        <v>88013.64</v>
      </c>
      <c r="H2450" s="16">
        <f t="shared" si="38"/>
        <v>5.9863945578231346E-2</v>
      </c>
    </row>
    <row r="2451" spans="1:8" ht="13.5" x14ac:dyDescent="0.25">
      <c r="A2451" s="11"/>
      <c r="B2451" s="10">
        <v>45873</v>
      </c>
      <c r="C2451" s="2">
        <v>8.09</v>
      </c>
      <c r="D2451" s="2">
        <v>8.09</v>
      </c>
      <c r="E2451" s="2">
        <v>6080</v>
      </c>
      <c r="F2451" s="2">
        <v>7.9850000000000003</v>
      </c>
      <c r="G2451" s="2">
        <v>48548.800000000003</v>
      </c>
      <c r="H2451" s="16">
        <f t="shared" si="38"/>
        <v>3.8510911424903697E-2</v>
      </c>
    </row>
    <row r="2452" spans="1:8" ht="13.5" x14ac:dyDescent="0.25">
      <c r="A2452" s="11"/>
      <c r="B2452" s="10">
        <v>45874</v>
      </c>
      <c r="C2452" s="2">
        <v>8.23</v>
      </c>
      <c r="D2452" s="2">
        <v>8.23</v>
      </c>
      <c r="E2452" s="2">
        <v>2605</v>
      </c>
      <c r="F2452" s="2">
        <v>8.1</v>
      </c>
      <c r="G2452" s="2">
        <v>21100.5</v>
      </c>
      <c r="H2452" s="16">
        <f t="shared" si="38"/>
        <v>1.7305315203955573E-2</v>
      </c>
    </row>
    <row r="2453" spans="1:8" ht="13.5" x14ac:dyDescent="0.25">
      <c r="A2453" s="11"/>
      <c r="B2453" s="10">
        <v>45875</v>
      </c>
      <c r="C2453" s="2">
        <v>8.1999999999999993</v>
      </c>
      <c r="D2453" s="2">
        <v>8.1999999999999993</v>
      </c>
      <c r="E2453" s="2">
        <v>2180</v>
      </c>
      <c r="F2453" s="2">
        <v>8.1890000000000001</v>
      </c>
      <c r="G2453" s="2">
        <v>17852.02</v>
      </c>
      <c r="H2453" s="16">
        <f t="shared" si="38"/>
        <v>-3.6452004860268693E-3</v>
      </c>
    </row>
    <row r="2454" spans="1:8" ht="13.5" x14ac:dyDescent="0.25">
      <c r="A2454" s="11"/>
      <c r="B2454" s="10">
        <v>45876</v>
      </c>
      <c r="C2454" s="2">
        <v>8.3800000000000008</v>
      </c>
      <c r="D2454" s="2">
        <v>8.3800000000000008</v>
      </c>
      <c r="E2454" s="2">
        <v>300</v>
      </c>
      <c r="F2454" s="2">
        <v>8.3800000000000008</v>
      </c>
      <c r="G2454" s="2">
        <v>2514</v>
      </c>
      <c r="H2454" s="16">
        <f t="shared" si="38"/>
        <v>2.1951219512195305E-2</v>
      </c>
    </row>
    <row r="2455" spans="1:8" ht="13.5" x14ac:dyDescent="0.25">
      <c r="A2455" s="11"/>
      <c r="B2455" s="10">
        <v>45877</v>
      </c>
      <c r="C2455" s="2">
        <v>8.39</v>
      </c>
      <c r="D2455" s="2">
        <v>8.39</v>
      </c>
      <c r="E2455" s="2">
        <v>437</v>
      </c>
      <c r="F2455" s="2">
        <v>8.4269999999999996</v>
      </c>
      <c r="G2455" s="2">
        <v>3682.5990000000002</v>
      </c>
      <c r="H2455" s="16">
        <f t="shared" si="38"/>
        <v>1.193317422434342E-3</v>
      </c>
    </row>
    <row r="2456" spans="1:8" ht="13.5" x14ac:dyDescent="0.25">
      <c r="A2456" s="11"/>
      <c r="B2456" s="10">
        <v>45880</v>
      </c>
      <c r="C2456" s="2">
        <v>8.1999999999999993</v>
      </c>
      <c r="D2456" s="2">
        <v>8.1999999999999993</v>
      </c>
      <c r="E2456" s="2">
        <v>1471</v>
      </c>
      <c r="F2456" s="2">
        <v>8.3219999999999992</v>
      </c>
      <c r="G2456" s="2">
        <v>12241.662</v>
      </c>
      <c r="H2456" s="16">
        <f t="shared" si="38"/>
        <v>-2.2646007151370832E-2</v>
      </c>
    </row>
    <row r="2457" spans="1:8" ht="13.5" x14ac:dyDescent="0.25">
      <c r="A2457" s="11"/>
      <c r="B2457" s="10">
        <v>45881</v>
      </c>
      <c r="C2457" s="2">
        <v>8.4</v>
      </c>
      <c r="D2457" s="2">
        <v>8.4</v>
      </c>
      <c r="E2457" s="2">
        <v>108</v>
      </c>
      <c r="F2457" s="2">
        <v>8.2409999999999997</v>
      </c>
      <c r="G2457" s="2">
        <v>890.02800000000002</v>
      </c>
      <c r="H2457" s="16">
        <f t="shared" si="38"/>
        <v>2.4390243902439157E-2</v>
      </c>
    </row>
    <row r="2458" spans="1:8" ht="13.5" x14ac:dyDescent="0.25">
      <c r="A2458" s="11"/>
      <c r="B2458" s="10">
        <v>45883</v>
      </c>
      <c r="C2458" s="2">
        <v>8.4</v>
      </c>
      <c r="D2458" s="2">
        <v>8.4</v>
      </c>
      <c r="E2458" s="2">
        <v>513</v>
      </c>
      <c r="F2458" s="2">
        <v>8.4</v>
      </c>
      <c r="G2458" s="2">
        <v>4309.2</v>
      </c>
      <c r="H2458" s="16">
        <f t="shared" si="38"/>
        <v>0</v>
      </c>
    </row>
    <row r="2459" spans="1:8" ht="13.5" x14ac:dyDescent="0.25">
      <c r="A2459" s="11"/>
      <c r="B2459" s="10">
        <v>45884</v>
      </c>
      <c r="C2459" s="2">
        <v>8.3000000000000007</v>
      </c>
      <c r="D2459" s="2">
        <v>8.3000000000000007</v>
      </c>
      <c r="E2459" s="2">
        <v>5368</v>
      </c>
      <c r="F2459" s="2">
        <v>8.2769999999999992</v>
      </c>
      <c r="G2459" s="2">
        <v>44430.936000000002</v>
      </c>
      <c r="H2459" s="16">
        <f t="shared" si="38"/>
        <v>-1.1904761904761862E-2</v>
      </c>
    </row>
    <row r="2460" spans="1:8" ht="13.5" x14ac:dyDescent="0.25">
      <c r="A2460" s="11"/>
      <c r="B2460" s="10">
        <v>45887</v>
      </c>
      <c r="C2460" s="2">
        <v>8.25</v>
      </c>
      <c r="D2460" s="2">
        <v>8.25</v>
      </c>
      <c r="E2460" s="2">
        <v>112034</v>
      </c>
      <c r="F2460" s="2">
        <v>8.3989999999999991</v>
      </c>
      <c r="G2460" s="2">
        <v>940973.56599999999</v>
      </c>
      <c r="H2460" s="16">
        <f t="shared" si="38"/>
        <v>-6.024096385542254E-3</v>
      </c>
    </row>
    <row r="2461" spans="1:8" ht="13.5" x14ac:dyDescent="0.25">
      <c r="A2461" s="11"/>
      <c r="B2461" s="10">
        <v>45888</v>
      </c>
      <c r="C2461" s="2">
        <v>8.25</v>
      </c>
      <c r="D2461" s="2">
        <v>8.25</v>
      </c>
      <c r="E2461" s="2">
        <v>788</v>
      </c>
      <c r="F2461" s="2">
        <v>8.25</v>
      </c>
      <c r="G2461" s="2">
        <v>6501</v>
      </c>
      <c r="H2461" s="16">
        <f t="shared" si="38"/>
        <v>0</v>
      </c>
    </row>
    <row r="2462" spans="1:8" ht="13.5" x14ac:dyDescent="0.25">
      <c r="A2462" s="11"/>
      <c r="B2462" s="10">
        <v>45889</v>
      </c>
      <c r="C2462" s="2">
        <v>8.3000000000000007</v>
      </c>
      <c r="D2462" s="2">
        <v>8.3000000000000007</v>
      </c>
      <c r="E2462" s="2">
        <v>132</v>
      </c>
      <c r="F2462" s="2">
        <v>8.3000000000000007</v>
      </c>
      <c r="G2462" s="2">
        <v>1095.5999999999999</v>
      </c>
      <c r="H2462" s="16">
        <f t="shared" si="38"/>
        <v>6.0606060606061465E-3</v>
      </c>
    </row>
    <row r="2463" spans="1:8" ht="13.5" x14ac:dyDescent="0.25">
      <c r="A2463" s="11"/>
      <c r="B2463" s="10">
        <v>45890</v>
      </c>
      <c r="C2463" s="2">
        <v>8.3000000000000007</v>
      </c>
      <c r="D2463" s="2">
        <v>8.3000000000000007</v>
      </c>
      <c r="E2463" s="2">
        <v>768</v>
      </c>
      <c r="F2463" s="2">
        <v>8.25</v>
      </c>
      <c r="G2463" s="2">
        <v>6336</v>
      </c>
      <c r="H2463" s="16">
        <f t="shared" si="38"/>
        <v>0</v>
      </c>
    </row>
    <row r="2464" spans="1:8" ht="13.5" x14ac:dyDescent="0.25">
      <c r="A2464" s="11"/>
      <c r="B2464" s="10">
        <v>45891</v>
      </c>
      <c r="C2464" s="2">
        <v>8.31</v>
      </c>
      <c r="D2464" s="2">
        <v>8.31</v>
      </c>
      <c r="E2464" s="2">
        <v>909</v>
      </c>
      <c r="F2464" s="2">
        <v>8.3140000000000001</v>
      </c>
      <c r="G2464" s="2">
        <v>7557.4260000000004</v>
      </c>
      <c r="H2464" s="16">
        <f t="shared" si="38"/>
        <v>1.204819277108408E-3</v>
      </c>
    </row>
    <row r="2465" spans="1:8" ht="13.5" x14ac:dyDescent="0.25">
      <c r="A2465" s="11"/>
      <c r="B2465" s="10">
        <v>45894</v>
      </c>
      <c r="C2465" s="2">
        <v>8.3000000000000007</v>
      </c>
      <c r="D2465" s="2">
        <v>8.3000000000000007</v>
      </c>
      <c r="E2465" s="2">
        <v>310</v>
      </c>
      <c r="F2465" s="2">
        <v>8.2910000000000004</v>
      </c>
      <c r="G2465" s="2">
        <v>2570.21</v>
      </c>
      <c r="H2465" s="16">
        <f t="shared" si="38"/>
        <v>-1.2033694344163401E-3</v>
      </c>
    </row>
    <row r="2466" spans="1:8" ht="13.5" x14ac:dyDescent="0.25">
      <c r="A2466" s="11"/>
      <c r="B2466" s="10">
        <v>45895</v>
      </c>
      <c r="C2466" s="2">
        <v>8.4499999999999993</v>
      </c>
      <c r="D2466" s="2">
        <v>8.4499999999999993</v>
      </c>
      <c r="E2466" s="2">
        <v>326</v>
      </c>
      <c r="F2466" s="2">
        <v>8.3369999999999997</v>
      </c>
      <c r="G2466" s="2">
        <v>2717.8620000000001</v>
      </c>
      <c r="H2466" s="16">
        <f t="shared" si="38"/>
        <v>1.8072289156626332E-2</v>
      </c>
    </row>
    <row r="2467" spans="1:8" ht="13.5" x14ac:dyDescent="0.25">
      <c r="A2467" s="11"/>
      <c r="B2467" s="10">
        <v>45896</v>
      </c>
      <c r="C2467" s="2">
        <v>8.3000000000000007</v>
      </c>
      <c r="D2467" s="2">
        <v>8.3000000000000007</v>
      </c>
      <c r="E2467" s="2">
        <v>1006</v>
      </c>
      <c r="F2467" s="2">
        <v>8.3870000000000005</v>
      </c>
      <c r="G2467" s="2">
        <v>8437.3220000000001</v>
      </c>
      <c r="H2467" s="16">
        <f t="shared" si="38"/>
        <v>-1.7751479289940662E-2</v>
      </c>
    </row>
    <row r="2468" spans="1:8" ht="13.5" x14ac:dyDescent="0.25">
      <c r="A2468" s="11"/>
      <c r="B2468" s="10">
        <v>45897</v>
      </c>
      <c r="C2468" s="2">
        <v>8.43</v>
      </c>
      <c r="D2468" s="2">
        <v>8.43</v>
      </c>
      <c r="E2468" s="2">
        <v>23</v>
      </c>
      <c r="F2468" s="2">
        <v>8.43</v>
      </c>
      <c r="G2468" s="2">
        <v>193.89</v>
      </c>
      <c r="H2468" s="16">
        <f t="shared" si="38"/>
        <v>1.5662650602409518E-2</v>
      </c>
    </row>
    <row r="2469" spans="1:8" ht="13.5" x14ac:dyDescent="0.25">
      <c r="A2469" s="11"/>
      <c r="B2469" s="10">
        <v>45898</v>
      </c>
      <c r="C2469" s="2">
        <v>8.43</v>
      </c>
      <c r="D2469" s="2">
        <v>8.43</v>
      </c>
      <c r="E2469" s="2">
        <v>639</v>
      </c>
      <c r="F2469" s="2">
        <v>8.4109999999999996</v>
      </c>
      <c r="G2469" s="2">
        <v>5374.6289999999999</v>
      </c>
      <c r="H2469" s="16">
        <f t="shared" si="38"/>
        <v>0</v>
      </c>
    </row>
    <row r="2470" spans="1:8" ht="13.5" x14ac:dyDescent="0.25">
      <c r="A2470" s="11"/>
      <c r="B2470" s="10">
        <v>45901</v>
      </c>
      <c r="C2470" s="2">
        <v>8</v>
      </c>
      <c r="D2470" s="2">
        <v>8</v>
      </c>
      <c r="E2470" s="2">
        <v>435</v>
      </c>
      <c r="F2470" s="2">
        <v>8.3360000000000003</v>
      </c>
      <c r="G2470" s="2">
        <v>3626.16</v>
      </c>
      <c r="H2470" s="16">
        <f t="shared" si="38"/>
        <v>-5.1008303677342791E-2</v>
      </c>
    </row>
    <row r="2471" spans="1:8" ht="13.5" x14ac:dyDescent="0.25">
      <c r="A2471" s="11"/>
      <c r="B2471" s="10">
        <v>45902</v>
      </c>
      <c r="C2471" s="2">
        <v>8.2799999999999994</v>
      </c>
      <c r="D2471" s="2">
        <v>8.2799999999999994</v>
      </c>
      <c r="E2471" s="2">
        <v>1838</v>
      </c>
      <c r="F2471" s="2">
        <v>8.3789999999999996</v>
      </c>
      <c r="G2471" s="2">
        <v>15400.602000000001</v>
      </c>
      <c r="H2471" s="16">
        <f t="shared" si="38"/>
        <v>3.499999999999992E-2</v>
      </c>
    </row>
    <row r="2472" spans="1:8" ht="13.5" x14ac:dyDescent="0.25">
      <c r="A2472" s="11"/>
      <c r="B2472" s="10">
        <v>45903</v>
      </c>
      <c r="C2472" s="2">
        <v>8.35</v>
      </c>
      <c r="D2472" s="2">
        <v>8.35</v>
      </c>
      <c r="E2472" s="2">
        <v>1230</v>
      </c>
      <c r="F2472" s="2">
        <v>8.2810000000000006</v>
      </c>
      <c r="G2472" s="2">
        <v>10185.629999999999</v>
      </c>
      <c r="H2472" s="16">
        <f t="shared" si="38"/>
        <v>8.4541062801932725E-3</v>
      </c>
    </row>
    <row r="2473" spans="1:8" ht="13.5" x14ac:dyDescent="0.25">
      <c r="A2473" s="11"/>
      <c r="B2473" s="10">
        <v>45905</v>
      </c>
      <c r="C2473" s="2">
        <v>8.35</v>
      </c>
      <c r="D2473" s="2">
        <v>8.35</v>
      </c>
      <c r="E2473" s="2">
        <v>3437</v>
      </c>
      <c r="F2473" s="2">
        <v>8.2929999999999993</v>
      </c>
      <c r="G2473" s="2">
        <v>28503.041000000001</v>
      </c>
      <c r="H2473" s="16">
        <f t="shared" si="38"/>
        <v>0</v>
      </c>
    </row>
    <row r="2474" spans="1:8" ht="13.5" x14ac:dyDescent="0.25">
      <c r="A2474" s="11"/>
      <c r="B2474" s="10">
        <v>45908</v>
      </c>
      <c r="C2474" s="2">
        <v>8.35</v>
      </c>
      <c r="D2474" s="2">
        <v>8.35</v>
      </c>
      <c r="E2474" s="2">
        <v>700</v>
      </c>
      <c r="F2474" s="2">
        <v>8.3859999999999992</v>
      </c>
      <c r="G2474" s="2">
        <v>5870.2</v>
      </c>
      <c r="H2474" s="16">
        <f t="shared" si="38"/>
        <v>0</v>
      </c>
    </row>
    <row r="2475" spans="1:8" ht="13.5" x14ac:dyDescent="0.25">
      <c r="A2475" s="11"/>
      <c r="B2475" s="10">
        <v>45909</v>
      </c>
      <c r="C2475" s="2">
        <v>8.34</v>
      </c>
      <c r="D2475" s="2">
        <v>8.34</v>
      </c>
      <c r="E2475" s="2">
        <v>2584</v>
      </c>
      <c r="F2475" s="2">
        <v>8.2530000000000001</v>
      </c>
      <c r="G2475" s="2">
        <v>21325.752</v>
      </c>
      <c r="H2475" s="16">
        <f t="shared" si="38"/>
        <v>-1.1976047904191363E-3</v>
      </c>
    </row>
    <row r="2476" spans="1:8" ht="13.5" x14ac:dyDescent="0.25">
      <c r="A2476" s="11"/>
      <c r="B2476" s="10">
        <v>45910</v>
      </c>
      <c r="C2476" s="2">
        <v>8.57</v>
      </c>
      <c r="D2476" s="2">
        <v>8.57</v>
      </c>
      <c r="E2476" s="2">
        <v>3268</v>
      </c>
      <c r="F2476" s="2">
        <v>8.5790000000000006</v>
      </c>
      <c r="G2476" s="2">
        <v>28036.171999999999</v>
      </c>
      <c r="H2476" s="16">
        <f t="shared" si="38"/>
        <v>2.7577937649880147E-2</v>
      </c>
    </row>
    <row r="2477" spans="1:8" ht="13.5" x14ac:dyDescent="0.25">
      <c r="A2477" s="11"/>
      <c r="B2477" s="10">
        <v>45911</v>
      </c>
      <c r="C2477" s="2">
        <v>8.65</v>
      </c>
      <c r="D2477" s="2">
        <v>8.65</v>
      </c>
      <c r="E2477" s="2">
        <v>486</v>
      </c>
      <c r="F2477" s="2">
        <v>8.5269999999999992</v>
      </c>
      <c r="G2477" s="2">
        <v>4144.1220000000003</v>
      </c>
      <c r="H2477" s="16">
        <f t="shared" si="38"/>
        <v>9.3348891481913731E-3</v>
      </c>
    </row>
    <row r="2478" spans="1:8" ht="13.5" x14ac:dyDescent="0.25">
      <c r="A2478" s="11"/>
      <c r="B2478" s="10">
        <v>45912</v>
      </c>
      <c r="C2478" s="2">
        <v>8.6999999999999993</v>
      </c>
      <c r="D2478" s="2">
        <v>8.6999999999999993</v>
      </c>
      <c r="E2478" s="2">
        <v>536</v>
      </c>
      <c r="F2478" s="2">
        <v>8.6950000000000003</v>
      </c>
      <c r="G2478" s="2">
        <v>4660.5200000000004</v>
      </c>
      <c r="H2478" s="16">
        <f t="shared" si="38"/>
        <v>5.7803468208091251E-3</v>
      </c>
    </row>
    <row r="2479" spans="1:8" ht="13.5" x14ac:dyDescent="0.25">
      <c r="A2479" s="11"/>
      <c r="B2479" s="10">
        <v>45915</v>
      </c>
      <c r="C2479" s="2">
        <v>8.6999999999999993</v>
      </c>
      <c r="D2479" s="2">
        <v>8.6999999999999993</v>
      </c>
      <c r="E2479" s="2">
        <v>870</v>
      </c>
      <c r="F2479" s="2">
        <v>8.7260000000000009</v>
      </c>
      <c r="G2479" s="2">
        <v>7591.62</v>
      </c>
      <c r="H2479" s="16">
        <f t="shared" si="38"/>
        <v>0</v>
      </c>
    </row>
    <row r="2480" spans="1:8" ht="13.5" x14ac:dyDescent="0.25">
      <c r="A2480" s="11"/>
      <c r="B2480" s="10">
        <v>45916</v>
      </c>
      <c r="C2480" s="2">
        <v>8.6</v>
      </c>
      <c r="D2480" s="2">
        <v>8.6</v>
      </c>
      <c r="E2480" s="2">
        <v>4177</v>
      </c>
      <c r="F2480" s="2">
        <v>8.5389999999999997</v>
      </c>
      <c r="G2480" s="2">
        <v>35667.402999999998</v>
      </c>
      <c r="H2480" s="16">
        <f t="shared" si="38"/>
        <v>-1.1494252873563178E-2</v>
      </c>
    </row>
    <row r="2481" spans="1:8" ht="13.5" x14ac:dyDescent="0.25">
      <c r="A2481" s="11"/>
      <c r="B2481" s="10">
        <v>45917</v>
      </c>
      <c r="C2481" s="2">
        <v>8.6</v>
      </c>
      <c r="D2481" s="2">
        <v>8.6</v>
      </c>
      <c r="E2481" s="2">
        <v>3031</v>
      </c>
      <c r="F2481" s="2">
        <v>8.5630000000000006</v>
      </c>
      <c r="G2481" s="2">
        <v>25954.453000000001</v>
      </c>
      <c r="H2481" s="16">
        <f t="shared" si="38"/>
        <v>0</v>
      </c>
    </row>
    <row r="2482" spans="1:8" ht="13.5" x14ac:dyDescent="0.25">
      <c r="A2482" s="11"/>
      <c r="B2482" s="10">
        <v>45918</v>
      </c>
      <c r="C2482" s="2">
        <v>8.5</v>
      </c>
      <c r="D2482" s="2">
        <v>8.5</v>
      </c>
      <c r="E2482" s="2">
        <v>2451</v>
      </c>
      <c r="F2482" s="2">
        <v>8.5229999999999997</v>
      </c>
      <c r="G2482" s="2">
        <v>20889.873</v>
      </c>
      <c r="H2482" s="16">
        <f t="shared" si="38"/>
        <v>-1.1627906976744146E-2</v>
      </c>
    </row>
    <row r="2483" spans="1:8" ht="13.5" x14ac:dyDescent="0.25">
      <c r="A2483" s="11"/>
      <c r="B2483" s="10">
        <v>45919</v>
      </c>
      <c r="C2483" s="2">
        <v>8.49</v>
      </c>
      <c r="D2483" s="2">
        <v>8.49</v>
      </c>
      <c r="E2483" s="2">
        <v>680</v>
      </c>
      <c r="F2483" s="2">
        <v>8.4730000000000008</v>
      </c>
      <c r="G2483" s="2">
        <v>5761.64</v>
      </c>
      <c r="H2483" s="16">
        <f t="shared" si="38"/>
        <v>-1.1764705882352691E-3</v>
      </c>
    </row>
    <row r="2484" spans="1:8" ht="13.5" x14ac:dyDescent="0.25">
      <c r="A2484" s="11"/>
      <c r="B2484" s="10">
        <v>45922</v>
      </c>
      <c r="C2484" s="2">
        <v>8.49</v>
      </c>
      <c r="D2484" s="2">
        <v>8.49</v>
      </c>
      <c r="E2484" s="2">
        <v>201</v>
      </c>
      <c r="F2484" s="2">
        <v>8.3510000000000009</v>
      </c>
      <c r="G2484" s="2">
        <v>1678.5509999999999</v>
      </c>
      <c r="H2484" s="16">
        <f t="shared" si="38"/>
        <v>0</v>
      </c>
    </row>
    <row r="2485" spans="1:8" ht="13.5" x14ac:dyDescent="0.25">
      <c r="A2485" s="11"/>
      <c r="B2485" s="10">
        <v>45923</v>
      </c>
      <c r="C2485" s="2">
        <v>8.49</v>
      </c>
      <c r="D2485" s="2">
        <v>8.49</v>
      </c>
      <c r="E2485" s="2">
        <v>6</v>
      </c>
      <c r="F2485" s="2">
        <v>8.49</v>
      </c>
      <c r="G2485" s="2">
        <v>50.94</v>
      </c>
      <c r="H2485" s="16">
        <f t="shared" si="38"/>
        <v>0</v>
      </c>
    </row>
    <row r="2486" spans="1:8" ht="13.5" x14ac:dyDescent="0.25">
      <c r="A2486" s="11"/>
      <c r="B2486" s="10">
        <v>45924</v>
      </c>
      <c r="C2486" s="2">
        <v>8.34</v>
      </c>
      <c r="D2486" s="2">
        <v>8.34</v>
      </c>
      <c r="E2486" s="2">
        <v>4057</v>
      </c>
      <c r="F2486" s="2">
        <v>8.2210000000000001</v>
      </c>
      <c r="G2486" s="2">
        <v>33352.597000000002</v>
      </c>
      <c r="H2486" s="16">
        <f t="shared" si="38"/>
        <v>-1.766784452296824E-2</v>
      </c>
    </row>
    <row r="2487" spans="1:8" ht="13.5" x14ac:dyDescent="0.25">
      <c r="A2487" s="11"/>
      <c r="B2487" s="10">
        <v>45925</v>
      </c>
      <c r="C2487" s="2">
        <v>8.27</v>
      </c>
      <c r="D2487" s="2">
        <v>8.27</v>
      </c>
      <c r="E2487" s="2">
        <v>506</v>
      </c>
      <c r="F2487" s="2">
        <v>8.23</v>
      </c>
      <c r="G2487" s="2">
        <v>4164.38</v>
      </c>
      <c r="H2487" s="16">
        <f t="shared" si="38"/>
        <v>-8.3932853717026724E-3</v>
      </c>
    </row>
    <row r="2488" spans="1:8" ht="13.5" x14ac:dyDescent="0.25">
      <c r="A2488" s="11"/>
      <c r="B2488" s="10">
        <v>45926</v>
      </c>
      <c r="C2488" s="2">
        <v>8.27</v>
      </c>
      <c r="D2488" s="2">
        <v>8.27</v>
      </c>
      <c r="E2488" s="2">
        <v>3031</v>
      </c>
      <c r="F2488" s="2">
        <v>8.2799999999999994</v>
      </c>
      <c r="G2488" s="2">
        <v>25096.68</v>
      </c>
      <c r="H2488" s="16">
        <f t="shared" si="38"/>
        <v>0</v>
      </c>
    </row>
    <row r="2489" spans="1:8" ht="13.5" x14ac:dyDescent="0.25">
      <c r="A2489" s="11"/>
      <c r="B2489" s="10">
        <v>45929</v>
      </c>
      <c r="C2489" s="2">
        <v>8.1999999999999993</v>
      </c>
      <c r="D2489" s="2">
        <v>8.1999999999999993</v>
      </c>
      <c r="E2489" s="2">
        <v>5144</v>
      </c>
      <c r="F2489" s="2">
        <v>8.19</v>
      </c>
      <c r="G2489" s="2">
        <v>42129.36</v>
      </c>
      <c r="H2489" s="16">
        <f t="shared" si="38"/>
        <v>-8.464328899637278E-3</v>
      </c>
    </row>
    <row r="2490" spans="1:8" ht="13.5" x14ac:dyDescent="0.25">
      <c r="A2490" s="11"/>
      <c r="B2490" s="10">
        <v>45930</v>
      </c>
      <c r="C2490" s="2">
        <v>8.19</v>
      </c>
      <c r="D2490" s="2">
        <v>8.19</v>
      </c>
      <c r="E2490" s="2">
        <v>910</v>
      </c>
      <c r="F2490" s="2">
        <v>8.1669999999999998</v>
      </c>
      <c r="G2490" s="2">
        <v>7431.97</v>
      </c>
      <c r="H2490" s="16">
        <f t="shared" si="38"/>
        <v>-1.2195121951219254E-3</v>
      </c>
    </row>
    <row r="2491" spans="1:8" ht="13.5" x14ac:dyDescent="0.25">
      <c r="A2491" s="11"/>
      <c r="B2491" s="10">
        <v>45931</v>
      </c>
      <c r="C2491" s="2">
        <v>8.19</v>
      </c>
      <c r="D2491" s="2">
        <v>8.19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1"/>
      <c r="B2492" s="10">
        <v>45932</v>
      </c>
      <c r="C2492" s="2">
        <v>8.18</v>
      </c>
      <c r="D2492" s="2">
        <v>8.18</v>
      </c>
      <c r="E2492" s="2">
        <v>5623</v>
      </c>
      <c r="F2492" s="2">
        <v>8.0180000000000007</v>
      </c>
      <c r="G2492" s="2">
        <v>45085.214</v>
      </c>
      <c r="H2492" s="16">
        <f t="shared" si="38"/>
        <v>-1.221001221001195E-3</v>
      </c>
    </row>
    <row r="2493" spans="1:8" ht="13.5" x14ac:dyDescent="0.25">
      <c r="A2493" s="11"/>
      <c r="B2493" s="10">
        <v>45933</v>
      </c>
      <c r="C2493" s="2">
        <v>8.17</v>
      </c>
      <c r="D2493" s="2">
        <v>8.17</v>
      </c>
      <c r="E2493" s="2">
        <v>6027</v>
      </c>
      <c r="F2493" s="2">
        <v>8.0679999999999996</v>
      </c>
      <c r="G2493" s="2">
        <v>48625.836000000003</v>
      </c>
      <c r="H2493" s="16">
        <f t="shared" si="38"/>
        <v>-1.2224938875305363E-3</v>
      </c>
    </row>
    <row r="2494" spans="1:8" ht="13.5" x14ac:dyDescent="0.25">
      <c r="A2494" s="11"/>
      <c r="B2494" s="10">
        <v>45936</v>
      </c>
      <c r="C2494" s="2">
        <v>8.18</v>
      </c>
      <c r="D2494" s="2">
        <v>8.18</v>
      </c>
      <c r="E2494" s="2">
        <v>202</v>
      </c>
      <c r="F2494" s="2">
        <v>8.0020000000000007</v>
      </c>
      <c r="G2494" s="2">
        <v>1616.404</v>
      </c>
      <c r="H2494" s="16">
        <f t="shared" si="38"/>
        <v>1.2239902080783092E-3</v>
      </c>
    </row>
    <row r="2495" spans="1:8" ht="13.5" x14ac:dyDescent="0.25">
      <c r="A2495" s="11"/>
      <c r="B2495" s="10">
        <v>45937</v>
      </c>
      <c r="C2495" s="2">
        <v>8.01</v>
      </c>
      <c r="D2495" s="2">
        <v>8.01</v>
      </c>
      <c r="E2495" s="2">
        <v>330</v>
      </c>
      <c r="F2495" s="2">
        <v>8.0730000000000004</v>
      </c>
      <c r="G2495" s="2">
        <v>2664.09</v>
      </c>
      <c r="H2495" s="16">
        <f t="shared" si="38"/>
        <v>-2.0782396088019552E-2</v>
      </c>
    </row>
    <row r="2496" spans="1:8" ht="13.5" x14ac:dyDescent="0.25">
      <c r="A2496" s="11"/>
      <c r="B2496" s="10">
        <v>45938</v>
      </c>
      <c r="C2496" s="2">
        <v>8.1</v>
      </c>
      <c r="D2496" s="2">
        <v>8.1</v>
      </c>
      <c r="E2496" s="2">
        <v>29</v>
      </c>
      <c r="F2496" s="2">
        <v>8.0440000000000005</v>
      </c>
      <c r="G2496" s="2">
        <v>233.27600000000001</v>
      </c>
      <c r="H2496" s="16">
        <f t="shared" si="38"/>
        <v>1.1235955056179758E-2</v>
      </c>
    </row>
    <row r="2497" spans="1:11" ht="13.5" x14ac:dyDescent="0.25">
      <c r="A2497" s="11"/>
      <c r="B2497" s="10">
        <v>45939</v>
      </c>
      <c r="C2497" s="2">
        <v>8.1</v>
      </c>
      <c r="D2497" s="2">
        <v>8.1</v>
      </c>
      <c r="E2497" s="2">
        <v>0</v>
      </c>
      <c r="F2497" s="2">
        <v>0</v>
      </c>
      <c r="G2497" s="2">
        <v>0</v>
      </c>
      <c r="H2497" s="16">
        <f t="shared" si="38"/>
        <v>0</v>
      </c>
    </row>
    <row r="2498" spans="1:11" ht="13.5" x14ac:dyDescent="0.25">
      <c r="A2498" s="11"/>
      <c r="B2498" s="10">
        <v>45940</v>
      </c>
      <c r="C2498" s="2">
        <v>8.1</v>
      </c>
      <c r="D2498" s="2">
        <v>8.1</v>
      </c>
      <c r="E2498" s="2">
        <v>1124</v>
      </c>
      <c r="F2498" s="2">
        <v>7.8360000000000003</v>
      </c>
      <c r="G2498" s="2">
        <v>8807.6640000000007</v>
      </c>
      <c r="H2498" s="16">
        <f t="shared" si="38"/>
        <v>0</v>
      </c>
    </row>
    <row r="2499" spans="1:11" ht="13.5" x14ac:dyDescent="0.25">
      <c r="A2499" s="11"/>
      <c r="B2499" s="10">
        <v>45943</v>
      </c>
      <c r="C2499" s="2">
        <v>8</v>
      </c>
      <c r="D2499" s="2">
        <v>8</v>
      </c>
      <c r="E2499" s="2">
        <v>32782</v>
      </c>
      <c r="F2499" s="2">
        <v>8</v>
      </c>
      <c r="G2499" s="2">
        <v>262256</v>
      </c>
      <c r="H2499" s="16">
        <f t="shared" si="38"/>
        <v>-1.2345679012345635E-2</v>
      </c>
    </row>
    <row r="2500" spans="1:11" ht="13.5" x14ac:dyDescent="0.25">
      <c r="A2500" s="11"/>
      <c r="B2500" s="10">
        <v>45944</v>
      </c>
      <c r="C2500" s="2">
        <v>8</v>
      </c>
      <c r="D2500" s="2">
        <v>8</v>
      </c>
      <c r="E2500" s="2">
        <v>141</v>
      </c>
      <c r="F2500" s="2">
        <v>8.0549999999999997</v>
      </c>
      <c r="G2500" s="2">
        <v>1135.7550000000001</v>
      </c>
      <c r="H2500" s="16">
        <f t="shared" si="38"/>
        <v>0</v>
      </c>
    </row>
    <row r="2501" spans="1:11" ht="13.5" x14ac:dyDescent="0.25">
      <c r="A2501" s="11"/>
      <c r="B2501" s="10">
        <v>45946</v>
      </c>
      <c r="C2501" s="2">
        <v>8</v>
      </c>
      <c r="D2501" s="2">
        <v>8</v>
      </c>
      <c r="E2501" s="2">
        <v>1290</v>
      </c>
      <c r="F2501" s="2">
        <v>7.8609999999999998</v>
      </c>
      <c r="G2501" s="2">
        <v>10140.69</v>
      </c>
      <c r="H2501" s="16">
        <f t="shared" si="38"/>
        <v>0</v>
      </c>
    </row>
    <row r="2502" spans="1:11" ht="13.5" x14ac:dyDescent="0.25">
      <c r="A2502" s="11"/>
      <c r="B2502" s="10">
        <v>45947</v>
      </c>
      <c r="C2502" s="2">
        <v>8</v>
      </c>
      <c r="D2502" s="2">
        <v>8</v>
      </c>
      <c r="E2502" s="2">
        <v>701</v>
      </c>
      <c r="F2502" s="2">
        <v>7.9</v>
      </c>
      <c r="G2502" s="2">
        <v>5537.9</v>
      </c>
      <c r="H2502" s="16">
        <f t="shared" si="38"/>
        <v>0</v>
      </c>
    </row>
    <row r="2503" spans="1:11" ht="13.5" x14ac:dyDescent="0.25">
      <c r="A2503" s="11"/>
      <c r="B2503" s="10">
        <v>45950</v>
      </c>
      <c r="C2503" s="2">
        <v>8</v>
      </c>
      <c r="D2503" s="2">
        <v>8</v>
      </c>
      <c r="E2503" s="2">
        <v>0</v>
      </c>
      <c r="F2503" s="2">
        <v>0</v>
      </c>
      <c r="G2503" s="2">
        <v>0</v>
      </c>
      <c r="H2503" s="16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8</v>
      </c>
      <c r="D2504" s="2">
        <v>8</v>
      </c>
      <c r="E2504" s="2">
        <v>1813</v>
      </c>
      <c r="F2504" s="2">
        <v>7.9660000000000002</v>
      </c>
      <c r="G2504" s="2">
        <v>14442.358</v>
      </c>
      <c r="H2504" s="16">
        <f t="shared" si="39"/>
        <v>0</v>
      </c>
    </row>
    <row r="2505" spans="1:11" ht="13.5" x14ac:dyDescent="0.25">
      <c r="A2505" s="11"/>
      <c r="B2505" s="10">
        <v>45952</v>
      </c>
      <c r="C2505" s="2">
        <v>8</v>
      </c>
      <c r="D2505" s="2">
        <v>8</v>
      </c>
      <c r="E2505" s="2">
        <v>5832</v>
      </c>
      <c r="F2505" s="2">
        <v>7.9690000000000003</v>
      </c>
      <c r="G2505" s="2">
        <v>46475.207999999999</v>
      </c>
      <c r="H2505" s="16">
        <f t="shared" si="39"/>
        <v>0</v>
      </c>
    </row>
    <row r="2506" spans="1:11" ht="13.5" x14ac:dyDescent="0.25">
      <c r="A2506" s="11"/>
      <c r="B2506" s="10">
        <v>45953</v>
      </c>
      <c r="C2506" s="2">
        <v>7.84</v>
      </c>
      <c r="D2506" s="2">
        <v>7.84</v>
      </c>
      <c r="E2506" s="2">
        <v>66296</v>
      </c>
      <c r="F2506" s="2">
        <v>7.7060000000000004</v>
      </c>
      <c r="G2506" s="2">
        <v>510876.97600000002</v>
      </c>
      <c r="H2506" s="16">
        <f t="shared" si="39"/>
        <v>-2.0000000000000018E-2</v>
      </c>
    </row>
    <row r="2507" spans="1:11" ht="13.5" x14ac:dyDescent="0.25">
      <c r="A2507" s="11"/>
      <c r="B2507" s="10">
        <v>45954</v>
      </c>
      <c r="C2507" s="2">
        <v>7.8</v>
      </c>
      <c r="D2507" s="2">
        <v>7.8</v>
      </c>
      <c r="E2507" s="2">
        <v>1673</v>
      </c>
      <c r="F2507" s="2">
        <v>7.8</v>
      </c>
      <c r="G2507" s="2">
        <v>13049.4</v>
      </c>
      <c r="H2507" s="16">
        <f t="shared" si="39"/>
        <v>-5.1020408163265354E-3</v>
      </c>
    </row>
    <row r="2508" spans="1:11" ht="13.5" x14ac:dyDescent="0.25">
      <c r="A2508" s="11"/>
      <c r="B2508" s="10">
        <v>45957</v>
      </c>
      <c r="C2508" s="2">
        <v>7.8</v>
      </c>
      <c r="D2508" s="2">
        <v>7.8</v>
      </c>
      <c r="E2508" s="2">
        <v>171</v>
      </c>
      <c r="F2508" s="2">
        <v>7.8010000000000002</v>
      </c>
      <c r="G2508" s="2">
        <v>1333.971</v>
      </c>
      <c r="H2508" s="16">
        <f t="shared" si="39"/>
        <v>0</v>
      </c>
    </row>
    <row r="2509" spans="1:11" ht="13.5" x14ac:dyDescent="0.25">
      <c r="A2509" s="11"/>
      <c r="B2509" s="10">
        <v>45958</v>
      </c>
      <c r="C2509" s="2">
        <v>7.79</v>
      </c>
      <c r="D2509" s="2">
        <v>7.79</v>
      </c>
      <c r="E2509" s="2">
        <v>695</v>
      </c>
      <c r="F2509" s="2">
        <v>7.6150000000000002</v>
      </c>
      <c r="G2509" s="2">
        <v>5292.4250000000002</v>
      </c>
      <c r="H2509" s="16">
        <f t="shared" si="39"/>
        <v>-1.2820512820512547E-3</v>
      </c>
    </row>
    <row r="2510" spans="1:11" ht="13.5" x14ac:dyDescent="0.25">
      <c r="A2510" s="11"/>
      <c r="B2510" s="10">
        <v>45959</v>
      </c>
      <c r="C2510" s="2">
        <v>7.66</v>
      </c>
      <c r="D2510" s="2">
        <v>7.66</v>
      </c>
      <c r="E2510" s="2">
        <v>610</v>
      </c>
      <c r="F2510" s="2">
        <v>7.9530000000000003</v>
      </c>
      <c r="G2510" s="2">
        <v>4851.33</v>
      </c>
      <c r="H2510" s="16">
        <f t="shared" si="39"/>
        <v>-1.6688061617458266E-2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7.9</v>
      </c>
      <c r="D2511" s="2">
        <v>7.9</v>
      </c>
      <c r="E2511" s="2">
        <v>2400</v>
      </c>
      <c r="F2511" s="2">
        <v>7.843</v>
      </c>
      <c r="G2511" s="2">
        <v>18823.2</v>
      </c>
      <c r="H2511" s="16">
        <f t="shared" si="39"/>
        <v>3.1331592689295064E-2</v>
      </c>
      <c r="I2511" s="13">
        <v>10334430</v>
      </c>
      <c r="J2511" s="14">
        <f>I2511*D2511</f>
        <v>81641997</v>
      </c>
      <c r="K2511" s="15">
        <f>SUM(E2307:E2511)/205</f>
        <v>8969.2000000000007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1.7064999999999999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1.7064999999999999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1.6807000000000001</v>
      </c>
      <c r="C4" s="2">
        <f t="shared" ref="C4:C67" si="0">B4-B3</f>
        <v>-2.5799999999999823E-2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1.6858</v>
      </c>
      <c r="C5" s="2">
        <f t="shared" si="0"/>
        <v>5.0999999999998824E-3</v>
      </c>
      <c r="D5" s="2">
        <f>AVERAGE(B1:B5)</f>
        <v>1.6948750000000001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1.6367</v>
      </c>
      <c r="C6" s="2">
        <f t="shared" si="0"/>
        <v>-4.9099999999999921E-2</v>
      </c>
      <c r="D6" s="2">
        <f t="shared" ref="D6:D69" si="1">AVERAGE(B2:B6)</f>
        <v>1.6832400000000001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1.6367</v>
      </c>
      <c r="C7" s="2">
        <f t="shared" si="0"/>
        <v>0</v>
      </c>
      <c r="D7" s="2">
        <f t="shared" si="1"/>
        <v>1.6692800000000001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1.5902000000000001</v>
      </c>
      <c r="C8" s="2">
        <f t="shared" si="0"/>
        <v>-4.6499999999999986E-2</v>
      </c>
      <c r="D8" s="2">
        <f t="shared" si="1"/>
        <v>1.64602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1.5875999999999999</v>
      </c>
      <c r="C9" s="2">
        <f t="shared" si="0"/>
        <v>-2.6000000000001577E-3</v>
      </c>
      <c r="D9" s="2">
        <f t="shared" si="1"/>
        <v>1.6274000000000002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1.585</v>
      </c>
      <c r="C10" s="2">
        <f t="shared" si="0"/>
        <v>-2.5999999999999357E-3</v>
      </c>
      <c r="D10" s="2">
        <f t="shared" si="1"/>
        <v>1.6072400000000002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1.5385</v>
      </c>
      <c r="C11" s="2">
        <f t="shared" si="0"/>
        <v>-4.6499999999999986E-2</v>
      </c>
      <c r="D11" s="2">
        <f t="shared" si="1"/>
        <v>1.5875999999999999</v>
      </c>
      <c r="E11" s="2">
        <f>AVERAGE(B2:B11)</f>
        <v>1.6354199999999999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1.5513999999999999</v>
      </c>
      <c r="C12" s="2">
        <f t="shared" si="0"/>
        <v>1.2899999999999912E-2</v>
      </c>
      <c r="D12" s="2">
        <f t="shared" si="1"/>
        <v>1.57054</v>
      </c>
      <c r="E12" s="2">
        <f t="shared" ref="E12:E75" si="2">AVERAGE(B3:B12)</f>
        <v>1.6199100000000002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1.5047999999999999</v>
      </c>
      <c r="C13" s="2">
        <f t="shared" si="0"/>
        <v>-4.6599999999999975E-2</v>
      </c>
      <c r="D13" s="2">
        <f t="shared" si="1"/>
        <v>1.5534600000000001</v>
      </c>
      <c r="E13" s="2">
        <f t="shared" si="2"/>
        <v>1.5997399999999997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1.4866999999999999</v>
      </c>
      <c r="C14" s="2">
        <f t="shared" si="0"/>
        <v>-1.8100000000000005E-2</v>
      </c>
      <c r="D14" s="2">
        <f t="shared" si="1"/>
        <v>1.53328</v>
      </c>
      <c r="E14" s="2">
        <f t="shared" si="2"/>
        <v>1.5803400000000001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1.4428000000000001</v>
      </c>
      <c r="C15" s="2">
        <f t="shared" si="0"/>
        <v>-4.3899999999999828E-2</v>
      </c>
      <c r="D15" s="2">
        <f t="shared" si="1"/>
        <v>1.50484</v>
      </c>
      <c r="E15" s="2">
        <f t="shared" si="2"/>
        <v>1.5560399999999999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1.4220999999999999</v>
      </c>
      <c r="C16" s="2">
        <f t="shared" si="0"/>
        <v>-2.0700000000000163E-2</v>
      </c>
      <c r="D16" s="2">
        <f t="shared" si="1"/>
        <v>1.48156</v>
      </c>
      <c r="E16" s="2">
        <f t="shared" si="2"/>
        <v>1.5345799999999998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1.4220999999999999</v>
      </c>
      <c r="C17" s="2">
        <f t="shared" si="0"/>
        <v>0</v>
      </c>
      <c r="D17" s="2">
        <f t="shared" si="1"/>
        <v>1.4557000000000002</v>
      </c>
      <c r="E17" s="2">
        <f t="shared" si="2"/>
        <v>1.5131200000000002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1.4220999999999999</v>
      </c>
      <c r="C18" s="2">
        <f t="shared" si="0"/>
        <v>0</v>
      </c>
      <c r="D18" s="2">
        <f t="shared" si="1"/>
        <v>1.43916</v>
      </c>
      <c r="E18" s="2">
        <f t="shared" si="2"/>
        <v>1.4963100000000003</v>
      </c>
      <c r="F18" s="2"/>
      <c r="G18" s="2"/>
      <c r="H18" s="2"/>
      <c r="I18" s="2">
        <f t="array" ref="I18">SUMPRODUCT(B2:B21, (ROW(B2:B21)-ROW(B2)+1)) / (20*21/2)</f>
        <v>1.4874309523809524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1.4220999999999999</v>
      </c>
      <c r="C19" s="2">
        <f t="shared" si="0"/>
        <v>0</v>
      </c>
      <c r="D19" s="2">
        <f t="shared" si="1"/>
        <v>1.42624</v>
      </c>
      <c r="E19" s="2">
        <f t="shared" si="2"/>
        <v>1.4797600000000002</v>
      </c>
      <c r="F19" s="2"/>
      <c r="G19" s="2"/>
      <c r="H19" s="2"/>
      <c r="I19" s="2">
        <f t="array" ref="I19">SUMPRODUCT(B3:B22, (ROW(B3:B22)-ROW(B3)+1)) / (20*21/2)</f>
        <v>1.4709333333333334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1.4220999999999999</v>
      </c>
      <c r="C20" s="2">
        <f t="shared" si="0"/>
        <v>0</v>
      </c>
      <c r="D20" s="2">
        <f t="shared" si="1"/>
        <v>1.4220999999999999</v>
      </c>
      <c r="E20" s="2">
        <f t="shared" si="2"/>
        <v>1.46347</v>
      </c>
      <c r="F20" s="2">
        <f t="shared" ref="F20:F83" si="3">AVERAGE(B1:B20)</f>
        <v>1.550021052631579</v>
      </c>
      <c r="G20" s="2"/>
      <c r="H20" s="2"/>
      <c r="I20" s="2">
        <f t="array" ref="I20">SUMPRODUCT(B4:B23, (ROW(B4:B23)-ROW(B4)+1)) / (20*21/2)</f>
        <v>1.4560361904761909</v>
      </c>
      <c r="J20" s="2">
        <f>F20</f>
        <v>1.550021052631579</v>
      </c>
      <c r="K20" s="2"/>
    </row>
    <row r="21" spans="1:11" ht="13.5" x14ac:dyDescent="0.25">
      <c r="A21" s="3">
        <f>TITRES_STAT!B24</f>
        <v>42335</v>
      </c>
      <c r="B21" s="5">
        <f>TITRES_STAT!D24</f>
        <v>1.4220999999999999</v>
      </c>
      <c r="C21" s="2">
        <f t="shared" si="0"/>
        <v>0</v>
      </c>
      <c r="D21" s="2">
        <f t="shared" si="1"/>
        <v>1.4220999999999999</v>
      </c>
      <c r="E21" s="2">
        <f t="shared" si="2"/>
        <v>1.4518300000000002</v>
      </c>
      <c r="F21" s="2">
        <f t="shared" si="3"/>
        <v>1.543625</v>
      </c>
      <c r="G21" s="2"/>
      <c r="H21" s="2"/>
      <c r="I21" s="2">
        <f t="array" ref="I21">SUMPRODUCT(B5:B24, (ROW(B5:B24)-ROW(B5)+1)) / (20*21/2)</f>
        <v>1.4427395238095242</v>
      </c>
      <c r="J21" s="2">
        <f t="shared" ref="J21:J84" si="4">$J$4*B21+J20*(1-$J$4)</f>
        <v>1.5378380952380952</v>
      </c>
      <c r="K21" s="2"/>
    </row>
    <row r="22" spans="1:11" ht="13.5" x14ac:dyDescent="0.25">
      <c r="A22" s="3">
        <f>TITRES_STAT!B25</f>
        <v>42338</v>
      </c>
      <c r="B22" s="5">
        <f>TITRES_STAT!D25</f>
        <v>1.3704000000000001</v>
      </c>
      <c r="C22" s="2">
        <f t="shared" si="0"/>
        <v>-5.1699999999999857E-2</v>
      </c>
      <c r="D22" s="2">
        <f t="shared" si="1"/>
        <v>1.4117599999999999</v>
      </c>
      <c r="E22" s="2">
        <f t="shared" si="2"/>
        <v>1.4337300000000002</v>
      </c>
      <c r="F22" s="2">
        <f t="shared" si="3"/>
        <v>1.5268200000000003</v>
      </c>
      <c r="G22" s="2"/>
      <c r="H22" s="2"/>
      <c r="I22" s="2">
        <f t="array" ref="I22">SUMPRODUCT(B6:B25, (ROW(B6:B25)-ROW(B6)+1)) / (20*21/2)</f>
        <v>1.4299299999999999</v>
      </c>
      <c r="J22" s="2">
        <f t="shared" si="4"/>
        <v>1.5218916099773243</v>
      </c>
      <c r="K22" s="2"/>
    </row>
    <row r="23" spans="1:11" ht="13.5" x14ac:dyDescent="0.25">
      <c r="A23" s="3">
        <f>TITRES_STAT!B26</f>
        <v>42339</v>
      </c>
      <c r="B23" s="5">
        <f>TITRES_STAT!D26</f>
        <v>1.3704000000000001</v>
      </c>
      <c r="C23" s="2">
        <f t="shared" si="0"/>
        <v>0</v>
      </c>
      <c r="D23" s="2">
        <f t="shared" si="1"/>
        <v>1.4014199999999999</v>
      </c>
      <c r="E23" s="2">
        <f t="shared" si="2"/>
        <v>1.4202900000000001</v>
      </c>
      <c r="F23" s="2">
        <f t="shared" si="3"/>
        <v>1.5100149999999999</v>
      </c>
      <c r="G23" s="2"/>
      <c r="H23" s="2"/>
      <c r="I23" s="2">
        <f t="array" ref="I23">SUMPRODUCT(B7:B26, (ROW(B7:B26)-ROW(B7)+1)) / (20*21/2)</f>
        <v>1.4149861904761907</v>
      </c>
      <c r="J23" s="2">
        <f t="shared" si="4"/>
        <v>1.5074638375985316</v>
      </c>
      <c r="K23" s="2"/>
    </row>
    <row r="24" spans="1:11" ht="13.5" x14ac:dyDescent="0.25">
      <c r="A24" s="3">
        <f>TITRES_STAT!B27</f>
        <v>42340</v>
      </c>
      <c r="B24" s="5">
        <f>TITRES_STAT!D27</f>
        <v>1.3704000000000001</v>
      </c>
      <c r="C24" s="2">
        <f t="shared" si="0"/>
        <v>0</v>
      </c>
      <c r="D24" s="2">
        <f t="shared" si="1"/>
        <v>1.3910800000000001</v>
      </c>
      <c r="E24" s="2">
        <f t="shared" si="2"/>
        <v>1.40866</v>
      </c>
      <c r="F24" s="2">
        <f t="shared" si="3"/>
        <v>1.4945000000000002</v>
      </c>
      <c r="G24" s="2"/>
      <c r="H24" s="2"/>
      <c r="I24" s="2">
        <f t="array" ref="I24">SUMPRODUCT(B8:B27, (ROW(B8:B27)-ROW(B8)+1)) / (20*21/2)</f>
        <v>1.4008014285714285</v>
      </c>
      <c r="J24" s="2">
        <f t="shared" si="4"/>
        <v>1.494410138779624</v>
      </c>
      <c r="K24" s="2"/>
    </row>
    <row r="25" spans="1:11" ht="13.5" x14ac:dyDescent="0.25">
      <c r="A25" s="3">
        <f>TITRES_STAT!B28</f>
        <v>42341</v>
      </c>
      <c r="B25" s="5">
        <f>TITRES_STAT!D28</f>
        <v>1.36</v>
      </c>
      <c r="C25" s="2">
        <f t="shared" si="0"/>
        <v>-1.0399999999999965E-2</v>
      </c>
      <c r="D25" s="2">
        <f t="shared" si="1"/>
        <v>1.3786600000000002</v>
      </c>
      <c r="E25" s="2">
        <f t="shared" si="2"/>
        <v>1.40038</v>
      </c>
      <c r="F25" s="2">
        <f t="shared" si="3"/>
        <v>1.47821</v>
      </c>
      <c r="G25" s="2"/>
      <c r="H25" s="2"/>
      <c r="I25" s="2">
        <f t="array" ref="I25">SUMPRODUCT(B9:B28, (ROW(B9:B28)-ROW(B9)+1)) / (20*21/2)</f>
        <v>1.3881557142857142</v>
      </c>
      <c r="J25" s="2">
        <f t="shared" si="4"/>
        <v>1.4816091731815646</v>
      </c>
      <c r="K25" s="2"/>
    </row>
    <row r="26" spans="1:11" ht="13.5" x14ac:dyDescent="0.25">
      <c r="A26" s="3">
        <f>TITRES_STAT!B29</f>
        <v>42342</v>
      </c>
      <c r="B26" s="5">
        <f>TITRES_STAT!D29</f>
        <v>1.3212999999999999</v>
      </c>
      <c r="C26" s="2">
        <f t="shared" si="0"/>
        <v>-3.8700000000000179E-2</v>
      </c>
      <c r="D26" s="2">
        <f t="shared" si="1"/>
        <v>1.3585</v>
      </c>
      <c r="E26" s="2">
        <f t="shared" si="2"/>
        <v>1.3902999999999999</v>
      </c>
      <c r="F26" s="2">
        <f t="shared" si="3"/>
        <v>1.46244</v>
      </c>
      <c r="G26" s="2"/>
      <c r="H26" s="2"/>
      <c r="I26" s="2">
        <f t="array" ref="I26">SUMPRODUCT(B10:B29, (ROW(B10:B29)-ROW(B10)+1)) / (20*21/2)</f>
        <v>1.373132380952381</v>
      </c>
      <c r="J26" s="2">
        <f t="shared" si="4"/>
        <v>1.4663416328785586</v>
      </c>
      <c r="K26" s="2"/>
    </row>
    <row r="27" spans="1:11" ht="13.5" x14ac:dyDescent="0.25">
      <c r="A27" s="3">
        <f>TITRES_STAT!B30</f>
        <v>42345</v>
      </c>
      <c r="B27" s="5">
        <f>TITRES_STAT!D30</f>
        <v>1.3134999999999999</v>
      </c>
      <c r="C27" s="2">
        <f t="shared" si="0"/>
        <v>-7.8000000000000291E-3</v>
      </c>
      <c r="D27" s="2">
        <f t="shared" si="1"/>
        <v>1.3471199999999999</v>
      </c>
      <c r="E27" s="2">
        <f t="shared" si="2"/>
        <v>1.3794399999999998</v>
      </c>
      <c r="F27" s="2">
        <f t="shared" si="3"/>
        <v>1.4462800000000002</v>
      </c>
      <c r="G27" s="2"/>
      <c r="H27" s="2"/>
      <c r="I27" s="2">
        <f t="array" ref="I27">SUMPRODUCT(B11:B30, (ROW(B11:B30)-ROW(B11)+1)) / (20*21/2)</f>
        <v>1.3635419047619046</v>
      </c>
      <c r="J27" s="2">
        <f t="shared" si="4"/>
        <v>1.4517852868901244</v>
      </c>
      <c r="K27" s="2"/>
    </row>
    <row r="28" spans="1:11" ht="13.5" x14ac:dyDescent="0.25">
      <c r="A28" s="3">
        <f>TITRES_STAT!B31</f>
        <v>42346</v>
      </c>
      <c r="B28" s="5">
        <f>TITRES_STAT!D31</f>
        <v>1.3134999999999999</v>
      </c>
      <c r="C28" s="2">
        <f t="shared" si="0"/>
        <v>0</v>
      </c>
      <c r="D28" s="2">
        <f t="shared" si="1"/>
        <v>1.3357399999999999</v>
      </c>
      <c r="E28" s="2">
        <f t="shared" si="2"/>
        <v>1.3685799999999997</v>
      </c>
      <c r="F28" s="2">
        <f t="shared" si="3"/>
        <v>1.4324450000000002</v>
      </c>
      <c r="G28" s="2"/>
      <c r="H28" s="2"/>
      <c r="I28" s="2">
        <f t="array" ref="I28">SUMPRODUCT(B12:B31, (ROW(B12:B31)-ROW(B12)+1)) / (20*21/2)</f>
        <v>1.3552319047619048</v>
      </c>
      <c r="J28" s="2">
        <f t="shared" si="4"/>
        <v>1.4386152595672554</v>
      </c>
      <c r="K28" s="2"/>
    </row>
    <row r="29" spans="1:11" ht="13.5" x14ac:dyDescent="0.25">
      <c r="A29" s="3">
        <f>TITRES_STAT!B32</f>
        <v>42347</v>
      </c>
      <c r="B29" s="5">
        <f>TITRES_STAT!D32</f>
        <v>1.2746999999999999</v>
      </c>
      <c r="C29" s="2">
        <f t="shared" si="0"/>
        <v>-3.8799999999999946E-2</v>
      </c>
      <c r="D29" s="2">
        <f t="shared" si="1"/>
        <v>1.3166</v>
      </c>
      <c r="E29" s="2">
        <f t="shared" si="2"/>
        <v>1.3538399999999999</v>
      </c>
      <c r="F29" s="2">
        <f t="shared" si="3"/>
        <v>1.4168000000000003</v>
      </c>
      <c r="G29" s="2"/>
      <c r="H29" s="2"/>
      <c r="I29" s="2">
        <f t="array" ref="I29">SUMPRODUCT(B13:B32, (ROW(B13:B32)-ROW(B13)+1)) / (20*21/2)</f>
        <v>1.3479809523809523</v>
      </c>
      <c r="J29" s="2">
        <f t="shared" si="4"/>
        <v>1.4230042824656119</v>
      </c>
      <c r="K29" s="2"/>
    </row>
    <row r="30" spans="1:11" ht="13.5" x14ac:dyDescent="0.25">
      <c r="A30" s="3">
        <f>TITRES_STAT!B33</f>
        <v>42348</v>
      </c>
      <c r="B30" s="5">
        <f>TITRES_STAT!D33</f>
        <v>1.3161</v>
      </c>
      <c r="C30" s="2">
        <f t="shared" si="0"/>
        <v>4.1400000000000103E-2</v>
      </c>
      <c r="D30" s="2">
        <f t="shared" si="1"/>
        <v>1.30782</v>
      </c>
      <c r="E30" s="2">
        <f t="shared" si="2"/>
        <v>1.34324</v>
      </c>
      <c r="F30" s="2">
        <f t="shared" si="3"/>
        <v>1.4033549999999999</v>
      </c>
      <c r="G30" s="2"/>
      <c r="H30" s="2"/>
      <c r="I30" s="2">
        <f t="array" ref="I30">SUMPRODUCT(B14:B33, (ROW(B14:B33)-ROW(B14)+1)) / (20*21/2)</f>
        <v>1.3396314285714284</v>
      </c>
      <c r="J30" s="2">
        <f t="shared" si="4"/>
        <v>1.4128229222307918</v>
      </c>
      <c r="K30" s="2"/>
    </row>
    <row r="31" spans="1:11" ht="13.5" x14ac:dyDescent="0.25">
      <c r="A31" s="3">
        <f>TITRES_STAT!B34</f>
        <v>42349</v>
      </c>
      <c r="B31" s="5">
        <f>TITRES_STAT!D34</f>
        <v>1.3161</v>
      </c>
      <c r="C31" s="2">
        <f t="shared" si="0"/>
        <v>0</v>
      </c>
      <c r="D31" s="2">
        <f t="shared" si="1"/>
        <v>1.3067800000000003</v>
      </c>
      <c r="E31" s="2">
        <f t="shared" si="2"/>
        <v>1.33264</v>
      </c>
      <c r="F31" s="2">
        <f t="shared" si="3"/>
        <v>1.3922350000000001</v>
      </c>
      <c r="G31" s="2"/>
      <c r="H31" s="2"/>
      <c r="I31" s="2">
        <f t="array" ref="I31">SUMPRODUCT(B15:B34, (ROW(B15:B34)-ROW(B15)+1)) / (20*21/2)</f>
        <v>1.3290914285714288</v>
      </c>
      <c r="J31" s="2">
        <f t="shared" si="4"/>
        <v>1.4036112153516689</v>
      </c>
      <c r="K31" s="2"/>
    </row>
    <row r="32" spans="1:11" ht="13.5" x14ac:dyDescent="0.25">
      <c r="A32" s="3">
        <f>TITRES_STAT!B35</f>
        <v>42352</v>
      </c>
      <c r="B32" s="5">
        <f>TITRES_STAT!D35</f>
        <v>1.3161</v>
      </c>
      <c r="C32" s="2">
        <f t="shared" si="0"/>
        <v>0</v>
      </c>
      <c r="D32" s="2">
        <f t="shared" si="1"/>
        <v>1.3073000000000001</v>
      </c>
      <c r="E32" s="2">
        <f t="shared" si="2"/>
        <v>1.32721</v>
      </c>
      <c r="F32" s="2">
        <f t="shared" si="3"/>
        <v>1.3804700000000001</v>
      </c>
      <c r="G32" s="2"/>
      <c r="H32" s="2"/>
      <c r="I32" s="2">
        <f t="array" ref="I32">SUMPRODUCT(B16:B35, (ROW(B16:B35)-ROW(B16)+1)) / (20*21/2)</f>
        <v>1.3230823809523811</v>
      </c>
      <c r="J32" s="2">
        <f t="shared" si="4"/>
        <v>1.3952768138896052</v>
      </c>
      <c r="K32" s="2"/>
    </row>
    <row r="33" spans="1:11" ht="13.5" x14ac:dyDescent="0.25">
      <c r="A33" s="3">
        <f>TITRES_STAT!B36</f>
        <v>42353</v>
      </c>
      <c r="B33" s="5">
        <f>TITRES_STAT!D36</f>
        <v>1.2927999999999999</v>
      </c>
      <c r="C33" s="2">
        <f t="shared" si="0"/>
        <v>-2.3300000000000098E-2</v>
      </c>
      <c r="D33" s="2">
        <f t="shared" si="1"/>
        <v>1.3031599999999999</v>
      </c>
      <c r="E33" s="2">
        <f t="shared" si="2"/>
        <v>1.31945</v>
      </c>
      <c r="F33" s="2">
        <f t="shared" si="3"/>
        <v>1.3698700000000001</v>
      </c>
      <c r="G33" s="2"/>
      <c r="H33" s="2"/>
      <c r="I33" s="2">
        <f t="array" ref="I33">SUMPRODUCT(B17:B36, (ROW(B17:B36)-ROW(B17)+1)) / (20*21/2)</f>
        <v>1.3175276190476193</v>
      </c>
      <c r="J33" s="2">
        <f t="shared" si="4"/>
        <v>1.3855171173286904</v>
      </c>
      <c r="K33" s="2"/>
    </row>
    <row r="34" spans="1:11" ht="13.5" x14ac:dyDescent="0.25">
      <c r="A34" s="3">
        <f>TITRES_STAT!B37</f>
        <v>42354</v>
      </c>
      <c r="B34" s="5">
        <f>TITRES_STAT!D37</f>
        <v>1.2592000000000001</v>
      </c>
      <c r="C34" s="2">
        <f t="shared" si="0"/>
        <v>-3.3599999999999852E-2</v>
      </c>
      <c r="D34" s="2">
        <f t="shared" si="1"/>
        <v>1.30006</v>
      </c>
      <c r="E34" s="2">
        <f t="shared" si="2"/>
        <v>1.3083300000000002</v>
      </c>
      <c r="F34" s="2">
        <f t="shared" si="3"/>
        <v>1.358495</v>
      </c>
      <c r="G34" s="2"/>
      <c r="H34" s="2"/>
      <c r="I34" s="2">
        <f t="array" ref="I34">SUMPRODUCT(B18:B37, (ROW(B18:B37)-ROW(B18)+1)) / (20*21/2)</f>
        <v>1.3125885714285714</v>
      </c>
      <c r="J34" s="2">
        <f t="shared" si="4"/>
        <v>1.3734869156783389</v>
      </c>
      <c r="K34" s="2"/>
    </row>
    <row r="35" spans="1:11" ht="13.5" x14ac:dyDescent="0.25">
      <c r="A35" s="3">
        <f>TITRES_STAT!B38</f>
        <v>42355</v>
      </c>
      <c r="B35" s="5">
        <f>TITRES_STAT!D38</f>
        <v>1.2954000000000001</v>
      </c>
      <c r="C35" s="2">
        <f t="shared" si="0"/>
        <v>3.620000000000001E-2</v>
      </c>
      <c r="D35" s="2">
        <f t="shared" si="1"/>
        <v>1.29592</v>
      </c>
      <c r="E35" s="2">
        <f t="shared" si="2"/>
        <v>1.3018700000000001</v>
      </c>
      <c r="F35" s="2">
        <f t="shared" si="3"/>
        <v>1.3511249999999999</v>
      </c>
      <c r="G35" s="2"/>
      <c r="H35" s="2"/>
      <c r="I35" s="2">
        <f t="array" ref="I35">SUMPRODUCT(B19:B38, (ROW(B19:B38)-ROW(B19)+1)) / (20*21/2)</f>
        <v>1.3082652380952382</v>
      </c>
      <c r="J35" s="2">
        <f t="shared" si="4"/>
        <v>1.3660500665661162</v>
      </c>
      <c r="K35" s="2"/>
    </row>
    <row r="36" spans="1:11" ht="13.5" x14ac:dyDescent="0.25">
      <c r="A36" s="3">
        <f>TITRES_STAT!B39</f>
        <v>42356</v>
      </c>
      <c r="B36" s="5">
        <f>TITRES_STAT!D39</f>
        <v>1.2927999999999999</v>
      </c>
      <c r="C36" s="2">
        <f t="shared" si="0"/>
        <v>-2.6000000000001577E-3</v>
      </c>
      <c r="D36" s="2">
        <f t="shared" si="1"/>
        <v>1.2912599999999999</v>
      </c>
      <c r="E36" s="2">
        <f t="shared" si="2"/>
        <v>1.2990200000000001</v>
      </c>
      <c r="F36" s="2">
        <f t="shared" si="3"/>
        <v>1.3446599999999997</v>
      </c>
      <c r="G36" s="2"/>
      <c r="H36" s="2"/>
      <c r="I36" s="2">
        <f t="array" ref="I36">SUMPRODUCT(B20:B39, (ROW(B20:B39)-ROW(B20)+1)) / (20*21/2)</f>
        <v>1.3021004761904762</v>
      </c>
      <c r="J36" s="2">
        <f t="shared" si="4"/>
        <v>1.3590738697502955</v>
      </c>
      <c r="K36" s="2"/>
    </row>
    <row r="37" spans="1:11" ht="13.5" x14ac:dyDescent="0.25">
      <c r="A37" s="3">
        <f>TITRES_STAT!B40</f>
        <v>42359</v>
      </c>
      <c r="B37" s="5">
        <f>TITRES_STAT!D40</f>
        <v>1.2927999999999999</v>
      </c>
      <c r="C37" s="2">
        <f t="shared" si="0"/>
        <v>0</v>
      </c>
      <c r="D37" s="2">
        <f t="shared" si="1"/>
        <v>1.2866</v>
      </c>
      <c r="E37" s="2">
        <f t="shared" si="2"/>
        <v>1.29695</v>
      </c>
      <c r="F37" s="2">
        <f t="shared" si="3"/>
        <v>1.3381949999999996</v>
      </c>
      <c r="G37" s="2"/>
      <c r="H37" s="2"/>
      <c r="I37" s="2">
        <f t="array" ref="I37">SUMPRODUCT(B21:B40, (ROW(B21:B40)-ROW(B21)+1)) / (20*21/2)</f>
        <v>1.3001219047619048</v>
      </c>
      <c r="J37" s="2">
        <f t="shared" si="4"/>
        <v>1.3527620726312197</v>
      </c>
      <c r="K37" s="2"/>
    </row>
    <row r="38" spans="1:11" ht="13.5" x14ac:dyDescent="0.25">
      <c r="A38" s="3">
        <f>TITRES_STAT!B41</f>
        <v>42360</v>
      </c>
      <c r="B38" s="5">
        <f>TITRES_STAT!D41</f>
        <v>1.2927999999999999</v>
      </c>
      <c r="C38" s="2">
        <f t="shared" si="0"/>
        <v>0</v>
      </c>
      <c r="D38" s="2">
        <f t="shared" si="1"/>
        <v>1.2866</v>
      </c>
      <c r="E38" s="2">
        <f t="shared" si="2"/>
        <v>1.2948799999999998</v>
      </c>
      <c r="F38" s="2">
        <f t="shared" si="3"/>
        <v>1.3317299999999996</v>
      </c>
      <c r="G38" s="2"/>
      <c r="H38" s="2"/>
      <c r="I38" s="2">
        <f t="array" ref="I38">SUMPRODUCT(B22:B41, (ROW(B22:B41)-ROW(B22)+1)) / (20*21/2)</f>
        <v>1.2987095238095236</v>
      </c>
      <c r="J38" s="2">
        <f t="shared" si="4"/>
        <v>1.3470513990472939</v>
      </c>
      <c r="K38" s="2"/>
    </row>
    <row r="39" spans="1:11" ht="13.5" x14ac:dyDescent="0.25">
      <c r="A39" s="3">
        <f>TITRES_STAT!B42</f>
        <v>42361</v>
      </c>
      <c r="B39" s="5">
        <f>TITRES_STAT!D42</f>
        <v>1.2669999999999999</v>
      </c>
      <c r="C39" s="2">
        <f t="shared" si="0"/>
        <v>-2.5800000000000045E-2</v>
      </c>
      <c r="D39" s="2">
        <f t="shared" si="1"/>
        <v>1.28816</v>
      </c>
      <c r="E39" s="2">
        <f t="shared" si="2"/>
        <v>1.2941099999999999</v>
      </c>
      <c r="F39" s="2">
        <f t="shared" si="3"/>
        <v>1.3239749999999999</v>
      </c>
      <c r="G39" s="2"/>
      <c r="H39" s="2"/>
      <c r="I39" s="2">
        <f t="array" ref="I39">SUMPRODUCT(B23:B42, (ROW(B23:B42)-ROW(B23)+1)) / (20*21/2)</f>
        <v>1.2978633333333331</v>
      </c>
      <c r="J39" s="2">
        <f t="shared" si="4"/>
        <v>1.339427456280885</v>
      </c>
      <c r="K39" s="2"/>
    </row>
    <row r="40" spans="1:11" ht="13.5" x14ac:dyDescent="0.25">
      <c r="A40" s="3">
        <f>TITRES_STAT!B43</f>
        <v>42363</v>
      </c>
      <c r="B40" s="5">
        <f>TITRES_STAT!D43</f>
        <v>1.3031999999999999</v>
      </c>
      <c r="C40" s="2">
        <f t="shared" si="0"/>
        <v>3.620000000000001E-2</v>
      </c>
      <c r="D40" s="2">
        <f t="shared" si="1"/>
        <v>1.2897200000000002</v>
      </c>
      <c r="E40" s="2">
        <f t="shared" si="2"/>
        <v>1.2928199999999999</v>
      </c>
      <c r="F40" s="2">
        <f t="shared" si="3"/>
        <v>1.3180299999999998</v>
      </c>
      <c r="G40" s="2"/>
      <c r="H40" s="2"/>
      <c r="I40" s="2">
        <f t="array" ref="I40">SUMPRODUCT(B24:B43, (ROW(B24:B43)-ROW(B24)+1)) / (20*21/2)</f>
        <v>1.294127619047619</v>
      </c>
      <c r="J40" s="2">
        <f t="shared" si="4"/>
        <v>1.335977222349372</v>
      </c>
      <c r="K40" s="2"/>
    </row>
    <row r="41" spans="1:11" ht="13.5" x14ac:dyDescent="0.25">
      <c r="A41" s="3">
        <f>TITRES_STAT!B44</f>
        <v>42366</v>
      </c>
      <c r="B41" s="5">
        <f>TITRES_STAT!D44</f>
        <v>1.3031999999999999</v>
      </c>
      <c r="C41" s="2">
        <f t="shared" si="0"/>
        <v>0</v>
      </c>
      <c r="D41" s="2">
        <f t="shared" si="1"/>
        <v>1.2917999999999998</v>
      </c>
      <c r="E41" s="2">
        <f t="shared" si="2"/>
        <v>1.2915300000000001</v>
      </c>
      <c r="F41" s="2">
        <f t="shared" si="3"/>
        <v>1.3120850000000002</v>
      </c>
      <c r="G41" s="2"/>
      <c r="H41" s="2"/>
      <c r="I41" s="2">
        <f t="array" ref="I41">SUMPRODUCT(B25:B44, (ROW(B25:B44)-ROW(B25)+1)) / (20*21/2)</f>
        <v>1.2975295238095239</v>
      </c>
      <c r="J41" s="2">
        <f t="shared" si="4"/>
        <v>1.3328555821256223</v>
      </c>
      <c r="K41" s="2"/>
    </row>
    <row r="42" spans="1:11" ht="13.5" x14ac:dyDescent="0.25">
      <c r="A42" s="3">
        <f>TITRES_STAT!B45</f>
        <v>42367</v>
      </c>
      <c r="B42" s="5">
        <f>TITRES_STAT!D45</f>
        <v>1.3031999999999999</v>
      </c>
      <c r="C42" s="2">
        <f t="shared" si="0"/>
        <v>0</v>
      </c>
      <c r="D42" s="2">
        <f t="shared" si="1"/>
        <v>1.2938800000000001</v>
      </c>
      <c r="E42" s="2">
        <f t="shared" si="2"/>
        <v>1.2902400000000001</v>
      </c>
      <c r="F42" s="2">
        <f t="shared" si="3"/>
        <v>1.3087249999999999</v>
      </c>
      <c r="G42" s="2"/>
      <c r="H42" s="2"/>
      <c r="I42" s="2">
        <f t="array" ref="I42">SUMPRODUCT(B26:B45, (ROW(B26:B45)-ROW(B26)+1)) / (20*21/2)</f>
        <v>1.308707619047619</v>
      </c>
      <c r="J42" s="2">
        <f t="shared" si="4"/>
        <v>1.3300312409708011</v>
      </c>
      <c r="K42" s="2"/>
    </row>
    <row r="43" spans="1:11" ht="13.5" x14ac:dyDescent="0.25">
      <c r="A43" s="3">
        <f>TITRES_STAT!B46</f>
        <v>42368</v>
      </c>
      <c r="B43" s="5">
        <f>TITRES_STAT!D46</f>
        <v>1.2695000000000001</v>
      </c>
      <c r="C43" s="2">
        <f t="shared" si="0"/>
        <v>-3.3699999999999841E-2</v>
      </c>
      <c r="D43" s="2">
        <f t="shared" si="1"/>
        <v>1.2892199999999998</v>
      </c>
      <c r="E43" s="2">
        <f t="shared" si="2"/>
        <v>1.2879100000000001</v>
      </c>
      <c r="F43" s="2">
        <f t="shared" si="3"/>
        <v>1.3036800000000002</v>
      </c>
      <c r="G43" s="2"/>
      <c r="H43" s="2"/>
      <c r="I43" s="2">
        <f t="array" ref="I43">SUMPRODUCT(B27:B46, (ROW(B27:B46)-ROW(B27)+1)) / (20*21/2)</f>
        <v>1.3274880952380952</v>
      </c>
      <c r="J43" s="2">
        <f t="shared" si="4"/>
        <v>1.3242663608783438</v>
      </c>
      <c r="K43" s="2"/>
    </row>
    <row r="44" spans="1:11" ht="13.5" x14ac:dyDescent="0.25">
      <c r="A44" s="3">
        <f>TITRES_STAT!B47</f>
        <v>42369</v>
      </c>
      <c r="B44" s="5">
        <f>TITRES_STAT!D47</f>
        <v>1.3393999999999999</v>
      </c>
      <c r="C44" s="2">
        <f t="shared" si="0"/>
        <v>6.9899999999999851E-2</v>
      </c>
      <c r="D44" s="2">
        <f t="shared" si="1"/>
        <v>1.3036999999999999</v>
      </c>
      <c r="E44" s="2">
        <f t="shared" si="2"/>
        <v>1.29593</v>
      </c>
      <c r="F44" s="2">
        <f t="shared" si="3"/>
        <v>1.3021300000000002</v>
      </c>
      <c r="G44" s="2"/>
      <c r="H44" s="2"/>
      <c r="I44" s="2">
        <f t="array" ref="I44">SUMPRODUCT(B28:B47, (ROW(B28:B47)-ROW(B28)+1)) / (20*21/2)</f>
        <v>1.3454066666666666</v>
      </c>
      <c r="J44" s="2">
        <f t="shared" si="4"/>
        <v>1.325707659842311</v>
      </c>
      <c r="K44" s="2"/>
    </row>
    <row r="45" spans="1:11" ht="13.5" x14ac:dyDescent="0.25">
      <c r="A45" s="3">
        <f>TITRES_STAT!B48</f>
        <v>42373</v>
      </c>
      <c r="B45" s="5">
        <f>TITRES_STAT!D48</f>
        <v>1.4195</v>
      </c>
      <c r="C45" s="2">
        <f t="shared" si="0"/>
        <v>8.010000000000006E-2</v>
      </c>
      <c r="D45" s="2">
        <f t="shared" si="1"/>
        <v>1.3269599999999999</v>
      </c>
      <c r="E45" s="2">
        <f t="shared" si="2"/>
        <v>1.3083400000000001</v>
      </c>
      <c r="F45" s="2">
        <f t="shared" si="3"/>
        <v>1.3051050000000002</v>
      </c>
      <c r="G45" s="2"/>
      <c r="H45" s="2"/>
      <c r="I45" s="2">
        <f t="array" ref="I45">SUMPRODUCT(B29:B48, (ROW(B29:B48)-ROW(B29)+1)) / (20*21/2)</f>
        <v>1.3661119047619046</v>
      </c>
      <c r="J45" s="2">
        <f t="shared" si="4"/>
        <v>1.3346402636668526</v>
      </c>
      <c r="K45" s="2"/>
    </row>
    <row r="46" spans="1:11" ht="13.5" x14ac:dyDescent="0.25">
      <c r="A46" s="3">
        <f>TITRES_STAT!B49</f>
        <v>42374</v>
      </c>
      <c r="B46" s="5">
        <f>TITRES_STAT!D49</f>
        <v>1.5023</v>
      </c>
      <c r="C46" s="2">
        <f t="shared" si="0"/>
        <v>8.2799999999999985E-2</v>
      </c>
      <c r="D46" s="2">
        <f t="shared" si="1"/>
        <v>1.3667799999999999</v>
      </c>
      <c r="E46" s="2">
        <f t="shared" si="2"/>
        <v>1.3292899999999999</v>
      </c>
      <c r="F46" s="2">
        <f t="shared" si="3"/>
        <v>1.3141550000000002</v>
      </c>
      <c r="G46" s="2"/>
      <c r="H46" s="2"/>
      <c r="I46" s="2">
        <f t="array" ref="I46">SUMPRODUCT(B30:B49, (ROW(B30:B49)-ROW(B30)+1)) / (20*21/2)</f>
        <v>1.3857338095238094</v>
      </c>
      <c r="J46" s="2">
        <f t="shared" si="4"/>
        <v>1.3506078576033427</v>
      </c>
      <c r="K46" s="2"/>
    </row>
    <row r="47" spans="1:11" ht="13.5" x14ac:dyDescent="0.25">
      <c r="A47" s="3">
        <f>TITRES_STAT!B50</f>
        <v>42375</v>
      </c>
      <c r="B47" s="5">
        <f>TITRES_STAT!D50</f>
        <v>1.5023</v>
      </c>
      <c r="C47" s="2">
        <f t="shared" si="0"/>
        <v>0</v>
      </c>
      <c r="D47" s="2">
        <f t="shared" si="1"/>
        <v>1.4066000000000001</v>
      </c>
      <c r="E47" s="2">
        <f t="shared" si="2"/>
        <v>1.3502399999999999</v>
      </c>
      <c r="F47" s="2">
        <f t="shared" si="3"/>
        <v>1.3235949999999999</v>
      </c>
      <c r="G47" s="2"/>
      <c r="H47" s="2"/>
      <c r="I47" s="2">
        <f t="array" ref="I47">SUMPRODUCT(B31:B50, (ROW(B31:B50)-ROW(B31)+1)) / (20*21/2)</f>
        <v>1.4043352380952383</v>
      </c>
      <c r="J47" s="2">
        <f t="shared" si="4"/>
        <v>1.3650547283077863</v>
      </c>
      <c r="K47" s="2"/>
    </row>
    <row r="48" spans="1:11" ht="13.5" x14ac:dyDescent="0.25">
      <c r="A48" s="3">
        <f>TITRES_STAT!B51</f>
        <v>42376</v>
      </c>
      <c r="B48" s="5">
        <f>TITRES_STAT!D51</f>
        <v>1.5409999999999999</v>
      </c>
      <c r="C48" s="2">
        <f t="shared" si="0"/>
        <v>3.8699999999999957E-2</v>
      </c>
      <c r="D48" s="2">
        <f t="shared" si="1"/>
        <v>1.4608999999999999</v>
      </c>
      <c r="E48" s="2">
        <f t="shared" si="2"/>
        <v>1.3750599999999999</v>
      </c>
      <c r="F48" s="2">
        <f t="shared" si="3"/>
        <v>1.33497</v>
      </c>
      <c r="G48" s="2"/>
      <c r="H48" s="2"/>
      <c r="I48" s="2">
        <f t="array" ref="I48">SUMPRODUCT(B32:B51, (ROW(B32:B51)-ROW(B32)+1)) / (20*21/2)</f>
        <v>1.4250533333333333</v>
      </c>
      <c r="J48" s="2">
        <f t="shared" si="4"/>
        <v>1.3818114208499019</v>
      </c>
      <c r="K48" s="2"/>
    </row>
    <row r="49" spans="1:11" ht="13.5" x14ac:dyDescent="0.25">
      <c r="A49" s="3">
        <f>TITRES_STAT!B52</f>
        <v>42377</v>
      </c>
      <c r="B49" s="5">
        <f>TITRES_STAT!D52</f>
        <v>1.5409999999999999</v>
      </c>
      <c r="C49" s="2">
        <f t="shared" si="0"/>
        <v>0</v>
      </c>
      <c r="D49" s="2">
        <f t="shared" si="1"/>
        <v>1.50122</v>
      </c>
      <c r="E49" s="2">
        <f t="shared" si="2"/>
        <v>1.40246</v>
      </c>
      <c r="F49" s="2">
        <f t="shared" si="3"/>
        <v>1.348285</v>
      </c>
      <c r="G49" s="2"/>
      <c r="H49" s="2"/>
      <c r="I49" s="2">
        <f t="array" ref="I49">SUMPRODUCT(B33:B52, (ROW(B33:B52)-ROW(B33)+1)) / (20*21/2)</f>
        <v>1.444528095238095</v>
      </c>
      <c r="J49" s="2">
        <f t="shared" si="4"/>
        <v>1.3969722379118159</v>
      </c>
      <c r="K49" s="2"/>
    </row>
    <row r="50" spans="1:11" ht="13.5" x14ac:dyDescent="0.25">
      <c r="A50" s="3">
        <f>TITRES_STAT!B53</f>
        <v>42380</v>
      </c>
      <c r="B50" s="5">
        <f>TITRES_STAT!D53</f>
        <v>1.5436000000000001</v>
      </c>
      <c r="C50" s="2">
        <f t="shared" si="0"/>
        <v>2.6000000000001577E-3</v>
      </c>
      <c r="D50" s="2">
        <f t="shared" si="1"/>
        <v>1.5260400000000001</v>
      </c>
      <c r="E50" s="2">
        <f t="shared" si="2"/>
        <v>1.4265000000000001</v>
      </c>
      <c r="F50" s="2">
        <f t="shared" si="3"/>
        <v>1.3596600000000001</v>
      </c>
      <c r="G50" s="2">
        <f t="shared" ref="G50:G113" si="5">AVERAGE(B1:B50)</f>
        <v>1.4301224489795916</v>
      </c>
      <c r="H50" s="2"/>
      <c r="I50" s="2">
        <f t="array" ref="I50">SUMPRODUCT(B34:B53, (ROW(B34:B53)-ROW(B34)+1)) / (20*21/2)</f>
        <v>1.4598071428571426</v>
      </c>
      <c r="J50" s="2">
        <f t="shared" si="4"/>
        <v>1.410936786682119</v>
      </c>
      <c r="K50" s="2">
        <f>G50</f>
        <v>1.4301224489795916</v>
      </c>
    </row>
    <row r="51" spans="1:11" ht="13.5" x14ac:dyDescent="0.25">
      <c r="A51" s="3">
        <f>TITRES_STAT!B54</f>
        <v>42381</v>
      </c>
      <c r="B51" s="5">
        <f>TITRES_STAT!D54</f>
        <v>1.5771999999999999</v>
      </c>
      <c r="C51" s="2">
        <f t="shared" si="0"/>
        <v>3.3599999999999852E-2</v>
      </c>
      <c r="D51" s="2">
        <f t="shared" si="1"/>
        <v>1.5410200000000001</v>
      </c>
      <c r="E51" s="2">
        <f t="shared" si="2"/>
        <v>1.4539</v>
      </c>
      <c r="F51" s="2">
        <f t="shared" si="3"/>
        <v>1.3727150000000001</v>
      </c>
      <c r="G51" s="2">
        <f t="shared" si="5"/>
        <v>1.4330639999999999</v>
      </c>
      <c r="H51" s="2"/>
      <c r="I51" s="2">
        <f t="array" ref="I51">SUMPRODUCT(B35:B54, (ROW(B35:B54)-ROW(B35)+1)) / (20*21/2)</f>
        <v>1.474374761904762</v>
      </c>
      <c r="J51" s="2">
        <f t="shared" si="4"/>
        <v>1.4267713784266791</v>
      </c>
      <c r="K51" s="2">
        <f t="shared" ref="K51:K114" si="6">$K$4*B51+(1-$K$4)*K50</f>
        <v>1.4358901960784314</v>
      </c>
    </row>
    <row r="52" spans="1:11" ht="13.5" x14ac:dyDescent="0.25">
      <c r="A52" s="3">
        <f>TITRES_STAT!B55</f>
        <v>42382</v>
      </c>
      <c r="B52" s="5">
        <f>TITRES_STAT!D55</f>
        <v>1.5771999999999999</v>
      </c>
      <c r="C52" s="2">
        <f t="shared" si="0"/>
        <v>0</v>
      </c>
      <c r="D52" s="2">
        <f t="shared" si="1"/>
        <v>1.5559999999999998</v>
      </c>
      <c r="E52" s="2">
        <f t="shared" si="2"/>
        <v>1.4812999999999998</v>
      </c>
      <c r="F52" s="2">
        <f t="shared" si="3"/>
        <v>1.3857700000000004</v>
      </c>
      <c r="G52" s="2">
        <f t="shared" si="5"/>
        <v>1.4304779999999999</v>
      </c>
      <c r="H52" s="2"/>
      <c r="I52" s="2">
        <f t="array" ref="I52">SUMPRODUCT(B36:B55, (ROW(B36:B55)-ROW(B36)+1)) / (20*21/2)</f>
        <v>1.4868080952380951</v>
      </c>
      <c r="J52" s="2">
        <f t="shared" si="4"/>
        <v>1.4410979138146145</v>
      </c>
      <c r="K52" s="2">
        <f t="shared" si="6"/>
        <v>1.4414317570165323</v>
      </c>
    </row>
    <row r="53" spans="1:11" ht="13.5" x14ac:dyDescent="0.25">
      <c r="A53" s="3">
        <f>TITRES_STAT!B56</f>
        <v>42384</v>
      </c>
      <c r="B53" s="5">
        <f>TITRES_STAT!D56</f>
        <v>1.5462</v>
      </c>
      <c r="C53" s="2">
        <f t="shared" si="0"/>
        <v>-3.0999999999999917E-2</v>
      </c>
      <c r="D53" s="2">
        <f t="shared" si="1"/>
        <v>1.5570399999999998</v>
      </c>
      <c r="E53" s="2">
        <f t="shared" si="2"/>
        <v>1.5089699999999999</v>
      </c>
      <c r="F53" s="2">
        <f t="shared" si="3"/>
        <v>1.3984400000000003</v>
      </c>
      <c r="G53" s="2">
        <f t="shared" si="5"/>
        <v>1.4272719999999999</v>
      </c>
      <c r="H53" s="2"/>
      <c r="I53" s="2">
        <f t="array" ref="I53">SUMPRODUCT(B37:B56, (ROW(B37:B56)-ROW(B37)+1)) / (20*21/2)</f>
        <v>1.4975738095238091</v>
      </c>
      <c r="J53" s="2">
        <f t="shared" si="4"/>
        <v>1.451107636308461</v>
      </c>
      <c r="K53" s="2">
        <f t="shared" si="6"/>
        <v>1.4455403155649036</v>
      </c>
    </row>
    <row r="54" spans="1:11" ht="13.5" x14ac:dyDescent="0.25">
      <c r="A54" s="3">
        <f>TITRES_STAT!B57</f>
        <v>42387</v>
      </c>
      <c r="B54" s="5">
        <f>TITRES_STAT!D57</f>
        <v>1.5513999999999999</v>
      </c>
      <c r="C54" s="2">
        <f t="shared" si="0"/>
        <v>5.1999999999998714E-3</v>
      </c>
      <c r="D54" s="2">
        <f t="shared" si="1"/>
        <v>1.5591200000000001</v>
      </c>
      <c r="E54" s="2">
        <f t="shared" si="2"/>
        <v>1.5301699999999998</v>
      </c>
      <c r="F54" s="2">
        <f t="shared" si="3"/>
        <v>1.4130500000000004</v>
      </c>
      <c r="G54" s="2">
        <f t="shared" si="5"/>
        <v>1.4246859999999999</v>
      </c>
      <c r="H54" s="2"/>
      <c r="I54" s="2">
        <f t="array" ref="I54">SUMPRODUCT(B38:B57, (ROW(B38:B57)-ROW(B38)+1)) / (20*21/2)</f>
        <v>1.5071695238095235</v>
      </c>
      <c r="J54" s="2">
        <f t="shared" si="4"/>
        <v>1.4606592899933692</v>
      </c>
      <c r="K54" s="2">
        <f t="shared" si="6"/>
        <v>1.449691675738829</v>
      </c>
    </row>
    <row r="55" spans="1:11" ht="13.5" x14ac:dyDescent="0.25">
      <c r="A55" s="3">
        <f>TITRES_STAT!B58</f>
        <v>42388</v>
      </c>
      <c r="B55" s="5">
        <f>TITRES_STAT!D58</f>
        <v>1.5436000000000001</v>
      </c>
      <c r="C55" s="2">
        <f t="shared" si="0"/>
        <v>-7.7999999999998071E-3</v>
      </c>
      <c r="D55" s="2">
        <f t="shared" si="1"/>
        <v>1.5591200000000001</v>
      </c>
      <c r="E55" s="2">
        <f t="shared" si="2"/>
        <v>1.5425799999999998</v>
      </c>
      <c r="F55" s="2">
        <f t="shared" si="3"/>
        <v>1.4254600000000004</v>
      </c>
      <c r="G55" s="2">
        <f t="shared" si="5"/>
        <v>1.4218419999999994</v>
      </c>
      <c r="H55" s="2"/>
      <c r="I55" s="2">
        <f t="array" ref="I55">SUMPRODUCT(B39:B58, (ROW(B39:B58)-ROW(B39)+1)) / (20*21/2)</f>
        <v>1.5143571428571427</v>
      </c>
      <c r="J55" s="2">
        <f t="shared" si="4"/>
        <v>1.4685584052320961</v>
      </c>
      <c r="K55" s="2">
        <f t="shared" si="6"/>
        <v>1.4533743551216201</v>
      </c>
    </row>
    <row r="56" spans="1:11" ht="13.5" x14ac:dyDescent="0.25">
      <c r="A56" s="3">
        <f>TITRES_STAT!B59</f>
        <v>42389</v>
      </c>
      <c r="B56" s="5">
        <f>TITRES_STAT!D59</f>
        <v>1.5385</v>
      </c>
      <c r="C56" s="2">
        <f t="shared" si="0"/>
        <v>-5.1000000000001044E-3</v>
      </c>
      <c r="D56" s="2">
        <f t="shared" si="1"/>
        <v>1.5513800000000002</v>
      </c>
      <c r="E56" s="2">
        <f t="shared" si="2"/>
        <v>1.5462</v>
      </c>
      <c r="F56" s="2">
        <f t="shared" si="3"/>
        <v>1.4377450000000001</v>
      </c>
      <c r="G56" s="2">
        <f t="shared" si="5"/>
        <v>1.4198779999999993</v>
      </c>
      <c r="H56" s="2"/>
      <c r="I56" s="2">
        <f t="array" ref="I56">SUMPRODUCT(B40:B59, (ROW(B40:B59)-ROW(B40)+1)) / (20*21/2)</f>
        <v>1.5204366666666667</v>
      </c>
      <c r="J56" s="2">
        <f t="shared" si="4"/>
        <v>1.4752195094957059</v>
      </c>
      <c r="K56" s="2">
        <f t="shared" si="6"/>
        <v>1.456712615705086</v>
      </c>
    </row>
    <row r="57" spans="1:11" ht="13.5" x14ac:dyDescent="0.25">
      <c r="A57" s="3">
        <f>TITRES_STAT!B60</f>
        <v>42390</v>
      </c>
      <c r="B57" s="5">
        <f>TITRES_STAT!D60</f>
        <v>1.5385</v>
      </c>
      <c r="C57" s="2">
        <f t="shared" si="0"/>
        <v>0</v>
      </c>
      <c r="D57" s="2">
        <f t="shared" si="1"/>
        <v>1.5436399999999999</v>
      </c>
      <c r="E57" s="2">
        <f t="shared" si="2"/>
        <v>1.5498199999999998</v>
      </c>
      <c r="F57" s="2">
        <f t="shared" si="3"/>
        <v>1.4500300000000002</v>
      </c>
      <c r="G57" s="2">
        <f t="shared" si="5"/>
        <v>1.4179139999999995</v>
      </c>
      <c r="H57" s="2"/>
      <c r="I57" s="2">
        <f t="array" ref="I57">SUMPRODUCT(B41:B60, (ROW(B41:B60)-ROW(B41)+1)) / (20*21/2)</f>
        <v>1.525285238095238</v>
      </c>
      <c r="J57" s="2">
        <f t="shared" si="4"/>
        <v>1.4812462228770673</v>
      </c>
      <c r="K57" s="2">
        <f t="shared" si="6"/>
        <v>1.4599199641088083</v>
      </c>
    </row>
    <row r="58" spans="1:11" ht="13.5" x14ac:dyDescent="0.25">
      <c r="A58" s="3">
        <f>TITRES_STAT!B61</f>
        <v>42391</v>
      </c>
      <c r="B58" s="5">
        <f>TITRES_STAT!D61</f>
        <v>1.5255000000000001</v>
      </c>
      <c r="C58" s="2">
        <f t="shared" si="0"/>
        <v>-1.2999999999999901E-2</v>
      </c>
      <c r="D58" s="2">
        <f t="shared" si="1"/>
        <v>1.5394999999999999</v>
      </c>
      <c r="E58" s="2">
        <f t="shared" si="2"/>
        <v>1.5482699999999998</v>
      </c>
      <c r="F58" s="2">
        <f t="shared" si="3"/>
        <v>1.4616650000000002</v>
      </c>
      <c r="G58" s="2">
        <f t="shared" si="5"/>
        <v>1.4166199999999991</v>
      </c>
      <c r="H58" s="2"/>
      <c r="I58" s="2">
        <f t="array" ref="I58">SUMPRODUCT(B42:B61, (ROW(B42:B61)-ROW(B42)+1)) / (20*21/2)</f>
        <v>1.5241514285714288</v>
      </c>
      <c r="J58" s="2">
        <f t="shared" si="4"/>
        <v>1.4854608683173465</v>
      </c>
      <c r="K58" s="2">
        <f t="shared" si="6"/>
        <v>1.4624917302221883</v>
      </c>
    </row>
    <row r="59" spans="1:11" ht="13.5" x14ac:dyDescent="0.25">
      <c r="A59" s="3">
        <f>TITRES_STAT!B62</f>
        <v>42394</v>
      </c>
      <c r="B59" s="5">
        <f>TITRES_STAT!D62</f>
        <v>1.5255000000000001</v>
      </c>
      <c r="C59" s="2">
        <f t="shared" si="0"/>
        <v>0</v>
      </c>
      <c r="D59" s="2">
        <f t="shared" si="1"/>
        <v>1.5343199999999999</v>
      </c>
      <c r="E59" s="2">
        <f t="shared" si="2"/>
        <v>1.5467200000000001</v>
      </c>
      <c r="F59" s="2">
        <f t="shared" si="3"/>
        <v>1.4745900000000003</v>
      </c>
      <c r="G59" s="2">
        <f t="shared" si="5"/>
        <v>1.4153779999999991</v>
      </c>
      <c r="H59" s="2"/>
      <c r="I59" s="2">
        <f t="array" ref="I59">SUMPRODUCT(B43:B62, (ROW(B43:B62)-ROW(B43)+1)) / (20*21/2)</f>
        <v>1.5180242857142856</v>
      </c>
      <c r="J59" s="2">
        <f t="shared" si="4"/>
        <v>1.4892741189537897</v>
      </c>
      <c r="K59" s="2">
        <f t="shared" si="6"/>
        <v>1.4649626427624944</v>
      </c>
    </row>
    <row r="60" spans="1:11" ht="13.5" x14ac:dyDescent="0.25">
      <c r="A60" s="3">
        <f>TITRES_STAT!B63</f>
        <v>42395</v>
      </c>
      <c r="B60" s="5">
        <f>TITRES_STAT!D63</f>
        <v>1.5255000000000001</v>
      </c>
      <c r="C60" s="2">
        <f t="shared" si="0"/>
        <v>0</v>
      </c>
      <c r="D60" s="2">
        <f t="shared" si="1"/>
        <v>1.5306999999999999</v>
      </c>
      <c r="E60" s="2">
        <f t="shared" si="2"/>
        <v>1.5449100000000002</v>
      </c>
      <c r="F60" s="2">
        <f t="shared" si="3"/>
        <v>1.4857050000000001</v>
      </c>
      <c r="G60" s="2">
        <f t="shared" si="5"/>
        <v>1.4141879999999991</v>
      </c>
      <c r="H60" s="2"/>
      <c r="I60" s="2">
        <f t="array" ref="I60">SUMPRODUCT(B44:B63, (ROW(B44:B63)-ROW(B44)+1)) / (20*21/2)</f>
        <v>1.5194176190476192</v>
      </c>
      <c r="J60" s="2">
        <f t="shared" si="4"/>
        <v>1.4927242028629526</v>
      </c>
      <c r="K60" s="2">
        <f t="shared" si="6"/>
        <v>1.4673366567718082</v>
      </c>
    </row>
    <row r="61" spans="1:11" ht="13.5" x14ac:dyDescent="0.25">
      <c r="A61" s="3">
        <f>TITRES_STAT!B64</f>
        <v>42396</v>
      </c>
      <c r="B61" s="5">
        <f>TITRES_STAT!D64</f>
        <v>1.4738</v>
      </c>
      <c r="C61" s="2">
        <f t="shared" si="0"/>
        <v>-5.1700000000000079E-2</v>
      </c>
      <c r="D61" s="2">
        <f t="shared" si="1"/>
        <v>1.51776</v>
      </c>
      <c r="E61" s="2">
        <f t="shared" si="2"/>
        <v>1.5345700000000004</v>
      </c>
      <c r="F61" s="2">
        <f t="shared" si="3"/>
        <v>1.4942350000000002</v>
      </c>
      <c r="G61" s="2">
        <f t="shared" si="5"/>
        <v>1.4128939999999992</v>
      </c>
      <c r="H61" s="2"/>
      <c r="I61" s="2">
        <f t="array" ref="I61">SUMPRODUCT(B45:B64, (ROW(B45:B64)-ROW(B45)+1)) / (20*21/2)</f>
        <v>1.5117552380952377</v>
      </c>
      <c r="J61" s="2">
        <f t="shared" si="4"/>
        <v>1.4909218978283856</v>
      </c>
      <c r="K61" s="2">
        <f t="shared" si="6"/>
        <v>1.4675901212121294</v>
      </c>
    </row>
    <row r="62" spans="1:11" ht="13.5" x14ac:dyDescent="0.25">
      <c r="A62" s="3">
        <f>TITRES_STAT!B65</f>
        <v>42397</v>
      </c>
      <c r="B62" s="5">
        <f>TITRES_STAT!D65</f>
        <v>1.4298999999999999</v>
      </c>
      <c r="C62" s="2">
        <f t="shared" si="0"/>
        <v>-4.390000000000005E-2</v>
      </c>
      <c r="D62" s="2">
        <f t="shared" si="1"/>
        <v>1.49604</v>
      </c>
      <c r="E62" s="2">
        <f t="shared" si="2"/>
        <v>1.5198400000000003</v>
      </c>
      <c r="F62" s="2">
        <f t="shared" si="3"/>
        <v>1.5005700000000002</v>
      </c>
      <c r="G62" s="2">
        <f t="shared" si="5"/>
        <v>1.4104639999999993</v>
      </c>
      <c r="H62" s="2"/>
      <c r="I62" s="2">
        <f t="array" ref="I62">SUMPRODUCT(B46:B65, (ROW(B46:B65)-ROW(B46)+1)) / (20*21/2)</f>
        <v>1.5002023809523808</v>
      </c>
      <c r="J62" s="2">
        <f t="shared" si="4"/>
        <v>1.4851102885113965</v>
      </c>
      <c r="K62" s="2">
        <f t="shared" si="6"/>
        <v>1.4661120772430263</v>
      </c>
    </row>
    <row r="63" spans="1:11" ht="13.5" x14ac:dyDescent="0.25">
      <c r="A63" s="3">
        <f>TITRES_STAT!B66</f>
        <v>42398</v>
      </c>
      <c r="B63" s="5">
        <f>TITRES_STAT!D66</f>
        <v>1.5152000000000001</v>
      </c>
      <c r="C63" s="2">
        <f t="shared" si="0"/>
        <v>8.5300000000000153E-2</v>
      </c>
      <c r="D63" s="2">
        <f t="shared" si="1"/>
        <v>1.4939800000000001</v>
      </c>
      <c r="E63" s="2">
        <f t="shared" si="2"/>
        <v>1.51674</v>
      </c>
      <c r="F63" s="2">
        <f t="shared" si="3"/>
        <v>1.5128550000000001</v>
      </c>
      <c r="G63" s="2">
        <f t="shared" si="5"/>
        <v>1.4106719999999995</v>
      </c>
      <c r="H63" s="2"/>
      <c r="I63" s="2">
        <f t="array" ref="I63">SUMPRODUCT(B47:B66, (ROW(B47:B66)-ROW(B47)+1)) / (20*21/2)</f>
        <v>1.4922080952380952</v>
      </c>
      <c r="J63" s="2">
        <f t="shared" si="4"/>
        <v>1.4879759753198349</v>
      </c>
      <c r="K63" s="2">
        <f t="shared" si="6"/>
        <v>1.4680370938217311</v>
      </c>
    </row>
    <row r="64" spans="1:11" ht="13.5" x14ac:dyDescent="0.25">
      <c r="A64" s="3">
        <f>TITRES_STAT!B67</f>
        <v>42401</v>
      </c>
      <c r="B64" s="5">
        <f>TITRES_STAT!D67</f>
        <v>1.4323999999999999</v>
      </c>
      <c r="C64" s="2">
        <f t="shared" si="0"/>
        <v>-8.2800000000000207E-2</v>
      </c>
      <c r="D64" s="2">
        <f t="shared" si="1"/>
        <v>1.4753599999999998</v>
      </c>
      <c r="E64" s="2">
        <f t="shared" si="2"/>
        <v>1.50484</v>
      </c>
      <c r="F64" s="2">
        <f t="shared" si="3"/>
        <v>1.5175050000000001</v>
      </c>
      <c r="G64" s="2">
        <f t="shared" si="5"/>
        <v>1.4095859999999993</v>
      </c>
      <c r="H64" s="2"/>
      <c r="I64" s="2">
        <f t="array" ref="I64">SUMPRODUCT(B48:B67, (ROW(B48:B67)-ROW(B48)+1)) / (20*21/2)</f>
        <v>1.4847942857142855</v>
      </c>
      <c r="J64" s="2">
        <f t="shared" si="4"/>
        <v>1.4826830252893746</v>
      </c>
      <c r="K64" s="2">
        <f t="shared" si="6"/>
        <v>1.4666395607306828</v>
      </c>
    </row>
    <row r="65" spans="1:11" ht="13.5" x14ac:dyDescent="0.25">
      <c r="A65" s="3">
        <f>TITRES_STAT!B68</f>
        <v>42402</v>
      </c>
      <c r="B65" s="5">
        <f>TITRES_STAT!D68</f>
        <v>1.3962000000000001</v>
      </c>
      <c r="C65" s="2">
        <f t="shared" si="0"/>
        <v>-3.6199999999999788E-2</v>
      </c>
      <c r="D65" s="2">
        <f t="shared" si="1"/>
        <v>1.4495</v>
      </c>
      <c r="E65" s="2">
        <f t="shared" si="2"/>
        <v>1.4901</v>
      </c>
      <c r="F65" s="2">
        <f t="shared" si="3"/>
        <v>1.51634</v>
      </c>
      <c r="G65" s="2">
        <f t="shared" si="5"/>
        <v>1.4086539999999992</v>
      </c>
      <c r="H65" s="2"/>
      <c r="I65" s="2">
        <f t="array" ref="I65">SUMPRODUCT(B49:B68, (ROW(B49:B68)-ROW(B49)+1)) / (20*21/2)</f>
        <v>1.4789390476190474</v>
      </c>
      <c r="J65" s="2">
        <f t="shared" si="4"/>
        <v>1.4744465466903864</v>
      </c>
      <c r="K65" s="2">
        <f t="shared" si="6"/>
        <v>1.4638772250157541</v>
      </c>
    </row>
    <row r="66" spans="1:11" ht="13.5" x14ac:dyDescent="0.25">
      <c r="A66" s="3">
        <f>TITRES_STAT!B69</f>
        <v>42403</v>
      </c>
      <c r="B66" s="5">
        <f>TITRES_STAT!D69</f>
        <v>1.4323999999999999</v>
      </c>
      <c r="C66" s="2">
        <f t="shared" si="0"/>
        <v>3.6199999999999788E-2</v>
      </c>
      <c r="D66" s="2">
        <f t="shared" si="1"/>
        <v>1.4412199999999999</v>
      </c>
      <c r="E66" s="2">
        <f t="shared" si="2"/>
        <v>1.4794899999999997</v>
      </c>
      <c r="F66" s="2">
        <f t="shared" si="3"/>
        <v>1.5128450000000002</v>
      </c>
      <c r="G66" s="2">
        <f t="shared" si="5"/>
        <v>1.4088599999999991</v>
      </c>
      <c r="H66" s="2"/>
      <c r="I66" s="2">
        <f t="array" ref="I66">SUMPRODUCT(B50:B69, (ROW(B50:B69)-ROW(B50)+1)) / (20*21/2)</f>
        <v>1.4695838095238094</v>
      </c>
      <c r="J66" s="2">
        <f t="shared" si="4"/>
        <v>1.4704421136722545</v>
      </c>
      <c r="K66" s="2">
        <f t="shared" si="6"/>
        <v>1.4626428240347442</v>
      </c>
    </row>
    <row r="67" spans="1:11" ht="13.5" x14ac:dyDescent="0.25">
      <c r="A67" s="3">
        <f>TITRES_STAT!B70</f>
        <v>42404</v>
      </c>
      <c r="B67" s="5">
        <f>TITRES_STAT!D70</f>
        <v>1.4350000000000001</v>
      </c>
      <c r="C67" s="2">
        <f t="shared" si="0"/>
        <v>2.6000000000001577E-3</v>
      </c>
      <c r="D67" s="2">
        <f t="shared" si="1"/>
        <v>1.44224</v>
      </c>
      <c r="E67" s="2">
        <f t="shared" si="2"/>
        <v>1.4691399999999999</v>
      </c>
      <c r="F67" s="2">
        <f t="shared" si="3"/>
        <v>1.5094800000000002</v>
      </c>
      <c r="G67" s="2">
        <f t="shared" si="5"/>
        <v>1.4091179999999992</v>
      </c>
      <c r="H67" s="2"/>
      <c r="I67" s="2">
        <f t="array" ref="I67">SUMPRODUCT(B51:B70, (ROW(B51:B70)-ROW(B51)+1)) / (20*21/2)</f>
        <v>1.4672685714285714</v>
      </c>
      <c r="J67" s="2">
        <f t="shared" si="4"/>
        <v>1.467066674274897</v>
      </c>
      <c r="K67" s="2">
        <f t="shared" si="6"/>
        <v>1.4615587917196562</v>
      </c>
    </row>
    <row r="68" spans="1:11" ht="13.5" x14ac:dyDescent="0.25">
      <c r="A68" s="3">
        <f>TITRES_STAT!B71</f>
        <v>42405</v>
      </c>
      <c r="B68" s="5">
        <f>TITRES_STAT!D71</f>
        <v>1.448</v>
      </c>
      <c r="C68" s="2">
        <f t="shared" ref="C68:C131" si="7">B68-B67</f>
        <v>1.2999999999999901E-2</v>
      </c>
      <c r="D68" s="2">
        <f t="shared" si="1"/>
        <v>1.4288000000000001</v>
      </c>
      <c r="E68" s="2">
        <f t="shared" si="2"/>
        <v>1.4613900000000002</v>
      </c>
      <c r="F68" s="2">
        <f t="shared" si="3"/>
        <v>1.5048300000000001</v>
      </c>
      <c r="G68" s="2">
        <f t="shared" si="5"/>
        <v>1.409635999999999</v>
      </c>
      <c r="H68" s="2"/>
      <c r="I68" s="2">
        <f t="array" ref="I68">SUMPRODUCT(B52:B71, (ROW(B52:B71)-ROW(B52)+1)) / (20*21/2)</f>
        <v>1.4652857142857145</v>
      </c>
      <c r="J68" s="2">
        <f t="shared" si="4"/>
        <v>1.4652508005344307</v>
      </c>
      <c r="K68" s="2">
        <f t="shared" si="6"/>
        <v>1.4610270743973168</v>
      </c>
    </row>
    <row r="69" spans="1:11" ht="13.5" x14ac:dyDescent="0.25">
      <c r="A69" s="3">
        <f>TITRES_STAT!B72</f>
        <v>42408</v>
      </c>
      <c r="B69" s="5">
        <f>TITRES_STAT!D72</f>
        <v>1.4066000000000001</v>
      </c>
      <c r="C69" s="2">
        <f t="shared" si="7"/>
        <v>-4.1399999999999881E-2</v>
      </c>
      <c r="D69" s="2">
        <f t="shared" si="1"/>
        <v>1.4236400000000002</v>
      </c>
      <c r="E69" s="2">
        <f t="shared" si="2"/>
        <v>1.4495</v>
      </c>
      <c r="F69" s="2">
        <f t="shared" si="3"/>
        <v>1.4981100000000003</v>
      </c>
      <c r="G69" s="2">
        <f t="shared" si="5"/>
        <v>1.4093259999999994</v>
      </c>
      <c r="H69" s="2"/>
      <c r="I69" s="2">
        <f t="array" ref="I69">SUMPRODUCT(B53:B72, (ROW(B53:B72)-ROW(B53)+1)) / (20*21/2)</f>
        <v>1.4576428571428575</v>
      </c>
      <c r="J69" s="2">
        <f t="shared" si="4"/>
        <v>1.4596650100073421</v>
      </c>
      <c r="K69" s="2">
        <f t="shared" si="6"/>
        <v>1.4588926793229122</v>
      </c>
    </row>
    <row r="70" spans="1:11" ht="13.5" x14ac:dyDescent="0.25">
      <c r="A70" s="3">
        <f>TITRES_STAT!B73</f>
        <v>42409</v>
      </c>
      <c r="B70" s="5">
        <f>TITRES_STAT!D73</f>
        <v>1.4738</v>
      </c>
      <c r="C70" s="2">
        <f t="shared" si="7"/>
        <v>6.7199999999999926E-2</v>
      </c>
      <c r="D70" s="2">
        <f t="shared" ref="D70:D133" si="8">AVERAGE(B66:B70)</f>
        <v>1.43916</v>
      </c>
      <c r="E70" s="2">
        <f t="shared" si="2"/>
        <v>1.4443300000000001</v>
      </c>
      <c r="F70" s="2">
        <f t="shared" si="3"/>
        <v>1.4946200000000003</v>
      </c>
      <c r="G70" s="2">
        <f t="shared" si="5"/>
        <v>1.4103599999999994</v>
      </c>
      <c r="H70" s="2"/>
      <c r="I70" s="2">
        <f t="array" ref="I70">SUMPRODUCT(B54:B73, (ROW(B54:B73)-ROW(B54)+1)) / (20*21/2)</f>
        <v>1.454</v>
      </c>
      <c r="J70" s="2">
        <f t="shared" si="4"/>
        <v>1.4610111995304522</v>
      </c>
      <c r="K70" s="2">
        <f t="shared" si="6"/>
        <v>1.4594772801337783</v>
      </c>
    </row>
    <row r="71" spans="1:11" ht="13.5" x14ac:dyDescent="0.25">
      <c r="A71" s="3">
        <f>TITRES_STAT!B74</f>
        <v>42410</v>
      </c>
      <c r="B71" s="5">
        <f>TITRES_STAT!D74</f>
        <v>1.4738</v>
      </c>
      <c r="C71" s="2">
        <f t="shared" si="7"/>
        <v>0</v>
      </c>
      <c r="D71" s="2">
        <f t="shared" si="8"/>
        <v>1.4474399999999998</v>
      </c>
      <c r="E71" s="2">
        <f t="shared" si="2"/>
        <v>1.4443300000000001</v>
      </c>
      <c r="F71" s="2">
        <f t="shared" si="3"/>
        <v>1.4894500000000004</v>
      </c>
      <c r="G71" s="2">
        <f t="shared" si="5"/>
        <v>1.4113939999999994</v>
      </c>
      <c r="H71" s="2"/>
      <c r="I71" s="2">
        <f t="array" ref="I71">SUMPRODUCT(B55:B74, (ROW(B55:B74)-ROW(B55)+1)) / (20*21/2)</f>
        <v>1.4508495238095236</v>
      </c>
      <c r="J71" s="2">
        <f t="shared" si="4"/>
        <v>1.462229180527552</v>
      </c>
      <c r="K71" s="2">
        <f t="shared" si="6"/>
        <v>1.4600389554226496</v>
      </c>
    </row>
    <row r="72" spans="1:11" ht="13.5" x14ac:dyDescent="0.25">
      <c r="A72" s="3">
        <f>TITRES_STAT!B75</f>
        <v>42411</v>
      </c>
      <c r="B72" s="5">
        <f>TITRES_STAT!D75</f>
        <v>1.4092</v>
      </c>
      <c r="C72" s="2">
        <f t="shared" si="7"/>
        <v>-6.4599999999999991E-2</v>
      </c>
      <c r="D72" s="2">
        <f t="shared" si="8"/>
        <v>1.44228</v>
      </c>
      <c r="E72" s="2">
        <f t="shared" si="2"/>
        <v>1.4422600000000001</v>
      </c>
      <c r="F72" s="2">
        <f t="shared" si="3"/>
        <v>1.4810500000000002</v>
      </c>
      <c r="G72" s="2">
        <f t="shared" si="5"/>
        <v>1.4121699999999993</v>
      </c>
      <c r="H72" s="2"/>
      <c r="I72" s="2">
        <f t="array" ref="I72">SUMPRODUCT(B56:B75, (ROW(B56:B75)-ROW(B56)+1)) / (20*21/2)</f>
        <v>1.4482161904761905</v>
      </c>
      <c r="J72" s="2">
        <f t="shared" si="4"/>
        <v>1.4571787823820708</v>
      </c>
      <c r="K72" s="2">
        <f t="shared" si="6"/>
        <v>1.4580452708962712</v>
      </c>
    </row>
    <row r="73" spans="1:11" ht="13.5" x14ac:dyDescent="0.25">
      <c r="A73" s="3">
        <f>TITRES_STAT!B76</f>
        <v>42412</v>
      </c>
      <c r="B73" s="5">
        <f>TITRES_STAT!D76</f>
        <v>1.4428000000000001</v>
      </c>
      <c r="C73" s="2">
        <f t="shared" si="7"/>
        <v>3.3600000000000074E-2</v>
      </c>
      <c r="D73" s="2">
        <f t="shared" si="8"/>
        <v>1.4412400000000001</v>
      </c>
      <c r="E73" s="2">
        <f t="shared" si="2"/>
        <v>1.4350200000000002</v>
      </c>
      <c r="F73" s="2">
        <f t="shared" si="3"/>
        <v>1.4758800000000001</v>
      </c>
      <c r="G73" s="2">
        <f t="shared" si="5"/>
        <v>1.4136179999999998</v>
      </c>
      <c r="H73" s="2"/>
      <c r="I73" s="2">
        <f t="array" ref="I73">SUMPRODUCT(B57:B76, (ROW(B57:B76)-ROW(B57)+1)) / (20*21/2)</f>
        <v>1.4421200000000001</v>
      </c>
      <c r="J73" s="2">
        <f t="shared" si="4"/>
        <v>1.4558093745361593</v>
      </c>
      <c r="K73" s="2">
        <f t="shared" si="6"/>
        <v>1.4574474171356333</v>
      </c>
    </row>
    <row r="74" spans="1:11" ht="13.5" x14ac:dyDescent="0.25">
      <c r="A74" s="3">
        <f>TITRES_STAT!B77</f>
        <v>42415</v>
      </c>
      <c r="B74" s="5">
        <f>TITRES_STAT!D77</f>
        <v>1.4428000000000001</v>
      </c>
      <c r="C74" s="2">
        <f t="shared" si="7"/>
        <v>0</v>
      </c>
      <c r="D74" s="2">
        <f t="shared" si="8"/>
        <v>1.44848</v>
      </c>
      <c r="E74" s="2">
        <f t="shared" si="2"/>
        <v>1.4360600000000001</v>
      </c>
      <c r="F74" s="2">
        <f t="shared" si="3"/>
        <v>1.47045</v>
      </c>
      <c r="G74" s="2">
        <f t="shared" si="5"/>
        <v>1.4150659999999999</v>
      </c>
      <c r="H74" s="2"/>
      <c r="I74" s="2">
        <f t="array" ref="I74">SUMPRODUCT(B58:B77, (ROW(B58:B77)-ROW(B58)+1)) / (20*21/2)</f>
        <v>1.4366766666666668</v>
      </c>
      <c r="J74" s="2">
        <f t="shared" si="4"/>
        <v>1.4545703864850965</v>
      </c>
      <c r="K74" s="2">
        <f t="shared" si="6"/>
        <v>1.4568730086205106</v>
      </c>
    </row>
    <row r="75" spans="1:11" ht="13.5" x14ac:dyDescent="0.25">
      <c r="A75" s="3">
        <f>TITRES_STAT!B78</f>
        <v>42416</v>
      </c>
      <c r="B75" s="5">
        <f>TITRES_STAT!D78</f>
        <v>1.4428000000000001</v>
      </c>
      <c r="C75" s="2">
        <f t="shared" si="7"/>
        <v>0</v>
      </c>
      <c r="D75" s="2">
        <f t="shared" si="8"/>
        <v>1.44228</v>
      </c>
      <c r="E75" s="2">
        <f t="shared" si="2"/>
        <v>1.4407200000000002</v>
      </c>
      <c r="F75" s="2">
        <f t="shared" si="3"/>
        <v>1.4654099999999999</v>
      </c>
      <c r="G75" s="2">
        <f t="shared" si="5"/>
        <v>1.4167220000000003</v>
      </c>
      <c r="H75" s="2"/>
      <c r="I75" s="2">
        <f t="array" ref="I75">SUMPRODUCT(B59:B78, (ROW(B59:B78)-ROW(B59)+1)) / (20*21/2)</f>
        <v>1.4279433333333336</v>
      </c>
      <c r="J75" s="2">
        <f t="shared" si="4"/>
        <v>1.4534493972960398</v>
      </c>
      <c r="K75" s="2">
        <f t="shared" si="6"/>
        <v>1.4563211259295104</v>
      </c>
    </row>
    <row r="76" spans="1:11" ht="13.5" x14ac:dyDescent="0.25">
      <c r="A76" s="3">
        <f>TITRES_STAT!B79</f>
        <v>42417</v>
      </c>
      <c r="B76" s="5">
        <f>TITRES_STAT!D79</f>
        <v>1.4014</v>
      </c>
      <c r="C76" s="2">
        <f t="shared" si="7"/>
        <v>-4.1400000000000103E-2</v>
      </c>
      <c r="D76" s="2">
        <f t="shared" si="8"/>
        <v>1.4278</v>
      </c>
      <c r="E76" s="2">
        <f t="shared" ref="E76:E139" si="9">AVERAGE(B67:B76)</f>
        <v>1.4376200000000001</v>
      </c>
      <c r="F76" s="2">
        <f t="shared" si="3"/>
        <v>1.4585549999999996</v>
      </c>
      <c r="G76" s="2">
        <f t="shared" si="5"/>
        <v>1.4183240000000001</v>
      </c>
      <c r="H76" s="2"/>
      <c r="I76" s="2">
        <f t="array" ref="I76">SUMPRODUCT(B60:B79, (ROW(B60:B79)-ROW(B60)+1)) / (20*21/2)</f>
        <v>1.4222171428571428</v>
      </c>
      <c r="J76" s="2">
        <f t="shared" si="4"/>
        <v>1.4484923118392741</v>
      </c>
      <c r="K76" s="2">
        <f t="shared" si="6"/>
        <v>1.4541673562852158</v>
      </c>
    </row>
    <row r="77" spans="1:11" ht="13.5" x14ac:dyDescent="0.25">
      <c r="A77" s="3">
        <f>TITRES_STAT!B80</f>
        <v>42418</v>
      </c>
      <c r="B77" s="5">
        <f>TITRES_STAT!D80</f>
        <v>1.4014</v>
      </c>
      <c r="C77" s="2">
        <f t="shared" si="7"/>
        <v>0</v>
      </c>
      <c r="D77" s="2">
        <f t="shared" si="8"/>
        <v>1.42624</v>
      </c>
      <c r="E77" s="2">
        <f t="shared" si="9"/>
        <v>1.4342600000000001</v>
      </c>
      <c r="F77" s="2">
        <f t="shared" si="3"/>
        <v>1.4516999999999995</v>
      </c>
      <c r="G77" s="2">
        <f t="shared" si="5"/>
        <v>1.4200819999999998</v>
      </c>
      <c r="H77" s="2"/>
      <c r="I77" s="2">
        <f t="array" ref="I77">SUMPRODUCT(B61:B80, (ROW(B61:B80)-ROW(B61)+1)) / (20*21/2)</f>
        <v>1.4132252380952381</v>
      </c>
      <c r="J77" s="2">
        <f t="shared" si="4"/>
        <v>1.4440073297593432</v>
      </c>
      <c r="K77" s="2">
        <f t="shared" si="6"/>
        <v>1.4520980481955994</v>
      </c>
    </row>
    <row r="78" spans="1:11" ht="13.5" x14ac:dyDescent="0.25">
      <c r="A78" s="3">
        <f>TITRES_STAT!B81</f>
        <v>42419</v>
      </c>
      <c r="B78" s="5">
        <f>TITRES_STAT!D81</f>
        <v>1.36</v>
      </c>
      <c r="C78" s="2">
        <f t="shared" si="7"/>
        <v>-4.1399999999999881E-2</v>
      </c>
      <c r="D78" s="2">
        <f t="shared" si="8"/>
        <v>1.40968</v>
      </c>
      <c r="E78" s="2">
        <f t="shared" si="9"/>
        <v>1.4254600000000002</v>
      </c>
      <c r="F78" s="2">
        <f t="shared" si="3"/>
        <v>1.443425</v>
      </c>
      <c r="G78" s="2">
        <f t="shared" si="5"/>
        <v>1.4210119999999997</v>
      </c>
      <c r="H78" s="2"/>
      <c r="I78" s="2">
        <f t="array" ref="I78">SUMPRODUCT(B62:B81, (ROW(B62:B81)-ROW(B62)+1)) / (20*21/2)</f>
        <v>1.4048695238095239</v>
      </c>
      <c r="J78" s="2">
        <f t="shared" si="4"/>
        <v>1.4360066316870248</v>
      </c>
      <c r="K78" s="2">
        <f t="shared" si="6"/>
        <v>1.448486360031066</v>
      </c>
    </row>
    <row r="79" spans="1:11" ht="13.5" x14ac:dyDescent="0.25">
      <c r="A79" s="3">
        <f>TITRES_STAT!B82</f>
        <v>42422</v>
      </c>
      <c r="B79" s="5">
        <f>TITRES_STAT!D82</f>
        <v>1.3833</v>
      </c>
      <c r="C79" s="2">
        <f t="shared" si="7"/>
        <v>2.3299999999999876E-2</v>
      </c>
      <c r="D79" s="2">
        <f t="shared" si="8"/>
        <v>1.39778</v>
      </c>
      <c r="E79" s="2">
        <f t="shared" si="9"/>
        <v>1.42313</v>
      </c>
      <c r="F79" s="2">
        <f t="shared" si="3"/>
        <v>1.4363149999999998</v>
      </c>
      <c r="G79" s="2">
        <f t="shared" si="5"/>
        <v>1.423184</v>
      </c>
      <c r="H79" s="2"/>
      <c r="I79" s="2">
        <f t="array" ref="I79">SUMPRODUCT(B63:B82, (ROW(B63:B82)-ROW(B63)+1)) / (20*21/2)</f>
        <v>1.3934585714285714</v>
      </c>
      <c r="J79" s="2">
        <f t="shared" si="4"/>
        <v>1.4309869524787369</v>
      </c>
      <c r="K79" s="2">
        <f t="shared" si="6"/>
        <v>1.4459300321867103</v>
      </c>
    </row>
    <row r="80" spans="1:11" ht="13.5" x14ac:dyDescent="0.25">
      <c r="A80" s="3">
        <f>TITRES_STAT!B83</f>
        <v>42423</v>
      </c>
      <c r="B80" s="5">
        <f>TITRES_STAT!D83</f>
        <v>1.3419000000000001</v>
      </c>
      <c r="C80" s="2">
        <f t="shared" si="7"/>
        <v>-4.1399999999999881E-2</v>
      </c>
      <c r="D80" s="2">
        <f t="shared" si="8"/>
        <v>1.3775999999999999</v>
      </c>
      <c r="E80" s="2">
        <f t="shared" si="9"/>
        <v>1.4099400000000002</v>
      </c>
      <c r="F80" s="2">
        <f t="shared" si="3"/>
        <v>1.4271349999999996</v>
      </c>
      <c r="G80" s="2">
        <f t="shared" si="5"/>
        <v>1.4236999999999995</v>
      </c>
      <c r="H80" s="2"/>
      <c r="I80" s="2">
        <f t="array" ref="I80">SUMPRODUCT(B64:B83, (ROW(B64:B83)-ROW(B64)+1)) / (20*21/2)</f>
        <v>1.3792157142857144</v>
      </c>
      <c r="J80" s="2">
        <f t="shared" si="4"/>
        <v>1.4225024808140951</v>
      </c>
      <c r="K80" s="2">
        <f t="shared" si="6"/>
        <v>1.4418504230813491</v>
      </c>
    </row>
    <row r="81" spans="1:11" ht="13.5" x14ac:dyDescent="0.25">
      <c r="A81" s="3">
        <f>TITRES_STAT!B84</f>
        <v>42424</v>
      </c>
      <c r="B81" s="5">
        <f>TITRES_STAT!D84</f>
        <v>1.3393999999999999</v>
      </c>
      <c r="C81" s="2">
        <f t="shared" si="7"/>
        <v>-2.5000000000001688E-3</v>
      </c>
      <c r="D81" s="2">
        <f t="shared" si="8"/>
        <v>1.3652000000000002</v>
      </c>
      <c r="E81" s="2">
        <f t="shared" si="9"/>
        <v>1.3965000000000001</v>
      </c>
      <c r="F81" s="2">
        <f t="shared" si="3"/>
        <v>1.4204149999999998</v>
      </c>
      <c r="G81" s="2">
        <f t="shared" si="5"/>
        <v>1.4241659999999996</v>
      </c>
      <c r="H81" s="2"/>
      <c r="I81" s="2">
        <f t="array" ref="I81">SUMPRODUCT(B65:B84, (ROW(B65:B84)-ROW(B65)+1)) / (20*21/2)</f>
        <v>1.3688719047619047</v>
      </c>
      <c r="J81" s="2">
        <f t="shared" si="4"/>
        <v>1.4145879588318004</v>
      </c>
      <c r="K81" s="2">
        <f t="shared" si="6"/>
        <v>1.4378327594311</v>
      </c>
    </row>
    <row r="82" spans="1:11" ht="13.5" x14ac:dyDescent="0.25">
      <c r="A82" s="3">
        <f>TITRES_STAT!B85</f>
        <v>42425</v>
      </c>
      <c r="B82" s="5">
        <f>TITRES_STAT!D85</f>
        <v>1.3006</v>
      </c>
      <c r="C82" s="2">
        <f t="shared" si="7"/>
        <v>-3.8799999999999946E-2</v>
      </c>
      <c r="D82" s="2">
        <f t="shared" si="8"/>
        <v>1.34504</v>
      </c>
      <c r="E82" s="2">
        <f t="shared" si="9"/>
        <v>1.38564</v>
      </c>
      <c r="F82" s="2">
        <f t="shared" si="3"/>
        <v>1.4139499999999996</v>
      </c>
      <c r="G82" s="2">
        <f t="shared" si="5"/>
        <v>1.423856</v>
      </c>
      <c r="H82" s="2"/>
      <c r="I82" s="2">
        <f t="array" ref="I82">SUMPRODUCT(B66:B85, (ROW(B66:B85)-ROW(B66)+1)) / (20*21/2)</f>
        <v>1.358697619047619</v>
      </c>
      <c r="J82" s="2">
        <f t="shared" si="4"/>
        <v>1.4037319627525813</v>
      </c>
      <c r="K82" s="2">
        <f t="shared" si="6"/>
        <v>1.4324510825906649</v>
      </c>
    </row>
    <row r="83" spans="1:11" ht="13.5" x14ac:dyDescent="0.25">
      <c r="A83" s="3">
        <f>TITRES_STAT!B86</f>
        <v>42426</v>
      </c>
      <c r="B83" s="5">
        <f>TITRES_STAT!D86</f>
        <v>1.2644</v>
      </c>
      <c r="C83" s="2">
        <f t="shared" si="7"/>
        <v>-3.620000000000001E-2</v>
      </c>
      <c r="D83" s="2">
        <f t="shared" si="8"/>
        <v>1.3259200000000002</v>
      </c>
      <c r="E83" s="2">
        <f t="shared" si="9"/>
        <v>1.3677999999999999</v>
      </c>
      <c r="F83" s="2">
        <f t="shared" si="3"/>
        <v>1.4014099999999998</v>
      </c>
      <c r="G83" s="2">
        <f t="shared" si="5"/>
        <v>1.4232880000000001</v>
      </c>
      <c r="H83" s="2"/>
      <c r="I83" s="2">
        <f t="array" ref="I83">SUMPRODUCT(B67:B86, (ROW(B67:B86)-ROW(B67)+1)) / (20*21/2)</f>
        <v>1.3492880952380952</v>
      </c>
      <c r="J83" s="2">
        <f t="shared" si="4"/>
        <v>1.3904622520142402</v>
      </c>
      <c r="K83" s="2">
        <f t="shared" si="6"/>
        <v>1.4258608440576976</v>
      </c>
    </row>
    <row r="84" spans="1:11" ht="13.5" x14ac:dyDescent="0.25">
      <c r="A84" s="3">
        <f>TITRES_STAT!B87</f>
        <v>42429</v>
      </c>
      <c r="B84" s="5">
        <f>TITRES_STAT!D87</f>
        <v>1.2927999999999999</v>
      </c>
      <c r="C84" s="2">
        <f t="shared" si="7"/>
        <v>2.8399999999999981E-2</v>
      </c>
      <c r="D84" s="2">
        <f t="shared" si="8"/>
        <v>1.30782</v>
      </c>
      <c r="E84" s="2">
        <f t="shared" si="9"/>
        <v>1.3527999999999998</v>
      </c>
      <c r="F84" s="2">
        <f t="shared" ref="F84:F147" si="10">AVERAGE(B65:B84)</f>
        <v>1.3944299999999998</v>
      </c>
      <c r="G84" s="2">
        <f t="shared" si="5"/>
        <v>1.4239599999999999</v>
      </c>
      <c r="H84" s="2"/>
      <c r="I84" s="2">
        <f t="array" ref="I84">SUMPRODUCT(B68:B87, (ROW(B68:B87)-ROW(B68)+1)) / (20*21/2)</f>
        <v>1.3371080952380952</v>
      </c>
      <c r="J84" s="2">
        <f t="shared" si="4"/>
        <v>1.381161085155741</v>
      </c>
      <c r="K84" s="2">
        <f t="shared" si="6"/>
        <v>1.4206427717417096</v>
      </c>
    </row>
    <row r="85" spans="1:11" ht="13.5" x14ac:dyDescent="0.25">
      <c r="A85" s="3">
        <f>TITRES_STAT!B88</f>
        <v>42430</v>
      </c>
      <c r="B85" s="5">
        <f>TITRES_STAT!D88</f>
        <v>1.2876000000000001</v>
      </c>
      <c r="C85" s="2">
        <f t="shared" si="7"/>
        <v>-5.1999999999998714E-3</v>
      </c>
      <c r="D85" s="2">
        <f t="shared" si="8"/>
        <v>1.2969599999999999</v>
      </c>
      <c r="E85" s="2">
        <f t="shared" si="9"/>
        <v>1.3372799999999998</v>
      </c>
      <c r="F85" s="2">
        <f t="shared" si="10"/>
        <v>1.3889999999999998</v>
      </c>
      <c r="G85" s="2">
        <f t="shared" si="5"/>
        <v>1.4238039999999998</v>
      </c>
      <c r="H85" s="2"/>
      <c r="I85" s="2">
        <f t="array" ref="I85">SUMPRODUCT(B69:B88, (ROW(B69:B88)-ROW(B69)+1)) / (20*21/2)</f>
        <v>1.3267804761904765</v>
      </c>
      <c r="J85" s="2">
        <f t="shared" ref="J85:J148" si="11">$J$4*B85+J84*(1-$J$4)</f>
        <v>1.372250505617099</v>
      </c>
      <c r="K85" s="2">
        <f t="shared" si="6"/>
        <v>1.4154254081439954</v>
      </c>
    </row>
    <row r="86" spans="1:11" ht="13.5" x14ac:dyDescent="0.25">
      <c r="A86" s="3">
        <f>TITRES_STAT!B89</f>
        <v>42431</v>
      </c>
      <c r="B86" s="5">
        <f>TITRES_STAT!D89</f>
        <v>1.2902</v>
      </c>
      <c r="C86" s="2">
        <f t="shared" si="7"/>
        <v>2.5999999999999357E-3</v>
      </c>
      <c r="D86" s="2">
        <f t="shared" si="8"/>
        <v>1.2871200000000003</v>
      </c>
      <c r="E86" s="2">
        <f t="shared" si="9"/>
        <v>1.32616</v>
      </c>
      <c r="F86" s="2">
        <f t="shared" si="10"/>
        <v>1.3818899999999998</v>
      </c>
      <c r="G86" s="2">
        <f t="shared" si="5"/>
        <v>1.4237519999999997</v>
      </c>
      <c r="H86" s="2"/>
      <c r="I86" s="2">
        <f t="array" ref="I86">SUMPRODUCT(B70:B89, (ROW(B70:B89)-ROW(B70)+1)) / (20*21/2)</f>
        <v>1.3173271428571427</v>
      </c>
      <c r="J86" s="2">
        <f t="shared" si="11"/>
        <v>1.364436171748804</v>
      </c>
      <c r="K86" s="2">
        <f t="shared" si="6"/>
        <v>1.4105146078246231</v>
      </c>
    </row>
    <row r="87" spans="1:11" ht="13.5" x14ac:dyDescent="0.25">
      <c r="A87" s="3">
        <f>TITRES_STAT!B90</f>
        <v>42432</v>
      </c>
      <c r="B87" s="5">
        <f>TITRES_STAT!D90</f>
        <v>1.254</v>
      </c>
      <c r="C87" s="2">
        <f t="shared" si="7"/>
        <v>-3.620000000000001E-2</v>
      </c>
      <c r="D87" s="2">
        <f t="shared" si="8"/>
        <v>1.2777999999999998</v>
      </c>
      <c r="E87" s="2">
        <f t="shared" si="9"/>
        <v>1.31142</v>
      </c>
      <c r="F87" s="2">
        <f t="shared" si="10"/>
        <v>1.3728399999999998</v>
      </c>
      <c r="G87" s="2">
        <f t="shared" si="5"/>
        <v>1.4229759999999998</v>
      </c>
      <c r="H87" s="2"/>
      <c r="I87" s="2">
        <f t="array" ref="I87">SUMPRODUCT(B71:B90, (ROW(B71:B90)-ROW(B71)+1)) / (20*21/2)</f>
        <v>1.3102747619047619</v>
      </c>
      <c r="J87" s="2">
        <f t="shared" si="11"/>
        <v>1.3539184411060607</v>
      </c>
      <c r="K87" s="2">
        <f t="shared" si="6"/>
        <v>1.4043767800667948</v>
      </c>
    </row>
    <row r="88" spans="1:11" ht="13.5" x14ac:dyDescent="0.25">
      <c r="A88" s="3">
        <f>TITRES_STAT!B91</f>
        <v>42433</v>
      </c>
      <c r="B88" s="5">
        <f>TITRES_STAT!D91</f>
        <v>1.2644</v>
      </c>
      <c r="C88" s="2">
        <f t="shared" si="7"/>
        <v>1.0399999999999965E-2</v>
      </c>
      <c r="D88" s="2">
        <f t="shared" si="8"/>
        <v>1.2778</v>
      </c>
      <c r="E88" s="2">
        <f t="shared" si="9"/>
        <v>1.30186</v>
      </c>
      <c r="F88" s="2">
        <f t="shared" si="10"/>
        <v>1.3636599999999999</v>
      </c>
      <c r="G88" s="2">
        <f t="shared" si="5"/>
        <v>1.4224079999999999</v>
      </c>
      <c r="H88" s="2"/>
      <c r="I88" s="2">
        <f t="array" ref="I88">SUMPRODUCT(B72:B91, (ROW(B72:B91)-ROW(B72)+1)) / (20*21/2)</f>
        <v>1.3041333333333334</v>
      </c>
      <c r="J88" s="2">
        <f t="shared" si="11"/>
        <v>1.3453928752864359</v>
      </c>
      <c r="K88" s="2">
        <f t="shared" si="6"/>
        <v>1.3988874945739793</v>
      </c>
    </row>
    <row r="89" spans="1:11" ht="13.5" x14ac:dyDescent="0.25">
      <c r="A89" s="3">
        <f>TITRES_STAT!B92</f>
        <v>42436</v>
      </c>
      <c r="B89" s="5">
        <f>TITRES_STAT!D92</f>
        <v>1.2644</v>
      </c>
      <c r="C89" s="2">
        <f t="shared" si="7"/>
        <v>0</v>
      </c>
      <c r="D89" s="2">
        <f t="shared" si="8"/>
        <v>1.2721199999999999</v>
      </c>
      <c r="E89" s="2">
        <f t="shared" si="9"/>
        <v>1.2899700000000001</v>
      </c>
      <c r="F89" s="2">
        <f t="shared" si="10"/>
        <v>1.3565499999999999</v>
      </c>
      <c r="G89" s="2">
        <f t="shared" si="5"/>
        <v>1.422356</v>
      </c>
      <c r="H89" s="2"/>
      <c r="I89" s="2">
        <f t="array" ref="I89">SUMPRODUCT(B73:B92, (ROW(B73:B92)-ROW(B73)+1)) / (20*21/2)</f>
        <v>1.2971790476190477</v>
      </c>
      <c r="J89" s="2">
        <f t="shared" si="11"/>
        <v>1.3376792681162992</v>
      </c>
      <c r="K89" s="2">
        <f t="shared" si="6"/>
        <v>1.3936134751789213</v>
      </c>
    </row>
    <row r="90" spans="1:11" ht="13.5" x14ac:dyDescent="0.25">
      <c r="A90" s="3">
        <f>TITRES_STAT!B93</f>
        <v>42437</v>
      </c>
      <c r="B90" s="5">
        <f>TITRES_STAT!D93</f>
        <v>1.2825</v>
      </c>
      <c r="C90" s="2">
        <f t="shared" si="7"/>
        <v>1.8100000000000005E-2</v>
      </c>
      <c r="D90" s="2">
        <f t="shared" si="8"/>
        <v>1.2711000000000001</v>
      </c>
      <c r="E90" s="2">
        <f t="shared" si="9"/>
        <v>1.28403</v>
      </c>
      <c r="F90" s="2">
        <f t="shared" si="10"/>
        <v>1.3469849999999997</v>
      </c>
      <c r="G90" s="2">
        <f t="shared" si="5"/>
        <v>1.421942</v>
      </c>
      <c r="H90" s="2"/>
      <c r="I90" s="2">
        <f t="array" ref="I90">SUMPRODUCT(B74:B93, (ROW(B74:B93)-ROW(B74)+1)) / (20*21/2)</f>
        <v>1.2918952380952382</v>
      </c>
      <c r="J90" s="2">
        <f t="shared" si="11"/>
        <v>1.3324240997242707</v>
      </c>
      <c r="K90" s="2">
        <f t="shared" si="6"/>
        <v>1.3892560839954342</v>
      </c>
    </row>
    <row r="91" spans="1:11" ht="13.5" x14ac:dyDescent="0.25">
      <c r="A91" s="3">
        <f>TITRES_STAT!B94</f>
        <v>42438</v>
      </c>
      <c r="B91" s="5">
        <f>TITRES_STAT!D94</f>
        <v>1.2825</v>
      </c>
      <c r="C91" s="2">
        <f t="shared" si="7"/>
        <v>0</v>
      </c>
      <c r="D91" s="2">
        <f t="shared" si="8"/>
        <v>1.2695599999999998</v>
      </c>
      <c r="E91" s="2">
        <f t="shared" si="9"/>
        <v>1.2783400000000003</v>
      </c>
      <c r="F91" s="2">
        <f t="shared" si="10"/>
        <v>1.3374199999999996</v>
      </c>
      <c r="G91" s="2">
        <f t="shared" si="5"/>
        <v>1.4215279999999999</v>
      </c>
      <c r="H91" s="2"/>
      <c r="I91" s="2">
        <f t="array" ref="I91">SUMPRODUCT(B75:B94, (ROW(B75:B94)-ROW(B75)+1)) / (20*21/2)</f>
        <v>1.2891357142857145</v>
      </c>
      <c r="J91" s="2">
        <f t="shared" si="11"/>
        <v>1.3276694235600544</v>
      </c>
      <c r="K91" s="2">
        <f t="shared" si="6"/>
        <v>1.385069570897574</v>
      </c>
    </row>
    <row r="92" spans="1:11" ht="13.5" x14ac:dyDescent="0.25">
      <c r="A92" s="3">
        <f>TITRES_STAT!B95</f>
        <v>42439</v>
      </c>
      <c r="B92" s="5">
        <f>TITRES_STAT!D95</f>
        <v>1.2644</v>
      </c>
      <c r="C92" s="2">
        <f t="shared" si="7"/>
        <v>-1.8100000000000005E-2</v>
      </c>
      <c r="D92" s="2">
        <f t="shared" si="8"/>
        <v>1.2716400000000001</v>
      </c>
      <c r="E92" s="2">
        <f t="shared" si="9"/>
        <v>1.2747200000000001</v>
      </c>
      <c r="F92" s="2">
        <f t="shared" si="10"/>
        <v>1.3301799999999997</v>
      </c>
      <c r="G92" s="2">
        <f t="shared" si="5"/>
        <v>1.4207519999999996</v>
      </c>
      <c r="H92" s="2"/>
      <c r="I92" s="2">
        <f t="array" ref="I92">SUMPRODUCT(B76:B95, (ROW(B76:B95)-ROW(B76)+1)) / (20*21/2)</f>
        <v>1.2870904761904765</v>
      </c>
      <c r="J92" s="2">
        <f t="shared" si="11"/>
        <v>1.3216437641733825</v>
      </c>
      <c r="K92" s="2">
        <f t="shared" si="6"/>
        <v>1.380337430862375</v>
      </c>
    </row>
    <row r="93" spans="1:11" ht="13.5" x14ac:dyDescent="0.25">
      <c r="A93" s="3">
        <f>TITRES_STAT!B96</f>
        <v>42440</v>
      </c>
      <c r="B93" s="5">
        <f>TITRES_STAT!D96</f>
        <v>1.2746999999999999</v>
      </c>
      <c r="C93" s="2">
        <f t="shared" si="7"/>
        <v>1.0299999999999976E-2</v>
      </c>
      <c r="D93" s="2">
        <f t="shared" si="8"/>
        <v>1.2737000000000001</v>
      </c>
      <c r="E93" s="2">
        <f t="shared" si="9"/>
        <v>1.2757499999999999</v>
      </c>
      <c r="F93" s="2">
        <f t="shared" si="10"/>
        <v>1.3217749999999995</v>
      </c>
      <c r="G93" s="2">
        <f t="shared" si="5"/>
        <v>1.4208559999999995</v>
      </c>
      <c r="H93" s="2"/>
      <c r="I93" s="2">
        <f t="array" ref="I93">SUMPRODUCT(B77:B96, (ROW(B77:B96)-ROW(B77)+1)) / (20*21/2)</f>
        <v>1.2857595238095239</v>
      </c>
      <c r="J93" s="2">
        <f t="shared" si="11"/>
        <v>1.3171729294902033</v>
      </c>
      <c r="K93" s="2">
        <f t="shared" si="6"/>
        <v>1.376194786514831</v>
      </c>
    </row>
    <row r="94" spans="1:11" ht="13.5" x14ac:dyDescent="0.25">
      <c r="A94" s="3">
        <f>TITRES_STAT!B97</f>
        <v>42443</v>
      </c>
      <c r="B94" s="5">
        <f>TITRES_STAT!D97</f>
        <v>1.2927999999999999</v>
      </c>
      <c r="C94" s="2">
        <f t="shared" si="7"/>
        <v>1.8100000000000005E-2</v>
      </c>
      <c r="D94" s="2">
        <f t="shared" si="8"/>
        <v>1.27938</v>
      </c>
      <c r="E94" s="2">
        <f t="shared" si="9"/>
        <v>1.2757499999999999</v>
      </c>
      <c r="F94" s="2">
        <f t="shared" si="10"/>
        <v>1.3142749999999996</v>
      </c>
      <c r="G94" s="2">
        <f t="shared" si="5"/>
        <v>1.4199239999999995</v>
      </c>
      <c r="H94" s="2"/>
      <c r="I94" s="2">
        <f t="array" ref="I94">SUMPRODUCT(B78:B97, (ROW(B78:B97)-ROW(B78)+1)) / (20*21/2)</f>
        <v>1.2812504761904762</v>
      </c>
      <c r="J94" s="2">
        <f t="shared" si="11"/>
        <v>1.3148516981101839</v>
      </c>
      <c r="K94" s="2">
        <f t="shared" si="6"/>
        <v>1.3729244027299359</v>
      </c>
    </row>
    <row r="95" spans="1:11" ht="13.5" x14ac:dyDescent="0.25">
      <c r="A95" s="3">
        <f>TITRES_STAT!B98</f>
        <v>42444</v>
      </c>
      <c r="B95" s="5">
        <f>TITRES_STAT!D98</f>
        <v>1.2927999999999999</v>
      </c>
      <c r="C95" s="2">
        <f t="shared" si="7"/>
        <v>0</v>
      </c>
      <c r="D95" s="2">
        <f t="shared" si="8"/>
        <v>1.2814399999999999</v>
      </c>
      <c r="E95" s="2">
        <f t="shared" si="9"/>
        <v>1.2762699999999998</v>
      </c>
      <c r="F95" s="2">
        <f t="shared" si="10"/>
        <v>1.3067749999999996</v>
      </c>
      <c r="G95" s="2">
        <f t="shared" si="5"/>
        <v>1.4173899999999997</v>
      </c>
      <c r="H95" s="2"/>
      <c r="I95" s="2">
        <f t="array" ref="I95">SUMPRODUCT(B79:B98, (ROW(B79:B98)-ROW(B79)+1)) / (20*21/2)</f>
        <v>1.276462380952381</v>
      </c>
      <c r="J95" s="2">
        <f t="shared" si="11"/>
        <v>1.3127515363854043</v>
      </c>
      <c r="K95" s="2">
        <f t="shared" si="6"/>
        <v>1.3697822692895465</v>
      </c>
    </row>
    <row r="96" spans="1:11" ht="13.5" x14ac:dyDescent="0.25">
      <c r="A96" s="3">
        <f>TITRES_STAT!B99</f>
        <v>42445</v>
      </c>
      <c r="B96" s="5">
        <f>TITRES_STAT!D99</f>
        <v>1.2927999999999999</v>
      </c>
      <c r="C96" s="2">
        <f t="shared" si="7"/>
        <v>0</v>
      </c>
      <c r="D96" s="2">
        <f t="shared" si="8"/>
        <v>1.2834999999999999</v>
      </c>
      <c r="E96" s="2">
        <f t="shared" si="9"/>
        <v>1.2765299999999997</v>
      </c>
      <c r="F96" s="2">
        <f t="shared" si="10"/>
        <v>1.3013449999999998</v>
      </c>
      <c r="G96" s="2">
        <f t="shared" si="5"/>
        <v>1.4131999999999996</v>
      </c>
      <c r="H96" s="2"/>
      <c r="I96" s="2">
        <f t="array" ref="I96">SUMPRODUCT(B80:B99, (ROW(B80:B99)-ROW(B80)+1)) / (20*21/2)</f>
        <v>1.2734566666666667</v>
      </c>
      <c r="J96" s="2">
        <f t="shared" si="11"/>
        <v>1.3108513900629848</v>
      </c>
      <c r="K96" s="2">
        <f t="shared" si="6"/>
        <v>1.3667633567683879</v>
      </c>
    </row>
    <row r="97" spans="1:11" ht="13.5" x14ac:dyDescent="0.25">
      <c r="A97" s="3">
        <f>TITRES_STAT!B100</f>
        <v>42446</v>
      </c>
      <c r="B97" s="5">
        <f>TITRES_STAT!D100</f>
        <v>1.254</v>
      </c>
      <c r="C97" s="2">
        <f t="shared" si="7"/>
        <v>-3.8799999999999946E-2</v>
      </c>
      <c r="D97" s="2">
        <f t="shared" si="8"/>
        <v>1.28142</v>
      </c>
      <c r="E97" s="2">
        <f t="shared" si="9"/>
        <v>1.2765299999999999</v>
      </c>
      <c r="F97" s="2">
        <f t="shared" si="10"/>
        <v>1.2939749999999999</v>
      </c>
      <c r="G97" s="2">
        <f t="shared" si="5"/>
        <v>1.408234</v>
      </c>
      <c r="H97" s="2"/>
      <c r="I97" s="2">
        <f t="array" ref="I97">SUMPRODUCT(B81:B100, (ROW(B81:B100)-ROW(B81)+1)) / (20*21/2)</f>
        <v>1.2710542857142857</v>
      </c>
      <c r="J97" s="2">
        <f t="shared" si="11"/>
        <v>1.3054369719617482</v>
      </c>
      <c r="K97" s="2">
        <f t="shared" si="6"/>
        <v>1.3623412643460984</v>
      </c>
    </row>
    <row r="98" spans="1:11" ht="13.5" x14ac:dyDescent="0.25">
      <c r="A98" s="3">
        <f>TITRES_STAT!B101</f>
        <v>42447</v>
      </c>
      <c r="B98" s="5">
        <f>TITRES_STAT!D101</f>
        <v>1.2437</v>
      </c>
      <c r="C98" s="2">
        <f t="shared" si="7"/>
        <v>-1.0299999999999976E-2</v>
      </c>
      <c r="D98" s="2">
        <f t="shared" si="8"/>
        <v>1.2752200000000002</v>
      </c>
      <c r="E98" s="2">
        <f t="shared" si="9"/>
        <v>1.2744599999999999</v>
      </c>
      <c r="F98" s="2">
        <f t="shared" si="10"/>
        <v>1.28816</v>
      </c>
      <c r="G98" s="2">
        <f t="shared" si="5"/>
        <v>1.4022880000000004</v>
      </c>
      <c r="H98" s="2"/>
      <c r="I98" s="2">
        <f t="array" ref="I98">SUMPRODUCT(B82:B101, (ROW(B82:B101)-ROW(B82)+1)) / (20*21/2)</f>
        <v>1.2656104761904761</v>
      </c>
      <c r="J98" s="2">
        <f t="shared" si="11"/>
        <v>1.2995572603463437</v>
      </c>
      <c r="K98" s="2">
        <f t="shared" si="6"/>
        <v>1.3576886657442906</v>
      </c>
    </row>
    <row r="99" spans="1:11" ht="13.5" x14ac:dyDescent="0.25">
      <c r="A99" s="3">
        <f>TITRES_STAT!B102</f>
        <v>42450</v>
      </c>
      <c r="B99" s="5">
        <f>TITRES_STAT!D102</f>
        <v>1.2565999999999999</v>
      </c>
      <c r="C99" s="2">
        <f t="shared" si="7"/>
        <v>1.2899999999999912E-2</v>
      </c>
      <c r="D99" s="2">
        <f t="shared" si="8"/>
        <v>1.2679799999999999</v>
      </c>
      <c r="E99" s="2">
        <f t="shared" si="9"/>
        <v>1.2736800000000001</v>
      </c>
      <c r="F99" s="2">
        <f t="shared" si="10"/>
        <v>1.281825</v>
      </c>
      <c r="G99" s="2">
        <f t="shared" si="5"/>
        <v>1.3966000000000005</v>
      </c>
      <c r="H99" s="2"/>
      <c r="I99" s="2">
        <f t="array" ref="I99">SUMPRODUCT(B83:B102, (ROW(B83:B102)-ROW(B83)+1)) / (20*21/2)</f>
        <v>1.2641809523809524</v>
      </c>
      <c r="J99" s="2">
        <f t="shared" si="11"/>
        <v>1.2954660926943109</v>
      </c>
      <c r="K99" s="2">
        <f t="shared" si="6"/>
        <v>1.3537244043425536</v>
      </c>
    </row>
    <row r="100" spans="1:11" ht="13.5" x14ac:dyDescent="0.25">
      <c r="A100" s="3">
        <f>TITRES_STAT!B103</f>
        <v>42451</v>
      </c>
      <c r="B100" s="5">
        <f>TITRES_STAT!D103</f>
        <v>1.2565999999999999</v>
      </c>
      <c r="C100" s="2">
        <f t="shared" si="7"/>
        <v>0</v>
      </c>
      <c r="D100" s="2">
        <f t="shared" si="8"/>
        <v>1.26074</v>
      </c>
      <c r="E100" s="2">
        <f t="shared" si="9"/>
        <v>1.2710900000000001</v>
      </c>
      <c r="F100" s="2">
        <f t="shared" si="10"/>
        <v>1.27756</v>
      </c>
      <c r="G100" s="2">
        <f t="shared" si="5"/>
        <v>1.3908600000000007</v>
      </c>
      <c r="H100" s="2"/>
      <c r="I100" s="2">
        <f t="array" ref="I100">SUMPRODUCT(B84:B103, (ROW(B84:B103)-ROW(B84)+1)) / (20*21/2)</f>
        <v>1.2595133333333333</v>
      </c>
      <c r="J100" s="2">
        <f t="shared" si="11"/>
        <v>1.2917645600567575</v>
      </c>
      <c r="K100" s="2">
        <f t="shared" si="6"/>
        <v>1.3499156041722573</v>
      </c>
    </row>
    <row r="101" spans="1:11" ht="13.5" x14ac:dyDescent="0.25">
      <c r="A101" s="3">
        <f>TITRES_STAT!B104</f>
        <v>42452</v>
      </c>
      <c r="B101" s="5">
        <f>TITRES_STAT!D104</f>
        <v>1.2203999999999999</v>
      </c>
      <c r="C101" s="2">
        <f t="shared" si="7"/>
        <v>-3.620000000000001E-2</v>
      </c>
      <c r="D101" s="2">
        <f t="shared" si="8"/>
        <v>1.2462599999999999</v>
      </c>
      <c r="E101" s="2">
        <f t="shared" si="9"/>
        <v>1.2648800000000002</v>
      </c>
      <c r="F101" s="2">
        <f t="shared" si="10"/>
        <v>1.2716100000000001</v>
      </c>
      <c r="G101" s="2">
        <f t="shared" si="5"/>
        <v>1.3837240000000006</v>
      </c>
      <c r="H101" s="2"/>
      <c r="I101" s="2">
        <f t="array" ref="I101">SUMPRODUCT(B85:B104, (ROW(B85:B104)-ROW(B85)+1)) / (20*21/2)</f>
        <v>1.255055238095238</v>
      </c>
      <c r="J101" s="2">
        <f t="shared" si="11"/>
        <v>1.2849679352894472</v>
      </c>
      <c r="K101" s="2">
        <f t="shared" si="6"/>
        <v>1.3448365608713846</v>
      </c>
    </row>
    <row r="102" spans="1:11" ht="13.5" x14ac:dyDescent="0.25">
      <c r="A102" s="3">
        <f>TITRES_STAT!B105</f>
        <v>42453</v>
      </c>
      <c r="B102" s="5">
        <f>TITRES_STAT!D105</f>
        <v>1.2565999999999999</v>
      </c>
      <c r="C102" s="2">
        <f t="shared" si="7"/>
        <v>3.620000000000001E-2</v>
      </c>
      <c r="D102" s="2">
        <f t="shared" si="8"/>
        <v>1.2467799999999998</v>
      </c>
      <c r="E102" s="2">
        <f t="shared" si="9"/>
        <v>1.2641000000000002</v>
      </c>
      <c r="F102" s="2">
        <f t="shared" si="10"/>
        <v>1.2694100000000001</v>
      </c>
      <c r="G102" s="2">
        <f t="shared" si="5"/>
        <v>1.3773120000000003</v>
      </c>
      <c r="H102" s="2"/>
      <c r="I102" s="2">
        <f t="array" ref="I102">SUMPRODUCT(B86:B105, (ROW(B86:B105)-ROW(B86)+1)) / (20*21/2)</f>
        <v>1.2506942857142858</v>
      </c>
      <c r="J102" s="2">
        <f t="shared" si="11"/>
        <v>1.2822662271666427</v>
      </c>
      <c r="K102" s="2">
        <f t="shared" si="6"/>
        <v>1.3413763035823107</v>
      </c>
    </row>
    <row r="103" spans="1:11" ht="13.5" x14ac:dyDescent="0.25">
      <c r="A103" s="3">
        <f>TITRES_STAT!B106</f>
        <v>42454</v>
      </c>
      <c r="B103" s="5">
        <f>TITRES_STAT!D106</f>
        <v>1.2203999999999999</v>
      </c>
      <c r="C103" s="2">
        <f t="shared" si="7"/>
        <v>-3.620000000000001E-2</v>
      </c>
      <c r="D103" s="2">
        <f t="shared" si="8"/>
        <v>1.2421199999999999</v>
      </c>
      <c r="E103" s="2">
        <f t="shared" si="9"/>
        <v>1.25867</v>
      </c>
      <c r="F103" s="2">
        <f t="shared" si="10"/>
        <v>1.2672099999999999</v>
      </c>
      <c r="G103" s="2">
        <f t="shared" si="5"/>
        <v>1.3707959999999999</v>
      </c>
      <c r="H103" s="2"/>
      <c r="I103" s="2">
        <f t="array" ref="I103">SUMPRODUCT(B87:B106, (ROW(B87:B106)-ROW(B87)+1)) / (20*21/2)</f>
        <v>1.2488847619047621</v>
      </c>
      <c r="J103" s="2">
        <f t="shared" si="11"/>
        <v>1.2763742055317242</v>
      </c>
      <c r="K103" s="2">
        <f t="shared" si="6"/>
        <v>1.336632134814377</v>
      </c>
    </row>
    <row r="104" spans="1:11" ht="13.5" x14ac:dyDescent="0.25">
      <c r="A104" s="3">
        <f>TITRES_STAT!B107</f>
        <v>42457</v>
      </c>
      <c r="B104" s="5">
        <f>TITRES_STAT!D107</f>
        <v>1.2203999999999999</v>
      </c>
      <c r="C104" s="2">
        <f t="shared" si="7"/>
        <v>0</v>
      </c>
      <c r="D104" s="2">
        <f t="shared" si="8"/>
        <v>1.23488</v>
      </c>
      <c r="E104" s="2">
        <f t="shared" si="9"/>
        <v>1.2514299999999998</v>
      </c>
      <c r="F104" s="2">
        <f t="shared" si="10"/>
        <v>1.26359</v>
      </c>
      <c r="G104" s="2">
        <f t="shared" si="5"/>
        <v>1.3641759999999998</v>
      </c>
      <c r="H104" s="2"/>
      <c r="I104" s="2">
        <f t="array" ref="I104">SUMPRODUCT(B88:B107, (ROW(B88:B107)-ROW(B88)+1)) / (20*21/2)</f>
        <v>1.2485376190476192</v>
      </c>
      <c r="J104" s="2">
        <f t="shared" si="11"/>
        <v>1.2710433288144172</v>
      </c>
      <c r="K104" s="2">
        <f t="shared" si="6"/>
        <v>1.3320740118804799</v>
      </c>
    </row>
    <row r="105" spans="1:11" ht="13.5" x14ac:dyDescent="0.25">
      <c r="A105" s="3">
        <f>TITRES_STAT!B108</f>
        <v>42458</v>
      </c>
      <c r="B105" s="5">
        <f>TITRES_STAT!D108</f>
        <v>1.2178</v>
      </c>
      <c r="C105" s="2">
        <f t="shared" si="7"/>
        <v>-2.5999999999999357E-3</v>
      </c>
      <c r="D105" s="2">
        <f t="shared" si="8"/>
        <v>1.22712</v>
      </c>
      <c r="E105" s="2">
        <f t="shared" si="9"/>
        <v>1.24393</v>
      </c>
      <c r="F105" s="2">
        <f t="shared" si="10"/>
        <v>1.2601</v>
      </c>
      <c r="G105" s="2">
        <f t="shared" si="5"/>
        <v>1.3576599999999996</v>
      </c>
      <c r="H105" s="2"/>
      <c r="I105" s="2">
        <f t="array" ref="I105">SUMPRODUCT(B89:B108, (ROW(B89:B108)-ROW(B89)+1)) / (20*21/2)</f>
        <v>1.2447428571428569</v>
      </c>
      <c r="J105" s="2">
        <f t="shared" si="11"/>
        <v>1.2659725355939964</v>
      </c>
      <c r="K105" s="2">
        <f t="shared" si="6"/>
        <v>1.3275926780812453</v>
      </c>
    </row>
    <row r="106" spans="1:11" ht="13.5" x14ac:dyDescent="0.25">
      <c r="A106" s="3">
        <f>TITRES_STAT!B109</f>
        <v>42459</v>
      </c>
      <c r="B106" s="5">
        <f>TITRES_STAT!D109</f>
        <v>1.2411000000000001</v>
      </c>
      <c r="C106" s="2">
        <f t="shared" si="7"/>
        <v>2.3300000000000098E-2</v>
      </c>
      <c r="D106" s="2">
        <f t="shared" si="8"/>
        <v>1.2312600000000002</v>
      </c>
      <c r="E106" s="2">
        <f t="shared" si="9"/>
        <v>1.2387599999999999</v>
      </c>
      <c r="F106" s="2">
        <f t="shared" si="10"/>
        <v>1.2576449999999999</v>
      </c>
      <c r="G106" s="2">
        <f t="shared" si="5"/>
        <v>1.3517119999999998</v>
      </c>
      <c r="H106" s="2"/>
      <c r="I106" s="2">
        <f t="array" ref="I106">SUMPRODUCT(B90:B109, (ROW(B90:B109)-ROW(B90)+1)) / (20*21/2)</f>
        <v>1.2446176190476193</v>
      </c>
      <c r="J106" s="2">
        <f t="shared" si="11"/>
        <v>1.2636037226802825</v>
      </c>
      <c r="K106" s="2">
        <f t="shared" si="6"/>
        <v>1.3242008083525689</v>
      </c>
    </row>
    <row r="107" spans="1:11" ht="13.5" x14ac:dyDescent="0.25">
      <c r="A107" s="3">
        <f>TITRES_STAT!B110</f>
        <v>42460</v>
      </c>
      <c r="B107" s="5">
        <f>TITRES_STAT!D110</f>
        <v>1.254</v>
      </c>
      <c r="C107" s="2">
        <f t="shared" si="7"/>
        <v>1.2899999999999912E-2</v>
      </c>
      <c r="D107" s="2">
        <f t="shared" si="8"/>
        <v>1.2307400000000002</v>
      </c>
      <c r="E107" s="2">
        <f t="shared" si="9"/>
        <v>1.2387599999999999</v>
      </c>
      <c r="F107" s="2">
        <f t="shared" si="10"/>
        <v>1.2576450000000003</v>
      </c>
      <c r="G107" s="2">
        <f t="shared" si="5"/>
        <v>1.3460219999999998</v>
      </c>
      <c r="H107" s="2"/>
      <c r="I107" s="2">
        <f t="array" ref="I107">SUMPRODUCT(B91:B110, (ROW(B91:B110)-ROW(B91)+1)) / (20*21/2)</f>
        <v>1.2445419047619046</v>
      </c>
      <c r="J107" s="2">
        <f t="shared" si="11"/>
        <v>1.2626890824250177</v>
      </c>
      <c r="K107" s="2">
        <f t="shared" si="6"/>
        <v>1.3214478354759978</v>
      </c>
    </row>
    <row r="108" spans="1:11" ht="13.5" x14ac:dyDescent="0.25">
      <c r="A108" s="3">
        <f>TITRES_STAT!B111</f>
        <v>42461</v>
      </c>
      <c r="B108" s="5">
        <f>TITRES_STAT!D111</f>
        <v>1.2178</v>
      </c>
      <c r="C108" s="2">
        <f t="shared" si="7"/>
        <v>-3.620000000000001E-2</v>
      </c>
      <c r="D108" s="2">
        <f t="shared" si="8"/>
        <v>1.2302200000000003</v>
      </c>
      <c r="E108" s="2">
        <f t="shared" si="9"/>
        <v>1.23617</v>
      </c>
      <c r="F108" s="2">
        <f t="shared" si="10"/>
        <v>1.2553150000000002</v>
      </c>
      <c r="G108" s="2">
        <f t="shared" si="5"/>
        <v>1.3398679999999996</v>
      </c>
      <c r="H108" s="2"/>
      <c r="I108" s="2">
        <f t="array" ref="I108">SUMPRODUCT(B92:B111, (ROW(B92:B111)-ROW(B92)+1)) / (20*21/2)</f>
        <v>1.2446019047619046</v>
      </c>
      <c r="J108" s="2">
        <f t="shared" si="11"/>
        <v>1.2584139317178731</v>
      </c>
      <c r="K108" s="2">
        <f t="shared" si="6"/>
        <v>1.3173832144769391</v>
      </c>
    </row>
    <row r="109" spans="1:11" ht="13.5" x14ac:dyDescent="0.25">
      <c r="A109" s="3">
        <f>TITRES_STAT!B112</f>
        <v>42464</v>
      </c>
      <c r="B109" s="5">
        <f>TITRES_STAT!D112</f>
        <v>1.254</v>
      </c>
      <c r="C109" s="2">
        <f t="shared" si="7"/>
        <v>3.620000000000001E-2</v>
      </c>
      <c r="D109" s="2">
        <f t="shared" si="8"/>
        <v>1.2369399999999999</v>
      </c>
      <c r="E109" s="2">
        <f t="shared" si="9"/>
        <v>1.2359099999999998</v>
      </c>
      <c r="F109" s="2">
        <f t="shared" si="10"/>
        <v>1.2547950000000003</v>
      </c>
      <c r="G109" s="2">
        <f t="shared" si="5"/>
        <v>1.3344379999999998</v>
      </c>
      <c r="H109" s="2"/>
      <c r="I109" s="2">
        <f t="array" ref="I109">SUMPRODUCT(B93:B112, (ROW(B93:B112)-ROW(B93)+1)) / (20*21/2)</f>
        <v>1.2447976190476191</v>
      </c>
      <c r="J109" s="2">
        <f t="shared" si="11"/>
        <v>1.2579935572685519</v>
      </c>
      <c r="K109" s="2">
        <f t="shared" si="6"/>
        <v>1.3148975982229416</v>
      </c>
    </row>
    <row r="110" spans="1:11" ht="13.5" x14ac:dyDescent="0.25">
      <c r="A110" s="3">
        <f>TITRES_STAT!B113</f>
        <v>42465</v>
      </c>
      <c r="B110" s="5">
        <f>TITRES_STAT!D113</f>
        <v>1.254</v>
      </c>
      <c r="C110" s="2">
        <f t="shared" si="7"/>
        <v>0</v>
      </c>
      <c r="D110" s="2">
        <f t="shared" si="8"/>
        <v>1.2441800000000001</v>
      </c>
      <c r="E110" s="2">
        <f t="shared" si="9"/>
        <v>1.2356500000000001</v>
      </c>
      <c r="F110" s="2">
        <f t="shared" si="10"/>
        <v>1.2533700000000003</v>
      </c>
      <c r="G110" s="2">
        <f t="shared" si="5"/>
        <v>1.3290079999999995</v>
      </c>
      <c r="H110" s="2"/>
      <c r="I110" s="2">
        <f t="array" ref="I110">SUMPRODUCT(B94:B113, (ROW(B94:B113)-ROW(B94)+1)) / (20*21/2)</f>
        <v>1.2450428571428571</v>
      </c>
      <c r="J110" s="2">
        <f t="shared" si="11"/>
        <v>1.2576132184810709</v>
      </c>
      <c r="K110" s="2">
        <f t="shared" si="6"/>
        <v>1.3125094571161597</v>
      </c>
    </row>
    <row r="111" spans="1:11" ht="13.5" x14ac:dyDescent="0.25">
      <c r="A111" s="3">
        <f>TITRES_STAT!B114</f>
        <v>42466</v>
      </c>
      <c r="B111" s="5">
        <f>TITRES_STAT!D114</f>
        <v>1.254</v>
      </c>
      <c r="C111" s="2">
        <f t="shared" si="7"/>
        <v>0</v>
      </c>
      <c r="D111" s="2">
        <f t="shared" si="8"/>
        <v>1.2467600000000001</v>
      </c>
      <c r="E111" s="2">
        <f t="shared" si="9"/>
        <v>1.2390099999999999</v>
      </c>
      <c r="F111" s="2">
        <f t="shared" si="10"/>
        <v>1.2519450000000005</v>
      </c>
      <c r="G111" s="2">
        <f t="shared" si="5"/>
        <v>1.3246119999999997</v>
      </c>
      <c r="H111" s="2"/>
      <c r="I111" s="2">
        <f t="array" ref="I111">SUMPRODUCT(B95:B114, (ROW(B95:B114)-ROW(B95)+1)) / (20*21/2)</f>
        <v>1.2419390476190477</v>
      </c>
      <c r="J111" s="2">
        <f t="shared" si="11"/>
        <v>1.2572691024352547</v>
      </c>
      <c r="K111" s="2">
        <f t="shared" si="6"/>
        <v>1.3102149686018008</v>
      </c>
    </row>
    <row r="112" spans="1:11" ht="13.5" x14ac:dyDescent="0.25">
      <c r="A112" s="3">
        <f>TITRES_STAT!B115</f>
        <v>42467</v>
      </c>
      <c r="B112" s="5">
        <f>TITRES_STAT!D115</f>
        <v>1.254</v>
      </c>
      <c r="C112" s="2">
        <f t="shared" si="7"/>
        <v>0</v>
      </c>
      <c r="D112" s="2">
        <f t="shared" si="8"/>
        <v>1.2467600000000001</v>
      </c>
      <c r="E112" s="2">
        <f t="shared" si="9"/>
        <v>1.23875</v>
      </c>
      <c r="F112" s="2">
        <f t="shared" si="10"/>
        <v>1.2514250000000005</v>
      </c>
      <c r="G112" s="2">
        <f t="shared" si="5"/>
        <v>1.3210939999999993</v>
      </c>
      <c r="H112" s="2"/>
      <c r="I112" s="2">
        <f t="array" ref="I112">SUMPRODUCT(B96:B115, (ROW(B96:B115)-ROW(B96)+1)) / (20*21/2)</f>
        <v>1.2357447619047621</v>
      </c>
      <c r="J112" s="2">
        <f t="shared" si="11"/>
        <v>1.2569577593461829</v>
      </c>
      <c r="K112" s="2">
        <f t="shared" si="6"/>
        <v>1.3080104600291813</v>
      </c>
    </row>
    <row r="113" spans="1:11" ht="13.5" x14ac:dyDescent="0.25">
      <c r="A113" s="3">
        <f>TITRES_STAT!B116</f>
        <v>42468</v>
      </c>
      <c r="B113" s="5">
        <f>TITRES_STAT!D116</f>
        <v>1.254</v>
      </c>
      <c r="C113" s="2">
        <f t="shared" si="7"/>
        <v>0</v>
      </c>
      <c r="D113" s="2">
        <f t="shared" si="8"/>
        <v>1.254</v>
      </c>
      <c r="E113" s="2">
        <f t="shared" si="9"/>
        <v>1.2421099999999998</v>
      </c>
      <c r="F113" s="2">
        <f t="shared" si="10"/>
        <v>1.2503900000000006</v>
      </c>
      <c r="G113" s="2">
        <f t="shared" si="5"/>
        <v>1.3158699999999997</v>
      </c>
      <c r="H113" s="2"/>
      <c r="I113" s="2">
        <f t="array" ref="I113">SUMPRODUCT(B97:B116, (ROW(B97:B116)-ROW(B97)+1)) / (20*21/2)</f>
        <v>1.2295942857142859</v>
      </c>
      <c r="J113" s="2">
        <f t="shared" si="11"/>
        <v>1.2566760679798799</v>
      </c>
      <c r="K113" s="2">
        <f t="shared" si="6"/>
        <v>1.3058924027731351</v>
      </c>
    </row>
    <row r="114" spans="1:11" ht="13.5" x14ac:dyDescent="0.25">
      <c r="A114" s="3">
        <f>TITRES_STAT!B117</f>
        <v>42471</v>
      </c>
      <c r="B114" s="5">
        <f>TITRES_STAT!D117</f>
        <v>1.2178</v>
      </c>
      <c r="C114" s="2">
        <f t="shared" si="7"/>
        <v>-3.620000000000001E-2</v>
      </c>
      <c r="D114" s="2">
        <f t="shared" si="8"/>
        <v>1.2467600000000001</v>
      </c>
      <c r="E114" s="2">
        <f t="shared" si="9"/>
        <v>1.2418499999999999</v>
      </c>
      <c r="F114" s="2">
        <f t="shared" si="10"/>
        <v>1.2466400000000004</v>
      </c>
      <c r="G114" s="2">
        <f t="shared" ref="G114:G177" si="12">AVERAGE(B65:B114)</f>
        <v>1.3115779999999995</v>
      </c>
      <c r="H114" s="2"/>
      <c r="I114" s="2">
        <f t="array" ref="I114">SUMPRODUCT(B98:B117, (ROW(B98:B117)-ROW(B98)+1)) / (20*21/2)</f>
        <v>1.2207976190476191</v>
      </c>
      <c r="J114" s="2">
        <f t="shared" si="11"/>
        <v>1.2529735853151294</v>
      </c>
      <c r="K114" s="2">
        <f t="shared" si="6"/>
        <v>1.302437798742816</v>
      </c>
    </row>
    <row r="115" spans="1:11" ht="13.5" x14ac:dyDescent="0.25">
      <c r="A115" s="3">
        <f>TITRES_STAT!B118</f>
        <v>42472</v>
      </c>
      <c r="B115" s="5">
        <f>TITRES_STAT!D118</f>
        <v>1.1816</v>
      </c>
      <c r="C115" s="2">
        <f t="shared" si="7"/>
        <v>-3.620000000000001E-2</v>
      </c>
      <c r="D115" s="2">
        <f t="shared" si="8"/>
        <v>1.23228</v>
      </c>
      <c r="E115" s="2">
        <f t="shared" si="9"/>
        <v>1.2382299999999999</v>
      </c>
      <c r="F115" s="2">
        <f t="shared" si="10"/>
        <v>1.2410800000000002</v>
      </c>
      <c r="G115" s="2">
        <f t="shared" si="12"/>
        <v>1.3072859999999995</v>
      </c>
      <c r="H115" s="2"/>
      <c r="I115" s="2">
        <f t="array" ref="I115">SUMPRODUCT(B99:B118, (ROW(B99:B118)-ROW(B99)+1)) / (20*21/2)</f>
        <v>1.2071109523809525</v>
      </c>
      <c r="J115" s="2">
        <f t="shared" si="11"/>
        <v>1.2461761009994028</v>
      </c>
      <c r="K115" s="2">
        <f t="shared" ref="K115:K178" si="13">$K$4*B115+(1-$K$4)*K114</f>
        <v>1.2976990615372153</v>
      </c>
    </row>
    <row r="116" spans="1:11" ht="13.5" x14ac:dyDescent="0.25">
      <c r="A116" s="3">
        <f>TITRES_STAT!B119</f>
        <v>42473</v>
      </c>
      <c r="B116" s="5">
        <f>TITRES_STAT!D119</f>
        <v>1.1765000000000001</v>
      </c>
      <c r="C116" s="2">
        <f t="shared" si="7"/>
        <v>-5.0999999999998824E-3</v>
      </c>
      <c r="D116" s="2">
        <f t="shared" si="8"/>
        <v>1.21678</v>
      </c>
      <c r="E116" s="2">
        <f t="shared" si="9"/>
        <v>1.23177</v>
      </c>
      <c r="F116" s="2">
        <f t="shared" si="10"/>
        <v>1.2352650000000003</v>
      </c>
      <c r="G116" s="2">
        <f t="shared" si="12"/>
        <v>1.3021679999999995</v>
      </c>
      <c r="H116" s="2"/>
      <c r="I116" s="2">
        <f t="array" ref="I116">SUMPRODUCT(B100:B119, (ROW(B100:B119)-ROW(B100)+1)) / (20*21/2)</f>
        <v>1.1941752380952382</v>
      </c>
      <c r="J116" s="2">
        <f t="shared" si="11"/>
        <v>1.2395402818566024</v>
      </c>
      <c r="K116" s="2">
        <f t="shared" si="13"/>
        <v>1.2929461571632068</v>
      </c>
    </row>
    <row r="117" spans="1:11" ht="13.5" x14ac:dyDescent="0.25">
      <c r="A117" s="3">
        <f>TITRES_STAT!B120</f>
        <v>42474</v>
      </c>
      <c r="B117" s="5">
        <f>TITRES_STAT!D120</f>
        <v>1.1429</v>
      </c>
      <c r="C117" s="2">
        <f t="shared" si="7"/>
        <v>-3.3600000000000074E-2</v>
      </c>
      <c r="D117" s="2">
        <f t="shared" si="8"/>
        <v>1.1945600000000001</v>
      </c>
      <c r="E117" s="2">
        <f t="shared" si="9"/>
        <v>1.2206600000000001</v>
      </c>
      <c r="F117" s="2">
        <f t="shared" si="10"/>
        <v>1.2297100000000003</v>
      </c>
      <c r="G117" s="2">
        <f t="shared" si="12"/>
        <v>1.2963259999999994</v>
      </c>
      <c r="H117" s="2"/>
      <c r="I117" s="2">
        <f t="array" ref="I117">SUMPRODUCT(B101:B120, (ROW(B101:B120)-ROW(B101)+1)) / (20*21/2)</f>
        <v>1.1840233333333336</v>
      </c>
      <c r="J117" s="2">
        <f t="shared" si="11"/>
        <v>1.2303364454893069</v>
      </c>
      <c r="K117" s="2">
        <f t="shared" si="13"/>
        <v>1.2870619941371988</v>
      </c>
    </row>
    <row r="118" spans="1:11" ht="13.5" x14ac:dyDescent="0.25">
      <c r="A118" s="3">
        <f>TITRES_STAT!B121</f>
        <v>42475</v>
      </c>
      <c r="B118" s="5">
        <f>TITRES_STAT!D121</f>
        <v>1.0860000000000001</v>
      </c>
      <c r="C118" s="2">
        <f t="shared" si="7"/>
        <v>-5.6899999999999951E-2</v>
      </c>
      <c r="D118" s="2">
        <f t="shared" si="8"/>
        <v>1.16096</v>
      </c>
      <c r="E118" s="2">
        <f t="shared" si="9"/>
        <v>1.2074800000000001</v>
      </c>
      <c r="F118" s="2">
        <f t="shared" si="10"/>
        <v>1.2218250000000002</v>
      </c>
      <c r="G118" s="2">
        <f t="shared" si="12"/>
        <v>1.2890859999999993</v>
      </c>
      <c r="H118" s="2"/>
      <c r="I118" s="2">
        <f t="array" ref="I118">SUMPRODUCT(B102:B121, (ROW(B102:B121)-ROW(B102)+1)) / (20*21/2)</f>
        <v>1.1760614285714286</v>
      </c>
      <c r="J118" s="2">
        <f t="shared" si="11"/>
        <v>1.216590117347468</v>
      </c>
      <c r="K118" s="2">
        <f t="shared" si="13"/>
        <v>1.2791772100533871</v>
      </c>
    </row>
    <row r="119" spans="1:11" ht="13.5" x14ac:dyDescent="0.25">
      <c r="A119" s="3">
        <f>TITRES_STAT!B122</f>
        <v>42478</v>
      </c>
      <c r="B119" s="5">
        <f>TITRES_STAT!D122</f>
        <v>1.0860000000000001</v>
      </c>
      <c r="C119" s="2">
        <f t="shared" si="7"/>
        <v>0</v>
      </c>
      <c r="D119" s="2">
        <f t="shared" si="8"/>
        <v>1.1346000000000003</v>
      </c>
      <c r="E119" s="2">
        <f t="shared" si="9"/>
        <v>1.19068</v>
      </c>
      <c r="F119" s="2">
        <f t="shared" si="10"/>
        <v>1.213295</v>
      </c>
      <c r="G119" s="2">
        <f t="shared" si="12"/>
        <v>1.2826739999999992</v>
      </c>
      <c r="H119" s="2"/>
      <c r="I119" s="2">
        <f t="array" ref="I119">SUMPRODUCT(B103:B122, (ROW(B103:B122)-ROW(B103)+1)) / (20*21/2)</f>
        <v>1.1705385714285714</v>
      </c>
      <c r="J119" s="2">
        <f t="shared" si="11"/>
        <v>1.2041529633143759</v>
      </c>
      <c r="K119" s="2">
        <f t="shared" si="13"/>
        <v>1.2716016331885485</v>
      </c>
    </row>
    <row r="120" spans="1:11" ht="13.5" x14ac:dyDescent="0.25">
      <c r="A120" s="3">
        <f>TITRES_STAT!B123</f>
        <v>42479</v>
      </c>
      <c r="B120" s="5">
        <f>TITRES_STAT!D123</f>
        <v>1.1067</v>
      </c>
      <c r="C120" s="2">
        <f t="shared" si="7"/>
        <v>2.0699999999999941E-2</v>
      </c>
      <c r="D120" s="2">
        <f t="shared" si="8"/>
        <v>1.1196200000000001</v>
      </c>
      <c r="E120" s="2">
        <f t="shared" si="9"/>
        <v>1.1759500000000001</v>
      </c>
      <c r="F120" s="2">
        <f t="shared" si="10"/>
        <v>1.2058</v>
      </c>
      <c r="G120" s="2">
        <f t="shared" si="12"/>
        <v>1.275331999999999</v>
      </c>
      <c r="H120" s="2"/>
      <c r="I120" s="2">
        <f t="array" ref="I120">SUMPRODUCT(B104:B123, (ROW(B104:B123)-ROW(B104)+1)) / (20*21/2)</f>
        <v>1.1702333333333332</v>
      </c>
      <c r="J120" s="2">
        <f t="shared" si="11"/>
        <v>1.1948717287130068</v>
      </c>
      <c r="K120" s="2">
        <f t="shared" si="13"/>
        <v>1.2651349024752723</v>
      </c>
    </row>
    <row r="121" spans="1:11" ht="13.5" x14ac:dyDescent="0.25">
      <c r="A121" s="3">
        <f>TITRES_STAT!B124</f>
        <v>42480</v>
      </c>
      <c r="B121" s="5">
        <f>TITRES_STAT!D124</f>
        <v>1.1222000000000001</v>
      </c>
      <c r="C121" s="2">
        <f t="shared" si="7"/>
        <v>1.5500000000000069E-2</v>
      </c>
      <c r="D121" s="2">
        <f t="shared" si="8"/>
        <v>1.1087600000000002</v>
      </c>
      <c r="E121" s="2">
        <f t="shared" si="9"/>
        <v>1.1627699999999999</v>
      </c>
      <c r="F121" s="2">
        <f t="shared" si="10"/>
        <v>1.2008899999999998</v>
      </c>
      <c r="G121" s="2">
        <f t="shared" si="12"/>
        <v>1.2682999999999991</v>
      </c>
      <c r="H121" s="2"/>
      <c r="I121" s="2">
        <f t="array" ref="I121">SUMPRODUCT(B105:B124, (ROW(B105:B124)-ROW(B105)+1)) / (20*21/2)</f>
        <v>1.1764633333333334</v>
      </c>
      <c r="J121" s="2">
        <f t="shared" si="11"/>
        <v>1.1879506116927205</v>
      </c>
      <c r="K121" s="2">
        <f t="shared" si="13"/>
        <v>1.2595296121821242</v>
      </c>
    </row>
    <row r="122" spans="1:11" ht="13.5" x14ac:dyDescent="0.25">
      <c r="A122" s="3">
        <f>TITRES_STAT!B125</f>
        <v>42481</v>
      </c>
      <c r="B122" s="5">
        <f>TITRES_STAT!D125</f>
        <v>1.1429</v>
      </c>
      <c r="C122" s="2">
        <f t="shared" si="7"/>
        <v>2.0699999999999941E-2</v>
      </c>
      <c r="D122" s="2">
        <f t="shared" si="8"/>
        <v>1.10876</v>
      </c>
      <c r="E122" s="2">
        <f t="shared" si="9"/>
        <v>1.1516600000000001</v>
      </c>
      <c r="F122" s="2">
        <f t="shared" si="10"/>
        <v>1.1952050000000001</v>
      </c>
      <c r="G122" s="2">
        <f t="shared" si="12"/>
        <v>1.2629739999999992</v>
      </c>
      <c r="H122" s="2"/>
      <c r="I122" s="2">
        <f t="array" ref="I122">SUMPRODUCT(B106:B125, (ROW(B106:B125)-ROW(B106)+1)) / (20*21/2)</f>
        <v>1.1869371428571429</v>
      </c>
      <c r="J122" s="2">
        <f t="shared" si="11"/>
        <v>1.1836600772457948</v>
      </c>
      <c r="K122" s="2">
        <f t="shared" si="13"/>
        <v>1.2549559019004723</v>
      </c>
    </row>
    <row r="123" spans="1:11" ht="13.5" x14ac:dyDescent="0.25">
      <c r="A123" s="3">
        <f>TITRES_STAT!B126</f>
        <v>42482</v>
      </c>
      <c r="B123" s="5">
        <f>TITRES_STAT!D126</f>
        <v>1.1919999999999999</v>
      </c>
      <c r="C123" s="2">
        <f t="shared" si="7"/>
        <v>4.9099999999999921E-2</v>
      </c>
      <c r="D123" s="2">
        <f t="shared" si="8"/>
        <v>1.1299600000000001</v>
      </c>
      <c r="E123" s="2">
        <f t="shared" si="9"/>
        <v>1.1454599999999999</v>
      </c>
      <c r="F123" s="2">
        <f t="shared" si="10"/>
        <v>1.1937849999999999</v>
      </c>
      <c r="G123" s="2">
        <f t="shared" si="12"/>
        <v>1.257957999999999</v>
      </c>
      <c r="H123" s="2"/>
      <c r="I123" s="2">
        <f t="array" ref="I123">SUMPRODUCT(B107:B126, (ROW(B107:B126)-ROW(B107)+1)) / (20*21/2)</f>
        <v>1.1933066666666667</v>
      </c>
      <c r="J123" s="2">
        <f t="shared" si="11"/>
        <v>1.1844543556033382</v>
      </c>
      <c r="K123" s="2">
        <f t="shared" si="13"/>
        <v>1.2524870430024146</v>
      </c>
    </row>
    <row r="124" spans="1:11" ht="13.5" x14ac:dyDescent="0.25">
      <c r="A124" s="3">
        <f>TITRES_STAT!B127</f>
        <v>42485</v>
      </c>
      <c r="B124" s="5">
        <f>TITRES_STAT!D127</f>
        <v>1.2592000000000001</v>
      </c>
      <c r="C124" s="2">
        <f t="shared" si="7"/>
        <v>6.7200000000000149E-2</v>
      </c>
      <c r="D124" s="2">
        <f t="shared" si="8"/>
        <v>1.1646000000000001</v>
      </c>
      <c r="E124" s="2">
        <f t="shared" si="9"/>
        <v>1.1496000000000002</v>
      </c>
      <c r="F124" s="2">
        <f t="shared" si="10"/>
        <v>1.1957249999999999</v>
      </c>
      <c r="G124" s="2">
        <f t="shared" si="12"/>
        <v>1.2542859999999991</v>
      </c>
      <c r="H124" s="2"/>
      <c r="I124" s="2">
        <f t="array" ref="I124">SUMPRODUCT(B108:B127, (ROW(B108:B127)-ROW(B108)+1)) / (20*21/2)</f>
        <v>1.1941338095238097</v>
      </c>
      <c r="J124" s="2">
        <f t="shared" si="11"/>
        <v>1.1915729884030204</v>
      </c>
      <c r="K124" s="2">
        <f t="shared" si="13"/>
        <v>1.2527502962180062</v>
      </c>
    </row>
    <row r="125" spans="1:11" ht="13.5" x14ac:dyDescent="0.25">
      <c r="A125" s="3">
        <f>TITRES_STAT!B128</f>
        <v>42486</v>
      </c>
      <c r="B125" s="5">
        <f>TITRES_STAT!D128</f>
        <v>1.3057000000000001</v>
      </c>
      <c r="C125" s="2">
        <f t="shared" si="7"/>
        <v>4.6499999999999986E-2</v>
      </c>
      <c r="D125" s="2">
        <f t="shared" si="8"/>
        <v>1.2044000000000001</v>
      </c>
      <c r="E125" s="2">
        <f t="shared" si="9"/>
        <v>1.16201</v>
      </c>
      <c r="F125" s="2">
        <f t="shared" si="10"/>
        <v>1.2001200000000001</v>
      </c>
      <c r="G125" s="2">
        <f t="shared" si="12"/>
        <v>1.2515439999999991</v>
      </c>
      <c r="H125" s="2"/>
      <c r="I125" s="2">
        <f t="array" ref="I125">SUMPRODUCT(B109:B128, (ROW(B109:B128)-ROW(B109)+1)) / (20*21/2)</f>
        <v>1.1887699999999999</v>
      </c>
      <c r="J125" s="2">
        <f t="shared" si="11"/>
        <v>1.2024422276027329</v>
      </c>
      <c r="K125" s="2">
        <f t="shared" si="13"/>
        <v>1.2548267551898491</v>
      </c>
    </row>
    <row r="126" spans="1:11" ht="13.5" x14ac:dyDescent="0.25">
      <c r="A126" s="3">
        <f>TITRES_STAT!B129</f>
        <v>42487</v>
      </c>
      <c r="B126" s="5">
        <f>TITRES_STAT!D129</f>
        <v>1.2669999999999999</v>
      </c>
      <c r="C126" s="2">
        <f t="shared" si="7"/>
        <v>-3.8700000000000179E-2</v>
      </c>
      <c r="D126" s="2">
        <f t="shared" si="8"/>
        <v>1.23336</v>
      </c>
      <c r="E126" s="2">
        <f t="shared" si="9"/>
        <v>1.1710600000000002</v>
      </c>
      <c r="F126" s="2">
        <f t="shared" si="10"/>
        <v>1.2014150000000001</v>
      </c>
      <c r="G126" s="2">
        <f t="shared" si="12"/>
        <v>1.2488559999999993</v>
      </c>
      <c r="H126" s="2"/>
      <c r="I126" s="2">
        <f t="array" ref="I126">SUMPRODUCT(B110:B129, (ROW(B110:B129)-ROW(B110)+1)) / (20*21/2)</f>
        <v>1.1832676190476188</v>
      </c>
      <c r="J126" s="2">
        <f t="shared" si="11"/>
        <v>1.2085905868786631</v>
      </c>
      <c r="K126" s="2">
        <f t="shared" si="13"/>
        <v>1.2553041373392668</v>
      </c>
    </row>
    <row r="127" spans="1:11" ht="13.5" x14ac:dyDescent="0.25">
      <c r="A127" s="3">
        <f>TITRES_STAT!B130</f>
        <v>42488</v>
      </c>
      <c r="B127" s="5">
        <f>TITRES_STAT!D130</f>
        <v>1.2101</v>
      </c>
      <c r="C127" s="2">
        <f t="shared" si="7"/>
        <v>-5.6899999999999951E-2</v>
      </c>
      <c r="D127" s="2">
        <f t="shared" si="8"/>
        <v>1.2467999999999999</v>
      </c>
      <c r="E127" s="2">
        <f t="shared" si="9"/>
        <v>1.17778</v>
      </c>
      <c r="F127" s="2">
        <f t="shared" si="10"/>
        <v>1.1992200000000002</v>
      </c>
      <c r="G127" s="2">
        <f t="shared" si="12"/>
        <v>1.2450299999999992</v>
      </c>
      <c r="H127" s="2"/>
      <c r="I127" s="2">
        <f t="array" ref="I127">SUMPRODUCT(B111:B130, (ROW(B111:B130)-ROW(B111)+1)) / (20*21/2)</f>
        <v>1.1783190476190475</v>
      </c>
      <c r="J127" s="2">
        <f t="shared" si="11"/>
        <v>1.2087343405092665</v>
      </c>
      <c r="K127" s="2">
        <f t="shared" si="13"/>
        <v>1.2535314260710604</v>
      </c>
    </row>
    <row r="128" spans="1:11" ht="13.5" x14ac:dyDescent="0.25">
      <c r="A128" s="3">
        <f>TITRES_STAT!B131</f>
        <v>42489</v>
      </c>
      <c r="B128" s="5">
        <f>TITRES_STAT!D131</f>
        <v>1.1429</v>
      </c>
      <c r="C128" s="2">
        <f t="shared" si="7"/>
        <v>-6.7199999999999926E-2</v>
      </c>
      <c r="D128" s="2">
        <f t="shared" si="8"/>
        <v>1.23698</v>
      </c>
      <c r="E128" s="2">
        <f t="shared" si="9"/>
        <v>1.1834700000000002</v>
      </c>
      <c r="F128" s="2">
        <f t="shared" si="10"/>
        <v>1.1954750000000003</v>
      </c>
      <c r="G128" s="2">
        <f t="shared" si="12"/>
        <v>1.2406879999999996</v>
      </c>
      <c r="H128" s="2"/>
      <c r="I128" s="2">
        <f t="array" ref="I128">SUMPRODUCT(B112:B131, (ROW(B112:B131)-ROW(B112)+1)) / (20*21/2)</f>
        <v>1.1712100000000001</v>
      </c>
      <c r="J128" s="2">
        <f t="shared" si="11"/>
        <v>1.2024644033179079</v>
      </c>
      <c r="K128" s="2">
        <f t="shared" si="13"/>
        <v>1.249192938774156</v>
      </c>
    </row>
    <row r="129" spans="1:11" ht="13.5" x14ac:dyDescent="0.25">
      <c r="A129" s="3">
        <f>TITRES_STAT!B132</f>
        <v>42492</v>
      </c>
      <c r="B129" s="5">
        <f>TITRES_STAT!D132</f>
        <v>1.1376999999999999</v>
      </c>
      <c r="C129" s="2">
        <f t="shared" si="7"/>
        <v>-5.2000000000000934E-3</v>
      </c>
      <c r="D129" s="2">
        <f t="shared" si="8"/>
        <v>1.21268</v>
      </c>
      <c r="E129" s="2">
        <f t="shared" si="9"/>
        <v>1.1886399999999999</v>
      </c>
      <c r="F129" s="2">
        <f t="shared" si="10"/>
        <v>1.1896600000000002</v>
      </c>
      <c r="G129" s="2">
        <f t="shared" si="12"/>
        <v>1.2357759999999995</v>
      </c>
      <c r="H129" s="2"/>
      <c r="I129" s="2">
        <f t="array" ref="I129">SUMPRODUCT(B113:B132, (ROW(B113:B132)-ROW(B113)+1)) / (20*21/2)</f>
        <v>1.1675047619047618</v>
      </c>
      <c r="J129" s="2">
        <f t="shared" si="11"/>
        <v>1.1962963649066787</v>
      </c>
      <c r="K129" s="2">
        <f t="shared" si="13"/>
        <v>1.2448206666653656</v>
      </c>
    </row>
    <row r="130" spans="1:11" ht="13.5" x14ac:dyDescent="0.25">
      <c r="A130" s="3">
        <f>TITRES_STAT!B133</f>
        <v>42493</v>
      </c>
      <c r="B130" s="5">
        <f>TITRES_STAT!D133</f>
        <v>1.1376999999999999</v>
      </c>
      <c r="C130" s="2">
        <f t="shared" si="7"/>
        <v>0</v>
      </c>
      <c r="D130" s="2">
        <f t="shared" si="8"/>
        <v>1.1790799999999999</v>
      </c>
      <c r="E130" s="2">
        <f t="shared" si="9"/>
        <v>1.19174</v>
      </c>
      <c r="F130" s="2">
        <f t="shared" si="10"/>
        <v>1.183845</v>
      </c>
      <c r="G130" s="2">
        <f t="shared" si="12"/>
        <v>1.2316919999999996</v>
      </c>
      <c r="H130" s="2"/>
      <c r="I130" s="2">
        <f t="array" ref="I130">SUMPRODUCT(B114:B133, (ROW(B114:B133)-ROW(B114)+1)) / (20*21/2)</f>
        <v>1.1611533333333335</v>
      </c>
      <c r="J130" s="2">
        <f t="shared" si="11"/>
        <v>1.1907157587250903</v>
      </c>
      <c r="K130" s="2">
        <f t="shared" si="13"/>
        <v>1.2406198562079003</v>
      </c>
    </row>
    <row r="131" spans="1:11" ht="13.5" x14ac:dyDescent="0.25">
      <c r="A131" s="3">
        <f>TITRES_STAT!B134</f>
        <v>42494</v>
      </c>
      <c r="B131" s="5">
        <f>TITRES_STAT!D134</f>
        <v>1.1092</v>
      </c>
      <c r="C131" s="2">
        <f t="shared" si="7"/>
        <v>-2.849999999999997E-2</v>
      </c>
      <c r="D131" s="2">
        <f t="shared" si="8"/>
        <v>1.1475199999999997</v>
      </c>
      <c r="E131" s="2">
        <f t="shared" si="9"/>
        <v>1.1904400000000002</v>
      </c>
      <c r="F131" s="2">
        <f t="shared" si="10"/>
        <v>1.1766049999999999</v>
      </c>
      <c r="G131" s="2">
        <f t="shared" si="12"/>
        <v>1.2270879999999997</v>
      </c>
      <c r="H131" s="2"/>
      <c r="I131" s="2">
        <f t="array" ref="I131">SUMPRODUCT(B115:B134, (ROW(B115:B134)-ROW(B115)+1)) / (20*21/2)</f>
        <v>1.1579728571428571</v>
      </c>
      <c r="J131" s="2">
        <f t="shared" si="11"/>
        <v>1.1829523531322246</v>
      </c>
      <c r="K131" s="2">
        <f t="shared" si="13"/>
        <v>1.2354661363566102</v>
      </c>
    </row>
    <row r="132" spans="1:11" ht="13.5" x14ac:dyDescent="0.25">
      <c r="A132" s="3">
        <f>TITRES_STAT!B135</f>
        <v>42495</v>
      </c>
      <c r="B132" s="5">
        <f>TITRES_STAT!D135</f>
        <v>1.1376999999999999</v>
      </c>
      <c r="C132" s="2">
        <f t="shared" ref="C132:C195" si="14">B132-B131</f>
        <v>2.849999999999997E-2</v>
      </c>
      <c r="D132" s="2">
        <f t="shared" si="8"/>
        <v>1.1330399999999998</v>
      </c>
      <c r="E132" s="2">
        <f t="shared" si="9"/>
        <v>1.1899200000000001</v>
      </c>
      <c r="F132" s="2">
        <f t="shared" si="10"/>
        <v>1.17079</v>
      </c>
      <c r="G132" s="2">
        <f t="shared" si="12"/>
        <v>1.2238299999999998</v>
      </c>
      <c r="H132" s="2"/>
      <c r="I132" s="2">
        <f t="array" ref="I132">SUMPRODUCT(B116:B135, (ROW(B116:B135)-ROW(B116)+1)) / (20*21/2)</f>
        <v>1.1525061904761904</v>
      </c>
      <c r="J132" s="2">
        <f t="shared" si="11"/>
        <v>1.17864260521487</v>
      </c>
      <c r="K132" s="2">
        <f t="shared" si="13"/>
        <v>1.2316321702249784</v>
      </c>
    </row>
    <row r="133" spans="1:11" ht="13.5" x14ac:dyDescent="0.25">
      <c r="A133" s="3">
        <f>TITRES_STAT!B136</f>
        <v>42496</v>
      </c>
      <c r="B133" s="5">
        <f>TITRES_STAT!D136</f>
        <v>1.1041000000000001</v>
      </c>
      <c r="C133" s="2">
        <f t="shared" si="14"/>
        <v>-3.3599999999999852E-2</v>
      </c>
      <c r="D133" s="2">
        <f t="shared" si="8"/>
        <v>1.1252799999999998</v>
      </c>
      <c r="E133" s="2">
        <f t="shared" si="9"/>
        <v>1.18113</v>
      </c>
      <c r="F133" s="2">
        <f t="shared" si="10"/>
        <v>1.1632949999999997</v>
      </c>
      <c r="G133" s="2">
        <f t="shared" si="12"/>
        <v>1.2206239999999999</v>
      </c>
      <c r="H133" s="2"/>
      <c r="I133" s="2">
        <f t="array" ref="I133">SUMPRODUCT(B117:B136, (ROW(B117:B136)-ROW(B117)+1)) / (20*21/2)</f>
        <v>1.1498780952380951</v>
      </c>
      <c r="J133" s="2">
        <f t="shared" si="11"/>
        <v>1.1715433094801204</v>
      </c>
      <c r="K133" s="2">
        <f t="shared" si="13"/>
        <v>1.2266309086475284</v>
      </c>
    </row>
    <row r="134" spans="1:11" ht="13.5" x14ac:dyDescent="0.25">
      <c r="A134" s="3">
        <f>TITRES_STAT!B137</f>
        <v>42499</v>
      </c>
      <c r="B134" s="5">
        <f>TITRES_STAT!D137</f>
        <v>1.1298999999999999</v>
      </c>
      <c r="C134" s="2">
        <f t="shared" si="14"/>
        <v>2.5799999999999823E-2</v>
      </c>
      <c r="D134" s="2">
        <f t="shared" ref="D134:D197" si="15">AVERAGE(B130:B134)</f>
        <v>1.1237200000000001</v>
      </c>
      <c r="E134" s="2">
        <f t="shared" si="9"/>
        <v>1.1682000000000001</v>
      </c>
      <c r="F134" s="2">
        <f t="shared" si="10"/>
        <v>1.1588999999999998</v>
      </c>
      <c r="G134" s="2">
        <f t="shared" si="12"/>
        <v>1.2173659999999997</v>
      </c>
      <c r="H134" s="2"/>
      <c r="I134" s="2">
        <f t="array" ref="I134">SUMPRODUCT(B118:B137, (ROW(B118:B137)-ROW(B118)+1)) / (20*21/2)</f>
        <v>1.1442842857142856</v>
      </c>
      <c r="J134" s="2">
        <f t="shared" si="11"/>
        <v>1.1675772800058233</v>
      </c>
      <c r="K134" s="2">
        <f t="shared" si="13"/>
        <v>1.2228375396809588</v>
      </c>
    </row>
    <row r="135" spans="1:11" ht="13.5" x14ac:dyDescent="0.25">
      <c r="A135" s="3">
        <f>TITRES_STAT!B138</f>
        <v>42500</v>
      </c>
      <c r="B135" s="5">
        <f>TITRES_STAT!D138</f>
        <v>1.1014999999999999</v>
      </c>
      <c r="C135" s="2">
        <f t="shared" si="14"/>
        <v>-2.8399999999999981E-2</v>
      </c>
      <c r="D135" s="2">
        <f t="shared" si="15"/>
        <v>1.1164799999999999</v>
      </c>
      <c r="E135" s="2">
        <f t="shared" si="9"/>
        <v>1.14778</v>
      </c>
      <c r="F135" s="2">
        <f t="shared" si="10"/>
        <v>1.154895</v>
      </c>
      <c r="G135" s="2">
        <f t="shared" si="12"/>
        <v>1.2136439999999999</v>
      </c>
      <c r="H135" s="2"/>
      <c r="I135" s="2">
        <f t="array" ref="I135">SUMPRODUCT(B119:B138, (ROW(B119:B138)-ROW(B119)+1)) / (20*21/2)</f>
        <v>1.1369533333333335</v>
      </c>
      <c r="J135" s="2">
        <f t="shared" si="11"/>
        <v>1.1612842057195543</v>
      </c>
      <c r="K135" s="2">
        <f t="shared" si="13"/>
        <v>1.2180792047915094</v>
      </c>
    </row>
    <row r="136" spans="1:11" ht="13.5" x14ac:dyDescent="0.25">
      <c r="A136" s="3">
        <f>TITRES_STAT!B139</f>
        <v>42501</v>
      </c>
      <c r="B136" s="5">
        <f>TITRES_STAT!D139</f>
        <v>1.1273</v>
      </c>
      <c r="C136" s="2">
        <f t="shared" si="14"/>
        <v>2.5800000000000045E-2</v>
      </c>
      <c r="D136" s="2">
        <f t="shared" si="15"/>
        <v>1.1200999999999999</v>
      </c>
      <c r="E136" s="2">
        <f t="shared" si="9"/>
        <v>1.1338099999999998</v>
      </c>
      <c r="F136" s="2">
        <f t="shared" si="10"/>
        <v>1.1524350000000001</v>
      </c>
      <c r="G136" s="2">
        <f t="shared" si="12"/>
        <v>1.210386</v>
      </c>
      <c r="H136" s="2"/>
      <c r="I136" s="2">
        <f t="array" ref="I136">SUMPRODUCT(B120:B139, (ROW(B120:B139)-ROW(B120)+1)) / (20*21/2)</f>
        <v>1.1267319047619047</v>
      </c>
      <c r="J136" s="2">
        <f t="shared" si="11"/>
        <v>1.1580476146986443</v>
      </c>
      <c r="K136" s="2">
        <f t="shared" si="13"/>
        <v>1.2145192359761561</v>
      </c>
    </row>
    <row r="137" spans="1:11" ht="13.5" x14ac:dyDescent="0.25">
      <c r="A137" s="3">
        <f>TITRES_STAT!B140</f>
        <v>42502</v>
      </c>
      <c r="B137" s="5">
        <f>TITRES_STAT!D140</f>
        <v>1.0936999999999999</v>
      </c>
      <c r="C137" s="2">
        <f t="shared" si="14"/>
        <v>-3.3600000000000074E-2</v>
      </c>
      <c r="D137" s="2">
        <f t="shared" si="15"/>
        <v>1.1113</v>
      </c>
      <c r="E137" s="2">
        <f t="shared" si="9"/>
        <v>1.1221700000000001</v>
      </c>
      <c r="F137" s="2">
        <f t="shared" si="10"/>
        <v>1.149975</v>
      </c>
      <c r="G137" s="2">
        <f t="shared" si="12"/>
        <v>1.2071800000000001</v>
      </c>
      <c r="H137" s="2"/>
      <c r="I137" s="2">
        <f t="array" ref="I137">SUMPRODUCT(B121:B140, (ROW(B121:B140)-ROW(B121)+1)) / (20*21/2)</f>
        <v>1.1184438095238096</v>
      </c>
      <c r="J137" s="2">
        <f t="shared" si="11"/>
        <v>1.1519192704416303</v>
      </c>
      <c r="K137" s="2">
        <f t="shared" si="13"/>
        <v>1.2097812267221892</v>
      </c>
    </row>
    <row r="138" spans="1:11" ht="13.5" x14ac:dyDescent="0.25">
      <c r="A138" s="3">
        <f>TITRES_STAT!B141</f>
        <v>42503</v>
      </c>
      <c r="B138" s="5">
        <f>TITRES_STAT!D141</f>
        <v>1.073</v>
      </c>
      <c r="C138" s="2">
        <f t="shared" si="14"/>
        <v>-2.0699999999999941E-2</v>
      </c>
      <c r="D138" s="2">
        <f t="shared" si="15"/>
        <v>1.1050799999999998</v>
      </c>
      <c r="E138" s="2">
        <f t="shared" si="9"/>
        <v>1.1151800000000001</v>
      </c>
      <c r="F138" s="2">
        <f t="shared" si="10"/>
        <v>1.1493249999999999</v>
      </c>
      <c r="G138" s="2">
        <f t="shared" si="12"/>
        <v>1.2033520000000002</v>
      </c>
      <c r="H138" s="2"/>
      <c r="I138" s="2">
        <f t="array" ref="I138">SUMPRODUCT(B122:B141, (ROW(B122:B141)-ROW(B122)+1)) / (20*21/2)</f>
        <v>1.1101300000000001</v>
      </c>
      <c r="J138" s="2">
        <f t="shared" si="11"/>
        <v>1.1444031494471893</v>
      </c>
      <c r="K138" s="2">
        <f t="shared" si="13"/>
        <v>1.2044172570468095</v>
      </c>
    </row>
    <row r="139" spans="1:11" ht="13.5" x14ac:dyDescent="0.25">
      <c r="A139" s="3">
        <f>TITRES_STAT!B142</f>
        <v>42506</v>
      </c>
      <c r="B139" s="5">
        <f>TITRES_STAT!D142</f>
        <v>1.042</v>
      </c>
      <c r="C139" s="2">
        <f t="shared" si="14"/>
        <v>-3.0999999999999917E-2</v>
      </c>
      <c r="D139" s="2">
        <f t="shared" si="15"/>
        <v>1.0874999999999999</v>
      </c>
      <c r="E139" s="2">
        <f t="shared" si="9"/>
        <v>1.10561</v>
      </c>
      <c r="F139" s="2">
        <f t="shared" si="10"/>
        <v>1.1471250000000002</v>
      </c>
      <c r="G139" s="2">
        <f t="shared" si="12"/>
        <v>1.1989040000000002</v>
      </c>
      <c r="H139" s="2"/>
      <c r="I139" s="2">
        <f t="array" ref="I139">SUMPRODUCT(B123:B142, (ROW(B123:B142)-ROW(B123)+1)) / (20*21/2)</f>
        <v>1.099914761904762</v>
      </c>
      <c r="J139" s="2">
        <f t="shared" si="11"/>
        <v>1.134650468547457</v>
      </c>
      <c r="K139" s="2">
        <f t="shared" si="13"/>
        <v>1.1980479528488954</v>
      </c>
    </row>
    <row r="140" spans="1:11" ht="13.5" x14ac:dyDescent="0.25">
      <c r="A140" s="3">
        <f>TITRES_STAT!B143</f>
        <v>42507</v>
      </c>
      <c r="B140" s="5">
        <f>TITRES_STAT!D143</f>
        <v>1.0601</v>
      </c>
      <c r="C140" s="2">
        <f t="shared" si="14"/>
        <v>1.8100000000000005E-2</v>
      </c>
      <c r="D140" s="2">
        <f t="shared" si="15"/>
        <v>1.0792200000000001</v>
      </c>
      <c r="E140" s="2">
        <f t="shared" ref="E140:E203" si="16">AVERAGE(B131:B140)</f>
        <v>1.09785</v>
      </c>
      <c r="F140" s="2">
        <f t="shared" si="10"/>
        <v>1.1447950000000002</v>
      </c>
      <c r="G140" s="2">
        <f t="shared" si="12"/>
        <v>1.1944560000000002</v>
      </c>
      <c r="H140" s="2"/>
      <c r="I140" s="2">
        <f t="array" ref="I140">SUMPRODUCT(B124:B143, (ROW(B124:B143)-ROW(B124)+1)) / (20*21/2)</f>
        <v>1.0872547619047619</v>
      </c>
      <c r="J140" s="2">
        <f t="shared" si="11"/>
        <v>1.1275504239238898</v>
      </c>
      <c r="K140" s="2">
        <f t="shared" si="13"/>
        <v>1.1926382292077624</v>
      </c>
    </row>
    <row r="141" spans="1:11" ht="13.5" x14ac:dyDescent="0.25">
      <c r="A141" s="3">
        <f>TITRES_STAT!B144</f>
        <v>42508</v>
      </c>
      <c r="B141" s="5">
        <f>TITRES_STAT!D144</f>
        <v>1.0575000000000001</v>
      </c>
      <c r="C141" s="2">
        <f t="shared" si="14"/>
        <v>-2.5999999999999357E-3</v>
      </c>
      <c r="D141" s="2">
        <f t="shared" si="15"/>
        <v>1.0652599999999999</v>
      </c>
      <c r="E141" s="2">
        <f t="shared" si="16"/>
        <v>1.0926800000000001</v>
      </c>
      <c r="F141" s="2">
        <f t="shared" si="10"/>
        <v>1.1415599999999999</v>
      </c>
      <c r="G141" s="2">
        <f t="shared" si="12"/>
        <v>1.1899560000000002</v>
      </c>
      <c r="H141" s="2"/>
      <c r="I141" s="2">
        <f t="array" ref="I141">SUMPRODUCT(B125:B144, (ROW(B125:B144)-ROW(B125)+1)) / (20*21/2)</f>
        <v>1.0759890476190475</v>
      </c>
      <c r="J141" s="2">
        <f t="shared" si="11"/>
        <v>1.1208789549787574</v>
      </c>
      <c r="K141" s="2">
        <f t="shared" si="13"/>
        <v>1.1873386908074581</v>
      </c>
    </row>
    <row r="142" spans="1:11" ht="13.5" x14ac:dyDescent="0.25">
      <c r="A142" s="3">
        <f>TITRES_STAT!B145</f>
        <v>42509</v>
      </c>
      <c r="B142" s="5">
        <f>TITRES_STAT!D145</f>
        <v>1.0343</v>
      </c>
      <c r="C142" s="2">
        <f t="shared" si="14"/>
        <v>-2.3200000000000109E-2</v>
      </c>
      <c r="D142" s="2">
        <f t="shared" si="15"/>
        <v>1.0533800000000002</v>
      </c>
      <c r="E142" s="2">
        <f t="shared" si="16"/>
        <v>1.0823400000000001</v>
      </c>
      <c r="F142" s="2">
        <f t="shared" si="10"/>
        <v>1.1361300000000001</v>
      </c>
      <c r="G142" s="2">
        <f t="shared" si="12"/>
        <v>1.1853540000000005</v>
      </c>
      <c r="H142" s="2"/>
      <c r="I142" s="2">
        <f t="array" ref="I142">SUMPRODUCT(B126:B145, (ROW(B126:B145)-ROW(B126)+1)) / (20*21/2)</f>
        <v>1.0683842857142856</v>
      </c>
      <c r="J142" s="2">
        <f t="shared" si="11"/>
        <v>1.1126333402188757</v>
      </c>
      <c r="K142" s="2">
        <f t="shared" si="13"/>
        <v>1.1813371735208911</v>
      </c>
    </row>
    <row r="143" spans="1:11" ht="13.5" x14ac:dyDescent="0.25">
      <c r="A143" s="3">
        <f>TITRES_STAT!B146</f>
        <v>42510</v>
      </c>
      <c r="B143" s="5">
        <f>TITRES_STAT!D146</f>
        <v>1.0032000000000001</v>
      </c>
      <c r="C143" s="2">
        <f t="shared" si="14"/>
        <v>-3.1099999999999905E-2</v>
      </c>
      <c r="D143" s="2">
        <f t="shared" si="15"/>
        <v>1.0394200000000002</v>
      </c>
      <c r="E143" s="2">
        <f t="shared" si="16"/>
        <v>1.0722499999999999</v>
      </c>
      <c r="F143" s="2">
        <f t="shared" si="10"/>
        <v>1.12669</v>
      </c>
      <c r="G143" s="2">
        <f t="shared" si="12"/>
        <v>1.1799240000000002</v>
      </c>
      <c r="H143" s="2"/>
      <c r="I143" s="2">
        <f t="array" ref="I143">SUMPRODUCT(B127:B146, (ROW(B127:B146)-ROW(B127)+1)) / (20*21/2)</f>
        <v>1.0613290476190476</v>
      </c>
      <c r="J143" s="2">
        <f t="shared" si="11"/>
        <v>1.1022111173408875</v>
      </c>
      <c r="K143" s="2">
        <f t="shared" si="13"/>
        <v>1.1743514020102679</v>
      </c>
    </row>
    <row r="144" spans="1:11" ht="13.5" x14ac:dyDescent="0.25">
      <c r="A144" s="3">
        <f>TITRES_STAT!B147</f>
        <v>42513</v>
      </c>
      <c r="B144" s="5">
        <f>TITRES_STAT!D147</f>
        <v>1.0084</v>
      </c>
      <c r="C144" s="2">
        <f t="shared" si="14"/>
        <v>5.1999999999998714E-3</v>
      </c>
      <c r="D144" s="2">
        <f t="shared" si="15"/>
        <v>1.0327000000000002</v>
      </c>
      <c r="E144" s="2">
        <f t="shared" si="16"/>
        <v>1.0601</v>
      </c>
      <c r="F144" s="2">
        <f t="shared" si="10"/>
        <v>1.11415</v>
      </c>
      <c r="G144" s="2">
        <f t="shared" si="12"/>
        <v>1.1742360000000003</v>
      </c>
      <c r="H144" s="2"/>
      <c r="I144" s="2">
        <f t="array" ref="I144">SUMPRODUCT(B128:B147, (ROW(B128:B147)-ROW(B128)+1)) / (20*21/2)</f>
        <v>1.0546761904761905</v>
      </c>
      <c r="J144" s="2">
        <f t="shared" si="11"/>
        <v>1.0932767252131839</v>
      </c>
      <c r="K144" s="2">
        <f t="shared" si="13"/>
        <v>1.1678435038922181</v>
      </c>
    </row>
    <row r="145" spans="1:11" ht="13.5" x14ac:dyDescent="0.25">
      <c r="A145" s="3">
        <f>TITRES_STAT!B148</f>
        <v>42514</v>
      </c>
      <c r="B145" s="5">
        <f>TITRES_STAT!D148</f>
        <v>1.0343</v>
      </c>
      <c r="C145" s="2">
        <f t="shared" si="14"/>
        <v>2.5900000000000034E-2</v>
      </c>
      <c r="D145" s="2">
        <f t="shared" si="15"/>
        <v>1.0275400000000001</v>
      </c>
      <c r="E145" s="2">
        <f t="shared" si="16"/>
        <v>1.0533800000000002</v>
      </c>
      <c r="F145" s="2">
        <f t="shared" si="10"/>
        <v>1.1005800000000001</v>
      </c>
      <c r="G145" s="2">
        <f t="shared" si="12"/>
        <v>1.1690660000000002</v>
      </c>
      <c r="H145" s="2"/>
      <c r="I145" s="2">
        <f t="array" ref="I145">SUMPRODUCT(B129:B148, (ROW(B129:B148)-ROW(B129)+1)) / (20*21/2)</f>
        <v>1.0447538095238096</v>
      </c>
      <c r="J145" s="2">
        <f t="shared" si="11"/>
        <v>1.0876598942404998</v>
      </c>
      <c r="K145" s="2">
        <f t="shared" si="13"/>
        <v>1.1626065037395821</v>
      </c>
    </row>
    <row r="146" spans="1:11" ht="13.5" x14ac:dyDescent="0.25">
      <c r="A146" s="3">
        <f>TITRES_STAT!B149</f>
        <v>42515</v>
      </c>
      <c r="B146" s="5">
        <f>TITRES_STAT!D149</f>
        <v>1.0265</v>
      </c>
      <c r="C146" s="2">
        <f t="shared" si="14"/>
        <v>-7.8000000000000291E-3</v>
      </c>
      <c r="D146" s="2">
        <f t="shared" si="15"/>
        <v>1.0213399999999999</v>
      </c>
      <c r="E146" s="2">
        <f t="shared" si="16"/>
        <v>1.0432999999999999</v>
      </c>
      <c r="F146" s="2">
        <f t="shared" si="10"/>
        <v>1.0885549999999999</v>
      </c>
      <c r="G146" s="2">
        <f t="shared" si="12"/>
        <v>1.1637400000000002</v>
      </c>
      <c r="H146" s="2"/>
      <c r="I146" s="2">
        <f t="array" ref="I146">SUMPRODUCT(B130:B149, (ROW(B130:B149)-ROW(B130)+1)) / (20*21/2)</f>
        <v>1.0390795238095238</v>
      </c>
      <c r="J146" s="2">
        <f t="shared" si="11"/>
        <v>1.0818351424080712</v>
      </c>
      <c r="K146" s="2">
        <f t="shared" si="13"/>
        <v>1.1572689937890102</v>
      </c>
    </row>
    <row r="147" spans="1:11" ht="13.5" x14ac:dyDescent="0.25">
      <c r="A147" s="3">
        <f>TITRES_STAT!B150</f>
        <v>42516</v>
      </c>
      <c r="B147" s="5">
        <f>TITRES_STAT!D150</f>
        <v>1.0186999999999999</v>
      </c>
      <c r="C147" s="2">
        <f t="shared" si="14"/>
        <v>-7.8000000000000291E-3</v>
      </c>
      <c r="D147" s="2">
        <f t="shared" si="15"/>
        <v>1.0182199999999999</v>
      </c>
      <c r="E147" s="2">
        <f t="shared" si="16"/>
        <v>1.0358000000000001</v>
      </c>
      <c r="F147" s="2">
        <f t="shared" si="10"/>
        <v>1.0789849999999999</v>
      </c>
      <c r="G147" s="2">
        <f t="shared" si="12"/>
        <v>1.1590340000000003</v>
      </c>
      <c r="H147" s="2"/>
      <c r="I147" s="2">
        <f t="array" ref="I147">SUMPRODUCT(B131:B150, (ROW(B131:B150)-ROW(B131)+1)) / (20*21/2)</f>
        <v>1.032532380952381</v>
      </c>
      <c r="J147" s="2">
        <f t="shared" si="11"/>
        <v>1.0758222717025405</v>
      </c>
      <c r="K147" s="2">
        <f t="shared" si="13"/>
        <v>1.1518349156012058</v>
      </c>
    </row>
    <row r="148" spans="1:11" ht="13.5" x14ac:dyDescent="0.25">
      <c r="A148" s="3">
        <f>TITRES_STAT!B151</f>
        <v>42517</v>
      </c>
      <c r="B148" s="5">
        <f>TITRES_STAT!D151</f>
        <v>0.9748</v>
      </c>
      <c r="C148" s="2">
        <f t="shared" si="14"/>
        <v>-4.3899999999999939E-2</v>
      </c>
      <c r="D148" s="2">
        <f t="shared" si="15"/>
        <v>1.01254</v>
      </c>
      <c r="E148" s="2">
        <f t="shared" si="16"/>
        <v>1.0259800000000001</v>
      </c>
      <c r="F148" s="2">
        <f t="shared" ref="F148:F211" si="17">AVERAGE(B129:B148)</f>
        <v>1.0705800000000001</v>
      </c>
      <c r="G148" s="2">
        <f t="shared" si="12"/>
        <v>1.1536560000000002</v>
      </c>
      <c r="H148" s="2"/>
      <c r="I148" s="2">
        <f t="array" ref="I148">SUMPRODUCT(B132:B151, (ROW(B132:B151)-ROW(B132)+1)) / (20*21/2)</f>
        <v>1.0251861904761905</v>
      </c>
      <c r="J148" s="2">
        <f t="shared" si="11"/>
        <v>1.0662011029689653</v>
      </c>
      <c r="K148" s="2">
        <f t="shared" si="13"/>
        <v>1.1448923698913547</v>
      </c>
    </row>
    <row r="149" spans="1:11" ht="13.5" x14ac:dyDescent="0.25">
      <c r="A149" s="3">
        <f>TITRES_STAT!B152</f>
        <v>42520</v>
      </c>
      <c r="B149" s="5">
        <f>TITRES_STAT!D152</f>
        <v>1.0109999999999999</v>
      </c>
      <c r="C149" s="2">
        <f t="shared" si="14"/>
        <v>3.6199999999999899E-2</v>
      </c>
      <c r="D149" s="2">
        <f t="shared" si="15"/>
        <v>1.0130599999999998</v>
      </c>
      <c r="E149" s="2">
        <f t="shared" si="16"/>
        <v>1.0228800000000002</v>
      </c>
      <c r="F149" s="2">
        <f t="shared" si="17"/>
        <v>1.0642449999999999</v>
      </c>
      <c r="G149" s="2">
        <f t="shared" si="12"/>
        <v>1.1487440000000002</v>
      </c>
      <c r="H149" s="2"/>
      <c r="I149" s="2">
        <f t="array" ref="I149">SUMPRODUCT(B133:B152, (ROW(B133:B152)-ROW(B133)+1)) / (20*21/2)</f>
        <v>1.0157409523809524</v>
      </c>
      <c r="J149" s="2">
        <f t="shared" ref="J149:J212" si="18">$J$4*B149+J148*(1-$J$4)</f>
        <v>1.060943855067159</v>
      </c>
      <c r="K149" s="2">
        <f t="shared" si="13"/>
        <v>1.1396416887191447</v>
      </c>
    </row>
    <row r="150" spans="1:11" ht="13.5" x14ac:dyDescent="0.25">
      <c r="A150" s="3">
        <f>TITRES_STAT!B153</f>
        <v>42521</v>
      </c>
      <c r="B150" s="5">
        <f>TITRES_STAT!D153</f>
        <v>0.99550000000000005</v>
      </c>
      <c r="C150" s="2">
        <f t="shared" si="14"/>
        <v>-1.5499999999999847E-2</v>
      </c>
      <c r="D150" s="2">
        <f t="shared" si="15"/>
        <v>1.0052999999999999</v>
      </c>
      <c r="E150" s="2">
        <f t="shared" si="16"/>
        <v>1.0164199999999999</v>
      </c>
      <c r="F150" s="2">
        <f t="shared" si="17"/>
        <v>1.0571349999999997</v>
      </c>
      <c r="G150" s="2">
        <f t="shared" si="12"/>
        <v>1.1435220000000001</v>
      </c>
      <c r="H150" s="2"/>
      <c r="I150" s="2">
        <f t="array" ref="I150">SUMPRODUCT(B134:B153, (ROW(B134:B153)-ROW(B134)+1)) / (20*21/2)</f>
        <v>1.0094014285714283</v>
      </c>
      <c r="J150" s="2">
        <f t="shared" si="18"/>
        <v>1.0547111069655248</v>
      </c>
      <c r="K150" s="2">
        <f t="shared" si="13"/>
        <v>1.1339890734752567</v>
      </c>
    </row>
    <row r="151" spans="1:11" ht="13.5" x14ac:dyDescent="0.25">
      <c r="A151" s="3">
        <f>TITRES_STAT!B154</f>
        <v>42522</v>
      </c>
      <c r="B151" s="5">
        <f>TITRES_STAT!D154</f>
        <v>0.98</v>
      </c>
      <c r="C151" s="2">
        <f t="shared" si="14"/>
        <v>-1.5500000000000069E-2</v>
      </c>
      <c r="D151" s="2">
        <f t="shared" si="15"/>
        <v>0.99600000000000011</v>
      </c>
      <c r="E151" s="2">
        <f t="shared" si="16"/>
        <v>1.00867</v>
      </c>
      <c r="F151" s="2">
        <f t="shared" si="17"/>
        <v>1.0506749999999998</v>
      </c>
      <c r="G151" s="2">
        <f t="shared" si="12"/>
        <v>1.1387140000000002</v>
      </c>
      <c r="H151" s="2"/>
      <c r="I151" s="2">
        <f t="array" ref="I151">SUMPRODUCT(B135:B154, (ROW(B135:B154)-ROW(B135)+1)) / (20*21/2)</f>
        <v>1.004172857142857</v>
      </c>
      <c r="J151" s="2">
        <f t="shared" si="18"/>
        <v>1.0475957634449986</v>
      </c>
      <c r="K151" s="2">
        <f t="shared" si="13"/>
        <v>1.1279502862801485</v>
      </c>
    </row>
    <row r="152" spans="1:11" ht="13.5" x14ac:dyDescent="0.25">
      <c r="A152" s="3">
        <f>TITRES_STAT!B155</f>
        <v>42523</v>
      </c>
      <c r="B152" s="5">
        <f>TITRES_STAT!D155</f>
        <v>0.95150000000000001</v>
      </c>
      <c r="C152" s="2">
        <f t="shared" si="14"/>
        <v>-2.849999999999997E-2</v>
      </c>
      <c r="D152" s="2">
        <f t="shared" si="15"/>
        <v>0.98255999999999999</v>
      </c>
      <c r="E152" s="2">
        <f t="shared" si="16"/>
        <v>1.0003899999999999</v>
      </c>
      <c r="F152" s="2">
        <f t="shared" si="17"/>
        <v>1.0413649999999999</v>
      </c>
      <c r="G152" s="2">
        <f t="shared" si="12"/>
        <v>1.1326120000000004</v>
      </c>
      <c r="H152" s="2"/>
      <c r="I152" s="2">
        <f t="array" ref="I152">SUMPRODUCT(B136:B155, (ROW(B136:B155)-ROW(B136)+1)) / (20*21/2)</f>
        <v>0.99965809523809523</v>
      </c>
      <c r="J152" s="2">
        <f t="shared" si="18"/>
        <v>1.0384437859740463</v>
      </c>
      <c r="K152" s="2">
        <f t="shared" si="13"/>
        <v>1.1210306672103387</v>
      </c>
    </row>
    <row r="153" spans="1:11" ht="13.5" x14ac:dyDescent="0.25">
      <c r="A153" s="3">
        <f>TITRES_STAT!B156</f>
        <v>42524</v>
      </c>
      <c r="B153" s="5">
        <f>TITRES_STAT!D156</f>
        <v>0.9748</v>
      </c>
      <c r="C153" s="2">
        <f t="shared" si="14"/>
        <v>2.3299999999999987E-2</v>
      </c>
      <c r="D153" s="2">
        <f t="shared" si="15"/>
        <v>0.98255999999999999</v>
      </c>
      <c r="E153" s="2">
        <f t="shared" si="16"/>
        <v>0.99754999999999983</v>
      </c>
      <c r="F153" s="2">
        <f t="shared" si="17"/>
        <v>1.0348999999999999</v>
      </c>
      <c r="G153" s="2">
        <f t="shared" si="12"/>
        <v>1.1277000000000001</v>
      </c>
      <c r="H153" s="2"/>
      <c r="I153" s="2">
        <f t="array" ref="I153">SUMPRODUCT(B137:B156, (ROW(B137:B156)-ROW(B137)+1)) / (20*21/2)</f>
        <v>0.9957219047619047</v>
      </c>
      <c r="J153" s="2">
        <f t="shared" si="18"/>
        <v>1.0323824730241371</v>
      </c>
      <c r="K153" s="2">
        <f t="shared" si="13"/>
        <v>1.1152961312413059</v>
      </c>
    </row>
    <row r="154" spans="1:11" ht="13.5" x14ac:dyDescent="0.25">
      <c r="A154" s="3">
        <f>TITRES_STAT!B157</f>
        <v>42527</v>
      </c>
      <c r="B154" s="5">
        <f>TITRES_STAT!D157</f>
        <v>0.98</v>
      </c>
      <c r="C154" s="2">
        <f t="shared" si="14"/>
        <v>5.1999999999999824E-3</v>
      </c>
      <c r="D154" s="2">
        <f t="shared" si="15"/>
        <v>0.97636000000000001</v>
      </c>
      <c r="E154" s="2">
        <f t="shared" si="16"/>
        <v>0.99470999999999987</v>
      </c>
      <c r="F154" s="2">
        <f t="shared" si="17"/>
        <v>1.0274050000000001</v>
      </c>
      <c r="G154" s="2">
        <f t="shared" si="12"/>
        <v>1.122892</v>
      </c>
      <c r="H154" s="2"/>
      <c r="I154" s="2">
        <f t="array" ref="I154">SUMPRODUCT(B138:B157, (ROW(B138:B157)-ROW(B138)+1)) / (20*21/2)</f>
        <v>0.98977285714285712</v>
      </c>
      <c r="J154" s="2">
        <f t="shared" si="18"/>
        <v>1.0273936660694574</v>
      </c>
      <c r="K154" s="2">
        <f t="shared" si="13"/>
        <v>1.1099904006043919</v>
      </c>
    </row>
    <row r="155" spans="1:11" ht="13.5" x14ac:dyDescent="0.25">
      <c r="A155" s="3">
        <f>TITRES_STAT!B158</f>
        <v>42528</v>
      </c>
      <c r="B155" s="5">
        <f>TITRES_STAT!D158</f>
        <v>0.98</v>
      </c>
      <c r="C155" s="2">
        <f t="shared" si="14"/>
        <v>0</v>
      </c>
      <c r="D155" s="2">
        <f t="shared" si="15"/>
        <v>0.97326000000000001</v>
      </c>
      <c r="E155" s="2">
        <f t="shared" si="16"/>
        <v>0.98927999999999994</v>
      </c>
      <c r="F155" s="2">
        <f t="shared" si="17"/>
        <v>1.0213299999999998</v>
      </c>
      <c r="G155" s="2">
        <f t="shared" si="12"/>
        <v>1.118136</v>
      </c>
      <c r="H155" s="2"/>
      <c r="I155" s="2">
        <f t="array" ref="I155">SUMPRODUCT(B139:B158, (ROW(B139:B158)-ROW(B139)+1)) / (20*21/2)</f>
        <v>0.98696761904761887</v>
      </c>
      <c r="J155" s="2">
        <f t="shared" si="18"/>
        <v>1.022879983586652</v>
      </c>
      <c r="K155" s="2">
        <f t="shared" si="13"/>
        <v>1.1048927378355922</v>
      </c>
    </row>
    <row r="156" spans="1:11" ht="13.5" x14ac:dyDescent="0.25">
      <c r="A156" s="3">
        <f>TITRES_STAT!B159</f>
        <v>42529</v>
      </c>
      <c r="B156" s="5">
        <f>TITRES_STAT!D159</f>
        <v>0.98</v>
      </c>
      <c r="C156" s="2">
        <f t="shared" si="14"/>
        <v>0</v>
      </c>
      <c r="D156" s="2">
        <f t="shared" si="15"/>
        <v>0.97326000000000001</v>
      </c>
      <c r="E156" s="2">
        <f t="shared" si="16"/>
        <v>0.98463000000000012</v>
      </c>
      <c r="F156" s="2">
        <f t="shared" si="17"/>
        <v>1.013965</v>
      </c>
      <c r="G156" s="2">
        <f t="shared" si="12"/>
        <v>1.112914</v>
      </c>
      <c r="H156" s="2"/>
      <c r="I156" s="2">
        <f t="array" ref="I156">SUMPRODUCT(B140:B159, (ROW(B140:B159)-ROW(B140)+1)) / (20*21/2)</f>
        <v>0.98510333333333344</v>
      </c>
      <c r="J156" s="2">
        <f t="shared" si="18"/>
        <v>1.0187961756260184</v>
      </c>
      <c r="K156" s="2">
        <f t="shared" si="13"/>
        <v>1.0999949834106668</v>
      </c>
    </row>
    <row r="157" spans="1:11" ht="13.5" x14ac:dyDescent="0.25">
      <c r="A157" s="3">
        <f>TITRES_STAT!B160</f>
        <v>42530</v>
      </c>
      <c r="B157" s="5">
        <f>TITRES_STAT!D160</f>
        <v>0.95150000000000001</v>
      </c>
      <c r="C157" s="2">
        <f t="shared" si="14"/>
        <v>-2.849999999999997E-2</v>
      </c>
      <c r="D157" s="2">
        <f t="shared" si="15"/>
        <v>0.97326000000000001</v>
      </c>
      <c r="E157" s="2">
        <f t="shared" si="16"/>
        <v>0.97790999999999995</v>
      </c>
      <c r="F157" s="2">
        <f t="shared" si="17"/>
        <v>1.0068550000000001</v>
      </c>
      <c r="G157" s="2">
        <f t="shared" si="12"/>
        <v>1.1068640000000001</v>
      </c>
      <c r="H157" s="2"/>
      <c r="I157" s="2">
        <f t="array" ref="I157">SUMPRODUCT(B141:B160, (ROW(B141:B160)-ROW(B141)+1)) / (20*21/2)</f>
        <v>0.98574142857142855</v>
      </c>
      <c r="J157" s="2">
        <f t="shared" si="18"/>
        <v>1.0123870160425881</v>
      </c>
      <c r="K157" s="2">
        <f t="shared" si="13"/>
        <v>1.0941716507278956</v>
      </c>
    </row>
    <row r="158" spans="1:11" ht="13.5" x14ac:dyDescent="0.25">
      <c r="A158" s="3">
        <f>TITRES_STAT!B161</f>
        <v>42531</v>
      </c>
      <c r="B158" s="5">
        <f>TITRES_STAT!D161</f>
        <v>0.97740000000000005</v>
      </c>
      <c r="C158" s="2">
        <f t="shared" si="14"/>
        <v>2.5900000000000034E-2</v>
      </c>
      <c r="D158" s="2">
        <f t="shared" si="15"/>
        <v>0.97377999999999998</v>
      </c>
      <c r="E158" s="2">
        <f t="shared" si="16"/>
        <v>0.97816999999999987</v>
      </c>
      <c r="F158" s="2">
        <f t="shared" si="17"/>
        <v>1.002075</v>
      </c>
      <c r="G158" s="2">
        <f t="shared" si="12"/>
        <v>1.1020560000000001</v>
      </c>
      <c r="H158" s="2"/>
      <c r="I158" s="2">
        <f t="array" ref="I158">SUMPRODUCT(B142:B161, (ROW(B142:B161)-ROW(B142)+1)) / (20*21/2)</f>
        <v>0.98663809523809509</v>
      </c>
      <c r="J158" s="2">
        <f t="shared" si="18"/>
        <v>1.0090549192766274</v>
      </c>
      <c r="K158" s="2">
        <f t="shared" si="13"/>
        <v>1.0895923703071939</v>
      </c>
    </row>
    <row r="159" spans="1:11" ht="13.5" x14ac:dyDescent="0.25">
      <c r="A159" s="3">
        <f>TITRES_STAT!B162</f>
        <v>42534</v>
      </c>
      <c r="B159" s="5">
        <f>TITRES_STAT!D162</f>
        <v>0.98250000000000004</v>
      </c>
      <c r="C159" s="2">
        <f t="shared" si="14"/>
        <v>5.0999999999999934E-3</v>
      </c>
      <c r="D159" s="2">
        <f t="shared" si="15"/>
        <v>0.97428000000000003</v>
      </c>
      <c r="E159" s="2">
        <f t="shared" si="16"/>
        <v>0.97532000000000019</v>
      </c>
      <c r="F159" s="2">
        <f t="shared" si="17"/>
        <v>0.9991000000000001</v>
      </c>
      <c r="G159" s="2">
        <f t="shared" si="12"/>
        <v>1.0966260000000001</v>
      </c>
      <c r="H159" s="2"/>
      <c r="I159" s="2">
        <f t="array" ref="I159">SUMPRODUCT(B143:B162, (ROW(B143:B162)-ROW(B143)+1)) / (20*21/2)</f>
        <v>0.98556190476190453</v>
      </c>
      <c r="J159" s="2">
        <f t="shared" si="18"/>
        <v>1.0065258793455201</v>
      </c>
      <c r="K159" s="2">
        <f t="shared" si="13"/>
        <v>1.0853926695108334</v>
      </c>
    </row>
    <row r="160" spans="1:11" ht="13.5" x14ac:dyDescent="0.25">
      <c r="A160" s="3">
        <f>TITRES_STAT!B163</f>
        <v>42535</v>
      </c>
      <c r="B160" s="5">
        <f>TITRES_STAT!D163</f>
        <v>1.0058</v>
      </c>
      <c r="C160" s="2">
        <f t="shared" si="14"/>
        <v>2.3299999999999987E-2</v>
      </c>
      <c r="D160" s="2">
        <f t="shared" si="15"/>
        <v>0.97943999999999998</v>
      </c>
      <c r="E160" s="2">
        <f t="shared" si="16"/>
        <v>0.97635000000000005</v>
      </c>
      <c r="F160" s="2">
        <f t="shared" si="17"/>
        <v>0.99638500000000008</v>
      </c>
      <c r="G160" s="2">
        <f t="shared" si="12"/>
        <v>1.0916620000000001</v>
      </c>
      <c r="H160" s="2"/>
      <c r="I160" s="2">
        <f t="array" ref="I160">SUMPRODUCT(B144:B163, (ROW(B144:B163)-ROW(B144)+1)) / (20*21/2)</f>
        <v>0.9889228571428571</v>
      </c>
      <c r="J160" s="2">
        <f t="shared" si="18"/>
        <v>1.0064567479792801</v>
      </c>
      <c r="K160" s="2">
        <f t="shared" si="13"/>
        <v>1.0822713883535457</v>
      </c>
    </row>
    <row r="161" spans="1:11" ht="13.5" x14ac:dyDescent="0.25">
      <c r="A161" s="3">
        <f>TITRES_STAT!B164</f>
        <v>42536</v>
      </c>
      <c r="B161" s="5">
        <f>TITRES_STAT!D164</f>
        <v>1.0058</v>
      </c>
      <c r="C161" s="2">
        <f t="shared" si="14"/>
        <v>0</v>
      </c>
      <c r="D161" s="2">
        <f t="shared" si="15"/>
        <v>0.98460000000000003</v>
      </c>
      <c r="E161" s="2">
        <f t="shared" si="16"/>
        <v>0.97893000000000008</v>
      </c>
      <c r="F161" s="2">
        <f t="shared" si="17"/>
        <v>0.99380000000000024</v>
      </c>
      <c r="G161" s="2">
        <f t="shared" si="12"/>
        <v>1.0866980000000002</v>
      </c>
      <c r="H161" s="2"/>
      <c r="I161" s="2">
        <f t="array" ref="I161">SUMPRODUCT(B145:B164, (ROW(B145:B164)-ROW(B145)+1)) / (20*21/2)</f>
        <v>0.99167761904761897</v>
      </c>
      <c r="J161" s="2">
        <f t="shared" si="18"/>
        <v>1.006394200552682</v>
      </c>
      <c r="K161" s="2">
        <f t="shared" si="13"/>
        <v>1.0792725103788969</v>
      </c>
    </row>
    <row r="162" spans="1:11" ht="13.5" x14ac:dyDescent="0.25">
      <c r="A162" s="3">
        <f>TITRES_STAT!B165</f>
        <v>42537</v>
      </c>
      <c r="B162" s="5">
        <f>TITRES_STAT!D165</f>
        <v>0.98250000000000004</v>
      </c>
      <c r="C162" s="2">
        <f t="shared" si="14"/>
        <v>-2.3299999999999987E-2</v>
      </c>
      <c r="D162" s="2">
        <f t="shared" si="15"/>
        <v>0.9907999999999999</v>
      </c>
      <c r="E162" s="2">
        <f t="shared" si="16"/>
        <v>0.98202999999999996</v>
      </c>
      <c r="F162" s="2">
        <f t="shared" si="17"/>
        <v>0.99121000000000026</v>
      </c>
      <c r="G162" s="2">
        <f t="shared" si="12"/>
        <v>1.0812680000000001</v>
      </c>
      <c r="H162" s="2"/>
      <c r="I162" s="2">
        <f t="array" ref="I162">SUMPRODUCT(B146:B165, (ROW(B146:B165)-ROW(B146)+1)) / (20*21/2)</f>
        <v>0.99314238095238094</v>
      </c>
      <c r="J162" s="2">
        <f t="shared" si="18"/>
        <v>1.0041185624048075</v>
      </c>
      <c r="K162" s="2">
        <f t="shared" si="13"/>
        <v>1.0754775099718814</v>
      </c>
    </row>
    <row r="163" spans="1:11" ht="13.5" x14ac:dyDescent="0.25">
      <c r="A163" s="3">
        <f>TITRES_STAT!B166</f>
        <v>42538</v>
      </c>
      <c r="B163" s="5">
        <f>TITRES_STAT!D166</f>
        <v>1.0265</v>
      </c>
      <c r="C163" s="2">
        <f t="shared" si="14"/>
        <v>4.3999999999999928E-2</v>
      </c>
      <c r="D163" s="2">
        <f t="shared" si="15"/>
        <v>1.0006200000000001</v>
      </c>
      <c r="E163" s="2">
        <f t="shared" si="16"/>
        <v>0.98719999999999997</v>
      </c>
      <c r="F163" s="2">
        <f t="shared" si="17"/>
        <v>0.99237500000000001</v>
      </c>
      <c r="G163" s="2">
        <f t="shared" si="12"/>
        <v>1.0767180000000001</v>
      </c>
      <c r="H163" s="2"/>
      <c r="I163" s="2">
        <f t="array" ref="I163">SUMPRODUCT(B147:B166, (ROW(B147:B166)-ROW(B147)+1)) / (20*21/2)</f>
        <v>0.99473047619047639</v>
      </c>
      <c r="J163" s="2">
        <f t="shared" si="18"/>
        <v>1.006250127890064</v>
      </c>
      <c r="K163" s="2">
        <f t="shared" si="13"/>
        <v>1.0735568233063175</v>
      </c>
    </row>
    <row r="164" spans="1:11" ht="13.5" x14ac:dyDescent="0.25">
      <c r="A164" s="3">
        <f>TITRES_STAT!B167</f>
        <v>42541</v>
      </c>
      <c r="B164" s="5">
        <f>TITRES_STAT!D167</f>
        <v>1.0213000000000001</v>
      </c>
      <c r="C164" s="2">
        <f t="shared" si="14"/>
        <v>-5.1999999999998714E-3</v>
      </c>
      <c r="D164" s="2">
        <f t="shared" si="15"/>
        <v>1.0083800000000001</v>
      </c>
      <c r="E164" s="2">
        <f t="shared" si="16"/>
        <v>0.99132999999999993</v>
      </c>
      <c r="F164" s="2">
        <f t="shared" si="17"/>
        <v>0.9930199999999999</v>
      </c>
      <c r="G164" s="2">
        <f t="shared" si="12"/>
        <v>1.0727880000000001</v>
      </c>
      <c r="H164" s="2"/>
      <c r="I164" s="2">
        <f t="array" ref="I164">SUMPRODUCT(B148:B167, (ROW(B148:B167)-ROW(B148)+1)) / (20*21/2)</f>
        <v>0.99517619047619044</v>
      </c>
      <c r="J164" s="2">
        <f t="shared" si="18"/>
        <v>1.0076834490433912</v>
      </c>
      <c r="K164" s="2">
        <f t="shared" si="13"/>
        <v>1.0715075361178346</v>
      </c>
    </row>
    <row r="165" spans="1:11" ht="13.5" x14ac:dyDescent="0.25">
      <c r="A165" s="3">
        <f>TITRES_STAT!B168</f>
        <v>42542</v>
      </c>
      <c r="B165" s="5">
        <f>TITRES_STAT!D168</f>
        <v>1.0084</v>
      </c>
      <c r="C165" s="2">
        <f t="shared" si="14"/>
        <v>-1.2900000000000134E-2</v>
      </c>
      <c r="D165" s="2">
        <f t="shared" si="15"/>
        <v>1.0089000000000001</v>
      </c>
      <c r="E165" s="2">
        <f t="shared" si="16"/>
        <v>0.99416999999999989</v>
      </c>
      <c r="F165" s="2">
        <f t="shared" si="17"/>
        <v>0.99172499999999997</v>
      </c>
      <c r="G165" s="2">
        <f t="shared" si="12"/>
        <v>1.0693240000000002</v>
      </c>
      <c r="H165" s="2"/>
      <c r="I165" s="2">
        <f t="array" ref="I165">SUMPRODUCT(B149:B168, (ROW(B149:B168)-ROW(B149)+1)) / (20*21/2)</f>
        <v>0.9942561904761904</v>
      </c>
      <c r="J165" s="2">
        <f t="shared" si="18"/>
        <v>1.0077516919916396</v>
      </c>
      <c r="K165" s="2">
        <f t="shared" si="13"/>
        <v>1.0690327307798801</v>
      </c>
    </row>
    <row r="166" spans="1:11" ht="13.5" x14ac:dyDescent="0.25">
      <c r="A166" s="3">
        <f>TITRES_STAT!B169</f>
        <v>42543</v>
      </c>
      <c r="B166" s="5">
        <f>TITRES_STAT!D169</f>
        <v>1.0084</v>
      </c>
      <c r="C166" s="2">
        <f t="shared" si="14"/>
        <v>0</v>
      </c>
      <c r="D166" s="2">
        <f t="shared" si="15"/>
        <v>1.00942</v>
      </c>
      <c r="E166" s="2">
        <f t="shared" si="16"/>
        <v>0.99701000000000006</v>
      </c>
      <c r="F166" s="2">
        <f t="shared" si="17"/>
        <v>0.99082000000000003</v>
      </c>
      <c r="G166" s="2">
        <f t="shared" si="12"/>
        <v>1.0659620000000003</v>
      </c>
      <c r="H166" s="2"/>
      <c r="I166" s="2">
        <f t="array" ref="I166">SUMPRODUCT(B150:B169, (ROW(B150:B169)-ROW(B150)+1)) / (20*21/2)</f>
        <v>0.99478761904761914</v>
      </c>
      <c r="J166" s="2">
        <f t="shared" si="18"/>
        <v>1.0078134356114834</v>
      </c>
      <c r="K166" s="2">
        <f t="shared" si="13"/>
        <v>1.0666549766316495</v>
      </c>
    </row>
    <row r="167" spans="1:11" ht="13.5" x14ac:dyDescent="0.25">
      <c r="A167" s="3">
        <f>TITRES_STAT!B170</f>
        <v>42544</v>
      </c>
      <c r="B167" s="5">
        <f>TITRES_STAT!D170</f>
        <v>0.99550000000000005</v>
      </c>
      <c r="C167" s="2">
        <f t="shared" si="14"/>
        <v>-1.2899999999999912E-2</v>
      </c>
      <c r="D167" s="2">
        <f t="shared" si="15"/>
        <v>1.0120200000000001</v>
      </c>
      <c r="E167" s="2">
        <f t="shared" si="16"/>
        <v>1.0014099999999999</v>
      </c>
      <c r="F167" s="2">
        <f t="shared" si="17"/>
        <v>0.98966000000000032</v>
      </c>
      <c r="G167" s="2">
        <f t="shared" si="12"/>
        <v>1.0630140000000001</v>
      </c>
      <c r="H167" s="2"/>
      <c r="I167" s="2">
        <f t="array" ref="I167">SUMPRODUCT(B151:B170, (ROW(B151:B170)-ROW(B151)+1)) / (20*21/2)</f>
        <v>0.9953928571428573</v>
      </c>
      <c r="J167" s="2">
        <f t="shared" si="18"/>
        <v>1.0066407274580089</v>
      </c>
      <c r="K167" s="2">
        <f t="shared" si="13"/>
        <v>1.0638645853911926</v>
      </c>
    </row>
    <row r="168" spans="1:11" ht="13.5" x14ac:dyDescent="0.25">
      <c r="A168" s="3">
        <f>TITRES_STAT!B171</f>
        <v>42545</v>
      </c>
      <c r="B168" s="5">
        <f>TITRES_STAT!D171</f>
        <v>0.98</v>
      </c>
      <c r="C168" s="2">
        <f t="shared" si="14"/>
        <v>-1.5500000000000069E-2</v>
      </c>
      <c r="D168" s="2">
        <f t="shared" si="15"/>
        <v>1.0027200000000001</v>
      </c>
      <c r="E168" s="2">
        <f t="shared" si="16"/>
        <v>1.0016700000000001</v>
      </c>
      <c r="F168" s="2">
        <f t="shared" si="17"/>
        <v>0.98992000000000024</v>
      </c>
      <c r="G168" s="2">
        <f t="shared" si="12"/>
        <v>1.0608940000000002</v>
      </c>
      <c r="H168" s="2"/>
      <c r="I168" s="2">
        <f t="array" ref="I168">SUMPRODUCT(B152:B171, (ROW(B152:B171)-ROW(B152)+1)) / (20*21/2)</f>
        <v>0.99599809523809535</v>
      </c>
      <c r="J168" s="2">
        <f t="shared" si="18"/>
        <v>1.0041035153191509</v>
      </c>
      <c r="K168" s="2">
        <f t="shared" si="13"/>
        <v>1.0605757781209497</v>
      </c>
    </row>
    <row r="169" spans="1:11" ht="13.5" x14ac:dyDescent="0.25">
      <c r="A169" s="3">
        <f>TITRES_STAT!B172</f>
        <v>42548</v>
      </c>
      <c r="B169" s="5">
        <f>TITRES_STAT!D172</f>
        <v>0.99550000000000005</v>
      </c>
      <c r="C169" s="2">
        <f t="shared" si="14"/>
        <v>1.5500000000000069E-2</v>
      </c>
      <c r="D169" s="2">
        <f t="shared" si="15"/>
        <v>0.99756</v>
      </c>
      <c r="E169" s="2">
        <f t="shared" si="16"/>
        <v>1.0029699999999999</v>
      </c>
      <c r="F169" s="2">
        <f t="shared" si="17"/>
        <v>0.98914500000000005</v>
      </c>
      <c r="G169" s="2">
        <f t="shared" si="12"/>
        <v>1.0590840000000001</v>
      </c>
      <c r="H169" s="2"/>
      <c r="I169" s="2">
        <f t="array" ref="I169">SUMPRODUCT(B153:B172, (ROW(B153:B172)-ROW(B153)+1)) / (20*21/2)</f>
        <v>0.99652952380952375</v>
      </c>
      <c r="J169" s="2">
        <f t="shared" si="18"/>
        <v>1.0032841329078033</v>
      </c>
      <c r="K169" s="2">
        <f t="shared" si="13"/>
        <v>1.058023786822089</v>
      </c>
    </row>
    <row r="170" spans="1:11" ht="13.5" x14ac:dyDescent="0.25">
      <c r="A170" s="3">
        <f>TITRES_STAT!B173</f>
        <v>42549</v>
      </c>
      <c r="B170" s="5">
        <f>TITRES_STAT!D173</f>
        <v>0.99550000000000005</v>
      </c>
      <c r="C170" s="2">
        <f t="shared" si="14"/>
        <v>0</v>
      </c>
      <c r="D170" s="2">
        <f t="shared" si="15"/>
        <v>0.99497999999999998</v>
      </c>
      <c r="E170" s="2">
        <f t="shared" si="16"/>
        <v>1.0019399999999998</v>
      </c>
      <c r="F170" s="2">
        <f t="shared" si="17"/>
        <v>0.98914500000000005</v>
      </c>
      <c r="G170" s="2">
        <f t="shared" si="12"/>
        <v>1.0568600000000001</v>
      </c>
      <c r="H170" s="2"/>
      <c r="I170" s="2">
        <f t="array" ref="I170">SUMPRODUCT(B154:B173, (ROW(B154:B173)-ROW(B154)+1)) / (20*21/2)</f>
        <v>0.99685142857142872</v>
      </c>
      <c r="J170" s="2">
        <f t="shared" si="18"/>
        <v>1.0025427869165839</v>
      </c>
      <c r="K170" s="2">
        <f t="shared" si="13"/>
        <v>1.0555718736133797</v>
      </c>
    </row>
    <row r="171" spans="1:11" ht="13.5" x14ac:dyDescent="0.25">
      <c r="A171" s="3">
        <f>TITRES_STAT!B174</f>
        <v>42550</v>
      </c>
      <c r="B171" s="5">
        <f>TITRES_STAT!D174</f>
        <v>0.99550000000000005</v>
      </c>
      <c r="C171" s="2">
        <f t="shared" si="14"/>
        <v>0</v>
      </c>
      <c r="D171" s="2">
        <f t="shared" si="15"/>
        <v>0.99239999999999995</v>
      </c>
      <c r="E171" s="2">
        <f t="shared" si="16"/>
        <v>1.00091</v>
      </c>
      <c r="F171" s="2">
        <f t="shared" si="17"/>
        <v>0.98992000000000002</v>
      </c>
      <c r="G171" s="2">
        <f t="shared" si="12"/>
        <v>1.0543259999999999</v>
      </c>
      <c r="H171" s="2"/>
      <c r="I171" s="2">
        <f t="array" ref="I171">SUMPRODUCT(B155:B174, (ROW(B155:B174)-ROW(B155)+1)) / (20*21/2)</f>
        <v>0.99707476190476207</v>
      </c>
      <c r="J171" s="2">
        <f t="shared" si="18"/>
        <v>1.0018720453054808</v>
      </c>
      <c r="K171" s="2">
        <f t="shared" si="13"/>
        <v>1.0532161138638354</v>
      </c>
    </row>
    <row r="172" spans="1:11" ht="13.5" x14ac:dyDescent="0.25">
      <c r="A172" s="3">
        <f>TITRES_STAT!B175</f>
        <v>42551</v>
      </c>
      <c r="B172" s="5">
        <f>TITRES_STAT!D175</f>
        <v>0.99550000000000005</v>
      </c>
      <c r="C172" s="2">
        <f t="shared" si="14"/>
        <v>0</v>
      </c>
      <c r="D172" s="2">
        <f t="shared" si="15"/>
        <v>0.99239999999999995</v>
      </c>
      <c r="E172" s="2">
        <f t="shared" si="16"/>
        <v>1.00221</v>
      </c>
      <c r="F172" s="2">
        <f t="shared" si="17"/>
        <v>0.99212000000000011</v>
      </c>
      <c r="G172" s="2">
        <f t="shared" si="12"/>
        <v>1.0513779999999999</v>
      </c>
      <c r="H172" s="2"/>
      <c r="I172" s="2">
        <f t="array" ref="I172">SUMPRODUCT(B156:B175, (ROW(B156:B175)-ROW(B156)+1)) / (20*21/2)</f>
        <v>0.99722428571428579</v>
      </c>
      <c r="J172" s="2">
        <f t="shared" si="18"/>
        <v>1.0012651838478159</v>
      </c>
      <c r="K172" s="2">
        <f t="shared" si="13"/>
        <v>1.0509527368495672</v>
      </c>
    </row>
    <row r="173" spans="1:11" ht="13.5" x14ac:dyDescent="0.25">
      <c r="A173" s="3">
        <f>TITRES_STAT!B176</f>
        <v>42552</v>
      </c>
      <c r="B173" s="5">
        <f>TITRES_STAT!D176</f>
        <v>0.99550000000000005</v>
      </c>
      <c r="C173" s="2">
        <f t="shared" si="14"/>
        <v>0</v>
      </c>
      <c r="D173" s="2">
        <f t="shared" si="15"/>
        <v>0.99550000000000005</v>
      </c>
      <c r="E173" s="2">
        <f t="shared" si="16"/>
        <v>0.99910999999999994</v>
      </c>
      <c r="F173" s="2">
        <f t="shared" si="17"/>
        <v>0.99315500000000001</v>
      </c>
      <c r="G173" s="2">
        <f t="shared" si="12"/>
        <v>1.0474479999999999</v>
      </c>
      <c r="H173" s="2"/>
      <c r="I173" s="2">
        <f t="array" ref="I173">SUMPRODUCT(B157:B176, (ROW(B157:B176)-ROW(B157)+1)) / (20*21/2)</f>
        <v>1.0009952380952383</v>
      </c>
      <c r="J173" s="2">
        <f t="shared" si="18"/>
        <v>1.0007161187194527</v>
      </c>
      <c r="K173" s="2">
        <f t="shared" si="13"/>
        <v>1.0487781197182116</v>
      </c>
    </row>
    <row r="174" spans="1:11" ht="13.5" x14ac:dyDescent="0.25">
      <c r="A174" s="3">
        <f>TITRES_STAT!B177</f>
        <v>42555</v>
      </c>
      <c r="B174" s="5">
        <f>TITRES_STAT!D177</f>
        <v>0.99550000000000005</v>
      </c>
      <c r="C174" s="2">
        <f t="shared" si="14"/>
        <v>0</v>
      </c>
      <c r="D174" s="2">
        <f t="shared" si="15"/>
        <v>0.99550000000000005</v>
      </c>
      <c r="E174" s="2">
        <f t="shared" si="16"/>
        <v>0.99652999999999992</v>
      </c>
      <c r="F174" s="2">
        <f t="shared" si="17"/>
        <v>0.99392999999999998</v>
      </c>
      <c r="G174" s="2">
        <f t="shared" si="12"/>
        <v>1.0421739999999999</v>
      </c>
      <c r="H174" s="2"/>
      <c r="I174" s="2">
        <f t="array" ref="I174">SUMPRODUCT(B158:B177, (ROW(B158:B177)-ROW(B158)+1)) / (20*21/2)</f>
        <v>1.0075647619047621</v>
      </c>
      <c r="J174" s="2">
        <f t="shared" si="18"/>
        <v>1.0002193455080763</v>
      </c>
      <c r="K174" s="2">
        <f t="shared" si="13"/>
        <v>1.0466887816900463</v>
      </c>
    </row>
    <row r="175" spans="1:11" ht="13.5" x14ac:dyDescent="0.25">
      <c r="A175" s="3">
        <f>TITRES_STAT!B178</f>
        <v>42559</v>
      </c>
      <c r="B175" s="5">
        <f>TITRES_STAT!D178</f>
        <v>0.99550000000000005</v>
      </c>
      <c r="C175" s="2">
        <f t="shared" si="14"/>
        <v>0</v>
      </c>
      <c r="D175" s="2">
        <f t="shared" si="15"/>
        <v>0.99550000000000005</v>
      </c>
      <c r="E175" s="2">
        <f t="shared" si="16"/>
        <v>0.9952399999999999</v>
      </c>
      <c r="F175" s="2">
        <f t="shared" si="17"/>
        <v>0.99470499999999995</v>
      </c>
      <c r="G175" s="2">
        <f t="shared" si="12"/>
        <v>1.0359699999999998</v>
      </c>
      <c r="H175" s="2"/>
      <c r="I175" s="2">
        <f t="array" ref="I175">SUMPRODUCT(B159:B178, (ROW(B159:B178)-ROW(B159)+1)) / (20*21/2)</f>
        <v>1.0146252380952381</v>
      </c>
      <c r="J175" s="2">
        <f t="shared" si="18"/>
        <v>0.99976988403111666</v>
      </c>
      <c r="K175" s="2">
        <f t="shared" si="13"/>
        <v>1.044681378486515</v>
      </c>
    </row>
    <row r="176" spans="1:11" ht="13.5" x14ac:dyDescent="0.25">
      <c r="A176" s="3">
        <f>TITRES_STAT!B179</f>
        <v>42562</v>
      </c>
      <c r="B176" s="5">
        <f>TITRES_STAT!D179</f>
        <v>1.0343</v>
      </c>
      <c r="C176" s="2">
        <f t="shared" si="14"/>
        <v>3.8799999999999946E-2</v>
      </c>
      <c r="D176" s="2">
        <f t="shared" si="15"/>
        <v>1.00326</v>
      </c>
      <c r="E176" s="2">
        <f t="shared" si="16"/>
        <v>0.99782999999999988</v>
      </c>
      <c r="F176" s="2">
        <f t="shared" si="17"/>
        <v>0.99741999999999997</v>
      </c>
      <c r="G176" s="2">
        <f t="shared" si="12"/>
        <v>1.0313160000000001</v>
      </c>
      <c r="H176" s="2"/>
      <c r="I176" s="2">
        <f t="array" ref="I176">SUMPRODUCT(B160:B179, (ROW(B160:B179)-ROW(B160)+1)) / (20*21/2)</f>
        <v>1.0240766666666665</v>
      </c>
      <c r="J176" s="2">
        <f t="shared" si="18"/>
        <v>1.0030584665043436</v>
      </c>
      <c r="K176" s="2">
        <f t="shared" si="13"/>
        <v>1.0442742656046908</v>
      </c>
    </row>
    <row r="177" spans="1:11" ht="13.5" x14ac:dyDescent="0.25">
      <c r="A177" s="3">
        <f>TITRES_STAT!B180</f>
        <v>42563</v>
      </c>
      <c r="B177" s="5">
        <f>TITRES_STAT!D180</f>
        <v>1.0664</v>
      </c>
      <c r="C177" s="2">
        <f t="shared" si="14"/>
        <v>3.2100000000000017E-2</v>
      </c>
      <c r="D177" s="2">
        <f t="shared" si="15"/>
        <v>1.0174400000000001</v>
      </c>
      <c r="E177" s="2">
        <f t="shared" si="16"/>
        <v>1.0049199999999998</v>
      </c>
      <c r="F177" s="2">
        <f t="shared" si="17"/>
        <v>1.0031649999999999</v>
      </c>
      <c r="G177" s="2">
        <f t="shared" si="12"/>
        <v>1.0284420000000001</v>
      </c>
      <c r="H177" s="2"/>
      <c r="I177" s="2">
        <f t="array" ref="I177">SUMPRODUCT(B161:B180, (ROW(B161:B180)-ROW(B161)+1)) / (20*21/2)</f>
        <v>1.0313714285714286</v>
      </c>
      <c r="J177" s="2">
        <f t="shared" si="18"/>
        <v>1.0090909935039301</v>
      </c>
      <c r="K177" s="2">
        <f t="shared" si="13"/>
        <v>1.0451419414633303</v>
      </c>
    </row>
    <row r="178" spans="1:11" ht="13.5" x14ac:dyDescent="0.25">
      <c r="A178" s="3">
        <f>TITRES_STAT!B181</f>
        <v>42564</v>
      </c>
      <c r="B178" s="5">
        <f>TITRES_STAT!D181</f>
        <v>1.0772999999999999</v>
      </c>
      <c r="C178" s="2">
        <f t="shared" si="14"/>
        <v>1.089999999999991E-2</v>
      </c>
      <c r="D178" s="2">
        <f t="shared" si="15"/>
        <v>1.0338000000000001</v>
      </c>
      <c r="E178" s="2">
        <f t="shared" si="16"/>
        <v>1.0146500000000001</v>
      </c>
      <c r="F178" s="2">
        <f t="shared" si="17"/>
        <v>1.0081600000000002</v>
      </c>
      <c r="G178" s="2">
        <f t="shared" ref="G178:G241" si="19">AVERAGE(B129:B178)</f>
        <v>1.0271299999999999</v>
      </c>
      <c r="H178" s="2"/>
      <c r="I178" s="2">
        <f t="array" ref="I178">SUMPRODUCT(B162:B181, (ROW(B162:B181)-ROW(B162)+1)) / (20*21/2)</f>
        <v>1.0369557142857142</v>
      </c>
      <c r="J178" s="2">
        <f t="shared" si="18"/>
        <v>1.0155870893606986</v>
      </c>
      <c r="K178" s="2">
        <f t="shared" si="13"/>
        <v>1.0464030417981016</v>
      </c>
    </row>
    <row r="179" spans="1:11" ht="13.5" x14ac:dyDescent="0.25">
      <c r="A179" s="3">
        <f>TITRES_STAT!B182</f>
        <v>42565</v>
      </c>
      <c r="B179" s="5">
        <f>TITRES_STAT!D182</f>
        <v>1.1073999999999999</v>
      </c>
      <c r="C179" s="2">
        <f t="shared" si="14"/>
        <v>3.0100000000000016E-2</v>
      </c>
      <c r="D179" s="2">
        <f t="shared" si="15"/>
        <v>1.0561799999999999</v>
      </c>
      <c r="E179" s="2">
        <f t="shared" si="16"/>
        <v>1.0258400000000001</v>
      </c>
      <c r="F179" s="2">
        <f t="shared" si="17"/>
        <v>1.014405</v>
      </c>
      <c r="G179" s="2">
        <f t="shared" si="19"/>
        <v>1.026524</v>
      </c>
      <c r="H179" s="2"/>
      <c r="I179" s="2">
        <f t="array" ref="I179">SUMPRODUCT(B163:B182, (ROW(B163:B182)-ROW(B163)+1)) / (20*21/2)</f>
        <v>1.039342380952381</v>
      </c>
      <c r="J179" s="2">
        <f t="shared" si="18"/>
        <v>1.0243311760882512</v>
      </c>
      <c r="K179" s="2">
        <f t="shared" ref="K179:K242" si="20">$K$4*B179+(1-$K$4)*K178</f>
        <v>1.0487950793746468</v>
      </c>
    </row>
    <row r="180" spans="1:11" ht="13.5" x14ac:dyDescent="0.25">
      <c r="A180" s="3">
        <f>TITRES_STAT!B183</f>
        <v>42566</v>
      </c>
      <c r="B180" s="5">
        <f>TITRES_STAT!D183</f>
        <v>1.091</v>
      </c>
      <c r="C180" s="2">
        <f t="shared" si="14"/>
        <v>-1.639999999999997E-2</v>
      </c>
      <c r="D180" s="2">
        <f t="shared" si="15"/>
        <v>1.07528</v>
      </c>
      <c r="E180" s="2">
        <f t="shared" si="16"/>
        <v>1.03539</v>
      </c>
      <c r="F180" s="2">
        <f t="shared" si="17"/>
        <v>1.0186649999999999</v>
      </c>
      <c r="G180" s="2">
        <f t="shared" si="19"/>
        <v>1.0255899999999998</v>
      </c>
      <c r="H180" s="2"/>
      <c r="I180" s="2">
        <f t="array" ref="I180">SUMPRODUCT(B164:B183, (ROW(B164:B183)-ROW(B164)+1)) / (20*21/2)</f>
        <v>1.0442776190476188</v>
      </c>
      <c r="J180" s="2">
        <f t="shared" si="18"/>
        <v>1.0306805878893701</v>
      </c>
      <c r="K180" s="2">
        <f t="shared" si="20"/>
        <v>1.0504501743011312</v>
      </c>
    </row>
    <row r="181" spans="1:11" ht="13.5" x14ac:dyDescent="0.25">
      <c r="A181" s="3">
        <f>TITRES_STAT!B184</f>
        <v>42569</v>
      </c>
      <c r="B181" s="5">
        <f>TITRES_STAT!D184</f>
        <v>1.0772999999999999</v>
      </c>
      <c r="C181" s="2">
        <f t="shared" si="14"/>
        <v>-1.3700000000000045E-2</v>
      </c>
      <c r="D181" s="2">
        <f t="shared" si="15"/>
        <v>1.0838800000000002</v>
      </c>
      <c r="E181" s="2">
        <f t="shared" si="16"/>
        <v>1.0435699999999999</v>
      </c>
      <c r="F181" s="2">
        <f t="shared" si="17"/>
        <v>1.02224</v>
      </c>
      <c r="G181" s="2">
        <f t="shared" si="19"/>
        <v>1.0249520000000001</v>
      </c>
      <c r="H181" s="2"/>
      <c r="I181" s="2">
        <f t="array" ref="I181">SUMPRODUCT(B165:B184, (ROW(B165:B184)-ROW(B165)+1)) / (20*21/2)</f>
        <v>1.0500185714285715</v>
      </c>
      <c r="J181" s="2">
        <f t="shared" si="18"/>
        <v>1.0351205318999062</v>
      </c>
      <c r="K181" s="2">
        <f t="shared" si="20"/>
        <v>1.0515031086422633</v>
      </c>
    </row>
    <row r="182" spans="1:11" ht="13.5" x14ac:dyDescent="0.25">
      <c r="A182" s="3">
        <f>TITRES_STAT!B185</f>
        <v>42570</v>
      </c>
      <c r="B182" s="5">
        <f>TITRES_STAT!D185</f>
        <v>1.0472999999999999</v>
      </c>
      <c r="C182" s="2">
        <f t="shared" si="14"/>
        <v>-3.0000000000000027E-2</v>
      </c>
      <c r="D182" s="2">
        <f t="shared" si="15"/>
        <v>1.08006</v>
      </c>
      <c r="E182" s="2">
        <f t="shared" si="16"/>
        <v>1.0487499999999998</v>
      </c>
      <c r="F182" s="2">
        <f t="shared" si="17"/>
        <v>1.0254799999999999</v>
      </c>
      <c r="G182" s="2">
        <f t="shared" si="19"/>
        <v>1.0231440000000001</v>
      </c>
      <c r="H182" s="2"/>
      <c r="I182" s="2">
        <f t="array" ref="I182">SUMPRODUCT(B166:B185, (ROW(B166:B185)-ROW(B166)+1)) / (20*21/2)</f>
        <v>1.0556976190476191</v>
      </c>
      <c r="J182" s="2">
        <f t="shared" si="18"/>
        <v>1.0362804812427724</v>
      </c>
      <c r="K182" s="2">
        <f t="shared" si="20"/>
        <v>1.0513382808523708</v>
      </c>
    </row>
    <row r="183" spans="1:11" ht="13.5" x14ac:dyDescent="0.25">
      <c r="A183" s="3">
        <f>TITRES_STAT!B186</f>
        <v>42571</v>
      </c>
      <c r="B183" s="5">
        <f>TITRES_STAT!D186</f>
        <v>1.0772999999999999</v>
      </c>
      <c r="C183" s="2">
        <f t="shared" si="14"/>
        <v>3.0000000000000027E-2</v>
      </c>
      <c r="D183" s="2">
        <f t="shared" si="15"/>
        <v>1.08006</v>
      </c>
      <c r="E183" s="2">
        <f t="shared" si="16"/>
        <v>1.0569299999999999</v>
      </c>
      <c r="F183" s="2">
        <f t="shared" si="17"/>
        <v>1.0280200000000002</v>
      </c>
      <c r="G183" s="2">
        <f t="shared" si="19"/>
        <v>1.022608</v>
      </c>
      <c r="H183" s="2"/>
      <c r="I183" s="2">
        <f t="array" ref="I183">SUMPRODUCT(B167:B186, (ROW(B167:B186)-ROW(B167)+1)) / (20*21/2)</f>
        <v>1.0583833333333332</v>
      </c>
      <c r="J183" s="2">
        <f t="shared" si="18"/>
        <v>1.0401871020767941</v>
      </c>
      <c r="K183" s="2">
        <f t="shared" si="20"/>
        <v>1.052356387485611</v>
      </c>
    </row>
    <row r="184" spans="1:11" ht="13.5" x14ac:dyDescent="0.25">
      <c r="A184" s="3">
        <f>TITRES_STAT!B187</f>
        <v>42572</v>
      </c>
      <c r="B184" s="5">
        <f>TITRES_STAT!D187</f>
        <v>1.0883</v>
      </c>
      <c r="C184" s="2">
        <f t="shared" si="14"/>
        <v>1.1000000000000121E-2</v>
      </c>
      <c r="D184" s="2">
        <f t="shared" si="15"/>
        <v>1.0762399999999999</v>
      </c>
      <c r="E184" s="2">
        <f t="shared" si="16"/>
        <v>1.0662100000000001</v>
      </c>
      <c r="F184" s="2">
        <f t="shared" si="17"/>
        <v>1.0313700000000001</v>
      </c>
      <c r="G184" s="2">
        <f t="shared" si="19"/>
        <v>1.021776</v>
      </c>
      <c r="H184" s="2"/>
      <c r="I184" s="2">
        <f t="array" ref="I184">SUMPRODUCT(B168:B187, (ROW(B168:B187)-ROW(B168)+1)) / (20*21/2)</f>
        <v>1.0605485714285714</v>
      </c>
      <c r="J184" s="2">
        <f t="shared" si="18"/>
        <v>1.044769282831385</v>
      </c>
      <c r="K184" s="2">
        <f t="shared" si="20"/>
        <v>1.0537659409175479</v>
      </c>
    </row>
    <row r="185" spans="1:11" ht="13.5" x14ac:dyDescent="0.25">
      <c r="A185" s="3">
        <f>TITRES_STAT!B188</f>
        <v>42573</v>
      </c>
      <c r="B185" s="5">
        <f>TITRES_STAT!D188</f>
        <v>1.091</v>
      </c>
      <c r="C185" s="2">
        <f t="shared" si="14"/>
        <v>2.6999999999999247E-3</v>
      </c>
      <c r="D185" s="2">
        <f t="shared" si="15"/>
        <v>1.0762400000000001</v>
      </c>
      <c r="E185" s="2">
        <f t="shared" si="16"/>
        <v>1.07576</v>
      </c>
      <c r="F185" s="2">
        <f t="shared" si="17"/>
        <v>1.0355000000000001</v>
      </c>
      <c r="G185" s="2">
        <f t="shared" si="19"/>
        <v>1.021566</v>
      </c>
      <c r="H185" s="2"/>
      <c r="I185" s="2">
        <f t="array" ref="I185">SUMPRODUCT(B169:B188, (ROW(B169:B188)-ROW(B169)+1)) / (20*21/2)</f>
        <v>1.0639542857142856</v>
      </c>
      <c r="J185" s="2">
        <f t="shared" si="18"/>
        <v>1.0491722082760151</v>
      </c>
      <c r="K185" s="2">
        <f t="shared" si="20"/>
        <v>1.055226100097252</v>
      </c>
    </row>
    <row r="186" spans="1:11" ht="13.5" x14ac:dyDescent="0.25">
      <c r="A186" s="3">
        <f>TITRES_STAT!B189</f>
        <v>42577</v>
      </c>
      <c r="B186" s="5">
        <f>TITRES_STAT!D189</f>
        <v>1.0637000000000001</v>
      </c>
      <c r="C186" s="2">
        <f t="shared" si="14"/>
        <v>-2.729999999999988E-2</v>
      </c>
      <c r="D186" s="2">
        <f t="shared" si="15"/>
        <v>1.07352</v>
      </c>
      <c r="E186" s="2">
        <f t="shared" si="16"/>
        <v>1.0787</v>
      </c>
      <c r="F186" s="2">
        <f t="shared" si="17"/>
        <v>1.038265</v>
      </c>
      <c r="G186" s="2">
        <f t="shared" si="19"/>
        <v>1.020294</v>
      </c>
      <c r="H186" s="2"/>
      <c r="I186" s="2">
        <f t="array" ref="I186">SUMPRODUCT(B170:B189, (ROW(B170:B189)-ROW(B170)+1)) / (20*21/2)</f>
        <v>1.0668966666666666</v>
      </c>
      <c r="J186" s="2">
        <f t="shared" si="18"/>
        <v>1.0505558074878232</v>
      </c>
      <c r="K186" s="2">
        <f t="shared" si="20"/>
        <v>1.0555584098973598</v>
      </c>
    </row>
    <row r="187" spans="1:11" ht="13.5" x14ac:dyDescent="0.25">
      <c r="A187" s="3">
        <f>TITRES_STAT!B190</f>
        <v>42578</v>
      </c>
      <c r="B187" s="5">
        <f>TITRES_STAT!D190</f>
        <v>1.0609999999999999</v>
      </c>
      <c r="C187" s="2">
        <f t="shared" si="14"/>
        <v>-2.7000000000001467E-3</v>
      </c>
      <c r="D187" s="2">
        <f t="shared" si="15"/>
        <v>1.07626</v>
      </c>
      <c r="E187" s="2">
        <f t="shared" si="16"/>
        <v>1.07816</v>
      </c>
      <c r="F187" s="2">
        <f t="shared" si="17"/>
        <v>1.0415399999999999</v>
      </c>
      <c r="G187" s="2">
        <f t="shared" si="19"/>
        <v>1.0196400000000001</v>
      </c>
      <c r="H187" s="2"/>
      <c r="I187" s="2">
        <f t="array" ref="I187">SUMPRODUCT(B171:B190, (ROW(B171:B190)-ROW(B171)+1)) / (20*21/2)</f>
        <v>1.0694495238095238</v>
      </c>
      <c r="J187" s="2">
        <f t="shared" si="18"/>
        <v>1.0515504924889829</v>
      </c>
      <c r="K187" s="2">
        <f t="shared" si="20"/>
        <v>1.0557718055876595</v>
      </c>
    </row>
    <row r="188" spans="1:11" ht="13.5" x14ac:dyDescent="0.25">
      <c r="A188" s="3">
        <f>TITRES_STAT!B191</f>
        <v>42579</v>
      </c>
      <c r="B188" s="5">
        <f>TITRES_STAT!D191</f>
        <v>1.0772999999999999</v>
      </c>
      <c r="C188" s="2">
        <f t="shared" si="14"/>
        <v>1.6299999999999981E-2</v>
      </c>
      <c r="D188" s="2">
        <f t="shared" si="15"/>
        <v>1.07626</v>
      </c>
      <c r="E188" s="2">
        <f t="shared" si="16"/>
        <v>1.07816</v>
      </c>
      <c r="F188" s="2">
        <f t="shared" si="17"/>
        <v>1.046405</v>
      </c>
      <c r="G188" s="2">
        <f t="shared" si="19"/>
        <v>1.0197260000000001</v>
      </c>
      <c r="H188" s="2"/>
      <c r="I188" s="2">
        <f t="array" ref="I188">SUMPRODUCT(B172:B191, (ROW(B172:B191)-ROW(B172)+1)) / (20*21/2)</f>
        <v>1.0700604761904762</v>
      </c>
      <c r="J188" s="2">
        <f t="shared" si="18"/>
        <v>1.0540028265376511</v>
      </c>
      <c r="K188" s="2">
        <f t="shared" si="20"/>
        <v>1.0566160485057905</v>
      </c>
    </row>
    <row r="189" spans="1:11" ht="13.5" x14ac:dyDescent="0.25">
      <c r="A189" s="3">
        <f>TITRES_STAT!B192</f>
        <v>42580</v>
      </c>
      <c r="B189" s="5">
        <f>TITRES_STAT!D192</f>
        <v>1.0772999999999999</v>
      </c>
      <c r="C189" s="2">
        <f t="shared" si="14"/>
        <v>0</v>
      </c>
      <c r="D189" s="2">
        <f t="shared" si="15"/>
        <v>1.07406</v>
      </c>
      <c r="E189" s="2">
        <f t="shared" si="16"/>
        <v>1.0751499999999998</v>
      </c>
      <c r="F189" s="2">
        <f t="shared" si="17"/>
        <v>1.0504950000000002</v>
      </c>
      <c r="G189" s="2">
        <f t="shared" si="19"/>
        <v>1.0204320000000002</v>
      </c>
      <c r="H189" s="2"/>
      <c r="I189" s="2">
        <f t="array" ref="I189">SUMPRODUCT(B173:B192, (ROW(B173:B192)-ROW(B173)+1)) / (20*21/2)</f>
        <v>1.0732166666666667</v>
      </c>
      <c r="J189" s="2">
        <f t="shared" si="18"/>
        <v>1.0562216049626367</v>
      </c>
      <c r="K189" s="2">
        <f t="shared" si="20"/>
        <v>1.0574271838585045</v>
      </c>
    </row>
    <row r="190" spans="1:11" ht="13.5" x14ac:dyDescent="0.25">
      <c r="A190" s="3">
        <f>TITRES_STAT!B193</f>
        <v>42583</v>
      </c>
      <c r="B190" s="5">
        <f>TITRES_STAT!D193</f>
        <v>1.0772999999999999</v>
      </c>
      <c r="C190" s="2">
        <f t="shared" si="14"/>
        <v>0</v>
      </c>
      <c r="D190" s="2">
        <f t="shared" si="15"/>
        <v>1.0713200000000001</v>
      </c>
      <c r="E190" s="2">
        <f t="shared" si="16"/>
        <v>1.0737799999999997</v>
      </c>
      <c r="F190" s="2">
        <f t="shared" si="17"/>
        <v>1.0545849999999999</v>
      </c>
      <c r="G190" s="2">
        <f t="shared" si="19"/>
        <v>1.0207760000000001</v>
      </c>
      <c r="H190" s="2"/>
      <c r="I190" s="2">
        <f t="array" ref="I190">SUMPRODUCT(B174:B193, (ROW(B174:B193)-ROW(B174)+1)) / (20*21/2)</f>
        <v>1.0759180952380951</v>
      </c>
      <c r="J190" s="2">
        <f t="shared" si="18"/>
        <v>1.0582290711566713</v>
      </c>
      <c r="K190" s="2">
        <f t="shared" si="20"/>
        <v>1.0582065099817004</v>
      </c>
    </row>
    <row r="191" spans="1:11" ht="13.5" x14ac:dyDescent="0.25">
      <c r="A191" s="3">
        <f>TITRES_STAT!B194</f>
        <v>42584</v>
      </c>
      <c r="B191" s="5">
        <f>TITRES_STAT!D194</f>
        <v>1.0609999999999999</v>
      </c>
      <c r="C191" s="2">
        <f t="shared" si="14"/>
        <v>-1.6299999999999981E-2</v>
      </c>
      <c r="D191" s="2">
        <f t="shared" si="15"/>
        <v>1.0707800000000001</v>
      </c>
      <c r="E191" s="2">
        <f t="shared" si="16"/>
        <v>1.0721499999999999</v>
      </c>
      <c r="F191" s="2">
        <f t="shared" si="17"/>
        <v>1.0578600000000002</v>
      </c>
      <c r="G191" s="2">
        <f t="shared" si="19"/>
        <v>1.0208460000000001</v>
      </c>
      <c r="H191" s="2"/>
      <c r="I191" s="2">
        <f t="array" ref="I191">SUMPRODUCT(B175:B194, (ROW(B175:B194)-ROW(B175)+1)) / (20*21/2)</f>
        <v>1.0781647619047618</v>
      </c>
      <c r="J191" s="2">
        <f t="shared" si="18"/>
        <v>1.0584929691417502</v>
      </c>
      <c r="K191" s="2">
        <f t="shared" si="20"/>
        <v>1.058316058609869</v>
      </c>
    </row>
    <row r="192" spans="1:11" ht="13.5" x14ac:dyDescent="0.25">
      <c r="A192" s="3">
        <f>TITRES_STAT!B195</f>
        <v>42585</v>
      </c>
      <c r="B192" s="5">
        <f>TITRES_STAT!D195</f>
        <v>1.091</v>
      </c>
      <c r="C192" s="2">
        <f t="shared" si="14"/>
        <v>3.0000000000000027E-2</v>
      </c>
      <c r="D192" s="2">
        <f t="shared" si="15"/>
        <v>1.0767799999999998</v>
      </c>
      <c r="E192" s="2">
        <f t="shared" si="16"/>
        <v>1.0765199999999999</v>
      </c>
      <c r="F192" s="2">
        <f t="shared" si="17"/>
        <v>1.062635</v>
      </c>
      <c r="G192" s="2">
        <f t="shared" si="19"/>
        <v>1.0219800000000001</v>
      </c>
      <c r="H192" s="2"/>
      <c r="I192" s="2">
        <f t="array" ref="I192">SUMPRODUCT(B176:B195, (ROW(B176:B195)-ROW(B176)+1)) / (20*21/2)</f>
        <v>1.0799566666666667</v>
      </c>
      <c r="J192" s="2">
        <f t="shared" si="18"/>
        <v>1.0615888768425359</v>
      </c>
      <c r="K192" s="2">
        <f t="shared" si="20"/>
        <v>1.0595977818016389</v>
      </c>
    </row>
    <row r="193" spans="1:11" ht="13.5" x14ac:dyDescent="0.25">
      <c r="A193" s="3">
        <f>TITRES_STAT!B196</f>
        <v>42586</v>
      </c>
      <c r="B193" s="5">
        <f>TITRES_STAT!D196</f>
        <v>1.091</v>
      </c>
      <c r="C193" s="2">
        <f t="shared" si="14"/>
        <v>0</v>
      </c>
      <c r="D193" s="2">
        <f t="shared" si="15"/>
        <v>1.07952</v>
      </c>
      <c r="E193" s="2">
        <f t="shared" si="16"/>
        <v>1.07789</v>
      </c>
      <c r="F193" s="2">
        <f t="shared" si="17"/>
        <v>1.0674100000000002</v>
      </c>
      <c r="G193" s="2">
        <f t="shared" si="19"/>
        <v>1.0237360000000002</v>
      </c>
      <c r="H193" s="2"/>
      <c r="I193" s="2">
        <f t="array" ref="I193">SUMPRODUCT(B177:B196, (ROW(B177:B196)-ROW(B177)+1)) / (20*21/2)</f>
        <v>1.0781795238095238</v>
      </c>
      <c r="J193" s="2">
        <f t="shared" si="18"/>
        <v>1.0643899361908657</v>
      </c>
      <c r="K193" s="2">
        <f t="shared" si="20"/>
        <v>1.0608292413388296</v>
      </c>
    </row>
    <row r="194" spans="1:11" ht="13.5" x14ac:dyDescent="0.25">
      <c r="A194" s="3">
        <f>TITRES_STAT!B197</f>
        <v>42587</v>
      </c>
      <c r="B194" s="5">
        <f>TITRES_STAT!D197</f>
        <v>1.091</v>
      </c>
      <c r="C194" s="2">
        <f t="shared" si="14"/>
        <v>0</v>
      </c>
      <c r="D194" s="2">
        <f t="shared" si="15"/>
        <v>1.0822600000000002</v>
      </c>
      <c r="E194" s="2">
        <f t="shared" si="16"/>
        <v>1.07816</v>
      </c>
      <c r="F194" s="2">
        <f t="shared" si="17"/>
        <v>1.0721850000000002</v>
      </c>
      <c r="G194" s="2">
        <f t="shared" si="19"/>
        <v>1.0253880000000002</v>
      </c>
      <c r="H194" s="2"/>
      <c r="I194" s="2">
        <f t="array" ref="I194">SUMPRODUCT(B178:B197, (ROW(B178:B197)-ROW(B178)+1)) / (20*21/2)</f>
        <v>1.0744690476190475</v>
      </c>
      <c r="J194" s="2">
        <f t="shared" si="18"/>
        <v>1.0669242279822118</v>
      </c>
      <c r="K194" s="2">
        <f t="shared" si="20"/>
        <v>1.0620124083451501</v>
      </c>
    </row>
    <row r="195" spans="1:11" ht="13.5" x14ac:dyDescent="0.25">
      <c r="A195" s="3">
        <f>TITRES_STAT!B198</f>
        <v>42590</v>
      </c>
      <c r="B195" s="5">
        <f>TITRES_STAT!D198</f>
        <v>1.091</v>
      </c>
      <c r="C195" s="2">
        <f t="shared" si="14"/>
        <v>0</v>
      </c>
      <c r="D195" s="2">
        <f t="shared" si="15"/>
        <v>1.0850000000000002</v>
      </c>
      <c r="E195" s="2">
        <f t="shared" si="16"/>
        <v>1.07816</v>
      </c>
      <c r="F195" s="2">
        <f t="shared" si="17"/>
        <v>1.0769600000000001</v>
      </c>
      <c r="G195" s="2">
        <f t="shared" si="19"/>
        <v>1.0265220000000002</v>
      </c>
      <c r="H195" s="2"/>
      <c r="I195" s="2">
        <f t="array" ref="I195">SUMPRODUCT(B179:B198, (ROW(B179:B198)-ROW(B179)+1)) / (20*21/2)</f>
        <v>1.071145238095238</v>
      </c>
      <c r="J195" s="2">
        <f t="shared" si="18"/>
        <v>1.0692171586505725</v>
      </c>
      <c r="K195" s="2">
        <f t="shared" si="20"/>
        <v>1.0631491766453403</v>
      </c>
    </row>
    <row r="196" spans="1:11" ht="13.5" x14ac:dyDescent="0.25">
      <c r="A196" s="3">
        <f>TITRES_STAT!B199</f>
        <v>42591</v>
      </c>
      <c r="B196" s="5">
        <f>TITRES_STAT!D199</f>
        <v>1.0583</v>
      </c>
      <c r="C196" s="2">
        <f t="shared" ref="C196:C259" si="21">B196-B195</f>
        <v>-3.2699999999999951E-2</v>
      </c>
      <c r="D196" s="2">
        <f t="shared" si="15"/>
        <v>1.08446</v>
      </c>
      <c r="E196" s="2">
        <f t="shared" si="16"/>
        <v>1.07762</v>
      </c>
      <c r="F196" s="2">
        <f t="shared" si="17"/>
        <v>1.07816</v>
      </c>
      <c r="G196" s="2">
        <f t="shared" si="19"/>
        <v>1.0271580000000002</v>
      </c>
      <c r="H196" s="2"/>
      <c r="I196" s="2">
        <f t="array" ref="I196">SUMPRODUCT(B180:B199, (ROW(B180:B199)-ROW(B180)+1)) / (20*21/2)</f>
        <v>1.0672090476190477</v>
      </c>
      <c r="J196" s="2">
        <f t="shared" si="18"/>
        <v>1.0681774292552799</v>
      </c>
      <c r="K196" s="2">
        <f t="shared" si="20"/>
        <v>1.0629590128553268</v>
      </c>
    </row>
    <row r="197" spans="1:11" ht="13.5" x14ac:dyDescent="0.25">
      <c r="A197" s="3">
        <f>TITRES_STAT!B200</f>
        <v>42592</v>
      </c>
      <c r="B197" s="5">
        <f>TITRES_STAT!D200</f>
        <v>1.0391999999999999</v>
      </c>
      <c r="C197" s="2">
        <f t="shared" si="21"/>
        <v>-1.9100000000000117E-2</v>
      </c>
      <c r="D197" s="2">
        <f t="shared" si="15"/>
        <v>1.0741000000000001</v>
      </c>
      <c r="E197" s="2">
        <f t="shared" si="16"/>
        <v>1.07544</v>
      </c>
      <c r="F197" s="2">
        <f t="shared" si="17"/>
        <v>1.0768</v>
      </c>
      <c r="G197" s="2">
        <f t="shared" si="19"/>
        <v>1.0275680000000003</v>
      </c>
      <c r="H197" s="2"/>
      <c r="I197" s="2">
        <f t="array" ref="I197">SUMPRODUCT(B181:B200, (ROW(B181:B200)-ROW(B181)+1)) / (20*21/2)</f>
        <v>1.0659666666666667</v>
      </c>
      <c r="J197" s="2">
        <f t="shared" si="18"/>
        <v>1.0654176740881103</v>
      </c>
      <c r="K197" s="2">
        <f t="shared" si="20"/>
        <v>1.0620272868610003</v>
      </c>
    </row>
    <row r="198" spans="1:11" ht="13.5" x14ac:dyDescent="0.25">
      <c r="A198" s="3">
        <f>TITRES_STAT!B201</f>
        <v>42593</v>
      </c>
      <c r="B198" s="5">
        <f>TITRES_STAT!D201</f>
        <v>1.0419</v>
      </c>
      <c r="C198" s="2">
        <f t="shared" si="21"/>
        <v>2.7000000000001467E-3</v>
      </c>
      <c r="D198" s="2">
        <f t="shared" ref="D198:D261" si="22">AVERAGE(B194:B198)</f>
        <v>1.0642799999999999</v>
      </c>
      <c r="E198" s="2">
        <f t="shared" si="16"/>
        <v>1.0718999999999999</v>
      </c>
      <c r="F198" s="2">
        <f t="shared" si="17"/>
        <v>1.0750299999999999</v>
      </c>
      <c r="G198" s="2">
        <f t="shared" si="19"/>
        <v>1.0289100000000002</v>
      </c>
      <c r="H198" s="2"/>
      <c r="I198" s="2">
        <f t="array" ref="I198">SUMPRODUCT(B182:B201, (ROW(B182:B201)-ROW(B182)+1)) / (20*21/2)</f>
        <v>1.0648799999999998</v>
      </c>
      <c r="J198" s="2">
        <f t="shared" si="18"/>
        <v>1.0631778956035283</v>
      </c>
      <c r="K198" s="2">
        <f t="shared" si="20"/>
        <v>1.0612379814939024</v>
      </c>
    </row>
    <row r="199" spans="1:11" ht="13.5" x14ac:dyDescent="0.25">
      <c r="A199" s="3">
        <f>TITRES_STAT!B202</f>
        <v>42594</v>
      </c>
      <c r="B199" s="5">
        <f>TITRES_STAT!D202</f>
        <v>1.0337000000000001</v>
      </c>
      <c r="C199" s="2">
        <f t="shared" si="21"/>
        <v>-8.1999999999999851E-3</v>
      </c>
      <c r="D199" s="2">
        <f t="shared" si="22"/>
        <v>1.0528200000000001</v>
      </c>
      <c r="E199" s="2">
        <f t="shared" si="16"/>
        <v>1.0675399999999999</v>
      </c>
      <c r="F199" s="2">
        <f t="shared" si="17"/>
        <v>1.071345</v>
      </c>
      <c r="G199" s="2">
        <f t="shared" si="19"/>
        <v>1.0293640000000002</v>
      </c>
      <c r="H199" s="2"/>
      <c r="I199" s="2">
        <f t="array" ref="I199">SUMPRODUCT(B183:B202, (ROW(B183:B202)-ROW(B183)+1)) / (20*21/2)</f>
        <v>1.0662171428571428</v>
      </c>
      <c r="J199" s="2">
        <f t="shared" si="18"/>
        <v>1.0603704769746207</v>
      </c>
      <c r="K199" s="2">
        <f t="shared" si="20"/>
        <v>1.0601580606510042</v>
      </c>
    </row>
    <row r="200" spans="1:11" ht="13.5" x14ac:dyDescent="0.25">
      <c r="A200" s="3">
        <f>TITRES_STAT!B203</f>
        <v>42597</v>
      </c>
      <c r="B200" s="5">
        <f>TITRES_STAT!D203</f>
        <v>1.0583</v>
      </c>
      <c r="C200" s="2">
        <f t="shared" si="21"/>
        <v>2.4599999999999955E-2</v>
      </c>
      <c r="D200" s="2">
        <f t="shared" si="22"/>
        <v>1.0462799999999999</v>
      </c>
      <c r="E200" s="2">
        <f t="shared" si="16"/>
        <v>1.0656400000000001</v>
      </c>
      <c r="F200" s="2">
        <f t="shared" si="17"/>
        <v>1.0697099999999999</v>
      </c>
      <c r="G200" s="2">
        <f t="shared" si="19"/>
        <v>1.0306200000000003</v>
      </c>
      <c r="H200" s="2"/>
      <c r="I200" s="2">
        <f t="array" ref="I200">SUMPRODUCT(B184:B203, (ROW(B184:B203)-ROW(B184)+1)) / (20*21/2)</f>
        <v>1.0681661904761903</v>
      </c>
      <c r="J200" s="2">
        <f t="shared" si="18"/>
        <v>1.0601732886913235</v>
      </c>
      <c r="K200" s="2">
        <f t="shared" si="20"/>
        <v>1.0600851955274353</v>
      </c>
    </row>
    <row r="201" spans="1:11" ht="13.5" x14ac:dyDescent="0.25">
      <c r="A201" s="3">
        <f>TITRES_STAT!B204</f>
        <v>42598</v>
      </c>
      <c r="B201" s="5">
        <f>TITRES_STAT!D204</f>
        <v>1.0583</v>
      </c>
      <c r="C201" s="2">
        <f t="shared" si="21"/>
        <v>0</v>
      </c>
      <c r="D201" s="2">
        <f t="shared" si="22"/>
        <v>1.0462799999999999</v>
      </c>
      <c r="E201" s="2">
        <f t="shared" si="16"/>
        <v>1.0653700000000002</v>
      </c>
      <c r="F201" s="2">
        <f t="shared" si="17"/>
        <v>1.0687599999999997</v>
      </c>
      <c r="G201" s="2">
        <f t="shared" si="19"/>
        <v>1.0321860000000003</v>
      </c>
      <c r="H201" s="2">
        <f>AVERAGE(B2:B201)</f>
        <v>1.2469219999999992</v>
      </c>
      <c r="I201" s="2">
        <f t="array" ref="I201">SUMPRODUCT(B185:B204, (ROW(B185:B204)-ROW(B185)+1)) / (20*21/2)</f>
        <v>1.0700499999999999</v>
      </c>
      <c r="J201" s="2">
        <f t="shared" si="18"/>
        <v>1.0599948802445307</v>
      </c>
      <c r="K201" s="2">
        <f t="shared" si="20"/>
        <v>1.0600151878596926</v>
      </c>
    </row>
    <row r="202" spans="1:11" ht="13.5" x14ac:dyDescent="0.25">
      <c r="A202" s="3">
        <f>TITRES_STAT!B205</f>
        <v>42599</v>
      </c>
      <c r="B202" s="5">
        <f>TITRES_STAT!D205</f>
        <v>1.0828</v>
      </c>
      <c r="C202" s="2">
        <f t="shared" si="21"/>
        <v>2.4499999999999966E-2</v>
      </c>
      <c r="D202" s="2">
        <f t="shared" si="22"/>
        <v>1.0549999999999999</v>
      </c>
      <c r="E202" s="2">
        <f t="shared" si="16"/>
        <v>1.0645500000000001</v>
      </c>
      <c r="F202" s="2">
        <f t="shared" si="17"/>
        <v>1.0705349999999998</v>
      </c>
      <c r="G202" s="2">
        <f t="shared" si="19"/>
        <v>1.0348120000000003</v>
      </c>
      <c r="H202" s="2">
        <f t="shared" ref="H202:H265" si="23">AVERAGE(B3:B202)</f>
        <v>1.2438034999999992</v>
      </c>
      <c r="I202" s="2">
        <f t="array" ref="I202">SUMPRODUCT(B186:B205, (ROW(B186:B205)-ROW(B186)+1)) / (20*21/2)</f>
        <v>1.067244761904762</v>
      </c>
      <c r="J202" s="2">
        <f t="shared" si="18"/>
        <v>1.0621667964117183</v>
      </c>
      <c r="K202" s="2">
        <f t="shared" si="20"/>
        <v>1.0609087099044106</v>
      </c>
    </row>
    <row r="203" spans="1:11" ht="13.5" x14ac:dyDescent="0.25">
      <c r="A203" s="3">
        <f>TITRES_STAT!B206</f>
        <v>42600</v>
      </c>
      <c r="B203" s="5">
        <f>TITRES_STAT!D206</f>
        <v>1.091</v>
      </c>
      <c r="C203" s="2">
        <f t="shared" si="21"/>
        <v>8.1999999999999851E-3</v>
      </c>
      <c r="D203" s="2">
        <f t="shared" si="22"/>
        <v>1.0648200000000001</v>
      </c>
      <c r="E203" s="2">
        <f t="shared" si="16"/>
        <v>1.0645500000000001</v>
      </c>
      <c r="F203" s="2">
        <f t="shared" si="17"/>
        <v>1.0712199999999998</v>
      </c>
      <c r="G203" s="2">
        <f t="shared" si="19"/>
        <v>1.0371360000000003</v>
      </c>
      <c r="H203" s="2">
        <f t="shared" si="23"/>
        <v>1.2407259999999991</v>
      </c>
      <c r="I203" s="2">
        <f t="array" ref="I203">SUMPRODUCT(B187:B206, (ROW(B187:B206)-ROW(B187)+1)) / (20*21/2)</f>
        <v>1.0636352380952381</v>
      </c>
      <c r="J203" s="2">
        <f t="shared" si="18"/>
        <v>1.0649128158010785</v>
      </c>
      <c r="K203" s="2">
        <f t="shared" si="20"/>
        <v>1.0620887604963944</v>
      </c>
    </row>
    <row r="204" spans="1:11" ht="13.5" x14ac:dyDescent="0.25">
      <c r="A204" s="3">
        <f>TITRES_STAT!B207</f>
        <v>42601</v>
      </c>
      <c r="B204" s="5">
        <f>TITRES_STAT!D207</f>
        <v>1.091</v>
      </c>
      <c r="C204" s="2">
        <f t="shared" si="21"/>
        <v>0</v>
      </c>
      <c r="D204" s="2">
        <f t="shared" si="22"/>
        <v>1.0762800000000001</v>
      </c>
      <c r="E204" s="2">
        <f t="shared" ref="E204:E267" si="24">AVERAGE(B195:B204)</f>
        <v>1.0645500000000001</v>
      </c>
      <c r="F204" s="2">
        <f t="shared" si="17"/>
        <v>1.0713549999999998</v>
      </c>
      <c r="G204" s="2">
        <f t="shared" si="19"/>
        <v>1.0393560000000006</v>
      </c>
      <c r="H204" s="2">
        <f t="shared" si="23"/>
        <v>1.2377774999999991</v>
      </c>
      <c r="I204" s="2">
        <f t="array" ref="I204">SUMPRODUCT(B188:B207, (ROW(B188:B207)-ROW(B188)+1)) / (20*21/2)</f>
        <v>1.0601814285714284</v>
      </c>
      <c r="J204" s="2">
        <f t="shared" si="18"/>
        <v>1.0673973095343092</v>
      </c>
      <c r="K204" s="2">
        <f t="shared" si="20"/>
        <v>1.0632225345945752</v>
      </c>
    </row>
    <row r="205" spans="1:11" ht="13.5" x14ac:dyDescent="0.25">
      <c r="A205" s="3">
        <f>TITRES_STAT!B208</f>
        <v>42604</v>
      </c>
      <c r="B205" s="5">
        <f>TITRES_STAT!D208</f>
        <v>1.0419</v>
      </c>
      <c r="C205" s="2">
        <f t="shared" si="21"/>
        <v>-4.9099999999999921E-2</v>
      </c>
      <c r="D205" s="2">
        <f t="shared" si="22"/>
        <v>1.073</v>
      </c>
      <c r="E205" s="2">
        <f t="shared" si="24"/>
        <v>1.0596399999999999</v>
      </c>
      <c r="F205" s="2">
        <f t="shared" si="17"/>
        <v>1.0689</v>
      </c>
      <c r="G205" s="2">
        <f t="shared" si="19"/>
        <v>1.0405940000000005</v>
      </c>
      <c r="H205" s="2">
        <f t="shared" si="23"/>
        <v>1.2345579999999989</v>
      </c>
      <c r="I205" s="2">
        <f t="array" ref="I205">SUMPRODUCT(B189:B208, (ROW(B189:B208)-ROW(B189)+1)) / (20*21/2)</f>
        <v>1.0550514285714285</v>
      </c>
      <c r="J205" s="2">
        <f t="shared" si="18"/>
        <v>1.0649689943405654</v>
      </c>
      <c r="K205" s="2">
        <f t="shared" si="20"/>
        <v>1.0623863567673371</v>
      </c>
    </row>
    <row r="206" spans="1:11" ht="13.5" x14ac:dyDescent="0.25">
      <c r="A206" s="3">
        <f>TITRES_STAT!B209</f>
        <v>42605</v>
      </c>
      <c r="B206" s="5">
        <f>TITRES_STAT!D209</f>
        <v>1.0309999999999999</v>
      </c>
      <c r="C206" s="2">
        <f t="shared" si="21"/>
        <v>-1.0900000000000132E-2</v>
      </c>
      <c r="D206" s="2">
        <f t="shared" si="22"/>
        <v>1.0675399999999999</v>
      </c>
      <c r="E206" s="2">
        <f t="shared" si="24"/>
        <v>1.05691</v>
      </c>
      <c r="F206" s="2">
        <f t="shared" si="17"/>
        <v>1.0672649999999997</v>
      </c>
      <c r="G206" s="2">
        <f t="shared" si="19"/>
        <v>1.0416140000000005</v>
      </c>
      <c r="H206" s="2">
        <f t="shared" si="23"/>
        <v>1.2315294999999993</v>
      </c>
      <c r="I206" s="2">
        <f t="array" ref="I206">SUMPRODUCT(B190:B209, (ROW(B190:B209)-ROW(B190)+1)) / (20*21/2)</f>
        <v>1.0512709523809523</v>
      </c>
      <c r="J206" s="2">
        <f t="shared" si="18"/>
        <v>1.0617338520224162</v>
      </c>
      <c r="K206" s="2">
        <f t="shared" si="20"/>
        <v>1.0611555192470492</v>
      </c>
    </row>
    <row r="207" spans="1:11" ht="13.5" x14ac:dyDescent="0.25">
      <c r="A207" s="3">
        <f>TITRES_STAT!B210</f>
        <v>42606</v>
      </c>
      <c r="B207" s="5">
        <f>TITRES_STAT!D210</f>
        <v>1.0309999999999999</v>
      </c>
      <c r="C207" s="2">
        <f t="shared" si="21"/>
        <v>0</v>
      </c>
      <c r="D207" s="2">
        <f t="shared" si="22"/>
        <v>1.05718</v>
      </c>
      <c r="E207" s="2">
        <f t="shared" si="24"/>
        <v>1.05609</v>
      </c>
      <c r="F207" s="2">
        <f t="shared" si="17"/>
        <v>1.0657649999999996</v>
      </c>
      <c r="G207" s="2">
        <f t="shared" si="19"/>
        <v>1.0432040000000002</v>
      </c>
      <c r="H207" s="2">
        <f t="shared" si="23"/>
        <v>1.2285009999999992</v>
      </c>
      <c r="I207" s="2">
        <f t="array" ref="I207">SUMPRODUCT(B191:B210, (ROW(B191:B210)-ROW(B191)+1)) / (20*21/2)</f>
        <v>1.0490452380952382</v>
      </c>
      <c r="J207" s="2">
        <f t="shared" si="18"/>
        <v>1.0588068184964718</v>
      </c>
      <c r="K207" s="2">
        <f t="shared" si="20"/>
        <v>1.0599729498648118</v>
      </c>
    </row>
    <row r="208" spans="1:11" ht="13.5" x14ac:dyDescent="0.25">
      <c r="A208" s="3">
        <f>TITRES_STAT!B211</f>
        <v>42607</v>
      </c>
      <c r="B208" s="5">
        <f>TITRES_STAT!D211</f>
        <v>1.0119</v>
      </c>
      <c r="C208" s="2">
        <f t="shared" si="21"/>
        <v>-1.9099999999999895E-2</v>
      </c>
      <c r="D208" s="2">
        <f t="shared" si="22"/>
        <v>1.0413599999999998</v>
      </c>
      <c r="E208" s="2">
        <f t="shared" si="24"/>
        <v>1.0530900000000003</v>
      </c>
      <c r="F208" s="2">
        <f t="shared" si="17"/>
        <v>1.062495</v>
      </c>
      <c r="G208" s="2">
        <f t="shared" si="19"/>
        <v>1.0438940000000003</v>
      </c>
      <c r="H208" s="2">
        <f t="shared" si="23"/>
        <v>1.2256094999999994</v>
      </c>
      <c r="I208" s="2">
        <f t="array" ref="I208">SUMPRODUCT(B192:B211, (ROW(B192:B211)-ROW(B192)+1)) / (20*21/2)</f>
        <v>1.0470142857142859</v>
      </c>
      <c r="J208" s="2">
        <f t="shared" si="18"/>
        <v>1.0543395024491888</v>
      </c>
      <c r="K208" s="2">
        <f t="shared" si="20"/>
        <v>1.0580877361446233</v>
      </c>
    </row>
    <row r="209" spans="1:11" ht="13.5" x14ac:dyDescent="0.25">
      <c r="A209" s="3">
        <f>TITRES_STAT!B212</f>
        <v>42608</v>
      </c>
      <c r="B209" s="5">
        <f>TITRES_STAT!D212</f>
        <v>1.0227999999999999</v>
      </c>
      <c r="C209" s="2">
        <f t="shared" si="21"/>
        <v>1.089999999999991E-2</v>
      </c>
      <c r="D209" s="2">
        <f t="shared" si="22"/>
        <v>1.02772</v>
      </c>
      <c r="E209" s="2">
        <f t="shared" si="24"/>
        <v>1.052</v>
      </c>
      <c r="F209" s="2">
        <f t="shared" si="17"/>
        <v>1.0597699999999999</v>
      </c>
      <c r="G209" s="2">
        <f t="shared" si="19"/>
        <v>1.0447000000000002</v>
      </c>
      <c r="H209" s="2">
        <f t="shared" si="23"/>
        <v>1.2227854999999992</v>
      </c>
      <c r="I209" s="2">
        <f t="array" ref="I209">SUMPRODUCT(B193:B212, (ROW(B193:B212)-ROW(B193)+1)) / (20*21/2)</f>
        <v>1.0451004761904763</v>
      </c>
      <c r="J209" s="2">
        <f t="shared" si="18"/>
        <v>1.0513357403111707</v>
      </c>
      <c r="K209" s="2">
        <f t="shared" si="20"/>
        <v>1.0567039033546379</v>
      </c>
    </row>
    <row r="210" spans="1:11" ht="13.5" x14ac:dyDescent="0.25">
      <c r="A210" s="3">
        <f>TITRES_STAT!B213</f>
        <v>42611</v>
      </c>
      <c r="B210" s="5">
        <f>TITRES_STAT!D213</f>
        <v>1.0364</v>
      </c>
      <c r="C210" s="2">
        <f t="shared" si="21"/>
        <v>1.3600000000000056E-2</v>
      </c>
      <c r="D210" s="2">
        <f t="shared" si="22"/>
        <v>1.0266200000000001</v>
      </c>
      <c r="E210" s="2">
        <f t="shared" si="24"/>
        <v>1.0498100000000001</v>
      </c>
      <c r="F210" s="2">
        <f t="shared" si="17"/>
        <v>1.057725</v>
      </c>
      <c r="G210" s="2">
        <f t="shared" si="19"/>
        <v>1.0453120000000002</v>
      </c>
      <c r="H210" s="2">
        <f t="shared" si="23"/>
        <v>1.2200424999999993</v>
      </c>
      <c r="I210" s="2">
        <f t="array" ref="I210">SUMPRODUCT(B194:B213, (ROW(B194:B213)-ROW(B194)+1)) / (20*21/2)</f>
        <v>1.0463038095238095</v>
      </c>
      <c r="J210" s="2">
        <f t="shared" si="18"/>
        <v>1.0499132888529641</v>
      </c>
      <c r="K210" s="2">
        <f t="shared" si="20"/>
        <v>1.0559076718505345</v>
      </c>
    </row>
    <row r="211" spans="1:11" ht="13.5" x14ac:dyDescent="0.25">
      <c r="A211" s="3">
        <f>TITRES_STAT!B214</f>
        <v>42612</v>
      </c>
      <c r="B211" s="5">
        <f>TITRES_STAT!D214</f>
        <v>1.0364</v>
      </c>
      <c r="C211" s="2">
        <f t="shared" si="21"/>
        <v>0</v>
      </c>
      <c r="D211" s="2">
        <f t="shared" si="22"/>
        <v>1.0277000000000001</v>
      </c>
      <c r="E211" s="2">
        <f t="shared" si="24"/>
        <v>1.04762</v>
      </c>
      <c r="F211" s="2">
        <f t="shared" si="17"/>
        <v>1.0564950000000002</v>
      </c>
      <c r="G211" s="2">
        <f t="shared" si="19"/>
        <v>1.0459240000000003</v>
      </c>
      <c r="H211" s="2">
        <f t="shared" si="23"/>
        <v>1.2175319999999992</v>
      </c>
      <c r="I211" s="2">
        <f t="array" ref="I211">SUMPRODUCT(B195:B214, (ROW(B195:B214)-ROW(B195)+1)) / (20*21/2)</f>
        <v>1.0476242857142857</v>
      </c>
      <c r="J211" s="2">
        <f t="shared" si="18"/>
        <v>1.0486263089622057</v>
      </c>
      <c r="K211" s="2">
        <f t="shared" si="20"/>
        <v>1.0551426651112978</v>
      </c>
    </row>
    <row r="212" spans="1:11" ht="13.5" x14ac:dyDescent="0.25">
      <c r="A212" s="3">
        <f>TITRES_STAT!B215</f>
        <v>42613</v>
      </c>
      <c r="B212" s="5">
        <f>TITRES_STAT!D215</f>
        <v>1.0364</v>
      </c>
      <c r="C212" s="2">
        <f t="shared" si="21"/>
        <v>0</v>
      </c>
      <c r="D212" s="2">
        <f t="shared" si="22"/>
        <v>1.02878</v>
      </c>
      <c r="E212" s="2">
        <f t="shared" si="24"/>
        <v>1.04298</v>
      </c>
      <c r="F212" s="2">
        <f t="shared" ref="F212:F275" si="25">AVERAGE(B193:B212)</f>
        <v>1.0537650000000001</v>
      </c>
      <c r="G212" s="2">
        <f t="shared" si="19"/>
        <v>1.0470020000000002</v>
      </c>
      <c r="H212" s="2">
        <f t="shared" si="23"/>
        <v>1.214956999999999</v>
      </c>
      <c r="I212" s="2">
        <f t="array" ref="I212">SUMPRODUCT(B196:B215, (ROW(B196:B215)-ROW(B196)+1)) / (20*21/2)</f>
        <v>1.0490619047619045</v>
      </c>
      <c r="J212" s="2">
        <f t="shared" si="18"/>
        <v>1.0474618985848527</v>
      </c>
      <c r="K212" s="2">
        <f t="shared" si="20"/>
        <v>1.0544076586363449</v>
      </c>
    </row>
    <row r="213" spans="1:11" ht="13.5" x14ac:dyDescent="0.25">
      <c r="A213" s="3">
        <f>TITRES_STAT!B216</f>
        <v>42614</v>
      </c>
      <c r="B213" s="5">
        <f>TITRES_STAT!D216</f>
        <v>1.0664</v>
      </c>
      <c r="C213" s="2">
        <f t="shared" si="21"/>
        <v>3.0000000000000027E-2</v>
      </c>
      <c r="D213" s="2">
        <f t="shared" si="22"/>
        <v>1.0396799999999999</v>
      </c>
      <c r="E213" s="2">
        <f t="shared" si="24"/>
        <v>1.0405200000000001</v>
      </c>
      <c r="F213" s="2">
        <f t="shared" si="25"/>
        <v>1.0525350000000002</v>
      </c>
      <c r="G213" s="2">
        <f t="shared" si="19"/>
        <v>1.0478000000000003</v>
      </c>
      <c r="H213" s="2">
        <f t="shared" si="23"/>
        <v>1.212764999999999</v>
      </c>
      <c r="I213" s="2">
        <f t="array" ref="I213">SUMPRODUCT(B197:B216, (ROW(B197:B216)-ROW(B197)+1)) / (20*21/2)</f>
        <v>1.0506166666666668</v>
      </c>
      <c r="J213" s="2">
        <f t="shared" ref="J213:J276" si="26">$J$4*B213+J212*(1-$J$4)</f>
        <v>1.0492655272910574</v>
      </c>
      <c r="K213" s="2">
        <f t="shared" si="20"/>
        <v>1.0548779465329587</v>
      </c>
    </row>
    <row r="214" spans="1:11" ht="13.5" x14ac:dyDescent="0.25">
      <c r="A214" s="3">
        <f>TITRES_STAT!B217</f>
        <v>42615</v>
      </c>
      <c r="B214" s="5">
        <f>TITRES_STAT!D217</f>
        <v>1.0664</v>
      </c>
      <c r="C214" s="2">
        <f t="shared" si="21"/>
        <v>0</v>
      </c>
      <c r="D214" s="2">
        <f t="shared" si="22"/>
        <v>1.0484</v>
      </c>
      <c r="E214" s="2">
        <f t="shared" si="24"/>
        <v>1.03806</v>
      </c>
      <c r="F214" s="2">
        <f t="shared" si="25"/>
        <v>1.0513050000000004</v>
      </c>
      <c r="G214" s="2">
        <f t="shared" si="19"/>
        <v>1.0487020000000002</v>
      </c>
      <c r="H214" s="2">
        <f t="shared" si="23"/>
        <v>1.2106634999999988</v>
      </c>
      <c r="I214" s="2">
        <f t="array" ref="I214">SUMPRODUCT(B198:B217, (ROW(B198:B217)-ROW(B198)+1)) / (20*21/2)</f>
        <v>1.0521328571428572</v>
      </c>
      <c r="J214" s="2">
        <f t="shared" si="26"/>
        <v>1.0508973818347662</v>
      </c>
      <c r="K214" s="2">
        <f t="shared" si="20"/>
        <v>1.0553297917669604</v>
      </c>
    </row>
    <row r="215" spans="1:11" ht="13.5" x14ac:dyDescent="0.25">
      <c r="A215" s="3">
        <f>TITRES_STAT!B218</f>
        <v>42618</v>
      </c>
      <c r="B215" s="5">
        <f>TITRES_STAT!D218</f>
        <v>1.0664</v>
      </c>
      <c r="C215" s="2">
        <f t="shared" si="21"/>
        <v>0</v>
      </c>
      <c r="D215" s="2">
        <f t="shared" si="22"/>
        <v>1.0543999999999998</v>
      </c>
      <c r="E215" s="2">
        <f t="shared" si="24"/>
        <v>1.04051</v>
      </c>
      <c r="F215" s="2">
        <f t="shared" si="25"/>
        <v>1.0500750000000003</v>
      </c>
      <c r="G215" s="2">
        <f t="shared" si="19"/>
        <v>1.0498620000000003</v>
      </c>
      <c r="H215" s="2">
        <f t="shared" si="23"/>
        <v>1.2087814999999988</v>
      </c>
      <c r="I215" s="2">
        <f t="array" ref="I215">SUMPRODUCT(B199:B218, (ROW(B199:B218)-ROW(B199)+1)) / (20*21/2)</f>
        <v>1.0535195238095241</v>
      </c>
      <c r="J215" s="2">
        <f t="shared" si="26"/>
        <v>1.0523738216600267</v>
      </c>
      <c r="K215" s="2">
        <f t="shared" si="20"/>
        <v>1.0557639175800209</v>
      </c>
    </row>
    <row r="216" spans="1:11" ht="13.5" x14ac:dyDescent="0.25">
      <c r="A216" s="3">
        <f>TITRES_STAT!B219</f>
        <v>42619</v>
      </c>
      <c r="B216" s="5">
        <f>TITRES_STAT!D219</f>
        <v>1.0664</v>
      </c>
      <c r="C216" s="2">
        <f t="shared" si="21"/>
        <v>0</v>
      </c>
      <c r="D216" s="2">
        <f t="shared" si="22"/>
        <v>1.0604</v>
      </c>
      <c r="E216" s="2">
        <f t="shared" si="24"/>
        <v>1.0440499999999999</v>
      </c>
      <c r="F216" s="2">
        <f t="shared" si="25"/>
        <v>1.0504800000000005</v>
      </c>
      <c r="G216" s="2">
        <f t="shared" si="19"/>
        <v>1.0510220000000003</v>
      </c>
      <c r="H216" s="2">
        <f t="shared" si="23"/>
        <v>1.2070029999999989</v>
      </c>
      <c r="I216" s="2">
        <f t="array" ref="I216">SUMPRODUCT(B200:B219, (ROW(B200:B219)-ROW(B200)+1)) / (20*21/2)</f>
        <v>1.0529704761904763</v>
      </c>
      <c r="J216" s="2">
        <f t="shared" si="26"/>
        <v>1.0537096481685957</v>
      </c>
      <c r="K216" s="2">
        <f t="shared" si="20"/>
        <v>1.0561810188513925</v>
      </c>
    </row>
    <row r="217" spans="1:11" ht="13.5" x14ac:dyDescent="0.25">
      <c r="A217" s="3">
        <f>TITRES_STAT!B220</f>
        <v>42620</v>
      </c>
      <c r="B217" s="5">
        <f>TITRES_STAT!D220</f>
        <v>1.0664</v>
      </c>
      <c r="C217" s="2">
        <f t="shared" si="21"/>
        <v>0</v>
      </c>
      <c r="D217" s="2">
        <f t="shared" si="22"/>
        <v>1.0664</v>
      </c>
      <c r="E217" s="2">
        <f t="shared" si="24"/>
        <v>1.04759</v>
      </c>
      <c r="F217" s="2">
        <f t="shared" si="25"/>
        <v>1.0518400000000006</v>
      </c>
      <c r="G217" s="2">
        <f t="shared" si="19"/>
        <v>1.0524400000000003</v>
      </c>
      <c r="H217" s="2">
        <f t="shared" si="23"/>
        <v>1.2052244999999988</v>
      </c>
      <c r="I217" s="2">
        <f t="array" ref="I217">SUMPRODUCT(B201:B220, (ROW(B201:B220)-ROW(B201)+1)) / (20*21/2)</f>
        <v>1.0513185714285715</v>
      </c>
      <c r="J217" s="2">
        <f t="shared" si="26"/>
        <v>1.0549182531049199</v>
      </c>
      <c r="K217" s="2">
        <f t="shared" si="20"/>
        <v>1.0565817632101613</v>
      </c>
    </row>
    <row r="218" spans="1:11" ht="13.5" x14ac:dyDescent="0.25">
      <c r="A218" s="3">
        <f>TITRES_STAT!B221</f>
        <v>42621</v>
      </c>
      <c r="B218" s="5">
        <f>TITRES_STAT!D221</f>
        <v>1.0664</v>
      </c>
      <c r="C218" s="2">
        <f t="shared" si="21"/>
        <v>0</v>
      </c>
      <c r="D218" s="2">
        <f t="shared" si="22"/>
        <v>1.0664</v>
      </c>
      <c r="E218" s="2">
        <f t="shared" si="24"/>
        <v>1.0530399999999998</v>
      </c>
      <c r="F218" s="2">
        <f t="shared" si="25"/>
        <v>1.0530650000000006</v>
      </c>
      <c r="G218" s="2">
        <f t="shared" si="19"/>
        <v>1.0541680000000004</v>
      </c>
      <c r="H218" s="2">
        <f t="shared" si="23"/>
        <v>1.2034459999999989</v>
      </c>
      <c r="I218" s="2">
        <f t="array" ref="I218">SUMPRODUCT(B202:B221, (ROW(B202:B221)-ROW(B202)+1)) / (20*21/2)</f>
        <v>1.0508090476190477</v>
      </c>
      <c r="J218" s="2">
        <f t="shared" si="26"/>
        <v>1.0560117528092132</v>
      </c>
      <c r="K218" s="2">
        <f t="shared" si="20"/>
        <v>1.0569667921038803</v>
      </c>
    </row>
    <row r="219" spans="1:11" ht="13.5" x14ac:dyDescent="0.25">
      <c r="A219" s="3">
        <f>TITRES_STAT!B222</f>
        <v>42622</v>
      </c>
      <c r="B219" s="5">
        <f>TITRES_STAT!D222</f>
        <v>1.0472999999999999</v>
      </c>
      <c r="C219" s="2">
        <f t="shared" si="21"/>
        <v>-1.9100000000000117E-2</v>
      </c>
      <c r="D219" s="2">
        <f t="shared" si="22"/>
        <v>1.0625800000000001</v>
      </c>
      <c r="E219" s="2">
        <f t="shared" si="24"/>
        <v>1.05549</v>
      </c>
      <c r="F219" s="2">
        <f t="shared" si="25"/>
        <v>1.0537450000000004</v>
      </c>
      <c r="G219" s="2">
        <f t="shared" si="19"/>
        <v>1.0552040000000003</v>
      </c>
      <c r="H219" s="2">
        <f t="shared" si="23"/>
        <v>1.201571999999999</v>
      </c>
      <c r="I219" s="2">
        <f t="array" ref="I219">SUMPRODUCT(B203:B222, (ROW(B203:B222)-ROW(B203)+1)) / (20*21/2)</f>
        <v>1.050351904761905</v>
      </c>
      <c r="J219" s="2">
        <f t="shared" si="26"/>
        <v>1.0551820620654786</v>
      </c>
      <c r="K219" s="2">
        <f t="shared" si="20"/>
        <v>1.0565877022174537</v>
      </c>
    </row>
    <row r="220" spans="1:11" ht="13.5" x14ac:dyDescent="0.25">
      <c r="A220" s="3">
        <f>TITRES_STAT!B223</f>
        <v>42627</v>
      </c>
      <c r="B220" s="5">
        <f>TITRES_STAT!D223</f>
        <v>1.0364</v>
      </c>
      <c r="C220" s="2">
        <f t="shared" si="21"/>
        <v>-1.089999999999991E-2</v>
      </c>
      <c r="D220" s="2">
        <f t="shared" si="22"/>
        <v>1.0565799999999999</v>
      </c>
      <c r="E220" s="2">
        <f t="shared" si="24"/>
        <v>1.05549</v>
      </c>
      <c r="F220" s="2">
        <f t="shared" si="25"/>
        <v>1.0526500000000003</v>
      </c>
      <c r="G220" s="2">
        <f t="shared" si="19"/>
        <v>1.056022</v>
      </c>
      <c r="H220" s="2">
        <f t="shared" si="23"/>
        <v>1.199643499999999</v>
      </c>
      <c r="I220" s="2">
        <f t="array" ref="I220">SUMPRODUCT(B204:B223, (ROW(B204:B223)-ROW(B204)+1)) / (20*21/2)</f>
        <v>1.0516257142857142</v>
      </c>
      <c r="J220" s="2">
        <f t="shared" si="26"/>
        <v>1.0533932942497188</v>
      </c>
      <c r="K220" s="2">
        <f t="shared" si="20"/>
        <v>1.0557960276206908</v>
      </c>
    </row>
    <row r="221" spans="1:11" ht="13.5" x14ac:dyDescent="0.25">
      <c r="A221" s="3">
        <f>TITRES_STAT!B224</f>
        <v>42628</v>
      </c>
      <c r="B221" s="5">
        <f>TITRES_STAT!D224</f>
        <v>1.0472999999999999</v>
      </c>
      <c r="C221" s="2">
        <f t="shared" si="21"/>
        <v>1.089999999999991E-2</v>
      </c>
      <c r="D221" s="2">
        <f t="shared" si="22"/>
        <v>1.0527599999999999</v>
      </c>
      <c r="E221" s="2">
        <f t="shared" si="24"/>
        <v>1.0565799999999999</v>
      </c>
      <c r="F221" s="2">
        <f t="shared" si="25"/>
        <v>1.0521</v>
      </c>
      <c r="G221" s="2">
        <f t="shared" si="19"/>
        <v>1.0570580000000003</v>
      </c>
      <c r="H221" s="2">
        <f t="shared" si="23"/>
        <v>1.197769499999999</v>
      </c>
      <c r="I221" s="2">
        <f t="array" ref="I221">SUMPRODUCT(B205:B224, (ROW(B205:B224)-ROW(B205)+1)) / (20*21/2)</f>
        <v>1.0530295238095237</v>
      </c>
      <c r="J221" s="2">
        <f t="shared" si="26"/>
        <v>1.0528129805116504</v>
      </c>
      <c r="K221" s="2">
        <f t="shared" si="20"/>
        <v>1.0554628500669383</v>
      </c>
    </row>
    <row r="222" spans="1:11" ht="13.5" x14ac:dyDescent="0.25">
      <c r="A222" s="3">
        <f>TITRES_STAT!B225</f>
        <v>42629</v>
      </c>
      <c r="B222" s="5">
        <f>TITRES_STAT!D225</f>
        <v>1.0472999999999999</v>
      </c>
      <c r="C222" s="2">
        <f t="shared" si="21"/>
        <v>0</v>
      </c>
      <c r="D222" s="2">
        <f t="shared" si="22"/>
        <v>1.04894</v>
      </c>
      <c r="E222" s="2">
        <f t="shared" si="24"/>
        <v>1.0576699999999999</v>
      </c>
      <c r="F222" s="2">
        <f t="shared" si="25"/>
        <v>1.050325</v>
      </c>
      <c r="G222" s="2">
        <f t="shared" si="19"/>
        <v>1.0580939999999999</v>
      </c>
      <c r="H222" s="2">
        <f t="shared" si="23"/>
        <v>1.1961539999999991</v>
      </c>
      <c r="I222" s="2">
        <f t="array" ref="I222">SUMPRODUCT(B206:B225, (ROW(B206:B225)-ROW(B206)+1)) / (20*21/2)</f>
        <v>1.0545633333333333</v>
      </c>
      <c r="J222" s="2">
        <f t="shared" si="26"/>
        <v>1.052287934748636</v>
      </c>
      <c r="K222" s="2">
        <f t="shared" si="20"/>
        <v>1.0551427382996075</v>
      </c>
    </row>
    <row r="223" spans="1:11" ht="13.5" x14ac:dyDescent="0.25">
      <c r="A223" s="3">
        <f>TITRES_STAT!B226</f>
        <v>42632</v>
      </c>
      <c r="B223" s="5">
        <f>TITRES_STAT!D226</f>
        <v>1.0637000000000001</v>
      </c>
      <c r="C223" s="2">
        <f t="shared" si="21"/>
        <v>1.6400000000000192E-2</v>
      </c>
      <c r="D223" s="2">
        <f t="shared" si="22"/>
        <v>1.0484</v>
      </c>
      <c r="E223" s="2">
        <f t="shared" si="24"/>
        <v>1.0573999999999999</v>
      </c>
      <c r="F223" s="2">
        <f t="shared" si="25"/>
        <v>1.0489600000000001</v>
      </c>
      <c r="G223" s="2">
        <f t="shared" si="19"/>
        <v>1.059458</v>
      </c>
      <c r="H223" s="2">
        <f t="shared" si="23"/>
        <v>1.194620499999999</v>
      </c>
      <c r="I223" s="2">
        <f t="array" ref="I223">SUMPRODUCT(B207:B226, (ROW(B207:B226)-ROW(B207)+1)) / (20*21/2)</f>
        <v>1.0515742857142858</v>
      </c>
      <c r="J223" s="2">
        <f t="shared" si="26"/>
        <v>1.0533747981059087</v>
      </c>
      <c r="K223" s="2">
        <f t="shared" si="20"/>
        <v>1.055478317189819</v>
      </c>
    </row>
    <row r="224" spans="1:11" ht="13.5" x14ac:dyDescent="0.25">
      <c r="A224" s="3">
        <f>TITRES_STAT!B227</f>
        <v>42633</v>
      </c>
      <c r="B224" s="5">
        <f>TITRES_STAT!D227</f>
        <v>1.0637000000000001</v>
      </c>
      <c r="C224" s="2">
        <f t="shared" si="21"/>
        <v>0</v>
      </c>
      <c r="D224" s="2">
        <f t="shared" si="22"/>
        <v>1.0516799999999999</v>
      </c>
      <c r="E224" s="2">
        <f t="shared" si="24"/>
        <v>1.0571300000000001</v>
      </c>
      <c r="F224" s="2">
        <f t="shared" si="25"/>
        <v>1.0475949999999998</v>
      </c>
      <c r="G224" s="2">
        <f t="shared" si="19"/>
        <v>1.0608219999999999</v>
      </c>
      <c r="H224" s="2">
        <f t="shared" si="23"/>
        <v>1.1930869999999991</v>
      </c>
      <c r="I224" s="2">
        <f t="array" ref="I224">SUMPRODUCT(B208:B227, (ROW(B208:B227)-ROW(B208)+1)) / (20*21/2)</f>
        <v>1.04606</v>
      </c>
      <c r="J224" s="2">
        <f t="shared" si="26"/>
        <v>1.0543581506672508</v>
      </c>
      <c r="K224" s="2">
        <f t="shared" si="20"/>
        <v>1.0558007361235515</v>
      </c>
    </row>
    <row r="225" spans="1:11" ht="13.5" x14ac:dyDescent="0.25">
      <c r="A225" s="3">
        <f>TITRES_STAT!B228</f>
        <v>42634</v>
      </c>
      <c r="B225" s="5">
        <f>TITRES_STAT!D228</f>
        <v>1.0637000000000001</v>
      </c>
      <c r="C225" s="2">
        <f t="shared" si="21"/>
        <v>0</v>
      </c>
      <c r="D225" s="2">
        <f t="shared" si="22"/>
        <v>1.05714</v>
      </c>
      <c r="E225" s="2">
        <f t="shared" si="24"/>
        <v>1.0568600000000001</v>
      </c>
      <c r="F225" s="2">
        <f t="shared" si="25"/>
        <v>1.0486850000000003</v>
      </c>
      <c r="G225" s="2">
        <f t="shared" si="19"/>
        <v>1.0621859999999999</v>
      </c>
      <c r="H225" s="2">
        <f t="shared" si="23"/>
        <v>1.1916054999999992</v>
      </c>
      <c r="I225" s="2">
        <f t="array" ref="I225">SUMPRODUCT(B209:B228, (ROW(B209:B228)-ROW(B209)+1)) / (20*21/2)</f>
        <v>1.0430738095238095</v>
      </c>
      <c r="J225" s="2">
        <f t="shared" si="26"/>
        <v>1.0552478506037031</v>
      </c>
      <c r="K225" s="2">
        <f t="shared" si="20"/>
        <v>1.05611051117753</v>
      </c>
    </row>
    <row r="226" spans="1:11" ht="13.5" x14ac:dyDescent="0.25">
      <c r="A226" s="3">
        <f>TITRES_STAT!B229</f>
        <v>42635</v>
      </c>
      <c r="B226" s="5">
        <f>TITRES_STAT!D229</f>
        <v>1.0173000000000001</v>
      </c>
      <c r="C226" s="2">
        <f t="shared" si="21"/>
        <v>-4.6399999999999997E-2</v>
      </c>
      <c r="D226" s="2">
        <f t="shared" si="22"/>
        <v>1.0511399999999997</v>
      </c>
      <c r="E226" s="2">
        <f t="shared" si="24"/>
        <v>1.0519500000000002</v>
      </c>
      <c r="F226" s="2">
        <f t="shared" si="25"/>
        <v>1.048</v>
      </c>
      <c r="G226" s="2">
        <f t="shared" si="19"/>
        <v>1.0618459999999998</v>
      </c>
      <c r="H226" s="2">
        <f t="shared" si="23"/>
        <v>1.1900854999999995</v>
      </c>
      <c r="I226" s="2">
        <f t="array" ref="I226">SUMPRODUCT(B210:B229, (ROW(B210:B229)-ROW(B210)+1)) / (20*21/2)</f>
        <v>1.0400747619047619</v>
      </c>
      <c r="J226" s="2">
        <f t="shared" si="26"/>
        <v>1.0516337695938267</v>
      </c>
      <c r="K226" s="2">
        <f t="shared" si="20"/>
        <v>1.0545885303470386</v>
      </c>
    </row>
    <row r="227" spans="1:11" ht="13.5" x14ac:dyDescent="0.25">
      <c r="A227" s="3">
        <f>TITRES_STAT!B230</f>
        <v>42636</v>
      </c>
      <c r="B227" s="5">
        <f>TITRES_STAT!D230</f>
        <v>0.99009999999999998</v>
      </c>
      <c r="C227" s="2">
        <f t="shared" si="21"/>
        <v>-2.7200000000000113E-2</v>
      </c>
      <c r="D227" s="2">
        <f t="shared" si="22"/>
        <v>1.0397000000000003</v>
      </c>
      <c r="E227" s="2">
        <f t="shared" si="24"/>
        <v>1.0443200000000001</v>
      </c>
      <c r="F227" s="2">
        <f t="shared" si="25"/>
        <v>1.045955</v>
      </c>
      <c r="G227" s="2">
        <f t="shared" si="19"/>
        <v>1.0603199999999999</v>
      </c>
      <c r="H227" s="2">
        <f t="shared" si="23"/>
        <v>1.1884684999999993</v>
      </c>
      <c r="I227" s="2">
        <f t="array" ref="I227">SUMPRODUCT(B211:B230, (ROW(B211:B230)-ROW(B211)+1)) / (20*21/2)</f>
        <v>1.035819523809524</v>
      </c>
      <c r="J227" s="2">
        <f t="shared" si="26"/>
        <v>1.0457734105848908</v>
      </c>
      <c r="K227" s="2">
        <f t="shared" si="20"/>
        <v>1.0520595683726448</v>
      </c>
    </row>
    <row r="228" spans="1:11" ht="13.5" x14ac:dyDescent="0.25">
      <c r="A228" s="3">
        <f>TITRES_STAT!B231</f>
        <v>42639</v>
      </c>
      <c r="B228" s="5">
        <f>TITRES_STAT!D231</f>
        <v>1.0145999999999999</v>
      </c>
      <c r="C228" s="2">
        <f t="shared" si="21"/>
        <v>2.4499999999999966E-2</v>
      </c>
      <c r="D228" s="2">
        <f t="shared" si="22"/>
        <v>1.0298799999999999</v>
      </c>
      <c r="E228" s="2">
        <f t="shared" si="24"/>
        <v>1.03914</v>
      </c>
      <c r="F228" s="2">
        <f t="shared" si="25"/>
        <v>1.04609</v>
      </c>
      <c r="G228" s="2">
        <f t="shared" si="19"/>
        <v>1.0590659999999998</v>
      </c>
      <c r="H228" s="2">
        <f t="shared" si="23"/>
        <v>1.1869739999999993</v>
      </c>
      <c r="I228" s="2">
        <f t="array" ref="I228">SUMPRODUCT(B212:B231, (ROW(B212:B231)-ROW(B212)+1)) / (20*21/2)</f>
        <v>1.0288757142857143</v>
      </c>
      <c r="J228" s="2">
        <f t="shared" si="26"/>
        <v>1.0428045143387108</v>
      </c>
      <c r="K228" s="2">
        <f t="shared" si="20"/>
        <v>1.0505905656913648</v>
      </c>
    </row>
    <row r="229" spans="1:11" ht="13.5" x14ac:dyDescent="0.25">
      <c r="A229" s="3">
        <f>TITRES_STAT!B232</f>
        <v>42640</v>
      </c>
      <c r="B229" s="5">
        <f>TITRES_STAT!D232</f>
        <v>1.0145999999999999</v>
      </c>
      <c r="C229" s="2">
        <f t="shared" si="21"/>
        <v>0</v>
      </c>
      <c r="D229" s="2">
        <f t="shared" si="22"/>
        <v>1.02006</v>
      </c>
      <c r="E229" s="2">
        <f t="shared" si="24"/>
        <v>1.0358699999999998</v>
      </c>
      <c r="F229" s="2">
        <f t="shared" si="25"/>
        <v>1.0456800000000002</v>
      </c>
      <c r="G229" s="2">
        <f t="shared" si="19"/>
        <v>1.05721</v>
      </c>
      <c r="H229" s="2">
        <f t="shared" si="23"/>
        <v>1.1856734999999994</v>
      </c>
      <c r="I229" s="2">
        <f t="array" ref="I229">SUMPRODUCT(B213:B232, (ROW(B213:B232)-ROW(B213)+1)) / (20*21/2)</f>
        <v>1.0222433333333334</v>
      </c>
      <c r="J229" s="2">
        <f t="shared" si="26"/>
        <v>1.0401183701159764</v>
      </c>
      <c r="K229" s="2">
        <f t="shared" si="20"/>
        <v>1.0491791709583702</v>
      </c>
    </row>
    <row r="230" spans="1:11" ht="13.5" x14ac:dyDescent="0.25">
      <c r="A230" s="3">
        <f>TITRES_STAT!B233</f>
        <v>42641</v>
      </c>
      <c r="B230" s="5">
        <f>TITRES_STAT!D233</f>
        <v>1.0009999999999999</v>
      </c>
      <c r="C230" s="2">
        <f t="shared" si="21"/>
        <v>-1.3600000000000056E-2</v>
      </c>
      <c r="D230" s="2">
        <f t="shared" si="22"/>
        <v>1.00752</v>
      </c>
      <c r="E230" s="2">
        <f t="shared" si="24"/>
        <v>1.0323299999999997</v>
      </c>
      <c r="F230" s="2">
        <f t="shared" si="25"/>
        <v>1.0439100000000001</v>
      </c>
      <c r="G230" s="2">
        <f t="shared" si="19"/>
        <v>1.05541</v>
      </c>
      <c r="H230" s="2">
        <f t="shared" si="23"/>
        <v>1.1840979999999994</v>
      </c>
      <c r="I230" s="2">
        <f t="array" ref="I230">SUMPRODUCT(B214:B233, (ROW(B214:B233)-ROW(B214)+1)) / (20*21/2)</f>
        <v>1.0133223809523808</v>
      </c>
      <c r="J230" s="2">
        <f t="shared" si="26"/>
        <v>1.036392811057312</v>
      </c>
      <c r="K230" s="2">
        <f t="shared" si="20"/>
        <v>1.0472897917051009</v>
      </c>
    </row>
    <row r="231" spans="1:11" ht="13.5" x14ac:dyDescent="0.25">
      <c r="A231" s="3">
        <f>TITRES_STAT!B234</f>
        <v>42642</v>
      </c>
      <c r="B231" s="5">
        <f>TITRES_STAT!D234</f>
        <v>0.97099999999999997</v>
      </c>
      <c r="C231" s="2">
        <f t="shared" si="21"/>
        <v>-2.9999999999999916E-2</v>
      </c>
      <c r="D231" s="2">
        <f t="shared" si="22"/>
        <v>0.99825999999999981</v>
      </c>
      <c r="E231" s="2">
        <f t="shared" si="24"/>
        <v>1.0246999999999997</v>
      </c>
      <c r="F231" s="2">
        <f t="shared" si="25"/>
        <v>1.0406400000000002</v>
      </c>
      <c r="G231" s="2">
        <f t="shared" si="19"/>
        <v>1.0532839999999999</v>
      </c>
      <c r="H231" s="2">
        <f t="shared" si="23"/>
        <v>1.1823724999999994</v>
      </c>
      <c r="I231" s="2">
        <f t="array" ref="I231">SUMPRODUCT(B215:B234, (ROW(B215:B234)-ROW(B215)+1)) / (20*21/2)</f>
        <v>1.0073285714285714</v>
      </c>
      <c r="J231" s="2">
        <f t="shared" si="26"/>
        <v>1.0301649242899489</v>
      </c>
      <c r="K231" s="2">
        <f t="shared" si="20"/>
        <v>1.0442980351676461</v>
      </c>
    </row>
    <row r="232" spans="1:11" ht="13.5" x14ac:dyDescent="0.25">
      <c r="A232" s="3">
        <f>TITRES_STAT!B235</f>
        <v>42643</v>
      </c>
      <c r="B232" s="5">
        <f>TITRES_STAT!D235</f>
        <v>0.97099999999999997</v>
      </c>
      <c r="C232" s="2">
        <f t="shared" si="21"/>
        <v>0</v>
      </c>
      <c r="D232" s="2">
        <f t="shared" si="22"/>
        <v>0.99443999999999999</v>
      </c>
      <c r="E232" s="2">
        <f t="shared" si="24"/>
        <v>1.0170699999999999</v>
      </c>
      <c r="F232" s="2">
        <f t="shared" si="25"/>
        <v>1.0373700000000003</v>
      </c>
      <c r="G232" s="2">
        <f t="shared" si="19"/>
        <v>1.0517579999999997</v>
      </c>
      <c r="H232" s="2">
        <f t="shared" si="23"/>
        <v>1.1806469999999996</v>
      </c>
      <c r="I232" s="2">
        <f t="array" ref="I232">SUMPRODUCT(B216:B235, (ROW(B216:B235)-ROW(B216)+1)) / (20*21/2)</f>
        <v>0.99998285714285728</v>
      </c>
      <c r="J232" s="2">
        <f t="shared" si="26"/>
        <v>1.0245301695956679</v>
      </c>
      <c r="K232" s="2">
        <f t="shared" si="20"/>
        <v>1.0414236024159738</v>
      </c>
    </row>
    <row r="233" spans="1:11" ht="13.5" x14ac:dyDescent="0.25">
      <c r="A233" s="3">
        <f>TITRES_STAT!B236</f>
        <v>42647</v>
      </c>
      <c r="B233" s="5">
        <f>TITRES_STAT!D236</f>
        <v>0.94369999999999998</v>
      </c>
      <c r="C233" s="2">
        <f t="shared" si="21"/>
        <v>-2.7299999999999991E-2</v>
      </c>
      <c r="D233" s="2">
        <f t="shared" si="22"/>
        <v>0.98026000000000002</v>
      </c>
      <c r="E233" s="2">
        <f t="shared" si="24"/>
        <v>1.0050699999999999</v>
      </c>
      <c r="F233" s="2">
        <f t="shared" si="25"/>
        <v>1.0312350000000001</v>
      </c>
      <c r="G233" s="2">
        <f t="shared" si="19"/>
        <v>1.0490859999999997</v>
      </c>
      <c r="H233" s="2">
        <f t="shared" si="23"/>
        <v>1.1789014999999994</v>
      </c>
      <c r="I233" s="2">
        <f t="array" ref="I233">SUMPRODUCT(B217:B236, (ROW(B217:B236)-ROW(B217)+1)) / (20*21/2)</f>
        <v>0.99163333333333348</v>
      </c>
      <c r="J233" s="2">
        <f t="shared" si="26"/>
        <v>1.0168320582056043</v>
      </c>
      <c r="K233" s="2">
        <f t="shared" si="20"/>
        <v>1.037591304282014</v>
      </c>
    </row>
    <row r="234" spans="1:11" ht="13.5" x14ac:dyDescent="0.25">
      <c r="A234" s="3">
        <f>TITRES_STAT!B237</f>
        <v>42648</v>
      </c>
      <c r="B234" s="5">
        <f>TITRES_STAT!D237</f>
        <v>0.96830000000000005</v>
      </c>
      <c r="C234" s="2">
        <f t="shared" si="21"/>
        <v>2.4600000000000066E-2</v>
      </c>
      <c r="D234" s="2">
        <f t="shared" si="22"/>
        <v>0.97100000000000009</v>
      </c>
      <c r="E234" s="2">
        <f t="shared" si="24"/>
        <v>0.99552999999999991</v>
      </c>
      <c r="F234" s="2">
        <f t="shared" si="25"/>
        <v>1.0263300000000002</v>
      </c>
      <c r="G234" s="2">
        <f t="shared" si="19"/>
        <v>1.0466859999999998</v>
      </c>
      <c r="H234" s="2">
        <f t="shared" si="23"/>
        <v>1.1774469999999995</v>
      </c>
      <c r="I234" s="2">
        <f t="array" ref="I234">SUMPRODUCT(B218:B237, (ROW(B218:B237)-ROW(B218)+1)) / (20*21/2)</f>
        <v>0.98625333333333309</v>
      </c>
      <c r="J234" s="2">
        <f t="shared" si="26"/>
        <v>1.0122099574241181</v>
      </c>
      <c r="K234" s="2">
        <f t="shared" si="20"/>
        <v>1.034873998231739</v>
      </c>
    </row>
    <row r="235" spans="1:11" ht="13.5" x14ac:dyDescent="0.25">
      <c r="A235" s="3">
        <f>TITRES_STAT!B238</f>
        <v>42649</v>
      </c>
      <c r="B235" s="5">
        <f>TITRES_STAT!D238</f>
        <v>0.94920000000000004</v>
      </c>
      <c r="C235" s="2">
        <f t="shared" si="21"/>
        <v>-1.9100000000000006E-2</v>
      </c>
      <c r="D235" s="2">
        <f t="shared" si="22"/>
        <v>0.96064000000000005</v>
      </c>
      <c r="E235" s="2">
        <f t="shared" si="24"/>
        <v>0.98407999999999984</v>
      </c>
      <c r="F235" s="2">
        <f t="shared" si="25"/>
        <v>1.02047</v>
      </c>
      <c r="G235" s="2">
        <f t="shared" si="19"/>
        <v>1.0438499999999997</v>
      </c>
      <c r="H235" s="2">
        <f t="shared" si="23"/>
        <v>1.1757159999999995</v>
      </c>
      <c r="I235" s="2">
        <f t="array" ref="I235">SUMPRODUCT(B219:B238, (ROW(B219:B238)-ROW(B219)+1)) / (20*21/2)</f>
        <v>0.98659285714285716</v>
      </c>
      <c r="J235" s="2">
        <f t="shared" si="26"/>
        <v>1.0062090090980116</v>
      </c>
      <c r="K235" s="2">
        <f t="shared" si="20"/>
        <v>1.0315142335952003</v>
      </c>
    </row>
    <row r="236" spans="1:11" ht="13.5" x14ac:dyDescent="0.25">
      <c r="A236" s="3">
        <f>TITRES_STAT!B239</f>
        <v>42650</v>
      </c>
      <c r="B236" s="5">
        <f>TITRES_STAT!D239</f>
        <v>0.93279999999999996</v>
      </c>
      <c r="C236" s="2">
        <f t="shared" si="21"/>
        <v>-1.6400000000000081E-2</v>
      </c>
      <c r="D236" s="2">
        <f t="shared" si="22"/>
        <v>0.95300000000000007</v>
      </c>
      <c r="E236" s="2">
        <f t="shared" si="24"/>
        <v>0.97563</v>
      </c>
      <c r="F236" s="2">
        <f t="shared" si="25"/>
        <v>1.01379</v>
      </c>
      <c r="G236" s="2">
        <f t="shared" si="19"/>
        <v>1.0412319999999997</v>
      </c>
      <c r="H236" s="2">
        <f t="shared" si="23"/>
        <v>1.1739159999999993</v>
      </c>
      <c r="I236" s="2">
        <f t="array" ref="I236">SUMPRODUCT(B220:B239, (ROW(B220:B239)-ROW(B220)+1)) / (20*21/2)</f>
        <v>0.99030619047619051</v>
      </c>
      <c r="J236" s="2">
        <f t="shared" si="26"/>
        <v>0.99921767489820101</v>
      </c>
      <c r="K236" s="2">
        <f t="shared" si="20"/>
        <v>1.0276430871797024</v>
      </c>
    </row>
    <row r="237" spans="1:11" ht="13.5" x14ac:dyDescent="0.25">
      <c r="A237" s="3">
        <f>TITRES_STAT!B240</f>
        <v>42653</v>
      </c>
      <c r="B237" s="5">
        <f>TITRES_STAT!D240</f>
        <v>0.95730000000000004</v>
      </c>
      <c r="C237" s="2">
        <f t="shared" si="21"/>
        <v>2.4500000000000077E-2</v>
      </c>
      <c r="D237" s="2">
        <f t="shared" si="22"/>
        <v>0.9502600000000001</v>
      </c>
      <c r="E237" s="2">
        <f t="shared" si="24"/>
        <v>0.97234999999999994</v>
      </c>
      <c r="F237" s="2">
        <f t="shared" si="25"/>
        <v>1.0083350000000002</v>
      </c>
      <c r="G237" s="2">
        <f t="shared" si="19"/>
        <v>1.0391579999999996</v>
      </c>
      <c r="H237" s="2">
        <f t="shared" si="23"/>
        <v>1.1722384999999995</v>
      </c>
      <c r="I237" s="2">
        <f t="array" ref="I237">SUMPRODUCT(B221:B240, (ROW(B221:B240)-ROW(B221)+1)) / (20*21/2)</f>
        <v>0.99533714285714292</v>
      </c>
      <c r="J237" s="2">
        <f t="shared" si="26"/>
        <v>0.99522551538408666</v>
      </c>
      <c r="K237" s="2">
        <f t="shared" si="20"/>
        <v>1.0248845347412827</v>
      </c>
    </row>
    <row r="238" spans="1:11" ht="13.5" x14ac:dyDescent="0.25">
      <c r="A238" s="3">
        <f>TITRES_STAT!B241</f>
        <v>42654</v>
      </c>
      <c r="B238" s="5">
        <f>TITRES_STAT!D241</f>
        <v>1.0119</v>
      </c>
      <c r="C238" s="2">
        <f t="shared" si="21"/>
        <v>5.4599999999999982E-2</v>
      </c>
      <c r="D238" s="2">
        <f t="shared" si="22"/>
        <v>0.96389999999999998</v>
      </c>
      <c r="E238" s="2">
        <f t="shared" si="24"/>
        <v>0.97208000000000006</v>
      </c>
      <c r="F238" s="2">
        <f t="shared" si="25"/>
        <v>1.0056100000000001</v>
      </c>
      <c r="G238" s="2">
        <f t="shared" si="19"/>
        <v>1.0378499999999997</v>
      </c>
      <c r="H238" s="2">
        <f t="shared" si="23"/>
        <v>1.1708339999999997</v>
      </c>
      <c r="I238" s="2">
        <f t="array" ref="I238">SUMPRODUCT(B222:B241, (ROW(B222:B241)-ROW(B222)+1)) / (20*21/2)</f>
        <v>1.0002638095238094</v>
      </c>
      <c r="J238" s="2">
        <f t="shared" si="26"/>
        <v>0.99681356153798317</v>
      </c>
      <c r="K238" s="2">
        <f t="shared" si="20"/>
        <v>1.0243753373004481</v>
      </c>
    </row>
    <row r="239" spans="1:11" ht="13.5" x14ac:dyDescent="0.25">
      <c r="A239" s="3">
        <f>TITRES_STAT!B242</f>
        <v>42655</v>
      </c>
      <c r="B239" s="5">
        <f>TITRES_STAT!D242</f>
        <v>1.0446</v>
      </c>
      <c r="C239" s="2">
        <f t="shared" si="21"/>
        <v>3.2699999999999951E-2</v>
      </c>
      <c r="D239" s="2">
        <f t="shared" si="22"/>
        <v>0.97916000000000003</v>
      </c>
      <c r="E239" s="2">
        <f t="shared" si="24"/>
        <v>0.97508000000000017</v>
      </c>
      <c r="F239" s="2">
        <f t="shared" si="25"/>
        <v>1.0054749999999999</v>
      </c>
      <c r="G239" s="2">
        <f t="shared" si="19"/>
        <v>1.0371959999999998</v>
      </c>
      <c r="H239" s="2">
        <f t="shared" si="23"/>
        <v>1.1697219999999997</v>
      </c>
      <c r="I239" s="2">
        <f t="array" ref="I239">SUMPRODUCT(B223:B242, (ROW(B223:B242)-ROW(B223)+1)) / (20*21/2)</f>
        <v>1.0077285714285713</v>
      </c>
      <c r="J239" s="2">
        <f t="shared" si="26"/>
        <v>1.001364650915318</v>
      </c>
      <c r="K239" s="2">
        <f t="shared" si="20"/>
        <v>1.0251684613278815</v>
      </c>
    </row>
    <row r="240" spans="1:11" ht="13.5" x14ac:dyDescent="0.25">
      <c r="A240" s="3">
        <f>TITRES_STAT!B243</f>
        <v>42656</v>
      </c>
      <c r="B240" s="5">
        <f>TITRES_STAT!D243</f>
        <v>1.0583</v>
      </c>
      <c r="C240" s="2">
        <f t="shared" si="21"/>
        <v>1.3700000000000045E-2</v>
      </c>
      <c r="D240" s="2">
        <f t="shared" si="22"/>
        <v>1.00098</v>
      </c>
      <c r="E240" s="2">
        <f t="shared" si="24"/>
        <v>0.98080999999999996</v>
      </c>
      <c r="F240" s="2">
        <f t="shared" si="25"/>
        <v>1.0065699999999997</v>
      </c>
      <c r="G240" s="2">
        <f t="shared" si="19"/>
        <v>1.0368159999999997</v>
      </c>
      <c r="H240" s="2">
        <f t="shared" si="23"/>
        <v>1.1684974999999997</v>
      </c>
      <c r="I240" s="2">
        <f t="array" ref="I240">SUMPRODUCT(B224:B243, (ROW(B224:B243)-ROW(B224)+1)) / (20*21/2)</f>
        <v>1.0129352380952379</v>
      </c>
      <c r="J240" s="2">
        <f t="shared" si="26"/>
        <v>1.0067870651138591</v>
      </c>
      <c r="K240" s="2">
        <f t="shared" si="20"/>
        <v>1.0264677373542392</v>
      </c>
    </row>
    <row r="241" spans="1:11" ht="13.5" x14ac:dyDescent="0.25">
      <c r="A241" s="3">
        <f>TITRES_STAT!B244</f>
        <v>42657</v>
      </c>
      <c r="B241" s="5">
        <f>TITRES_STAT!D244</f>
        <v>1.0583</v>
      </c>
      <c r="C241" s="2">
        <f t="shared" si="21"/>
        <v>0</v>
      </c>
      <c r="D241" s="2">
        <f t="shared" si="22"/>
        <v>1.0260799999999999</v>
      </c>
      <c r="E241" s="2">
        <f t="shared" si="24"/>
        <v>0.98953999999999986</v>
      </c>
      <c r="F241" s="2">
        <f t="shared" si="25"/>
        <v>1.0071199999999998</v>
      </c>
      <c r="G241" s="2">
        <f t="shared" si="19"/>
        <v>1.036762</v>
      </c>
      <c r="H241" s="2">
        <f t="shared" si="23"/>
        <v>1.1672729999999996</v>
      </c>
      <c r="I241" s="2">
        <f t="array" ref="I241">SUMPRODUCT(B225:B244, (ROW(B225:B244)-ROW(B225)+1)) / (20*21/2)</f>
        <v>1.0176276190476188</v>
      </c>
      <c r="J241" s="2">
        <f t="shared" si="26"/>
        <v>1.011693058912539</v>
      </c>
      <c r="K241" s="2">
        <f t="shared" si="20"/>
        <v>1.0277160613795633</v>
      </c>
    </row>
    <row r="242" spans="1:11" ht="13.5" x14ac:dyDescent="0.25">
      <c r="A242" s="3">
        <f>TITRES_STAT!B245</f>
        <v>42660</v>
      </c>
      <c r="B242" s="5">
        <f>TITRES_STAT!D245</f>
        <v>1.0854999999999999</v>
      </c>
      <c r="C242" s="2">
        <f t="shared" si="21"/>
        <v>2.7199999999999891E-2</v>
      </c>
      <c r="D242" s="2">
        <f t="shared" si="22"/>
        <v>1.05172</v>
      </c>
      <c r="E242" s="2">
        <f t="shared" si="24"/>
        <v>1.00099</v>
      </c>
      <c r="F242" s="2">
        <f t="shared" si="25"/>
        <v>1.0090299999999999</v>
      </c>
      <c r="G242" s="2">
        <f t="shared" ref="G242:G305" si="27">AVERAGE(B193:B242)</f>
        <v>1.0366520000000001</v>
      </c>
      <c r="H242" s="2">
        <f t="shared" si="23"/>
        <v>1.1661844999999995</v>
      </c>
      <c r="I242" s="2">
        <f t="array" ref="I242">SUMPRODUCT(B226:B245, (ROW(B226:B245)-ROW(B226)+1)) / (20*21/2)</f>
        <v>1.0215647619047619</v>
      </c>
      <c r="J242" s="2">
        <f t="shared" si="26"/>
        <v>1.0187222913970591</v>
      </c>
      <c r="K242" s="2">
        <f t="shared" si="20"/>
        <v>1.029982098188208</v>
      </c>
    </row>
    <row r="243" spans="1:11" ht="13.5" x14ac:dyDescent="0.25">
      <c r="A243" s="3">
        <f>TITRES_STAT!B246</f>
        <v>42661</v>
      </c>
      <c r="B243" s="5">
        <f>TITRES_STAT!D246</f>
        <v>1.0637000000000001</v>
      </c>
      <c r="C243" s="2">
        <f t="shared" si="21"/>
        <v>-2.179999999999982E-2</v>
      </c>
      <c r="D243" s="2">
        <f t="shared" si="22"/>
        <v>1.0620799999999999</v>
      </c>
      <c r="E243" s="2">
        <f t="shared" si="24"/>
        <v>1.0129900000000001</v>
      </c>
      <c r="F243" s="2">
        <f t="shared" si="25"/>
        <v>1.0090299999999999</v>
      </c>
      <c r="G243" s="2">
        <f t="shared" si="27"/>
        <v>1.036106</v>
      </c>
      <c r="H243" s="2">
        <f t="shared" si="23"/>
        <v>1.1651554999999996</v>
      </c>
      <c r="I243" s="2">
        <f t="array" ref="I243">SUMPRODUCT(B227:B246, (ROW(B227:B246)-ROW(B227)+1)) / (20*21/2)</f>
        <v>1.0237476190476189</v>
      </c>
      <c r="J243" s="2">
        <f t="shared" si="26"/>
        <v>1.0230058826925772</v>
      </c>
      <c r="K243" s="2">
        <f t="shared" ref="K243:K306" si="28">$K$4*B243+(1-$K$4)*K242</f>
        <v>1.0313043688474939</v>
      </c>
    </row>
    <row r="244" spans="1:11" ht="13.5" x14ac:dyDescent="0.25">
      <c r="A244" s="3">
        <f>TITRES_STAT!B247</f>
        <v>42662</v>
      </c>
      <c r="B244" s="5">
        <f>TITRES_STAT!D247</f>
        <v>1.0583</v>
      </c>
      <c r="C244" s="2">
        <f t="shared" si="21"/>
        <v>-5.4000000000000714E-3</v>
      </c>
      <c r="D244" s="2">
        <f t="shared" si="22"/>
        <v>1.0648199999999999</v>
      </c>
      <c r="E244" s="2">
        <f t="shared" si="24"/>
        <v>1.0219900000000002</v>
      </c>
      <c r="F244" s="2">
        <f t="shared" si="25"/>
        <v>1.0087599999999999</v>
      </c>
      <c r="G244" s="2">
        <f t="shared" si="27"/>
        <v>1.035452</v>
      </c>
      <c r="H244" s="2">
        <f t="shared" si="23"/>
        <v>1.1637499999999996</v>
      </c>
      <c r="I244" s="2">
        <f t="array" ref="I244">SUMPRODUCT(B228:B247, (ROW(B228:B247)-ROW(B228)+1)) / (20*21/2)</f>
        <v>1.0263795238095239</v>
      </c>
      <c r="J244" s="2">
        <f t="shared" si="26"/>
        <v>1.026367227198046</v>
      </c>
      <c r="K244" s="2">
        <f t="shared" si="28"/>
        <v>1.0323630210495529</v>
      </c>
    </row>
    <row r="245" spans="1:11" ht="13.5" x14ac:dyDescent="0.25">
      <c r="A245" s="3">
        <f>TITRES_STAT!B248</f>
        <v>42663</v>
      </c>
      <c r="B245" s="5">
        <f>TITRES_STAT!D248</f>
        <v>1.0501</v>
      </c>
      <c r="C245" s="2">
        <f t="shared" si="21"/>
        <v>-8.1999999999999851E-3</v>
      </c>
      <c r="D245" s="2">
        <f t="shared" si="22"/>
        <v>1.0631799999999998</v>
      </c>
      <c r="E245" s="2">
        <f t="shared" si="24"/>
        <v>1.0320800000000001</v>
      </c>
      <c r="F245" s="2">
        <f t="shared" si="25"/>
        <v>1.0080799999999999</v>
      </c>
      <c r="G245" s="2">
        <f t="shared" si="27"/>
        <v>1.0346340000000003</v>
      </c>
      <c r="H245" s="2">
        <f t="shared" si="23"/>
        <v>1.1619029999999997</v>
      </c>
      <c r="I245" s="2">
        <f t="array" ref="I245">SUMPRODUCT(B229:B248, (ROW(B229:B248)-ROW(B229)+1)) / (20*21/2)</f>
        <v>1.0287909523809524</v>
      </c>
      <c r="J245" s="2">
        <f t="shared" si="26"/>
        <v>1.0286274912744227</v>
      </c>
      <c r="K245" s="2">
        <f t="shared" si="28"/>
        <v>1.0330585888515311</v>
      </c>
    </row>
    <row r="246" spans="1:11" ht="13.5" x14ac:dyDescent="0.25">
      <c r="A246" s="3">
        <f>TITRES_STAT!B249</f>
        <v>42664</v>
      </c>
      <c r="B246" s="5">
        <f>TITRES_STAT!D249</f>
        <v>1.0309999999999999</v>
      </c>
      <c r="C246" s="2">
        <f t="shared" si="21"/>
        <v>-1.9100000000000117E-2</v>
      </c>
      <c r="D246" s="2">
        <f t="shared" si="22"/>
        <v>1.05772</v>
      </c>
      <c r="E246" s="2">
        <f t="shared" si="24"/>
        <v>1.0419</v>
      </c>
      <c r="F246" s="2">
        <f t="shared" si="25"/>
        <v>1.0087649999999999</v>
      </c>
      <c r="G246" s="2">
        <f t="shared" si="27"/>
        <v>1.0340880000000001</v>
      </c>
      <c r="H246" s="2">
        <f t="shared" si="23"/>
        <v>1.1595464999999998</v>
      </c>
      <c r="I246" s="2">
        <f t="array" ref="I246">SUMPRODUCT(B230:B249, (ROW(B230:B249)-ROW(B230)+1)) / (20*21/2)</f>
        <v>1.0310985714285716</v>
      </c>
      <c r="J246" s="2">
        <f t="shared" si="26"/>
        <v>1.0288534444863824</v>
      </c>
      <c r="K246" s="2">
        <f t="shared" si="28"/>
        <v>1.0329778598769612</v>
      </c>
    </row>
    <row r="247" spans="1:11" ht="13.5" x14ac:dyDescent="0.25">
      <c r="A247" s="3">
        <f>TITRES_STAT!B250</f>
        <v>42667</v>
      </c>
      <c r="B247" s="5">
        <f>TITRES_STAT!D250</f>
        <v>1.0364</v>
      </c>
      <c r="C247" s="2">
        <f t="shared" si="21"/>
        <v>5.4000000000000714E-3</v>
      </c>
      <c r="D247" s="2">
        <f t="shared" si="22"/>
        <v>1.0478999999999998</v>
      </c>
      <c r="E247" s="2">
        <f t="shared" si="24"/>
        <v>1.0498100000000001</v>
      </c>
      <c r="F247" s="2">
        <f t="shared" si="25"/>
        <v>1.01108</v>
      </c>
      <c r="G247" s="2">
        <f t="shared" si="27"/>
        <v>1.0340320000000003</v>
      </c>
      <c r="H247" s="2">
        <f t="shared" si="23"/>
        <v>1.1572169999999997</v>
      </c>
      <c r="I247" s="2">
        <f t="array" ref="I247">SUMPRODUCT(B231:B250, (ROW(B231:B250)-ROW(B231)+1)) / (20*21/2)</f>
        <v>1.0312261904761906</v>
      </c>
      <c r="J247" s="2">
        <f t="shared" si="26"/>
        <v>1.0295721640591078</v>
      </c>
      <c r="K247" s="2">
        <f t="shared" si="28"/>
        <v>1.0331120614504137</v>
      </c>
    </row>
    <row r="248" spans="1:11" ht="13.5" x14ac:dyDescent="0.25">
      <c r="A248" s="3">
        <f>TITRES_STAT!B251</f>
        <v>42668</v>
      </c>
      <c r="B248" s="5">
        <f>TITRES_STAT!D251</f>
        <v>1.0364</v>
      </c>
      <c r="C248" s="2">
        <f t="shared" si="21"/>
        <v>0</v>
      </c>
      <c r="D248" s="2">
        <f t="shared" si="22"/>
        <v>1.0424400000000003</v>
      </c>
      <c r="E248" s="2">
        <f t="shared" si="24"/>
        <v>1.05226</v>
      </c>
      <c r="F248" s="2">
        <f t="shared" si="25"/>
        <v>1.0121699999999998</v>
      </c>
      <c r="G248" s="2">
        <f t="shared" si="27"/>
        <v>1.0339220000000002</v>
      </c>
      <c r="H248" s="2">
        <f t="shared" si="23"/>
        <v>1.1546939999999999</v>
      </c>
      <c r="I248" s="2">
        <f t="array" ref="I248">SUMPRODUCT(B232:B251, (ROW(B232:B251)-ROW(B232)+1)) / (20*21/2)</f>
        <v>1.0338890476190477</v>
      </c>
      <c r="J248" s="2">
        <f t="shared" si="26"/>
        <v>1.0302224341487165</v>
      </c>
      <c r="K248" s="2">
        <f t="shared" si="28"/>
        <v>1.0332410002170642</v>
      </c>
    </row>
    <row r="249" spans="1:11" ht="13.5" x14ac:dyDescent="0.25">
      <c r="A249" s="3">
        <f>TITRES_STAT!B252</f>
        <v>42669</v>
      </c>
      <c r="B249" s="5">
        <f>TITRES_STAT!D252</f>
        <v>1.0364</v>
      </c>
      <c r="C249" s="2">
        <f t="shared" si="21"/>
        <v>0</v>
      </c>
      <c r="D249" s="2">
        <f t="shared" si="22"/>
        <v>1.0380600000000002</v>
      </c>
      <c r="E249" s="2">
        <f t="shared" si="24"/>
        <v>1.0514399999999999</v>
      </c>
      <c r="F249" s="2">
        <f t="shared" si="25"/>
        <v>1.01326</v>
      </c>
      <c r="G249" s="2">
        <f t="shared" si="27"/>
        <v>1.033976</v>
      </c>
      <c r="H249" s="2">
        <f t="shared" si="23"/>
        <v>1.1521709999999998</v>
      </c>
      <c r="I249" s="2">
        <f t="array" ref="I249">SUMPRODUCT(B233:B252, (ROW(B233:B252)-ROW(B233)+1)) / (20*21/2)</f>
        <v>1.0362142857142858</v>
      </c>
      <c r="J249" s="2">
        <f t="shared" si="26"/>
        <v>1.0308107737536008</v>
      </c>
      <c r="K249" s="2">
        <f t="shared" si="28"/>
        <v>1.0333648825614932</v>
      </c>
    </row>
    <row r="250" spans="1:11" ht="13.5" x14ac:dyDescent="0.25">
      <c r="A250" s="3">
        <f>TITRES_STAT!B253</f>
        <v>42670</v>
      </c>
      <c r="B250" s="5">
        <f>TITRES_STAT!D253</f>
        <v>1.0145999999999999</v>
      </c>
      <c r="C250" s="2">
        <f t="shared" si="21"/>
        <v>-2.1800000000000042E-2</v>
      </c>
      <c r="D250" s="2">
        <f t="shared" si="22"/>
        <v>1.0309599999999999</v>
      </c>
      <c r="E250" s="2">
        <f t="shared" si="24"/>
        <v>1.0470699999999999</v>
      </c>
      <c r="F250" s="2">
        <f t="shared" si="25"/>
        <v>1.0139400000000001</v>
      </c>
      <c r="G250" s="2">
        <f t="shared" si="27"/>
        <v>1.0331020000000004</v>
      </c>
      <c r="H250" s="2">
        <f t="shared" si="23"/>
        <v>1.1495259999999998</v>
      </c>
      <c r="I250" s="2">
        <f t="array" ref="I250">SUMPRODUCT(B234:B253, (ROW(B234:B253)-ROW(B234)+1)) / (20*21/2)</f>
        <v>1.0382019047619049</v>
      </c>
      <c r="J250" s="2">
        <f t="shared" si="26"/>
        <v>1.0292668905389721</v>
      </c>
      <c r="K250" s="2">
        <f t="shared" si="28"/>
        <v>1.0326290048139837</v>
      </c>
    </row>
    <row r="251" spans="1:11" ht="13.5" x14ac:dyDescent="0.25">
      <c r="A251" s="3">
        <f>TITRES_STAT!B254</f>
        <v>42671</v>
      </c>
      <c r="B251" s="5">
        <f>TITRES_STAT!D254</f>
        <v>1.0419</v>
      </c>
      <c r="C251" s="2">
        <f t="shared" si="21"/>
        <v>2.7300000000000102E-2</v>
      </c>
      <c r="D251" s="2">
        <f t="shared" si="22"/>
        <v>1.0331399999999999</v>
      </c>
      <c r="E251" s="2">
        <f t="shared" si="24"/>
        <v>1.0454300000000001</v>
      </c>
      <c r="F251" s="2">
        <f t="shared" si="25"/>
        <v>1.017485</v>
      </c>
      <c r="G251" s="2">
        <f t="shared" si="27"/>
        <v>1.0327740000000003</v>
      </c>
      <c r="H251" s="2">
        <f t="shared" si="23"/>
        <v>1.1468494999999999</v>
      </c>
      <c r="I251" s="2">
        <f t="array" ref="I251">SUMPRODUCT(B235:B254, (ROW(B235:B254)-ROW(B235)+1)) / (20*21/2)</f>
        <v>1.0397219047619046</v>
      </c>
      <c r="J251" s="2">
        <f t="shared" si="26"/>
        <v>1.0304700438209748</v>
      </c>
      <c r="K251" s="2">
        <f t="shared" si="28"/>
        <v>1.032992573252651</v>
      </c>
    </row>
    <row r="252" spans="1:11" ht="13.5" x14ac:dyDescent="0.25">
      <c r="A252" s="3">
        <f>TITRES_STAT!B255</f>
        <v>42674</v>
      </c>
      <c r="B252" s="5">
        <f>TITRES_STAT!D255</f>
        <v>1.0419</v>
      </c>
      <c r="C252" s="2">
        <f t="shared" si="21"/>
        <v>0</v>
      </c>
      <c r="D252" s="2">
        <f t="shared" si="22"/>
        <v>1.03424</v>
      </c>
      <c r="E252" s="2">
        <f t="shared" si="24"/>
        <v>1.0410699999999999</v>
      </c>
      <c r="F252" s="2">
        <f t="shared" si="25"/>
        <v>1.0210300000000001</v>
      </c>
      <c r="G252" s="2">
        <f t="shared" si="27"/>
        <v>1.0319560000000001</v>
      </c>
      <c r="H252" s="2">
        <f t="shared" si="23"/>
        <v>1.1441729999999999</v>
      </c>
      <c r="I252" s="2">
        <f t="array" ref="I252">SUMPRODUCT(B236:B255, (ROW(B236:B255)-ROW(B236)+1)) / (20*21/2)</f>
        <v>1.0408914285714286</v>
      </c>
      <c r="J252" s="2">
        <f t="shared" si="26"/>
        <v>1.0315586110761201</v>
      </c>
      <c r="K252" s="2">
        <f t="shared" si="28"/>
        <v>1.0333418841054882</v>
      </c>
    </row>
    <row r="253" spans="1:11" ht="13.5" x14ac:dyDescent="0.25">
      <c r="A253" s="3">
        <f>TITRES_STAT!B256</f>
        <v>42675</v>
      </c>
      <c r="B253" s="5">
        <f>TITRES_STAT!D256</f>
        <v>1.0419</v>
      </c>
      <c r="C253" s="2">
        <f t="shared" si="21"/>
        <v>0</v>
      </c>
      <c r="D253" s="2">
        <f t="shared" si="22"/>
        <v>1.0353400000000001</v>
      </c>
      <c r="E253" s="2">
        <f t="shared" si="24"/>
        <v>1.0388900000000001</v>
      </c>
      <c r="F253" s="2">
        <f t="shared" si="25"/>
        <v>1.0259399999999999</v>
      </c>
      <c r="G253" s="2">
        <f t="shared" si="27"/>
        <v>1.0309740000000003</v>
      </c>
      <c r="H253" s="2">
        <f t="shared" si="23"/>
        <v>1.1416514999999998</v>
      </c>
      <c r="I253" s="2">
        <f t="array" ref="I253">SUMPRODUCT(B237:B256, (ROW(B237:B256)-ROW(B237)+1)) / (20*21/2)</f>
        <v>1.0416195238095238</v>
      </c>
      <c r="J253" s="2">
        <f t="shared" si="26"/>
        <v>1.0325435052593468</v>
      </c>
      <c r="K253" s="2">
        <f t="shared" si="28"/>
        <v>1.0336774964935083</v>
      </c>
    </row>
    <row r="254" spans="1:11" ht="13.5" x14ac:dyDescent="0.25">
      <c r="A254" s="3">
        <f>TITRES_STAT!B257</f>
        <v>42676</v>
      </c>
      <c r="B254" s="5">
        <f>TITRES_STAT!D257</f>
        <v>1.0419</v>
      </c>
      <c r="C254" s="2">
        <f t="shared" si="21"/>
        <v>0</v>
      </c>
      <c r="D254" s="2">
        <f t="shared" si="22"/>
        <v>1.03644</v>
      </c>
      <c r="E254" s="2">
        <f t="shared" si="24"/>
        <v>1.03725</v>
      </c>
      <c r="F254" s="2">
        <f t="shared" si="25"/>
        <v>1.02962</v>
      </c>
      <c r="G254" s="2">
        <f t="shared" si="27"/>
        <v>1.029992</v>
      </c>
      <c r="H254" s="2">
        <f t="shared" si="23"/>
        <v>1.1391039999999999</v>
      </c>
      <c r="I254" s="2">
        <f t="array" ref="I254">SUMPRODUCT(B238:B257, (ROW(B238:B257)-ROW(B238)+1)) / (20*21/2)</f>
        <v>1.0418280952380954</v>
      </c>
      <c r="J254" s="2">
        <f t="shared" si="26"/>
        <v>1.0334345999965517</v>
      </c>
      <c r="K254" s="2">
        <f t="shared" si="28"/>
        <v>1.0339999476114099</v>
      </c>
    </row>
    <row r="255" spans="1:11" ht="13.5" x14ac:dyDescent="0.25">
      <c r="A255" s="3">
        <f>TITRES_STAT!B258</f>
        <v>42677</v>
      </c>
      <c r="B255" s="5">
        <f>TITRES_STAT!D258</f>
        <v>1.0419</v>
      </c>
      <c r="C255" s="2">
        <f t="shared" si="21"/>
        <v>0</v>
      </c>
      <c r="D255" s="2">
        <f t="shared" si="22"/>
        <v>1.0419</v>
      </c>
      <c r="E255" s="2">
        <f t="shared" si="24"/>
        <v>1.03643</v>
      </c>
      <c r="F255" s="2">
        <f t="shared" si="25"/>
        <v>1.0342549999999999</v>
      </c>
      <c r="G255" s="2">
        <f t="shared" si="27"/>
        <v>1.0299920000000002</v>
      </c>
      <c r="H255" s="2">
        <f t="shared" si="23"/>
        <v>1.1365954999999999</v>
      </c>
      <c r="I255" s="2">
        <f t="array" ref="I255">SUMPRODUCT(B239:B258, (ROW(B239:B258)-ROW(B239)+1)) / (20*21/2)</f>
        <v>1.0437100000000001</v>
      </c>
      <c r="J255" s="2">
        <f t="shared" si="26"/>
        <v>1.0342408285683087</v>
      </c>
      <c r="K255" s="2">
        <f t="shared" si="28"/>
        <v>1.034309753587433</v>
      </c>
    </row>
    <row r="256" spans="1:11" ht="13.5" x14ac:dyDescent="0.25">
      <c r="A256" s="3">
        <f>TITRES_STAT!B259</f>
        <v>42678</v>
      </c>
      <c r="B256" s="5">
        <f>TITRES_STAT!D259</f>
        <v>1.0419</v>
      </c>
      <c r="C256" s="2">
        <f t="shared" si="21"/>
        <v>0</v>
      </c>
      <c r="D256" s="2">
        <f t="shared" si="22"/>
        <v>1.0419</v>
      </c>
      <c r="E256" s="2">
        <f t="shared" si="24"/>
        <v>1.03752</v>
      </c>
      <c r="F256" s="2">
        <f t="shared" si="25"/>
        <v>1.0397099999999999</v>
      </c>
      <c r="G256" s="2">
        <f t="shared" si="27"/>
        <v>1.0302100000000001</v>
      </c>
      <c r="H256" s="2">
        <f t="shared" si="23"/>
        <v>1.1341124999999999</v>
      </c>
      <c r="I256" s="2">
        <f t="array" ref="I256">SUMPRODUCT(B240:B259, (ROW(B240:B259)-ROW(B240)+1)) / (20*21/2)</f>
        <v>1.0424880952380953</v>
      </c>
      <c r="J256" s="2">
        <f t="shared" si="26"/>
        <v>1.0349702734665649</v>
      </c>
      <c r="K256" s="2">
        <f t="shared" si="28"/>
        <v>1.0346074103094944</v>
      </c>
    </row>
    <row r="257" spans="1:11" ht="13.5" x14ac:dyDescent="0.25">
      <c r="A257" s="3">
        <f>TITRES_STAT!B260</f>
        <v>42681</v>
      </c>
      <c r="B257" s="5">
        <f>TITRES_STAT!D260</f>
        <v>1.0419</v>
      </c>
      <c r="C257" s="2">
        <f t="shared" si="21"/>
        <v>0</v>
      </c>
      <c r="D257" s="2">
        <f t="shared" si="22"/>
        <v>1.0419</v>
      </c>
      <c r="E257" s="2">
        <f t="shared" si="24"/>
        <v>1.03807</v>
      </c>
      <c r="F257" s="2">
        <f t="shared" si="25"/>
        <v>1.0439399999999999</v>
      </c>
      <c r="G257" s="2">
        <f t="shared" si="27"/>
        <v>1.0304280000000001</v>
      </c>
      <c r="H257" s="2">
        <f t="shared" si="23"/>
        <v>1.1316294999999998</v>
      </c>
      <c r="I257" s="2">
        <f t="array" ref="I257">SUMPRODUCT(B241:B260, (ROW(B241:B260)-ROW(B241)+1)) / (20*21/2)</f>
        <v>1.0400228571428574</v>
      </c>
      <c r="J257" s="2">
        <f t="shared" si="26"/>
        <v>1.0356302474221302</v>
      </c>
      <c r="K257" s="2">
        <f t="shared" si="28"/>
        <v>1.034893394218926</v>
      </c>
    </row>
    <row r="258" spans="1:11" ht="13.5" x14ac:dyDescent="0.25">
      <c r="A258" s="3">
        <f>TITRES_STAT!B261</f>
        <v>42682</v>
      </c>
      <c r="B258" s="5">
        <f>TITRES_STAT!D261</f>
        <v>1.0637000000000001</v>
      </c>
      <c r="C258" s="2">
        <f t="shared" si="21"/>
        <v>2.1800000000000042E-2</v>
      </c>
      <c r="D258" s="2">
        <f t="shared" si="22"/>
        <v>1.04626</v>
      </c>
      <c r="E258" s="2">
        <f t="shared" si="24"/>
        <v>1.0408000000000002</v>
      </c>
      <c r="F258" s="2">
        <f t="shared" si="25"/>
        <v>1.0465299999999997</v>
      </c>
      <c r="G258" s="2">
        <f t="shared" si="27"/>
        <v>1.0314639999999999</v>
      </c>
      <c r="H258" s="2">
        <f t="shared" si="23"/>
        <v>1.1293204999999999</v>
      </c>
      <c r="I258" s="2">
        <f t="array" ref="I258">SUMPRODUCT(B242:B261, (ROW(B242:B261)-ROW(B242)+1)) / (20*21/2)</f>
        <v>1.0353966666666665</v>
      </c>
      <c r="J258" s="2">
        <f t="shared" si="26"/>
        <v>1.0383035571914512</v>
      </c>
      <c r="K258" s="2">
        <f t="shared" si="28"/>
        <v>1.0360230650338702</v>
      </c>
    </row>
    <row r="259" spans="1:11" ht="13.5" x14ac:dyDescent="0.25">
      <c r="A259" s="3">
        <f>TITRES_STAT!B262</f>
        <v>42683</v>
      </c>
      <c r="B259" s="5">
        <f>TITRES_STAT!D262</f>
        <v>1.0337000000000001</v>
      </c>
      <c r="C259" s="2">
        <f t="shared" si="21"/>
        <v>-3.0000000000000027E-2</v>
      </c>
      <c r="D259" s="2">
        <f t="shared" si="22"/>
        <v>1.0446200000000001</v>
      </c>
      <c r="E259" s="2">
        <f t="shared" si="24"/>
        <v>1.04053</v>
      </c>
      <c r="F259" s="2">
        <f t="shared" si="25"/>
        <v>1.0459849999999999</v>
      </c>
      <c r="G259" s="2">
        <f t="shared" si="27"/>
        <v>1.031682</v>
      </c>
      <c r="H259" s="2">
        <f t="shared" si="23"/>
        <v>1.1268615000000002</v>
      </c>
      <c r="I259" s="2">
        <f t="array" ref="I259">SUMPRODUCT(B243:B262, (ROW(B243:B262)-ROW(B243)+1)) / (20*21/2)</f>
        <v>1.0302885714285717</v>
      </c>
      <c r="J259" s="2">
        <f t="shared" si="26"/>
        <v>1.0378651231732177</v>
      </c>
      <c r="K259" s="2">
        <f t="shared" si="28"/>
        <v>1.0359319644443066</v>
      </c>
    </row>
    <row r="260" spans="1:11" ht="13.5" x14ac:dyDescent="0.25">
      <c r="A260" s="3">
        <f>TITRES_STAT!B263</f>
        <v>42684</v>
      </c>
      <c r="B260" s="5">
        <f>TITRES_STAT!D263</f>
        <v>1.0201</v>
      </c>
      <c r="C260" s="2">
        <f t="shared" ref="C260:C323" si="29">B260-B259</f>
        <v>-1.3600000000000056E-2</v>
      </c>
      <c r="D260" s="2">
        <f t="shared" si="22"/>
        <v>1.0402600000000002</v>
      </c>
      <c r="E260" s="2">
        <f t="shared" si="24"/>
        <v>1.04108</v>
      </c>
      <c r="F260" s="2">
        <f t="shared" si="25"/>
        <v>1.0440749999999999</v>
      </c>
      <c r="G260" s="2">
        <f t="shared" si="27"/>
        <v>1.0313559999999997</v>
      </c>
      <c r="H260" s="2">
        <f t="shared" si="23"/>
        <v>1.1243345</v>
      </c>
      <c r="I260" s="2">
        <f t="array" ref="I260">SUMPRODUCT(B244:B263, (ROW(B244:B263)-ROW(B244)+1)) / (20*21/2)</f>
        <v>1.0238385714285714</v>
      </c>
      <c r="J260" s="2">
        <f t="shared" si="26"/>
        <v>1.0361732066805303</v>
      </c>
      <c r="K260" s="2">
        <f t="shared" si="28"/>
        <v>1.0353111030935496</v>
      </c>
    </row>
    <row r="261" spans="1:11" ht="13.5" x14ac:dyDescent="0.25">
      <c r="A261" s="3">
        <f>TITRES_STAT!B264</f>
        <v>42685</v>
      </c>
      <c r="B261" s="5">
        <f>TITRES_STAT!D264</f>
        <v>0.99550000000000005</v>
      </c>
      <c r="C261" s="2">
        <f t="shared" si="29"/>
        <v>-2.4599999999999955E-2</v>
      </c>
      <c r="D261" s="2">
        <f t="shared" si="22"/>
        <v>1.03098</v>
      </c>
      <c r="E261" s="2">
        <f t="shared" si="24"/>
        <v>1.03644</v>
      </c>
      <c r="F261" s="2">
        <f t="shared" si="25"/>
        <v>1.0409349999999999</v>
      </c>
      <c r="G261" s="2">
        <f t="shared" si="27"/>
        <v>1.030538</v>
      </c>
      <c r="H261" s="2">
        <f t="shared" si="23"/>
        <v>1.1219430000000001</v>
      </c>
      <c r="I261" s="2">
        <f t="array" ref="I261">SUMPRODUCT(B245:B264, (ROW(B245:B264)-ROW(B245)+1)) / (20*21/2)</f>
        <v>1.0165380952380951</v>
      </c>
      <c r="J261" s="2">
        <f t="shared" si="26"/>
        <v>1.0322995679490512</v>
      </c>
      <c r="K261" s="2">
        <f t="shared" si="28"/>
        <v>1.0337498833643908</v>
      </c>
    </row>
    <row r="262" spans="1:11" ht="13.5" x14ac:dyDescent="0.25">
      <c r="A262" s="3">
        <f>TITRES_STAT!B265</f>
        <v>42688</v>
      </c>
      <c r="B262" s="5">
        <f>TITRES_STAT!D265</f>
        <v>0.98729999999999996</v>
      </c>
      <c r="C262" s="2">
        <f t="shared" si="29"/>
        <v>-8.2000000000000961E-3</v>
      </c>
      <c r="D262" s="2">
        <f t="shared" ref="D262:D325" si="30">AVERAGE(B258:B262)</f>
        <v>1.0200600000000002</v>
      </c>
      <c r="E262" s="2">
        <f t="shared" si="24"/>
        <v>1.03098</v>
      </c>
      <c r="F262" s="2">
        <f t="shared" si="25"/>
        <v>1.036025</v>
      </c>
      <c r="G262" s="2">
        <f t="shared" si="27"/>
        <v>1.0295559999999999</v>
      </c>
      <c r="H262" s="2">
        <f t="shared" si="23"/>
        <v>1.1197300000000001</v>
      </c>
      <c r="I262" s="2">
        <f t="array" ref="I262">SUMPRODUCT(B246:B265, (ROW(B246:B265)-ROW(B246)+1)) / (20*21/2)</f>
        <v>1.0097314285714287</v>
      </c>
      <c r="J262" s="2">
        <f t="shared" si="26"/>
        <v>1.0280138948110462</v>
      </c>
      <c r="K262" s="2">
        <f t="shared" si="28"/>
        <v>1.0319283193108852</v>
      </c>
    </row>
    <row r="263" spans="1:11" ht="13.5" x14ac:dyDescent="0.25">
      <c r="A263" s="3">
        <f>TITRES_STAT!B266</f>
        <v>42689</v>
      </c>
      <c r="B263" s="5">
        <f>TITRES_STAT!D266</f>
        <v>0.96830000000000005</v>
      </c>
      <c r="C263" s="2">
        <f t="shared" si="29"/>
        <v>-1.8999999999999906E-2</v>
      </c>
      <c r="D263" s="2">
        <f t="shared" si="30"/>
        <v>1.00098</v>
      </c>
      <c r="E263" s="2">
        <f t="shared" si="24"/>
        <v>1.02362</v>
      </c>
      <c r="F263" s="2">
        <f t="shared" si="25"/>
        <v>1.0312550000000003</v>
      </c>
      <c r="G263" s="2">
        <f t="shared" si="27"/>
        <v>1.0275939999999997</v>
      </c>
      <c r="H263" s="2">
        <f t="shared" si="23"/>
        <v>1.1169955000000003</v>
      </c>
      <c r="I263" s="2">
        <f t="array" ref="I263">SUMPRODUCT(B247:B266, (ROW(B247:B266)-ROW(B247)+1)) / (20*21/2)</f>
        <v>1.0033795238095238</v>
      </c>
      <c r="J263" s="2">
        <f t="shared" si="26"/>
        <v>1.0223268572099942</v>
      </c>
      <c r="K263" s="2">
        <f t="shared" si="28"/>
        <v>1.0294330911026153</v>
      </c>
    </row>
    <row r="264" spans="1:11" ht="13.5" x14ac:dyDescent="0.25">
      <c r="A264" s="3">
        <f>TITRES_STAT!B267</f>
        <v>42690</v>
      </c>
      <c r="B264" s="5">
        <f>TITRES_STAT!D267</f>
        <v>0.9546</v>
      </c>
      <c r="C264" s="2">
        <f t="shared" si="29"/>
        <v>-1.3700000000000045E-2</v>
      </c>
      <c r="D264" s="2">
        <f t="shared" si="30"/>
        <v>0.98515999999999992</v>
      </c>
      <c r="E264" s="2">
        <f t="shared" si="24"/>
        <v>1.0148899999999998</v>
      </c>
      <c r="F264" s="2">
        <f t="shared" si="25"/>
        <v>1.02607</v>
      </c>
      <c r="G264" s="2">
        <f t="shared" si="27"/>
        <v>1.0253579999999998</v>
      </c>
      <c r="H264" s="2">
        <f t="shared" si="23"/>
        <v>1.1146065000000005</v>
      </c>
      <c r="I264" s="2">
        <f t="array" ref="I264">SUMPRODUCT(B248:B267, (ROW(B248:B267)-ROW(B248)+1)) / (20*21/2)</f>
        <v>0.9973914285714286</v>
      </c>
      <c r="J264" s="2">
        <f t="shared" si="26"/>
        <v>1.0158766803328518</v>
      </c>
      <c r="K264" s="2">
        <f t="shared" si="28"/>
        <v>1.0264984600789833</v>
      </c>
    </row>
    <row r="265" spans="1:11" ht="13.5" x14ac:dyDescent="0.25">
      <c r="A265" s="3">
        <f>TITRES_STAT!B268</f>
        <v>42691</v>
      </c>
      <c r="B265" s="5">
        <f>TITRES_STAT!D268</f>
        <v>0.9546</v>
      </c>
      <c r="C265" s="2">
        <f t="shared" si="29"/>
        <v>0</v>
      </c>
      <c r="D265" s="2">
        <f t="shared" si="30"/>
        <v>0.97206000000000015</v>
      </c>
      <c r="E265" s="2">
        <f t="shared" si="24"/>
        <v>1.0061599999999999</v>
      </c>
      <c r="F265" s="2">
        <f t="shared" si="25"/>
        <v>1.0212949999999998</v>
      </c>
      <c r="G265" s="2">
        <f t="shared" si="27"/>
        <v>1.0231219999999996</v>
      </c>
      <c r="H265" s="2">
        <f t="shared" si="23"/>
        <v>1.1123985000000005</v>
      </c>
      <c r="I265" s="2">
        <f t="array" ref="I265">SUMPRODUCT(B249:B268, (ROW(B249:B268)-ROW(B249)+1)) / (20*21/2)</f>
        <v>0.99179285714285714</v>
      </c>
      <c r="J265" s="2">
        <f t="shared" si="26"/>
        <v>1.0100408060154373</v>
      </c>
      <c r="K265" s="2">
        <f t="shared" si="28"/>
        <v>1.0236789126249055</v>
      </c>
    </row>
    <row r="266" spans="1:11" ht="13.5" x14ac:dyDescent="0.25">
      <c r="A266" s="3">
        <f>TITRES_STAT!B269</f>
        <v>42692</v>
      </c>
      <c r="B266" s="5">
        <f>TITRES_STAT!D269</f>
        <v>0.9546</v>
      </c>
      <c r="C266" s="2">
        <f t="shared" si="29"/>
        <v>0</v>
      </c>
      <c r="D266" s="2">
        <f t="shared" si="30"/>
        <v>0.96387999999999996</v>
      </c>
      <c r="E266" s="2">
        <f t="shared" si="24"/>
        <v>0.99742999999999982</v>
      </c>
      <c r="F266" s="2">
        <f t="shared" si="25"/>
        <v>1.0174749999999997</v>
      </c>
      <c r="G266" s="2">
        <f t="shared" si="27"/>
        <v>1.0208859999999995</v>
      </c>
      <c r="H266" s="2">
        <f t="shared" ref="H266:H329" si="31">AVERAGE(B67:B266)</f>
        <v>1.1100095000000005</v>
      </c>
      <c r="I266" s="2">
        <f t="array" ref="I266">SUMPRODUCT(B250:B269, (ROW(B250:B269)-ROW(B250)+1)) / (20*21/2)</f>
        <v>0.98425047619047623</v>
      </c>
      <c r="J266" s="2">
        <f t="shared" si="26"/>
        <v>1.0047607292520624</v>
      </c>
      <c r="K266" s="2">
        <f t="shared" si="28"/>
        <v>1.020969935659223</v>
      </c>
    </row>
    <row r="267" spans="1:11" ht="13.5" x14ac:dyDescent="0.25">
      <c r="A267" s="3">
        <f>TITRES_STAT!B270</f>
        <v>42695</v>
      </c>
      <c r="B267" s="5">
        <f>TITRES_STAT!D270</f>
        <v>0.9546</v>
      </c>
      <c r="C267" s="2">
        <f t="shared" si="29"/>
        <v>0</v>
      </c>
      <c r="D267" s="2">
        <f t="shared" si="30"/>
        <v>0.95733999999999997</v>
      </c>
      <c r="E267" s="2">
        <f t="shared" si="24"/>
        <v>0.98870000000000002</v>
      </c>
      <c r="F267" s="2">
        <f t="shared" si="25"/>
        <v>1.013385</v>
      </c>
      <c r="G267" s="2">
        <f t="shared" si="27"/>
        <v>1.0186499999999996</v>
      </c>
      <c r="H267" s="2">
        <f t="shared" si="31"/>
        <v>1.1076075000000005</v>
      </c>
      <c r="I267" s="2">
        <f t="array" ref="I267">SUMPRODUCT(B251:B270, (ROW(B251:B270)-ROW(B251)+1)) / (20*21/2)</f>
        <v>0.9772142857142857</v>
      </c>
      <c r="J267" s="2">
        <f t="shared" si="26"/>
        <v>0.99998351694234222</v>
      </c>
      <c r="K267" s="2">
        <f t="shared" si="28"/>
        <v>1.0183671930843516</v>
      </c>
    </row>
    <row r="268" spans="1:11" ht="13.5" x14ac:dyDescent="0.25">
      <c r="A268" s="3">
        <f>TITRES_STAT!B271</f>
        <v>42696</v>
      </c>
      <c r="B268" s="5">
        <f>TITRES_STAT!D271</f>
        <v>0.9546</v>
      </c>
      <c r="C268" s="2">
        <f t="shared" si="29"/>
        <v>0</v>
      </c>
      <c r="D268" s="2">
        <f t="shared" si="30"/>
        <v>0.95459999999999989</v>
      </c>
      <c r="E268" s="2">
        <f t="shared" ref="E268:E331" si="32">AVERAGE(B259:B268)</f>
        <v>0.97778999999999994</v>
      </c>
      <c r="F268" s="2">
        <f t="shared" si="25"/>
        <v>1.0092949999999998</v>
      </c>
      <c r="G268" s="2">
        <f t="shared" si="27"/>
        <v>1.0164139999999997</v>
      </c>
      <c r="H268" s="2">
        <f t="shared" si="31"/>
        <v>1.1051405000000003</v>
      </c>
      <c r="I268" s="2">
        <f t="array" ref="I268">SUMPRODUCT(B252:B271, (ROW(B252:B271)-ROW(B252)+1)) / (20*21/2)</f>
        <v>0.97058047619047616</v>
      </c>
      <c r="J268" s="2">
        <f t="shared" si="26"/>
        <v>0.99566127723354769</v>
      </c>
      <c r="K268" s="2">
        <f t="shared" si="28"/>
        <v>1.0158665188457496</v>
      </c>
    </row>
    <row r="269" spans="1:11" ht="13.5" x14ac:dyDescent="0.25">
      <c r="A269" s="3">
        <f>TITRES_STAT!B272</f>
        <v>42697</v>
      </c>
      <c r="B269" s="5">
        <f>TITRES_STAT!D272</f>
        <v>0.93010000000000004</v>
      </c>
      <c r="C269" s="2">
        <f t="shared" si="29"/>
        <v>-2.4499999999999966E-2</v>
      </c>
      <c r="D269" s="2">
        <f t="shared" si="30"/>
        <v>0.94969999999999999</v>
      </c>
      <c r="E269" s="2">
        <f t="shared" si="32"/>
        <v>0.9674299999999999</v>
      </c>
      <c r="F269" s="2">
        <f t="shared" si="25"/>
        <v>1.0039799999999999</v>
      </c>
      <c r="G269" s="2">
        <f t="shared" si="27"/>
        <v>1.0140699999999996</v>
      </c>
      <c r="H269" s="2">
        <f t="shared" si="31"/>
        <v>1.1027580000000006</v>
      </c>
      <c r="I269" s="2">
        <f t="array" ref="I269">SUMPRODUCT(B253:B272, (ROW(B253:B272)-ROW(B253)+1)) / (20*21/2)</f>
        <v>0.96447904761904768</v>
      </c>
      <c r="J269" s="2">
        <f t="shared" si="26"/>
        <v>0.989417346068448</v>
      </c>
      <c r="K269" s="2">
        <f t="shared" si="28"/>
        <v>1.0125031259498378</v>
      </c>
    </row>
    <row r="270" spans="1:11" ht="13.5" x14ac:dyDescent="0.25">
      <c r="A270" s="3">
        <f>TITRES_STAT!B273</f>
        <v>42698</v>
      </c>
      <c r="B270" s="5">
        <f>TITRES_STAT!D273</f>
        <v>0.93010000000000004</v>
      </c>
      <c r="C270" s="2">
        <f t="shared" si="29"/>
        <v>0</v>
      </c>
      <c r="D270" s="2">
        <f t="shared" si="30"/>
        <v>0.94480000000000008</v>
      </c>
      <c r="E270" s="2">
        <f t="shared" si="32"/>
        <v>0.95843000000000012</v>
      </c>
      <c r="F270" s="2">
        <f t="shared" si="25"/>
        <v>0.99975499999999973</v>
      </c>
      <c r="G270" s="2">
        <f t="shared" si="27"/>
        <v>1.0119439999999997</v>
      </c>
      <c r="H270" s="2">
        <f t="shared" si="31"/>
        <v>1.1000395000000003</v>
      </c>
      <c r="I270" s="2">
        <f t="array" ref="I270">SUMPRODUCT(B254:B273, (ROW(B254:B273)-ROW(B254)+1)) / (20*21/2)</f>
        <v>0.95734809523809539</v>
      </c>
      <c r="J270" s="2">
        <f t="shared" si="26"/>
        <v>0.98376807501431018</v>
      </c>
      <c r="K270" s="2">
        <f t="shared" si="28"/>
        <v>1.0092716308145502</v>
      </c>
    </row>
    <row r="271" spans="1:11" ht="13.5" x14ac:dyDescent="0.25">
      <c r="A271" s="3">
        <f>TITRES_STAT!B274</f>
        <v>42699</v>
      </c>
      <c r="B271" s="5">
        <f>TITRES_STAT!D274</f>
        <v>0.93010000000000004</v>
      </c>
      <c r="C271" s="2">
        <f t="shared" si="29"/>
        <v>0</v>
      </c>
      <c r="D271" s="2">
        <f t="shared" si="30"/>
        <v>0.93990000000000007</v>
      </c>
      <c r="E271" s="2">
        <f t="shared" si="32"/>
        <v>0.95189000000000001</v>
      </c>
      <c r="F271" s="2">
        <f t="shared" si="25"/>
        <v>0.99416499999999974</v>
      </c>
      <c r="G271" s="2">
        <f t="shared" si="27"/>
        <v>1.0095999999999998</v>
      </c>
      <c r="H271" s="2">
        <f t="shared" si="31"/>
        <v>1.0973210000000002</v>
      </c>
      <c r="I271" s="2">
        <f t="array" ref="I271">SUMPRODUCT(B255:B274, (ROW(B255:B274)-ROW(B255)+1)) / (20*21/2)</f>
        <v>0.94953238095238113</v>
      </c>
      <c r="J271" s="2">
        <f t="shared" si="26"/>
        <v>0.97865682977485213</v>
      </c>
      <c r="K271" s="2">
        <f t="shared" si="28"/>
        <v>1.0061668609786856</v>
      </c>
    </row>
    <row r="272" spans="1:11" ht="13.5" x14ac:dyDescent="0.25">
      <c r="A272" s="3">
        <f>TITRES_STAT!B275</f>
        <v>42702</v>
      </c>
      <c r="B272" s="5">
        <f>TITRES_STAT!D275</f>
        <v>0.93010000000000004</v>
      </c>
      <c r="C272" s="2">
        <f t="shared" si="29"/>
        <v>0</v>
      </c>
      <c r="D272" s="2">
        <f t="shared" si="30"/>
        <v>0.93499999999999994</v>
      </c>
      <c r="E272" s="2">
        <f t="shared" si="32"/>
        <v>0.94617000000000007</v>
      </c>
      <c r="F272" s="2">
        <f t="shared" si="25"/>
        <v>0.98857499999999965</v>
      </c>
      <c r="G272" s="2">
        <f t="shared" si="27"/>
        <v>1.0072559999999999</v>
      </c>
      <c r="H272" s="2">
        <f t="shared" si="31"/>
        <v>1.0949255000000002</v>
      </c>
      <c r="I272" s="2">
        <f t="array" ref="I272">SUMPRODUCT(B256:B275, (ROW(B256:B275)-ROW(B256)+1)) / (20*21/2)</f>
        <v>0.94239190476190471</v>
      </c>
      <c r="J272" s="2">
        <f t="shared" si="26"/>
        <v>0.97403236979629482</v>
      </c>
      <c r="K272" s="2">
        <f t="shared" si="28"/>
        <v>1.0031838468226588</v>
      </c>
    </row>
    <row r="273" spans="1:11" ht="13.5" x14ac:dyDescent="0.25">
      <c r="A273" s="3">
        <f>TITRES_STAT!B276</f>
        <v>42703</v>
      </c>
      <c r="B273" s="5">
        <f>TITRES_STAT!D276</f>
        <v>0.91369999999999996</v>
      </c>
      <c r="C273" s="2">
        <f t="shared" si="29"/>
        <v>-1.6400000000000081E-2</v>
      </c>
      <c r="D273" s="2">
        <f t="shared" si="30"/>
        <v>0.92681999999999998</v>
      </c>
      <c r="E273" s="2">
        <f t="shared" si="32"/>
        <v>0.94071000000000016</v>
      </c>
      <c r="F273" s="2">
        <f t="shared" si="25"/>
        <v>0.98216499999999962</v>
      </c>
      <c r="G273" s="2">
        <f t="shared" si="27"/>
        <v>1.0042559999999998</v>
      </c>
      <c r="H273" s="2">
        <f t="shared" si="31"/>
        <v>1.0922800000000001</v>
      </c>
      <c r="I273" s="2">
        <f t="array" ref="I273">SUMPRODUCT(B257:B276, (ROW(B257:B276)-ROW(B257)+1)) / (20*21/2)</f>
        <v>0.9359266666666668</v>
      </c>
      <c r="J273" s="2">
        <f t="shared" si="26"/>
        <v>0.96828642981569524</v>
      </c>
      <c r="K273" s="2">
        <f t="shared" si="28"/>
        <v>0.99967467635902518</v>
      </c>
    </row>
    <row r="274" spans="1:11" ht="13.5" x14ac:dyDescent="0.25">
      <c r="A274" s="3">
        <f>TITRES_STAT!B277</f>
        <v>42704</v>
      </c>
      <c r="B274" s="5">
        <f>TITRES_STAT!D277</f>
        <v>0.90010000000000001</v>
      </c>
      <c r="C274" s="2">
        <f t="shared" si="29"/>
        <v>-1.3599999999999945E-2</v>
      </c>
      <c r="D274" s="2">
        <f t="shared" si="30"/>
        <v>0.92081999999999997</v>
      </c>
      <c r="E274" s="2">
        <f t="shared" si="32"/>
        <v>0.93526000000000009</v>
      </c>
      <c r="F274" s="2">
        <f t="shared" si="25"/>
        <v>0.97507499999999969</v>
      </c>
      <c r="G274" s="2">
        <f t="shared" si="27"/>
        <v>1.0009839999999999</v>
      </c>
      <c r="H274" s="2">
        <f t="shared" si="31"/>
        <v>1.0895665000000001</v>
      </c>
      <c r="I274" s="2">
        <f t="array" ref="I274">SUMPRODUCT(B258:B277, (ROW(B258:B277)-ROW(B258)+1)) / (20*21/2)</f>
        <v>0.93013666666666683</v>
      </c>
      <c r="J274" s="2">
        <f t="shared" si="26"/>
        <v>0.96179248411896234</v>
      </c>
      <c r="K274" s="2">
        <f t="shared" si="28"/>
        <v>0.99576978709004382</v>
      </c>
    </row>
    <row r="275" spans="1:11" ht="13.5" x14ac:dyDescent="0.25">
      <c r="A275" s="3">
        <f>TITRES_STAT!B278</f>
        <v>42705</v>
      </c>
      <c r="B275" s="5">
        <f>TITRES_STAT!D278</f>
        <v>0.90010000000000001</v>
      </c>
      <c r="C275" s="2">
        <f t="shared" si="29"/>
        <v>0</v>
      </c>
      <c r="D275" s="2">
        <f t="shared" si="30"/>
        <v>0.91482000000000008</v>
      </c>
      <c r="E275" s="2">
        <f t="shared" si="32"/>
        <v>0.92981000000000014</v>
      </c>
      <c r="F275" s="2">
        <f t="shared" si="25"/>
        <v>0.96798499999999943</v>
      </c>
      <c r="G275" s="2">
        <f t="shared" si="27"/>
        <v>0.99771199999999993</v>
      </c>
      <c r="H275" s="2">
        <f t="shared" si="31"/>
        <v>1.0868530000000003</v>
      </c>
      <c r="I275" s="2">
        <f t="array" ref="I275">SUMPRODUCT(B259:B278, (ROW(B259:B278)-ROW(B259)+1)) / (20*21/2)</f>
        <v>0.92449809523809523</v>
      </c>
      <c r="J275" s="2">
        <f t="shared" si="26"/>
        <v>0.95591700944096591</v>
      </c>
      <c r="K275" s="2">
        <f t="shared" si="28"/>
        <v>0.99201803073357153</v>
      </c>
    </row>
    <row r="276" spans="1:11" ht="13.5" x14ac:dyDescent="0.25">
      <c r="A276" s="3">
        <f>TITRES_STAT!B279</f>
        <v>42706</v>
      </c>
      <c r="B276" s="5">
        <f>TITRES_STAT!D279</f>
        <v>0.90010000000000001</v>
      </c>
      <c r="C276" s="2">
        <f t="shared" si="29"/>
        <v>0</v>
      </c>
      <c r="D276" s="2">
        <f t="shared" si="30"/>
        <v>0.90882000000000007</v>
      </c>
      <c r="E276" s="2">
        <f t="shared" si="32"/>
        <v>0.92436000000000007</v>
      </c>
      <c r="F276" s="2">
        <f t="shared" ref="F276:F339" si="33">AVERAGE(B257:B276)</f>
        <v>0.9608949999999995</v>
      </c>
      <c r="G276" s="2">
        <f t="shared" si="27"/>
        <v>0.99536800000000003</v>
      </c>
      <c r="H276" s="2">
        <f t="shared" si="31"/>
        <v>1.0843465000000001</v>
      </c>
      <c r="I276" s="2">
        <f t="array" ref="I276">SUMPRODUCT(B260:B279, (ROW(B260:B279)-ROW(B260)+1)) / (20*21/2)</f>
        <v>0.91966476190476198</v>
      </c>
      <c r="J276" s="2">
        <f t="shared" si="26"/>
        <v>0.95060110377992157</v>
      </c>
      <c r="K276" s="2">
        <f t="shared" si="28"/>
        <v>0.98841340207735306</v>
      </c>
    </row>
    <row r="277" spans="1:11" ht="13.5" x14ac:dyDescent="0.25">
      <c r="A277" s="3">
        <f>TITRES_STAT!B280</f>
        <v>42709</v>
      </c>
      <c r="B277" s="5">
        <f>TITRES_STAT!D280</f>
        <v>0.90010000000000001</v>
      </c>
      <c r="C277" s="2">
        <f t="shared" si="29"/>
        <v>0</v>
      </c>
      <c r="D277" s="2">
        <f t="shared" si="30"/>
        <v>0.90281999999999996</v>
      </c>
      <c r="E277" s="2">
        <f t="shared" si="32"/>
        <v>0.91891</v>
      </c>
      <c r="F277" s="2">
        <f t="shared" si="33"/>
        <v>0.95380499999999968</v>
      </c>
      <c r="G277" s="2">
        <f t="shared" si="27"/>
        <v>0.99356800000000012</v>
      </c>
      <c r="H277" s="2">
        <f t="shared" si="31"/>
        <v>1.0818400000000001</v>
      </c>
      <c r="I277" s="2">
        <f t="array" ref="I277">SUMPRODUCT(B261:B280, (ROW(B261:B280)-ROW(B261)+1)) / (20*21/2)</f>
        <v>0.91549380952380954</v>
      </c>
      <c r="J277" s="2">
        <f t="shared" ref="J277:J340" si="34">$J$4*B277+J276*(1-$J$4)</f>
        <v>0.94579147484850046</v>
      </c>
      <c r="K277" s="2">
        <f t="shared" si="28"/>
        <v>0.98495013140765297</v>
      </c>
    </row>
    <row r="278" spans="1:11" ht="13.5" x14ac:dyDescent="0.25">
      <c r="A278" s="3">
        <f>TITRES_STAT!B281</f>
        <v>42710</v>
      </c>
      <c r="B278" s="5">
        <f>TITRES_STAT!D281</f>
        <v>0.89459999999999995</v>
      </c>
      <c r="C278" s="2">
        <f t="shared" si="29"/>
        <v>-5.5000000000000604E-3</v>
      </c>
      <c r="D278" s="2">
        <f t="shared" si="30"/>
        <v>0.89900000000000002</v>
      </c>
      <c r="E278" s="2">
        <f t="shared" si="32"/>
        <v>0.91291000000000011</v>
      </c>
      <c r="F278" s="2">
        <f t="shared" si="33"/>
        <v>0.94534999999999969</v>
      </c>
      <c r="G278" s="2">
        <f t="shared" si="27"/>
        <v>0.99116799999999994</v>
      </c>
      <c r="H278" s="2">
        <f t="shared" si="31"/>
        <v>1.0795130000000002</v>
      </c>
      <c r="I278" s="2">
        <f t="array" ref="I278">SUMPRODUCT(B262:B281, (ROW(B262:B281)-ROW(B262)+1)) / (20*21/2)</f>
        <v>0.91192047619047623</v>
      </c>
      <c r="J278" s="2">
        <f t="shared" si="34"/>
        <v>0.94091609629150041</v>
      </c>
      <c r="K278" s="2">
        <f t="shared" si="28"/>
        <v>0.98140698899950973</v>
      </c>
    </row>
    <row r="279" spans="1:11" ht="13.5" x14ac:dyDescent="0.25">
      <c r="A279" s="3">
        <f>TITRES_STAT!B282</f>
        <v>42711</v>
      </c>
      <c r="B279" s="5">
        <f>TITRES_STAT!D282</f>
        <v>0.89459999999999995</v>
      </c>
      <c r="C279" s="2">
        <f t="shared" si="29"/>
        <v>0</v>
      </c>
      <c r="D279" s="2">
        <f t="shared" si="30"/>
        <v>0.89789999999999992</v>
      </c>
      <c r="E279" s="2">
        <f t="shared" si="32"/>
        <v>0.90936000000000006</v>
      </c>
      <c r="F279" s="2">
        <f t="shared" si="33"/>
        <v>0.93839499999999987</v>
      </c>
      <c r="G279" s="2">
        <f t="shared" si="27"/>
        <v>0.98876799999999987</v>
      </c>
      <c r="H279" s="2">
        <f t="shared" si="31"/>
        <v>1.0770695000000001</v>
      </c>
      <c r="I279" s="2">
        <f t="array" ref="I279">SUMPRODUCT(B263:B282, (ROW(B263:B282)-ROW(B263)+1)) / (20*21/2)</f>
        <v>0.90831333333333319</v>
      </c>
      <c r="J279" s="2">
        <f t="shared" si="34"/>
        <v>0.93650503950183361</v>
      </c>
      <c r="K279" s="2">
        <f t="shared" si="28"/>
        <v>0.9780027933524702</v>
      </c>
    </row>
    <row r="280" spans="1:11" ht="13.5" x14ac:dyDescent="0.25">
      <c r="A280" s="3">
        <f>TITRES_STAT!B283</f>
        <v>42712</v>
      </c>
      <c r="B280" s="5">
        <f>TITRES_STAT!D283</f>
        <v>0.89459999999999995</v>
      </c>
      <c r="C280" s="2">
        <f t="shared" si="29"/>
        <v>0</v>
      </c>
      <c r="D280" s="2">
        <f t="shared" si="30"/>
        <v>0.89680000000000004</v>
      </c>
      <c r="E280" s="2">
        <f t="shared" si="32"/>
        <v>0.90581000000000012</v>
      </c>
      <c r="F280" s="2">
        <f t="shared" si="33"/>
        <v>0.93212000000000006</v>
      </c>
      <c r="G280" s="2">
        <f t="shared" si="27"/>
        <v>0.98663999999999985</v>
      </c>
      <c r="H280" s="2">
        <f t="shared" si="31"/>
        <v>1.0748329999999999</v>
      </c>
      <c r="I280" s="2">
        <f t="array" ref="I280">SUMPRODUCT(B264:B283, (ROW(B264:B283)-ROW(B264)+1)) / (20*21/2)</f>
        <v>0.90335428571428578</v>
      </c>
      <c r="J280" s="2">
        <f t="shared" si="34"/>
        <v>0.93251408335880182</v>
      </c>
      <c r="K280" s="2">
        <f t="shared" si="28"/>
        <v>0.97473209557394191</v>
      </c>
    </row>
    <row r="281" spans="1:11" ht="13.5" x14ac:dyDescent="0.25">
      <c r="A281" s="3">
        <f>TITRES_STAT!B284</f>
        <v>42713</v>
      </c>
      <c r="B281" s="5">
        <f>TITRES_STAT!D284</f>
        <v>0.89459999999999995</v>
      </c>
      <c r="C281" s="2">
        <f t="shared" si="29"/>
        <v>0</v>
      </c>
      <c r="D281" s="2">
        <f t="shared" si="30"/>
        <v>0.89569999999999994</v>
      </c>
      <c r="E281" s="2">
        <f t="shared" si="32"/>
        <v>0.90226000000000006</v>
      </c>
      <c r="F281" s="2">
        <f t="shared" si="33"/>
        <v>0.92707500000000009</v>
      </c>
      <c r="G281" s="2">
        <f t="shared" si="27"/>
        <v>0.98511199999999988</v>
      </c>
      <c r="H281" s="2">
        <f t="shared" si="31"/>
        <v>1.0726089999999999</v>
      </c>
      <c r="I281" s="2">
        <f t="array" ref="I281">SUMPRODUCT(B265:B284, (ROW(B265:B284)-ROW(B265)+1)) / (20*21/2)</f>
        <v>0.89808190476190475</v>
      </c>
      <c r="J281" s="2">
        <f t="shared" si="34"/>
        <v>0.92890321827701117</v>
      </c>
      <c r="K281" s="2">
        <f t="shared" si="28"/>
        <v>0.97158966045339523</v>
      </c>
    </row>
    <row r="282" spans="1:11" ht="13.5" x14ac:dyDescent="0.25">
      <c r="A282" s="3">
        <f>TITRES_STAT!B285</f>
        <v>42717</v>
      </c>
      <c r="B282" s="5">
        <f>TITRES_STAT!D285</f>
        <v>0.88919999999999999</v>
      </c>
      <c r="C282" s="2">
        <f t="shared" si="29"/>
        <v>-5.3999999999999604E-3</v>
      </c>
      <c r="D282" s="2">
        <f t="shared" si="30"/>
        <v>0.89351999999999998</v>
      </c>
      <c r="E282" s="2">
        <f t="shared" si="32"/>
        <v>0.89817000000000002</v>
      </c>
      <c r="F282" s="2">
        <f t="shared" si="33"/>
        <v>0.92217000000000005</v>
      </c>
      <c r="G282" s="2">
        <f t="shared" si="27"/>
        <v>0.98347600000000002</v>
      </c>
      <c r="H282" s="2">
        <f t="shared" si="31"/>
        <v>1.0705519999999999</v>
      </c>
      <c r="I282" s="2">
        <f t="array" ref="I282">SUMPRODUCT(B266:B285, (ROW(B266:B285)-ROW(B266)+1)) / (20*21/2)</f>
        <v>0.89454619047619055</v>
      </c>
      <c r="J282" s="2">
        <f t="shared" si="34"/>
        <v>0.92512195939348629</v>
      </c>
      <c r="K282" s="2">
        <f t="shared" si="28"/>
        <v>0.96835869337679148</v>
      </c>
    </row>
    <row r="283" spans="1:11" ht="13.5" x14ac:dyDescent="0.25">
      <c r="A283" s="3">
        <f>TITRES_STAT!B286</f>
        <v>42718</v>
      </c>
      <c r="B283" s="5">
        <f>TITRES_STAT!D286</f>
        <v>0.87009999999999998</v>
      </c>
      <c r="C283" s="2">
        <f t="shared" si="29"/>
        <v>-1.9100000000000006E-2</v>
      </c>
      <c r="D283" s="2">
        <f t="shared" si="30"/>
        <v>0.88861999999999985</v>
      </c>
      <c r="E283" s="2">
        <f t="shared" si="32"/>
        <v>0.89380999999999999</v>
      </c>
      <c r="F283" s="2">
        <f t="shared" si="33"/>
        <v>0.91726000000000008</v>
      </c>
      <c r="G283" s="2">
        <f t="shared" si="27"/>
        <v>0.98200399999999999</v>
      </c>
      <c r="H283" s="2">
        <f t="shared" si="31"/>
        <v>1.0685804999999999</v>
      </c>
      <c r="I283" s="2">
        <f t="array" ref="I283">SUMPRODUCT(B267:B286, (ROW(B267:B286)-ROW(B267)+1)) / (20*21/2)</f>
        <v>0.89502523809523804</v>
      </c>
      <c r="J283" s="2">
        <f t="shared" si="34"/>
        <v>0.91988177278458283</v>
      </c>
      <c r="K283" s="2">
        <f t="shared" si="28"/>
        <v>0.96450541128358402</v>
      </c>
    </row>
    <row r="284" spans="1:11" ht="13.5" x14ac:dyDescent="0.25">
      <c r="A284" s="3">
        <f>TITRES_STAT!B287</f>
        <v>42719</v>
      </c>
      <c r="B284" s="5">
        <f>TITRES_STAT!D287</f>
        <v>0.8619</v>
      </c>
      <c r="C284" s="2">
        <f t="shared" si="29"/>
        <v>-8.1999999999999851E-3</v>
      </c>
      <c r="D284" s="2">
        <f t="shared" si="30"/>
        <v>0.88207999999999998</v>
      </c>
      <c r="E284" s="2">
        <f t="shared" si="32"/>
        <v>0.88998999999999984</v>
      </c>
      <c r="F284" s="2">
        <f t="shared" si="33"/>
        <v>0.91262500000000002</v>
      </c>
      <c r="G284" s="2">
        <f t="shared" si="27"/>
        <v>0.97987599999999997</v>
      </c>
      <c r="H284" s="2">
        <f t="shared" si="31"/>
        <v>1.0664259999999999</v>
      </c>
      <c r="I284" s="2">
        <f t="array" ref="I284">SUMPRODUCT(B268:B287, (ROW(B268:B287)-ROW(B268)+1)) / (20*21/2)</f>
        <v>0.89569904761904751</v>
      </c>
      <c r="J284" s="2">
        <f t="shared" si="34"/>
        <v>0.9143596991860512</v>
      </c>
      <c r="K284" s="2">
        <f t="shared" si="28"/>
        <v>0.9604816696646199</v>
      </c>
    </row>
    <row r="285" spans="1:11" ht="13.5" x14ac:dyDescent="0.25">
      <c r="A285" s="3">
        <f>TITRES_STAT!B288</f>
        <v>42720</v>
      </c>
      <c r="B285" s="5">
        <f>TITRES_STAT!D288</f>
        <v>0.87549999999999994</v>
      </c>
      <c r="C285" s="2">
        <f t="shared" si="29"/>
        <v>1.3599999999999945E-2</v>
      </c>
      <c r="D285" s="2">
        <f t="shared" si="30"/>
        <v>0.87825999999999982</v>
      </c>
      <c r="E285" s="2">
        <f t="shared" si="32"/>
        <v>0.88752999999999993</v>
      </c>
      <c r="F285" s="2">
        <f t="shared" si="33"/>
        <v>0.90867000000000009</v>
      </c>
      <c r="G285" s="2">
        <f t="shared" si="27"/>
        <v>0.9784020000000001</v>
      </c>
      <c r="H285" s="2">
        <f t="shared" si="31"/>
        <v>1.0643654999999996</v>
      </c>
      <c r="I285" s="2">
        <f t="array" ref="I285">SUMPRODUCT(B269:B288, (ROW(B269:B288)-ROW(B269)+1)) / (20*21/2)</f>
        <v>0.89916761904761899</v>
      </c>
      <c r="J285" s="2">
        <f t="shared" si="34"/>
        <v>0.91065877545404628</v>
      </c>
      <c r="K285" s="2">
        <f t="shared" si="28"/>
        <v>0.95714905516796811</v>
      </c>
    </row>
    <row r="286" spans="1:11" ht="13.5" x14ac:dyDescent="0.25">
      <c r="A286" s="3">
        <f>TITRES_STAT!B289</f>
        <v>42723</v>
      </c>
      <c r="B286" s="5">
        <f>TITRES_STAT!D289</f>
        <v>0.91369999999999996</v>
      </c>
      <c r="C286" s="2">
        <f t="shared" si="29"/>
        <v>3.8200000000000012E-2</v>
      </c>
      <c r="D286" s="2">
        <f t="shared" si="30"/>
        <v>0.88207999999999986</v>
      </c>
      <c r="E286" s="2">
        <f t="shared" si="32"/>
        <v>0.88888999999999996</v>
      </c>
      <c r="F286" s="2">
        <f t="shared" si="33"/>
        <v>0.90662500000000001</v>
      </c>
      <c r="G286" s="2">
        <f t="shared" si="27"/>
        <v>0.97802000000000011</v>
      </c>
      <c r="H286" s="2">
        <f t="shared" si="31"/>
        <v>1.0624829999999998</v>
      </c>
      <c r="I286" s="2">
        <f t="array" ref="I286">SUMPRODUCT(B270:B289, (ROW(B270:B289)-ROW(B270)+1)) / (20*21/2)</f>
        <v>0.90139619047619024</v>
      </c>
      <c r="J286" s="2">
        <f t="shared" si="34"/>
        <v>0.91094841588699427</v>
      </c>
      <c r="K286" s="2">
        <f t="shared" si="28"/>
        <v>0.95544517065157719</v>
      </c>
    </row>
    <row r="287" spans="1:11" ht="13.5" x14ac:dyDescent="0.25">
      <c r="A287" s="3">
        <f>TITRES_STAT!B290</f>
        <v>42724</v>
      </c>
      <c r="B287" s="5">
        <f>TITRES_STAT!D290</f>
        <v>0.91369999999999996</v>
      </c>
      <c r="C287" s="2">
        <f t="shared" si="29"/>
        <v>0</v>
      </c>
      <c r="D287" s="2">
        <f t="shared" si="30"/>
        <v>0.88697999999999999</v>
      </c>
      <c r="E287" s="2">
        <f t="shared" si="32"/>
        <v>0.89024999999999999</v>
      </c>
      <c r="F287" s="2">
        <f t="shared" si="33"/>
        <v>0.90457999999999994</v>
      </c>
      <c r="G287" s="2">
        <f t="shared" si="27"/>
        <v>0.97714800000000002</v>
      </c>
      <c r="H287" s="2">
        <f t="shared" si="31"/>
        <v>1.0607814999999998</v>
      </c>
      <c r="I287" s="2">
        <f t="array" ref="I287">SUMPRODUCT(B271:B290, (ROW(B271:B290)-ROW(B271)+1)) / (20*21/2)</f>
        <v>0.90234285714285711</v>
      </c>
      <c r="J287" s="2">
        <f t="shared" si="34"/>
        <v>0.91121047151680434</v>
      </c>
      <c r="K287" s="2">
        <f t="shared" si="28"/>
        <v>0.95380810513582903</v>
      </c>
    </row>
    <row r="288" spans="1:11" ht="13.5" x14ac:dyDescent="0.25">
      <c r="A288" s="3">
        <f>TITRES_STAT!B291</f>
        <v>42725</v>
      </c>
      <c r="B288" s="5">
        <f>TITRES_STAT!D291</f>
        <v>0.94099999999999995</v>
      </c>
      <c r="C288" s="2">
        <f t="shared" si="29"/>
        <v>2.7299999999999991E-2</v>
      </c>
      <c r="D288" s="2">
        <f t="shared" si="30"/>
        <v>0.90115999999999996</v>
      </c>
      <c r="E288" s="2">
        <f t="shared" si="32"/>
        <v>0.89488999999999996</v>
      </c>
      <c r="F288" s="2">
        <f t="shared" si="33"/>
        <v>0.90390000000000015</v>
      </c>
      <c r="G288" s="2">
        <f t="shared" si="27"/>
        <v>0.97572999999999999</v>
      </c>
      <c r="H288" s="2">
        <f t="shared" si="31"/>
        <v>1.0591644999999996</v>
      </c>
      <c r="I288" s="2">
        <f t="array" ref="I288">SUMPRODUCT(B272:B291, (ROW(B272:B291)-ROW(B272)+1)) / (20*21/2)</f>
        <v>0.90336761904761909</v>
      </c>
      <c r="J288" s="2">
        <f t="shared" si="34"/>
        <v>0.91404756946758492</v>
      </c>
      <c r="K288" s="2">
        <f t="shared" si="28"/>
        <v>0.95330582650305151</v>
      </c>
    </row>
    <row r="289" spans="1:11" ht="13.5" x14ac:dyDescent="0.25">
      <c r="A289" s="3">
        <f>TITRES_STAT!B292</f>
        <v>42726</v>
      </c>
      <c r="B289" s="5">
        <f>TITRES_STAT!D292</f>
        <v>0.92730000000000001</v>
      </c>
      <c r="C289" s="2">
        <f t="shared" si="29"/>
        <v>-1.3699999999999934E-2</v>
      </c>
      <c r="D289" s="2">
        <f t="shared" si="30"/>
        <v>0.91423999999999983</v>
      </c>
      <c r="E289" s="2">
        <f t="shared" si="32"/>
        <v>0.89816000000000018</v>
      </c>
      <c r="F289" s="2">
        <f t="shared" si="33"/>
        <v>0.90376000000000012</v>
      </c>
      <c r="G289" s="2">
        <f t="shared" si="27"/>
        <v>0.97338399999999992</v>
      </c>
      <c r="H289" s="2">
        <f t="shared" si="31"/>
        <v>1.0574789999999998</v>
      </c>
      <c r="I289" s="2">
        <f t="array" ref="I289">SUMPRODUCT(B273:B292, (ROW(B273:B292)-ROW(B273)+1)) / (20*21/2)</f>
        <v>0.90187047619047611</v>
      </c>
      <c r="J289" s="2">
        <f t="shared" si="34"/>
        <v>0.91530970570876724</v>
      </c>
      <c r="K289" s="2">
        <f t="shared" si="28"/>
        <v>0.95228599016959858</v>
      </c>
    </row>
    <row r="290" spans="1:11" ht="13.5" x14ac:dyDescent="0.25">
      <c r="A290" s="3">
        <f>TITRES_STAT!B293</f>
        <v>42727</v>
      </c>
      <c r="B290" s="5">
        <f>TITRES_STAT!D293</f>
        <v>0.91369999999999996</v>
      </c>
      <c r="C290" s="2">
        <f t="shared" si="29"/>
        <v>-1.3600000000000056E-2</v>
      </c>
      <c r="D290" s="2">
        <f t="shared" si="30"/>
        <v>0.92187999999999981</v>
      </c>
      <c r="E290" s="2">
        <f t="shared" si="32"/>
        <v>0.90007000000000004</v>
      </c>
      <c r="F290" s="2">
        <f t="shared" si="33"/>
        <v>0.90294000000000008</v>
      </c>
      <c r="G290" s="2">
        <f t="shared" si="27"/>
        <v>0.9704919999999998</v>
      </c>
      <c r="H290" s="2">
        <f t="shared" si="31"/>
        <v>1.0556349999999997</v>
      </c>
      <c r="I290" s="2">
        <f t="array" ref="I290">SUMPRODUCT(B274:B293, (ROW(B274:B293)-ROW(B274)+1)) / (20*21/2)</f>
        <v>0.90058142857142853</v>
      </c>
      <c r="J290" s="2">
        <f t="shared" si="34"/>
        <v>0.91515640040317026</v>
      </c>
      <c r="K290" s="2">
        <f t="shared" si="28"/>
        <v>0.9507728140845163</v>
      </c>
    </row>
    <row r="291" spans="1:11" ht="13.5" x14ac:dyDescent="0.25">
      <c r="A291" s="3">
        <f>TITRES_STAT!B294</f>
        <v>42730</v>
      </c>
      <c r="B291" s="5">
        <f>TITRES_STAT!D294</f>
        <v>0.91369999999999996</v>
      </c>
      <c r="C291" s="2">
        <f t="shared" si="29"/>
        <v>0</v>
      </c>
      <c r="D291" s="2">
        <f t="shared" si="30"/>
        <v>0.92188000000000003</v>
      </c>
      <c r="E291" s="2">
        <f t="shared" si="32"/>
        <v>0.90198</v>
      </c>
      <c r="F291" s="2">
        <f t="shared" si="33"/>
        <v>0.90212000000000003</v>
      </c>
      <c r="G291" s="2">
        <f t="shared" si="27"/>
        <v>0.9675999999999999</v>
      </c>
      <c r="H291" s="2">
        <f t="shared" si="31"/>
        <v>1.0537909999999997</v>
      </c>
      <c r="I291" s="2">
        <f t="array" ref="I291">SUMPRODUCT(B275:B294, (ROW(B275:B294)-ROW(B275)+1)) / (20*21/2)</f>
        <v>0.89916523809523818</v>
      </c>
      <c r="J291" s="2">
        <f t="shared" si="34"/>
        <v>0.91501769560286839</v>
      </c>
      <c r="K291" s="2">
        <f t="shared" si="28"/>
        <v>0.94931897823806466</v>
      </c>
    </row>
    <row r="292" spans="1:11" ht="13.5" x14ac:dyDescent="0.25">
      <c r="A292" s="3">
        <f>TITRES_STAT!B295</f>
        <v>42731</v>
      </c>
      <c r="B292" s="5">
        <f>TITRES_STAT!D295</f>
        <v>0.88639999999999997</v>
      </c>
      <c r="C292" s="2">
        <f t="shared" si="29"/>
        <v>-2.7299999999999991E-2</v>
      </c>
      <c r="D292" s="2">
        <f t="shared" si="30"/>
        <v>0.9164199999999999</v>
      </c>
      <c r="E292" s="2">
        <f t="shared" si="32"/>
        <v>0.90169999999999995</v>
      </c>
      <c r="F292" s="2">
        <f t="shared" si="33"/>
        <v>0.89993499999999993</v>
      </c>
      <c r="G292" s="2">
        <f t="shared" si="27"/>
        <v>0.96361799999999975</v>
      </c>
      <c r="H292" s="2">
        <f t="shared" si="31"/>
        <v>1.051901</v>
      </c>
      <c r="I292" s="2">
        <f t="array" ref="I292">SUMPRODUCT(B276:B295, (ROW(B276:B295)-ROW(B276)+1)) / (20*21/2)</f>
        <v>0.90068428571428583</v>
      </c>
      <c r="J292" s="2">
        <f t="shared" si="34"/>
        <v>0.91229220078354756</v>
      </c>
      <c r="K292" s="2">
        <f t="shared" si="28"/>
        <v>0.94685156732676812</v>
      </c>
    </row>
    <row r="293" spans="1:11" ht="13.5" x14ac:dyDescent="0.25">
      <c r="A293" s="3">
        <f>TITRES_STAT!B296</f>
        <v>42732</v>
      </c>
      <c r="B293" s="5">
        <f>TITRES_STAT!D296</f>
        <v>0.88639999999999997</v>
      </c>
      <c r="C293" s="2">
        <f t="shared" si="29"/>
        <v>0</v>
      </c>
      <c r="D293" s="2">
        <f t="shared" si="30"/>
        <v>0.90549999999999997</v>
      </c>
      <c r="E293" s="2">
        <f t="shared" si="32"/>
        <v>0.90333000000000008</v>
      </c>
      <c r="F293" s="2">
        <f t="shared" si="33"/>
        <v>0.89856999999999998</v>
      </c>
      <c r="G293" s="2">
        <f t="shared" si="27"/>
        <v>0.96007199999999981</v>
      </c>
      <c r="H293" s="2">
        <f t="shared" si="31"/>
        <v>1.0499595000000002</v>
      </c>
      <c r="I293" s="2">
        <f t="array" ref="I293">SUMPRODUCT(B277:B296, (ROW(B277:B296)-ROW(B277)+1)) / (20*21/2)</f>
        <v>0.90317666666666652</v>
      </c>
      <c r="J293" s="2">
        <f t="shared" si="34"/>
        <v>0.90982627689940021</v>
      </c>
      <c r="K293" s="2">
        <f t="shared" si="28"/>
        <v>0.94448091762767927</v>
      </c>
    </row>
    <row r="294" spans="1:11" ht="13.5" x14ac:dyDescent="0.25">
      <c r="A294" s="3">
        <f>TITRES_STAT!B297</f>
        <v>42733</v>
      </c>
      <c r="B294" s="5">
        <f>TITRES_STAT!D297</f>
        <v>0.88370000000000004</v>
      </c>
      <c r="C294" s="2">
        <f t="shared" si="29"/>
        <v>-2.6999999999999247E-3</v>
      </c>
      <c r="D294" s="2">
        <f t="shared" si="30"/>
        <v>0.89678000000000002</v>
      </c>
      <c r="E294" s="2">
        <f t="shared" si="32"/>
        <v>0.90550999999999993</v>
      </c>
      <c r="F294" s="2">
        <f t="shared" si="33"/>
        <v>0.89775000000000005</v>
      </c>
      <c r="G294" s="2">
        <f t="shared" si="27"/>
        <v>0.95657999999999954</v>
      </c>
      <c r="H294" s="2">
        <f t="shared" si="31"/>
        <v>1.0479140000000002</v>
      </c>
      <c r="I294" s="2">
        <f t="array" ref="I294">SUMPRODUCT(B278:B297, (ROW(B278:B297)-ROW(B278)+1)) / (20*21/2)</f>
        <v>0.90555238095238078</v>
      </c>
      <c r="J294" s="2">
        <f t="shared" si="34"/>
        <v>0.90733806005183826</v>
      </c>
      <c r="K294" s="2">
        <f t="shared" si="28"/>
        <v>0.94209735223051549</v>
      </c>
    </row>
    <row r="295" spans="1:11" ht="13.5" x14ac:dyDescent="0.25">
      <c r="A295" s="3">
        <f>TITRES_STAT!B298</f>
        <v>42734</v>
      </c>
      <c r="B295" s="5">
        <f>TITRES_STAT!D298</f>
        <v>0.91369999999999996</v>
      </c>
      <c r="C295" s="2">
        <f t="shared" si="29"/>
        <v>2.9999999999999916E-2</v>
      </c>
      <c r="D295" s="2">
        <f t="shared" si="30"/>
        <v>0.89678000000000002</v>
      </c>
      <c r="E295" s="2">
        <f t="shared" si="32"/>
        <v>0.90932999999999997</v>
      </c>
      <c r="F295" s="2">
        <f t="shared" si="33"/>
        <v>0.89843000000000006</v>
      </c>
      <c r="G295" s="2">
        <f t="shared" si="27"/>
        <v>0.95385199999999959</v>
      </c>
      <c r="H295" s="2">
        <f t="shared" si="31"/>
        <v>1.0460185000000002</v>
      </c>
      <c r="I295" s="2">
        <f t="array" ref="I295">SUMPRODUCT(B279:B298, (ROW(B279:B298)-ROW(B279)+1)) / (20*21/2)</f>
        <v>0.90547809523809519</v>
      </c>
      <c r="J295" s="2">
        <f t="shared" si="34"/>
        <v>0.90794395909452041</v>
      </c>
      <c r="K295" s="2">
        <f t="shared" si="28"/>
        <v>0.94098373057441687</v>
      </c>
    </row>
    <row r="296" spans="1:11" ht="13.5" x14ac:dyDescent="0.25">
      <c r="A296" s="3">
        <f>TITRES_STAT!B299</f>
        <v>42737</v>
      </c>
      <c r="B296" s="5">
        <f>TITRES_STAT!D299</f>
        <v>0.92459999999999998</v>
      </c>
      <c r="C296" s="2">
        <f t="shared" si="29"/>
        <v>1.0900000000000021E-2</v>
      </c>
      <c r="D296" s="2">
        <f t="shared" si="30"/>
        <v>0.89895999999999998</v>
      </c>
      <c r="E296" s="2">
        <f t="shared" si="32"/>
        <v>0.91042000000000001</v>
      </c>
      <c r="F296" s="2">
        <f t="shared" si="33"/>
        <v>0.89965500000000009</v>
      </c>
      <c r="G296" s="2">
        <f t="shared" si="27"/>
        <v>0.95172399999999957</v>
      </c>
      <c r="H296" s="2">
        <f t="shared" si="31"/>
        <v>1.0441775000000004</v>
      </c>
      <c r="I296" s="2">
        <f t="array" ref="I296">SUMPRODUCT(B280:B299, (ROW(B280:B299)-ROW(B280)+1)) / (20*21/2)</f>
        <v>0.90537761904761904</v>
      </c>
      <c r="J296" s="2">
        <f t="shared" si="34"/>
        <v>0.90953024870456611</v>
      </c>
      <c r="K296" s="2">
        <f t="shared" si="28"/>
        <v>0.94034123133620451</v>
      </c>
    </row>
    <row r="297" spans="1:11" ht="13.5" x14ac:dyDescent="0.25">
      <c r="A297" s="3">
        <f>TITRES_STAT!B300</f>
        <v>42738</v>
      </c>
      <c r="B297" s="5">
        <f>TITRES_STAT!D300</f>
        <v>0.92459999999999998</v>
      </c>
      <c r="C297" s="2">
        <f t="shared" si="29"/>
        <v>0</v>
      </c>
      <c r="D297" s="2">
        <f t="shared" si="30"/>
        <v>0.90659999999999985</v>
      </c>
      <c r="E297" s="2">
        <f t="shared" si="32"/>
        <v>0.91151000000000004</v>
      </c>
      <c r="F297" s="2">
        <f t="shared" si="33"/>
        <v>0.90088000000000024</v>
      </c>
      <c r="G297" s="2">
        <f t="shared" si="27"/>
        <v>0.94948799999999967</v>
      </c>
      <c r="H297" s="2">
        <f t="shared" si="31"/>
        <v>1.0425305000000005</v>
      </c>
      <c r="I297" s="2">
        <f t="array" ref="I297">SUMPRODUCT(B281:B300, (ROW(B281:B300)-ROW(B281)+1)) / (20*21/2)</f>
        <v>0.90421285714285704</v>
      </c>
      <c r="J297" s="2">
        <f t="shared" si="34"/>
        <v>0.91096546311365501</v>
      </c>
      <c r="K297" s="2">
        <f t="shared" si="28"/>
        <v>0.93972392814654948</v>
      </c>
    </row>
    <row r="298" spans="1:11" ht="13.5" x14ac:dyDescent="0.25">
      <c r="A298" s="3">
        <f>TITRES_STAT!B301</f>
        <v>42739</v>
      </c>
      <c r="B298" s="5">
        <f>TITRES_STAT!D301</f>
        <v>0.90010000000000001</v>
      </c>
      <c r="C298" s="2">
        <f t="shared" si="29"/>
        <v>-2.4499999999999966E-2</v>
      </c>
      <c r="D298" s="2">
        <f t="shared" si="30"/>
        <v>0.90933999999999993</v>
      </c>
      <c r="E298" s="2">
        <f t="shared" si="32"/>
        <v>0.90741999999999989</v>
      </c>
      <c r="F298" s="2">
        <f t="shared" si="33"/>
        <v>0.90115500000000015</v>
      </c>
      <c r="G298" s="2">
        <f t="shared" si="27"/>
        <v>0.94676199999999977</v>
      </c>
      <c r="H298" s="2">
        <f t="shared" si="31"/>
        <v>1.0408125000000006</v>
      </c>
      <c r="I298" s="2">
        <f t="array" ref="I298">SUMPRODUCT(B282:B301, (ROW(B282:B301)-ROW(B282)+1)) / (20*21/2)</f>
        <v>0.90670238095238076</v>
      </c>
      <c r="J298" s="2">
        <f t="shared" si="34"/>
        <v>0.90993065710283072</v>
      </c>
      <c r="K298" s="2">
        <f t="shared" si="28"/>
        <v>0.93817004861139075</v>
      </c>
    </row>
    <row r="299" spans="1:11" ht="13.5" x14ac:dyDescent="0.25">
      <c r="A299" s="3">
        <f>TITRES_STAT!B302</f>
        <v>42740</v>
      </c>
      <c r="B299" s="5">
        <f>TITRES_STAT!D302</f>
        <v>0.90010000000000001</v>
      </c>
      <c r="C299" s="2">
        <f t="shared" si="29"/>
        <v>0</v>
      </c>
      <c r="D299" s="2">
        <f t="shared" si="30"/>
        <v>0.91261999999999988</v>
      </c>
      <c r="E299" s="2">
        <f t="shared" si="32"/>
        <v>0.90470000000000006</v>
      </c>
      <c r="F299" s="2">
        <f t="shared" si="33"/>
        <v>0.90143000000000006</v>
      </c>
      <c r="G299" s="2">
        <f t="shared" si="27"/>
        <v>0.94403599999999965</v>
      </c>
      <c r="H299" s="2">
        <f t="shared" si="31"/>
        <v>1.0390300000000006</v>
      </c>
      <c r="I299" s="2">
        <f t="array" ref="I299">SUMPRODUCT(B283:B302, (ROW(B283:B302)-ROW(B283)+1)) / (20*21/2)</f>
        <v>0.90903619047619055</v>
      </c>
      <c r="J299" s="2">
        <f t="shared" si="34"/>
        <v>0.90899440404541831</v>
      </c>
      <c r="K299" s="2">
        <f t="shared" si="28"/>
        <v>0.93667710552859118</v>
      </c>
    </row>
    <row r="300" spans="1:11" ht="13.5" x14ac:dyDescent="0.25">
      <c r="A300" s="3">
        <f>TITRES_STAT!B303</f>
        <v>42741</v>
      </c>
      <c r="B300" s="5">
        <f>TITRES_STAT!D303</f>
        <v>0.88919999999999999</v>
      </c>
      <c r="C300" s="2">
        <f t="shared" si="29"/>
        <v>-1.0900000000000021E-2</v>
      </c>
      <c r="D300" s="2">
        <f t="shared" si="30"/>
        <v>0.90771999999999997</v>
      </c>
      <c r="E300" s="2">
        <f t="shared" si="32"/>
        <v>0.90225000000000011</v>
      </c>
      <c r="F300" s="2">
        <f t="shared" si="33"/>
        <v>0.90115999999999974</v>
      </c>
      <c r="G300" s="2">
        <f t="shared" si="27"/>
        <v>0.94152799999999981</v>
      </c>
      <c r="H300" s="2">
        <f t="shared" si="31"/>
        <v>1.0371930000000007</v>
      </c>
      <c r="I300" s="2">
        <f t="array" ref="I300">SUMPRODUCT(B284:B303, (ROW(B284:B303)-ROW(B284)+1)) / (20*21/2)</f>
        <v>0.90859809523809532</v>
      </c>
      <c r="J300" s="2">
        <f t="shared" si="34"/>
        <v>0.9071092227077594</v>
      </c>
      <c r="K300" s="2">
        <f t="shared" si="28"/>
        <v>0.93481525825296019</v>
      </c>
    </row>
    <row r="301" spans="1:11" ht="13.5" x14ac:dyDescent="0.25">
      <c r="A301" s="3">
        <f>TITRES_STAT!B304</f>
        <v>42744</v>
      </c>
      <c r="B301" s="5">
        <f>TITRES_STAT!D304</f>
        <v>0.92730000000000001</v>
      </c>
      <c r="C301" s="2">
        <f t="shared" si="29"/>
        <v>3.8100000000000023E-2</v>
      </c>
      <c r="D301" s="2">
        <f t="shared" si="30"/>
        <v>0.90825999999999996</v>
      </c>
      <c r="E301" s="2">
        <f t="shared" si="32"/>
        <v>0.90361000000000014</v>
      </c>
      <c r="F301" s="2">
        <f t="shared" si="33"/>
        <v>0.9027949999999999</v>
      </c>
      <c r="G301" s="2">
        <f t="shared" si="27"/>
        <v>0.93923599999999974</v>
      </c>
      <c r="H301" s="2">
        <f t="shared" si="31"/>
        <v>1.0357275000000006</v>
      </c>
      <c r="I301" s="2">
        <f t="array" ref="I301">SUMPRODUCT(B285:B304, (ROW(B285:B304)-ROW(B285)+1)) / (20*21/2)</f>
        <v>0.90878857142857139</v>
      </c>
      <c r="J301" s="2">
        <f t="shared" si="34"/>
        <v>0.90903215387844893</v>
      </c>
      <c r="K301" s="2">
        <f t="shared" si="28"/>
        <v>0.93452054224304026</v>
      </c>
    </row>
    <row r="302" spans="1:11" ht="13.5" x14ac:dyDescent="0.25">
      <c r="A302" s="3">
        <f>TITRES_STAT!B305</f>
        <v>42745</v>
      </c>
      <c r="B302" s="5">
        <f>TITRES_STAT!D305</f>
        <v>0.92730000000000001</v>
      </c>
      <c r="C302" s="2">
        <f t="shared" si="29"/>
        <v>0</v>
      </c>
      <c r="D302" s="2">
        <f t="shared" si="30"/>
        <v>0.90879999999999994</v>
      </c>
      <c r="E302" s="2">
        <f t="shared" si="32"/>
        <v>0.90769999999999995</v>
      </c>
      <c r="F302" s="2">
        <f t="shared" si="33"/>
        <v>0.90469999999999984</v>
      </c>
      <c r="G302" s="2">
        <f t="shared" si="27"/>
        <v>0.93694399999999989</v>
      </c>
      <c r="H302" s="2">
        <f t="shared" si="31"/>
        <v>1.0340810000000007</v>
      </c>
      <c r="I302" s="2">
        <f t="array" ref="I302">SUMPRODUCT(B286:B305, (ROW(B286:B305)-ROW(B286)+1)) / (20*21/2)</f>
        <v>0.90798714285714288</v>
      </c>
      <c r="J302" s="2">
        <f t="shared" si="34"/>
        <v>0.91077194874716805</v>
      </c>
      <c r="K302" s="2">
        <f t="shared" si="28"/>
        <v>0.93423738372370535</v>
      </c>
    </row>
    <row r="303" spans="1:11" ht="13.5" x14ac:dyDescent="0.25">
      <c r="A303" s="3">
        <f>TITRES_STAT!B306</f>
        <v>42746</v>
      </c>
      <c r="B303" s="5">
        <f>TITRES_STAT!D306</f>
        <v>0.90010000000000001</v>
      </c>
      <c r="C303" s="2">
        <f t="shared" si="29"/>
        <v>-2.7200000000000002E-2</v>
      </c>
      <c r="D303" s="2">
        <f t="shared" si="30"/>
        <v>0.90879999999999994</v>
      </c>
      <c r="E303" s="2">
        <f t="shared" si="32"/>
        <v>0.90907000000000004</v>
      </c>
      <c r="F303" s="2">
        <f t="shared" si="33"/>
        <v>0.90619999999999989</v>
      </c>
      <c r="G303" s="2">
        <f t="shared" si="27"/>
        <v>0.93410799999999994</v>
      </c>
      <c r="H303" s="2">
        <f t="shared" si="31"/>
        <v>1.0324795000000007</v>
      </c>
      <c r="I303" s="2">
        <f t="array" ref="I303">SUMPRODUCT(B287:B306, (ROW(B287:B306)-ROW(B287)+1)) / (20*21/2)</f>
        <v>0.90706857142857156</v>
      </c>
      <c r="J303" s="2">
        <f t="shared" si="34"/>
        <v>0.90975557267600915</v>
      </c>
      <c r="K303" s="2">
        <f t="shared" si="28"/>
        <v>0.93289866279336398</v>
      </c>
    </row>
    <row r="304" spans="1:11" ht="13.5" x14ac:dyDescent="0.25">
      <c r="A304" s="3">
        <f>TITRES_STAT!B307</f>
        <v>42747</v>
      </c>
      <c r="B304" s="5">
        <f>TITRES_STAT!D307</f>
        <v>0.90820000000000001</v>
      </c>
      <c r="C304" s="2">
        <f t="shared" si="29"/>
        <v>8.0999999999999961E-3</v>
      </c>
      <c r="D304" s="2">
        <f t="shared" si="30"/>
        <v>0.91042000000000001</v>
      </c>
      <c r="E304" s="2">
        <f t="shared" si="32"/>
        <v>0.91152</v>
      </c>
      <c r="F304" s="2">
        <f t="shared" si="33"/>
        <v>0.90851500000000007</v>
      </c>
      <c r="G304" s="2">
        <f t="shared" si="27"/>
        <v>0.93143399999999987</v>
      </c>
      <c r="H304" s="2">
        <f t="shared" si="31"/>
        <v>1.0309185000000007</v>
      </c>
      <c r="I304" s="2">
        <f t="array" ref="I304">SUMPRODUCT(B288:B307, (ROW(B288:B307)-ROW(B288)+1)) / (20*21/2)</f>
        <v>0.90621476190476191</v>
      </c>
      <c r="J304" s="2">
        <f t="shared" si="34"/>
        <v>0.90960742289734164</v>
      </c>
      <c r="K304" s="2">
        <f t="shared" si="28"/>
        <v>0.9319300877818596</v>
      </c>
    </row>
    <row r="305" spans="1:11" ht="13.5" x14ac:dyDescent="0.25">
      <c r="A305" s="3">
        <f>TITRES_STAT!B308</f>
        <v>42748</v>
      </c>
      <c r="B305" s="5">
        <f>TITRES_STAT!D308</f>
        <v>0.90010000000000001</v>
      </c>
      <c r="C305" s="2">
        <f t="shared" si="29"/>
        <v>-8.0999999999999961E-3</v>
      </c>
      <c r="D305" s="2">
        <f t="shared" si="30"/>
        <v>0.91259999999999997</v>
      </c>
      <c r="E305" s="2">
        <f t="shared" si="32"/>
        <v>0.91015999999999997</v>
      </c>
      <c r="F305" s="2">
        <f t="shared" si="33"/>
        <v>0.90974500000000003</v>
      </c>
      <c r="G305" s="2">
        <f t="shared" si="27"/>
        <v>0.92859799999999981</v>
      </c>
      <c r="H305" s="2">
        <f t="shared" si="31"/>
        <v>1.0293300000000007</v>
      </c>
      <c r="I305" s="2">
        <f t="array" ref="I305">SUMPRODUCT(B289:B308, (ROW(B289:B308)-ROW(B289)+1)) / (20*21/2)</f>
        <v>0.90542571428571428</v>
      </c>
      <c r="J305" s="2">
        <f t="shared" si="34"/>
        <v>0.90870195404997578</v>
      </c>
      <c r="K305" s="2">
        <f t="shared" si="28"/>
        <v>0.93068184904531615</v>
      </c>
    </row>
    <row r="306" spans="1:11" ht="13.5" x14ac:dyDescent="0.25">
      <c r="A306" s="3">
        <f>TITRES_STAT!B309</f>
        <v>42751</v>
      </c>
      <c r="B306" s="5">
        <f>TITRES_STAT!D309</f>
        <v>0.90010000000000001</v>
      </c>
      <c r="C306" s="2">
        <f t="shared" si="29"/>
        <v>0</v>
      </c>
      <c r="D306" s="2">
        <f t="shared" si="30"/>
        <v>0.90715999999999997</v>
      </c>
      <c r="E306" s="2">
        <f t="shared" si="32"/>
        <v>0.90771000000000002</v>
      </c>
      <c r="F306" s="2">
        <f t="shared" si="33"/>
        <v>0.90906500000000001</v>
      </c>
      <c r="G306" s="2">
        <f t="shared" ref="G306:G369" si="35">AVERAGE(B257:B306)</f>
        <v>0.92576199999999986</v>
      </c>
      <c r="H306" s="2">
        <f t="shared" si="31"/>
        <v>1.0276250000000005</v>
      </c>
      <c r="I306" s="2">
        <f t="array" ref="I306">SUMPRODUCT(B290:B309, (ROW(B290:B309)-ROW(B290)+1)) / (20*21/2)</f>
        <v>0.90690761904761907</v>
      </c>
      <c r="J306" s="2">
        <f t="shared" si="34"/>
        <v>0.90788272033093054</v>
      </c>
      <c r="K306" s="2">
        <f t="shared" si="28"/>
        <v>0.92948256084746061</v>
      </c>
    </row>
    <row r="307" spans="1:11" ht="13.5" x14ac:dyDescent="0.25">
      <c r="A307" s="3">
        <f>TITRES_STAT!B310</f>
        <v>42752</v>
      </c>
      <c r="B307" s="5">
        <f>TITRES_STAT!D310</f>
        <v>0.90010000000000001</v>
      </c>
      <c r="C307" s="2">
        <f t="shared" si="29"/>
        <v>0</v>
      </c>
      <c r="D307" s="2">
        <f t="shared" si="30"/>
        <v>0.90172000000000008</v>
      </c>
      <c r="E307" s="2">
        <f t="shared" si="32"/>
        <v>0.90525999999999995</v>
      </c>
      <c r="F307" s="2">
        <f t="shared" si="33"/>
        <v>0.908385</v>
      </c>
      <c r="G307" s="2">
        <f t="shared" si="35"/>
        <v>0.92292599999999991</v>
      </c>
      <c r="H307" s="2">
        <f t="shared" si="31"/>
        <v>1.0258555000000007</v>
      </c>
      <c r="I307" s="2">
        <f t="array" ref="I307">SUMPRODUCT(B291:B310, (ROW(B291:B310)-ROW(B291)+1)) / (20*21/2)</f>
        <v>0.90892952380952374</v>
      </c>
      <c r="J307" s="2">
        <f t="shared" si="34"/>
        <v>0.90714150887084188</v>
      </c>
      <c r="K307" s="2">
        <f t="shared" ref="K307:K370" si="36">$K$4*B307+(1-$K$4)*K306</f>
        <v>0.928330303559325</v>
      </c>
    </row>
    <row r="308" spans="1:11" ht="13.5" x14ac:dyDescent="0.25">
      <c r="A308" s="3">
        <f>TITRES_STAT!B311</f>
        <v>42753</v>
      </c>
      <c r="B308" s="5">
        <f>TITRES_STAT!D311</f>
        <v>0.90010000000000001</v>
      </c>
      <c r="C308" s="2">
        <f t="shared" si="29"/>
        <v>0</v>
      </c>
      <c r="D308" s="2">
        <f t="shared" si="30"/>
        <v>0.90172000000000008</v>
      </c>
      <c r="E308" s="2">
        <f t="shared" si="32"/>
        <v>0.90525999999999995</v>
      </c>
      <c r="F308" s="2">
        <f t="shared" si="33"/>
        <v>0.90633999999999992</v>
      </c>
      <c r="G308" s="2">
        <f t="shared" si="35"/>
        <v>0.91965399999999986</v>
      </c>
      <c r="H308" s="2">
        <f t="shared" si="31"/>
        <v>1.0242670000000007</v>
      </c>
      <c r="I308" s="2">
        <f t="array" ref="I308">SUMPRODUCT(B292:B311, (ROW(B292:B311)-ROW(B292)+1)) / (20*21/2)</f>
        <v>0.9095914285714285</v>
      </c>
      <c r="J308" s="2">
        <f t="shared" si="34"/>
        <v>0.9064708889783808</v>
      </c>
      <c r="K308" s="2">
        <f t="shared" si="36"/>
        <v>0.92722323283150843</v>
      </c>
    </row>
    <row r="309" spans="1:11" ht="13.5" x14ac:dyDescent="0.25">
      <c r="A309" s="3">
        <f>TITRES_STAT!B312</f>
        <v>42754</v>
      </c>
      <c r="B309" s="5">
        <f>TITRES_STAT!D312</f>
        <v>0.92190000000000005</v>
      </c>
      <c r="C309" s="2">
        <f t="shared" si="29"/>
        <v>2.1800000000000042E-2</v>
      </c>
      <c r="D309" s="2">
        <f t="shared" si="30"/>
        <v>0.90446000000000004</v>
      </c>
      <c r="E309" s="2">
        <f t="shared" si="32"/>
        <v>0.90744000000000002</v>
      </c>
      <c r="F309" s="2">
        <f t="shared" si="33"/>
        <v>0.90607000000000004</v>
      </c>
      <c r="G309" s="2">
        <f t="shared" si="35"/>
        <v>0.91741799999999996</v>
      </c>
      <c r="H309" s="2">
        <f t="shared" si="31"/>
        <v>1.0226065000000006</v>
      </c>
      <c r="I309" s="2">
        <f t="array" ref="I309">SUMPRODUCT(B293:B312, (ROW(B293:B312)-ROW(B293)+1)) / (20*21/2)</f>
        <v>0.90895809523809545</v>
      </c>
      <c r="J309" s="2">
        <f t="shared" si="34"/>
        <v>0.90794032812329695</v>
      </c>
      <c r="K309" s="2">
        <f t="shared" si="36"/>
        <v>0.92701447860282182</v>
      </c>
    </row>
    <row r="310" spans="1:11" ht="13.5" x14ac:dyDescent="0.25">
      <c r="A310" s="3">
        <f>TITRES_STAT!B313</f>
        <v>42755</v>
      </c>
      <c r="B310" s="5">
        <f>TITRES_STAT!D313</f>
        <v>0.92730000000000001</v>
      </c>
      <c r="C310" s="2">
        <f t="shared" si="29"/>
        <v>5.3999999999999604E-3</v>
      </c>
      <c r="D310" s="2">
        <f t="shared" si="30"/>
        <v>0.90990000000000004</v>
      </c>
      <c r="E310" s="2">
        <f t="shared" si="32"/>
        <v>0.91125000000000012</v>
      </c>
      <c r="F310" s="2">
        <f t="shared" si="33"/>
        <v>0.90675000000000006</v>
      </c>
      <c r="G310" s="2">
        <f t="shared" si="35"/>
        <v>0.91556200000000021</v>
      </c>
      <c r="H310" s="2">
        <f t="shared" si="31"/>
        <v>1.0209730000000006</v>
      </c>
      <c r="I310" s="2">
        <f t="array" ref="I310">SUMPRODUCT(B294:B313, (ROW(B294:B313)-ROW(B294)+1)) / (20*21/2)</f>
        <v>0.90825952380952379</v>
      </c>
      <c r="J310" s="2">
        <f t="shared" si="34"/>
        <v>0.90978410639726859</v>
      </c>
      <c r="K310" s="2">
        <f t="shared" si="36"/>
        <v>0.92702567552035831</v>
      </c>
    </row>
    <row r="311" spans="1:11" ht="13.5" x14ac:dyDescent="0.25">
      <c r="A311" s="3">
        <f>TITRES_STAT!B314</f>
        <v>42758</v>
      </c>
      <c r="B311" s="5">
        <f>TITRES_STAT!D314</f>
        <v>0.91369999999999996</v>
      </c>
      <c r="C311" s="2">
        <f t="shared" si="29"/>
        <v>-1.3600000000000056E-2</v>
      </c>
      <c r="D311" s="2">
        <f t="shared" si="30"/>
        <v>0.9126200000000001</v>
      </c>
      <c r="E311" s="2">
        <f t="shared" si="32"/>
        <v>0.90989000000000009</v>
      </c>
      <c r="F311" s="2">
        <f t="shared" si="33"/>
        <v>0.90675000000000006</v>
      </c>
      <c r="G311" s="2">
        <f t="shared" si="35"/>
        <v>0.91392600000000013</v>
      </c>
      <c r="H311" s="2">
        <f t="shared" si="31"/>
        <v>1.0192715000000006</v>
      </c>
      <c r="I311" s="2">
        <f t="array" ref="I311">SUMPRODUCT(B295:B314, (ROW(B295:B314)-ROW(B295)+1)) / (20*21/2)</f>
        <v>0.90697190476190481</v>
      </c>
      <c r="J311" s="2">
        <f t="shared" si="34"/>
        <v>0.91015704864514779</v>
      </c>
      <c r="K311" s="2">
        <f t="shared" si="36"/>
        <v>0.926503100009756</v>
      </c>
    </row>
    <row r="312" spans="1:11" ht="13.5" x14ac:dyDescent="0.25">
      <c r="A312" s="3">
        <f>TITRES_STAT!B315</f>
        <v>42759</v>
      </c>
      <c r="B312" s="5">
        <f>TITRES_STAT!D315</f>
        <v>0.90010000000000001</v>
      </c>
      <c r="C312" s="2">
        <f t="shared" si="29"/>
        <v>-1.3599999999999945E-2</v>
      </c>
      <c r="D312" s="2">
        <f t="shared" si="30"/>
        <v>0.91261999999999988</v>
      </c>
      <c r="E312" s="2">
        <f t="shared" si="32"/>
        <v>0.90717000000000003</v>
      </c>
      <c r="F312" s="2">
        <f t="shared" si="33"/>
        <v>0.90743499999999988</v>
      </c>
      <c r="G312" s="2">
        <f t="shared" si="35"/>
        <v>0.91218200000000027</v>
      </c>
      <c r="H312" s="2">
        <f t="shared" si="31"/>
        <v>1.0175020000000006</v>
      </c>
      <c r="I312" s="2">
        <f t="array" ref="I312">SUMPRODUCT(B296:B315, (ROW(B296:B315)-ROW(B296)+1)) / (20*21/2)</f>
        <v>0.9035561904761904</v>
      </c>
      <c r="J312" s="2">
        <f t="shared" si="34"/>
        <v>0.90919923448846707</v>
      </c>
      <c r="K312" s="2">
        <f t="shared" si="36"/>
        <v>0.925467684323099</v>
      </c>
    </row>
    <row r="313" spans="1:11" ht="13.5" x14ac:dyDescent="0.25">
      <c r="A313" s="3">
        <f>TITRES_STAT!B316</f>
        <v>42760</v>
      </c>
      <c r="B313" s="5">
        <f>TITRES_STAT!D316</f>
        <v>0.90010000000000001</v>
      </c>
      <c r="C313" s="2">
        <f t="shared" si="29"/>
        <v>0</v>
      </c>
      <c r="D313" s="2">
        <f t="shared" si="30"/>
        <v>0.9126200000000001</v>
      </c>
      <c r="E313" s="2">
        <f t="shared" si="32"/>
        <v>0.90717000000000003</v>
      </c>
      <c r="F313" s="2">
        <f t="shared" si="33"/>
        <v>0.90811999999999993</v>
      </c>
      <c r="G313" s="2">
        <f t="shared" si="35"/>
        <v>0.91081800000000035</v>
      </c>
      <c r="H313" s="2">
        <f t="shared" si="31"/>
        <v>1.0157325000000004</v>
      </c>
      <c r="I313" s="2">
        <f t="array" ref="I313">SUMPRODUCT(B297:B316, (ROW(B297:B316)-ROW(B297)+1)) / (20*21/2)</f>
        <v>0.90033523809523808</v>
      </c>
      <c r="J313" s="2">
        <f t="shared" si="34"/>
        <v>0.90833264072766073</v>
      </c>
      <c r="K313" s="2">
        <f t="shared" si="36"/>
        <v>0.92447287317317361</v>
      </c>
    </row>
    <row r="314" spans="1:11" ht="13.5" x14ac:dyDescent="0.25">
      <c r="A314" s="3">
        <f>TITRES_STAT!B317</f>
        <v>42761</v>
      </c>
      <c r="B314" s="5">
        <f>TITRES_STAT!D317</f>
        <v>0.89459999999999995</v>
      </c>
      <c r="C314" s="2">
        <f t="shared" si="29"/>
        <v>-5.5000000000000604E-3</v>
      </c>
      <c r="D314" s="2">
        <f t="shared" si="30"/>
        <v>0.90715999999999997</v>
      </c>
      <c r="E314" s="2">
        <f t="shared" si="32"/>
        <v>0.90581000000000012</v>
      </c>
      <c r="F314" s="2">
        <f t="shared" si="33"/>
        <v>0.90866500000000006</v>
      </c>
      <c r="G314" s="2">
        <f t="shared" si="35"/>
        <v>0.90961800000000015</v>
      </c>
      <c r="H314" s="2">
        <f t="shared" si="31"/>
        <v>1.0141165000000008</v>
      </c>
      <c r="I314" s="2">
        <f t="array" ref="I314">SUMPRODUCT(B298:B317, (ROW(B298:B317)-ROW(B298)+1)) / (20*21/2)</f>
        <v>0.8963228571428572</v>
      </c>
      <c r="J314" s="2">
        <f t="shared" si="34"/>
        <v>0.9070247701821692</v>
      </c>
      <c r="K314" s="2">
        <f t="shared" si="36"/>
        <v>0.92330138795069627</v>
      </c>
    </row>
    <row r="315" spans="1:11" ht="13.5" x14ac:dyDescent="0.25">
      <c r="A315" s="3">
        <f>TITRES_STAT!B318</f>
        <v>42762</v>
      </c>
      <c r="B315" s="5">
        <f>TITRES_STAT!D318</f>
        <v>0.87280000000000002</v>
      </c>
      <c r="C315" s="2">
        <f t="shared" si="29"/>
        <v>-2.1799999999999931E-2</v>
      </c>
      <c r="D315" s="2">
        <f t="shared" si="30"/>
        <v>0.89626000000000006</v>
      </c>
      <c r="E315" s="2">
        <f t="shared" si="32"/>
        <v>0.9030800000000001</v>
      </c>
      <c r="F315" s="2">
        <f t="shared" si="33"/>
        <v>0.9066200000000002</v>
      </c>
      <c r="G315" s="2">
        <f t="shared" si="35"/>
        <v>0.90798200000000007</v>
      </c>
      <c r="H315" s="2">
        <f t="shared" si="31"/>
        <v>1.0125725000000005</v>
      </c>
      <c r="I315" s="2">
        <f t="array" ref="I315">SUMPRODUCT(B299:B318, (ROW(B299:B318)-ROW(B299)+1)) / (20*21/2)</f>
        <v>0.89494238095238088</v>
      </c>
      <c r="J315" s="2">
        <f t="shared" si="34"/>
        <v>0.90376526826005787</v>
      </c>
      <c r="K315" s="2">
        <f t="shared" si="36"/>
        <v>0.92132094136439446</v>
      </c>
    </row>
    <row r="316" spans="1:11" ht="13.5" x14ac:dyDescent="0.25">
      <c r="A316" s="3">
        <f>TITRES_STAT!B319</f>
        <v>42765</v>
      </c>
      <c r="B316" s="5">
        <f>TITRES_STAT!D319</f>
        <v>0.87280000000000002</v>
      </c>
      <c r="C316" s="2">
        <f t="shared" si="29"/>
        <v>0</v>
      </c>
      <c r="D316" s="2">
        <f t="shared" si="30"/>
        <v>0.88807999999999987</v>
      </c>
      <c r="E316" s="2">
        <f t="shared" si="32"/>
        <v>0.90035000000000009</v>
      </c>
      <c r="F316" s="2">
        <f t="shared" si="33"/>
        <v>0.90403000000000022</v>
      </c>
      <c r="G316" s="2">
        <f t="shared" si="35"/>
        <v>0.90634599999999987</v>
      </c>
      <c r="H316" s="2">
        <f t="shared" si="31"/>
        <v>1.0110540000000008</v>
      </c>
      <c r="I316" s="2">
        <f t="array" ref="I316">SUMPRODUCT(B300:B319, (ROW(B300:B319)-ROW(B300)+1)) / (20*21/2)</f>
        <v>0.89596999999999993</v>
      </c>
      <c r="J316" s="2">
        <f t="shared" si="34"/>
        <v>0.90081619509243327</v>
      </c>
      <c r="K316" s="2">
        <f t="shared" si="36"/>
        <v>0.91941815935010451</v>
      </c>
    </row>
    <row r="317" spans="1:11" ht="13.5" x14ac:dyDescent="0.25">
      <c r="A317" s="3">
        <f>TITRES_STAT!B320</f>
        <v>42766</v>
      </c>
      <c r="B317" s="5">
        <f>TITRES_STAT!D320</f>
        <v>0.8619</v>
      </c>
      <c r="C317" s="2">
        <f t="shared" si="29"/>
        <v>-1.0900000000000021E-2</v>
      </c>
      <c r="D317" s="2">
        <f t="shared" si="30"/>
        <v>0.88044000000000011</v>
      </c>
      <c r="E317" s="2">
        <f t="shared" si="32"/>
        <v>0.89652999999999994</v>
      </c>
      <c r="F317" s="2">
        <f t="shared" si="33"/>
        <v>0.90089500000000022</v>
      </c>
      <c r="G317" s="2">
        <f t="shared" si="35"/>
        <v>0.90449199999999985</v>
      </c>
      <c r="H317" s="2">
        <f t="shared" si="31"/>
        <v>1.0096490000000007</v>
      </c>
      <c r="I317" s="2">
        <f t="array" ref="I317">SUMPRODUCT(B301:B320, (ROW(B301:B320)-ROW(B301)+1)) / (20*21/2)</f>
        <v>0.8943457142857143</v>
      </c>
      <c r="J317" s="2">
        <f t="shared" si="34"/>
        <v>0.89710989079791581</v>
      </c>
      <c r="K317" s="2">
        <f t="shared" si="36"/>
        <v>0.9171625452579435</v>
      </c>
    </row>
    <row r="318" spans="1:11" ht="13.5" x14ac:dyDescent="0.25">
      <c r="A318" s="3">
        <f>TITRES_STAT!B321</f>
        <v>42767</v>
      </c>
      <c r="B318" s="5">
        <f>TITRES_STAT!D321</f>
        <v>0.88639999999999997</v>
      </c>
      <c r="C318" s="2">
        <f t="shared" si="29"/>
        <v>2.4499999999999966E-2</v>
      </c>
      <c r="D318" s="2">
        <f t="shared" si="30"/>
        <v>0.87769999999999992</v>
      </c>
      <c r="E318" s="2">
        <f t="shared" si="32"/>
        <v>0.89515999999999996</v>
      </c>
      <c r="F318" s="2">
        <f t="shared" si="33"/>
        <v>0.90021000000000007</v>
      </c>
      <c r="G318" s="2">
        <f t="shared" si="35"/>
        <v>0.90312799999999993</v>
      </c>
      <c r="H318" s="2">
        <f t="shared" si="31"/>
        <v>1.0086510000000006</v>
      </c>
      <c r="I318" s="2">
        <f t="array" ref="I318">SUMPRODUCT(B302:B321, (ROW(B302:B321)-ROW(B302)+1)) / (20*21/2)</f>
        <v>0.89300476190476197</v>
      </c>
      <c r="J318" s="2">
        <f t="shared" si="34"/>
        <v>0.89608990119811427</v>
      </c>
      <c r="K318" s="2">
        <f t="shared" si="36"/>
        <v>0.91595617093410264</v>
      </c>
    </row>
    <row r="319" spans="1:11" ht="13.5" x14ac:dyDescent="0.25">
      <c r="A319" s="3">
        <f>TITRES_STAT!B322</f>
        <v>42768</v>
      </c>
      <c r="B319" s="5">
        <f>TITRES_STAT!D322</f>
        <v>0.91100000000000003</v>
      </c>
      <c r="C319" s="2">
        <f t="shared" si="29"/>
        <v>2.4600000000000066E-2</v>
      </c>
      <c r="D319" s="2">
        <f t="shared" si="30"/>
        <v>0.88097999999999987</v>
      </c>
      <c r="E319" s="2">
        <f t="shared" si="32"/>
        <v>0.89406999999999992</v>
      </c>
      <c r="F319" s="2">
        <f t="shared" si="33"/>
        <v>0.90075499999999997</v>
      </c>
      <c r="G319" s="2">
        <f t="shared" si="35"/>
        <v>0.90274599999999994</v>
      </c>
      <c r="H319" s="2">
        <f t="shared" si="31"/>
        <v>1.0077760000000007</v>
      </c>
      <c r="I319" s="2">
        <f t="array" ref="I319">SUMPRODUCT(B303:B322, (ROW(B303:B322)-ROW(B303)+1)) / (20*21/2)</f>
        <v>0.89082047619047611</v>
      </c>
      <c r="J319" s="2">
        <f t="shared" si="34"/>
        <v>0.89750991060781771</v>
      </c>
      <c r="K319" s="2">
        <f t="shared" si="36"/>
        <v>0.91576181128962808</v>
      </c>
    </row>
    <row r="320" spans="1:11" ht="13.5" x14ac:dyDescent="0.25">
      <c r="A320" s="3">
        <f>TITRES_STAT!B323</f>
        <v>42769</v>
      </c>
      <c r="B320" s="5">
        <f>TITRES_STAT!D323</f>
        <v>0.88370000000000004</v>
      </c>
      <c r="C320" s="2">
        <f t="shared" si="29"/>
        <v>-2.7299999999999991E-2</v>
      </c>
      <c r="D320" s="2">
        <f t="shared" si="30"/>
        <v>0.88315999999999995</v>
      </c>
      <c r="E320" s="2">
        <f t="shared" si="32"/>
        <v>0.88971</v>
      </c>
      <c r="F320" s="2">
        <f t="shared" si="33"/>
        <v>0.90048000000000017</v>
      </c>
      <c r="G320" s="2">
        <f t="shared" si="35"/>
        <v>0.90181799999999979</v>
      </c>
      <c r="H320" s="2">
        <f t="shared" si="31"/>
        <v>1.0066610000000009</v>
      </c>
      <c r="I320" s="2">
        <f t="array" ref="I320">SUMPRODUCT(B304:B323, (ROW(B304:B323)-ROW(B304)+1)) / (20*21/2)</f>
        <v>0.88888285714285709</v>
      </c>
      <c r="J320" s="2">
        <f t="shared" si="34"/>
        <v>0.89619468102612077</v>
      </c>
      <c r="K320" s="2">
        <f t="shared" si="36"/>
        <v>0.91450448535670159</v>
      </c>
    </row>
    <row r="321" spans="1:11" ht="13.5" x14ac:dyDescent="0.25">
      <c r="A321" s="3">
        <f>TITRES_STAT!B324</f>
        <v>42772</v>
      </c>
      <c r="B321" s="5">
        <f>TITRES_STAT!D324</f>
        <v>0.88639999999999997</v>
      </c>
      <c r="C321" s="2">
        <f t="shared" si="29"/>
        <v>2.6999999999999247E-3</v>
      </c>
      <c r="D321" s="2">
        <f t="shared" si="30"/>
        <v>0.88588</v>
      </c>
      <c r="E321" s="2">
        <f t="shared" si="32"/>
        <v>0.88697999999999999</v>
      </c>
      <c r="F321" s="2">
        <f t="shared" si="33"/>
        <v>0.89843500000000009</v>
      </c>
      <c r="G321" s="2">
        <f t="shared" si="35"/>
        <v>0.90094399999999975</v>
      </c>
      <c r="H321" s="2">
        <f t="shared" si="31"/>
        <v>1.0054820000000007</v>
      </c>
      <c r="I321" s="2">
        <f t="array" ref="I321">SUMPRODUCT(B305:B324, (ROW(B305:B324)-ROW(B305)+1)) / (20*21/2)</f>
        <v>0.88628142857142855</v>
      </c>
      <c r="J321" s="2">
        <f t="shared" si="34"/>
        <v>0.89526185426172833</v>
      </c>
      <c r="K321" s="2">
        <f t="shared" si="36"/>
        <v>0.91340234867604675</v>
      </c>
    </row>
    <row r="322" spans="1:11" ht="13.5" x14ac:dyDescent="0.25">
      <c r="A322" s="3">
        <f>TITRES_STAT!B325</f>
        <v>42773</v>
      </c>
      <c r="B322" s="5">
        <f>TITRES_STAT!D325</f>
        <v>0.87549999999999994</v>
      </c>
      <c r="C322" s="2">
        <f t="shared" si="29"/>
        <v>-1.0900000000000021E-2</v>
      </c>
      <c r="D322" s="2">
        <f t="shared" si="30"/>
        <v>0.88860000000000006</v>
      </c>
      <c r="E322" s="2">
        <f t="shared" si="32"/>
        <v>0.88451999999999997</v>
      </c>
      <c r="F322" s="2">
        <f t="shared" si="33"/>
        <v>0.89584499999999989</v>
      </c>
      <c r="G322" s="2">
        <f t="shared" si="35"/>
        <v>0.89985199999999976</v>
      </c>
      <c r="H322" s="2">
        <f t="shared" si="31"/>
        <v>1.004145000000001</v>
      </c>
      <c r="I322" s="2">
        <f t="array" ref="I322">SUMPRODUCT(B306:B325, (ROW(B306:B325)-ROW(B306)+1)) / (20*21/2)</f>
        <v>0.88414142857142841</v>
      </c>
      <c r="J322" s="2">
        <f t="shared" si="34"/>
        <v>0.89337977290346848</v>
      </c>
      <c r="K322" s="2">
        <f t="shared" si="36"/>
        <v>0.91191598206129987</v>
      </c>
    </row>
    <row r="323" spans="1:11" ht="13.5" x14ac:dyDescent="0.25">
      <c r="A323" s="3">
        <f>TITRES_STAT!B326</f>
        <v>42774</v>
      </c>
      <c r="B323" s="5">
        <f>TITRES_STAT!D326</f>
        <v>0.87549999999999994</v>
      </c>
      <c r="C323" s="2">
        <f t="shared" si="29"/>
        <v>0</v>
      </c>
      <c r="D323" s="2">
        <f t="shared" si="30"/>
        <v>0.88641999999999999</v>
      </c>
      <c r="E323" s="2">
        <f t="shared" si="32"/>
        <v>0.88206000000000007</v>
      </c>
      <c r="F323" s="2">
        <f t="shared" si="33"/>
        <v>0.89461499999999972</v>
      </c>
      <c r="G323" s="2">
        <f t="shared" si="35"/>
        <v>0.89908799999999989</v>
      </c>
      <c r="H323" s="2">
        <f t="shared" si="31"/>
        <v>1.0025625000000007</v>
      </c>
      <c r="I323" s="2">
        <f t="array" ref="I323">SUMPRODUCT(B307:B326, (ROW(B307:B326)-ROW(B307)+1)) / (20*21/2)</f>
        <v>0.88240142857142845</v>
      </c>
      <c r="J323" s="2">
        <f t="shared" si="34"/>
        <v>0.89167693738885234</v>
      </c>
      <c r="K323" s="2">
        <f t="shared" si="36"/>
        <v>0.91048790433340576</v>
      </c>
    </row>
    <row r="324" spans="1:11" ht="13.5" x14ac:dyDescent="0.25">
      <c r="A324" s="3">
        <f>TITRES_STAT!B327</f>
        <v>42775</v>
      </c>
      <c r="B324" s="5">
        <f>TITRES_STAT!D327</f>
        <v>0.86729999999999996</v>
      </c>
      <c r="C324" s="2">
        <f t="shared" ref="C324:C387" si="37">B324-B323</f>
        <v>-8.1999999999999851E-3</v>
      </c>
      <c r="D324" s="2">
        <f t="shared" si="30"/>
        <v>0.87768000000000002</v>
      </c>
      <c r="E324" s="2">
        <f t="shared" si="32"/>
        <v>0.87932999999999983</v>
      </c>
      <c r="F324" s="2">
        <f t="shared" si="33"/>
        <v>0.89256999999999986</v>
      </c>
      <c r="G324" s="2">
        <f t="shared" si="35"/>
        <v>0.89843199999999979</v>
      </c>
      <c r="H324" s="2">
        <f t="shared" si="31"/>
        <v>1.0006030000000008</v>
      </c>
      <c r="I324" s="2">
        <f t="array" ref="I324">SUMPRODUCT(B308:B327, (ROW(B308:B327)-ROW(B308)+1)) / (20*21/2)</f>
        <v>0.87922952380952368</v>
      </c>
      <c r="J324" s="2">
        <f t="shared" si="34"/>
        <v>0.88935532430419972</v>
      </c>
      <c r="K324" s="2">
        <f t="shared" si="36"/>
        <v>0.90879426102621341</v>
      </c>
    </row>
    <row r="325" spans="1:11" ht="13.5" x14ac:dyDescent="0.25">
      <c r="A325" s="3">
        <f>TITRES_STAT!B328</f>
        <v>42776</v>
      </c>
      <c r="B325" s="5">
        <f>TITRES_STAT!D328</f>
        <v>0.87009999999999998</v>
      </c>
      <c r="C325" s="2">
        <f t="shared" si="37"/>
        <v>2.8000000000000247E-3</v>
      </c>
      <c r="D325" s="2">
        <f t="shared" si="30"/>
        <v>0.87495999999999996</v>
      </c>
      <c r="E325" s="2">
        <f t="shared" si="32"/>
        <v>0.87905999999999995</v>
      </c>
      <c r="F325" s="2">
        <f t="shared" si="33"/>
        <v>0.89107000000000003</v>
      </c>
      <c r="G325" s="2">
        <f t="shared" si="35"/>
        <v>0.89783199999999996</v>
      </c>
      <c r="H325" s="2">
        <f t="shared" si="31"/>
        <v>0.99842500000000101</v>
      </c>
      <c r="I325" s="2">
        <f t="array" ref="I325">SUMPRODUCT(B309:B328, (ROW(B309:B328)-ROW(B309)+1)) / (20*21/2)</f>
        <v>0.87548476190476188</v>
      </c>
      <c r="J325" s="2">
        <f t="shared" si="34"/>
        <v>0.88752148389427588</v>
      </c>
      <c r="K325" s="2">
        <f t="shared" si="36"/>
        <v>0.90727683902518541</v>
      </c>
    </row>
    <row r="326" spans="1:11" ht="13.5" x14ac:dyDescent="0.25">
      <c r="A326" s="3">
        <f>TITRES_STAT!B329</f>
        <v>42779</v>
      </c>
      <c r="B326" s="5">
        <f>TITRES_STAT!D329</f>
        <v>0.87280000000000002</v>
      </c>
      <c r="C326" s="2">
        <f t="shared" si="37"/>
        <v>2.7000000000000357E-3</v>
      </c>
      <c r="D326" s="2">
        <f t="shared" ref="D326:D389" si="38">AVERAGE(B322:B326)</f>
        <v>0.8722399999999999</v>
      </c>
      <c r="E326" s="2">
        <f t="shared" si="32"/>
        <v>0.87905999999999995</v>
      </c>
      <c r="F326" s="2">
        <f t="shared" si="33"/>
        <v>0.88970500000000019</v>
      </c>
      <c r="G326" s="2">
        <f t="shared" si="35"/>
        <v>0.89728599999999969</v>
      </c>
      <c r="H326" s="2">
        <f t="shared" si="31"/>
        <v>0.99645400000000106</v>
      </c>
      <c r="I326" s="2">
        <f t="array" ref="I326">SUMPRODUCT(B310:B329, (ROW(B310:B329)-ROW(B310)+1)) / (20*21/2)</f>
        <v>0.87043476190476199</v>
      </c>
      <c r="J326" s="2">
        <f t="shared" si="34"/>
        <v>0.88611943780910674</v>
      </c>
      <c r="K326" s="2">
        <f t="shared" si="36"/>
        <v>0.90592480612223703</v>
      </c>
    </row>
    <row r="327" spans="1:11" ht="13.5" x14ac:dyDescent="0.25">
      <c r="A327" s="3">
        <f>TITRES_STAT!B330</f>
        <v>42780</v>
      </c>
      <c r="B327" s="5">
        <f>TITRES_STAT!D330</f>
        <v>0.85640000000000005</v>
      </c>
      <c r="C327" s="2">
        <f t="shared" si="37"/>
        <v>-1.639999999999997E-2</v>
      </c>
      <c r="D327" s="2">
        <f t="shared" si="38"/>
        <v>0.86841999999999986</v>
      </c>
      <c r="E327" s="2">
        <f t="shared" si="32"/>
        <v>0.87851000000000001</v>
      </c>
      <c r="F327" s="2">
        <f t="shared" si="33"/>
        <v>0.88752000000000009</v>
      </c>
      <c r="G327" s="2">
        <f t="shared" si="35"/>
        <v>0.89641199999999965</v>
      </c>
      <c r="H327" s="2">
        <f t="shared" si="31"/>
        <v>0.99468550000000133</v>
      </c>
      <c r="I327" s="2">
        <f t="array" ref="I327">SUMPRODUCT(B311:B330, (ROW(B311:B330)-ROW(B311)+1)) / (20*21/2)</f>
        <v>0.8645085714285714</v>
      </c>
      <c r="J327" s="2">
        <f t="shared" si="34"/>
        <v>0.88328901516062031</v>
      </c>
      <c r="K327" s="2">
        <f t="shared" si="36"/>
        <v>0.90398265686254153</v>
      </c>
    </row>
    <row r="328" spans="1:11" ht="13.5" x14ac:dyDescent="0.25">
      <c r="A328" s="3">
        <f>TITRES_STAT!B331</f>
        <v>42781</v>
      </c>
      <c r="B328" s="5">
        <f>TITRES_STAT!D331</f>
        <v>0.84819999999999995</v>
      </c>
      <c r="C328" s="2">
        <f t="shared" si="37"/>
        <v>-8.2000000000000961E-3</v>
      </c>
      <c r="D328" s="2">
        <f t="shared" si="38"/>
        <v>0.86295999999999995</v>
      </c>
      <c r="E328" s="2">
        <f t="shared" si="32"/>
        <v>0.87468999999999997</v>
      </c>
      <c r="F328" s="2">
        <f t="shared" si="33"/>
        <v>0.88492499999999996</v>
      </c>
      <c r="G328" s="2">
        <f t="shared" si="35"/>
        <v>0.89548399999999972</v>
      </c>
      <c r="H328" s="2">
        <f t="shared" si="31"/>
        <v>0.99321200000000132</v>
      </c>
      <c r="I328" s="2">
        <f t="array" ref="I328">SUMPRODUCT(B312:B331, (ROW(B312:B331)-ROW(B312)+1)) / (20*21/2)</f>
        <v>0.86040666666666665</v>
      </c>
      <c r="J328" s="2">
        <f t="shared" si="34"/>
        <v>0.87994720419294226</v>
      </c>
      <c r="K328" s="2">
        <f t="shared" si="36"/>
        <v>0.90179510169146149</v>
      </c>
    </row>
    <row r="329" spans="1:11" ht="13.5" x14ac:dyDescent="0.25">
      <c r="A329" s="3">
        <f>TITRES_STAT!B332</f>
        <v>42782</v>
      </c>
      <c r="B329" s="5">
        <f>TITRES_STAT!D332</f>
        <v>0.83189999999999997</v>
      </c>
      <c r="C329" s="2">
        <f t="shared" si="37"/>
        <v>-1.6299999999999981E-2</v>
      </c>
      <c r="D329" s="2">
        <f t="shared" si="38"/>
        <v>0.85587999999999997</v>
      </c>
      <c r="E329" s="2">
        <f t="shared" si="32"/>
        <v>0.86677999999999999</v>
      </c>
      <c r="F329" s="2">
        <f t="shared" si="33"/>
        <v>0.88042500000000012</v>
      </c>
      <c r="G329" s="2">
        <f t="shared" si="35"/>
        <v>0.89422999999999975</v>
      </c>
      <c r="H329" s="2">
        <f t="shared" si="31"/>
        <v>0.99168300000000131</v>
      </c>
      <c r="I329" s="2">
        <f t="array" ref="I329">SUMPRODUCT(B313:B332, (ROW(B313:B332)-ROW(B313)+1)) / (20*21/2)</f>
        <v>0.86006571428571432</v>
      </c>
      <c r="J329" s="2">
        <f t="shared" si="34"/>
        <v>0.87537127998409059</v>
      </c>
      <c r="K329" s="2">
        <f t="shared" si="36"/>
        <v>0.89905411731140417</v>
      </c>
    </row>
    <row r="330" spans="1:11" ht="13.5" x14ac:dyDescent="0.25">
      <c r="A330" s="3">
        <f>TITRES_STAT!B333</f>
        <v>42783</v>
      </c>
      <c r="B330" s="5">
        <f>TITRES_STAT!D333</f>
        <v>0.81820000000000004</v>
      </c>
      <c r="C330" s="2">
        <f t="shared" si="37"/>
        <v>-1.3699999999999934E-2</v>
      </c>
      <c r="D330" s="2">
        <f t="shared" si="38"/>
        <v>0.84550000000000003</v>
      </c>
      <c r="E330" s="2">
        <f t="shared" si="32"/>
        <v>0.86022999999999994</v>
      </c>
      <c r="F330" s="2">
        <f t="shared" si="33"/>
        <v>0.87497000000000025</v>
      </c>
      <c r="G330" s="2">
        <f t="shared" si="35"/>
        <v>0.89270199999999955</v>
      </c>
      <c r="H330" s="2">
        <f t="shared" ref="H330:H393" si="39">AVERAGE(B131:B330)</f>
        <v>0.99008550000000117</v>
      </c>
      <c r="I330" s="2">
        <f t="array" ref="I330">SUMPRODUCT(B314:B333, (ROW(B314:B333)-ROW(B314)+1)) / (20*21/2)</f>
        <v>0.86222380952380939</v>
      </c>
      <c r="J330" s="2">
        <f t="shared" si="34"/>
        <v>0.86992639617608192</v>
      </c>
      <c r="K330" s="2">
        <f t="shared" si="36"/>
        <v>0.89588336761291776</v>
      </c>
    </row>
    <row r="331" spans="1:11" ht="13.5" x14ac:dyDescent="0.25">
      <c r="A331" s="3">
        <f>TITRES_STAT!B334</f>
        <v>42786</v>
      </c>
      <c r="B331" s="5">
        <f>TITRES_STAT!D334</f>
        <v>0.83189999999999997</v>
      </c>
      <c r="C331" s="2">
        <f t="shared" si="37"/>
        <v>1.3699999999999934E-2</v>
      </c>
      <c r="D331" s="2">
        <f t="shared" si="38"/>
        <v>0.83732000000000006</v>
      </c>
      <c r="E331" s="2">
        <f t="shared" si="32"/>
        <v>0.85477999999999987</v>
      </c>
      <c r="F331" s="2">
        <f t="shared" si="33"/>
        <v>0.87088000000000021</v>
      </c>
      <c r="G331" s="2">
        <f t="shared" si="35"/>
        <v>0.8914479999999998</v>
      </c>
      <c r="H331" s="2">
        <f t="shared" si="39"/>
        <v>0.9886990000000011</v>
      </c>
      <c r="I331" s="2">
        <f t="array" ref="I331">SUMPRODUCT(B315:B334, (ROW(B315:B334)-ROW(B315)+1)) / (20*21/2)</f>
        <v>0.8644209523809524</v>
      </c>
      <c r="J331" s="2">
        <f t="shared" si="34"/>
        <v>0.86630483463550267</v>
      </c>
      <c r="K331" s="2">
        <f t="shared" si="36"/>
        <v>0.89337421594182298</v>
      </c>
    </row>
    <row r="332" spans="1:11" ht="13.5" x14ac:dyDescent="0.25">
      <c r="A332" s="3">
        <f>TITRES_STAT!B335</f>
        <v>42787</v>
      </c>
      <c r="B332" s="5">
        <f>TITRES_STAT!D335</f>
        <v>0.86729999999999996</v>
      </c>
      <c r="C332" s="2">
        <f t="shared" si="37"/>
        <v>3.5399999999999987E-2</v>
      </c>
      <c r="D332" s="2">
        <f t="shared" si="38"/>
        <v>0.83949999999999991</v>
      </c>
      <c r="E332" s="2">
        <f t="shared" ref="E332:E395" si="40">AVERAGE(B323:B332)</f>
        <v>0.85396000000000005</v>
      </c>
      <c r="F332" s="2">
        <f t="shared" si="33"/>
        <v>0.86924000000000012</v>
      </c>
      <c r="G332" s="2">
        <f t="shared" si="35"/>
        <v>0.89100999999999975</v>
      </c>
      <c r="H332" s="2">
        <f t="shared" si="39"/>
        <v>0.9873470000000012</v>
      </c>
      <c r="I332" s="2">
        <f t="array" ref="I332">SUMPRODUCT(B316:B335, (ROW(B316:B335)-ROW(B316)+1)) / (20*21/2)</f>
        <v>0.86428809523809536</v>
      </c>
      <c r="J332" s="2">
        <f t="shared" si="34"/>
        <v>0.86639961228926432</v>
      </c>
      <c r="K332" s="2">
        <f t="shared" si="36"/>
        <v>0.89235169766959466</v>
      </c>
    </row>
    <row r="333" spans="1:11" ht="13.5" x14ac:dyDescent="0.25">
      <c r="A333" s="3">
        <f>TITRES_STAT!B336</f>
        <v>42788</v>
      </c>
      <c r="B333" s="5">
        <f>TITRES_STAT!D336</f>
        <v>0.89190000000000003</v>
      </c>
      <c r="C333" s="2">
        <f t="shared" si="37"/>
        <v>2.4600000000000066E-2</v>
      </c>
      <c r="D333" s="2">
        <f t="shared" si="38"/>
        <v>0.84823999999999999</v>
      </c>
      <c r="E333" s="2">
        <f t="shared" si="40"/>
        <v>0.85560000000000014</v>
      </c>
      <c r="F333" s="2">
        <f t="shared" si="33"/>
        <v>0.86882999999999999</v>
      </c>
      <c r="G333" s="2">
        <f t="shared" si="35"/>
        <v>0.89144599999999974</v>
      </c>
      <c r="H333" s="2">
        <f t="shared" si="39"/>
        <v>0.98628600000000122</v>
      </c>
      <c r="I333" s="2">
        <f t="array" ref="I333">SUMPRODUCT(B317:B336, (ROW(B317:B336)-ROW(B317)+1)) / (20*21/2)</f>
        <v>0.8644480952380954</v>
      </c>
      <c r="J333" s="2">
        <f t="shared" si="34"/>
        <v>0.86882822064266763</v>
      </c>
      <c r="K333" s="2">
        <f t="shared" si="36"/>
        <v>0.89233398403549291</v>
      </c>
    </row>
    <row r="334" spans="1:11" ht="13.5" x14ac:dyDescent="0.25">
      <c r="A334" s="3">
        <f>TITRES_STAT!B337</f>
        <v>42789</v>
      </c>
      <c r="B334" s="5">
        <f>TITRES_STAT!D337</f>
        <v>0.89190000000000003</v>
      </c>
      <c r="C334" s="2">
        <f t="shared" si="37"/>
        <v>0</v>
      </c>
      <c r="D334" s="2">
        <f t="shared" si="38"/>
        <v>0.86024000000000012</v>
      </c>
      <c r="E334" s="2">
        <f t="shared" si="40"/>
        <v>0.85806000000000004</v>
      </c>
      <c r="F334" s="2">
        <f t="shared" si="33"/>
        <v>0.86869499999999999</v>
      </c>
      <c r="G334" s="2">
        <f t="shared" si="35"/>
        <v>0.89204599999999967</v>
      </c>
      <c r="H334" s="2">
        <f t="shared" si="39"/>
        <v>0.98509600000000108</v>
      </c>
      <c r="I334" s="2">
        <f t="array" ref="I334">SUMPRODUCT(B318:B337, (ROW(B318:B337)-ROW(B318)+1)) / (20*21/2)</f>
        <v>0.86565904761904755</v>
      </c>
      <c r="J334" s="2">
        <f t="shared" si="34"/>
        <v>0.87102553296241347</v>
      </c>
      <c r="K334" s="2">
        <f t="shared" si="36"/>
        <v>0.89231696505370883</v>
      </c>
    </row>
    <row r="335" spans="1:11" ht="13.5" x14ac:dyDescent="0.25">
      <c r="A335" s="3">
        <f>TITRES_STAT!B338</f>
        <v>42790</v>
      </c>
      <c r="B335" s="5">
        <f>TITRES_STAT!D338</f>
        <v>0.86729999999999996</v>
      </c>
      <c r="C335" s="2">
        <f t="shared" si="37"/>
        <v>-2.4600000000000066E-2</v>
      </c>
      <c r="D335" s="2">
        <f t="shared" si="38"/>
        <v>0.87005999999999994</v>
      </c>
      <c r="E335" s="2">
        <f t="shared" si="40"/>
        <v>0.85777999999999999</v>
      </c>
      <c r="F335" s="2">
        <f t="shared" si="33"/>
        <v>0.86842000000000008</v>
      </c>
      <c r="G335" s="2">
        <f t="shared" si="35"/>
        <v>0.89188199999999984</v>
      </c>
      <c r="H335" s="2">
        <f t="shared" si="39"/>
        <v>0.98392500000000116</v>
      </c>
      <c r="I335" s="2">
        <f t="array" ref="I335">SUMPRODUCT(B319:B338, (ROW(B319:B338)-ROW(B319)+1)) / (20*21/2)</f>
        <v>0.86496000000000006</v>
      </c>
      <c r="J335" s="2">
        <f t="shared" si="34"/>
        <v>0.87067072029932646</v>
      </c>
      <c r="K335" s="2">
        <f t="shared" si="36"/>
        <v>0.8913359076006222</v>
      </c>
    </row>
    <row r="336" spans="1:11" ht="13.5" x14ac:dyDescent="0.25">
      <c r="A336" s="3">
        <f>TITRES_STAT!B339</f>
        <v>42793</v>
      </c>
      <c r="B336" s="5">
        <f>TITRES_STAT!D339</f>
        <v>0.87009999999999998</v>
      </c>
      <c r="C336" s="2">
        <f t="shared" si="37"/>
        <v>2.8000000000000247E-3</v>
      </c>
      <c r="D336" s="2">
        <f t="shared" si="38"/>
        <v>0.87769999999999992</v>
      </c>
      <c r="E336" s="2">
        <f t="shared" si="40"/>
        <v>0.85751000000000011</v>
      </c>
      <c r="F336" s="2">
        <f t="shared" si="33"/>
        <v>0.86828499999999986</v>
      </c>
      <c r="G336" s="2">
        <f t="shared" si="35"/>
        <v>0.89100999999999975</v>
      </c>
      <c r="H336" s="2">
        <f t="shared" si="39"/>
        <v>0.98263900000000104</v>
      </c>
      <c r="I336" s="2">
        <f t="array" ref="I336">SUMPRODUCT(B320:B339, (ROW(B320:B339)-ROW(B320)+1)) / (20*21/2)</f>
        <v>0.86412047619047627</v>
      </c>
      <c r="J336" s="2">
        <f t="shared" si="34"/>
        <v>0.87061636598510483</v>
      </c>
      <c r="K336" s="2">
        <f t="shared" si="36"/>
        <v>0.89050312691040179</v>
      </c>
    </row>
    <row r="337" spans="1:11" ht="13.5" x14ac:dyDescent="0.25">
      <c r="A337" s="3">
        <f>TITRES_STAT!B340</f>
        <v>42794</v>
      </c>
      <c r="B337" s="5">
        <f>TITRES_STAT!D340</f>
        <v>0.88100000000000001</v>
      </c>
      <c r="C337" s="2">
        <f t="shared" si="37"/>
        <v>1.0900000000000021E-2</v>
      </c>
      <c r="D337" s="2">
        <f t="shared" si="38"/>
        <v>0.88043999999999989</v>
      </c>
      <c r="E337" s="2">
        <f t="shared" si="40"/>
        <v>0.8599699999999999</v>
      </c>
      <c r="F337" s="2">
        <f t="shared" si="33"/>
        <v>0.8692399999999999</v>
      </c>
      <c r="G337" s="2">
        <f t="shared" si="35"/>
        <v>0.8903559999999997</v>
      </c>
      <c r="H337" s="2">
        <f t="shared" si="39"/>
        <v>0.98157550000000104</v>
      </c>
      <c r="I337" s="2">
        <f t="array" ref="I337">SUMPRODUCT(B321:B340, (ROW(B321:B340)-ROW(B321)+1)) / (20*21/2)</f>
        <v>0.86404190476190479</v>
      </c>
      <c r="J337" s="2">
        <f t="shared" si="34"/>
        <v>0.87160528351033295</v>
      </c>
      <c r="K337" s="2">
        <f t="shared" si="36"/>
        <v>0.89013045526685663</v>
      </c>
    </row>
    <row r="338" spans="1:11" ht="13.5" x14ac:dyDescent="0.25">
      <c r="A338" s="3">
        <f>TITRES_STAT!B341</f>
        <v>42795</v>
      </c>
      <c r="B338" s="5">
        <f>TITRES_STAT!D341</f>
        <v>0.8619</v>
      </c>
      <c r="C338" s="2">
        <f t="shared" si="37"/>
        <v>-1.9100000000000006E-2</v>
      </c>
      <c r="D338" s="2">
        <f t="shared" si="38"/>
        <v>0.87444000000000011</v>
      </c>
      <c r="E338" s="2">
        <f t="shared" si="40"/>
        <v>0.86133999999999999</v>
      </c>
      <c r="F338" s="2">
        <f t="shared" si="33"/>
        <v>0.86801499999999976</v>
      </c>
      <c r="G338" s="2">
        <f t="shared" si="35"/>
        <v>0.88877399999999962</v>
      </c>
      <c r="H338" s="2">
        <f t="shared" si="39"/>
        <v>0.98052000000000117</v>
      </c>
      <c r="I338" s="2">
        <f t="array" ref="I338">SUMPRODUCT(B322:B341, (ROW(B322:B341)-ROW(B322)+1)) / (20*21/2)</f>
        <v>0.86327333333333334</v>
      </c>
      <c r="J338" s="2">
        <f t="shared" si="34"/>
        <v>0.87068097079506324</v>
      </c>
      <c r="K338" s="2">
        <f t="shared" si="36"/>
        <v>0.88902337858972502</v>
      </c>
    </row>
    <row r="339" spans="1:11" ht="13.5" x14ac:dyDescent="0.25">
      <c r="A339" s="3">
        <f>TITRES_STAT!B342</f>
        <v>42796</v>
      </c>
      <c r="B339" s="5">
        <f>TITRES_STAT!D342</f>
        <v>0.85919999999999996</v>
      </c>
      <c r="C339" s="2">
        <f t="shared" si="37"/>
        <v>-2.7000000000000357E-3</v>
      </c>
      <c r="D339" s="2">
        <f t="shared" si="38"/>
        <v>0.8679</v>
      </c>
      <c r="E339" s="2">
        <f t="shared" si="40"/>
        <v>0.86407000000000012</v>
      </c>
      <c r="F339" s="2">
        <f t="shared" si="33"/>
        <v>0.86542500000000011</v>
      </c>
      <c r="G339" s="2">
        <f t="shared" si="35"/>
        <v>0.88741199999999965</v>
      </c>
      <c r="H339" s="2">
        <f t="shared" si="39"/>
        <v>0.97960600000000109</v>
      </c>
      <c r="I339" s="2">
        <f t="array" ref="I339">SUMPRODUCT(B323:B342, (ROW(B323:B342)-ROW(B323)+1)) / (20*21/2)</f>
        <v>0.86420952380952387</v>
      </c>
      <c r="J339" s="2">
        <f t="shared" si="34"/>
        <v>0.86958754500505719</v>
      </c>
      <c r="K339" s="2">
        <f t="shared" si="36"/>
        <v>0.88785383433130449</v>
      </c>
    </row>
    <row r="340" spans="1:11" ht="13.5" x14ac:dyDescent="0.25">
      <c r="A340" s="3">
        <f>TITRES_STAT!B343</f>
        <v>42797</v>
      </c>
      <c r="B340" s="5">
        <f>TITRES_STAT!D343</f>
        <v>0.86460000000000004</v>
      </c>
      <c r="C340" s="2">
        <f t="shared" si="37"/>
        <v>5.4000000000000714E-3</v>
      </c>
      <c r="D340" s="2">
        <f t="shared" si="38"/>
        <v>0.86736000000000002</v>
      </c>
      <c r="E340" s="2">
        <f t="shared" si="40"/>
        <v>0.86870999999999987</v>
      </c>
      <c r="F340" s="2">
        <f t="shared" ref="F340:F403" si="41">AVERAGE(B321:B340)</f>
        <v>0.86447000000000007</v>
      </c>
      <c r="G340" s="2">
        <f t="shared" si="35"/>
        <v>0.88642999999999983</v>
      </c>
      <c r="H340" s="2">
        <f t="shared" si="39"/>
        <v>0.97862850000000112</v>
      </c>
      <c r="I340" s="2">
        <f t="array" ref="I340">SUMPRODUCT(B324:B343, (ROW(B324:B343)-ROW(B324)+1)) / (20*21/2)</f>
        <v>0.86281571428571435</v>
      </c>
      <c r="J340" s="2">
        <f t="shared" si="34"/>
        <v>0.86911254071886135</v>
      </c>
      <c r="K340" s="2">
        <f t="shared" si="36"/>
        <v>0.88694191925948873</v>
      </c>
    </row>
    <row r="341" spans="1:11" ht="13.5" x14ac:dyDescent="0.25">
      <c r="A341" s="3">
        <f>TITRES_STAT!B344</f>
        <v>42800</v>
      </c>
      <c r="B341" s="5">
        <f>TITRES_STAT!D344</f>
        <v>0.85640000000000005</v>
      </c>
      <c r="C341" s="2">
        <f t="shared" si="37"/>
        <v>-8.1999999999999851E-3</v>
      </c>
      <c r="D341" s="2">
        <f t="shared" si="38"/>
        <v>0.86462000000000006</v>
      </c>
      <c r="E341" s="2">
        <f t="shared" si="40"/>
        <v>0.87116000000000005</v>
      </c>
      <c r="F341" s="2">
        <f t="shared" si="41"/>
        <v>0.86297000000000001</v>
      </c>
      <c r="G341" s="2">
        <f t="shared" si="35"/>
        <v>0.88528399999999996</v>
      </c>
      <c r="H341" s="2">
        <f t="shared" si="39"/>
        <v>0.97762300000000113</v>
      </c>
      <c r="I341" s="2">
        <f t="array" ref="I341">SUMPRODUCT(B325:B344, (ROW(B325:B344)-ROW(B325)+1)) / (20*21/2)</f>
        <v>0.861037619047619</v>
      </c>
      <c r="J341" s="2">
        <f t="shared" ref="J341:J404" si="42">$J$4*B341+J340*(1-$J$4)</f>
        <v>0.86790182255516024</v>
      </c>
      <c r="K341" s="2">
        <f t="shared" si="36"/>
        <v>0.88574419693558726</v>
      </c>
    </row>
    <row r="342" spans="1:11" ht="13.5" x14ac:dyDescent="0.25">
      <c r="A342" s="3">
        <f>TITRES_STAT!B345</f>
        <v>42801</v>
      </c>
      <c r="B342" s="5">
        <f>TITRES_STAT!D345</f>
        <v>0.87280000000000002</v>
      </c>
      <c r="C342" s="2">
        <f t="shared" si="37"/>
        <v>1.639999999999997E-2</v>
      </c>
      <c r="D342" s="2">
        <f t="shared" si="38"/>
        <v>0.86297999999999997</v>
      </c>
      <c r="E342" s="2">
        <f t="shared" si="40"/>
        <v>0.87170999999999998</v>
      </c>
      <c r="F342" s="2">
        <f t="shared" si="41"/>
        <v>0.86283500000000013</v>
      </c>
      <c r="G342" s="2">
        <f t="shared" si="35"/>
        <v>0.8850119999999998</v>
      </c>
      <c r="H342" s="2">
        <f t="shared" si="39"/>
        <v>0.97681550000000128</v>
      </c>
      <c r="I342" s="2">
        <f t="array" ref="I342">SUMPRODUCT(B326:B345, (ROW(B326:B345)-ROW(B326)+1)) / (20*21/2)</f>
        <v>0.8575571428571428</v>
      </c>
      <c r="J342" s="2">
        <f t="shared" si="42"/>
        <v>0.86836831564514494</v>
      </c>
      <c r="K342" s="2">
        <f t="shared" si="36"/>
        <v>0.8852365813694858</v>
      </c>
    </row>
    <row r="343" spans="1:11" ht="13.5" x14ac:dyDescent="0.25">
      <c r="A343" s="3">
        <f>TITRES_STAT!B346</f>
        <v>42802</v>
      </c>
      <c r="B343" s="5">
        <f>TITRES_STAT!D346</f>
        <v>0.84819999999999995</v>
      </c>
      <c r="C343" s="2">
        <f t="shared" si="37"/>
        <v>-2.4600000000000066E-2</v>
      </c>
      <c r="D343" s="2">
        <f t="shared" si="38"/>
        <v>0.86024000000000012</v>
      </c>
      <c r="E343" s="2">
        <f t="shared" si="40"/>
        <v>0.86734000000000011</v>
      </c>
      <c r="F343" s="2">
        <f t="shared" si="41"/>
        <v>0.86147000000000007</v>
      </c>
      <c r="G343" s="2">
        <f t="shared" si="35"/>
        <v>0.88424799999999992</v>
      </c>
      <c r="H343" s="2">
        <f t="shared" si="39"/>
        <v>0.9760405000000012</v>
      </c>
      <c r="I343" s="2">
        <f t="array" ref="I343">SUMPRODUCT(B327:B346, (ROW(B327:B346)-ROW(B327)+1)) / (20*21/2)</f>
        <v>0.8576785714285714</v>
      </c>
      <c r="J343" s="2">
        <f t="shared" si="42"/>
        <v>0.86644752367894073</v>
      </c>
      <c r="K343" s="2">
        <f t="shared" si="36"/>
        <v>0.88378416641381963</v>
      </c>
    </row>
    <row r="344" spans="1:11" ht="13.5" x14ac:dyDescent="0.25">
      <c r="A344" s="3">
        <f>TITRES_STAT!B347</f>
        <v>42803</v>
      </c>
      <c r="B344" s="5">
        <f>TITRES_STAT!D347</f>
        <v>0.84279999999999999</v>
      </c>
      <c r="C344" s="2">
        <f t="shared" si="37"/>
        <v>-5.3999999999999604E-3</v>
      </c>
      <c r="D344" s="2">
        <f t="shared" si="38"/>
        <v>0.85695999999999994</v>
      </c>
      <c r="E344" s="2">
        <f t="shared" si="40"/>
        <v>0.86243000000000003</v>
      </c>
      <c r="F344" s="2">
        <f t="shared" si="41"/>
        <v>0.86024500000000015</v>
      </c>
      <c r="G344" s="2">
        <f t="shared" si="35"/>
        <v>0.88342999999999994</v>
      </c>
      <c r="H344" s="2">
        <f t="shared" si="39"/>
        <v>0.97521250000000093</v>
      </c>
      <c r="I344" s="2">
        <f t="array" ref="I344">SUMPRODUCT(B328:B347, (ROW(B328:B347)-ROW(B328)+1)) / (20*21/2)</f>
        <v>0.85890285714285741</v>
      </c>
      <c r="J344" s="2">
        <f t="shared" si="42"/>
        <v>0.86419537856666073</v>
      </c>
      <c r="K344" s="2">
        <f t="shared" si="36"/>
        <v>0.88217694420151294</v>
      </c>
    </row>
    <row r="345" spans="1:11" ht="13.5" x14ac:dyDescent="0.25">
      <c r="A345" s="3">
        <f>TITRES_STAT!B348</f>
        <v>42804</v>
      </c>
      <c r="B345" s="5">
        <f>TITRES_STAT!D348</f>
        <v>0.82369999999999999</v>
      </c>
      <c r="C345" s="2">
        <f t="shared" si="37"/>
        <v>-1.9100000000000006E-2</v>
      </c>
      <c r="D345" s="2">
        <f t="shared" si="38"/>
        <v>0.84877999999999998</v>
      </c>
      <c r="E345" s="2">
        <f t="shared" si="40"/>
        <v>0.85807</v>
      </c>
      <c r="F345" s="2">
        <f t="shared" si="41"/>
        <v>0.85792500000000005</v>
      </c>
      <c r="G345" s="2">
        <f t="shared" si="35"/>
        <v>0.88163000000000014</v>
      </c>
      <c r="H345" s="2">
        <f t="shared" si="39"/>
        <v>0.97415950000000096</v>
      </c>
      <c r="I345" s="2">
        <f t="array" ref="I345">SUMPRODUCT(B329:B348, (ROW(B329:B348)-ROW(B329)+1)) / (20*21/2)</f>
        <v>0.86499523809523815</v>
      </c>
      <c r="J345" s="2">
        <f t="shared" si="42"/>
        <v>0.8603386758460263</v>
      </c>
      <c r="K345" s="2">
        <f t="shared" si="36"/>
        <v>0.87988373070341441</v>
      </c>
    </row>
    <row r="346" spans="1:11" ht="13.5" x14ac:dyDescent="0.25">
      <c r="A346" s="3">
        <f>TITRES_STAT!B349</f>
        <v>42807</v>
      </c>
      <c r="B346" s="5">
        <f>TITRES_STAT!D349</f>
        <v>0.85919999999999996</v>
      </c>
      <c r="C346" s="2">
        <f t="shared" si="37"/>
        <v>3.5499999999999976E-2</v>
      </c>
      <c r="D346" s="2">
        <f t="shared" si="38"/>
        <v>0.84934000000000009</v>
      </c>
      <c r="E346" s="2">
        <f t="shared" si="40"/>
        <v>0.85698000000000008</v>
      </c>
      <c r="F346" s="2">
        <f t="shared" si="41"/>
        <v>0.85724500000000015</v>
      </c>
      <c r="G346" s="2">
        <f t="shared" si="35"/>
        <v>0.88032200000000016</v>
      </c>
      <c r="H346" s="2">
        <f t="shared" si="39"/>
        <v>0.97332300000000072</v>
      </c>
      <c r="I346" s="2">
        <f t="array" ref="I346">SUMPRODUCT(B330:B349, (ROW(B330:B349)-ROW(B330)+1)) / (20*21/2)</f>
        <v>0.87385095238095223</v>
      </c>
      <c r="J346" s="2">
        <f t="shared" si="42"/>
        <v>0.86023023052735703</v>
      </c>
      <c r="K346" s="2">
        <f t="shared" si="36"/>
        <v>0.87907260400916298</v>
      </c>
    </row>
    <row r="347" spans="1:11" ht="13.5" x14ac:dyDescent="0.25">
      <c r="A347" s="3">
        <f>TITRES_STAT!B350</f>
        <v>42808</v>
      </c>
      <c r="B347" s="5">
        <f>TITRES_STAT!D350</f>
        <v>0.87009999999999998</v>
      </c>
      <c r="C347" s="2">
        <f t="shared" si="37"/>
        <v>1.0900000000000021E-2</v>
      </c>
      <c r="D347" s="2">
        <f t="shared" si="38"/>
        <v>0.8488</v>
      </c>
      <c r="E347" s="2">
        <f t="shared" si="40"/>
        <v>0.85589000000000015</v>
      </c>
      <c r="F347" s="2">
        <f t="shared" si="41"/>
        <v>0.85792999999999997</v>
      </c>
      <c r="G347" s="2">
        <f t="shared" si="35"/>
        <v>0.87923200000000024</v>
      </c>
      <c r="H347" s="2">
        <f t="shared" si="39"/>
        <v>0.97258000000000078</v>
      </c>
      <c r="I347" s="2">
        <f t="array" ref="I347">SUMPRODUCT(B331:B350, (ROW(B331:B350)-ROW(B331)+1)) / (20*21/2)</f>
        <v>0.88004619047619059</v>
      </c>
      <c r="J347" s="2">
        <f t="shared" si="42"/>
        <v>0.86117020857237059</v>
      </c>
      <c r="K347" s="2">
        <f t="shared" si="36"/>
        <v>0.87872073718527421</v>
      </c>
    </row>
    <row r="348" spans="1:11" ht="13.5" x14ac:dyDescent="0.25">
      <c r="A348" s="3">
        <f>TITRES_STAT!B351</f>
        <v>42809</v>
      </c>
      <c r="B348" s="5">
        <f>TITRES_STAT!D351</f>
        <v>0.92190000000000005</v>
      </c>
      <c r="C348" s="2">
        <f t="shared" si="37"/>
        <v>5.1800000000000068E-2</v>
      </c>
      <c r="D348" s="2">
        <f t="shared" si="38"/>
        <v>0.86354000000000009</v>
      </c>
      <c r="E348" s="2">
        <f t="shared" si="40"/>
        <v>0.86189000000000004</v>
      </c>
      <c r="F348" s="2">
        <f t="shared" si="41"/>
        <v>0.86161500000000013</v>
      </c>
      <c r="G348" s="2">
        <f t="shared" si="35"/>
        <v>0.87966800000000012</v>
      </c>
      <c r="H348" s="2">
        <f t="shared" si="39"/>
        <v>0.97231550000000055</v>
      </c>
      <c r="I348" s="2">
        <f t="array" ref="I348">SUMPRODUCT(B332:B351, (ROW(B332:B351)-ROW(B332)+1)) / (20*21/2)</f>
        <v>0.88517190476190466</v>
      </c>
      <c r="J348" s="2">
        <f t="shared" si="42"/>
        <v>0.86695399823214481</v>
      </c>
      <c r="K348" s="2">
        <f t="shared" si="36"/>
        <v>0.88041404160938119</v>
      </c>
    </row>
    <row r="349" spans="1:11" ht="13.5" x14ac:dyDescent="0.25">
      <c r="A349" s="3">
        <f>TITRES_STAT!B352</f>
        <v>42810</v>
      </c>
      <c r="B349" s="5">
        <f>TITRES_STAT!D352</f>
        <v>0.9546</v>
      </c>
      <c r="C349" s="2">
        <f t="shared" si="37"/>
        <v>3.2699999999999951E-2</v>
      </c>
      <c r="D349" s="2">
        <f t="shared" si="38"/>
        <v>0.88590000000000002</v>
      </c>
      <c r="E349" s="2">
        <f t="shared" si="40"/>
        <v>0.87142999999999982</v>
      </c>
      <c r="F349" s="2">
        <f t="shared" si="41"/>
        <v>0.86775000000000002</v>
      </c>
      <c r="G349" s="2">
        <f t="shared" si="35"/>
        <v>0.88075800000000004</v>
      </c>
      <c r="H349" s="2">
        <f t="shared" si="39"/>
        <v>0.97203350000000055</v>
      </c>
      <c r="I349" s="2">
        <f t="array" ref="I349">SUMPRODUCT(B333:B352, (ROW(B333:B352)-ROW(B333)+1)) / (20*21/2)</f>
        <v>0.88672904761904769</v>
      </c>
      <c r="J349" s="2">
        <f t="shared" si="42"/>
        <v>0.87530123649575009</v>
      </c>
      <c r="K349" s="2">
        <f t="shared" si="36"/>
        <v>0.88332329487960148</v>
      </c>
    </row>
    <row r="350" spans="1:11" ht="13.5" x14ac:dyDescent="0.25">
      <c r="A350" s="3">
        <f>TITRES_STAT!B353</f>
        <v>42811</v>
      </c>
      <c r="B350" s="5">
        <f>TITRES_STAT!D353</f>
        <v>0.93279999999999996</v>
      </c>
      <c r="C350" s="2">
        <f t="shared" si="37"/>
        <v>-2.1800000000000042E-2</v>
      </c>
      <c r="D350" s="2">
        <f t="shared" si="38"/>
        <v>0.90771999999999997</v>
      </c>
      <c r="E350" s="2">
        <f t="shared" si="40"/>
        <v>0.87824999999999986</v>
      </c>
      <c r="F350" s="2">
        <f t="shared" si="41"/>
        <v>0.87348000000000015</v>
      </c>
      <c r="G350" s="2">
        <f t="shared" si="35"/>
        <v>0.88163000000000014</v>
      </c>
      <c r="H350" s="2">
        <f t="shared" si="39"/>
        <v>0.97172000000000036</v>
      </c>
      <c r="I350" s="2">
        <f t="array" ref="I350">SUMPRODUCT(B334:B353, (ROW(B334:B353)-ROW(B334)+1)) / (20*21/2)</f>
        <v>0.88868000000000003</v>
      </c>
      <c r="J350" s="2">
        <f t="shared" si="42"/>
        <v>0.88077730921044062</v>
      </c>
      <c r="K350" s="2">
        <f t="shared" si="36"/>
        <v>0.88526355782549948</v>
      </c>
    </row>
    <row r="351" spans="1:11" ht="13.5" x14ac:dyDescent="0.25">
      <c r="A351" s="3">
        <f>TITRES_STAT!B354</f>
        <v>42815</v>
      </c>
      <c r="B351" s="5">
        <f>TITRES_STAT!D354</f>
        <v>0.92730000000000001</v>
      </c>
      <c r="C351" s="2">
        <f t="shared" si="37"/>
        <v>-5.4999999999999494E-3</v>
      </c>
      <c r="D351" s="2">
        <f t="shared" si="38"/>
        <v>0.92134000000000005</v>
      </c>
      <c r="E351" s="2">
        <f t="shared" si="40"/>
        <v>0.88534000000000002</v>
      </c>
      <c r="F351" s="2">
        <f t="shared" si="41"/>
        <v>0.87825000000000009</v>
      </c>
      <c r="G351" s="2">
        <f t="shared" si="35"/>
        <v>0.88163000000000025</v>
      </c>
      <c r="H351" s="2">
        <f t="shared" si="39"/>
        <v>0.9714565000000005</v>
      </c>
      <c r="I351" s="2">
        <f t="array" ref="I351">SUMPRODUCT(B335:B354, (ROW(B335:B354)-ROW(B335)+1)) / (20*21/2)</f>
        <v>0.89032523809523823</v>
      </c>
      <c r="J351" s="2">
        <f t="shared" si="42"/>
        <v>0.88520804166658906</v>
      </c>
      <c r="K351" s="2">
        <f t="shared" si="36"/>
        <v>0.88691204575391136</v>
      </c>
    </row>
    <row r="352" spans="1:11" ht="13.5" x14ac:dyDescent="0.25">
      <c r="A352" s="3">
        <f>TITRES_STAT!B355</f>
        <v>42816</v>
      </c>
      <c r="B352" s="5">
        <f>TITRES_STAT!D355</f>
        <v>0.89459999999999995</v>
      </c>
      <c r="C352" s="2">
        <f t="shared" si="37"/>
        <v>-3.2700000000000062E-2</v>
      </c>
      <c r="D352" s="2">
        <f t="shared" si="38"/>
        <v>0.92623999999999995</v>
      </c>
      <c r="E352" s="2">
        <f t="shared" si="40"/>
        <v>0.88751999999999998</v>
      </c>
      <c r="F352" s="2">
        <f t="shared" si="41"/>
        <v>0.87961500000000004</v>
      </c>
      <c r="G352" s="2">
        <f t="shared" si="35"/>
        <v>0.88097599999999998</v>
      </c>
      <c r="H352" s="2">
        <f t="shared" si="39"/>
        <v>0.97117200000000037</v>
      </c>
      <c r="I352" s="2">
        <f t="array" ref="I352">SUMPRODUCT(B336:B355, (ROW(B336:B355)-ROW(B336)+1)) / (20*21/2)</f>
        <v>0.89064952380952389</v>
      </c>
      <c r="J352" s="2">
        <f t="shared" si="42"/>
        <v>0.88610251388881867</v>
      </c>
      <c r="K352" s="2">
        <f t="shared" si="36"/>
        <v>0.8872135341557188</v>
      </c>
    </row>
    <row r="353" spans="1:11" ht="13.5" x14ac:dyDescent="0.25">
      <c r="A353" s="3">
        <f>TITRES_STAT!B356</f>
        <v>42817</v>
      </c>
      <c r="B353" s="5">
        <f>TITRES_STAT!D356</f>
        <v>0.90010000000000001</v>
      </c>
      <c r="C353" s="2">
        <f t="shared" si="37"/>
        <v>5.5000000000000604E-3</v>
      </c>
      <c r="D353" s="2">
        <f t="shared" si="38"/>
        <v>0.92188000000000003</v>
      </c>
      <c r="E353" s="2">
        <f t="shared" si="40"/>
        <v>0.89271000000000011</v>
      </c>
      <c r="F353" s="2">
        <f t="shared" si="41"/>
        <v>0.88002500000000006</v>
      </c>
      <c r="G353" s="2">
        <f t="shared" si="35"/>
        <v>0.88097599999999998</v>
      </c>
      <c r="H353" s="2">
        <f t="shared" si="39"/>
        <v>0.97079850000000034</v>
      </c>
      <c r="I353" s="2">
        <f t="array" ref="I353">SUMPRODUCT(B337:B356, (ROW(B337:B356)-ROW(B337)+1)) / (20*21/2)</f>
        <v>0.88985761904761895</v>
      </c>
      <c r="J353" s="2">
        <f t="shared" si="42"/>
        <v>0.8874356078041693</v>
      </c>
      <c r="K353" s="2">
        <f t="shared" si="36"/>
        <v>0.88771888575745539</v>
      </c>
    </row>
    <row r="354" spans="1:11" ht="13.5" x14ac:dyDescent="0.25">
      <c r="A354" s="3">
        <f>TITRES_STAT!B357</f>
        <v>42818</v>
      </c>
      <c r="B354" s="5">
        <f>TITRES_STAT!D357</f>
        <v>0.89729999999999999</v>
      </c>
      <c r="C354" s="2">
        <f t="shared" si="37"/>
        <v>-2.8000000000000247E-3</v>
      </c>
      <c r="D354" s="2">
        <f t="shared" si="38"/>
        <v>0.91042000000000001</v>
      </c>
      <c r="E354" s="2">
        <f t="shared" si="40"/>
        <v>0.89815999999999985</v>
      </c>
      <c r="F354" s="2">
        <f t="shared" si="41"/>
        <v>0.88029500000000005</v>
      </c>
      <c r="G354" s="2">
        <f t="shared" si="35"/>
        <v>0.88075800000000004</v>
      </c>
      <c r="H354" s="2">
        <f t="shared" si="39"/>
        <v>0.97038500000000039</v>
      </c>
      <c r="I354" s="2">
        <f t="array" ref="I354">SUMPRODUCT(B338:B357, (ROW(B338:B357)-ROW(B338)+1)) / (20*21/2)</f>
        <v>0.89034809523809533</v>
      </c>
      <c r="J354" s="2">
        <f t="shared" si="42"/>
        <v>0.88837507372758184</v>
      </c>
      <c r="K354" s="2">
        <f t="shared" si="36"/>
        <v>0.88809461572775128</v>
      </c>
    </row>
    <row r="355" spans="1:11" ht="13.5" x14ac:dyDescent="0.25">
      <c r="A355" s="3">
        <f>TITRES_STAT!B358</f>
        <v>42821</v>
      </c>
      <c r="B355" s="5">
        <f>TITRES_STAT!D358</f>
        <v>0.88370000000000004</v>
      </c>
      <c r="C355" s="2">
        <f t="shared" si="37"/>
        <v>-1.3599999999999945E-2</v>
      </c>
      <c r="D355" s="2">
        <f t="shared" si="38"/>
        <v>0.90060000000000007</v>
      </c>
      <c r="E355" s="2">
        <f t="shared" si="40"/>
        <v>0.90415999999999985</v>
      </c>
      <c r="F355" s="2">
        <f t="shared" si="41"/>
        <v>0.88111500000000009</v>
      </c>
      <c r="G355" s="2">
        <f t="shared" si="35"/>
        <v>0.88043000000000005</v>
      </c>
      <c r="H355" s="2">
        <f t="shared" si="39"/>
        <v>0.96990350000000047</v>
      </c>
      <c r="I355" s="2">
        <f t="array" ref="I355">SUMPRODUCT(B339:B358, (ROW(B339:B358)-ROW(B339)+1)) / (20*21/2)</f>
        <v>0.89081285714285707</v>
      </c>
      <c r="J355" s="2">
        <f t="shared" si="42"/>
        <v>0.88792982861066927</v>
      </c>
      <c r="K355" s="2">
        <f t="shared" si="36"/>
        <v>0.8879222778560748</v>
      </c>
    </row>
    <row r="356" spans="1:11" ht="13.5" x14ac:dyDescent="0.25">
      <c r="A356" s="3">
        <f>TITRES_STAT!B359</f>
        <v>42822</v>
      </c>
      <c r="B356" s="5">
        <f>TITRES_STAT!D359</f>
        <v>0.87280000000000002</v>
      </c>
      <c r="C356" s="2">
        <f t="shared" si="37"/>
        <v>-1.0900000000000021E-2</v>
      </c>
      <c r="D356" s="2">
        <f t="shared" si="38"/>
        <v>0.88970000000000005</v>
      </c>
      <c r="E356" s="2">
        <f t="shared" si="40"/>
        <v>0.90551999999999988</v>
      </c>
      <c r="F356" s="2">
        <f t="shared" si="41"/>
        <v>0.8812500000000002</v>
      </c>
      <c r="G356" s="2">
        <f t="shared" si="35"/>
        <v>0.87988400000000011</v>
      </c>
      <c r="H356" s="2">
        <f t="shared" si="39"/>
        <v>0.9693675000000006</v>
      </c>
      <c r="I356" s="2">
        <f t="array" ref="I356">SUMPRODUCT(B340:B359, (ROW(B340:B359)-ROW(B340)+1)) / (20*21/2)</f>
        <v>0.89116095238095239</v>
      </c>
      <c r="J356" s="2">
        <f t="shared" si="42"/>
        <v>0.88648889255251029</v>
      </c>
      <c r="K356" s="2">
        <f t="shared" si="36"/>
        <v>0.88732924735191498</v>
      </c>
    </row>
    <row r="357" spans="1:11" ht="13.5" x14ac:dyDescent="0.25">
      <c r="A357" s="3">
        <f>TITRES_STAT!B360</f>
        <v>42823</v>
      </c>
      <c r="B357" s="5">
        <f>TITRES_STAT!D360</f>
        <v>0.88639999999999997</v>
      </c>
      <c r="C357" s="2">
        <f t="shared" si="37"/>
        <v>1.3599999999999945E-2</v>
      </c>
      <c r="D357" s="2">
        <f t="shared" si="38"/>
        <v>0.88806000000000007</v>
      </c>
      <c r="E357" s="2">
        <f t="shared" si="40"/>
        <v>0.90715000000000001</v>
      </c>
      <c r="F357" s="2">
        <f t="shared" si="41"/>
        <v>0.88152000000000008</v>
      </c>
      <c r="G357" s="2">
        <f t="shared" si="35"/>
        <v>0.87961000000000011</v>
      </c>
      <c r="H357" s="2">
        <f t="shared" si="39"/>
        <v>0.96904200000000063</v>
      </c>
      <c r="I357" s="2">
        <f t="array" ref="I357">SUMPRODUCT(B341:B360, (ROW(B341:B360)-ROW(B341)+1)) / (20*21/2)</f>
        <v>0.89241761904761907</v>
      </c>
      <c r="J357" s="2">
        <f t="shared" si="42"/>
        <v>0.88648042659512838</v>
      </c>
      <c r="K357" s="2">
        <f t="shared" si="36"/>
        <v>0.88729280627929097</v>
      </c>
    </row>
    <row r="358" spans="1:11" ht="13.5" x14ac:dyDescent="0.25">
      <c r="A358" s="3">
        <f>TITRES_STAT!B361</f>
        <v>42824</v>
      </c>
      <c r="B358" s="5">
        <f>TITRES_STAT!D361</f>
        <v>0.88639999999999997</v>
      </c>
      <c r="C358" s="2">
        <f t="shared" si="37"/>
        <v>0</v>
      </c>
      <c r="D358" s="2">
        <f t="shared" si="38"/>
        <v>0.88532000000000011</v>
      </c>
      <c r="E358" s="2">
        <f t="shared" si="40"/>
        <v>0.90359999999999996</v>
      </c>
      <c r="F358" s="2">
        <f t="shared" si="41"/>
        <v>0.88274499999999989</v>
      </c>
      <c r="G358" s="2">
        <f t="shared" si="35"/>
        <v>0.87933600000000012</v>
      </c>
      <c r="H358" s="2">
        <f t="shared" si="39"/>
        <v>0.96858700000000075</v>
      </c>
      <c r="I358" s="2">
        <f t="array" ref="I358">SUMPRODUCT(B342:B361, (ROW(B342:B361)-ROW(B342)+1)) / (20*21/2)</f>
        <v>0.89351857142857127</v>
      </c>
      <c r="J358" s="2">
        <f t="shared" si="42"/>
        <v>0.88647276691940191</v>
      </c>
      <c r="K358" s="2">
        <f t="shared" si="36"/>
        <v>0.88725779426833851</v>
      </c>
    </row>
    <row r="359" spans="1:11" ht="13.5" x14ac:dyDescent="0.25">
      <c r="A359" s="3">
        <f>TITRES_STAT!B362</f>
        <v>42825</v>
      </c>
      <c r="B359" s="5">
        <f>TITRES_STAT!D362</f>
        <v>0.88639999999999997</v>
      </c>
      <c r="C359" s="2">
        <f t="shared" si="37"/>
        <v>0</v>
      </c>
      <c r="D359" s="2">
        <f t="shared" si="38"/>
        <v>0.88314000000000004</v>
      </c>
      <c r="E359" s="2">
        <f t="shared" si="40"/>
        <v>0.89678000000000002</v>
      </c>
      <c r="F359" s="2">
        <f t="shared" si="41"/>
        <v>0.8841049999999997</v>
      </c>
      <c r="G359" s="2">
        <f t="shared" si="35"/>
        <v>0.87862600000000013</v>
      </c>
      <c r="H359" s="2">
        <f t="shared" si="39"/>
        <v>0.96810650000000065</v>
      </c>
      <c r="I359" s="2">
        <f t="array" ref="I359">SUMPRODUCT(B343:B362, (ROW(B343:B362)-ROW(B343)+1)) / (20*21/2)</f>
        <v>0.8941676190476191</v>
      </c>
      <c r="J359" s="2">
        <f t="shared" si="42"/>
        <v>0.88646583673660173</v>
      </c>
      <c r="K359" s="2">
        <f t="shared" si="36"/>
        <v>0.88722415527742338</v>
      </c>
    </row>
    <row r="360" spans="1:11" ht="13.5" x14ac:dyDescent="0.25">
      <c r="A360" s="3">
        <f>TITRES_STAT!B363</f>
        <v>42828</v>
      </c>
      <c r="B360" s="5">
        <f>TITRES_STAT!D363</f>
        <v>0.89729999999999999</v>
      </c>
      <c r="C360" s="2">
        <f t="shared" si="37"/>
        <v>1.0900000000000021E-2</v>
      </c>
      <c r="D360" s="2">
        <f t="shared" si="38"/>
        <v>0.88585999999999987</v>
      </c>
      <c r="E360" s="2">
        <f t="shared" si="40"/>
        <v>0.89322999999999997</v>
      </c>
      <c r="F360" s="2">
        <f t="shared" si="41"/>
        <v>0.88573999999999997</v>
      </c>
      <c r="G360" s="2">
        <f t="shared" si="35"/>
        <v>0.87802600000000031</v>
      </c>
      <c r="H360" s="2">
        <f t="shared" si="39"/>
        <v>0.96756400000000076</v>
      </c>
      <c r="I360" s="2">
        <f t="array" ref="I360">SUMPRODUCT(B344:B363, (ROW(B344:B363)-ROW(B344)+1)) / (20*21/2)</f>
        <v>0.89393190476190476</v>
      </c>
      <c r="J360" s="2">
        <f t="shared" si="42"/>
        <v>0.88749766180930634</v>
      </c>
      <c r="K360" s="2">
        <f t="shared" si="36"/>
        <v>0.88761928644301458</v>
      </c>
    </row>
    <row r="361" spans="1:11" ht="13.5" x14ac:dyDescent="0.25">
      <c r="A361" s="3">
        <f>TITRES_STAT!B364</f>
        <v>42829</v>
      </c>
      <c r="B361" s="5">
        <f>TITRES_STAT!D364</f>
        <v>0.89729999999999999</v>
      </c>
      <c r="C361" s="2">
        <f t="shared" si="37"/>
        <v>0</v>
      </c>
      <c r="D361" s="2">
        <f t="shared" si="38"/>
        <v>0.89075999999999989</v>
      </c>
      <c r="E361" s="2">
        <f t="shared" si="40"/>
        <v>0.89023000000000008</v>
      </c>
      <c r="F361" s="2">
        <f t="shared" si="41"/>
        <v>0.88778500000000005</v>
      </c>
      <c r="G361" s="2">
        <f t="shared" si="35"/>
        <v>0.8776980000000002</v>
      </c>
      <c r="H361" s="2">
        <f t="shared" si="39"/>
        <v>0.96702150000000076</v>
      </c>
      <c r="I361" s="2">
        <f t="array" ref="I361">SUMPRODUCT(B345:B364, (ROW(B345:B364)-ROW(B345)+1)) / (20*21/2)</f>
        <v>0.89118095238095241</v>
      </c>
      <c r="J361" s="2">
        <f t="shared" si="42"/>
        <v>0.8884312178274677</v>
      </c>
      <c r="K361" s="2">
        <f t="shared" si="36"/>
        <v>0.88799892226877875</v>
      </c>
    </row>
    <row r="362" spans="1:11" ht="13.5" x14ac:dyDescent="0.25">
      <c r="A362" s="3">
        <f>TITRES_STAT!B365</f>
        <v>42830</v>
      </c>
      <c r="B362" s="5">
        <f>TITRES_STAT!D365</f>
        <v>0.89459999999999995</v>
      </c>
      <c r="C362" s="2">
        <f t="shared" si="37"/>
        <v>-2.7000000000000357E-3</v>
      </c>
      <c r="D362" s="2">
        <f t="shared" si="38"/>
        <v>0.89239999999999997</v>
      </c>
      <c r="E362" s="2">
        <f t="shared" si="40"/>
        <v>0.89023000000000008</v>
      </c>
      <c r="F362" s="2">
        <f t="shared" si="41"/>
        <v>0.88887499999999997</v>
      </c>
      <c r="G362" s="2">
        <f t="shared" si="35"/>
        <v>0.87758800000000026</v>
      </c>
      <c r="H362" s="2">
        <f t="shared" si="39"/>
        <v>0.96658200000000083</v>
      </c>
      <c r="I362" s="2">
        <f t="array" ref="I362">SUMPRODUCT(B346:B365, (ROW(B346:B365)-ROW(B346)+1)) / (20*21/2)</f>
        <v>0.88911999999999991</v>
      </c>
      <c r="J362" s="2">
        <f t="shared" si="42"/>
        <v>0.88901872089151834</v>
      </c>
      <c r="K362" s="2">
        <f t="shared" si="36"/>
        <v>0.88825778806215994</v>
      </c>
    </row>
    <row r="363" spans="1:11" ht="13.5" x14ac:dyDescent="0.25">
      <c r="A363" s="3">
        <f>TITRES_STAT!B366</f>
        <v>42831</v>
      </c>
      <c r="B363" s="5">
        <f>TITRES_STAT!D366</f>
        <v>0.88639999999999997</v>
      </c>
      <c r="C363" s="2">
        <f t="shared" si="37"/>
        <v>-8.1999999999999851E-3</v>
      </c>
      <c r="D363" s="2">
        <f t="shared" si="38"/>
        <v>0.89239999999999997</v>
      </c>
      <c r="E363" s="2">
        <f t="shared" si="40"/>
        <v>0.88885999999999998</v>
      </c>
      <c r="F363" s="2">
        <f t="shared" si="41"/>
        <v>0.89078499999999994</v>
      </c>
      <c r="G363" s="2">
        <f t="shared" si="35"/>
        <v>0.87731400000000004</v>
      </c>
      <c r="H363" s="2">
        <f t="shared" si="39"/>
        <v>0.96588150000000084</v>
      </c>
      <c r="I363" s="2">
        <f t="array" ref="I363">SUMPRODUCT(B347:B366, (ROW(B347:B366)-ROW(B347)+1)) / (20*21/2)</f>
        <v>0.88709523809523805</v>
      </c>
      <c r="J363" s="2">
        <f t="shared" si="42"/>
        <v>0.88876931890184996</v>
      </c>
      <c r="K363" s="2">
        <f t="shared" si="36"/>
        <v>0.88818493362834983</v>
      </c>
    </row>
    <row r="364" spans="1:11" ht="13.5" x14ac:dyDescent="0.25">
      <c r="A364" s="3">
        <f>TITRES_STAT!B367</f>
        <v>42832</v>
      </c>
      <c r="B364" s="5">
        <f>TITRES_STAT!D367</f>
        <v>0.8619</v>
      </c>
      <c r="C364" s="2">
        <f t="shared" si="37"/>
        <v>-2.4499999999999966E-2</v>
      </c>
      <c r="D364" s="2">
        <f t="shared" si="38"/>
        <v>0.88749999999999996</v>
      </c>
      <c r="E364" s="2">
        <f t="shared" si="40"/>
        <v>0.88531999999999988</v>
      </c>
      <c r="F364" s="2">
        <f t="shared" si="41"/>
        <v>0.89173999999999976</v>
      </c>
      <c r="G364" s="2">
        <f t="shared" si="35"/>
        <v>0.87666000000000011</v>
      </c>
      <c r="H364" s="2">
        <f t="shared" si="39"/>
        <v>0.96508450000000068</v>
      </c>
      <c r="I364" s="2">
        <f t="array" ref="I364">SUMPRODUCT(B348:B367, (ROW(B348:B367)-ROW(B348)+1)) / (20*21/2)</f>
        <v>0.88500571428571428</v>
      </c>
      <c r="J364" s="2">
        <f t="shared" si="42"/>
        <v>0.8862103361492929</v>
      </c>
      <c r="K364" s="2">
        <f t="shared" si="36"/>
        <v>0.88715415191743419</v>
      </c>
    </row>
    <row r="365" spans="1:11" ht="13.5" x14ac:dyDescent="0.25">
      <c r="A365" s="3">
        <f>TITRES_STAT!B368</f>
        <v>42835</v>
      </c>
      <c r="B365" s="5">
        <f>TITRES_STAT!D368</f>
        <v>0.87009999999999998</v>
      </c>
      <c r="C365" s="2">
        <f t="shared" si="37"/>
        <v>8.1999999999999851E-3</v>
      </c>
      <c r="D365" s="2">
        <f t="shared" si="38"/>
        <v>0.88206000000000007</v>
      </c>
      <c r="E365" s="2">
        <f t="shared" si="40"/>
        <v>0.88395999999999986</v>
      </c>
      <c r="F365" s="2">
        <f t="shared" si="41"/>
        <v>0.89405999999999985</v>
      </c>
      <c r="G365" s="2">
        <f t="shared" si="35"/>
        <v>0.87660600000000022</v>
      </c>
      <c r="H365" s="2">
        <f t="shared" si="39"/>
        <v>0.96439300000000072</v>
      </c>
      <c r="I365" s="2">
        <f t="array" ref="I365">SUMPRODUCT(B349:B368, (ROW(B349:B368)-ROW(B349)+1)) / (20*21/2)</f>
        <v>0.88290333333333326</v>
      </c>
      <c r="J365" s="2">
        <f t="shared" si="42"/>
        <v>0.8846760184207888</v>
      </c>
      <c r="K365" s="2">
        <f t="shared" si="36"/>
        <v>0.88648536164616232</v>
      </c>
    </row>
    <row r="366" spans="1:11" ht="13.5" x14ac:dyDescent="0.25">
      <c r="A366" s="3">
        <f>TITRES_STAT!B369</f>
        <v>42836</v>
      </c>
      <c r="B366" s="5">
        <f>TITRES_STAT!D369</f>
        <v>0.87280000000000002</v>
      </c>
      <c r="C366" s="2">
        <f t="shared" si="37"/>
        <v>2.7000000000000357E-3</v>
      </c>
      <c r="D366" s="2">
        <f t="shared" si="38"/>
        <v>0.87715999999999994</v>
      </c>
      <c r="E366" s="2">
        <f t="shared" si="40"/>
        <v>0.88395999999999986</v>
      </c>
      <c r="F366" s="2">
        <f t="shared" si="41"/>
        <v>0.89473999999999998</v>
      </c>
      <c r="G366" s="2">
        <f t="shared" si="35"/>
        <v>0.876606</v>
      </c>
      <c r="H366" s="2">
        <f t="shared" si="39"/>
        <v>0.96371500000000065</v>
      </c>
      <c r="I366" s="2">
        <f t="array" ref="I366">SUMPRODUCT(B350:B369, (ROW(B350:B369)-ROW(B350)+1)) / (20*21/2)</f>
        <v>0.88103476190476182</v>
      </c>
      <c r="J366" s="2">
        <f t="shared" si="42"/>
        <v>0.88354496904738034</v>
      </c>
      <c r="K366" s="2">
        <f t="shared" si="36"/>
        <v>0.88594868079729328</v>
      </c>
    </row>
    <row r="367" spans="1:11" ht="13.5" x14ac:dyDescent="0.25">
      <c r="A367" s="3">
        <f>TITRES_STAT!B370</f>
        <v>42837</v>
      </c>
      <c r="B367" s="5">
        <f>TITRES_STAT!D370</f>
        <v>0.87280000000000002</v>
      </c>
      <c r="C367" s="2">
        <f t="shared" si="37"/>
        <v>0</v>
      </c>
      <c r="D367" s="2">
        <f t="shared" si="38"/>
        <v>0.87280000000000002</v>
      </c>
      <c r="E367" s="2">
        <f t="shared" si="40"/>
        <v>0.88260000000000005</v>
      </c>
      <c r="F367" s="2">
        <f t="shared" si="41"/>
        <v>0.8948750000000002</v>
      </c>
      <c r="G367" s="2">
        <f t="shared" si="35"/>
        <v>0.87682399999999983</v>
      </c>
      <c r="H367" s="2">
        <f t="shared" si="39"/>
        <v>0.96310150000000061</v>
      </c>
      <c r="I367" s="2">
        <f t="array" ref="I367">SUMPRODUCT(B351:B370, (ROW(B351:B370)-ROW(B351)+1)) / (20*21/2)</f>
        <v>0.88033666666666666</v>
      </c>
      <c r="J367" s="2">
        <f t="shared" si="42"/>
        <v>0.88252163866191546</v>
      </c>
      <c r="K367" s="2">
        <f t="shared" si="36"/>
        <v>0.88543304625622299</v>
      </c>
    </row>
    <row r="368" spans="1:11" ht="13.5" x14ac:dyDescent="0.25">
      <c r="A368" s="3">
        <f>TITRES_STAT!B371</f>
        <v>42838</v>
      </c>
      <c r="B368" s="5">
        <f>TITRES_STAT!D371</f>
        <v>0.87280000000000002</v>
      </c>
      <c r="C368" s="2">
        <f t="shared" si="37"/>
        <v>0</v>
      </c>
      <c r="D368" s="2">
        <f t="shared" si="38"/>
        <v>0.87007999999999996</v>
      </c>
      <c r="E368" s="2">
        <f t="shared" si="40"/>
        <v>0.88124000000000002</v>
      </c>
      <c r="F368" s="2">
        <f t="shared" si="41"/>
        <v>0.89242000000000021</v>
      </c>
      <c r="G368" s="2">
        <f t="shared" si="35"/>
        <v>0.87655199999999989</v>
      </c>
      <c r="H368" s="2">
        <f t="shared" si="39"/>
        <v>0.96256550000000074</v>
      </c>
      <c r="I368" s="2">
        <f t="array" ref="I368">SUMPRODUCT(B352:B371, (ROW(B352:B371)-ROW(B352)+1)) / (20*21/2)</f>
        <v>0.88118047619047624</v>
      </c>
      <c r="J368" s="2">
        <f t="shared" si="42"/>
        <v>0.88159576831316155</v>
      </c>
      <c r="K368" s="2">
        <f t="shared" si="36"/>
        <v>0.88493763267754755</v>
      </c>
    </row>
    <row r="369" spans="1:11" ht="13.5" x14ac:dyDescent="0.25">
      <c r="A369" s="3">
        <f>TITRES_STAT!B372</f>
        <v>42839</v>
      </c>
      <c r="B369" s="5">
        <f>TITRES_STAT!D372</f>
        <v>0.87280000000000002</v>
      </c>
      <c r="C369" s="2">
        <f t="shared" si="37"/>
        <v>0</v>
      </c>
      <c r="D369" s="2">
        <f t="shared" si="38"/>
        <v>0.87226000000000004</v>
      </c>
      <c r="E369" s="2">
        <f t="shared" si="40"/>
        <v>0.87988</v>
      </c>
      <c r="F369" s="2">
        <f t="shared" si="41"/>
        <v>0.88833000000000018</v>
      </c>
      <c r="G369" s="2">
        <f t="shared" si="35"/>
        <v>0.87578800000000001</v>
      </c>
      <c r="H369" s="2">
        <f t="shared" si="39"/>
        <v>0.96195200000000081</v>
      </c>
      <c r="I369" s="2">
        <f t="array" ref="I369">SUMPRODUCT(B353:B372, (ROW(B353:B372)-ROW(B353)+1)) / (20*21/2)</f>
        <v>0.88088476190476195</v>
      </c>
      <c r="J369" s="2">
        <f t="shared" si="42"/>
        <v>0.88075807609286039</v>
      </c>
      <c r="K369" s="2">
        <f t="shared" si="36"/>
        <v>0.88446164708234964</v>
      </c>
    </row>
    <row r="370" spans="1:11" ht="13.5" x14ac:dyDescent="0.25">
      <c r="A370" s="3">
        <f>TITRES_STAT!B373</f>
        <v>42842</v>
      </c>
      <c r="B370" s="5">
        <f>TITRES_STAT!D373</f>
        <v>0.88100000000000001</v>
      </c>
      <c r="C370" s="2">
        <f t="shared" si="37"/>
        <v>8.1999999999999851E-3</v>
      </c>
      <c r="D370" s="2">
        <f t="shared" si="38"/>
        <v>0.87444000000000011</v>
      </c>
      <c r="E370" s="2">
        <f t="shared" si="40"/>
        <v>0.87824999999999986</v>
      </c>
      <c r="F370" s="2">
        <f t="shared" si="41"/>
        <v>0.88573999999999997</v>
      </c>
      <c r="G370" s="2">
        <f t="shared" ref="G370:G433" si="43">AVERAGE(B321:B370)</f>
        <v>0.87573400000000001</v>
      </c>
      <c r="H370" s="2">
        <f t="shared" si="39"/>
        <v>0.96137950000000072</v>
      </c>
      <c r="I370" s="2">
        <f t="array" ref="I370">SUMPRODUCT(B354:B373, (ROW(B354:B373)-ROW(B354)+1)) / (20*21/2)</f>
        <v>0.88220619047619042</v>
      </c>
      <c r="J370" s="2">
        <f t="shared" si="42"/>
        <v>0.88078111646496893</v>
      </c>
      <c r="K370" s="2">
        <f t="shared" si="36"/>
        <v>0.88432589621637525</v>
      </c>
    </row>
    <row r="371" spans="1:11" ht="13.5" x14ac:dyDescent="0.25">
      <c r="A371" s="3">
        <f>TITRES_STAT!B374</f>
        <v>42843</v>
      </c>
      <c r="B371" s="5">
        <f>TITRES_STAT!D374</f>
        <v>0.89459999999999995</v>
      </c>
      <c r="C371" s="2">
        <f t="shared" si="37"/>
        <v>1.3599999999999945E-2</v>
      </c>
      <c r="D371" s="2">
        <f t="shared" si="38"/>
        <v>0.87880000000000003</v>
      </c>
      <c r="E371" s="2">
        <f t="shared" si="40"/>
        <v>0.87797999999999998</v>
      </c>
      <c r="F371" s="2">
        <f t="shared" si="41"/>
        <v>0.88410500000000014</v>
      </c>
      <c r="G371" s="2">
        <f t="shared" si="43"/>
        <v>0.87589799999999984</v>
      </c>
      <c r="H371" s="2">
        <f t="shared" si="39"/>
        <v>0.96087500000000059</v>
      </c>
      <c r="I371" s="2">
        <f t="array" ref="I371">SUMPRODUCT(B355:B374, (ROW(B355:B374)-ROW(B355)+1)) / (20*21/2)</f>
        <v>0.88120761904761902</v>
      </c>
      <c r="J371" s="2">
        <f t="shared" si="42"/>
        <v>0.88209720061116226</v>
      </c>
      <c r="K371" s="2">
        <f t="shared" ref="K371:K434" si="44">$K$4*B371+(1-$K$4)*K370</f>
        <v>0.88472880224710559</v>
      </c>
    </row>
    <row r="372" spans="1:11" ht="13.5" x14ac:dyDescent="0.25">
      <c r="A372" s="3">
        <f>TITRES_STAT!B375</f>
        <v>42844</v>
      </c>
      <c r="B372" s="5">
        <f>TITRES_STAT!D375</f>
        <v>0.88100000000000001</v>
      </c>
      <c r="C372" s="2">
        <f t="shared" si="37"/>
        <v>-1.3599999999999945E-2</v>
      </c>
      <c r="D372" s="2">
        <f t="shared" si="38"/>
        <v>0.88043999999999989</v>
      </c>
      <c r="E372" s="2">
        <f t="shared" si="40"/>
        <v>0.87661999999999995</v>
      </c>
      <c r="F372" s="2">
        <f t="shared" si="41"/>
        <v>0.88342500000000013</v>
      </c>
      <c r="G372" s="2">
        <f t="shared" si="43"/>
        <v>0.87600799999999979</v>
      </c>
      <c r="H372" s="2">
        <f t="shared" si="39"/>
        <v>0.9603025000000005</v>
      </c>
      <c r="I372" s="2">
        <f t="array" ref="I372">SUMPRODUCT(B356:B375, (ROW(B356:B375)-ROW(B356)+1)) / (20*21/2)</f>
        <v>0.87980190476190478</v>
      </c>
      <c r="J372" s="2">
        <f t="shared" si="42"/>
        <v>0.88199270531486107</v>
      </c>
      <c r="K372" s="2">
        <f t="shared" si="44"/>
        <v>0.8845825747080035</v>
      </c>
    </row>
    <row r="373" spans="1:11" ht="13.5" x14ac:dyDescent="0.25">
      <c r="A373" s="3">
        <f>TITRES_STAT!B376</f>
        <v>42845</v>
      </c>
      <c r="B373" s="5">
        <f>TITRES_STAT!D376</f>
        <v>0.89729999999999999</v>
      </c>
      <c r="C373" s="2">
        <f t="shared" si="37"/>
        <v>1.6299999999999981E-2</v>
      </c>
      <c r="D373" s="2">
        <f t="shared" si="38"/>
        <v>0.88534000000000002</v>
      </c>
      <c r="E373" s="2">
        <f t="shared" si="40"/>
        <v>0.87770999999999988</v>
      </c>
      <c r="F373" s="2">
        <f t="shared" si="41"/>
        <v>0.8832850000000001</v>
      </c>
      <c r="G373" s="2">
        <f t="shared" si="43"/>
        <v>0.87644399999999978</v>
      </c>
      <c r="H373" s="2">
        <f t="shared" si="39"/>
        <v>0.95981150000000037</v>
      </c>
      <c r="I373" s="2">
        <f t="array" ref="I373">SUMPRODUCT(B357:B376, (ROW(B357:B376)-ROW(B357)+1)) / (20*21/2)</f>
        <v>0.87899809523809525</v>
      </c>
      <c r="J373" s="2">
        <f t="shared" si="42"/>
        <v>0.883450542903922</v>
      </c>
      <c r="K373" s="2">
        <f t="shared" si="44"/>
        <v>0.88508129726847395</v>
      </c>
    </row>
    <row r="374" spans="1:11" ht="13.5" x14ac:dyDescent="0.25">
      <c r="A374" s="3">
        <f>TITRES_STAT!B377</f>
        <v>42846</v>
      </c>
      <c r="B374" s="5">
        <f>TITRES_STAT!D377</f>
        <v>0.87280000000000002</v>
      </c>
      <c r="C374" s="2">
        <f t="shared" si="37"/>
        <v>-2.4499999999999966E-2</v>
      </c>
      <c r="D374" s="2">
        <f t="shared" si="38"/>
        <v>0.88534000000000002</v>
      </c>
      <c r="E374" s="2">
        <f t="shared" si="40"/>
        <v>0.87880000000000003</v>
      </c>
      <c r="F374" s="2">
        <f t="shared" si="41"/>
        <v>0.88206000000000007</v>
      </c>
      <c r="G374" s="2">
        <f t="shared" si="43"/>
        <v>0.87655399999999972</v>
      </c>
      <c r="H374" s="2">
        <f t="shared" si="39"/>
        <v>0.95919800000000055</v>
      </c>
      <c r="I374" s="2">
        <f t="array" ref="I374">SUMPRODUCT(B358:B377, (ROW(B358:B377)-ROW(B358)+1)) / (20*21/2)</f>
        <v>0.88027047619047627</v>
      </c>
      <c r="J374" s="2">
        <f t="shared" si="42"/>
        <v>0.88243620548450086</v>
      </c>
      <c r="K374" s="2">
        <f t="shared" si="44"/>
        <v>0.8845996777677495</v>
      </c>
    </row>
    <row r="375" spans="1:11" ht="13.5" x14ac:dyDescent="0.25">
      <c r="A375" s="3">
        <f>TITRES_STAT!B378</f>
        <v>42849</v>
      </c>
      <c r="B375" s="5">
        <f>TITRES_STAT!D378</f>
        <v>0.86729999999999996</v>
      </c>
      <c r="C375" s="2">
        <f t="shared" si="37"/>
        <v>-5.5000000000000604E-3</v>
      </c>
      <c r="D375" s="2">
        <f t="shared" si="38"/>
        <v>0.88260000000000005</v>
      </c>
      <c r="E375" s="2">
        <f t="shared" si="40"/>
        <v>0.87851999999999997</v>
      </c>
      <c r="F375" s="2">
        <f t="shared" si="41"/>
        <v>0.88124000000000002</v>
      </c>
      <c r="G375" s="2">
        <f t="shared" si="43"/>
        <v>0.87649799999999989</v>
      </c>
      <c r="H375" s="2">
        <f t="shared" si="39"/>
        <v>0.95855700000000055</v>
      </c>
      <c r="I375" s="2">
        <f t="array" ref="I375">SUMPRODUCT(B359:B378, (ROW(B359:B378)-ROW(B359)+1)) / (20*21/2)</f>
        <v>0.88046571428571418</v>
      </c>
      <c r="J375" s="2">
        <f t="shared" si="42"/>
        <v>0.88099466210502464</v>
      </c>
      <c r="K375" s="2">
        <f t="shared" si="44"/>
        <v>0.88392125903175933</v>
      </c>
    </row>
    <row r="376" spans="1:11" ht="13.5" x14ac:dyDescent="0.25">
      <c r="A376" s="3">
        <f>TITRES_STAT!B379</f>
        <v>42850</v>
      </c>
      <c r="B376" s="5">
        <f>TITRES_STAT!D379</f>
        <v>0.87280000000000002</v>
      </c>
      <c r="C376" s="2">
        <f t="shared" si="37"/>
        <v>5.5000000000000604E-3</v>
      </c>
      <c r="D376" s="2">
        <f t="shared" si="38"/>
        <v>0.87823999999999991</v>
      </c>
      <c r="E376" s="2">
        <f t="shared" si="40"/>
        <v>0.87851999999999997</v>
      </c>
      <c r="F376" s="2">
        <f t="shared" si="41"/>
        <v>0.88124000000000002</v>
      </c>
      <c r="G376" s="2">
        <f t="shared" si="43"/>
        <v>0.87649799999999989</v>
      </c>
      <c r="H376" s="2">
        <f t="shared" si="39"/>
        <v>0.95774950000000059</v>
      </c>
      <c r="I376" s="2">
        <f t="array" ref="I376">SUMPRODUCT(B360:B379, (ROW(B360:B379)-ROW(B360)+1)) / (20*21/2)</f>
        <v>0.87834047619047628</v>
      </c>
      <c r="J376" s="2">
        <f t="shared" si="42"/>
        <v>0.88021421809502232</v>
      </c>
      <c r="K376" s="2">
        <f t="shared" si="44"/>
        <v>0.88348513122659234</v>
      </c>
    </row>
    <row r="377" spans="1:11" ht="13.5" x14ac:dyDescent="0.25">
      <c r="A377" s="3">
        <f>TITRES_STAT!B380</f>
        <v>42851</v>
      </c>
      <c r="B377" s="5">
        <f>TITRES_STAT!D380</f>
        <v>0.89459999999999995</v>
      </c>
      <c r="C377" s="2">
        <f t="shared" si="37"/>
        <v>2.1799999999999931E-2</v>
      </c>
      <c r="D377" s="2">
        <f t="shared" si="38"/>
        <v>0.88095999999999997</v>
      </c>
      <c r="E377" s="2">
        <f t="shared" si="40"/>
        <v>0.88070000000000004</v>
      </c>
      <c r="F377" s="2">
        <f t="shared" si="41"/>
        <v>0.88165000000000016</v>
      </c>
      <c r="G377" s="2">
        <f t="shared" si="43"/>
        <v>0.87726199999999965</v>
      </c>
      <c r="H377" s="2">
        <f t="shared" si="39"/>
        <v>0.95689050000000042</v>
      </c>
      <c r="I377" s="2">
        <f t="array" ref="I377">SUMPRODUCT(B361:B380, (ROW(B361:B380)-ROW(B361)+1)) / (20*21/2)</f>
        <v>0.87556380952380952</v>
      </c>
      <c r="J377" s="2">
        <f t="shared" si="42"/>
        <v>0.88158429256216297</v>
      </c>
      <c r="K377" s="2">
        <f t="shared" si="44"/>
        <v>0.88392100843339261</v>
      </c>
    </row>
    <row r="378" spans="1:11" ht="13.5" x14ac:dyDescent="0.25">
      <c r="A378" s="3">
        <f>TITRES_STAT!B381</f>
        <v>42852</v>
      </c>
      <c r="B378" s="5">
        <f>TITRES_STAT!D381</f>
        <v>0.88370000000000004</v>
      </c>
      <c r="C378" s="2">
        <f t="shared" si="37"/>
        <v>-1.089999999999991E-2</v>
      </c>
      <c r="D378" s="2">
        <f t="shared" si="38"/>
        <v>0.87823999999999991</v>
      </c>
      <c r="E378" s="2">
        <f t="shared" si="40"/>
        <v>0.88178999999999996</v>
      </c>
      <c r="F378" s="2">
        <f t="shared" si="41"/>
        <v>0.88151500000000005</v>
      </c>
      <c r="G378" s="2">
        <f t="shared" si="43"/>
        <v>0.87797199999999964</v>
      </c>
      <c r="H378" s="2">
        <f t="shared" si="39"/>
        <v>0.95592250000000034</v>
      </c>
      <c r="I378" s="2">
        <f t="array" ref="I378">SUMPRODUCT(B362:B381, (ROW(B362:B381)-ROW(B362)+1)) / (20*21/2)</f>
        <v>0.87300761904761914</v>
      </c>
      <c r="J378" s="2">
        <f t="shared" si="42"/>
        <v>0.88178578850862366</v>
      </c>
      <c r="K378" s="2">
        <f t="shared" si="44"/>
        <v>0.88391234143600472</v>
      </c>
    </row>
    <row r="379" spans="1:11" ht="13.5" x14ac:dyDescent="0.25">
      <c r="A379" s="3">
        <f>TITRES_STAT!B382</f>
        <v>42853</v>
      </c>
      <c r="B379" s="5">
        <f>TITRES_STAT!D382</f>
        <v>0.85919999999999996</v>
      </c>
      <c r="C379" s="2">
        <f t="shared" si="37"/>
        <v>-2.4500000000000077E-2</v>
      </c>
      <c r="D379" s="2">
        <f t="shared" si="38"/>
        <v>0.87552000000000008</v>
      </c>
      <c r="E379" s="2">
        <f t="shared" si="40"/>
        <v>0.88042999999999993</v>
      </c>
      <c r="F379" s="2">
        <f t="shared" si="41"/>
        <v>0.88015500000000002</v>
      </c>
      <c r="G379" s="2">
        <f t="shared" si="43"/>
        <v>0.87851799999999969</v>
      </c>
      <c r="H379" s="2">
        <f t="shared" si="39"/>
        <v>0.95468150000000018</v>
      </c>
      <c r="I379" s="2">
        <f t="array" ref="I379">SUMPRODUCT(B363:B382, (ROW(B363:B382)-ROW(B363)+1)) / (20*21/2)</f>
        <v>0.87300523809523822</v>
      </c>
      <c r="J379" s="2">
        <f t="shared" si="42"/>
        <v>0.87963476103161198</v>
      </c>
      <c r="K379" s="2">
        <f t="shared" si="44"/>
        <v>0.88294323000714181</v>
      </c>
    </row>
    <row r="380" spans="1:11" ht="13.5" x14ac:dyDescent="0.25">
      <c r="A380" s="3">
        <f>TITRES_STAT!B383</f>
        <v>42857</v>
      </c>
      <c r="B380" s="5">
        <f>TITRES_STAT!D383</f>
        <v>0.85099999999999998</v>
      </c>
      <c r="C380" s="2">
        <f t="shared" si="37"/>
        <v>-8.1999999999999851E-3</v>
      </c>
      <c r="D380" s="2">
        <f t="shared" si="38"/>
        <v>0.87226000000000004</v>
      </c>
      <c r="E380" s="2">
        <f t="shared" si="40"/>
        <v>0.87743000000000004</v>
      </c>
      <c r="F380" s="2">
        <f t="shared" si="41"/>
        <v>0.87783999999999995</v>
      </c>
      <c r="G380" s="2">
        <f t="shared" si="43"/>
        <v>0.87917399999999968</v>
      </c>
      <c r="H380" s="2">
        <f t="shared" si="39"/>
        <v>0.95348150000000031</v>
      </c>
      <c r="I380" s="2">
        <f t="array" ref="I380">SUMPRODUCT(B364:B383, (ROW(B364:B383)-ROW(B364)+1)) / (20*21/2)</f>
        <v>0.87413190476190494</v>
      </c>
      <c r="J380" s="2">
        <f t="shared" si="42"/>
        <v>0.87690764093336326</v>
      </c>
      <c r="K380" s="2">
        <f t="shared" si="44"/>
        <v>0.88169055432058729</v>
      </c>
    </row>
    <row r="381" spans="1:11" ht="13.5" x14ac:dyDescent="0.25">
      <c r="A381" s="3">
        <f>TITRES_STAT!B384</f>
        <v>42858</v>
      </c>
      <c r="B381" s="5">
        <f>TITRES_STAT!D384</f>
        <v>0.85099999999999998</v>
      </c>
      <c r="C381" s="2">
        <f t="shared" si="37"/>
        <v>0</v>
      </c>
      <c r="D381" s="2">
        <f t="shared" si="38"/>
        <v>0.8679</v>
      </c>
      <c r="E381" s="2">
        <f t="shared" si="40"/>
        <v>0.8730699999999999</v>
      </c>
      <c r="F381" s="2">
        <f t="shared" si="41"/>
        <v>0.87552499999999989</v>
      </c>
      <c r="G381" s="2">
        <f t="shared" si="43"/>
        <v>0.87955599999999978</v>
      </c>
      <c r="H381" s="2">
        <f t="shared" si="39"/>
        <v>0.95235000000000025</v>
      </c>
      <c r="I381" s="2">
        <f t="array" ref="I381">SUMPRODUCT(B365:B384, (ROW(B365:B384)-ROW(B365)+1)) / (20*21/2)</f>
        <v>0.8750014285714286</v>
      </c>
      <c r="J381" s="2">
        <f t="shared" si="42"/>
        <v>0.87444024655875718</v>
      </c>
      <c r="K381" s="2">
        <f t="shared" si="44"/>
        <v>0.88048700317076034</v>
      </c>
    </row>
    <row r="382" spans="1:11" ht="13.5" x14ac:dyDescent="0.25">
      <c r="A382" s="3">
        <f>TITRES_STAT!B385</f>
        <v>42859</v>
      </c>
      <c r="B382" s="5">
        <f>TITRES_STAT!D385</f>
        <v>0.87549999999999994</v>
      </c>
      <c r="C382" s="2">
        <f t="shared" si="37"/>
        <v>2.4499999999999966E-2</v>
      </c>
      <c r="D382" s="2">
        <f t="shared" si="38"/>
        <v>0.86408000000000007</v>
      </c>
      <c r="E382" s="2">
        <f t="shared" si="40"/>
        <v>0.87252000000000007</v>
      </c>
      <c r="F382" s="2">
        <f t="shared" si="41"/>
        <v>0.87456999999999974</v>
      </c>
      <c r="G382" s="2">
        <f t="shared" si="43"/>
        <v>0.87971999999999995</v>
      </c>
      <c r="H382" s="2">
        <f t="shared" si="39"/>
        <v>0.9514910000000002</v>
      </c>
      <c r="I382" s="2">
        <f t="array" ref="I382">SUMPRODUCT(B366:B385, (ROW(B366:B385)-ROW(B366)+1)) / (20*21/2)</f>
        <v>0.8760242857142857</v>
      </c>
      <c r="J382" s="2">
        <f t="shared" si="42"/>
        <v>0.87454117545792309</v>
      </c>
      <c r="K382" s="2">
        <f t="shared" si="44"/>
        <v>0.88029143441896585</v>
      </c>
    </row>
    <row r="383" spans="1:11" ht="13.5" x14ac:dyDescent="0.25">
      <c r="A383" s="3">
        <f>TITRES_STAT!B386</f>
        <v>42860</v>
      </c>
      <c r="B383" s="5">
        <f>TITRES_STAT!D386</f>
        <v>0.88639999999999997</v>
      </c>
      <c r="C383" s="2">
        <f t="shared" si="37"/>
        <v>1.0900000000000021E-2</v>
      </c>
      <c r="D383" s="2">
        <f t="shared" si="38"/>
        <v>0.86462000000000006</v>
      </c>
      <c r="E383" s="2">
        <f t="shared" si="40"/>
        <v>0.87142999999999982</v>
      </c>
      <c r="F383" s="2">
        <f t="shared" si="41"/>
        <v>0.87456999999999974</v>
      </c>
      <c r="G383" s="2">
        <f t="shared" si="43"/>
        <v>0.87961</v>
      </c>
      <c r="H383" s="2">
        <f t="shared" si="39"/>
        <v>0.95053650000000001</v>
      </c>
      <c r="I383" s="2">
        <f t="array" ref="I383">SUMPRODUCT(B367:B386, (ROW(B367:B386)-ROW(B367)+1)) / (20*21/2)</f>
        <v>0.87696952380952387</v>
      </c>
      <c r="J383" s="2">
        <f t="shared" si="42"/>
        <v>0.87567058731907332</v>
      </c>
      <c r="K383" s="2">
        <f t="shared" si="44"/>
        <v>0.88053098601037905</v>
      </c>
    </row>
    <row r="384" spans="1:11" ht="13.5" x14ac:dyDescent="0.25">
      <c r="A384" s="3">
        <f>TITRES_STAT!B387</f>
        <v>42863</v>
      </c>
      <c r="B384" s="5">
        <f>TITRES_STAT!D387</f>
        <v>0.88370000000000004</v>
      </c>
      <c r="C384" s="2">
        <f t="shared" si="37"/>
        <v>-2.6999999999999247E-3</v>
      </c>
      <c r="D384" s="2">
        <f t="shared" si="38"/>
        <v>0.86951999999999996</v>
      </c>
      <c r="E384" s="2">
        <f t="shared" si="40"/>
        <v>0.87251999999999996</v>
      </c>
      <c r="F384" s="2">
        <f t="shared" si="41"/>
        <v>0.8756600000000001</v>
      </c>
      <c r="G384" s="2">
        <f t="shared" si="43"/>
        <v>0.87944599999999995</v>
      </c>
      <c r="H384" s="2">
        <f t="shared" si="39"/>
        <v>0.94951350000000001</v>
      </c>
      <c r="I384" s="2">
        <f t="array" ref="I384">SUMPRODUCT(B368:B387, (ROW(B368:B387)-ROW(B368)+1)) / (20*21/2)</f>
        <v>0.87785000000000002</v>
      </c>
      <c r="J384" s="2">
        <f t="shared" si="42"/>
        <v>0.87643529328868541</v>
      </c>
      <c r="K384" s="2">
        <f t="shared" si="44"/>
        <v>0.88065526106879566</v>
      </c>
    </row>
    <row r="385" spans="1:11" ht="13.5" x14ac:dyDescent="0.25">
      <c r="A385" s="3">
        <f>TITRES_STAT!B388</f>
        <v>42864</v>
      </c>
      <c r="B385" s="5">
        <f>TITRES_STAT!D388</f>
        <v>0.88639999999999997</v>
      </c>
      <c r="C385" s="2">
        <f t="shared" si="37"/>
        <v>2.6999999999999247E-3</v>
      </c>
      <c r="D385" s="2">
        <f t="shared" si="38"/>
        <v>0.87660000000000005</v>
      </c>
      <c r="E385" s="2">
        <f t="shared" si="40"/>
        <v>0.87442999999999993</v>
      </c>
      <c r="F385" s="2">
        <f t="shared" si="41"/>
        <v>0.87647499999999989</v>
      </c>
      <c r="G385" s="2">
        <f t="shared" si="43"/>
        <v>0.87982799999999994</v>
      </c>
      <c r="H385" s="2">
        <f t="shared" si="39"/>
        <v>0.94849050000000001</v>
      </c>
      <c r="I385" s="2">
        <f t="array" ref="I385">SUMPRODUCT(B369:B388, (ROW(B369:B388)-ROW(B369)+1)) / (20*21/2)</f>
        <v>0.87840857142857143</v>
      </c>
      <c r="J385" s="2">
        <f t="shared" si="42"/>
        <v>0.87738431297547725</v>
      </c>
      <c r="K385" s="2">
        <f t="shared" si="44"/>
        <v>0.88088054494845081</v>
      </c>
    </row>
    <row r="386" spans="1:11" ht="13.5" x14ac:dyDescent="0.25">
      <c r="A386" s="3">
        <f>TITRES_STAT!B389</f>
        <v>42865</v>
      </c>
      <c r="B386" s="5">
        <f>TITRES_STAT!D389</f>
        <v>0.88639999999999997</v>
      </c>
      <c r="C386" s="2">
        <f t="shared" si="37"/>
        <v>0</v>
      </c>
      <c r="D386" s="2">
        <f t="shared" si="38"/>
        <v>0.88368000000000002</v>
      </c>
      <c r="E386" s="2">
        <f t="shared" si="40"/>
        <v>0.87578999999999996</v>
      </c>
      <c r="F386" s="2">
        <f t="shared" si="41"/>
        <v>0.8771549999999998</v>
      </c>
      <c r="G386" s="2">
        <f t="shared" si="43"/>
        <v>0.88015399999999999</v>
      </c>
      <c r="H386" s="2">
        <f t="shared" si="39"/>
        <v>0.947604</v>
      </c>
      <c r="I386" s="2">
        <f t="array" ref="I386">SUMPRODUCT(B370:B389, (ROW(B370:B389)-ROW(B370)+1)) / (20*21/2)</f>
        <v>0.87917238095238104</v>
      </c>
      <c r="J386" s="2">
        <f t="shared" si="42"/>
        <v>0.87824294983495566</v>
      </c>
      <c r="K386" s="2">
        <f t="shared" si="44"/>
        <v>0.88109699416615872</v>
      </c>
    </row>
    <row r="387" spans="1:11" ht="13.5" x14ac:dyDescent="0.25">
      <c r="A387" s="3">
        <f>TITRES_STAT!B390</f>
        <v>42866</v>
      </c>
      <c r="B387" s="5">
        <f>TITRES_STAT!D390</f>
        <v>0.88639999999999997</v>
      </c>
      <c r="C387" s="2">
        <f t="shared" si="37"/>
        <v>0</v>
      </c>
      <c r="D387" s="2">
        <f t="shared" si="38"/>
        <v>0.88585999999999987</v>
      </c>
      <c r="E387" s="2">
        <f t="shared" si="40"/>
        <v>0.87497000000000003</v>
      </c>
      <c r="F387" s="2">
        <f t="shared" si="41"/>
        <v>0.87783499999999981</v>
      </c>
      <c r="G387" s="2">
        <f t="shared" si="43"/>
        <v>0.88026200000000021</v>
      </c>
      <c r="H387" s="2">
        <f t="shared" si="39"/>
        <v>0.9467310000000001</v>
      </c>
      <c r="I387" s="2">
        <f t="array" ref="I387">SUMPRODUCT(B371:B390, (ROW(B371:B390)-ROW(B371)+1)) / (20*21/2)</f>
        <v>0.87987142857142864</v>
      </c>
      <c r="J387" s="2">
        <f t="shared" si="42"/>
        <v>0.87901981175543609</v>
      </c>
      <c r="K387" s="2">
        <f t="shared" si="44"/>
        <v>0.88130495517925056</v>
      </c>
    </row>
    <row r="388" spans="1:11" ht="13.5" x14ac:dyDescent="0.25">
      <c r="A388" s="3">
        <f>TITRES_STAT!B391</f>
        <v>42867</v>
      </c>
      <c r="B388" s="5">
        <f>TITRES_STAT!D391</f>
        <v>0.88370000000000004</v>
      </c>
      <c r="C388" s="2">
        <f t="shared" ref="C388:C451" si="45">B388-B387</f>
        <v>-2.6999999999999247E-3</v>
      </c>
      <c r="D388" s="2">
        <f t="shared" si="38"/>
        <v>0.88531999999999988</v>
      </c>
      <c r="E388" s="2">
        <f t="shared" si="40"/>
        <v>0.87497000000000003</v>
      </c>
      <c r="F388" s="2">
        <f t="shared" si="41"/>
        <v>0.87837999999999994</v>
      </c>
      <c r="G388" s="2">
        <f t="shared" si="43"/>
        <v>0.88069799999999998</v>
      </c>
      <c r="H388" s="2">
        <f t="shared" si="39"/>
        <v>0.94576300000000002</v>
      </c>
      <c r="I388" s="2">
        <f t="array" ref="I388">SUMPRODUCT(B372:B391, (ROW(B372:B391)-ROW(B372)+1)) / (20*21/2)</f>
        <v>0.8792495238095237</v>
      </c>
      <c r="J388" s="2">
        <f t="shared" si="42"/>
        <v>0.87946554396920407</v>
      </c>
      <c r="K388" s="2">
        <f t="shared" si="44"/>
        <v>0.88139887850555454</v>
      </c>
    </row>
    <row r="389" spans="1:11" ht="13.5" x14ac:dyDescent="0.25">
      <c r="A389" s="3">
        <f>TITRES_STAT!B392</f>
        <v>42870</v>
      </c>
      <c r="B389" s="5">
        <f>TITRES_STAT!D392</f>
        <v>0.88639999999999997</v>
      </c>
      <c r="C389" s="2">
        <f t="shared" si="45"/>
        <v>2.6999999999999247E-3</v>
      </c>
      <c r="D389" s="2">
        <f t="shared" si="38"/>
        <v>0.88585999999999987</v>
      </c>
      <c r="E389" s="2">
        <f t="shared" si="40"/>
        <v>0.87768999999999997</v>
      </c>
      <c r="F389" s="2">
        <f t="shared" si="41"/>
        <v>0.87905999999999995</v>
      </c>
      <c r="G389" s="2">
        <f t="shared" si="43"/>
        <v>0.88124200000000019</v>
      </c>
      <c r="H389" s="2">
        <f t="shared" si="39"/>
        <v>0.94480850000000016</v>
      </c>
      <c r="I389" s="2">
        <f t="array" ref="I389">SUMPRODUCT(B373:B392, (ROW(B373:B392)-ROW(B373)+1)) / (20*21/2)</f>
        <v>0.87795047619047617</v>
      </c>
      <c r="J389" s="2">
        <f t="shared" si="42"/>
        <v>0.88012596835308943</v>
      </c>
      <c r="K389" s="2">
        <f t="shared" si="44"/>
        <v>0.88159500091710152</v>
      </c>
    </row>
    <row r="390" spans="1:11" ht="13.5" x14ac:dyDescent="0.25">
      <c r="A390" s="3">
        <f>TITRES_STAT!B393</f>
        <v>42871</v>
      </c>
      <c r="B390" s="5">
        <f>TITRES_STAT!D393</f>
        <v>0.88639999999999997</v>
      </c>
      <c r="C390" s="2">
        <f t="shared" si="45"/>
        <v>0</v>
      </c>
      <c r="D390" s="2">
        <f t="shared" ref="D390:D453" si="46">AVERAGE(B386:B390)</f>
        <v>0.88585999999999987</v>
      </c>
      <c r="E390" s="2">
        <f t="shared" si="40"/>
        <v>0.88123000000000007</v>
      </c>
      <c r="F390" s="2">
        <f t="shared" si="41"/>
        <v>0.87932999999999983</v>
      </c>
      <c r="G390" s="2">
        <f t="shared" si="43"/>
        <v>0.88167800000000029</v>
      </c>
      <c r="H390" s="2">
        <f t="shared" si="39"/>
        <v>0.94385400000000019</v>
      </c>
      <c r="I390" s="2">
        <f t="array" ref="I390">SUMPRODUCT(B374:B393, (ROW(B374:B393)-ROW(B374)+1)) / (20*21/2)</f>
        <v>0.87698666666666669</v>
      </c>
      <c r="J390" s="2">
        <f t="shared" si="42"/>
        <v>0.88072349517660475</v>
      </c>
      <c r="K390" s="2">
        <f t="shared" si="44"/>
        <v>0.88178343225368583</v>
      </c>
    </row>
    <row r="391" spans="1:11" ht="13.5" x14ac:dyDescent="0.25">
      <c r="A391" s="3">
        <f>TITRES_STAT!B394</f>
        <v>42872</v>
      </c>
      <c r="B391" s="5">
        <f>TITRES_STAT!D394</f>
        <v>0.87280000000000002</v>
      </c>
      <c r="C391" s="2">
        <f t="shared" si="45"/>
        <v>-1.3599999999999945E-2</v>
      </c>
      <c r="D391" s="2">
        <f t="shared" si="46"/>
        <v>0.88314000000000004</v>
      </c>
      <c r="E391" s="2">
        <f t="shared" si="40"/>
        <v>0.88341000000000014</v>
      </c>
      <c r="F391" s="2">
        <f t="shared" si="41"/>
        <v>0.87823999999999991</v>
      </c>
      <c r="G391" s="2">
        <f t="shared" si="43"/>
        <v>0.8820060000000004</v>
      </c>
      <c r="H391" s="2">
        <f t="shared" si="39"/>
        <v>0.94291300000000022</v>
      </c>
      <c r="I391" s="2">
        <f t="array" ref="I391">SUMPRODUCT(B375:B394, (ROW(B375:B394)-ROW(B375)+1)) / (20*21/2)</f>
        <v>0.87643238095238118</v>
      </c>
      <c r="J391" s="2">
        <f t="shared" si="42"/>
        <v>0.87996887658835665</v>
      </c>
      <c r="K391" s="2">
        <f t="shared" si="44"/>
        <v>0.88143114079275697</v>
      </c>
    </row>
    <row r="392" spans="1:11" ht="13.5" x14ac:dyDescent="0.25">
      <c r="A392" s="3">
        <f>TITRES_STAT!B395</f>
        <v>42873</v>
      </c>
      <c r="B392" s="5">
        <f>TITRES_STAT!D395</f>
        <v>0.86460000000000004</v>
      </c>
      <c r="C392" s="2">
        <f t="shared" si="45"/>
        <v>-8.1999999999999851E-3</v>
      </c>
      <c r="D392" s="2">
        <f t="shared" si="46"/>
        <v>0.87878000000000012</v>
      </c>
      <c r="E392" s="2">
        <f t="shared" si="40"/>
        <v>0.88231999999999999</v>
      </c>
      <c r="F392" s="2">
        <f t="shared" si="41"/>
        <v>0.87742000000000009</v>
      </c>
      <c r="G392" s="2">
        <f t="shared" si="43"/>
        <v>0.88184200000000035</v>
      </c>
      <c r="H392" s="2">
        <f t="shared" si="39"/>
        <v>0.94178100000000031</v>
      </c>
      <c r="I392" s="2">
        <f t="array" ref="I392">SUMPRODUCT(B376:B395, (ROW(B376:B395)-ROW(B376)+1)) / (20*21/2)</f>
        <v>0.87589095238095227</v>
      </c>
      <c r="J392" s="2">
        <f t="shared" si="42"/>
        <v>0.87850517405613227</v>
      </c>
      <c r="K392" s="2">
        <f t="shared" si="44"/>
        <v>0.88077109605578618</v>
      </c>
    </row>
    <row r="393" spans="1:11" ht="13.5" x14ac:dyDescent="0.25">
      <c r="A393" s="3">
        <f>TITRES_STAT!B396</f>
        <v>42874</v>
      </c>
      <c r="B393" s="5">
        <f>TITRES_STAT!D396</f>
        <v>0.86729999999999996</v>
      </c>
      <c r="C393" s="2">
        <f t="shared" si="45"/>
        <v>2.6999999999999247E-3</v>
      </c>
      <c r="D393" s="2">
        <f t="shared" si="46"/>
        <v>0.87550000000000006</v>
      </c>
      <c r="E393" s="2">
        <f t="shared" si="40"/>
        <v>0.88041000000000003</v>
      </c>
      <c r="F393" s="2">
        <f t="shared" si="41"/>
        <v>0.87591999999999981</v>
      </c>
      <c r="G393" s="2">
        <f t="shared" si="43"/>
        <v>0.88222400000000045</v>
      </c>
      <c r="H393" s="2">
        <f t="shared" si="39"/>
        <v>0.94066250000000029</v>
      </c>
      <c r="I393" s="2">
        <f t="array" ref="I393">SUMPRODUCT(B377:B396, (ROW(B377:B396)-ROW(B377)+1)) / (20*21/2)</f>
        <v>0.87533619047619049</v>
      </c>
      <c r="J393" s="2">
        <f t="shared" si="42"/>
        <v>0.87743801462221493</v>
      </c>
      <c r="K393" s="2">
        <f t="shared" si="44"/>
        <v>0.88024281777908864</v>
      </c>
    </row>
    <row r="394" spans="1:11" ht="13.5" x14ac:dyDescent="0.25">
      <c r="A394" s="3">
        <f>TITRES_STAT!B397</f>
        <v>42877</v>
      </c>
      <c r="B394" s="5">
        <f>TITRES_STAT!D397</f>
        <v>0.87009999999999998</v>
      </c>
      <c r="C394" s="2">
        <f t="shared" si="45"/>
        <v>2.8000000000000247E-3</v>
      </c>
      <c r="D394" s="2">
        <f t="shared" si="46"/>
        <v>0.87224000000000002</v>
      </c>
      <c r="E394" s="2">
        <f t="shared" si="40"/>
        <v>0.87905</v>
      </c>
      <c r="F394" s="2">
        <f t="shared" si="41"/>
        <v>0.87578499999999992</v>
      </c>
      <c r="G394" s="2">
        <f t="shared" si="43"/>
        <v>0.88277000000000039</v>
      </c>
      <c r="H394" s="2">
        <f t="shared" ref="H394:H457" si="47">AVERAGE(B195:B394)</f>
        <v>0.93955800000000023</v>
      </c>
      <c r="I394" s="2">
        <f t="array" ref="I394">SUMPRODUCT(B378:B397, (ROW(B378:B397)-ROW(B378)+1)) / (20*21/2)</f>
        <v>0.87479428571428564</v>
      </c>
      <c r="J394" s="2">
        <f t="shared" si="42"/>
        <v>0.87673915608676589</v>
      </c>
      <c r="K394" s="2">
        <f t="shared" si="44"/>
        <v>0.87984506021912434</v>
      </c>
    </row>
    <row r="395" spans="1:11" ht="13.5" x14ac:dyDescent="0.25">
      <c r="A395" s="3">
        <f>TITRES_STAT!B398</f>
        <v>42878</v>
      </c>
      <c r="B395" s="5">
        <f>TITRES_STAT!D398</f>
        <v>0.87009999999999998</v>
      </c>
      <c r="C395" s="2">
        <f t="shared" si="45"/>
        <v>0</v>
      </c>
      <c r="D395" s="2">
        <f t="shared" si="46"/>
        <v>0.86897999999999997</v>
      </c>
      <c r="E395" s="2">
        <f t="shared" si="40"/>
        <v>0.87742000000000009</v>
      </c>
      <c r="F395" s="2">
        <f t="shared" si="41"/>
        <v>0.87592499999999995</v>
      </c>
      <c r="G395" s="2">
        <f t="shared" si="43"/>
        <v>0.88369800000000043</v>
      </c>
      <c r="H395" s="2">
        <f t="shared" si="47"/>
        <v>0.93845350000000027</v>
      </c>
      <c r="I395" s="2">
        <f t="array" ref="I395">SUMPRODUCT(B379:B398, (ROW(B379:B398)-ROW(B379)+1)) / (20*21/2)</f>
        <v>0.87566428571428567</v>
      </c>
      <c r="J395" s="2">
        <f t="shared" si="42"/>
        <v>0.8761068555070739</v>
      </c>
      <c r="K395" s="2">
        <f t="shared" si="44"/>
        <v>0.87946290099484492</v>
      </c>
    </row>
    <row r="396" spans="1:11" ht="13.5" x14ac:dyDescent="0.25">
      <c r="A396" s="3">
        <f>TITRES_STAT!B399</f>
        <v>42879</v>
      </c>
      <c r="B396" s="5">
        <f>TITRES_STAT!D399</f>
        <v>0.87009999999999998</v>
      </c>
      <c r="C396" s="2">
        <f t="shared" si="45"/>
        <v>0</v>
      </c>
      <c r="D396" s="2">
        <f t="shared" si="46"/>
        <v>0.86843999999999999</v>
      </c>
      <c r="E396" s="2">
        <f t="shared" ref="E396:E459" si="48">AVERAGE(B387:B396)</f>
        <v>0.87579000000000007</v>
      </c>
      <c r="F396" s="2">
        <f t="shared" si="41"/>
        <v>0.87578999999999996</v>
      </c>
      <c r="G396" s="2">
        <f t="shared" si="43"/>
        <v>0.88391600000000037</v>
      </c>
      <c r="H396" s="2">
        <f t="shared" si="47"/>
        <v>0.93751250000000041</v>
      </c>
      <c r="I396" s="2">
        <f t="array" ref="I396">SUMPRODUCT(B380:B399, (ROW(B380:B399)-ROW(B380)+1)) / (20*21/2)</f>
        <v>0.87679142857142867</v>
      </c>
      <c r="J396" s="2">
        <f t="shared" si="42"/>
        <v>0.87553477403020974</v>
      </c>
      <c r="K396" s="2">
        <f t="shared" si="44"/>
        <v>0.87909572840681183</v>
      </c>
    </row>
    <row r="397" spans="1:11" ht="13.5" x14ac:dyDescent="0.25">
      <c r="A397" s="3">
        <f>TITRES_STAT!B400</f>
        <v>42880</v>
      </c>
      <c r="B397" s="5">
        <f>TITRES_STAT!D400</f>
        <v>0.87009999999999998</v>
      </c>
      <c r="C397" s="2">
        <f t="shared" si="45"/>
        <v>0</v>
      </c>
      <c r="D397" s="2">
        <f t="shared" si="46"/>
        <v>0.86953999999999998</v>
      </c>
      <c r="E397" s="2">
        <f t="shared" si="48"/>
        <v>0.87416000000000005</v>
      </c>
      <c r="F397" s="2">
        <f t="shared" si="41"/>
        <v>0.87456500000000015</v>
      </c>
      <c r="G397" s="2">
        <f t="shared" si="43"/>
        <v>0.88391600000000037</v>
      </c>
      <c r="H397" s="2">
        <f t="shared" si="47"/>
        <v>0.93666700000000047</v>
      </c>
      <c r="I397" s="2">
        <f t="array" ref="I397">SUMPRODUCT(B381:B400, (ROW(B381:B400)-ROW(B381)+1)) / (20*21/2)</f>
        <v>0.87778904761904764</v>
      </c>
      <c r="J397" s="2">
        <f t="shared" si="42"/>
        <v>0.87501717650352306</v>
      </c>
      <c r="K397" s="2">
        <f t="shared" si="44"/>
        <v>0.8787429547437996</v>
      </c>
    </row>
    <row r="398" spans="1:11" ht="13.5" x14ac:dyDescent="0.25">
      <c r="A398" s="3">
        <f>TITRES_STAT!B401</f>
        <v>42881</v>
      </c>
      <c r="B398" s="5">
        <f>TITRES_STAT!D401</f>
        <v>0.88370000000000004</v>
      </c>
      <c r="C398" s="2">
        <f t="shared" si="45"/>
        <v>1.3600000000000056E-2</v>
      </c>
      <c r="D398" s="2">
        <f t="shared" si="46"/>
        <v>0.87281999999999993</v>
      </c>
      <c r="E398" s="2">
        <f t="shared" si="48"/>
        <v>0.87416000000000005</v>
      </c>
      <c r="F398" s="2">
        <f t="shared" si="41"/>
        <v>0.87456500000000015</v>
      </c>
      <c r="G398" s="2">
        <f t="shared" si="43"/>
        <v>0.88315200000000038</v>
      </c>
      <c r="H398" s="2">
        <f t="shared" si="47"/>
        <v>0.93587600000000071</v>
      </c>
      <c r="I398" s="2">
        <f t="array" ref="I398">SUMPRODUCT(B382:B401, (ROW(B382:B401)-ROW(B382)+1)) / (20*21/2)</f>
        <v>0.87861809523809531</v>
      </c>
      <c r="J398" s="2">
        <f t="shared" si="42"/>
        <v>0.8758441120746161</v>
      </c>
      <c r="K398" s="2">
        <f t="shared" si="44"/>
        <v>0.8789373486754154</v>
      </c>
    </row>
    <row r="399" spans="1:11" ht="13.5" x14ac:dyDescent="0.25">
      <c r="A399" s="3">
        <f>TITRES_STAT!B402</f>
        <v>42884</v>
      </c>
      <c r="B399" s="5">
        <f>TITRES_STAT!D402</f>
        <v>0.88639999999999997</v>
      </c>
      <c r="C399" s="2">
        <f t="shared" si="45"/>
        <v>2.6999999999999247E-3</v>
      </c>
      <c r="D399" s="2">
        <f t="shared" si="46"/>
        <v>0.87607999999999997</v>
      </c>
      <c r="E399" s="2">
        <f t="shared" si="48"/>
        <v>0.87416000000000005</v>
      </c>
      <c r="F399" s="2">
        <f t="shared" si="41"/>
        <v>0.87592499999999995</v>
      </c>
      <c r="G399" s="2">
        <f t="shared" si="43"/>
        <v>0.88178800000000024</v>
      </c>
      <c r="H399" s="2">
        <f t="shared" si="47"/>
        <v>0.93513950000000068</v>
      </c>
      <c r="I399" s="2">
        <f t="array" ref="I399">SUMPRODUCT(B383:B402, (ROW(B383:B402)-ROW(B383)+1)) / (20*21/2)</f>
        <v>0.87902142857142862</v>
      </c>
      <c r="J399" s="2">
        <f t="shared" si="42"/>
        <v>0.87684943473417643</v>
      </c>
      <c r="K399" s="2">
        <f t="shared" si="44"/>
        <v>0.87923000166853638</v>
      </c>
    </row>
    <row r="400" spans="1:11" ht="13.5" x14ac:dyDescent="0.25">
      <c r="A400" s="3">
        <f>TITRES_STAT!B403</f>
        <v>42885</v>
      </c>
      <c r="B400" s="5">
        <f>TITRES_STAT!D403</f>
        <v>0.88639999999999997</v>
      </c>
      <c r="C400" s="2">
        <f t="shared" si="45"/>
        <v>0</v>
      </c>
      <c r="D400" s="2">
        <f t="shared" si="46"/>
        <v>0.87934000000000001</v>
      </c>
      <c r="E400" s="2">
        <f t="shared" si="48"/>
        <v>0.87416000000000005</v>
      </c>
      <c r="F400" s="2">
        <f t="shared" si="41"/>
        <v>0.87769499999999989</v>
      </c>
      <c r="G400" s="2">
        <f t="shared" si="43"/>
        <v>0.88086000000000009</v>
      </c>
      <c r="H400" s="2">
        <f t="shared" si="47"/>
        <v>0.93428000000000078</v>
      </c>
      <c r="I400" s="2">
        <f t="array" ref="I400">SUMPRODUCT(B384:B403, (ROW(B384:B403)-ROW(B384)+1)) / (20*21/2)</f>
        <v>0.87938571428571422</v>
      </c>
      <c r="J400" s="2">
        <f t="shared" si="42"/>
        <v>0.87775901237854059</v>
      </c>
      <c r="K400" s="2">
        <f t="shared" si="44"/>
        <v>0.87951117807369183</v>
      </c>
    </row>
    <row r="401" spans="1:11" ht="13.5" x14ac:dyDescent="0.25">
      <c r="A401" s="3">
        <f>TITRES_STAT!B404</f>
        <v>42886</v>
      </c>
      <c r="B401" s="5">
        <f>TITRES_STAT!D404</f>
        <v>0.88639999999999997</v>
      </c>
      <c r="C401" s="2">
        <f t="shared" si="45"/>
        <v>0</v>
      </c>
      <c r="D401" s="2">
        <f t="shared" si="46"/>
        <v>0.88260000000000005</v>
      </c>
      <c r="E401" s="2">
        <f t="shared" si="48"/>
        <v>0.87552000000000008</v>
      </c>
      <c r="F401" s="2">
        <f t="shared" si="41"/>
        <v>0.87946500000000005</v>
      </c>
      <c r="G401" s="2">
        <f t="shared" si="43"/>
        <v>0.88004200000000021</v>
      </c>
      <c r="H401" s="2">
        <f t="shared" si="47"/>
        <v>0.93342050000000087</v>
      </c>
      <c r="I401" s="2">
        <f t="array" ref="I401">SUMPRODUCT(B385:B404, (ROW(B385:B404)-ROW(B385)+1)) / (20*21/2)</f>
        <v>0.8787247619047619</v>
      </c>
      <c r="J401" s="2">
        <f t="shared" si="42"/>
        <v>0.87858196358058438</v>
      </c>
      <c r="K401" s="2">
        <f t="shared" si="44"/>
        <v>0.879781327953155</v>
      </c>
    </row>
    <row r="402" spans="1:11" ht="13.5" x14ac:dyDescent="0.25">
      <c r="A402" s="3">
        <f>TITRES_STAT!B405</f>
        <v>42887</v>
      </c>
      <c r="B402" s="5">
        <f>TITRES_STAT!D405</f>
        <v>0.88370000000000004</v>
      </c>
      <c r="C402" s="2">
        <f t="shared" si="45"/>
        <v>-2.6999999999999247E-3</v>
      </c>
      <c r="D402" s="2">
        <f t="shared" si="46"/>
        <v>0.88531999999999988</v>
      </c>
      <c r="E402" s="2">
        <f t="shared" si="48"/>
        <v>0.87743000000000004</v>
      </c>
      <c r="F402" s="2">
        <f t="shared" si="41"/>
        <v>0.87987500000000018</v>
      </c>
      <c r="G402" s="2">
        <f t="shared" si="43"/>
        <v>0.87982400000000016</v>
      </c>
      <c r="H402" s="2">
        <f t="shared" si="47"/>
        <v>0.93242500000000095</v>
      </c>
      <c r="I402" s="2">
        <f t="array" ref="I402">SUMPRODUCT(B386:B405, (ROW(B386:B405)-ROW(B386)+1)) / (20*21/2)</f>
        <v>0.87811571428571422</v>
      </c>
      <c r="J402" s="2">
        <f t="shared" si="42"/>
        <v>0.87906939562052877</v>
      </c>
      <c r="K402" s="2">
        <f t="shared" si="44"/>
        <v>0.87993500136675684</v>
      </c>
    </row>
    <row r="403" spans="1:11" ht="13.5" x14ac:dyDescent="0.25">
      <c r="A403" s="3">
        <f>TITRES_STAT!B406</f>
        <v>42888</v>
      </c>
      <c r="B403" s="5">
        <f>TITRES_STAT!D406</f>
        <v>0.88370000000000004</v>
      </c>
      <c r="C403" s="2">
        <f t="shared" si="45"/>
        <v>0</v>
      </c>
      <c r="D403" s="2">
        <f t="shared" si="46"/>
        <v>0.88531999999999988</v>
      </c>
      <c r="E403" s="2">
        <f t="shared" si="48"/>
        <v>0.87906999999999991</v>
      </c>
      <c r="F403" s="2">
        <f t="shared" si="41"/>
        <v>0.87974000000000019</v>
      </c>
      <c r="G403" s="2">
        <f t="shared" si="43"/>
        <v>0.87949600000000006</v>
      </c>
      <c r="H403" s="2">
        <f t="shared" si="47"/>
        <v>0.93138850000000095</v>
      </c>
      <c r="I403" s="2">
        <f t="array" ref="I403">SUMPRODUCT(B387:B406, (ROW(B387:B406)-ROW(B387)+1)) / (20*21/2)</f>
        <v>0.87757142857142856</v>
      </c>
      <c r="J403" s="2">
        <f t="shared" si="42"/>
        <v>0.87951040556143079</v>
      </c>
      <c r="K403" s="2">
        <f t="shared" si="44"/>
        <v>0.88008264837198213</v>
      </c>
    </row>
    <row r="404" spans="1:11" ht="13.5" x14ac:dyDescent="0.25">
      <c r="A404" s="3">
        <f>TITRES_STAT!B407</f>
        <v>42891</v>
      </c>
      <c r="B404" s="5">
        <f>TITRES_STAT!D407</f>
        <v>0.87280000000000002</v>
      </c>
      <c r="C404" s="2">
        <f t="shared" si="45"/>
        <v>-1.0900000000000021E-2</v>
      </c>
      <c r="D404" s="2">
        <f t="shared" si="46"/>
        <v>0.88260000000000005</v>
      </c>
      <c r="E404" s="2">
        <f t="shared" si="48"/>
        <v>0.87934000000000001</v>
      </c>
      <c r="F404" s="2">
        <f t="shared" ref="F404:F467" si="49">AVERAGE(B385:B404)</f>
        <v>0.87919500000000017</v>
      </c>
      <c r="G404" s="2">
        <f t="shared" si="43"/>
        <v>0.87900599999999995</v>
      </c>
      <c r="H404" s="2">
        <f t="shared" si="47"/>
        <v>0.93029750000000111</v>
      </c>
      <c r="I404" s="2">
        <f t="array" ref="I404">SUMPRODUCT(B388:B407, (ROW(B388:B407)-ROW(B388)+1)) / (20*21/2)</f>
        <v>0.87683476190476173</v>
      </c>
      <c r="J404" s="2">
        <f t="shared" si="42"/>
        <v>0.87887131931748497</v>
      </c>
      <c r="K404" s="2">
        <f t="shared" si="44"/>
        <v>0.87979705431817889</v>
      </c>
    </row>
    <row r="405" spans="1:11" ht="13.5" x14ac:dyDescent="0.25">
      <c r="A405" s="3">
        <f>TITRES_STAT!B408</f>
        <v>42892</v>
      </c>
      <c r="B405" s="5">
        <f>TITRES_STAT!D408</f>
        <v>0.87280000000000002</v>
      </c>
      <c r="C405" s="2">
        <f t="shared" si="45"/>
        <v>0</v>
      </c>
      <c r="D405" s="2">
        <f t="shared" si="46"/>
        <v>0.87988</v>
      </c>
      <c r="E405" s="2">
        <f t="shared" si="48"/>
        <v>0.87961000000000011</v>
      </c>
      <c r="F405" s="2">
        <f t="shared" si="49"/>
        <v>0.87851500000000016</v>
      </c>
      <c r="G405" s="2">
        <f t="shared" si="43"/>
        <v>0.87878799999999979</v>
      </c>
      <c r="H405" s="2">
        <f t="shared" si="47"/>
        <v>0.92945200000000128</v>
      </c>
      <c r="I405" s="2">
        <f t="array" ref="I405">SUMPRODUCT(B389:B408, (ROW(B389:B408)-ROW(B389)+1)) / (20*21/2)</f>
        <v>0.87617571428571417</v>
      </c>
      <c r="J405" s="2">
        <f t="shared" ref="J405:J468" si="50">$J$4*B405+J404*(1-$J$4)</f>
        <v>0.87829309843010539</v>
      </c>
      <c r="K405" s="2">
        <f t="shared" si="44"/>
        <v>0.87952266003119151</v>
      </c>
    </row>
    <row r="406" spans="1:11" ht="13.5" x14ac:dyDescent="0.25">
      <c r="A406" s="3">
        <f>TITRES_STAT!B409</f>
        <v>42893</v>
      </c>
      <c r="B406" s="5">
        <f>TITRES_STAT!D409</f>
        <v>0.87280000000000002</v>
      </c>
      <c r="C406" s="2">
        <f t="shared" si="45"/>
        <v>0</v>
      </c>
      <c r="D406" s="2">
        <f t="shared" si="46"/>
        <v>0.87715999999999994</v>
      </c>
      <c r="E406" s="2">
        <f t="shared" si="48"/>
        <v>0.87988</v>
      </c>
      <c r="F406" s="2">
        <f t="shared" si="49"/>
        <v>0.87783500000000014</v>
      </c>
      <c r="G406" s="2">
        <f t="shared" si="43"/>
        <v>0.87878799999999968</v>
      </c>
      <c r="H406" s="2">
        <f t="shared" si="47"/>
        <v>0.92866100000000118</v>
      </c>
      <c r="I406" s="2">
        <f t="array" ref="I406">SUMPRODUCT(B390:B409, (ROW(B390:B409)-ROW(B390)+1)) / (20*21/2)</f>
        <v>0.87454333333333334</v>
      </c>
      <c r="J406" s="2">
        <f t="shared" si="50"/>
        <v>0.87776994619866677</v>
      </c>
      <c r="K406" s="2">
        <f t="shared" si="44"/>
        <v>0.87925902630447816</v>
      </c>
    </row>
    <row r="407" spans="1:11" ht="13.5" x14ac:dyDescent="0.25">
      <c r="A407" s="3">
        <f>TITRES_STAT!B410</f>
        <v>42894</v>
      </c>
      <c r="B407" s="5">
        <f>TITRES_STAT!D410</f>
        <v>0.87009999999999998</v>
      </c>
      <c r="C407" s="2">
        <f t="shared" si="45"/>
        <v>-2.7000000000000357E-3</v>
      </c>
      <c r="D407" s="2">
        <f t="shared" si="46"/>
        <v>0.87443999999999988</v>
      </c>
      <c r="E407" s="2">
        <f t="shared" si="48"/>
        <v>0.87988</v>
      </c>
      <c r="F407" s="2">
        <f t="shared" si="49"/>
        <v>0.87701999999999991</v>
      </c>
      <c r="G407" s="2">
        <f t="shared" si="43"/>
        <v>0.87846199999999985</v>
      </c>
      <c r="H407" s="2">
        <f t="shared" si="47"/>
        <v>0.92785650000000119</v>
      </c>
      <c r="I407" s="2">
        <f t="array" ref="I407">SUMPRODUCT(B391:B410, (ROW(B391:B410)-ROW(B391)+1)) / (20*21/2)</f>
        <v>0.87381190476190485</v>
      </c>
      <c r="J407" s="2">
        <f t="shared" si="50"/>
        <v>0.8770394751321271</v>
      </c>
      <c r="K407" s="2">
        <f t="shared" si="44"/>
        <v>0.87889984880234173</v>
      </c>
    </row>
    <row r="408" spans="1:11" ht="13.5" x14ac:dyDescent="0.25">
      <c r="A408" s="3">
        <f>TITRES_STAT!B411</f>
        <v>42895</v>
      </c>
      <c r="B408" s="5">
        <f>TITRES_STAT!D411</f>
        <v>0.87009999999999998</v>
      </c>
      <c r="C408" s="2">
        <f t="shared" si="45"/>
        <v>0</v>
      </c>
      <c r="D408" s="2">
        <f t="shared" si="46"/>
        <v>0.87172000000000005</v>
      </c>
      <c r="E408" s="2">
        <f t="shared" si="48"/>
        <v>0.87851999999999997</v>
      </c>
      <c r="F408" s="2">
        <f t="shared" si="49"/>
        <v>0.8763399999999999</v>
      </c>
      <c r="G408" s="2">
        <f t="shared" si="43"/>
        <v>0.87813599999999981</v>
      </c>
      <c r="H408" s="2">
        <f t="shared" si="47"/>
        <v>0.92714750000000123</v>
      </c>
      <c r="I408" s="2">
        <f t="array" ref="I408">SUMPRODUCT(B392:B411, (ROW(B392:B411)-ROW(B392)+1)) / (20*21/2)</f>
        <v>0.87265714285714291</v>
      </c>
      <c r="J408" s="2">
        <f t="shared" si="50"/>
        <v>0.87637857273859121</v>
      </c>
      <c r="K408" s="2">
        <f t="shared" si="44"/>
        <v>0.87855475669244598</v>
      </c>
    </row>
    <row r="409" spans="1:11" ht="13.5" x14ac:dyDescent="0.25">
      <c r="A409" s="3">
        <f>TITRES_STAT!B412</f>
        <v>42898</v>
      </c>
      <c r="B409" s="5">
        <f>TITRES_STAT!D412</f>
        <v>0.85919999999999996</v>
      </c>
      <c r="C409" s="2">
        <f t="shared" si="45"/>
        <v>-1.0900000000000021E-2</v>
      </c>
      <c r="D409" s="2">
        <f t="shared" si="46"/>
        <v>0.86899999999999999</v>
      </c>
      <c r="E409" s="2">
        <f t="shared" si="48"/>
        <v>0.87579999999999991</v>
      </c>
      <c r="F409" s="2">
        <f t="shared" si="49"/>
        <v>0.87498000000000009</v>
      </c>
      <c r="G409" s="2">
        <f t="shared" si="43"/>
        <v>0.87759199999999982</v>
      </c>
      <c r="H409" s="2">
        <f t="shared" si="47"/>
        <v>0.92632950000000103</v>
      </c>
      <c r="I409" s="2">
        <f t="array" ref="I409">SUMPRODUCT(B393:B412, (ROW(B393:B412)-ROW(B393)+1)) / (20*21/2)</f>
        <v>0.87155428571428584</v>
      </c>
      <c r="J409" s="2">
        <f t="shared" si="50"/>
        <v>0.87474251819205873</v>
      </c>
      <c r="K409" s="2">
        <f t="shared" si="44"/>
        <v>0.87779574662607551</v>
      </c>
    </row>
    <row r="410" spans="1:11" ht="13.5" x14ac:dyDescent="0.25">
      <c r="A410" s="3">
        <f>TITRES_STAT!B413</f>
        <v>42899</v>
      </c>
      <c r="B410" s="5">
        <f>TITRES_STAT!D413</f>
        <v>0.86729999999999996</v>
      </c>
      <c r="C410" s="2">
        <f t="shared" si="45"/>
        <v>8.0999999999999961E-3</v>
      </c>
      <c r="D410" s="2">
        <f t="shared" si="46"/>
        <v>0.8679</v>
      </c>
      <c r="E410" s="2">
        <f t="shared" si="48"/>
        <v>0.87388999999999994</v>
      </c>
      <c r="F410" s="2">
        <f t="shared" si="49"/>
        <v>0.87402499999999994</v>
      </c>
      <c r="G410" s="2">
        <f t="shared" si="43"/>
        <v>0.87699199999999977</v>
      </c>
      <c r="H410" s="2">
        <f t="shared" si="47"/>
        <v>0.92548400000000119</v>
      </c>
      <c r="I410" s="2">
        <f t="array" ref="I410">SUMPRODUCT(B394:B413, (ROW(B394:B413)-ROW(B394)+1)) / (20*21/2)</f>
        <v>0.87072142857142854</v>
      </c>
      <c r="J410" s="2">
        <f t="shared" si="50"/>
        <v>0.87403370693567217</v>
      </c>
      <c r="K410" s="2">
        <f t="shared" si="44"/>
        <v>0.8773841487191707</v>
      </c>
    </row>
    <row r="411" spans="1:11" ht="13.5" x14ac:dyDescent="0.25">
      <c r="A411" s="3">
        <f>TITRES_STAT!B414</f>
        <v>42900</v>
      </c>
      <c r="B411" s="5">
        <f>TITRES_STAT!D414</f>
        <v>0.8619</v>
      </c>
      <c r="C411" s="2">
        <f t="shared" si="45"/>
        <v>-5.3999999999999604E-3</v>
      </c>
      <c r="D411" s="2">
        <f t="shared" si="46"/>
        <v>0.86572000000000016</v>
      </c>
      <c r="E411" s="2">
        <f t="shared" si="48"/>
        <v>0.87143999999999999</v>
      </c>
      <c r="F411" s="2">
        <f t="shared" si="49"/>
        <v>0.87347999999999981</v>
      </c>
      <c r="G411" s="2">
        <f t="shared" si="43"/>
        <v>0.87628399999999973</v>
      </c>
      <c r="H411" s="2">
        <f t="shared" si="47"/>
        <v>0.92461150000000114</v>
      </c>
      <c r="I411" s="2">
        <f t="array" ref="I411">SUMPRODUCT(B395:B414, (ROW(B395:B414)-ROW(B395)+1)) / (20*21/2)</f>
        <v>0.8699014285714286</v>
      </c>
      <c r="J411" s="2">
        <f t="shared" si="50"/>
        <v>0.87287811579894148</v>
      </c>
      <c r="K411" s="2">
        <f t="shared" si="44"/>
        <v>0.87677692720077194</v>
      </c>
    </row>
    <row r="412" spans="1:11" ht="13.5" x14ac:dyDescent="0.25">
      <c r="A412" s="3">
        <f>TITRES_STAT!B415</f>
        <v>42901</v>
      </c>
      <c r="B412" s="5">
        <f>TITRES_STAT!D415</f>
        <v>0.8619</v>
      </c>
      <c r="C412" s="2">
        <f t="shared" si="45"/>
        <v>0</v>
      </c>
      <c r="D412" s="2">
        <f t="shared" si="46"/>
        <v>0.86407999999999985</v>
      </c>
      <c r="E412" s="2">
        <f t="shared" si="48"/>
        <v>0.86926000000000003</v>
      </c>
      <c r="F412" s="2">
        <f t="shared" si="49"/>
        <v>0.87334499999999993</v>
      </c>
      <c r="G412" s="2">
        <f t="shared" si="43"/>
        <v>0.87562999999999969</v>
      </c>
      <c r="H412" s="2">
        <f t="shared" si="47"/>
        <v>0.9237390000000012</v>
      </c>
      <c r="I412" s="2">
        <f t="array" ref="I412">SUMPRODUCT(B396:B415, (ROW(B396:B415)-ROW(B396)+1)) / (20*21/2)</f>
        <v>0.8688504761904764</v>
      </c>
      <c r="J412" s="2">
        <f t="shared" si="50"/>
        <v>0.87183258096094707</v>
      </c>
      <c r="K412" s="2">
        <f t="shared" si="44"/>
        <v>0.87619351829093772</v>
      </c>
    </row>
    <row r="413" spans="1:11" ht="13.5" x14ac:dyDescent="0.25">
      <c r="A413" s="3">
        <f>TITRES_STAT!B416</f>
        <v>42902</v>
      </c>
      <c r="B413" s="5">
        <f>TITRES_STAT!D416</f>
        <v>0.86460000000000004</v>
      </c>
      <c r="C413" s="2">
        <f t="shared" si="45"/>
        <v>2.7000000000000357E-3</v>
      </c>
      <c r="D413" s="2">
        <f t="shared" si="46"/>
        <v>0.86297999999999997</v>
      </c>
      <c r="E413" s="2">
        <f t="shared" si="48"/>
        <v>0.86735000000000007</v>
      </c>
      <c r="F413" s="2">
        <f t="shared" si="49"/>
        <v>0.87320999999999993</v>
      </c>
      <c r="G413" s="2">
        <f t="shared" si="43"/>
        <v>0.87519399999999981</v>
      </c>
      <c r="H413" s="2">
        <f t="shared" si="47"/>
        <v>0.92273000000000105</v>
      </c>
      <c r="I413" s="2">
        <f t="array" ref="I413">SUMPRODUCT(B397:B416, (ROW(B397:B416)-ROW(B397)+1)) / (20*21/2)</f>
        <v>0.86758142857142873</v>
      </c>
      <c r="J413" s="2">
        <f t="shared" si="50"/>
        <v>0.87114376372657121</v>
      </c>
      <c r="K413" s="2">
        <f t="shared" si="44"/>
        <v>0.87573887051482258</v>
      </c>
    </row>
    <row r="414" spans="1:11" ht="13.5" x14ac:dyDescent="0.25">
      <c r="A414" s="3">
        <f>TITRES_STAT!B417</f>
        <v>42905</v>
      </c>
      <c r="B414" s="5">
        <f>TITRES_STAT!D417</f>
        <v>0.86460000000000004</v>
      </c>
      <c r="C414" s="2">
        <f t="shared" si="45"/>
        <v>0</v>
      </c>
      <c r="D414" s="2">
        <f t="shared" si="46"/>
        <v>0.86406000000000005</v>
      </c>
      <c r="E414" s="2">
        <f t="shared" si="48"/>
        <v>0.86653000000000002</v>
      </c>
      <c r="F414" s="2">
        <f t="shared" si="49"/>
        <v>0.87293500000000002</v>
      </c>
      <c r="G414" s="2">
        <f t="shared" si="43"/>
        <v>0.8752479999999998</v>
      </c>
      <c r="H414" s="2">
        <f t="shared" si="47"/>
        <v>0.92172100000000112</v>
      </c>
      <c r="I414" s="2">
        <f t="array" ref="I414">SUMPRODUCT(B398:B417, (ROW(B398:B417)-ROW(B398)+1)) / (20*21/2)</f>
        <v>0.86662142857142854</v>
      </c>
      <c r="J414" s="2">
        <f t="shared" si="50"/>
        <v>0.8705205481335645</v>
      </c>
      <c r="K414" s="2">
        <f t="shared" si="44"/>
        <v>0.87530205206326084</v>
      </c>
    </row>
    <row r="415" spans="1:11" ht="13.5" x14ac:dyDescent="0.25">
      <c r="A415" s="3">
        <f>TITRES_STAT!B418</f>
        <v>42906</v>
      </c>
      <c r="B415" s="5">
        <f>TITRES_STAT!D418</f>
        <v>0.8619</v>
      </c>
      <c r="C415" s="2">
        <f t="shared" si="45"/>
        <v>-2.7000000000000357E-3</v>
      </c>
      <c r="D415" s="2">
        <f t="shared" si="46"/>
        <v>0.86298000000000008</v>
      </c>
      <c r="E415" s="2">
        <f t="shared" si="48"/>
        <v>0.8654400000000001</v>
      </c>
      <c r="F415" s="2">
        <f t="shared" si="49"/>
        <v>0.87252500000000011</v>
      </c>
      <c r="G415" s="2">
        <f t="shared" si="43"/>
        <v>0.87508399999999975</v>
      </c>
      <c r="H415" s="2">
        <f t="shared" si="47"/>
        <v>0.9206985000000012</v>
      </c>
      <c r="I415" s="2">
        <f t="array" ref="I415">SUMPRODUCT(B399:B418, (ROW(B399:B418)-ROW(B399)+1)) / (20*21/2)</f>
        <v>0.86570047619047619</v>
      </c>
      <c r="J415" s="2">
        <f t="shared" si="50"/>
        <v>0.86969954354941559</v>
      </c>
      <c r="K415" s="2">
        <f t="shared" si="44"/>
        <v>0.87477648139411346</v>
      </c>
    </row>
    <row r="416" spans="1:11" ht="13.5" x14ac:dyDescent="0.25">
      <c r="A416" s="3">
        <f>TITRES_STAT!B419</f>
        <v>42907</v>
      </c>
      <c r="B416" s="5">
        <f>TITRES_STAT!D419</f>
        <v>0.85919999999999996</v>
      </c>
      <c r="C416" s="2">
        <f t="shared" si="45"/>
        <v>-2.7000000000000357E-3</v>
      </c>
      <c r="D416" s="2">
        <f t="shared" si="46"/>
        <v>0.86243999999999998</v>
      </c>
      <c r="E416" s="2">
        <f t="shared" si="48"/>
        <v>0.86408000000000018</v>
      </c>
      <c r="F416" s="2">
        <f t="shared" si="49"/>
        <v>0.87198000000000009</v>
      </c>
      <c r="G416" s="2">
        <f t="shared" si="43"/>
        <v>0.87481199999999992</v>
      </c>
      <c r="H416" s="2">
        <f t="shared" si="47"/>
        <v>0.91966250000000105</v>
      </c>
      <c r="I416" s="2">
        <f t="array" ref="I416">SUMPRODUCT(B400:B419, (ROW(B400:B419)-ROW(B400)+1)) / (20*21/2)</f>
        <v>0.86514047619047629</v>
      </c>
      <c r="J416" s="2">
        <f t="shared" si="50"/>
        <v>0.86869958702089978</v>
      </c>
      <c r="K416" s="2">
        <f t="shared" si="44"/>
        <v>0.87416563898650113</v>
      </c>
    </row>
    <row r="417" spans="1:11" ht="13.5" x14ac:dyDescent="0.25">
      <c r="A417" s="3">
        <f>TITRES_STAT!B420</f>
        <v>42908</v>
      </c>
      <c r="B417" s="5">
        <f>TITRES_STAT!D420</f>
        <v>0.8619</v>
      </c>
      <c r="C417" s="2">
        <f t="shared" si="45"/>
        <v>2.7000000000000357E-3</v>
      </c>
      <c r="D417" s="2">
        <f t="shared" si="46"/>
        <v>0.86243999999999998</v>
      </c>
      <c r="E417" s="2">
        <f t="shared" si="48"/>
        <v>0.86326000000000003</v>
      </c>
      <c r="F417" s="2">
        <f t="shared" si="49"/>
        <v>0.87156999999999996</v>
      </c>
      <c r="G417" s="2">
        <f t="shared" si="43"/>
        <v>0.87459399999999987</v>
      </c>
      <c r="H417" s="2">
        <f t="shared" si="47"/>
        <v>0.9186400000000009</v>
      </c>
      <c r="I417" s="2">
        <f t="array" ref="I417">SUMPRODUCT(B401:B420, (ROW(B401:B420)-ROW(B401)+1)) / (20*21/2)</f>
        <v>0.86468428571428568</v>
      </c>
      <c r="J417" s="2">
        <f t="shared" si="50"/>
        <v>0.86805200730462362</v>
      </c>
      <c r="K417" s="2">
        <f t="shared" si="44"/>
        <v>0.87368463353605019</v>
      </c>
    </row>
    <row r="418" spans="1:11" ht="13.5" x14ac:dyDescent="0.25">
      <c r="A418" s="3">
        <f>TITRES_STAT!B421</f>
        <v>42909</v>
      </c>
      <c r="B418" s="5">
        <f>TITRES_STAT!D421</f>
        <v>0.8619</v>
      </c>
      <c r="C418" s="2">
        <f t="shared" si="45"/>
        <v>0</v>
      </c>
      <c r="D418" s="2">
        <f t="shared" si="46"/>
        <v>0.8619</v>
      </c>
      <c r="E418" s="2">
        <f t="shared" si="48"/>
        <v>0.8624400000000001</v>
      </c>
      <c r="F418" s="2">
        <f t="shared" si="49"/>
        <v>0.87047999999999992</v>
      </c>
      <c r="G418" s="2">
        <f t="shared" si="43"/>
        <v>0.87437600000000004</v>
      </c>
      <c r="H418" s="2">
        <f t="shared" si="47"/>
        <v>0.91761750000000086</v>
      </c>
      <c r="I418" s="2">
        <f t="array" ref="I418">SUMPRODUCT(B402:B421, (ROW(B402:B421)-ROW(B402)+1)) / (20*21/2)</f>
        <v>0.8643319047619048</v>
      </c>
      <c r="J418" s="2">
        <f t="shared" si="50"/>
        <v>0.86746610184704043</v>
      </c>
      <c r="K418" s="2">
        <f t="shared" si="44"/>
        <v>0.87322249104444039</v>
      </c>
    </row>
    <row r="419" spans="1:11" ht="13.5" x14ac:dyDescent="0.25">
      <c r="A419" s="3">
        <f>TITRES_STAT!B422</f>
        <v>42914</v>
      </c>
      <c r="B419" s="5">
        <f>TITRES_STAT!D422</f>
        <v>0.86460000000000004</v>
      </c>
      <c r="C419" s="2">
        <f t="shared" si="45"/>
        <v>2.7000000000000357E-3</v>
      </c>
      <c r="D419" s="2">
        <f t="shared" si="46"/>
        <v>0.8619</v>
      </c>
      <c r="E419" s="2">
        <f t="shared" si="48"/>
        <v>0.86298000000000008</v>
      </c>
      <c r="F419" s="2">
        <f t="shared" si="49"/>
        <v>0.86938999999999989</v>
      </c>
      <c r="G419" s="2">
        <f t="shared" si="43"/>
        <v>0.8742120000000001</v>
      </c>
      <c r="H419" s="2">
        <f t="shared" si="47"/>
        <v>0.91670400000000085</v>
      </c>
      <c r="I419" s="2">
        <f t="array" ref="I419">SUMPRODUCT(B403:B422, (ROW(B403:B422)-ROW(B403)+1)) / (20*21/2)</f>
        <v>0.86408333333333343</v>
      </c>
      <c r="J419" s="2">
        <f t="shared" si="50"/>
        <v>0.86719313976636991</v>
      </c>
      <c r="K419" s="2">
        <f t="shared" si="44"/>
        <v>0.87288435414073695</v>
      </c>
    </row>
    <row r="420" spans="1:11" ht="13.5" x14ac:dyDescent="0.25">
      <c r="A420" s="3">
        <f>TITRES_STAT!B423</f>
        <v>42915</v>
      </c>
      <c r="B420" s="5">
        <f>TITRES_STAT!D423</f>
        <v>0.86460000000000004</v>
      </c>
      <c r="C420" s="2">
        <f t="shared" si="45"/>
        <v>0</v>
      </c>
      <c r="D420" s="2">
        <f t="shared" si="46"/>
        <v>0.86243999999999998</v>
      </c>
      <c r="E420" s="2">
        <f t="shared" si="48"/>
        <v>0.8627100000000002</v>
      </c>
      <c r="F420" s="2">
        <f t="shared" si="49"/>
        <v>0.86829999999999996</v>
      </c>
      <c r="G420" s="2">
        <f t="shared" si="43"/>
        <v>0.87388400000000022</v>
      </c>
      <c r="H420" s="2">
        <f t="shared" si="47"/>
        <v>0.9158450000000008</v>
      </c>
      <c r="I420" s="2">
        <f t="array" ref="I420">SUMPRODUCT(B404:B423, (ROW(B404:B423)-ROW(B404)+1)) / (20*21/2)</f>
        <v>0.86678285714285719</v>
      </c>
      <c r="J420" s="2">
        <f t="shared" si="50"/>
        <v>0.86694617407433472</v>
      </c>
      <c r="K420" s="2">
        <f t="shared" si="44"/>
        <v>0.87255947750776697</v>
      </c>
    </row>
    <row r="421" spans="1:11" ht="13.5" x14ac:dyDescent="0.25">
      <c r="A421" s="3">
        <f>TITRES_STAT!B424</f>
        <v>42916</v>
      </c>
      <c r="B421" s="5">
        <f>TITRES_STAT!D424</f>
        <v>0.86460000000000004</v>
      </c>
      <c r="C421" s="2">
        <f t="shared" si="45"/>
        <v>0</v>
      </c>
      <c r="D421" s="2">
        <f t="shared" si="46"/>
        <v>0.86352000000000007</v>
      </c>
      <c r="E421" s="2">
        <f t="shared" si="48"/>
        <v>0.86298000000000008</v>
      </c>
      <c r="F421" s="2">
        <f t="shared" si="49"/>
        <v>0.86720999999999981</v>
      </c>
      <c r="G421" s="2">
        <f t="shared" si="43"/>
        <v>0.87328400000000028</v>
      </c>
      <c r="H421" s="2">
        <f t="shared" si="47"/>
        <v>0.91493150000000056</v>
      </c>
      <c r="I421" s="2">
        <f t="array" ref="I421">SUMPRODUCT(B405:B424, (ROW(B405:B424)-ROW(B405)+1)) / (20*21/2)</f>
        <v>0.8694304761904762</v>
      </c>
      <c r="J421" s="2">
        <f t="shared" si="50"/>
        <v>0.86672272892439806</v>
      </c>
      <c r="K421" s="2">
        <f t="shared" si="44"/>
        <v>0.87224734113491342</v>
      </c>
    </row>
    <row r="422" spans="1:11" ht="13.5" x14ac:dyDescent="0.25">
      <c r="A422" s="3">
        <f>TITRES_STAT!B425</f>
        <v>42919</v>
      </c>
      <c r="B422" s="5">
        <f>TITRES_STAT!D425</f>
        <v>0.86460000000000004</v>
      </c>
      <c r="C422" s="2">
        <f t="shared" si="45"/>
        <v>0</v>
      </c>
      <c r="D422" s="2">
        <f t="shared" si="46"/>
        <v>0.86406000000000005</v>
      </c>
      <c r="E422" s="2">
        <f t="shared" si="48"/>
        <v>0.86325000000000007</v>
      </c>
      <c r="F422" s="2">
        <f t="shared" si="49"/>
        <v>0.866255</v>
      </c>
      <c r="G422" s="2">
        <f t="shared" si="43"/>
        <v>0.8729560000000004</v>
      </c>
      <c r="H422" s="2">
        <f t="shared" si="47"/>
        <v>0.91401800000000033</v>
      </c>
      <c r="I422" s="2">
        <f t="array" ref="I422">SUMPRODUCT(B406:B425, (ROW(B406:B425)-ROW(B406)+1)) / (20*21/2)</f>
        <v>0.8766504761904762</v>
      </c>
      <c r="J422" s="2">
        <f t="shared" si="50"/>
        <v>0.86652056426493163</v>
      </c>
      <c r="K422" s="2">
        <f t="shared" si="44"/>
        <v>0.87194744540413249</v>
      </c>
    </row>
    <row r="423" spans="1:11" ht="13.5" x14ac:dyDescent="0.25">
      <c r="A423" s="3">
        <f>TITRES_STAT!B426</f>
        <v>42920</v>
      </c>
      <c r="B423" s="5">
        <f>TITRES_STAT!D426</f>
        <v>0.89459999999999995</v>
      </c>
      <c r="C423" s="2">
        <f t="shared" si="45"/>
        <v>2.9999999999999916E-2</v>
      </c>
      <c r="D423" s="2">
        <f t="shared" si="46"/>
        <v>0.87059999999999993</v>
      </c>
      <c r="E423" s="2">
        <f t="shared" si="48"/>
        <v>0.86625000000000019</v>
      </c>
      <c r="F423" s="2">
        <f t="shared" si="49"/>
        <v>0.8667999999999999</v>
      </c>
      <c r="G423" s="2">
        <f t="shared" si="43"/>
        <v>0.87290200000000029</v>
      </c>
      <c r="H423" s="2">
        <f t="shared" si="47"/>
        <v>0.91317250000000039</v>
      </c>
      <c r="I423" s="2">
        <f t="array" ref="I423">SUMPRODUCT(B407:B426, (ROW(B407:B426)-ROW(B407)+1)) / (20*21/2)</f>
        <v>0.87396142857142844</v>
      </c>
      <c r="J423" s="2">
        <f t="shared" si="50"/>
        <v>0.86919479623969997</v>
      </c>
      <c r="K423" s="2">
        <f t="shared" si="44"/>
        <v>0.87283578087848024</v>
      </c>
    </row>
    <row r="424" spans="1:11" ht="13.5" x14ac:dyDescent="0.25">
      <c r="A424" s="3">
        <f>TITRES_STAT!B427</f>
        <v>42921</v>
      </c>
      <c r="B424" s="5">
        <f>TITRES_STAT!D427</f>
        <v>0.89459999999999995</v>
      </c>
      <c r="C424" s="2">
        <f t="shared" si="45"/>
        <v>0</v>
      </c>
      <c r="D424" s="2">
        <f t="shared" si="46"/>
        <v>0.87660000000000005</v>
      </c>
      <c r="E424" s="2">
        <f t="shared" si="48"/>
        <v>0.86925000000000008</v>
      </c>
      <c r="F424" s="2">
        <f t="shared" si="49"/>
        <v>0.86788999999999983</v>
      </c>
      <c r="G424" s="2">
        <f t="shared" si="43"/>
        <v>0.87333800000000028</v>
      </c>
      <c r="H424" s="2">
        <f t="shared" si="47"/>
        <v>0.91232700000000055</v>
      </c>
      <c r="I424" s="2">
        <f t="array" ref="I424">SUMPRODUCT(B408:B427, (ROW(B408:B427)-ROW(B408)+1)) / (20*21/2)</f>
        <v>0.88081333333333334</v>
      </c>
      <c r="J424" s="2">
        <f t="shared" si="50"/>
        <v>0.87161433945496658</v>
      </c>
      <c r="K424" s="2">
        <f t="shared" si="44"/>
        <v>0.87368927966755949</v>
      </c>
    </row>
    <row r="425" spans="1:11" ht="13.5" x14ac:dyDescent="0.25">
      <c r="A425" s="3">
        <f>TITRES_STAT!B428</f>
        <v>42922</v>
      </c>
      <c r="B425" s="5">
        <f>TITRES_STAT!D428</f>
        <v>0.94369999999999998</v>
      </c>
      <c r="C425" s="2">
        <f t="shared" si="45"/>
        <v>4.9100000000000033E-2</v>
      </c>
      <c r="D425" s="2">
        <f t="shared" si="46"/>
        <v>0.8924200000000001</v>
      </c>
      <c r="E425" s="2">
        <f t="shared" si="48"/>
        <v>0.87743000000000004</v>
      </c>
      <c r="F425" s="2">
        <f t="shared" si="49"/>
        <v>0.87143499999999996</v>
      </c>
      <c r="G425" s="2">
        <f t="shared" si="43"/>
        <v>0.87486600000000025</v>
      </c>
      <c r="H425" s="2">
        <f t="shared" si="47"/>
        <v>0.9117270000000004</v>
      </c>
      <c r="I425" s="2">
        <f t="array" ref="I425">SUMPRODUCT(B409:B428, (ROW(B409:B428)-ROW(B409)+1)) / (20*21/2)</f>
        <v>0.88582809523809514</v>
      </c>
      <c r="J425" s="2">
        <f t="shared" si="50"/>
        <v>0.87847964045925542</v>
      </c>
      <c r="K425" s="2">
        <f t="shared" si="44"/>
        <v>0.876434798111969</v>
      </c>
    </row>
    <row r="426" spans="1:11" ht="13.5" x14ac:dyDescent="0.25">
      <c r="A426" s="3">
        <f>TITRES_STAT!B429</f>
        <v>42923</v>
      </c>
      <c r="B426" s="5">
        <f>TITRES_STAT!D429</f>
        <v>0.84319999999999995</v>
      </c>
      <c r="C426" s="2">
        <f t="shared" si="45"/>
        <v>-0.10050000000000003</v>
      </c>
      <c r="D426" s="2">
        <f t="shared" si="46"/>
        <v>0.88813999999999993</v>
      </c>
      <c r="E426" s="2">
        <f t="shared" si="48"/>
        <v>0.87583</v>
      </c>
      <c r="F426" s="2">
        <f t="shared" si="49"/>
        <v>0.86995500000000003</v>
      </c>
      <c r="G426" s="2">
        <f t="shared" si="43"/>
        <v>0.87427400000000022</v>
      </c>
      <c r="H426" s="2">
        <f t="shared" si="47"/>
        <v>0.9108565000000004</v>
      </c>
      <c r="I426" s="2">
        <f t="array" ref="I426">SUMPRODUCT(B410:B429, (ROW(B410:B429)-ROW(B410)+1)) / (20*21/2)</f>
        <v>0.8899757142857142</v>
      </c>
      <c r="J426" s="2">
        <f t="shared" si="50"/>
        <v>0.87511967470123109</v>
      </c>
      <c r="K426" s="2">
        <f t="shared" si="44"/>
        <v>0.87513147269581337</v>
      </c>
    </row>
    <row r="427" spans="1:11" ht="13.5" x14ac:dyDescent="0.25">
      <c r="A427" s="3">
        <f>TITRES_STAT!B430</f>
        <v>42926</v>
      </c>
      <c r="B427" s="5">
        <f>TITRES_STAT!D430</f>
        <v>0.94189999999999996</v>
      </c>
      <c r="C427" s="2">
        <f t="shared" si="45"/>
        <v>9.870000000000001E-2</v>
      </c>
      <c r="D427" s="2">
        <f t="shared" si="46"/>
        <v>0.90359999999999996</v>
      </c>
      <c r="E427" s="2">
        <f t="shared" si="48"/>
        <v>0.88383</v>
      </c>
      <c r="F427" s="2">
        <f t="shared" si="49"/>
        <v>0.87354500000000002</v>
      </c>
      <c r="G427" s="2">
        <f t="shared" si="43"/>
        <v>0.87522000000000022</v>
      </c>
      <c r="H427" s="2">
        <f t="shared" si="47"/>
        <v>0.91061550000000036</v>
      </c>
      <c r="I427" s="2">
        <f t="array" ref="I427">SUMPRODUCT(B411:B430, (ROW(B411:B430)-ROW(B411)+1)) / (20*21/2)</f>
        <v>0.89084380952380982</v>
      </c>
      <c r="J427" s="2">
        <f t="shared" si="50"/>
        <v>0.88147970568206624</v>
      </c>
      <c r="K427" s="2">
        <f t="shared" si="44"/>
        <v>0.87774984631558539</v>
      </c>
    </row>
    <row r="428" spans="1:11" ht="13.5" x14ac:dyDescent="0.25">
      <c r="A428" s="3">
        <f>TITRES_STAT!B431</f>
        <v>42927</v>
      </c>
      <c r="B428" s="5">
        <f>TITRES_STAT!D431</f>
        <v>0.92620000000000002</v>
      </c>
      <c r="C428" s="2">
        <f t="shared" si="45"/>
        <v>-1.5699999999999936E-2</v>
      </c>
      <c r="D428" s="2">
        <f t="shared" si="46"/>
        <v>0.90991999999999995</v>
      </c>
      <c r="E428" s="2">
        <f t="shared" si="48"/>
        <v>0.89025999999999994</v>
      </c>
      <c r="F428" s="2">
        <f t="shared" si="49"/>
        <v>0.87635000000000007</v>
      </c>
      <c r="G428" s="2">
        <f t="shared" si="43"/>
        <v>0.87607000000000013</v>
      </c>
      <c r="H428" s="2">
        <f t="shared" si="47"/>
        <v>0.91017350000000019</v>
      </c>
      <c r="I428" s="2">
        <f t="array" ref="I428">SUMPRODUCT(B412:B431, (ROW(B412:B431)-ROW(B412)+1)) / (20*21/2)</f>
        <v>0.89161095238095234</v>
      </c>
      <c r="J428" s="2">
        <f t="shared" si="50"/>
        <v>0.88573878133139328</v>
      </c>
      <c r="K428" s="2">
        <f t="shared" si="44"/>
        <v>0.87964985234242521</v>
      </c>
    </row>
    <row r="429" spans="1:11" ht="13.5" x14ac:dyDescent="0.25">
      <c r="A429" s="3">
        <f>TITRES_STAT!B432</f>
        <v>42928</v>
      </c>
      <c r="B429" s="5">
        <f>TITRES_STAT!D432</f>
        <v>0.91990000000000005</v>
      </c>
      <c r="C429" s="2">
        <f t="shared" si="45"/>
        <v>-6.2999999999999723E-3</v>
      </c>
      <c r="D429" s="2">
        <f t="shared" si="46"/>
        <v>0.9149799999999999</v>
      </c>
      <c r="E429" s="2">
        <f t="shared" si="48"/>
        <v>0.89579000000000009</v>
      </c>
      <c r="F429" s="2">
        <f t="shared" si="49"/>
        <v>0.87938499999999986</v>
      </c>
      <c r="G429" s="2">
        <f t="shared" si="43"/>
        <v>0.87728400000000006</v>
      </c>
      <c r="H429" s="2">
        <f t="shared" si="47"/>
        <v>0.90970000000000029</v>
      </c>
      <c r="I429" s="2">
        <f t="array" ref="I429">SUMPRODUCT(B413:B432, (ROW(B413:B432)-ROW(B413)+1)) / (20*21/2)</f>
        <v>0.8913561904761903</v>
      </c>
      <c r="J429" s="2">
        <f t="shared" si="50"/>
        <v>0.88899223072840339</v>
      </c>
      <c r="K429" s="2">
        <f t="shared" si="44"/>
        <v>0.88122828950546739</v>
      </c>
    </row>
    <row r="430" spans="1:11" ht="13.5" x14ac:dyDescent="0.25">
      <c r="A430" s="3">
        <f>TITRES_STAT!B433</f>
        <v>42929</v>
      </c>
      <c r="B430" s="5">
        <f>TITRES_STAT!D433</f>
        <v>0.88849999999999996</v>
      </c>
      <c r="C430" s="2">
        <f t="shared" si="45"/>
        <v>-3.1400000000000095E-2</v>
      </c>
      <c r="D430" s="2">
        <f t="shared" si="46"/>
        <v>0.90394000000000008</v>
      </c>
      <c r="E430" s="2">
        <f t="shared" si="48"/>
        <v>0.8981800000000002</v>
      </c>
      <c r="F430" s="2">
        <f t="shared" si="49"/>
        <v>0.88044500000000014</v>
      </c>
      <c r="G430" s="2">
        <f t="shared" si="43"/>
        <v>0.87803400000000009</v>
      </c>
      <c r="H430" s="2">
        <f t="shared" si="47"/>
        <v>0.90913750000000004</v>
      </c>
      <c r="I430" s="2">
        <f t="array" ref="I430">SUMPRODUCT(B414:B433, (ROW(B414:B433)-ROW(B414)+1)) / (20*21/2)</f>
        <v>0.8886290476190476</v>
      </c>
      <c r="J430" s="2">
        <f t="shared" si="50"/>
        <v>0.88894535161141253</v>
      </c>
      <c r="K430" s="2">
        <f t="shared" si="44"/>
        <v>0.88151345462290009</v>
      </c>
    </row>
    <row r="431" spans="1:11" ht="13.5" x14ac:dyDescent="0.25">
      <c r="A431" s="3">
        <f>TITRES_STAT!B434</f>
        <v>42930</v>
      </c>
      <c r="B431" s="5">
        <f>TITRES_STAT!D434</f>
        <v>0.88849999999999996</v>
      </c>
      <c r="C431" s="2">
        <f t="shared" si="45"/>
        <v>0</v>
      </c>
      <c r="D431" s="2">
        <f t="shared" si="46"/>
        <v>0.91300000000000003</v>
      </c>
      <c r="E431" s="2">
        <f t="shared" si="48"/>
        <v>0.90057000000000009</v>
      </c>
      <c r="F431" s="2">
        <f t="shared" si="49"/>
        <v>0.88177499999999998</v>
      </c>
      <c r="G431" s="2">
        <f t="shared" si="43"/>
        <v>0.87878400000000023</v>
      </c>
      <c r="H431" s="2">
        <f t="shared" si="47"/>
        <v>0.908725</v>
      </c>
      <c r="I431" s="2">
        <f t="array" ref="I431">SUMPRODUCT(B415:B434, (ROW(B415:B434)-ROW(B415)+1)) / (20*21/2)</f>
        <v>0.88595238095238105</v>
      </c>
      <c r="J431" s="2">
        <f t="shared" si="50"/>
        <v>0.88890293717223035</v>
      </c>
      <c r="K431" s="2">
        <f t="shared" si="44"/>
        <v>0.88178743679455107</v>
      </c>
    </row>
    <row r="432" spans="1:11" ht="13.5" x14ac:dyDescent="0.25">
      <c r="A432" s="3">
        <f>TITRES_STAT!B435</f>
        <v>42933</v>
      </c>
      <c r="B432" s="5">
        <f>TITRES_STAT!D435</f>
        <v>0.87909999999999999</v>
      </c>
      <c r="C432" s="2">
        <f t="shared" si="45"/>
        <v>-9.3999999999999639E-3</v>
      </c>
      <c r="D432" s="2">
        <f t="shared" si="46"/>
        <v>0.90044000000000002</v>
      </c>
      <c r="E432" s="2">
        <f t="shared" si="48"/>
        <v>0.90201999999999993</v>
      </c>
      <c r="F432" s="2">
        <f t="shared" si="49"/>
        <v>0.88263500000000017</v>
      </c>
      <c r="G432" s="2">
        <f t="shared" si="43"/>
        <v>0.8788560000000003</v>
      </c>
      <c r="H432" s="2">
        <f t="shared" si="47"/>
        <v>0.90826550000000017</v>
      </c>
      <c r="I432" s="2">
        <f t="array" ref="I432">SUMPRODUCT(B416:B435, (ROW(B416:B435)-ROW(B416)+1)) / (20*21/2)</f>
        <v>0.88093571428571427</v>
      </c>
      <c r="J432" s="2">
        <f t="shared" si="50"/>
        <v>0.88796932410820839</v>
      </c>
      <c r="K432" s="2">
        <f t="shared" si="44"/>
        <v>0.88168204711633336</v>
      </c>
    </row>
    <row r="433" spans="1:11" ht="13.5" x14ac:dyDescent="0.25">
      <c r="A433" s="3">
        <f>TITRES_STAT!B436</f>
        <v>42934</v>
      </c>
      <c r="B433" s="5">
        <f>TITRES_STAT!D436</f>
        <v>0.85399999999999998</v>
      </c>
      <c r="C433" s="2">
        <f t="shared" si="45"/>
        <v>-2.5100000000000011E-2</v>
      </c>
      <c r="D433" s="2">
        <f t="shared" si="46"/>
        <v>0.8859999999999999</v>
      </c>
      <c r="E433" s="2">
        <f t="shared" si="48"/>
        <v>0.89795999999999976</v>
      </c>
      <c r="F433" s="2">
        <f t="shared" si="49"/>
        <v>0.88210500000000014</v>
      </c>
      <c r="G433" s="2">
        <f t="shared" si="43"/>
        <v>0.8782080000000001</v>
      </c>
      <c r="H433" s="2">
        <f t="shared" si="47"/>
        <v>0.9078170000000001</v>
      </c>
      <c r="I433" s="2">
        <f t="array" ref="I433">SUMPRODUCT(B417:B436, (ROW(B417:B436)-ROW(B417)+1)) / (20*21/2)</f>
        <v>0.87726666666666675</v>
      </c>
      <c r="J433" s="2">
        <f t="shared" si="50"/>
        <v>0.88473415038361714</v>
      </c>
      <c r="K433" s="2">
        <f t="shared" si="44"/>
        <v>0.88059647664118312</v>
      </c>
    </row>
    <row r="434" spans="1:11" ht="13.5" x14ac:dyDescent="0.25">
      <c r="A434" s="3">
        <f>TITRES_STAT!B437</f>
        <v>42935</v>
      </c>
      <c r="B434" s="5">
        <f>TITRES_STAT!D437</f>
        <v>0.85399999999999998</v>
      </c>
      <c r="C434" s="2">
        <f t="shared" si="45"/>
        <v>0</v>
      </c>
      <c r="D434" s="2">
        <f t="shared" si="46"/>
        <v>0.87281999999999993</v>
      </c>
      <c r="E434" s="2">
        <f t="shared" si="48"/>
        <v>0.89389999999999981</v>
      </c>
      <c r="F434" s="2">
        <f t="shared" si="49"/>
        <v>0.881575</v>
      </c>
      <c r="G434" s="2">
        <f t="shared" ref="G434:G497" si="51">AVERAGE(B385:B434)</f>
        <v>0.87761399999999989</v>
      </c>
      <c r="H434" s="2">
        <f t="shared" si="47"/>
        <v>0.90724550000000026</v>
      </c>
      <c r="I434" s="2">
        <f t="array" ref="I434">SUMPRODUCT(B418:B437, (ROW(B418:B437)-ROW(B418)+1)) / (20*21/2)</f>
        <v>0.87488238095238102</v>
      </c>
      <c r="J434" s="2">
        <f t="shared" si="50"/>
        <v>0.88180708844232025</v>
      </c>
      <c r="K434" s="2">
        <f t="shared" si="44"/>
        <v>0.87955347755721525</v>
      </c>
    </row>
    <row r="435" spans="1:11" ht="13.5" x14ac:dyDescent="0.25">
      <c r="A435" s="3">
        <f>TITRES_STAT!B438</f>
        <v>42936</v>
      </c>
      <c r="B435" s="5">
        <f>TITRES_STAT!D438</f>
        <v>0.82889999999999997</v>
      </c>
      <c r="C435" s="2">
        <f t="shared" si="45"/>
        <v>-2.5100000000000011E-2</v>
      </c>
      <c r="D435" s="2">
        <f t="shared" si="46"/>
        <v>0.8609</v>
      </c>
      <c r="E435" s="2">
        <f t="shared" si="48"/>
        <v>0.88242000000000009</v>
      </c>
      <c r="F435" s="2">
        <f t="shared" si="49"/>
        <v>0.87992500000000007</v>
      </c>
      <c r="G435" s="2">
        <f t="shared" si="51"/>
        <v>0.87646399999999991</v>
      </c>
      <c r="H435" s="2">
        <f t="shared" si="47"/>
        <v>0.90664400000000012</v>
      </c>
      <c r="I435" s="2">
        <f t="array" ref="I435">SUMPRODUCT(B419:B438, (ROW(B419:B438)-ROW(B419)+1)) / (20*21/2)</f>
        <v>0.87253571428571441</v>
      </c>
      <c r="J435" s="2">
        <f t="shared" si="50"/>
        <v>0.87676831811448019</v>
      </c>
      <c r="K435" s="2">
        <f t="shared" ref="K435:K498" si="52">$K$4*B435+(1-$K$4)*K434</f>
        <v>0.87756706667261863</v>
      </c>
    </row>
    <row r="436" spans="1:11" ht="13.5" x14ac:dyDescent="0.25">
      <c r="A436" s="3">
        <f>TITRES_STAT!B439</f>
        <v>42937</v>
      </c>
      <c r="B436" s="5">
        <f>TITRES_STAT!D439</f>
        <v>0.84140000000000004</v>
      </c>
      <c r="C436" s="2">
        <f t="shared" si="45"/>
        <v>1.2500000000000067E-2</v>
      </c>
      <c r="D436" s="2">
        <f t="shared" si="46"/>
        <v>0.8514799999999999</v>
      </c>
      <c r="E436" s="2">
        <f t="shared" si="48"/>
        <v>0.88224000000000002</v>
      </c>
      <c r="F436" s="2">
        <f t="shared" si="49"/>
        <v>0.87903500000000001</v>
      </c>
      <c r="G436" s="2">
        <f t="shared" si="51"/>
        <v>0.87556399999999979</v>
      </c>
      <c r="H436" s="2">
        <f t="shared" si="47"/>
        <v>0.90618700000000019</v>
      </c>
      <c r="I436" s="2">
        <f t="array" ref="I436">SUMPRODUCT(B420:B439, (ROW(B420:B439)-ROW(B420)+1)) / (20*21/2)</f>
        <v>0.86933142857142853</v>
      </c>
      <c r="J436" s="2">
        <f t="shared" si="50"/>
        <v>0.87339990686548208</v>
      </c>
      <c r="K436" s="2">
        <f t="shared" si="52"/>
        <v>0.87614875033251594</v>
      </c>
    </row>
    <row r="437" spans="1:11" ht="13.5" x14ac:dyDescent="0.25">
      <c r="A437" s="3">
        <f>TITRES_STAT!B440</f>
        <v>42940</v>
      </c>
      <c r="B437" s="5">
        <f>TITRES_STAT!D440</f>
        <v>0.85399999999999998</v>
      </c>
      <c r="C437" s="2">
        <f t="shared" si="45"/>
        <v>1.2599999999999945E-2</v>
      </c>
      <c r="D437" s="2">
        <f t="shared" si="46"/>
        <v>0.8464600000000001</v>
      </c>
      <c r="E437" s="2">
        <f t="shared" si="48"/>
        <v>0.87345000000000006</v>
      </c>
      <c r="F437" s="2">
        <f t="shared" si="49"/>
        <v>0.87863999999999987</v>
      </c>
      <c r="G437" s="2">
        <f t="shared" si="51"/>
        <v>0.8749159999999998</v>
      </c>
      <c r="H437" s="2">
        <f t="shared" si="47"/>
        <v>0.90567050000000027</v>
      </c>
      <c r="I437" s="2">
        <f t="array" ref="I437">SUMPRODUCT(B421:B440, (ROW(B421:B440)-ROW(B421)+1)) / (20*21/2)</f>
        <v>0.86502238095238115</v>
      </c>
      <c r="J437" s="2">
        <f t="shared" si="50"/>
        <v>0.8715522966878172</v>
      </c>
      <c r="K437" s="2">
        <f t="shared" si="52"/>
        <v>0.87528017188810359</v>
      </c>
    </row>
    <row r="438" spans="1:11" ht="13.5" x14ac:dyDescent="0.25">
      <c r="A438" s="3">
        <f>TITRES_STAT!B441</f>
        <v>42942</v>
      </c>
      <c r="B438" s="5">
        <f>TITRES_STAT!D441</f>
        <v>0.85399999999999998</v>
      </c>
      <c r="C438" s="2">
        <f t="shared" si="45"/>
        <v>0</v>
      </c>
      <c r="D438" s="2">
        <f t="shared" si="46"/>
        <v>0.8464600000000001</v>
      </c>
      <c r="E438" s="2">
        <f t="shared" si="48"/>
        <v>0.86623000000000006</v>
      </c>
      <c r="F438" s="2">
        <f t="shared" si="49"/>
        <v>0.87824499999999994</v>
      </c>
      <c r="G438" s="2">
        <f t="shared" si="51"/>
        <v>0.87432199999999982</v>
      </c>
      <c r="H438" s="2">
        <f t="shared" si="47"/>
        <v>0.90488100000000027</v>
      </c>
      <c r="I438" s="2">
        <f t="array" ref="I438">SUMPRODUCT(B422:B441, (ROW(B422:B441)-ROW(B422)+1)) / (20*21/2)</f>
        <v>0.86086857142857143</v>
      </c>
      <c r="J438" s="2">
        <f t="shared" si="50"/>
        <v>0.86988064938421561</v>
      </c>
      <c r="K438" s="2">
        <f t="shared" si="52"/>
        <v>0.87444565534347207</v>
      </c>
    </row>
    <row r="439" spans="1:11" ht="13.5" x14ac:dyDescent="0.25">
      <c r="A439" s="3">
        <f>TITRES_STAT!B442</f>
        <v>42943</v>
      </c>
      <c r="B439" s="5">
        <f>TITRES_STAT!D442</f>
        <v>0.84460000000000002</v>
      </c>
      <c r="C439" s="2">
        <f t="shared" si="45"/>
        <v>-9.3999999999999639E-3</v>
      </c>
      <c r="D439" s="2">
        <f t="shared" si="46"/>
        <v>0.84458</v>
      </c>
      <c r="E439" s="2">
        <f t="shared" si="48"/>
        <v>0.85870000000000002</v>
      </c>
      <c r="F439" s="2">
        <f t="shared" si="49"/>
        <v>0.87724499999999994</v>
      </c>
      <c r="G439" s="2">
        <f t="shared" si="51"/>
        <v>0.87348599999999976</v>
      </c>
      <c r="H439" s="2">
        <f t="shared" si="47"/>
        <v>0.90388100000000038</v>
      </c>
      <c r="I439" s="2">
        <f t="array" ref="I439">SUMPRODUCT(B423:B442, (ROW(B423:B442)-ROW(B423)+1)) / (20*21/2)</f>
        <v>0.8553747619047618</v>
      </c>
      <c r="J439" s="2">
        <f t="shared" si="50"/>
        <v>0.86747296849048072</v>
      </c>
      <c r="K439" s="2">
        <f t="shared" si="52"/>
        <v>0.87327523748686531</v>
      </c>
    </row>
    <row r="440" spans="1:11" ht="13.5" x14ac:dyDescent="0.25">
      <c r="A440" s="3">
        <f>TITRES_STAT!B443</f>
        <v>42944</v>
      </c>
      <c r="B440" s="5">
        <f>TITRES_STAT!D443</f>
        <v>0.83199999999999996</v>
      </c>
      <c r="C440" s="2">
        <f t="shared" si="45"/>
        <v>-1.2600000000000056E-2</v>
      </c>
      <c r="D440" s="2">
        <f t="shared" si="46"/>
        <v>0.84519999999999995</v>
      </c>
      <c r="E440" s="2">
        <f t="shared" si="48"/>
        <v>0.85304999999999997</v>
      </c>
      <c r="F440" s="2">
        <f t="shared" si="49"/>
        <v>0.87561500000000003</v>
      </c>
      <c r="G440" s="2">
        <f t="shared" si="51"/>
        <v>0.87239799999999978</v>
      </c>
      <c r="H440" s="2">
        <f t="shared" si="47"/>
        <v>0.90274950000000043</v>
      </c>
      <c r="I440" s="2">
        <f t="array" ref="I440">SUMPRODUCT(B424:B443, (ROW(B424:B443)-ROW(B424)+1)) / (20*21/2)</f>
        <v>0.85280619047619055</v>
      </c>
      <c r="J440" s="2">
        <f t="shared" si="50"/>
        <v>0.86409459053900639</v>
      </c>
      <c r="K440" s="2">
        <f t="shared" si="52"/>
        <v>0.87165660072267448</v>
      </c>
    </row>
    <row r="441" spans="1:11" ht="13.5" x14ac:dyDescent="0.25">
      <c r="A441" s="3">
        <f>TITRES_STAT!B444</f>
        <v>42947</v>
      </c>
      <c r="B441" s="5">
        <f>TITRES_STAT!D444</f>
        <v>0.83199999999999996</v>
      </c>
      <c r="C441" s="2">
        <f t="shared" si="45"/>
        <v>0</v>
      </c>
      <c r="D441" s="2">
        <f t="shared" si="46"/>
        <v>0.84331999999999996</v>
      </c>
      <c r="E441" s="2">
        <f t="shared" si="48"/>
        <v>0.84740000000000004</v>
      </c>
      <c r="F441" s="2">
        <f t="shared" si="49"/>
        <v>0.8739849999999999</v>
      </c>
      <c r="G441" s="2">
        <f t="shared" si="51"/>
        <v>0.87158199999999963</v>
      </c>
      <c r="H441" s="2">
        <f t="shared" si="47"/>
        <v>0.90161800000000059</v>
      </c>
      <c r="I441" s="2">
        <f t="array" ref="I441">SUMPRODUCT(B425:B444, (ROW(B425:B444)-ROW(B425)+1)) / (20*21/2)</f>
        <v>0.84867571428571431</v>
      </c>
      <c r="J441" s="2">
        <f t="shared" si="50"/>
        <v>0.86103796286862477</v>
      </c>
      <c r="K441" s="2">
        <f t="shared" si="52"/>
        <v>0.87010143991002054</v>
      </c>
    </row>
    <row r="442" spans="1:11" ht="13.5" x14ac:dyDescent="0.25">
      <c r="A442" s="3">
        <f>TITRES_STAT!B445</f>
        <v>42948</v>
      </c>
      <c r="B442" s="5">
        <f>TITRES_STAT!D445</f>
        <v>0.81630000000000003</v>
      </c>
      <c r="C442" s="2">
        <f t="shared" si="45"/>
        <v>-1.5699999999999936E-2</v>
      </c>
      <c r="D442" s="2">
        <f t="shared" si="46"/>
        <v>0.83577999999999997</v>
      </c>
      <c r="E442" s="2">
        <f t="shared" si="48"/>
        <v>0.84112000000000009</v>
      </c>
      <c r="F442" s="2">
        <f t="shared" si="49"/>
        <v>0.87156999999999984</v>
      </c>
      <c r="G442" s="2">
        <f t="shared" si="51"/>
        <v>0.87061599999999983</v>
      </c>
      <c r="H442" s="2">
        <f t="shared" si="47"/>
        <v>0.90027200000000052</v>
      </c>
      <c r="I442" s="2">
        <f t="array" ref="I442">SUMPRODUCT(B426:B445, (ROW(B426:B445)-ROW(B426)+1)) / (20*21/2)</f>
        <v>0.84696857142857152</v>
      </c>
      <c r="J442" s="2">
        <f t="shared" si="50"/>
        <v>0.85677720450018424</v>
      </c>
      <c r="K442" s="2">
        <f t="shared" si="52"/>
        <v>0.86799157952139239</v>
      </c>
    </row>
    <row r="443" spans="1:11" ht="13.5" x14ac:dyDescent="0.25">
      <c r="A443" s="3">
        <f>TITRES_STAT!B446</f>
        <v>42949</v>
      </c>
      <c r="B443" s="5">
        <f>TITRES_STAT!D446</f>
        <v>0.84460000000000002</v>
      </c>
      <c r="C443" s="2">
        <f t="shared" si="45"/>
        <v>2.8299999999999992E-2</v>
      </c>
      <c r="D443" s="2">
        <f t="shared" si="46"/>
        <v>0.83390000000000009</v>
      </c>
      <c r="E443" s="2">
        <f t="shared" si="48"/>
        <v>0.84017999999999993</v>
      </c>
      <c r="F443" s="2">
        <f t="shared" si="49"/>
        <v>0.86907000000000001</v>
      </c>
      <c r="G443" s="2">
        <f t="shared" si="51"/>
        <v>0.87016199999999966</v>
      </c>
      <c r="H443" s="2">
        <f t="shared" si="47"/>
        <v>0.89917650000000049</v>
      </c>
      <c r="I443" s="2">
        <f t="array" ref="I443">SUMPRODUCT(B427:B446, (ROW(B427:B446)-ROW(B427)+1)) / (20*21/2)</f>
        <v>0.84571857142857143</v>
      </c>
      <c r="J443" s="2">
        <f t="shared" si="50"/>
        <v>0.85561747073826189</v>
      </c>
      <c r="K443" s="2">
        <f t="shared" si="52"/>
        <v>0.86707426267741627</v>
      </c>
    </row>
    <row r="444" spans="1:11" ht="13.5" x14ac:dyDescent="0.25">
      <c r="A444" s="3">
        <f>TITRES_STAT!B447</f>
        <v>42950</v>
      </c>
      <c r="B444" s="5">
        <f>TITRES_STAT!D447</f>
        <v>0.82569999999999999</v>
      </c>
      <c r="C444" s="2">
        <f t="shared" si="45"/>
        <v>-1.8900000000000028E-2</v>
      </c>
      <c r="D444" s="2">
        <f t="shared" si="46"/>
        <v>0.83011999999999997</v>
      </c>
      <c r="E444" s="2">
        <f t="shared" si="48"/>
        <v>0.83735000000000004</v>
      </c>
      <c r="F444" s="2">
        <f t="shared" si="49"/>
        <v>0.86562499999999998</v>
      </c>
      <c r="G444" s="2">
        <f t="shared" si="51"/>
        <v>0.86927399999999977</v>
      </c>
      <c r="H444" s="2">
        <f t="shared" si="47"/>
        <v>0.89801350000000058</v>
      </c>
      <c r="I444" s="2">
        <f t="array" ref="I444">SUMPRODUCT(B428:B447, (ROW(B428:B447)-ROW(B428)+1)) / (20*21/2)</f>
        <v>0.84205666666666668</v>
      </c>
      <c r="J444" s="2">
        <f t="shared" si="50"/>
        <v>0.85276818781080843</v>
      </c>
      <c r="K444" s="2">
        <f t="shared" si="52"/>
        <v>0.86545174257241952</v>
      </c>
    </row>
    <row r="445" spans="1:11" ht="13.5" x14ac:dyDescent="0.25">
      <c r="A445" s="3">
        <f>TITRES_STAT!B448</f>
        <v>42951</v>
      </c>
      <c r="B445" s="5">
        <f>TITRES_STAT!D448</f>
        <v>0.84770000000000001</v>
      </c>
      <c r="C445" s="2">
        <f t="shared" si="45"/>
        <v>2.200000000000002E-2</v>
      </c>
      <c r="D445" s="2">
        <f t="shared" si="46"/>
        <v>0.83325999999999989</v>
      </c>
      <c r="E445" s="2">
        <f t="shared" si="48"/>
        <v>0.83923000000000003</v>
      </c>
      <c r="F445" s="2">
        <f t="shared" si="49"/>
        <v>0.86082499999999995</v>
      </c>
      <c r="G445" s="2">
        <f t="shared" si="51"/>
        <v>0.86882599999999988</v>
      </c>
      <c r="H445" s="2">
        <f t="shared" si="47"/>
        <v>0.89700150000000045</v>
      </c>
      <c r="I445" s="2">
        <f t="array" ref="I445">SUMPRODUCT(B429:B448, (ROW(B429:B448)-ROW(B429)+1)) / (20*21/2)</f>
        <v>0.84105809523809538</v>
      </c>
      <c r="J445" s="2">
        <f t="shared" si="50"/>
        <v>0.85228550325739805</v>
      </c>
      <c r="K445" s="2">
        <f t="shared" si="52"/>
        <v>0.8647555958048736</v>
      </c>
    </row>
    <row r="446" spans="1:11" ht="13.5" x14ac:dyDescent="0.25">
      <c r="A446" s="3">
        <f>TITRES_STAT!B449</f>
        <v>42954</v>
      </c>
      <c r="B446" s="5">
        <f>TITRES_STAT!D449</f>
        <v>0.84770000000000001</v>
      </c>
      <c r="C446" s="2">
        <f t="shared" si="45"/>
        <v>0</v>
      </c>
      <c r="D446" s="2">
        <f t="shared" si="46"/>
        <v>0.83640000000000003</v>
      </c>
      <c r="E446" s="2">
        <f t="shared" si="48"/>
        <v>0.83986000000000005</v>
      </c>
      <c r="F446" s="2">
        <f t="shared" si="49"/>
        <v>0.86104999999999998</v>
      </c>
      <c r="G446" s="2">
        <f t="shared" si="51"/>
        <v>0.86837799999999998</v>
      </c>
      <c r="H446" s="2">
        <f t="shared" si="47"/>
        <v>0.89608500000000046</v>
      </c>
      <c r="I446" s="2">
        <f t="array" ref="I446">SUMPRODUCT(B430:B449, (ROW(B430:B449)-ROW(B430)+1)) / (20*21/2)</f>
        <v>0.84044809523809527</v>
      </c>
      <c r="J446" s="2">
        <f t="shared" si="50"/>
        <v>0.85184878866145541</v>
      </c>
      <c r="K446" s="2">
        <f t="shared" si="52"/>
        <v>0.86408674891056481</v>
      </c>
    </row>
    <row r="447" spans="1:11" ht="13.5" x14ac:dyDescent="0.25">
      <c r="A447" s="3">
        <f>TITRES_STAT!B450</f>
        <v>42955</v>
      </c>
      <c r="B447" s="5">
        <f>TITRES_STAT!D450</f>
        <v>0.8226</v>
      </c>
      <c r="C447" s="2">
        <f t="shared" si="45"/>
        <v>-2.5100000000000011E-2</v>
      </c>
      <c r="D447" s="2">
        <f t="shared" si="46"/>
        <v>0.83765999999999996</v>
      </c>
      <c r="E447" s="2">
        <f t="shared" si="48"/>
        <v>0.83671999999999991</v>
      </c>
      <c r="F447" s="2">
        <f t="shared" si="49"/>
        <v>0.85508500000000009</v>
      </c>
      <c r="G447" s="2">
        <f t="shared" si="51"/>
        <v>0.86742799999999998</v>
      </c>
      <c r="H447" s="2">
        <f t="shared" si="47"/>
        <v>0.89501600000000048</v>
      </c>
      <c r="I447" s="2">
        <f t="array" ref="I447">SUMPRODUCT(B431:B450, (ROW(B431:B450)-ROW(B431)+1)) / (20*21/2)</f>
        <v>0.83839666666666668</v>
      </c>
      <c r="J447" s="2">
        <f t="shared" si="50"/>
        <v>0.84906318974131678</v>
      </c>
      <c r="K447" s="2">
        <f t="shared" si="52"/>
        <v>0.86245981758073875</v>
      </c>
    </row>
    <row r="448" spans="1:11" ht="13.5" x14ac:dyDescent="0.25">
      <c r="A448" s="3">
        <f>TITRES_STAT!B451</f>
        <v>42956</v>
      </c>
      <c r="B448" s="5">
        <f>TITRES_STAT!D451</f>
        <v>0.84460000000000002</v>
      </c>
      <c r="C448" s="2">
        <f t="shared" si="45"/>
        <v>2.200000000000002E-2</v>
      </c>
      <c r="D448" s="2">
        <f t="shared" si="46"/>
        <v>0.83765999999999996</v>
      </c>
      <c r="E448" s="2">
        <f t="shared" si="48"/>
        <v>0.83577999999999997</v>
      </c>
      <c r="F448" s="2">
        <f t="shared" si="49"/>
        <v>0.85100500000000001</v>
      </c>
      <c r="G448" s="2">
        <f t="shared" si="51"/>
        <v>0.86664599999999992</v>
      </c>
      <c r="H448" s="2">
        <f t="shared" si="47"/>
        <v>0.89405700000000055</v>
      </c>
      <c r="I448" s="2">
        <f t="array" ref="I448">SUMPRODUCT(B432:B451, (ROW(B432:B451)-ROW(B432)+1)) / (20*21/2)</f>
        <v>0.83664428571428584</v>
      </c>
      <c r="J448" s="2">
        <f t="shared" si="50"/>
        <v>0.8486381240516675</v>
      </c>
      <c r="K448" s="2">
        <f t="shared" si="52"/>
        <v>0.86175943257757259</v>
      </c>
    </row>
    <row r="449" spans="1:11" ht="13.5" x14ac:dyDescent="0.25">
      <c r="A449" s="3">
        <f>TITRES_STAT!B452</f>
        <v>42957</v>
      </c>
      <c r="B449" s="5">
        <f>TITRES_STAT!D452</f>
        <v>0.84460000000000002</v>
      </c>
      <c r="C449" s="2">
        <f t="shared" si="45"/>
        <v>0</v>
      </c>
      <c r="D449" s="2">
        <f t="shared" si="46"/>
        <v>0.84143999999999985</v>
      </c>
      <c r="E449" s="2">
        <f t="shared" si="48"/>
        <v>0.83577999999999997</v>
      </c>
      <c r="F449" s="2">
        <f t="shared" si="49"/>
        <v>0.84723999999999999</v>
      </c>
      <c r="G449" s="2">
        <f t="shared" si="51"/>
        <v>0.86581000000000008</v>
      </c>
      <c r="H449" s="2">
        <f t="shared" si="47"/>
        <v>0.89309800000000039</v>
      </c>
      <c r="I449" s="2">
        <f t="array" ref="I449">SUMPRODUCT(B433:B452, (ROW(B433:B452)-ROW(B433)+1)) / (20*21/2)</f>
        <v>0.83489571428571419</v>
      </c>
      <c r="J449" s="2">
        <f t="shared" si="50"/>
        <v>0.84825354080865156</v>
      </c>
      <c r="K449" s="2">
        <f t="shared" si="52"/>
        <v>0.86108651365296196</v>
      </c>
    </row>
    <row r="450" spans="1:11" ht="13.5" x14ac:dyDescent="0.25">
      <c r="A450" s="3">
        <f>TITRES_STAT!B453</f>
        <v>42958</v>
      </c>
      <c r="B450" s="5">
        <f>TITRES_STAT!D453</f>
        <v>0.82569999999999999</v>
      </c>
      <c r="C450" s="2">
        <f t="shared" si="45"/>
        <v>-1.8900000000000028E-2</v>
      </c>
      <c r="D450" s="2">
        <f t="shared" si="46"/>
        <v>0.83704000000000001</v>
      </c>
      <c r="E450" s="2">
        <f t="shared" si="48"/>
        <v>0.83514999999999984</v>
      </c>
      <c r="F450" s="2">
        <f t="shared" si="49"/>
        <v>0.84410000000000007</v>
      </c>
      <c r="G450" s="2">
        <f t="shared" si="51"/>
        <v>0.86459600000000014</v>
      </c>
      <c r="H450" s="2">
        <f t="shared" si="47"/>
        <v>0.8921535000000006</v>
      </c>
      <c r="I450" s="2">
        <f t="array" ref="I450">SUMPRODUCT(B434:B453, (ROW(B434:B453)-ROW(B434)+1)) / (20*21/2)</f>
        <v>0.83341619047619042</v>
      </c>
      <c r="J450" s="2">
        <f t="shared" si="50"/>
        <v>0.84610558454116092</v>
      </c>
      <c r="K450" s="2">
        <f t="shared" si="52"/>
        <v>0.85969880723519876</v>
      </c>
    </row>
    <row r="451" spans="1:11" ht="13.5" x14ac:dyDescent="0.25">
      <c r="A451" s="3">
        <f>TITRES_STAT!B454</f>
        <v>42961</v>
      </c>
      <c r="B451" s="5">
        <f>TITRES_STAT!D454</f>
        <v>0.82569999999999999</v>
      </c>
      <c r="C451" s="2">
        <f t="shared" si="45"/>
        <v>0</v>
      </c>
      <c r="D451" s="2">
        <f t="shared" si="46"/>
        <v>0.83263999999999994</v>
      </c>
      <c r="E451" s="2">
        <f t="shared" si="48"/>
        <v>0.83452000000000004</v>
      </c>
      <c r="F451" s="2">
        <f t="shared" si="49"/>
        <v>0.84095999999999993</v>
      </c>
      <c r="G451" s="2">
        <f t="shared" si="51"/>
        <v>0.86338199999999998</v>
      </c>
      <c r="H451" s="2">
        <f t="shared" si="47"/>
        <v>0.89107250000000049</v>
      </c>
      <c r="I451" s="2">
        <f t="array" ref="I451">SUMPRODUCT(B435:B454, (ROW(B435:B454)-ROW(B435)+1)) / (20*21/2)</f>
        <v>0.83208619047619048</v>
      </c>
      <c r="J451" s="2">
        <f t="shared" si="50"/>
        <v>0.84416219553724092</v>
      </c>
      <c r="K451" s="2">
        <f t="shared" si="52"/>
        <v>0.85836552067695571</v>
      </c>
    </row>
    <row r="452" spans="1:11" ht="13.5" x14ac:dyDescent="0.25">
      <c r="A452" s="3">
        <f>TITRES_STAT!B455</f>
        <v>42962</v>
      </c>
      <c r="B452" s="5">
        <f>TITRES_STAT!D455</f>
        <v>0.8226</v>
      </c>
      <c r="C452" s="2">
        <f t="shared" ref="C452:C515" si="53">B452-B451</f>
        <v>-3.0999999999999917E-3</v>
      </c>
      <c r="D452" s="2">
        <f t="shared" si="46"/>
        <v>0.83263999999999994</v>
      </c>
      <c r="E452" s="2">
        <f t="shared" si="48"/>
        <v>0.83514999999999995</v>
      </c>
      <c r="F452" s="2">
        <f t="shared" si="49"/>
        <v>0.83813499999999996</v>
      </c>
      <c r="G452" s="2">
        <f t="shared" si="51"/>
        <v>0.86216000000000004</v>
      </c>
      <c r="H452" s="2">
        <f t="shared" si="47"/>
        <v>0.88997600000000032</v>
      </c>
      <c r="I452" s="2">
        <f t="array" ref="I452">SUMPRODUCT(B436:B455, (ROW(B436:B455)-ROW(B436)+1)) / (20*21/2)</f>
        <v>0.82941047619047625</v>
      </c>
      <c r="J452" s="2">
        <f t="shared" si="50"/>
        <v>0.84210865310512273</v>
      </c>
      <c r="K452" s="2">
        <f t="shared" si="52"/>
        <v>0.85696295123864374</v>
      </c>
    </row>
    <row r="453" spans="1:11" ht="13.5" x14ac:dyDescent="0.25">
      <c r="A453" s="3">
        <f>TITRES_STAT!B456</f>
        <v>42963</v>
      </c>
      <c r="B453" s="5">
        <f>TITRES_STAT!D456</f>
        <v>0.8226</v>
      </c>
      <c r="C453" s="2">
        <f t="shared" si="53"/>
        <v>0</v>
      </c>
      <c r="D453" s="2">
        <f t="shared" si="46"/>
        <v>0.82823999999999987</v>
      </c>
      <c r="E453" s="2">
        <f t="shared" si="48"/>
        <v>0.83294999999999997</v>
      </c>
      <c r="F453" s="2">
        <f t="shared" si="49"/>
        <v>0.83656499999999989</v>
      </c>
      <c r="G453" s="2">
        <f t="shared" si="51"/>
        <v>0.86093799999999998</v>
      </c>
      <c r="H453" s="2">
        <f t="shared" si="47"/>
        <v>0.88887950000000027</v>
      </c>
      <c r="I453" s="2">
        <f t="array" ref="I453">SUMPRODUCT(B437:B456, (ROW(B437:B456)-ROW(B437)+1)) / (20*21/2)</f>
        <v>0.82683952380952375</v>
      </c>
      <c r="J453" s="2">
        <f t="shared" si="50"/>
        <v>0.84025068614273013</v>
      </c>
      <c r="K453" s="2">
        <f t="shared" si="52"/>
        <v>0.85561538452340291</v>
      </c>
    </row>
    <row r="454" spans="1:11" ht="13.5" x14ac:dyDescent="0.25">
      <c r="A454" s="3">
        <f>TITRES_STAT!B457</f>
        <v>42964</v>
      </c>
      <c r="B454" s="5">
        <f>TITRES_STAT!D457</f>
        <v>0.8226</v>
      </c>
      <c r="C454" s="2">
        <f t="shared" si="53"/>
        <v>0</v>
      </c>
      <c r="D454" s="2">
        <f t="shared" ref="D454:D517" si="54">AVERAGE(B450:B454)</f>
        <v>0.82384000000000002</v>
      </c>
      <c r="E454" s="2">
        <f t="shared" si="48"/>
        <v>0.83263999999999994</v>
      </c>
      <c r="F454" s="2">
        <f t="shared" si="49"/>
        <v>0.83499499999999982</v>
      </c>
      <c r="G454" s="2">
        <f t="shared" si="51"/>
        <v>0.85993399999999998</v>
      </c>
      <c r="H454" s="2">
        <f t="shared" si="47"/>
        <v>0.88778300000000021</v>
      </c>
      <c r="I454" s="2">
        <f t="array" ref="I454">SUMPRODUCT(B438:B457, (ROW(B438:B457)-ROW(B438)+1)) / (20*21/2)</f>
        <v>0.82293761904761897</v>
      </c>
      <c r="J454" s="2">
        <f t="shared" si="50"/>
        <v>0.83856966841485114</v>
      </c>
      <c r="K454" s="2">
        <f t="shared" si="52"/>
        <v>0.85432066356170089</v>
      </c>
    </row>
    <row r="455" spans="1:11" ht="13.5" x14ac:dyDescent="0.25">
      <c r="A455" s="3">
        <f>TITRES_STAT!B458</f>
        <v>42965</v>
      </c>
      <c r="B455" s="5">
        <f>TITRES_STAT!D458</f>
        <v>0.80689999999999995</v>
      </c>
      <c r="C455" s="2">
        <f t="shared" si="53"/>
        <v>-1.5700000000000047E-2</v>
      </c>
      <c r="D455" s="2">
        <f t="shared" si="54"/>
        <v>0.82007999999999992</v>
      </c>
      <c r="E455" s="2">
        <f t="shared" si="48"/>
        <v>0.82856000000000007</v>
      </c>
      <c r="F455" s="2">
        <f t="shared" si="49"/>
        <v>0.83389499999999983</v>
      </c>
      <c r="G455" s="2">
        <f t="shared" si="51"/>
        <v>0.85861600000000005</v>
      </c>
      <c r="H455" s="2">
        <f t="shared" si="47"/>
        <v>0.88660800000000028</v>
      </c>
      <c r="I455" s="2">
        <f t="array" ref="I455">SUMPRODUCT(B439:B458, (ROW(B439:B458)-ROW(B439)+1)) / (20*21/2)</f>
        <v>0.81873476190476191</v>
      </c>
      <c r="J455" s="2">
        <f t="shared" si="50"/>
        <v>0.83555350951819862</v>
      </c>
      <c r="K455" s="2">
        <f t="shared" si="52"/>
        <v>0.85246102969653614</v>
      </c>
    </row>
    <row r="456" spans="1:11" ht="13.5" x14ac:dyDescent="0.25">
      <c r="A456" s="3">
        <f>TITRES_STAT!B459</f>
        <v>42968</v>
      </c>
      <c r="B456" s="5">
        <f>TITRES_STAT!D459</f>
        <v>0.80689999999999995</v>
      </c>
      <c r="C456" s="2">
        <f t="shared" si="53"/>
        <v>0</v>
      </c>
      <c r="D456" s="2">
        <f t="shared" si="54"/>
        <v>0.81631999999999993</v>
      </c>
      <c r="E456" s="2">
        <f t="shared" si="48"/>
        <v>0.82447999999999977</v>
      </c>
      <c r="F456" s="2">
        <f t="shared" si="49"/>
        <v>0.83216999999999985</v>
      </c>
      <c r="G456" s="2">
        <f t="shared" si="51"/>
        <v>0.85729800000000012</v>
      </c>
      <c r="H456" s="2">
        <f t="shared" si="47"/>
        <v>0.88543300000000036</v>
      </c>
      <c r="I456" s="2">
        <f t="array" ref="I456">SUMPRODUCT(B440:B459, (ROW(B440:B459)-ROW(B440)+1)) / (20*21/2)</f>
        <v>0.81606095238095233</v>
      </c>
      <c r="J456" s="2">
        <f t="shared" si="50"/>
        <v>0.83282460384979873</v>
      </c>
      <c r="K456" s="2">
        <f t="shared" si="52"/>
        <v>0.85067432264961318</v>
      </c>
    </row>
    <row r="457" spans="1:11" ht="13.5" x14ac:dyDescent="0.25">
      <c r="A457" s="3">
        <f>TITRES_STAT!B460</f>
        <v>42969</v>
      </c>
      <c r="B457" s="5">
        <f>TITRES_STAT!D460</f>
        <v>0.79120000000000001</v>
      </c>
      <c r="C457" s="2">
        <f t="shared" si="53"/>
        <v>-1.5699999999999936E-2</v>
      </c>
      <c r="D457" s="2">
        <f t="shared" si="54"/>
        <v>0.81003999999999987</v>
      </c>
      <c r="E457" s="2">
        <f t="shared" si="48"/>
        <v>0.82133999999999985</v>
      </c>
      <c r="F457" s="2">
        <f t="shared" si="49"/>
        <v>0.82902999999999982</v>
      </c>
      <c r="G457" s="2">
        <f t="shared" si="51"/>
        <v>0.85572000000000015</v>
      </c>
      <c r="H457" s="2">
        <f t="shared" si="47"/>
        <v>0.88417950000000023</v>
      </c>
      <c r="I457" s="2">
        <f t="array" ref="I457">SUMPRODUCT(B441:B460, (ROW(B441:B460)-ROW(B441)+1)) / (20*21/2)</f>
        <v>0.81361142857142854</v>
      </c>
      <c r="J457" s="2">
        <f t="shared" si="50"/>
        <v>0.82886035586410356</v>
      </c>
      <c r="K457" s="2">
        <f t="shared" si="52"/>
        <v>0.848341996271197</v>
      </c>
    </row>
    <row r="458" spans="1:11" ht="13.5" x14ac:dyDescent="0.25">
      <c r="A458" s="3">
        <f>TITRES_STAT!B461</f>
        <v>42970</v>
      </c>
      <c r="B458" s="5">
        <f>TITRES_STAT!D461</f>
        <v>0.78490000000000004</v>
      </c>
      <c r="C458" s="2">
        <f t="shared" si="53"/>
        <v>-6.2999999999999723E-3</v>
      </c>
      <c r="D458" s="2">
        <f t="shared" si="54"/>
        <v>0.80249999999999999</v>
      </c>
      <c r="E458" s="2">
        <f t="shared" si="48"/>
        <v>0.81536999999999993</v>
      </c>
      <c r="F458" s="2">
        <f t="shared" si="49"/>
        <v>0.82557499999999995</v>
      </c>
      <c r="G458" s="2">
        <f t="shared" si="51"/>
        <v>0.85401600000000011</v>
      </c>
      <c r="H458" s="2">
        <f t="shared" ref="H458:H521" si="55">AVERAGE(B259:B458)</f>
        <v>0.8827855</v>
      </c>
      <c r="I458" s="2">
        <f t="array" ref="I458">SUMPRODUCT(B442:B461, (ROW(B442:B461)-ROW(B442)+1)) / (20*21/2)</f>
        <v>0.81132619047619037</v>
      </c>
      <c r="J458" s="2">
        <f t="shared" si="50"/>
        <v>0.82467365530561754</v>
      </c>
      <c r="K458" s="2">
        <f t="shared" si="52"/>
        <v>0.84585407484879716</v>
      </c>
    </row>
    <row r="459" spans="1:11" ht="13.5" x14ac:dyDescent="0.25">
      <c r="A459" s="3">
        <f>TITRES_STAT!B462</f>
        <v>42971</v>
      </c>
      <c r="B459" s="5">
        <f>TITRES_STAT!D462</f>
        <v>0.79749999999999999</v>
      </c>
      <c r="C459" s="2">
        <f t="shared" si="53"/>
        <v>1.2599999999999945E-2</v>
      </c>
      <c r="D459" s="2">
        <f t="shared" si="54"/>
        <v>0.79747999999999997</v>
      </c>
      <c r="E459" s="2">
        <f t="shared" si="48"/>
        <v>0.81066000000000005</v>
      </c>
      <c r="F459" s="2">
        <f t="shared" si="49"/>
        <v>0.82321999999999984</v>
      </c>
      <c r="G459" s="2">
        <f t="shared" si="51"/>
        <v>0.85278200000000015</v>
      </c>
      <c r="H459" s="2">
        <f t="shared" si="55"/>
        <v>0.88160450000000012</v>
      </c>
      <c r="I459" s="2">
        <f t="array" ref="I459">SUMPRODUCT(B443:B462, (ROW(B443:B462)-ROW(B443)+1)) / (20*21/2)</f>
        <v>0.81130047619047629</v>
      </c>
      <c r="J459" s="2">
        <f t="shared" si="50"/>
        <v>0.82208568813365401</v>
      </c>
      <c r="K459" s="2">
        <f t="shared" si="52"/>
        <v>0.84395783661943258</v>
      </c>
    </row>
    <row r="460" spans="1:11" ht="13.5" x14ac:dyDescent="0.25">
      <c r="A460" s="3">
        <f>TITRES_STAT!B463</f>
        <v>42972</v>
      </c>
      <c r="B460" s="5">
        <f>TITRES_STAT!D463</f>
        <v>0.79749999999999999</v>
      </c>
      <c r="C460" s="2">
        <f t="shared" si="53"/>
        <v>0</v>
      </c>
      <c r="D460" s="2">
        <f t="shared" si="54"/>
        <v>0.79559999999999997</v>
      </c>
      <c r="E460" s="2">
        <f t="shared" ref="E460:E523" si="56">AVERAGE(B451:B460)</f>
        <v>0.80784</v>
      </c>
      <c r="F460" s="2">
        <f t="shared" si="49"/>
        <v>0.82149499999999986</v>
      </c>
      <c r="G460" s="2">
        <f t="shared" si="51"/>
        <v>0.85138600000000009</v>
      </c>
      <c r="H460" s="2">
        <f t="shared" si="55"/>
        <v>0.88049150000000009</v>
      </c>
      <c r="I460" s="2">
        <f t="array" ref="I460">SUMPRODUCT(B444:B463, (ROW(B444:B463)-ROW(B444)+1)) / (20*21/2)</f>
        <v>0.81155476190476206</v>
      </c>
      <c r="J460" s="2">
        <f t="shared" si="50"/>
        <v>0.81974419402568699</v>
      </c>
      <c r="K460" s="2">
        <f t="shared" si="52"/>
        <v>0.84213596067357244</v>
      </c>
    </row>
    <row r="461" spans="1:11" ht="13.5" x14ac:dyDescent="0.25">
      <c r="A461" s="3">
        <f>TITRES_STAT!B464</f>
        <v>42975</v>
      </c>
      <c r="B461" s="5">
        <f>TITRES_STAT!D464</f>
        <v>0.79749999999999999</v>
      </c>
      <c r="C461" s="2">
        <f t="shared" si="53"/>
        <v>0</v>
      </c>
      <c r="D461" s="2">
        <f t="shared" si="54"/>
        <v>0.79371999999999998</v>
      </c>
      <c r="E461" s="2">
        <f t="shared" si="56"/>
        <v>0.80502000000000007</v>
      </c>
      <c r="F461" s="2">
        <f t="shared" si="49"/>
        <v>0.81976999999999989</v>
      </c>
      <c r="G461" s="2">
        <f t="shared" si="51"/>
        <v>0.85009800000000013</v>
      </c>
      <c r="H461" s="2">
        <f t="shared" si="55"/>
        <v>0.87950150000000005</v>
      </c>
      <c r="I461" s="2">
        <f t="array" ref="I461">SUMPRODUCT(B445:B464, (ROW(B445:B464)-ROW(B445)+1)) / (20*21/2)</f>
        <v>0.81191380952380954</v>
      </c>
      <c r="J461" s="2">
        <f t="shared" si="50"/>
        <v>0.81762569935657403</v>
      </c>
      <c r="K461" s="2">
        <f t="shared" si="52"/>
        <v>0.84038553084323631</v>
      </c>
    </row>
    <row r="462" spans="1:11" ht="13.5" x14ac:dyDescent="0.25">
      <c r="A462" s="3">
        <f>TITRES_STAT!B465</f>
        <v>42976</v>
      </c>
      <c r="B462" s="5">
        <f>TITRES_STAT!D465</f>
        <v>0.81950000000000001</v>
      </c>
      <c r="C462" s="2">
        <f t="shared" si="53"/>
        <v>2.200000000000002E-2</v>
      </c>
      <c r="D462" s="2">
        <f t="shared" si="54"/>
        <v>0.79937999999999998</v>
      </c>
      <c r="E462" s="2">
        <f t="shared" si="56"/>
        <v>0.80471000000000004</v>
      </c>
      <c r="F462" s="2">
        <f t="shared" si="49"/>
        <v>0.81992999999999994</v>
      </c>
      <c r="G462" s="2">
        <f t="shared" si="51"/>
        <v>0.84925000000000006</v>
      </c>
      <c r="H462" s="2">
        <f t="shared" si="55"/>
        <v>0.87866250000000012</v>
      </c>
      <c r="I462" s="2">
        <f t="array" ref="I462">SUMPRODUCT(B446:B465, (ROW(B446:B465)-ROW(B446)+1)) / (20*21/2)</f>
        <v>0.81168761904761899</v>
      </c>
      <c r="J462" s="2">
        <f t="shared" si="50"/>
        <v>0.81780420417975741</v>
      </c>
      <c r="K462" s="2">
        <f t="shared" si="52"/>
        <v>0.83956649041801135</v>
      </c>
    </row>
    <row r="463" spans="1:11" ht="13.5" x14ac:dyDescent="0.25">
      <c r="A463" s="3">
        <f>TITRES_STAT!B466</f>
        <v>42977</v>
      </c>
      <c r="B463" s="5">
        <f>TITRES_STAT!D466</f>
        <v>0.8226</v>
      </c>
      <c r="C463" s="2">
        <f t="shared" si="53"/>
        <v>3.0999999999999917E-3</v>
      </c>
      <c r="D463" s="2">
        <f t="shared" si="54"/>
        <v>0.80692000000000008</v>
      </c>
      <c r="E463" s="2">
        <f t="shared" si="56"/>
        <v>0.80471000000000004</v>
      </c>
      <c r="F463" s="2">
        <f t="shared" si="49"/>
        <v>0.81882999999999995</v>
      </c>
      <c r="G463" s="2">
        <f t="shared" si="51"/>
        <v>0.84841000000000011</v>
      </c>
      <c r="H463" s="2">
        <f t="shared" si="55"/>
        <v>0.87793399999999977</v>
      </c>
      <c r="I463" s="2">
        <f t="array" ref="I463">SUMPRODUCT(B447:B466, (ROW(B447:B466)-ROW(B447)+1)) / (20*21/2)</f>
        <v>0.81161095238095238</v>
      </c>
      <c r="J463" s="2">
        <f t="shared" si="50"/>
        <v>0.8182609466388282</v>
      </c>
      <c r="K463" s="2">
        <f t="shared" si="52"/>
        <v>0.83890113785259923</v>
      </c>
    </row>
    <row r="464" spans="1:11" ht="13.5" x14ac:dyDescent="0.25">
      <c r="A464" s="3">
        <f>TITRES_STAT!B467</f>
        <v>42978</v>
      </c>
      <c r="B464" s="5">
        <f>TITRES_STAT!D467</f>
        <v>0.8226</v>
      </c>
      <c r="C464" s="2">
        <f t="shared" si="53"/>
        <v>0</v>
      </c>
      <c r="D464" s="2">
        <f t="shared" si="54"/>
        <v>0.81193999999999988</v>
      </c>
      <c r="E464" s="2">
        <f t="shared" si="56"/>
        <v>0.80470999999999981</v>
      </c>
      <c r="F464" s="2">
        <f t="shared" si="49"/>
        <v>0.81867500000000004</v>
      </c>
      <c r="G464" s="2">
        <f t="shared" si="51"/>
        <v>0.84757000000000005</v>
      </c>
      <c r="H464" s="2">
        <f t="shared" si="55"/>
        <v>0.87727399999999978</v>
      </c>
      <c r="I464" s="2">
        <f t="array" ref="I464">SUMPRODUCT(B448:B467, (ROW(B448:B467)-ROW(B448)+1)) / (20*21/2)</f>
        <v>0.80869333333333349</v>
      </c>
      <c r="J464" s="2">
        <f t="shared" si="50"/>
        <v>0.81867418981608264</v>
      </c>
      <c r="K464" s="2">
        <f t="shared" si="52"/>
        <v>0.8382618775446542</v>
      </c>
    </row>
    <row r="465" spans="1:11" ht="13.5" x14ac:dyDescent="0.25">
      <c r="A465" s="3">
        <f>TITRES_STAT!B468</f>
        <v>42982</v>
      </c>
      <c r="B465" s="5">
        <f>TITRES_STAT!D468</f>
        <v>0.81630000000000003</v>
      </c>
      <c r="C465" s="2">
        <f t="shared" si="53"/>
        <v>-6.2999999999999723E-3</v>
      </c>
      <c r="D465" s="2">
        <f t="shared" si="54"/>
        <v>0.81569999999999998</v>
      </c>
      <c r="E465" s="2">
        <f t="shared" si="56"/>
        <v>0.80564999999999998</v>
      </c>
      <c r="F465" s="2">
        <f t="shared" si="49"/>
        <v>0.81710499999999997</v>
      </c>
      <c r="G465" s="2">
        <f t="shared" si="51"/>
        <v>0.84665800000000002</v>
      </c>
      <c r="H465" s="2">
        <f t="shared" si="55"/>
        <v>0.87658249999999982</v>
      </c>
      <c r="I465" s="2">
        <f t="array" ref="I465">SUMPRODUCT(B449:B468, (ROW(B449:B468)-ROW(B449)+1)) / (20*21/2)</f>
        <v>0.80745047619047638</v>
      </c>
      <c r="J465" s="2">
        <f t="shared" si="50"/>
        <v>0.81844807650026519</v>
      </c>
      <c r="K465" s="2">
        <f t="shared" si="52"/>
        <v>0.83740062744486377</v>
      </c>
    </row>
    <row r="466" spans="1:11" ht="13.5" x14ac:dyDescent="0.25">
      <c r="A466" s="3">
        <f>TITRES_STAT!B469</f>
        <v>42983</v>
      </c>
      <c r="B466" s="5">
        <f>TITRES_STAT!D469</f>
        <v>0.81630000000000003</v>
      </c>
      <c r="C466" s="2">
        <f t="shared" si="53"/>
        <v>0</v>
      </c>
      <c r="D466" s="2">
        <f t="shared" si="54"/>
        <v>0.81946000000000008</v>
      </c>
      <c r="E466" s="2">
        <f t="shared" si="56"/>
        <v>0.80658999999999992</v>
      </c>
      <c r="F466" s="2">
        <f t="shared" si="49"/>
        <v>0.8155349999999999</v>
      </c>
      <c r="G466" s="2">
        <f t="shared" si="51"/>
        <v>0.8458</v>
      </c>
      <c r="H466" s="2">
        <f t="shared" si="55"/>
        <v>0.87589099999999998</v>
      </c>
      <c r="I466" s="2">
        <f t="array" ref="I466">SUMPRODUCT(B450:B469, (ROW(B450:B469)-ROW(B450)+1)) / (20*21/2)</f>
        <v>0.80761714285714292</v>
      </c>
      <c r="J466" s="2">
        <f t="shared" si="50"/>
        <v>0.81824349778595418</v>
      </c>
      <c r="K466" s="2">
        <f t="shared" si="52"/>
        <v>0.83657315185879066</v>
      </c>
    </row>
    <row r="467" spans="1:11" ht="13.5" x14ac:dyDescent="0.25">
      <c r="A467" s="3">
        <f>TITRES_STAT!B470</f>
        <v>42984</v>
      </c>
      <c r="B467" s="5">
        <f>TITRES_STAT!D470</f>
        <v>0.78490000000000004</v>
      </c>
      <c r="C467" s="2">
        <f t="shared" si="53"/>
        <v>-3.1399999999999983E-2</v>
      </c>
      <c r="D467" s="2">
        <f t="shared" si="54"/>
        <v>0.81254000000000004</v>
      </c>
      <c r="E467" s="2">
        <f t="shared" si="56"/>
        <v>0.80596000000000001</v>
      </c>
      <c r="F467" s="2">
        <f t="shared" si="49"/>
        <v>0.81364999999999976</v>
      </c>
      <c r="G467" s="2">
        <f t="shared" si="51"/>
        <v>0.84426000000000012</v>
      </c>
      <c r="H467" s="2">
        <f t="shared" si="55"/>
        <v>0.87504249999999995</v>
      </c>
      <c r="I467" s="2">
        <f t="array" ref="I467">SUMPRODUCT(B451:B470, (ROW(B451:B470)-ROW(B451)+1)) / (20*21/2)</f>
        <v>0.80793333333333328</v>
      </c>
      <c r="J467" s="2">
        <f t="shared" si="50"/>
        <v>0.81506792656824434</v>
      </c>
      <c r="K467" s="2">
        <f t="shared" si="52"/>
        <v>0.8345467537466813</v>
      </c>
    </row>
    <row r="468" spans="1:11" ht="13.5" x14ac:dyDescent="0.25">
      <c r="A468" s="3">
        <f>TITRES_STAT!B471</f>
        <v>42985</v>
      </c>
      <c r="B468" s="5">
        <f>TITRES_STAT!D471</f>
        <v>0.80059999999999998</v>
      </c>
      <c r="C468" s="2">
        <f t="shared" si="53"/>
        <v>1.5699999999999936E-2</v>
      </c>
      <c r="D468" s="2">
        <f t="shared" si="54"/>
        <v>0.80814000000000008</v>
      </c>
      <c r="E468" s="2">
        <f t="shared" si="56"/>
        <v>0.80753000000000008</v>
      </c>
      <c r="F468" s="2">
        <f t="shared" ref="F468:F531" si="57">AVERAGE(B449:B468)</f>
        <v>0.81144999999999978</v>
      </c>
      <c r="G468" s="2">
        <f t="shared" si="51"/>
        <v>0.84303400000000028</v>
      </c>
      <c r="H468" s="2">
        <f t="shared" si="55"/>
        <v>0.87427250000000012</v>
      </c>
      <c r="I468" s="2">
        <f t="array" ref="I468">SUMPRODUCT(B452:B471, (ROW(B452:B471)-ROW(B452)+1)) / (20*21/2)</f>
        <v>0.80710904761904767</v>
      </c>
      <c r="J468" s="2">
        <f t="shared" si="50"/>
        <v>0.81369002879984009</v>
      </c>
      <c r="K468" s="2">
        <f t="shared" si="52"/>
        <v>0.83321550850171344</v>
      </c>
    </row>
    <row r="469" spans="1:11" ht="13.5" x14ac:dyDescent="0.25">
      <c r="A469" s="3">
        <f>TITRES_STAT!B472</f>
        <v>42986</v>
      </c>
      <c r="B469" s="5">
        <f>TITRES_STAT!D472</f>
        <v>0.81320000000000003</v>
      </c>
      <c r="C469" s="2">
        <f t="shared" si="53"/>
        <v>1.2600000000000056E-2</v>
      </c>
      <c r="D469" s="2">
        <f t="shared" si="54"/>
        <v>0.80625999999999998</v>
      </c>
      <c r="E469" s="2">
        <f t="shared" si="56"/>
        <v>0.80909999999999993</v>
      </c>
      <c r="F469" s="2">
        <f t="shared" si="57"/>
        <v>0.80987999999999993</v>
      </c>
      <c r="G469" s="2">
        <f t="shared" si="51"/>
        <v>0.84200600000000003</v>
      </c>
      <c r="H469" s="2">
        <f t="shared" si="55"/>
        <v>0.87368800000000002</v>
      </c>
      <c r="I469" s="2">
        <f t="array" ref="I469">SUMPRODUCT(B453:B472, (ROW(B453:B472)-ROW(B453)+1)) / (20*21/2)</f>
        <v>0.80729952380952374</v>
      </c>
      <c r="J469" s="2">
        <f t="shared" ref="J469:J532" si="58">$J$4*B469+J468*(1-$J$4)</f>
        <v>0.81364335939033161</v>
      </c>
      <c r="K469" s="2">
        <f t="shared" si="52"/>
        <v>0.8324305865996855</v>
      </c>
    </row>
    <row r="470" spans="1:11" ht="13.5" x14ac:dyDescent="0.25">
      <c r="A470" s="3">
        <f>TITRES_STAT!B473</f>
        <v>42989</v>
      </c>
      <c r="B470" s="5">
        <f>TITRES_STAT!D473</f>
        <v>0.81320000000000003</v>
      </c>
      <c r="C470" s="2">
        <f t="shared" si="53"/>
        <v>0</v>
      </c>
      <c r="D470" s="2">
        <f t="shared" si="54"/>
        <v>0.80564000000000002</v>
      </c>
      <c r="E470" s="2">
        <f t="shared" si="56"/>
        <v>0.81067</v>
      </c>
      <c r="F470" s="2">
        <f t="shared" si="57"/>
        <v>0.80925499999999995</v>
      </c>
      <c r="G470" s="2">
        <f t="shared" si="51"/>
        <v>0.84097800000000023</v>
      </c>
      <c r="H470" s="2">
        <f t="shared" si="55"/>
        <v>0.87310350000000014</v>
      </c>
      <c r="I470" s="2">
        <f t="array" ref="I470">SUMPRODUCT(B454:B473, (ROW(B454:B473)-ROW(B454)+1)) / (20*21/2)</f>
        <v>0.8075500000000001</v>
      </c>
      <c r="J470" s="2">
        <f t="shared" si="58"/>
        <v>0.81360113468649042</v>
      </c>
      <c r="K470" s="2">
        <f t="shared" si="52"/>
        <v>0.83167644594871748</v>
      </c>
    </row>
    <row r="471" spans="1:11" ht="13.5" x14ac:dyDescent="0.25">
      <c r="A471" s="3">
        <f>TITRES_STAT!B474</f>
        <v>42990</v>
      </c>
      <c r="B471" s="5">
        <f>TITRES_STAT!D474</f>
        <v>0.80059999999999998</v>
      </c>
      <c r="C471" s="2">
        <f t="shared" si="53"/>
        <v>-1.2600000000000056E-2</v>
      </c>
      <c r="D471" s="2">
        <f t="shared" si="54"/>
        <v>0.80249999999999999</v>
      </c>
      <c r="E471" s="2">
        <f t="shared" si="56"/>
        <v>0.81098000000000015</v>
      </c>
      <c r="F471" s="2">
        <f t="shared" si="57"/>
        <v>0.80800000000000005</v>
      </c>
      <c r="G471" s="2">
        <f t="shared" si="51"/>
        <v>0.83969800000000017</v>
      </c>
      <c r="H471" s="2">
        <f t="shared" si="55"/>
        <v>0.87245600000000012</v>
      </c>
      <c r="I471" s="2">
        <f t="array" ref="I471">SUMPRODUCT(B455:B474, (ROW(B455:B474)-ROW(B455)+1)) / (20*21/2)</f>
        <v>0.80756523809523806</v>
      </c>
      <c r="J471" s="2">
        <f t="shared" si="58"/>
        <v>0.81236293138301507</v>
      </c>
      <c r="K471" s="2">
        <f t="shared" si="52"/>
        <v>0.83045776179386588</v>
      </c>
    </row>
    <row r="472" spans="1:11" ht="13.5" x14ac:dyDescent="0.25">
      <c r="A472" s="3">
        <f>TITRES_STAT!B475</f>
        <v>42991</v>
      </c>
      <c r="B472" s="5">
        <f>TITRES_STAT!D475</f>
        <v>0.81</v>
      </c>
      <c r="C472" s="2">
        <f t="shared" si="53"/>
        <v>9.400000000000075E-3</v>
      </c>
      <c r="D472" s="2">
        <f t="shared" si="54"/>
        <v>0.8075199999999999</v>
      </c>
      <c r="E472" s="2">
        <f t="shared" si="56"/>
        <v>0.81003000000000003</v>
      </c>
      <c r="F472" s="2">
        <f t="shared" si="57"/>
        <v>0.80736999999999992</v>
      </c>
      <c r="G472" s="2">
        <f t="shared" si="51"/>
        <v>0.83860600000000018</v>
      </c>
      <c r="H472" s="2">
        <f t="shared" si="55"/>
        <v>0.87185550000000023</v>
      </c>
      <c r="I472" s="2">
        <f t="array" ref="I472">SUMPRODUCT(B456:B475, (ROW(B456:B475)-ROW(B456)+1)) / (20*21/2)</f>
        <v>0.80735999999999986</v>
      </c>
      <c r="J472" s="2">
        <f t="shared" si="58"/>
        <v>0.81213789029891847</v>
      </c>
      <c r="K472" s="2">
        <f t="shared" si="52"/>
        <v>0.82965549662547899</v>
      </c>
    </row>
    <row r="473" spans="1:11" ht="13.5" x14ac:dyDescent="0.25">
      <c r="A473" s="3">
        <f>TITRES_STAT!B476</f>
        <v>42992</v>
      </c>
      <c r="B473" s="5">
        <f>TITRES_STAT!D476</f>
        <v>0.81</v>
      </c>
      <c r="C473" s="2">
        <f t="shared" si="53"/>
        <v>0</v>
      </c>
      <c r="D473" s="2">
        <f t="shared" si="54"/>
        <v>0.80940000000000012</v>
      </c>
      <c r="E473" s="2">
        <f t="shared" si="56"/>
        <v>0.80877000000000021</v>
      </c>
      <c r="F473" s="2">
        <f t="shared" si="57"/>
        <v>0.8067399999999999</v>
      </c>
      <c r="G473" s="2">
        <f t="shared" si="51"/>
        <v>0.83691400000000027</v>
      </c>
      <c r="H473" s="2">
        <f t="shared" si="55"/>
        <v>0.87133700000000014</v>
      </c>
      <c r="I473" s="2">
        <f t="array" ref="I473">SUMPRODUCT(B457:B476, (ROW(B457:B476)-ROW(B457)+1)) / (20*21/2)</f>
        <v>0.81015999999999999</v>
      </c>
      <c r="J473" s="2">
        <f t="shared" si="58"/>
        <v>0.81193428169902149</v>
      </c>
      <c r="K473" s="2">
        <f t="shared" si="52"/>
        <v>0.82888469283624455</v>
      </c>
    </row>
    <row r="474" spans="1:11" ht="13.5" x14ac:dyDescent="0.25">
      <c r="A474" s="3">
        <f>TITRES_STAT!B477</f>
        <v>42993</v>
      </c>
      <c r="B474" s="5">
        <f>TITRES_STAT!D477</f>
        <v>0.80689999999999995</v>
      </c>
      <c r="C474" s="2">
        <f t="shared" si="53"/>
        <v>-3.1000000000001027E-3</v>
      </c>
      <c r="D474" s="2">
        <f t="shared" si="54"/>
        <v>0.80814000000000008</v>
      </c>
      <c r="E474" s="2">
        <f t="shared" si="56"/>
        <v>0.80720000000000014</v>
      </c>
      <c r="F474" s="2">
        <f t="shared" si="57"/>
        <v>0.80595499999999998</v>
      </c>
      <c r="G474" s="2">
        <f t="shared" si="51"/>
        <v>0.83516000000000035</v>
      </c>
      <c r="H474" s="2">
        <f t="shared" si="55"/>
        <v>0.87087100000000039</v>
      </c>
      <c r="I474" s="2">
        <f t="array" ref="I474">SUMPRODUCT(B458:B477, (ROW(B458:B477)-ROW(B458)+1)) / (20*21/2)</f>
        <v>0.81372047619047605</v>
      </c>
      <c r="J474" s="2">
        <f t="shared" si="58"/>
        <v>0.8114548262991147</v>
      </c>
      <c r="K474" s="2">
        <f t="shared" si="52"/>
        <v>0.82802254801913699</v>
      </c>
    </row>
    <row r="475" spans="1:11" ht="13.5" x14ac:dyDescent="0.25">
      <c r="A475" s="3">
        <f>TITRES_STAT!B478</f>
        <v>42996</v>
      </c>
      <c r="B475" s="5">
        <f>TITRES_STAT!D478</f>
        <v>0.80379999999999996</v>
      </c>
      <c r="C475" s="2">
        <f t="shared" si="53"/>
        <v>-3.0999999999999917E-3</v>
      </c>
      <c r="D475" s="2">
        <f t="shared" si="54"/>
        <v>0.80625999999999998</v>
      </c>
      <c r="E475" s="2">
        <f t="shared" si="56"/>
        <v>0.80594999999999994</v>
      </c>
      <c r="F475" s="2">
        <f t="shared" si="57"/>
        <v>0.80579999999999996</v>
      </c>
      <c r="G475" s="2">
        <f t="shared" si="51"/>
        <v>0.83236200000000038</v>
      </c>
      <c r="H475" s="2">
        <f t="shared" si="55"/>
        <v>0.87038950000000037</v>
      </c>
      <c r="I475" s="2">
        <f t="array" ref="I475">SUMPRODUCT(B459:B478, (ROW(B459:B478)-ROW(B459)+1)) / (20*21/2)</f>
        <v>0.81553142857142868</v>
      </c>
      <c r="J475" s="2">
        <f t="shared" si="58"/>
        <v>0.81072579522300847</v>
      </c>
      <c r="K475" s="2">
        <f t="shared" si="52"/>
        <v>0.82707264417524939</v>
      </c>
    </row>
    <row r="476" spans="1:11" ht="13.5" x14ac:dyDescent="0.25">
      <c r="A476" s="3">
        <f>TITRES_STAT!B479</f>
        <v>42997</v>
      </c>
      <c r="B476" s="5">
        <f>TITRES_STAT!D479</f>
        <v>0.83520000000000005</v>
      </c>
      <c r="C476" s="2">
        <f t="shared" si="53"/>
        <v>3.1400000000000095E-2</v>
      </c>
      <c r="D476" s="2">
        <f t="shared" si="54"/>
        <v>0.81318000000000001</v>
      </c>
      <c r="E476" s="2">
        <f t="shared" si="56"/>
        <v>0.80784</v>
      </c>
      <c r="F476" s="2">
        <f t="shared" si="57"/>
        <v>0.80721500000000002</v>
      </c>
      <c r="G476" s="2">
        <f t="shared" si="51"/>
        <v>0.83220200000000044</v>
      </c>
      <c r="H476" s="2">
        <f t="shared" si="55"/>
        <v>0.87006500000000031</v>
      </c>
      <c r="I476" s="2">
        <f t="array" ref="I476">SUMPRODUCT(B460:B479, (ROW(B460:B479)-ROW(B460)+1)) / (20*21/2)</f>
        <v>0.81623761904761905</v>
      </c>
      <c r="J476" s="2">
        <f t="shared" si="58"/>
        <v>0.81305667186843622</v>
      </c>
      <c r="K476" s="2">
        <f t="shared" si="52"/>
        <v>0.82739136401151414</v>
      </c>
    </row>
    <row r="477" spans="1:11" ht="13.5" x14ac:dyDescent="0.25">
      <c r="A477" s="3">
        <f>TITRES_STAT!B480</f>
        <v>42998</v>
      </c>
      <c r="B477" s="5">
        <f>TITRES_STAT!D480</f>
        <v>0.84460000000000002</v>
      </c>
      <c r="C477" s="2">
        <f t="shared" si="53"/>
        <v>9.3999999999999639E-3</v>
      </c>
      <c r="D477" s="2">
        <f t="shared" si="54"/>
        <v>0.82010000000000005</v>
      </c>
      <c r="E477" s="2">
        <f t="shared" si="56"/>
        <v>0.81380999999999992</v>
      </c>
      <c r="F477" s="2">
        <f t="shared" si="57"/>
        <v>0.80988500000000008</v>
      </c>
      <c r="G477" s="2">
        <f t="shared" si="51"/>
        <v>0.83025600000000044</v>
      </c>
      <c r="H477" s="2">
        <f t="shared" si="55"/>
        <v>0.86978750000000038</v>
      </c>
      <c r="I477" s="2">
        <f t="array" ref="I477">SUMPRODUCT(B461:B480, (ROW(B461:B480)-ROW(B461)+1)) / (20*21/2)</f>
        <v>0.81653428571428577</v>
      </c>
      <c r="J477" s="2">
        <f t="shared" si="58"/>
        <v>0.8160607983571565</v>
      </c>
      <c r="K477" s="2">
        <f t="shared" si="52"/>
        <v>0.82806621248165091</v>
      </c>
    </row>
    <row r="478" spans="1:11" ht="13.5" x14ac:dyDescent="0.25">
      <c r="A478" s="3">
        <f>TITRES_STAT!B481</f>
        <v>43000</v>
      </c>
      <c r="B478" s="5">
        <f>TITRES_STAT!D481</f>
        <v>0.82889999999999997</v>
      </c>
      <c r="C478" s="2">
        <f t="shared" si="53"/>
        <v>-1.5700000000000047E-2</v>
      </c>
      <c r="D478" s="2">
        <f t="shared" si="54"/>
        <v>0.82387999999999995</v>
      </c>
      <c r="E478" s="2">
        <f t="shared" si="56"/>
        <v>0.81663999999999992</v>
      </c>
      <c r="F478" s="2">
        <f t="shared" si="57"/>
        <v>0.81208500000000006</v>
      </c>
      <c r="G478" s="2">
        <f t="shared" si="51"/>
        <v>0.82831000000000032</v>
      </c>
      <c r="H478" s="2">
        <f t="shared" si="55"/>
        <v>0.86945900000000043</v>
      </c>
      <c r="I478" s="2">
        <f t="array" ref="I478">SUMPRODUCT(B462:B481, (ROW(B462:B481)-ROW(B462)+1)) / (20*21/2)</f>
        <v>0.81674142857142862</v>
      </c>
      <c r="J478" s="2">
        <f t="shared" si="58"/>
        <v>0.81728357946599872</v>
      </c>
      <c r="K478" s="2">
        <f t="shared" si="52"/>
        <v>0.82809891003139013</v>
      </c>
    </row>
    <row r="479" spans="1:11" ht="13.5" x14ac:dyDescent="0.25">
      <c r="A479" s="3">
        <f>TITRES_STAT!B482</f>
        <v>43003</v>
      </c>
      <c r="B479" s="5">
        <f>TITRES_STAT!D482</f>
        <v>0.81950000000000001</v>
      </c>
      <c r="C479" s="2">
        <f t="shared" si="53"/>
        <v>-9.3999999999999639E-3</v>
      </c>
      <c r="D479" s="2">
        <f t="shared" si="54"/>
        <v>0.82639999999999991</v>
      </c>
      <c r="E479" s="2">
        <f t="shared" si="56"/>
        <v>0.81727000000000005</v>
      </c>
      <c r="F479" s="2">
        <f t="shared" si="57"/>
        <v>0.81318500000000016</v>
      </c>
      <c r="G479" s="2">
        <f t="shared" si="51"/>
        <v>0.82630200000000031</v>
      </c>
      <c r="H479" s="2">
        <f t="shared" si="55"/>
        <v>0.86908350000000045</v>
      </c>
      <c r="I479" s="2">
        <f t="array" ref="I479">SUMPRODUCT(B463:B482, (ROW(B463:B482)-ROW(B463)+1)) / (20*21/2)</f>
        <v>0.8168590476190476</v>
      </c>
      <c r="J479" s="2">
        <f t="shared" si="58"/>
        <v>0.81749466713590357</v>
      </c>
      <c r="K479" s="2">
        <f t="shared" si="52"/>
        <v>0.82776169787329634</v>
      </c>
    </row>
    <row r="480" spans="1:11" ht="13.5" x14ac:dyDescent="0.25">
      <c r="A480" s="3">
        <f>TITRES_STAT!B483</f>
        <v>43004</v>
      </c>
      <c r="B480" s="5">
        <f>TITRES_STAT!D483</f>
        <v>0.81630000000000003</v>
      </c>
      <c r="C480" s="2">
        <f t="shared" si="53"/>
        <v>-3.1999999999999806E-3</v>
      </c>
      <c r="D480" s="2">
        <f t="shared" si="54"/>
        <v>0.82890000000000019</v>
      </c>
      <c r="E480" s="2">
        <f t="shared" si="56"/>
        <v>0.81757999999999986</v>
      </c>
      <c r="F480" s="2">
        <f t="shared" si="57"/>
        <v>0.8141250000000001</v>
      </c>
      <c r="G480" s="2">
        <f t="shared" si="51"/>
        <v>0.82485800000000009</v>
      </c>
      <c r="H480" s="2">
        <f t="shared" si="55"/>
        <v>0.86869200000000046</v>
      </c>
      <c r="I480" s="2">
        <f t="array" ref="I480">SUMPRODUCT(B464:B483, (ROW(B464:B483)-ROW(B464)+1)) / (20*21/2)</f>
        <v>0.81729666666666656</v>
      </c>
      <c r="J480" s="2">
        <f t="shared" si="58"/>
        <v>0.81738088931343655</v>
      </c>
      <c r="K480" s="2">
        <f t="shared" si="52"/>
        <v>0.82731221952532397</v>
      </c>
    </row>
    <row r="481" spans="1:11" ht="13.5" x14ac:dyDescent="0.25">
      <c r="A481" s="3">
        <f>TITRES_STAT!B484</f>
        <v>43005</v>
      </c>
      <c r="B481" s="5">
        <f>TITRES_STAT!D484</f>
        <v>0.81630000000000003</v>
      </c>
      <c r="C481" s="2">
        <f t="shared" si="53"/>
        <v>0</v>
      </c>
      <c r="D481" s="2">
        <f t="shared" si="54"/>
        <v>0.82512000000000008</v>
      </c>
      <c r="E481" s="2">
        <f t="shared" si="56"/>
        <v>0.81914999999999993</v>
      </c>
      <c r="F481" s="2">
        <f t="shared" si="57"/>
        <v>0.81506500000000026</v>
      </c>
      <c r="G481" s="2">
        <f t="shared" si="51"/>
        <v>0.82341400000000009</v>
      </c>
      <c r="H481" s="2">
        <f t="shared" si="55"/>
        <v>0.86830050000000059</v>
      </c>
      <c r="I481" s="2">
        <f t="array" ref="I481">SUMPRODUCT(B465:B484, (ROW(B465:B484)-ROW(B465)+1)) / (20*21/2)</f>
        <v>0.81565380952380961</v>
      </c>
      <c r="J481" s="2">
        <f t="shared" si="58"/>
        <v>0.81727794747406157</v>
      </c>
      <c r="K481" s="2">
        <f t="shared" si="52"/>
        <v>0.82688036777923291</v>
      </c>
    </row>
    <row r="482" spans="1:11" ht="13.5" x14ac:dyDescent="0.25">
      <c r="A482" s="3">
        <f>TITRES_STAT!B485</f>
        <v>43006</v>
      </c>
      <c r="B482" s="5">
        <f>TITRES_STAT!D485</f>
        <v>0.81630000000000003</v>
      </c>
      <c r="C482" s="2">
        <f t="shared" si="53"/>
        <v>0</v>
      </c>
      <c r="D482" s="2">
        <f t="shared" si="54"/>
        <v>0.81946000000000008</v>
      </c>
      <c r="E482" s="2">
        <f t="shared" si="56"/>
        <v>0.81978000000000006</v>
      </c>
      <c r="F482" s="2">
        <f t="shared" si="57"/>
        <v>0.8149050000000001</v>
      </c>
      <c r="G482" s="2">
        <f t="shared" si="51"/>
        <v>0.82215799999999983</v>
      </c>
      <c r="H482" s="2">
        <f t="shared" si="55"/>
        <v>0.86793600000000071</v>
      </c>
      <c r="I482" s="2">
        <f t="array" ref="I482">SUMPRODUCT(B466:B485, (ROW(B466:B485)-ROW(B466)+1)) / (20*21/2)</f>
        <v>0.81323523809523812</v>
      </c>
      <c r="J482" s="2">
        <f t="shared" si="58"/>
        <v>0.817184809619389</v>
      </c>
      <c r="K482" s="2">
        <f t="shared" si="52"/>
        <v>0.82646545139573369</v>
      </c>
    </row>
    <row r="483" spans="1:11" ht="13.5" x14ac:dyDescent="0.25">
      <c r="A483" s="3">
        <f>TITRES_STAT!B486</f>
        <v>43007</v>
      </c>
      <c r="B483" s="5">
        <f>TITRES_STAT!D486</f>
        <v>0.81950000000000001</v>
      </c>
      <c r="C483" s="2">
        <f t="shared" si="53"/>
        <v>3.1999999999999806E-3</v>
      </c>
      <c r="D483" s="2">
        <f t="shared" si="54"/>
        <v>0.81758000000000008</v>
      </c>
      <c r="E483" s="2">
        <f t="shared" si="56"/>
        <v>0.82072999999999996</v>
      </c>
      <c r="F483" s="2">
        <f t="shared" si="57"/>
        <v>0.81475000000000031</v>
      </c>
      <c r="G483" s="2">
        <f t="shared" si="51"/>
        <v>0.82146799999999975</v>
      </c>
      <c r="H483" s="2">
        <f t="shared" si="55"/>
        <v>0.86768300000000065</v>
      </c>
      <c r="I483" s="2">
        <f t="array" ref="I483">SUMPRODUCT(B467:B486, (ROW(B467:B486)-ROW(B467)+1)) / (20*21/2)</f>
        <v>0.81303666666666652</v>
      </c>
      <c r="J483" s="2">
        <f t="shared" si="58"/>
        <v>0.81740530394135191</v>
      </c>
      <c r="K483" s="2">
        <f t="shared" si="52"/>
        <v>0.82619229643903824</v>
      </c>
    </row>
    <row r="484" spans="1:11" ht="13.5" x14ac:dyDescent="0.25">
      <c r="A484" s="3">
        <f>TITRES_STAT!B487</f>
        <v>43010</v>
      </c>
      <c r="B484" s="5">
        <f>TITRES_STAT!D487</f>
        <v>0.79749999999999999</v>
      </c>
      <c r="C484" s="2">
        <f t="shared" si="53"/>
        <v>-2.200000000000002E-2</v>
      </c>
      <c r="D484" s="2">
        <f t="shared" si="54"/>
        <v>0.81318000000000001</v>
      </c>
      <c r="E484" s="2">
        <f t="shared" si="56"/>
        <v>0.81978999999999991</v>
      </c>
      <c r="F484" s="2">
        <f t="shared" si="57"/>
        <v>0.81349500000000019</v>
      </c>
      <c r="G484" s="2">
        <f t="shared" si="51"/>
        <v>0.82033799999999957</v>
      </c>
      <c r="H484" s="2">
        <f t="shared" si="55"/>
        <v>0.86736100000000083</v>
      </c>
      <c r="I484" s="2">
        <f t="array" ref="I484">SUMPRODUCT(B468:B487, (ROW(B468:B487)-ROW(B468)+1)) / (20*21/2)</f>
        <v>0.81197285714285705</v>
      </c>
      <c r="J484" s="2">
        <f t="shared" si="58"/>
        <v>0.81550956070884228</v>
      </c>
      <c r="K484" s="2">
        <f t="shared" si="52"/>
        <v>0.8250671083433897</v>
      </c>
    </row>
    <row r="485" spans="1:11" ht="13.5" x14ac:dyDescent="0.25">
      <c r="A485" s="3">
        <f>TITRES_STAT!B488</f>
        <v>43011</v>
      </c>
      <c r="B485" s="5">
        <f>TITRES_STAT!D488</f>
        <v>0.78810000000000002</v>
      </c>
      <c r="C485" s="2">
        <f t="shared" si="53"/>
        <v>-9.3999999999999639E-3</v>
      </c>
      <c r="D485" s="2">
        <f t="shared" si="54"/>
        <v>0.80754000000000004</v>
      </c>
      <c r="E485" s="2">
        <f t="shared" si="56"/>
        <v>0.81822000000000017</v>
      </c>
      <c r="F485" s="2">
        <f t="shared" si="57"/>
        <v>0.81208500000000006</v>
      </c>
      <c r="G485" s="2">
        <f t="shared" si="51"/>
        <v>0.81952199999999964</v>
      </c>
      <c r="H485" s="2">
        <f t="shared" si="55"/>
        <v>0.86692400000000081</v>
      </c>
      <c r="I485" s="2">
        <f t="array" ref="I485">SUMPRODUCT(B469:B488, (ROW(B469:B488)-ROW(B469)+1)) / (20*21/2)</f>
        <v>0.81292952380952388</v>
      </c>
      <c r="J485" s="2">
        <f t="shared" si="58"/>
        <v>0.81289912635561923</v>
      </c>
      <c r="K485" s="2">
        <f t="shared" si="52"/>
        <v>0.82361741782011955</v>
      </c>
    </row>
    <row r="486" spans="1:11" ht="13.5" x14ac:dyDescent="0.25">
      <c r="A486" s="3">
        <f>TITRES_STAT!B489</f>
        <v>43012</v>
      </c>
      <c r="B486" s="5">
        <f>TITRES_STAT!D489</f>
        <v>0.81</v>
      </c>
      <c r="C486" s="2">
        <f t="shared" si="53"/>
        <v>2.1900000000000031E-2</v>
      </c>
      <c r="D486" s="2">
        <f t="shared" si="54"/>
        <v>0.80627999999999989</v>
      </c>
      <c r="E486" s="2">
        <f t="shared" si="56"/>
        <v>0.81569999999999998</v>
      </c>
      <c r="F486" s="2">
        <f t="shared" si="57"/>
        <v>0.81176999999999988</v>
      </c>
      <c r="G486" s="2">
        <f t="shared" si="51"/>
        <v>0.81889399999999957</v>
      </c>
      <c r="H486" s="2">
        <f t="shared" si="55"/>
        <v>0.86640550000000072</v>
      </c>
      <c r="I486" s="2">
        <f t="array" ref="I486">SUMPRODUCT(B470:B489, (ROW(B470:B489)-ROW(B470)+1)) / (20*21/2)</f>
        <v>0.81378142857142866</v>
      </c>
      <c r="J486" s="2">
        <f t="shared" si="58"/>
        <v>0.81262301908365553</v>
      </c>
      <c r="K486" s="2">
        <f t="shared" si="52"/>
        <v>0.82308340143501679</v>
      </c>
    </row>
    <row r="487" spans="1:11" ht="13.5" x14ac:dyDescent="0.25">
      <c r="A487" s="3">
        <f>TITRES_STAT!B490</f>
        <v>43013</v>
      </c>
      <c r="B487" s="5">
        <f>TITRES_STAT!D490</f>
        <v>0.80059999999999998</v>
      </c>
      <c r="C487" s="2">
        <f t="shared" si="53"/>
        <v>-9.400000000000075E-3</v>
      </c>
      <c r="D487" s="2">
        <f t="shared" si="54"/>
        <v>0.80313999999999997</v>
      </c>
      <c r="E487" s="2">
        <f t="shared" si="56"/>
        <v>0.81129999999999991</v>
      </c>
      <c r="F487" s="2">
        <f t="shared" si="57"/>
        <v>0.81255499999999992</v>
      </c>
      <c r="G487" s="2">
        <f t="shared" si="51"/>
        <v>0.81782599999999972</v>
      </c>
      <c r="H487" s="2">
        <f t="shared" si="55"/>
        <v>0.86584000000000072</v>
      </c>
      <c r="I487" s="2">
        <f t="array" ref="I487">SUMPRODUCT(B471:B490, (ROW(B471:B490)-ROW(B471)+1)) / (20*21/2)</f>
        <v>0.81608380952380954</v>
      </c>
      <c r="J487" s="2">
        <f t="shared" si="58"/>
        <v>0.81147796964711683</v>
      </c>
      <c r="K487" s="2">
        <f t="shared" si="52"/>
        <v>0.8222016994179574</v>
      </c>
    </row>
    <row r="488" spans="1:11" ht="13.5" x14ac:dyDescent="0.25">
      <c r="A488" s="3">
        <f>TITRES_STAT!B491</f>
        <v>43014</v>
      </c>
      <c r="B488" s="5">
        <f>TITRES_STAT!D491</f>
        <v>0.8226</v>
      </c>
      <c r="C488" s="2">
        <f t="shared" si="53"/>
        <v>2.200000000000002E-2</v>
      </c>
      <c r="D488" s="2">
        <f t="shared" si="54"/>
        <v>0.80376000000000014</v>
      </c>
      <c r="E488" s="2">
        <f t="shared" si="56"/>
        <v>0.81067000000000022</v>
      </c>
      <c r="F488" s="2">
        <f t="shared" si="57"/>
        <v>0.81365500000000002</v>
      </c>
      <c r="G488" s="2">
        <f t="shared" si="51"/>
        <v>0.81719799999999976</v>
      </c>
      <c r="H488" s="2">
        <f t="shared" si="55"/>
        <v>0.86524800000000057</v>
      </c>
      <c r="I488" s="2">
        <f t="array" ref="I488">SUMPRODUCT(B472:B491, (ROW(B472:B491)-ROW(B472)+1)) / (20*21/2)</f>
        <v>0.81826666666666659</v>
      </c>
      <c r="J488" s="2">
        <f t="shared" si="58"/>
        <v>0.81253721063310569</v>
      </c>
      <c r="K488" s="2">
        <f t="shared" si="52"/>
        <v>0.82221731904862583</v>
      </c>
    </row>
    <row r="489" spans="1:11" ht="13.5" x14ac:dyDescent="0.25">
      <c r="A489" s="3">
        <f>TITRES_STAT!B492</f>
        <v>43017</v>
      </c>
      <c r="B489" s="5">
        <f>TITRES_STAT!D492</f>
        <v>0.8226</v>
      </c>
      <c r="C489" s="2">
        <f t="shared" si="53"/>
        <v>0</v>
      </c>
      <c r="D489" s="2">
        <f t="shared" si="54"/>
        <v>0.80877999999999994</v>
      </c>
      <c r="E489" s="2">
        <f t="shared" si="56"/>
        <v>0.81098000000000003</v>
      </c>
      <c r="F489" s="2">
        <f t="shared" si="57"/>
        <v>0.81412499999999999</v>
      </c>
      <c r="G489" s="2">
        <f t="shared" si="51"/>
        <v>0.81675799999999976</v>
      </c>
      <c r="H489" s="2">
        <f t="shared" si="55"/>
        <v>0.86472450000000056</v>
      </c>
      <c r="I489" s="2">
        <f t="array" ref="I489">SUMPRODUCT(B473:B492, (ROW(B473:B492)-ROW(B473)+1)) / (20*21/2)</f>
        <v>0.81787952380952389</v>
      </c>
      <c r="J489" s="2">
        <f t="shared" si="58"/>
        <v>0.81349557152519092</v>
      </c>
      <c r="K489" s="2">
        <f t="shared" si="52"/>
        <v>0.82223232614475816</v>
      </c>
    </row>
    <row r="490" spans="1:11" ht="13.5" x14ac:dyDescent="0.25">
      <c r="A490" s="3">
        <f>TITRES_STAT!B493</f>
        <v>43018</v>
      </c>
      <c r="B490" s="5">
        <f>TITRES_STAT!D493</f>
        <v>0.83830000000000005</v>
      </c>
      <c r="C490" s="2">
        <f t="shared" si="53"/>
        <v>1.5700000000000047E-2</v>
      </c>
      <c r="D490" s="2">
        <f t="shared" si="54"/>
        <v>0.81881999999999999</v>
      </c>
      <c r="E490" s="2">
        <f t="shared" si="56"/>
        <v>0.81318000000000001</v>
      </c>
      <c r="F490" s="2">
        <f t="shared" si="57"/>
        <v>0.81537999999999988</v>
      </c>
      <c r="G490" s="2">
        <f t="shared" si="51"/>
        <v>0.81688399999999983</v>
      </c>
      <c r="H490" s="2">
        <f t="shared" si="55"/>
        <v>0.86434750000000082</v>
      </c>
      <c r="I490" s="2">
        <f t="array" ref="I490">SUMPRODUCT(B474:B493, (ROW(B474:B493)-ROW(B474)+1)) / (20*21/2)</f>
        <v>0.81538190476190486</v>
      </c>
      <c r="J490" s="2">
        <f t="shared" si="58"/>
        <v>0.81585789804660136</v>
      </c>
      <c r="K490" s="2">
        <f t="shared" si="52"/>
        <v>0.82286243100182654</v>
      </c>
    </row>
    <row r="491" spans="1:11" ht="13.5" x14ac:dyDescent="0.25">
      <c r="A491" s="3">
        <f>TITRES_STAT!B494</f>
        <v>43019</v>
      </c>
      <c r="B491" s="5">
        <f>TITRES_STAT!D494</f>
        <v>0.83830000000000005</v>
      </c>
      <c r="C491" s="2">
        <f t="shared" si="53"/>
        <v>0</v>
      </c>
      <c r="D491" s="2">
        <f t="shared" si="54"/>
        <v>0.8244800000000001</v>
      </c>
      <c r="E491" s="2">
        <f t="shared" si="56"/>
        <v>0.81537999999999999</v>
      </c>
      <c r="F491" s="2">
        <f t="shared" si="57"/>
        <v>0.81726499999999991</v>
      </c>
      <c r="G491" s="2">
        <f t="shared" si="51"/>
        <v>0.81700999999999979</v>
      </c>
      <c r="H491" s="2">
        <f t="shared" si="55"/>
        <v>0.86397050000000075</v>
      </c>
      <c r="I491" s="2">
        <f t="array" ref="I491">SUMPRODUCT(B475:B494, (ROW(B475:B494)-ROW(B475)+1)) / (20*21/2)</f>
        <v>0.81506904761904775</v>
      </c>
      <c r="J491" s="2">
        <f t="shared" si="58"/>
        <v>0.81799524108978217</v>
      </c>
      <c r="K491" s="2">
        <f t="shared" si="52"/>
        <v>0.82346782586450007</v>
      </c>
    </row>
    <row r="492" spans="1:11" ht="13.5" x14ac:dyDescent="0.25">
      <c r="A492" s="3">
        <f>TITRES_STAT!B495</f>
        <v>43020</v>
      </c>
      <c r="B492" s="5">
        <f>TITRES_STAT!D495</f>
        <v>0.81320000000000003</v>
      </c>
      <c r="C492" s="2">
        <f t="shared" si="53"/>
        <v>-2.5100000000000011E-2</v>
      </c>
      <c r="D492" s="2">
        <f t="shared" si="54"/>
        <v>0.82700000000000018</v>
      </c>
      <c r="E492" s="2">
        <f t="shared" si="56"/>
        <v>0.81507000000000007</v>
      </c>
      <c r="F492" s="2">
        <f t="shared" si="57"/>
        <v>0.81742499999999985</v>
      </c>
      <c r="G492" s="2">
        <f t="shared" si="51"/>
        <v>0.8169479999999999</v>
      </c>
      <c r="H492" s="2">
        <f t="shared" si="55"/>
        <v>0.86360450000000055</v>
      </c>
      <c r="I492" s="2">
        <f t="array" ref="I492">SUMPRODUCT(B476:B495, (ROW(B476:B495)-ROW(B476)+1)) / (20*21/2)</f>
        <v>0.81472619047619066</v>
      </c>
      <c r="J492" s="2">
        <f t="shared" si="58"/>
        <v>0.81753855146218379</v>
      </c>
      <c r="K492" s="2">
        <f t="shared" si="52"/>
        <v>0.82306516602667656</v>
      </c>
    </row>
    <row r="493" spans="1:11" ht="13.5" x14ac:dyDescent="0.25">
      <c r="A493" s="3">
        <f>TITRES_STAT!B496</f>
        <v>43021</v>
      </c>
      <c r="B493" s="5">
        <f>TITRES_STAT!D496</f>
        <v>0.79120000000000001</v>
      </c>
      <c r="C493" s="2">
        <f t="shared" si="53"/>
        <v>-2.200000000000002E-2</v>
      </c>
      <c r="D493" s="2">
        <f t="shared" si="54"/>
        <v>0.82072000000000001</v>
      </c>
      <c r="E493" s="2">
        <f t="shared" si="56"/>
        <v>0.81224000000000007</v>
      </c>
      <c r="F493" s="2">
        <f t="shared" si="57"/>
        <v>0.81648499999999991</v>
      </c>
      <c r="G493" s="2">
        <f t="shared" si="51"/>
        <v>0.81587999999999994</v>
      </c>
      <c r="H493" s="2">
        <f t="shared" si="55"/>
        <v>0.86312850000000063</v>
      </c>
      <c r="I493" s="2">
        <f t="array" ref="I493">SUMPRODUCT(B477:B496, (ROW(B477:B496)-ROW(B477)+1)) / (20*21/2)</f>
        <v>0.81433857142857147</v>
      </c>
      <c r="J493" s="2">
        <f t="shared" si="58"/>
        <v>0.8150301179895949</v>
      </c>
      <c r="K493" s="2">
        <f t="shared" si="52"/>
        <v>0.82181555167268927</v>
      </c>
    </row>
    <row r="494" spans="1:11" ht="13.5" x14ac:dyDescent="0.25">
      <c r="A494" s="3">
        <f>TITRES_STAT!B497</f>
        <v>43024</v>
      </c>
      <c r="B494" s="5">
        <f>TITRES_STAT!D497</f>
        <v>0.81320000000000003</v>
      </c>
      <c r="C494" s="2">
        <f t="shared" si="53"/>
        <v>2.200000000000002E-2</v>
      </c>
      <c r="D494" s="2">
        <f t="shared" si="54"/>
        <v>0.81884000000000001</v>
      </c>
      <c r="E494" s="2">
        <f t="shared" si="56"/>
        <v>0.81380999999999992</v>
      </c>
      <c r="F494" s="2">
        <f t="shared" si="57"/>
        <v>0.81679999999999997</v>
      </c>
      <c r="G494" s="2">
        <f t="shared" si="51"/>
        <v>0.81563000000000008</v>
      </c>
      <c r="H494" s="2">
        <f t="shared" si="55"/>
        <v>0.86277600000000054</v>
      </c>
      <c r="I494" s="2">
        <f t="array" ref="I494">SUMPRODUCT(B478:B497, (ROW(B478:B497)-ROW(B478)+1)) / (20*21/2)</f>
        <v>0.81405571428571433</v>
      </c>
      <c r="J494" s="2">
        <f t="shared" si="58"/>
        <v>0.81485582103820486</v>
      </c>
      <c r="K494" s="2">
        <f t="shared" si="52"/>
        <v>0.82147768690121126</v>
      </c>
    </row>
    <row r="495" spans="1:11" ht="13.5" x14ac:dyDescent="0.25">
      <c r="A495" s="3">
        <f>TITRES_STAT!B498</f>
        <v>43025</v>
      </c>
      <c r="B495" s="5">
        <f>TITRES_STAT!D498</f>
        <v>0.81320000000000003</v>
      </c>
      <c r="C495" s="2">
        <f t="shared" si="53"/>
        <v>0</v>
      </c>
      <c r="D495" s="2">
        <f t="shared" si="54"/>
        <v>0.81381999999999999</v>
      </c>
      <c r="E495" s="2">
        <f t="shared" si="56"/>
        <v>0.81631999999999993</v>
      </c>
      <c r="F495" s="2">
        <f t="shared" si="57"/>
        <v>0.81727000000000005</v>
      </c>
      <c r="G495" s="2">
        <f t="shared" si="51"/>
        <v>0.81494000000000011</v>
      </c>
      <c r="H495" s="2">
        <f t="shared" si="55"/>
        <v>0.86227350000000047</v>
      </c>
      <c r="I495" s="2">
        <f t="array" ref="I495">SUMPRODUCT(B479:B498, (ROW(B479:B498)-ROW(B479)+1)) / (20*21/2)</f>
        <v>0.8139223809523809</v>
      </c>
      <c r="J495" s="2">
        <f t="shared" si="58"/>
        <v>0.814698123796471</v>
      </c>
      <c r="K495" s="2">
        <f t="shared" si="52"/>
        <v>0.82115307172861474</v>
      </c>
    </row>
    <row r="496" spans="1:11" ht="13.5" x14ac:dyDescent="0.25">
      <c r="A496" s="3">
        <f>TITRES_STAT!B499</f>
        <v>43026</v>
      </c>
      <c r="B496" s="5">
        <f>TITRES_STAT!D499</f>
        <v>0.81320000000000003</v>
      </c>
      <c r="C496" s="2">
        <f t="shared" si="53"/>
        <v>0</v>
      </c>
      <c r="D496" s="2">
        <f t="shared" si="54"/>
        <v>0.80880000000000007</v>
      </c>
      <c r="E496" s="2">
        <f t="shared" si="56"/>
        <v>0.81664000000000014</v>
      </c>
      <c r="F496" s="2">
        <f t="shared" si="57"/>
        <v>0.81616999999999995</v>
      </c>
      <c r="G496" s="2">
        <f t="shared" si="51"/>
        <v>0.81424999999999992</v>
      </c>
      <c r="H496" s="2">
        <f t="shared" si="55"/>
        <v>0.86171650000000044</v>
      </c>
      <c r="I496" s="2">
        <f t="array" ref="I496">SUMPRODUCT(B480:B499, (ROW(B480:B499)-ROW(B480)+1)) / (20*21/2)</f>
        <v>0.81176857142857151</v>
      </c>
      <c r="J496" s="2">
        <f t="shared" si="58"/>
        <v>0.81455544533966417</v>
      </c>
      <c r="K496" s="2">
        <f t="shared" si="52"/>
        <v>0.82084118656278671</v>
      </c>
    </row>
    <row r="497" spans="1:11" ht="13.5" x14ac:dyDescent="0.25">
      <c r="A497" s="3">
        <f>TITRES_STAT!B500</f>
        <v>43027</v>
      </c>
      <c r="B497" s="5">
        <f>TITRES_STAT!D500</f>
        <v>0.81320000000000003</v>
      </c>
      <c r="C497" s="2">
        <f t="shared" si="53"/>
        <v>0</v>
      </c>
      <c r="D497" s="2">
        <f t="shared" si="54"/>
        <v>0.80880000000000007</v>
      </c>
      <c r="E497" s="2">
        <f t="shared" si="56"/>
        <v>0.81790000000000007</v>
      </c>
      <c r="F497" s="2">
        <f t="shared" si="57"/>
        <v>0.81459999999999988</v>
      </c>
      <c r="G497" s="2">
        <f t="shared" si="51"/>
        <v>0.81406199999999995</v>
      </c>
      <c r="H497" s="2">
        <f t="shared" si="55"/>
        <v>0.86115950000000041</v>
      </c>
      <c r="I497" s="2">
        <f t="array" ref="I497">SUMPRODUCT(B481:B500, (ROW(B481:B500)-ROW(B481)+1)) / (20*21/2)</f>
        <v>0.81184476190476196</v>
      </c>
      <c r="J497" s="2">
        <f t="shared" si="58"/>
        <v>0.81442635530731522</v>
      </c>
      <c r="K497" s="2">
        <f t="shared" si="52"/>
        <v>0.82054153218777548</v>
      </c>
    </row>
    <row r="498" spans="1:11" ht="13.5" x14ac:dyDescent="0.25">
      <c r="A498" s="3">
        <f>TITRES_STAT!B501</f>
        <v>43028</v>
      </c>
      <c r="B498" s="5">
        <f>TITRES_STAT!D501</f>
        <v>0.81320000000000003</v>
      </c>
      <c r="C498" s="2">
        <f t="shared" si="53"/>
        <v>0</v>
      </c>
      <c r="D498" s="2">
        <f t="shared" si="54"/>
        <v>0.81319999999999992</v>
      </c>
      <c r="E498" s="2">
        <f t="shared" si="56"/>
        <v>0.81696000000000013</v>
      </c>
      <c r="F498" s="2">
        <f t="shared" si="57"/>
        <v>0.81381500000000018</v>
      </c>
      <c r="G498" s="2">
        <f t="shared" ref="G498:G561" si="59">AVERAGE(B449:B498)</f>
        <v>0.81343399999999988</v>
      </c>
      <c r="H498" s="2">
        <f t="shared" si="55"/>
        <v>0.8607250000000003</v>
      </c>
      <c r="I498" s="2">
        <f t="array" ref="I498">SUMPRODUCT(B482:B501, (ROW(B482:B501)-ROW(B482)+1)) / (20*21/2)</f>
        <v>0.81193571428571432</v>
      </c>
      <c r="J498" s="2">
        <f t="shared" si="58"/>
        <v>0.8143095595637615</v>
      </c>
      <c r="K498" s="2">
        <f t="shared" si="52"/>
        <v>0.82025362896472542</v>
      </c>
    </row>
    <row r="499" spans="1:11" ht="13.5" x14ac:dyDescent="0.25">
      <c r="A499" s="3">
        <f>TITRES_STAT!B502</f>
        <v>43031</v>
      </c>
      <c r="B499" s="5">
        <f>TITRES_STAT!D502</f>
        <v>0.79120000000000001</v>
      </c>
      <c r="C499" s="2">
        <f t="shared" si="53"/>
        <v>-2.200000000000002E-2</v>
      </c>
      <c r="D499" s="2">
        <f t="shared" si="54"/>
        <v>0.80880000000000007</v>
      </c>
      <c r="E499" s="2">
        <f t="shared" si="56"/>
        <v>0.8138200000000001</v>
      </c>
      <c r="F499" s="2">
        <f t="shared" si="57"/>
        <v>0.81240000000000001</v>
      </c>
      <c r="G499" s="2">
        <f t="shared" si="59"/>
        <v>0.81236599999999992</v>
      </c>
      <c r="H499" s="2">
        <f t="shared" si="55"/>
        <v>0.86018050000000001</v>
      </c>
      <c r="I499" s="2">
        <f t="array" ref="I499">SUMPRODUCT(B483:B502, (ROW(B483:B502)-ROW(B483)+1)) / (20*21/2)</f>
        <v>0.81443190476190475</v>
      </c>
      <c r="J499" s="2">
        <f t="shared" si="58"/>
        <v>0.81210864912911751</v>
      </c>
      <c r="K499" s="2">
        <f t="shared" ref="K499:K562" si="60">$K$4*B499+(1-$K$4)*K498</f>
        <v>0.81911427096610878</v>
      </c>
    </row>
    <row r="500" spans="1:11" ht="13.5" x14ac:dyDescent="0.25">
      <c r="A500" s="3">
        <f>TITRES_STAT!B503</f>
        <v>43032</v>
      </c>
      <c r="B500" s="5">
        <f>TITRES_STAT!D503</f>
        <v>0.81320000000000003</v>
      </c>
      <c r="C500" s="2">
        <f t="shared" si="53"/>
        <v>2.200000000000002E-2</v>
      </c>
      <c r="D500" s="2">
        <f t="shared" si="54"/>
        <v>0.80879999999999996</v>
      </c>
      <c r="E500" s="2">
        <f t="shared" si="56"/>
        <v>0.81130999999999998</v>
      </c>
      <c r="F500" s="2">
        <f t="shared" si="57"/>
        <v>0.81224500000000011</v>
      </c>
      <c r="G500" s="2">
        <f t="shared" si="59"/>
        <v>0.81211600000000017</v>
      </c>
      <c r="H500" s="2">
        <f t="shared" si="55"/>
        <v>0.85980050000000019</v>
      </c>
      <c r="I500" s="2">
        <f t="array" ref="I500">SUMPRODUCT(B484:B503, (ROW(B484:B503)-ROW(B484)+1)) / (20*21/2)</f>
        <v>0.81921380952380962</v>
      </c>
      <c r="J500" s="2">
        <f t="shared" si="58"/>
        <v>0.81221258730729673</v>
      </c>
      <c r="K500" s="2">
        <f t="shared" si="60"/>
        <v>0.81888233877135941</v>
      </c>
    </row>
    <row r="501" spans="1:11" ht="13.5" x14ac:dyDescent="0.25">
      <c r="A501" s="3">
        <f>TITRES_STAT!B504</f>
        <v>43033</v>
      </c>
      <c r="B501" s="5">
        <f>TITRES_STAT!D504</f>
        <v>0.81320000000000003</v>
      </c>
      <c r="C501" s="2">
        <f t="shared" si="53"/>
        <v>0</v>
      </c>
      <c r="D501" s="2">
        <f t="shared" si="54"/>
        <v>0.80880000000000007</v>
      </c>
      <c r="E501" s="2">
        <f t="shared" si="56"/>
        <v>0.80880000000000007</v>
      </c>
      <c r="F501" s="2">
        <f t="shared" si="57"/>
        <v>0.81209000000000009</v>
      </c>
      <c r="G501" s="2">
        <f t="shared" si="59"/>
        <v>0.81186600000000031</v>
      </c>
      <c r="H501" s="2">
        <f t="shared" si="55"/>
        <v>0.85923000000000016</v>
      </c>
      <c r="I501" s="2">
        <f t="array" ref="I501">SUMPRODUCT(B485:B504, (ROW(B485:B504)-ROW(B485)+1)) / (20*21/2)</f>
        <v>0.82169142857142852</v>
      </c>
      <c r="J501" s="2">
        <f t="shared" si="58"/>
        <v>0.81230662661136366</v>
      </c>
      <c r="K501" s="2">
        <f t="shared" si="60"/>
        <v>0.81865950195679626</v>
      </c>
    </row>
    <row r="502" spans="1:11" ht="13.5" x14ac:dyDescent="0.25">
      <c r="A502" s="3">
        <f>TITRES_STAT!B505</f>
        <v>43034</v>
      </c>
      <c r="B502" s="5">
        <f>TITRES_STAT!D505</f>
        <v>0.83830000000000005</v>
      </c>
      <c r="C502" s="2">
        <f t="shared" si="53"/>
        <v>2.5100000000000011E-2</v>
      </c>
      <c r="D502" s="2">
        <f t="shared" si="54"/>
        <v>0.8138200000000001</v>
      </c>
      <c r="E502" s="2">
        <f t="shared" si="56"/>
        <v>0.81131000000000009</v>
      </c>
      <c r="F502" s="2">
        <f t="shared" si="57"/>
        <v>0.81318999999999997</v>
      </c>
      <c r="G502" s="2">
        <f t="shared" si="59"/>
        <v>0.81218000000000012</v>
      </c>
      <c r="H502" s="2">
        <f t="shared" si="55"/>
        <v>0.85878500000000013</v>
      </c>
      <c r="I502" s="2">
        <f t="array" ref="I502">SUMPRODUCT(B486:B505, (ROW(B486:B505)-ROW(B486)+1)) / (20*21/2)</f>
        <v>0.82636000000000009</v>
      </c>
      <c r="J502" s="2">
        <f t="shared" si="58"/>
        <v>0.81478218598171004</v>
      </c>
      <c r="K502" s="2">
        <f t="shared" si="60"/>
        <v>0.81942971756633376</v>
      </c>
    </row>
    <row r="503" spans="1:11" ht="13.5" x14ac:dyDescent="0.25">
      <c r="A503" s="3">
        <f>TITRES_STAT!B506</f>
        <v>43035</v>
      </c>
      <c r="B503" s="5">
        <f>TITRES_STAT!D506</f>
        <v>0.86339999999999995</v>
      </c>
      <c r="C503" s="2">
        <f t="shared" si="53"/>
        <v>2.50999999999999E-2</v>
      </c>
      <c r="D503" s="2">
        <f t="shared" si="54"/>
        <v>0.82386000000000015</v>
      </c>
      <c r="E503" s="2">
        <f t="shared" si="56"/>
        <v>0.81852999999999998</v>
      </c>
      <c r="F503" s="2">
        <f t="shared" si="57"/>
        <v>0.81538500000000003</v>
      </c>
      <c r="G503" s="2">
        <f t="shared" si="59"/>
        <v>0.81299600000000027</v>
      </c>
      <c r="H503" s="2">
        <f t="shared" si="55"/>
        <v>0.85860150000000024</v>
      </c>
      <c r="I503" s="2">
        <f t="array" ref="I503">SUMPRODUCT(B487:B506, (ROW(B487:B506)-ROW(B487)+1)) / (20*21/2)</f>
        <v>0.83543571428571439</v>
      </c>
      <c r="J503" s="2">
        <f t="shared" si="58"/>
        <v>0.81941245398345197</v>
      </c>
      <c r="K503" s="2">
        <f t="shared" si="60"/>
        <v>0.82115404236765399</v>
      </c>
    </row>
    <row r="504" spans="1:11" ht="13.5" x14ac:dyDescent="0.25">
      <c r="A504" s="3">
        <f>TITRES_STAT!B507</f>
        <v>43038</v>
      </c>
      <c r="B504" s="5">
        <f>TITRES_STAT!D507</f>
        <v>0.84140000000000004</v>
      </c>
      <c r="C504" s="2">
        <f t="shared" si="53"/>
        <v>-2.1999999999999909E-2</v>
      </c>
      <c r="D504" s="2">
        <f t="shared" si="54"/>
        <v>0.83390000000000009</v>
      </c>
      <c r="E504" s="2">
        <f t="shared" si="56"/>
        <v>0.82135000000000014</v>
      </c>
      <c r="F504" s="2">
        <f t="shared" si="57"/>
        <v>0.81758000000000008</v>
      </c>
      <c r="G504" s="2">
        <f t="shared" si="59"/>
        <v>0.81337200000000009</v>
      </c>
      <c r="H504" s="2">
        <f t="shared" si="55"/>
        <v>0.85826750000000007</v>
      </c>
      <c r="I504" s="2">
        <f t="array" ref="I504">SUMPRODUCT(B488:B507, (ROW(B488:B507)-ROW(B488)+1)) / (20*21/2)</f>
        <v>0.84489809523809523</v>
      </c>
      <c r="J504" s="2">
        <f t="shared" si="58"/>
        <v>0.82150650598502795</v>
      </c>
      <c r="K504" s="2">
        <f t="shared" si="60"/>
        <v>0.82194800149049108</v>
      </c>
    </row>
    <row r="505" spans="1:11" ht="13.5" x14ac:dyDescent="0.25">
      <c r="A505" s="3">
        <f>TITRES_STAT!B508</f>
        <v>43039</v>
      </c>
      <c r="B505" s="5">
        <f>TITRES_STAT!D508</f>
        <v>0.86660000000000004</v>
      </c>
      <c r="C505" s="2">
        <f t="shared" si="53"/>
        <v>2.52E-2</v>
      </c>
      <c r="D505" s="2">
        <f t="shared" si="54"/>
        <v>0.84458</v>
      </c>
      <c r="E505" s="2">
        <f t="shared" si="56"/>
        <v>0.82668999999999992</v>
      </c>
      <c r="F505" s="2">
        <f t="shared" si="57"/>
        <v>0.82150500000000015</v>
      </c>
      <c r="G505" s="2">
        <f t="shared" si="59"/>
        <v>0.81456600000000012</v>
      </c>
      <c r="H505" s="2">
        <f t="shared" si="55"/>
        <v>0.85809999999999997</v>
      </c>
      <c r="I505" s="2">
        <f t="array" ref="I505">SUMPRODUCT(B489:B508, (ROW(B489:B508)-ROW(B489)+1)) / (20*21/2)</f>
        <v>0.85376238095238111</v>
      </c>
      <c r="J505" s="2">
        <f t="shared" si="58"/>
        <v>0.82580112446264431</v>
      </c>
      <c r="K505" s="2">
        <f t="shared" si="60"/>
        <v>0.82369906025556983</v>
      </c>
    </row>
    <row r="506" spans="1:11" ht="13.5" x14ac:dyDescent="0.25">
      <c r="A506" s="3">
        <f>TITRES_STAT!B509</f>
        <v>43040</v>
      </c>
      <c r="B506" s="5">
        <f>TITRES_STAT!D509</f>
        <v>0.91679999999999995</v>
      </c>
      <c r="C506" s="2">
        <f t="shared" si="53"/>
        <v>5.0199999999999911E-2</v>
      </c>
      <c r="D506" s="2">
        <f t="shared" si="54"/>
        <v>0.86530000000000007</v>
      </c>
      <c r="E506" s="2">
        <f t="shared" si="56"/>
        <v>0.83705000000000018</v>
      </c>
      <c r="F506" s="2">
        <f t="shared" si="57"/>
        <v>0.82684500000000016</v>
      </c>
      <c r="G506" s="2">
        <f t="shared" si="59"/>
        <v>0.81676400000000005</v>
      </c>
      <c r="H506" s="2">
        <f t="shared" si="55"/>
        <v>0.85818349999999999</v>
      </c>
      <c r="I506" s="2">
        <f t="array" ref="I506">SUMPRODUCT(B490:B509, (ROW(B490:B509)-ROW(B490)+1)) / (20*21/2)</f>
        <v>0.8633333333333334</v>
      </c>
      <c r="J506" s="2">
        <f t="shared" si="58"/>
        <v>0.8344676840376305</v>
      </c>
      <c r="K506" s="2">
        <f t="shared" si="60"/>
        <v>0.82735007750044953</v>
      </c>
    </row>
    <row r="507" spans="1:11" ht="13.5" x14ac:dyDescent="0.25">
      <c r="A507" s="3">
        <f>TITRES_STAT!B510</f>
        <v>43041</v>
      </c>
      <c r="B507" s="5">
        <f>TITRES_STAT!D510</f>
        <v>0.92620000000000002</v>
      </c>
      <c r="C507" s="2">
        <f t="shared" si="53"/>
        <v>9.400000000000075E-3</v>
      </c>
      <c r="D507" s="2">
        <f t="shared" si="54"/>
        <v>0.88287999999999989</v>
      </c>
      <c r="E507" s="2">
        <f t="shared" si="56"/>
        <v>0.84835000000000016</v>
      </c>
      <c r="F507" s="2">
        <f t="shared" si="57"/>
        <v>0.83312500000000012</v>
      </c>
      <c r="G507" s="2">
        <f t="shared" si="59"/>
        <v>0.81946400000000008</v>
      </c>
      <c r="H507" s="2">
        <f t="shared" si="55"/>
        <v>0.85831399999999991</v>
      </c>
      <c r="I507" s="2">
        <f t="array" ref="I507">SUMPRODUCT(B491:B510, (ROW(B491:B510)-ROW(B491)+1)) / (20*21/2)</f>
        <v>0.87264619047619041</v>
      </c>
      <c r="J507" s="2">
        <f t="shared" si="58"/>
        <v>0.84320409508166572</v>
      </c>
      <c r="K507" s="2">
        <f t="shared" si="60"/>
        <v>0.83122654504945148</v>
      </c>
    </row>
    <row r="508" spans="1:11" ht="13.5" x14ac:dyDescent="0.25">
      <c r="A508" s="3">
        <f>TITRES_STAT!B511</f>
        <v>43042</v>
      </c>
      <c r="B508" s="5">
        <f>TITRES_STAT!D511</f>
        <v>0.92620000000000002</v>
      </c>
      <c r="C508" s="2">
        <f t="shared" si="53"/>
        <v>0</v>
      </c>
      <c r="D508" s="2">
        <f t="shared" si="54"/>
        <v>0.89544000000000001</v>
      </c>
      <c r="E508" s="2">
        <f t="shared" si="56"/>
        <v>0.85965000000000003</v>
      </c>
      <c r="F508" s="2">
        <f t="shared" si="57"/>
        <v>0.83830500000000008</v>
      </c>
      <c r="G508" s="2">
        <f t="shared" si="59"/>
        <v>0.82228999999999997</v>
      </c>
      <c r="H508" s="2">
        <f t="shared" si="55"/>
        <v>0.85844449999999983</v>
      </c>
      <c r="I508" s="2">
        <f t="array" ref="I508">SUMPRODUCT(B492:B511, (ROW(B492:B511)-ROW(B492)+1)) / (20*21/2)</f>
        <v>0.88146571428571419</v>
      </c>
      <c r="J508" s="2">
        <f t="shared" si="58"/>
        <v>0.85110846697864995</v>
      </c>
      <c r="K508" s="2">
        <f t="shared" si="60"/>
        <v>0.83495099426319852</v>
      </c>
    </row>
    <row r="509" spans="1:11" ht="13.5" x14ac:dyDescent="0.25">
      <c r="A509" s="3">
        <f>TITRES_STAT!B512</f>
        <v>43045</v>
      </c>
      <c r="B509" s="5">
        <f>TITRES_STAT!D512</f>
        <v>0.93879999999999997</v>
      </c>
      <c r="C509" s="2">
        <f t="shared" si="53"/>
        <v>1.2599999999999945E-2</v>
      </c>
      <c r="D509" s="2">
        <f t="shared" si="54"/>
        <v>0.91492000000000007</v>
      </c>
      <c r="E509" s="2">
        <f t="shared" si="56"/>
        <v>0.87440999999999991</v>
      </c>
      <c r="F509" s="2">
        <f t="shared" si="57"/>
        <v>0.84411500000000006</v>
      </c>
      <c r="G509" s="2">
        <f t="shared" si="59"/>
        <v>0.82511599999999996</v>
      </c>
      <c r="H509" s="2">
        <f t="shared" si="55"/>
        <v>0.85852899999999976</v>
      </c>
      <c r="I509" s="2">
        <f t="array" ref="I509">SUMPRODUCT(B493:B512, (ROW(B493:B512)-ROW(B493)+1)) / (20*21/2)</f>
        <v>0.88949666666666671</v>
      </c>
      <c r="J509" s="2">
        <f t="shared" si="58"/>
        <v>0.85946004155211186</v>
      </c>
      <c r="K509" s="2">
        <f t="shared" si="60"/>
        <v>0.83902350429209271</v>
      </c>
    </row>
    <row r="510" spans="1:11" ht="13.5" x14ac:dyDescent="0.25">
      <c r="A510" s="3">
        <f>TITRES_STAT!B513</f>
        <v>43046</v>
      </c>
      <c r="B510" s="5">
        <f>TITRES_STAT!D513</f>
        <v>0.94189999999999996</v>
      </c>
      <c r="C510" s="2">
        <f t="shared" si="53"/>
        <v>3.0999999999999917E-3</v>
      </c>
      <c r="D510" s="2">
        <f t="shared" si="54"/>
        <v>0.92998000000000014</v>
      </c>
      <c r="E510" s="2">
        <f t="shared" si="56"/>
        <v>0.88727999999999996</v>
      </c>
      <c r="F510" s="2">
        <f t="shared" si="57"/>
        <v>0.84929500000000002</v>
      </c>
      <c r="G510" s="2">
        <f t="shared" si="59"/>
        <v>0.82800399999999985</v>
      </c>
      <c r="H510" s="2">
        <f t="shared" si="55"/>
        <v>0.85860199999999975</v>
      </c>
      <c r="I510" s="2">
        <f t="array" ref="I510">SUMPRODUCT(B494:B513, (ROW(B494:B513)-ROW(B494)+1)) / (20*21/2)</f>
        <v>0.89543428571428574</v>
      </c>
      <c r="J510" s="2">
        <f t="shared" si="58"/>
        <v>0.86731146616619648</v>
      </c>
      <c r="K510" s="2">
        <f t="shared" si="60"/>
        <v>0.84305787667279497</v>
      </c>
    </row>
    <row r="511" spans="1:11" ht="13.5" x14ac:dyDescent="0.25">
      <c r="A511" s="3">
        <f>TITRES_STAT!B514</f>
        <v>43047</v>
      </c>
      <c r="B511" s="5">
        <f>TITRES_STAT!D514</f>
        <v>0.94189999999999996</v>
      </c>
      <c r="C511" s="2">
        <f t="shared" si="53"/>
        <v>0</v>
      </c>
      <c r="D511" s="2">
        <f t="shared" si="54"/>
        <v>0.93499999999999994</v>
      </c>
      <c r="E511" s="2">
        <f t="shared" si="56"/>
        <v>0.90015000000000001</v>
      </c>
      <c r="F511" s="2">
        <f t="shared" si="57"/>
        <v>0.8544750000000001</v>
      </c>
      <c r="G511" s="2">
        <f t="shared" si="59"/>
        <v>0.83089199999999974</v>
      </c>
      <c r="H511" s="2">
        <f t="shared" si="55"/>
        <v>0.85874299999999981</v>
      </c>
      <c r="I511" s="2">
        <f t="array" ref="I511">SUMPRODUCT(B495:B514, (ROW(B495:B514)-ROW(B495)+1)) / (20*21/2)</f>
        <v>0.90074380952380961</v>
      </c>
      <c r="J511" s="2">
        <f t="shared" si="58"/>
        <v>0.87441513605513022</v>
      </c>
      <c r="K511" s="2">
        <f t="shared" si="60"/>
        <v>0.84693403837190107</v>
      </c>
    </row>
    <row r="512" spans="1:11" ht="13.5" x14ac:dyDescent="0.25">
      <c r="A512" s="3">
        <f>TITRES_STAT!B515</f>
        <v>43048</v>
      </c>
      <c r="B512" s="5">
        <f>TITRES_STAT!D515</f>
        <v>0.93879999999999997</v>
      </c>
      <c r="C512" s="2">
        <f t="shared" si="53"/>
        <v>-3.0999999999999917E-3</v>
      </c>
      <c r="D512" s="2">
        <f t="shared" si="54"/>
        <v>0.93751999999999991</v>
      </c>
      <c r="E512" s="2">
        <f t="shared" si="56"/>
        <v>0.91020000000000001</v>
      </c>
      <c r="F512" s="2">
        <f t="shared" si="57"/>
        <v>0.86075500000000016</v>
      </c>
      <c r="G512" s="2">
        <f t="shared" si="59"/>
        <v>0.83327799999999963</v>
      </c>
      <c r="H512" s="2">
        <f t="shared" si="55"/>
        <v>0.85893649999999966</v>
      </c>
      <c r="I512" s="2">
        <f t="array" ref="I512">SUMPRODUCT(B496:B515, (ROW(B496:B515)-ROW(B496)+1)) / (20*21/2)</f>
        <v>0.90553000000000006</v>
      </c>
      <c r="J512" s="2">
        <f t="shared" si="58"/>
        <v>0.88054702785940353</v>
      </c>
      <c r="K512" s="2">
        <f t="shared" si="60"/>
        <v>0.85053662510241479</v>
      </c>
    </row>
    <row r="513" spans="1:11" ht="13.5" x14ac:dyDescent="0.25">
      <c r="A513" s="3">
        <f>TITRES_STAT!B516</f>
        <v>43049</v>
      </c>
      <c r="B513" s="5">
        <f>TITRES_STAT!D516</f>
        <v>0.92310000000000003</v>
      </c>
      <c r="C513" s="2">
        <f t="shared" si="53"/>
        <v>-1.5699999999999936E-2</v>
      </c>
      <c r="D513" s="2">
        <f t="shared" si="54"/>
        <v>0.93689999999999996</v>
      </c>
      <c r="E513" s="2">
        <f t="shared" si="56"/>
        <v>0.91616999999999993</v>
      </c>
      <c r="F513" s="2">
        <f t="shared" si="57"/>
        <v>0.86735000000000007</v>
      </c>
      <c r="G513" s="2">
        <f t="shared" si="59"/>
        <v>0.83528799999999981</v>
      </c>
      <c r="H513" s="2">
        <f t="shared" si="55"/>
        <v>0.8590514999999993</v>
      </c>
      <c r="I513" s="2">
        <f t="array" ref="I513">SUMPRODUCT(B497:B516, (ROW(B497:B516)-ROW(B497)+1)) / (20*21/2)</f>
        <v>0.91008809523809531</v>
      </c>
      <c r="J513" s="2">
        <f t="shared" si="58"/>
        <v>0.88459969187279364</v>
      </c>
      <c r="K513" s="2">
        <f t="shared" si="60"/>
        <v>0.85338224764741821</v>
      </c>
    </row>
    <row r="514" spans="1:11" ht="13.5" x14ac:dyDescent="0.25">
      <c r="A514" s="3">
        <f>TITRES_STAT!B517</f>
        <v>43052</v>
      </c>
      <c r="B514" s="5">
        <f>TITRES_STAT!D517</f>
        <v>0.92310000000000003</v>
      </c>
      <c r="C514" s="2">
        <f t="shared" si="53"/>
        <v>0</v>
      </c>
      <c r="D514" s="2">
        <f t="shared" si="54"/>
        <v>0.93376000000000003</v>
      </c>
      <c r="E514" s="2">
        <f t="shared" si="56"/>
        <v>0.92434000000000016</v>
      </c>
      <c r="F514" s="2">
        <f t="shared" si="57"/>
        <v>0.8728450000000002</v>
      </c>
      <c r="G514" s="2">
        <f t="shared" si="59"/>
        <v>0.83729799999999965</v>
      </c>
      <c r="H514" s="2">
        <f t="shared" si="55"/>
        <v>0.85919399999999957</v>
      </c>
      <c r="I514" s="2">
        <f t="array" ref="I514">SUMPRODUCT(B498:B517, (ROW(B498:B517)-ROW(B498)+1)) / (20*21/2)</f>
        <v>0.91470809523809526</v>
      </c>
      <c r="J514" s="2">
        <f t="shared" si="58"/>
        <v>0.88826638788490853</v>
      </c>
      <c r="K514" s="2">
        <f t="shared" si="60"/>
        <v>0.85611627715144101</v>
      </c>
    </row>
    <row r="515" spans="1:11" ht="13.5" x14ac:dyDescent="0.25">
      <c r="A515" s="3">
        <f>TITRES_STAT!B518</f>
        <v>43053</v>
      </c>
      <c r="B515" s="5">
        <f>TITRES_STAT!D518</f>
        <v>0.92310000000000003</v>
      </c>
      <c r="C515" s="2">
        <f t="shared" si="53"/>
        <v>0</v>
      </c>
      <c r="D515" s="2">
        <f t="shared" si="54"/>
        <v>0.92999999999999994</v>
      </c>
      <c r="E515" s="2">
        <f t="shared" si="56"/>
        <v>0.92999000000000009</v>
      </c>
      <c r="F515" s="2">
        <f t="shared" si="57"/>
        <v>0.87834000000000023</v>
      </c>
      <c r="G515" s="2">
        <f t="shared" si="59"/>
        <v>0.83943399999999968</v>
      </c>
      <c r="H515" s="2">
        <f t="shared" si="55"/>
        <v>0.85944549999999964</v>
      </c>
      <c r="I515" s="2">
        <f t="array" ref="I515">SUMPRODUCT(B499:B518, (ROW(B499:B518)-ROW(B499)+1)) / (20*21/2)</f>
        <v>0.91666476190476198</v>
      </c>
      <c r="J515" s="2">
        <f t="shared" si="58"/>
        <v>0.89158387475301248</v>
      </c>
      <c r="K515" s="2">
        <f t="shared" si="60"/>
        <v>0.85874308981216885</v>
      </c>
    </row>
    <row r="516" spans="1:11" ht="13.5" x14ac:dyDescent="0.25">
      <c r="A516" s="3">
        <f>TITRES_STAT!B519</f>
        <v>43054</v>
      </c>
      <c r="B516" s="5">
        <f>TITRES_STAT!D519</f>
        <v>0.92620000000000002</v>
      </c>
      <c r="C516" s="2">
        <f t="shared" ref="C516:C579" si="61">B516-B515</f>
        <v>3.0999999999999917E-3</v>
      </c>
      <c r="D516" s="2">
        <f t="shared" si="54"/>
        <v>0.92685999999999991</v>
      </c>
      <c r="E516" s="2">
        <f t="shared" si="56"/>
        <v>0.93092999999999981</v>
      </c>
      <c r="F516" s="2">
        <f t="shared" si="57"/>
        <v>0.88399000000000016</v>
      </c>
      <c r="G516" s="2">
        <f t="shared" si="59"/>
        <v>0.8416319999999996</v>
      </c>
      <c r="H516" s="2">
        <f t="shared" si="55"/>
        <v>0.85971249999999944</v>
      </c>
      <c r="I516" s="2">
        <f t="array" ref="I516">SUMPRODUCT(B500:B519, (ROW(B500:B519)-ROW(B500)+1)) / (20*21/2)</f>
        <v>0.91935809523809509</v>
      </c>
      <c r="J516" s="2">
        <f t="shared" si="58"/>
        <v>0.89488064858605898</v>
      </c>
      <c r="K516" s="2">
        <f t="shared" si="60"/>
        <v>0.86138845883914261</v>
      </c>
    </row>
    <row r="517" spans="1:11" ht="13.5" x14ac:dyDescent="0.25">
      <c r="A517" s="3">
        <f>TITRES_STAT!B520</f>
        <v>43055</v>
      </c>
      <c r="B517" s="5">
        <f>TITRES_STAT!D520</f>
        <v>0.9325</v>
      </c>
      <c r="C517" s="2">
        <f t="shared" si="61"/>
        <v>6.2999999999999723E-3</v>
      </c>
      <c r="D517" s="2">
        <f t="shared" si="54"/>
        <v>0.92559999999999998</v>
      </c>
      <c r="E517" s="2">
        <f t="shared" si="56"/>
        <v>0.93155999999999983</v>
      </c>
      <c r="F517" s="2">
        <f t="shared" si="57"/>
        <v>0.88995500000000016</v>
      </c>
      <c r="G517" s="2">
        <f t="shared" si="59"/>
        <v>0.84458399999999945</v>
      </c>
      <c r="H517" s="2">
        <f t="shared" si="55"/>
        <v>0.86006549999999948</v>
      </c>
      <c r="I517" s="2">
        <f t="array" ref="I517">SUMPRODUCT(B501:B520, (ROW(B501:B520)-ROW(B501)+1)) / (20*21/2)</f>
        <v>0.92111857142857156</v>
      </c>
      <c r="J517" s="2">
        <f t="shared" si="58"/>
        <v>0.89846344395881528</v>
      </c>
      <c r="K517" s="2">
        <f t="shared" si="60"/>
        <v>0.86417714672780377</v>
      </c>
    </row>
    <row r="518" spans="1:11" ht="13.5" x14ac:dyDescent="0.25">
      <c r="A518" s="3">
        <f>TITRES_STAT!B521</f>
        <v>43056</v>
      </c>
      <c r="B518" s="5">
        <f>TITRES_STAT!D521</f>
        <v>0.91049999999999998</v>
      </c>
      <c r="C518" s="2">
        <f t="shared" si="61"/>
        <v>-2.200000000000002E-2</v>
      </c>
      <c r="D518" s="2">
        <f t="shared" ref="D518:D581" si="62">AVERAGE(B514:B518)</f>
        <v>0.92308000000000001</v>
      </c>
      <c r="E518" s="2">
        <f t="shared" si="56"/>
        <v>0.92998999999999987</v>
      </c>
      <c r="F518" s="2">
        <f t="shared" si="57"/>
        <v>0.89482000000000017</v>
      </c>
      <c r="G518" s="2">
        <f t="shared" si="59"/>
        <v>0.84678199999999948</v>
      </c>
      <c r="H518" s="2">
        <f t="shared" si="55"/>
        <v>0.86018599999999967</v>
      </c>
      <c r="I518" s="2">
        <f t="array" ref="I518">SUMPRODUCT(B502:B521, (ROW(B502:B521)-ROW(B502)+1)) / (20*21/2)</f>
        <v>0.92357095238095244</v>
      </c>
      <c r="J518" s="2">
        <f t="shared" si="58"/>
        <v>0.89960978262940439</v>
      </c>
      <c r="K518" s="2">
        <f t="shared" si="60"/>
        <v>0.86599372920906637</v>
      </c>
    </row>
    <row r="519" spans="1:11" ht="13.5" x14ac:dyDescent="0.25">
      <c r="A519" s="3">
        <f>TITRES_STAT!B522</f>
        <v>43059</v>
      </c>
      <c r="B519" s="5">
        <f>TITRES_STAT!D522</f>
        <v>0.92310000000000003</v>
      </c>
      <c r="C519" s="2">
        <f t="shared" si="61"/>
        <v>1.2600000000000056E-2</v>
      </c>
      <c r="D519" s="2">
        <f t="shared" si="62"/>
        <v>0.92308000000000001</v>
      </c>
      <c r="E519" s="2">
        <f t="shared" si="56"/>
        <v>0.92842000000000002</v>
      </c>
      <c r="F519" s="2">
        <f t="shared" si="57"/>
        <v>0.90141500000000008</v>
      </c>
      <c r="G519" s="2">
        <f t="shared" si="59"/>
        <v>0.8489799999999994</v>
      </c>
      <c r="H519" s="2">
        <f t="shared" si="55"/>
        <v>0.86024649999999969</v>
      </c>
      <c r="I519" s="2">
        <f t="array" ref="I519">SUMPRODUCT(B503:B522, (ROW(B503:B522)-ROW(B503)+1)) / (20*21/2)</f>
        <v>0.925455238095238</v>
      </c>
      <c r="J519" s="2">
        <f t="shared" si="58"/>
        <v>0.90184694618850869</v>
      </c>
      <c r="K519" s="2">
        <f t="shared" si="60"/>
        <v>0.86823319080871086</v>
      </c>
    </row>
    <row r="520" spans="1:11" ht="13.5" x14ac:dyDescent="0.25">
      <c r="A520" s="3">
        <f>TITRES_STAT!B523</f>
        <v>43060</v>
      </c>
      <c r="B520" s="5">
        <f>TITRES_STAT!D523</f>
        <v>0.91990000000000005</v>
      </c>
      <c r="C520" s="2">
        <f t="shared" si="61"/>
        <v>-3.1999999999999806E-3</v>
      </c>
      <c r="D520" s="2">
        <f t="shared" si="62"/>
        <v>0.92244000000000015</v>
      </c>
      <c r="E520" s="2">
        <f t="shared" si="56"/>
        <v>0.92622000000000004</v>
      </c>
      <c r="F520" s="2">
        <f t="shared" si="57"/>
        <v>0.90674999999999994</v>
      </c>
      <c r="G520" s="2">
        <f t="shared" si="59"/>
        <v>0.85111399999999937</v>
      </c>
      <c r="H520" s="2">
        <f t="shared" si="55"/>
        <v>0.86042749999999979</v>
      </c>
      <c r="I520" s="2">
        <f t="array" ref="I520">SUMPRODUCT(B504:B523, (ROW(B504:B523)-ROW(B504)+1)) / (20*21/2)</f>
        <v>0.92898619047619047</v>
      </c>
      <c r="J520" s="2">
        <f t="shared" si="58"/>
        <v>0.90356628464674593</v>
      </c>
      <c r="K520" s="2">
        <f t="shared" si="60"/>
        <v>0.8702593401887615</v>
      </c>
    </row>
    <row r="521" spans="1:11" ht="13.5" x14ac:dyDescent="0.25">
      <c r="A521" s="3">
        <f>TITRES_STAT!B524</f>
        <v>43061</v>
      </c>
      <c r="B521" s="5">
        <f>TITRES_STAT!D524</f>
        <v>0.9325</v>
      </c>
      <c r="C521" s="2">
        <f t="shared" si="61"/>
        <v>1.2599999999999945E-2</v>
      </c>
      <c r="D521" s="2">
        <f t="shared" si="62"/>
        <v>0.92369999999999997</v>
      </c>
      <c r="E521" s="2">
        <f t="shared" si="56"/>
        <v>0.92527999999999988</v>
      </c>
      <c r="F521" s="2">
        <f t="shared" si="57"/>
        <v>0.91271500000000005</v>
      </c>
      <c r="G521" s="2">
        <f t="shared" si="59"/>
        <v>0.8537519999999994</v>
      </c>
      <c r="H521" s="2">
        <f t="shared" si="55"/>
        <v>0.8606579999999997</v>
      </c>
      <c r="I521" s="2">
        <f t="array" ref="I521">SUMPRODUCT(B505:B524, (ROW(B505:B524)-ROW(B505)+1)) / (20*21/2)</f>
        <v>0.9308833333333334</v>
      </c>
      <c r="J521" s="2">
        <f t="shared" si="58"/>
        <v>0.90632187658515106</v>
      </c>
      <c r="K521" s="2">
        <f t="shared" si="60"/>
        <v>0.87270015037743764</v>
      </c>
    </row>
    <row r="522" spans="1:11" ht="13.5" x14ac:dyDescent="0.25">
      <c r="A522" s="3">
        <f>TITRES_STAT!B525</f>
        <v>43062</v>
      </c>
      <c r="B522" s="5">
        <f>TITRES_STAT!D525</f>
        <v>0.9325</v>
      </c>
      <c r="C522" s="2">
        <f t="shared" si="61"/>
        <v>0</v>
      </c>
      <c r="D522" s="2">
        <f t="shared" si="62"/>
        <v>0.92369999999999997</v>
      </c>
      <c r="E522" s="2">
        <f t="shared" si="56"/>
        <v>0.92464999999999997</v>
      </c>
      <c r="F522" s="2">
        <f t="shared" si="57"/>
        <v>0.91742500000000005</v>
      </c>
      <c r="G522" s="2">
        <f t="shared" si="59"/>
        <v>0.85620199999999935</v>
      </c>
      <c r="H522" s="2">
        <f t="shared" ref="H522:H585" si="63">AVERAGE(B323:B522)</f>
        <v>0.86094299999999979</v>
      </c>
      <c r="I522" s="2">
        <f t="array" ref="I522">SUMPRODUCT(B506:B525, (ROW(B506:B525)-ROW(B506)+1)) / (20*21/2)</f>
        <v>0.93230190476190478</v>
      </c>
      <c r="J522" s="2">
        <f t="shared" si="58"/>
        <v>0.90881503119608908</v>
      </c>
      <c r="K522" s="2">
        <f t="shared" si="60"/>
        <v>0.875045242519499</v>
      </c>
    </row>
    <row r="523" spans="1:11" ht="13.5" x14ac:dyDescent="0.25">
      <c r="A523" s="3">
        <f>TITRES_STAT!B526</f>
        <v>43063</v>
      </c>
      <c r="B523" s="5">
        <f>TITRES_STAT!D526</f>
        <v>0.95450000000000002</v>
      </c>
      <c r="C523" s="2">
        <f t="shared" si="61"/>
        <v>2.200000000000002E-2</v>
      </c>
      <c r="D523" s="2">
        <f t="shared" si="62"/>
        <v>0.93250000000000011</v>
      </c>
      <c r="E523" s="2">
        <f t="shared" si="56"/>
        <v>0.92778999999999989</v>
      </c>
      <c r="F523" s="2">
        <f t="shared" si="57"/>
        <v>0.92197999999999991</v>
      </c>
      <c r="G523" s="2">
        <f t="shared" si="59"/>
        <v>0.85909199999999941</v>
      </c>
      <c r="H523" s="2">
        <f t="shared" si="63"/>
        <v>0.86133799999999983</v>
      </c>
      <c r="I523" s="2">
        <f t="array" ref="I523">SUMPRODUCT(B507:B526, (ROW(B507:B526)-ROW(B507)+1)) / (20*21/2)</f>
        <v>0.93186666666666673</v>
      </c>
      <c r="J523" s="2">
        <f t="shared" si="58"/>
        <v>0.91316598060598542</v>
      </c>
      <c r="K523" s="2">
        <f t="shared" si="60"/>
        <v>0.87816111536187158</v>
      </c>
    </row>
    <row r="524" spans="1:11" ht="13.5" x14ac:dyDescent="0.25">
      <c r="A524" s="3">
        <f>TITRES_STAT!B527</f>
        <v>43066</v>
      </c>
      <c r="B524" s="5">
        <f>TITRES_STAT!D527</f>
        <v>0.94189999999999996</v>
      </c>
      <c r="C524" s="2">
        <f t="shared" si="61"/>
        <v>-1.2600000000000056E-2</v>
      </c>
      <c r="D524" s="2">
        <f t="shared" si="62"/>
        <v>0.93626000000000009</v>
      </c>
      <c r="E524" s="2">
        <f t="shared" ref="E524:E587" si="64">AVERAGE(B515:B524)</f>
        <v>0.92967000000000011</v>
      </c>
      <c r="F524" s="2">
        <f t="shared" si="57"/>
        <v>0.92700499999999997</v>
      </c>
      <c r="G524" s="2">
        <f t="shared" si="59"/>
        <v>0.86179199999999956</v>
      </c>
      <c r="H524" s="2">
        <f t="shared" si="63"/>
        <v>0.86171099999999978</v>
      </c>
      <c r="I524" s="2">
        <f t="array" ref="I524">SUMPRODUCT(B508:B527, (ROW(B508:B527)-ROW(B508)+1)) / (20*21/2)</f>
        <v>0.9328819047619048</v>
      </c>
      <c r="J524" s="2">
        <f t="shared" si="58"/>
        <v>0.91590255388160591</v>
      </c>
      <c r="K524" s="2">
        <f t="shared" si="60"/>
        <v>0.88066067946532756</v>
      </c>
    </row>
    <row r="525" spans="1:11" ht="13.5" x14ac:dyDescent="0.25">
      <c r="A525" s="3">
        <f>TITRES_STAT!B528</f>
        <v>43067</v>
      </c>
      <c r="B525" s="5">
        <f>TITRES_STAT!D528</f>
        <v>0.94189999999999996</v>
      </c>
      <c r="C525" s="2">
        <f t="shared" si="61"/>
        <v>0</v>
      </c>
      <c r="D525" s="2">
        <f t="shared" si="62"/>
        <v>0.94066000000000005</v>
      </c>
      <c r="E525" s="2">
        <f t="shared" si="64"/>
        <v>0.93155000000000021</v>
      </c>
      <c r="F525" s="2">
        <f t="shared" si="57"/>
        <v>0.9307700000000001</v>
      </c>
      <c r="G525" s="2">
        <f t="shared" si="59"/>
        <v>0.8645539999999996</v>
      </c>
      <c r="H525" s="2">
        <f t="shared" si="63"/>
        <v>0.86206999999999967</v>
      </c>
      <c r="I525" s="2">
        <f t="array" ref="I525">SUMPRODUCT(B509:B528, (ROW(B509:B528)-ROW(B509)+1)) / (20*21/2)</f>
        <v>0.9338223809523809</v>
      </c>
      <c r="J525" s="2">
        <f t="shared" si="58"/>
        <v>0.91837850113097685</v>
      </c>
      <c r="K525" s="2">
        <f t="shared" si="60"/>
        <v>0.88306222144707947</v>
      </c>
    </row>
    <row r="526" spans="1:11" ht="13.5" x14ac:dyDescent="0.25">
      <c r="A526" s="3">
        <f>TITRES_STAT!B529</f>
        <v>43068</v>
      </c>
      <c r="B526" s="5">
        <f>TITRES_STAT!D529</f>
        <v>0.92620000000000002</v>
      </c>
      <c r="C526" s="2">
        <f t="shared" si="61"/>
        <v>-1.5699999999999936E-2</v>
      </c>
      <c r="D526" s="2">
        <f t="shared" si="62"/>
        <v>0.93940000000000001</v>
      </c>
      <c r="E526" s="2">
        <f t="shared" si="64"/>
        <v>0.93154999999999999</v>
      </c>
      <c r="F526" s="2">
        <f t="shared" si="57"/>
        <v>0.93123999999999985</v>
      </c>
      <c r="G526" s="2">
        <f t="shared" si="59"/>
        <v>0.86637399999999953</v>
      </c>
      <c r="H526" s="2">
        <f t="shared" si="63"/>
        <v>0.86233699999999969</v>
      </c>
      <c r="I526" s="2">
        <f t="array" ref="I526">SUMPRODUCT(B510:B529, (ROW(B510:B529)-ROW(B510)+1)) / (20*21/2)</f>
        <v>0.93468809523809504</v>
      </c>
      <c r="J526" s="2">
        <f t="shared" si="58"/>
        <v>0.9191234057851696</v>
      </c>
      <c r="K526" s="2">
        <f t="shared" si="60"/>
        <v>0.8847538990373901</v>
      </c>
    </row>
    <row r="527" spans="1:11" ht="13.5" x14ac:dyDescent="0.25">
      <c r="A527" s="3">
        <f>TITRES_STAT!B530</f>
        <v>43069</v>
      </c>
      <c r="B527" s="5">
        <f>TITRES_STAT!D530</f>
        <v>0.94189999999999996</v>
      </c>
      <c r="C527" s="2">
        <f t="shared" si="61"/>
        <v>1.5699999999999936E-2</v>
      </c>
      <c r="D527" s="2">
        <f t="shared" si="62"/>
        <v>0.94128000000000012</v>
      </c>
      <c r="E527" s="2">
        <f t="shared" si="64"/>
        <v>0.93249000000000015</v>
      </c>
      <c r="F527" s="2">
        <f t="shared" si="57"/>
        <v>0.93202499999999999</v>
      </c>
      <c r="G527" s="2">
        <f t="shared" si="59"/>
        <v>0.86831999999999965</v>
      </c>
      <c r="H527" s="2">
        <f t="shared" si="63"/>
        <v>0.86276449999999971</v>
      </c>
      <c r="I527" s="2">
        <f t="array" ref="I527">SUMPRODUCT(B511:B530, (ROW(B511:B530)-ROW(B511)+1)) / (20*21/2)</f>
        <v>0.9355390476190476</v>
      </c>
      <c r="J527" s="2">
        <f t="shared" si="58"/>
        <v>0.92129260523420098</v>
      </c>
      <c r="K527" s="2">
        <f t="shared" si="60"/>
        <v>0.88699492260455126</v>
      </c>
    </row>
    <row r="528" spans="1:11" ht="13.5" x14ac:dyDescent="0.25">
      <c r="A528" s="3">
        <f>TITRES_STAT!B531</f>
        <v>43073</v>
      </c>
      <c r="B528" s="5">
        <f>TITRES_STAT!D531</f>
        <v>0.94189999999999996</v>
      </c>
      <c r="C528" s="2">
        <f t="shared" si="61"/>
        <v>0</v>
      </c>
      <c r="D528" s="2">
        <f t="shared" si="62"/>
        <v>0.93875999999999993</v>
      </c>
      <c r="E528" s="2">
        <f t="shared" si="64"/>
        <v>0.93563000000000007</v>
      </c>
      <c r="F528" s="2">
        <f t="shared" si="57"/>
        <v>0.93280999999999992</v>
      </c>
      <c r="G528" s="2">
        <f t="shared" si="59"/>
        <v>0.8705799999999998</v>
      </c>
      <c r="H528" s="2">
        <f t="shared" si="63"/>
        <v>0.86323299999999992</v>
      </c>
      <c r="I528" s="2">
        <f t="array" ref="I528">SUMPRODUCT(B512:B531, (ROW(B512:B531)-ROW(B512)+1)) / (20*21/2)</f>
        <v>0.93638999999999994</v>
      </c>
      <c r="J528" s="2">
        <f t="shared" si="58"/>
        <v>0.92325521425951518</v>
      </c>
      <c r="K528" s="2">
        <f t="shared" si="60"/>
        <v>0.88914806289456882</v>
      </c>
    </row>
    <row r="529" spans="1:11" ht="13.5" x14ac:dyDescent="0.25">
      <c r="A529" s="3">
        <f>TITRES_STAT!B532</f>
        <v>43074</v>
      </c>
      <c r="B529" s="5">
        <f>TITRES_STAT!D532</f>
        <v>0.94189999999999996</v>
      </c>
      <c r="C529" s="2">
        <f t="shared" si="61"/>
        <v>0</v>
      </c>
      <c r="D529" s="2">
        <f t="shared" si="62"/>
        <v>0.93875999999999993</v>
      </c>
      <c r="E529" s="2">
        <f t="shared" si="64"/>
        <v>0.93751000000000018</v>
      </c>
      <c r="F529" s="2">
        <f t="shared" si="57"/>
        <v>0.93296499999999993</v>
      </c>
      <c r="G529" s="2">
        <f t="shared" si="59"/>
        <v>0.87302799999999958</v>
      </c>
      <c r="H529" s="2">
        <f t="shared" si="63"/>
        <v>0.86378299999999986</v>
      </c>
      <c r="I529" s="2">
        <f t="array" ref="I529">SUMPRODUCT(B513:B532, (ROW(B513:B532)-ROW(B513)+1)) / (20*21/2)</f>
        <v>0.93455523809523811</v>
      </c>
      <c r="J529" s="2">
        <f t="shared" si="58"/>
        <v>0.92503090813956135</v>
      </c>
      <c r="K529" s="2">
        <f t="shared" si="60"/>
        <v>0.89121676631046809</v>
      </c>
    </row>
    <row r="530" spans="1:11" ht="13.5" x14ac:dyDescent="0.25">
      <c r="A530" s="3">
        <f>TITRES_STAT!B533</f>
        <v>43075</v>
      </c>
      <c r="B530" s="5">
        <f>TITRES_STAT!D533</f>
        <v>0.94189999999999996</v>
      </c>
      <c r="C530" s="2">
        <f t="shared" si="61"/>
        <v>0</v>
      </c>
      <c r="D530" s="2">
        <f t="shared" si="62"/>
        <v>0.93875999999999993</v>
      </c>
      <c r="E530" s="2">
        <f t="shared" si="64"/>
        <v>0.93971000000000016</v>
      </c>
      <c r="F530" s="2">
        <f t="shared" si="57"/>
        <v>0.93296499999999993</v>
      </c>
      <c r="G530" s="2">
        <f t="shared" si="59"/>
        <v>0.87553999999999976</v>
      </c>
      <c r="H530" s="2">
        <f t="shared" si="63"/>
        <v>0.86440149999999993</v>
      </c>
      <c r="I530" s="2">
        <f t="array" ref="I530">SUMPRODUCT(B514:B533, (ROW(B514:B533)-ROW(B514)+1)) / (20*21/2)</f>
        <v>0.93253523809523831</v>
      </c>
      <c r="J530" s="2">
        <f t="shared" si="58"/>
        <v>0.92663748831674608</v>
      </c>
      <c r="K530" s="2">
        <f t="shared" si="60"/>
        <v>0.89320434410221439</v>
      </c>
    </row>
    <row r="531" spans="1:11" ht="13.5" x14ac:dyDescent="0.25">
      <c r="A531" s="3">
        <f>TITRES_STAT!B534</f>
        <v>43076</v>
      </c>
      <c r="B531" s="5">
        <f>TITRES_STAT!D534</f>
        <v>0.94189999999999996</v>
      </c>
      <c r="C531" s="2">
        <f t="shared" si="61"/>
        <v>0</v>
      </c>
      <c r="D531" s="2">
        <f t="shared" si="62"/>
        <v>0.94190000000000007</v>
      </c>
      <c r="E531" s="2">
        <f t="shared" si="64"/>
        <v>0.9406500000000001</v>
      </c>
      <c r="F531" s="2">
        <f t="shared" si="57"/>
        <v>0.93296499999999993</v>
      </c>
      <c r="G531" s="2">
        <f t="shared" si="59"/>
        <v>0.87805199999999972</v>
      </c>
      <c r="H531" s="2">
        <f t="shared" si="63"/>
        <v>0.86495149999999976</v>
      </c>
      <c r="I531" s="2">
        <f t="array" ref="I531">SUMPRODUCT(B515:B534, (ROW(B515:B534)-ROW(B515)+1)) / (20*21/2)</f>
        <v>0.93057523809523812</v>
      </c>
      <c r="J531" s="2">
        <f t="shared" si="58"/>
        <v>0.92809106085800841</v>
      </c>
      <c r="K531" s="2">
        <f t="shared" si="60"/>
        <v>0.89511397766683343</v>
      </c>
    </row>
    <row r="532" spans="1:11" ht="13.5" x14ac:dyDescent="0.25">
      <c r="A532" s="3">
        <f>TITRES_STAT!B535</f>
        <v>43077</v>
      </c>
      <c r="B532" s="5">
        <f>TITRES_STAT!D535</f>
        <v>0.91369999999999996</v>
      </c>
      <c r="C532" s="2">
        <f t="shared" si="61"/>
        <v>-2.8200000000000003E-2</v>
      </c>
      <c r="D532" s="2">
        <f t="shared" si="62"/>
        <v>0.93626000000000009</v>
      </c>
      <c r="E532" s="2">
        <f t="shared" si="64"/>
        <v>0.93877000000000022</v>
      </c>
      <c r="F532" s="2">
        <f t="shared" ref="F532:F595" si="65">AVERAGE(B513:B532)</f>
        <v>0.93171000000000004</v>
      </c>
      <c r="G532" s="2">
        <f t="shared" si="59"/>
        <v>0.87999999999999967</v>
      </c>
      <c r="H532" s="2">
        <f t="shared" si="63"/>
        <v>0.86518349999999988</v>
      </c>
      <c r="I532" s="2">
        <f t="array" ref="I532">SUMPRODUCT(B516:B535, (ROW(B516:B535)-ROW(B516)+1)) / (20*21/2)</f>
        <v>0.93256095238095249</v>
      </c>
      <c r="J532" s="2">
        <f t="shared" si="58"/>
        <v>0.92672048363343618</v>
      </c>
      <c r="K532" s="2">
        <f t="shared" si="60"/>
        <v>0.89584284128774194</v>
      </c>
    </row>
    <row r="533" spans="1:11" ht="13.5" x14ac:dyDescent="0.25">
      <c r="A533" s="3">
        <f>TITRES_STAT!B536</f>
        <v>43080</v>
      </c>
      <c r="B533" s="5">
        <f>TITRES_STAT!D536</f>
        <v>0.91049999999999998</v>
      </c>
      <c r="C533" s="2">
        <f t="shared" si="61"/>
        <v>-3.1999999999999806E-3</v>
      </c>
      <c r="D533" s="2">
        <f t="shared" si="62"/>
        <v>0.92997999999999992</v>
      </c>
      <c r="E533" s="2">
        <f t="shared" si="64"/>
        <v>0.93437000000000014</v>
      </c>
      <c r="F533" s="2">
        <f t="shared" si="65"/>
        <v>0.93107999999999991</v>
      </c>
      <c r="G533" s="2">
        <f t="shared" si="59"/>
        <v>0.88181999999999972</v>
      </c>
      <c r="H533" s="2">
        <f t="shared" si="63"/>
        <v>0.86527649999999978</v>
      </c>
      <c r="I533" s="2">
        <f t="array" ref="I533">SUMPRODUCT(B517:B536, (ROW(B517:B536)-ROW(B517)+1)) / (20*21/2)</f>
        <v>0.93501238095238093</v>
      </c>
      <c r="J533" s="2">
        <f t="shared" ref="J533:J596" si="66">$J$4*B533+J532*(1-$J$4)</f>
        <v>0.92517567566834702</v>
      </c>
      <c r="K533" s="2">
        <f t="shared" si="60"/>
        <v>0.89641763182547751</v>
      </c>
    </row>
    <row r="534" spans="1:11" ht="13.5" x14ac:dyDescent="0.25">
      <c r="A534" s="3">
        <f>TITRES_STAT!B537</f>
        <v>43081</v>
      </c>
      <c r="B534" s="5">
        <f>TITRES_STAT!D537</f>
        <v>0.91049999999999998</v>
      </c>
      <c r="C534" s="2">
        <f t="shared" si="61"/>
        <v>0</v>
      </c>
      <c r="D534" s="2">
        <f t="shared" si="62"/>
        <v>0.92369999999999997</v>
      </c>
      <c r="E534" s="2">
        <f t="shared" si="64"/>
        <v>0.93123000000000022</v>
      </c>
      <c r="F534" s="2">
        <f t="shared" si="65"/>
        <v>0.93045000000000011</v>
      </c>
      <c r="G534" s="2">
        <f t="shared" si="59"/>
        <v>0.88407999999999975</v>
      </c>
      <c r="H534" s="2">
        <f t="shared" si="63"/>
        <v>0.86536949999999979</v>
      </c>
      <c r="I534" s="2">
        <f t="array" ref="I534">SUMPRODUCT(B518:B537, (ROW(B518:B537)-ROW(B518)+1)) / (20*21/2)</f>
        <v>0.93581904761904755</v>
      </c>
      <c r="J534" s="2">
        <f t="shared" si="66"/>
        <v>0.92377799227136159</v>
      </c>
      <c r="K534" s="2">
        <f t="shared" si="60"/>
        <v>0.89696988155781177</v>
      </c>
    </row>
    <row r="535" spans="1:11" ht="13.5" x14ac:dyDescent="0.25">
      <c r="A535" s="3">
        <f>TITRES_STAT!B538</f>
        <v>43082</v>
      </c>
      <c r="B535" s="5">
        <f>TITRES_STAT!D538</f>
        <v>0.95130000000000003</v>
      </c>
      <c r="C535" s="2">
        <f t="shared" si="61"/>
        <v>4.0800000000000058E-2</v>
      </c>
      <c r="D535" s="2">
        <f t="shared" si="62"/>
        <v>0.92557999999999985</v>
      </c>
      <c r="E535" s="2">
        <f t="shared" si="64"/>
        <v>0.93216999999999994</v>
      </c>
      <c r="F535" s="2">
        <f t="shared" si="65"/>
        <v>0.93186000000000013</v>
      </c>
      <c r="G535" s="2">
        <f t="shared" si="59"/>
        <v>0.88734399999999991</v>
      </c>
      <c r="H535" s="2">
        <f t="shared" si="63"/>
        <v>0.86578949999999977</v>
      </c>
      <c r="I535" s="2">
        <f t="array" ref="I535">SUMPRODUCT(B519:B538, (ROW(B519:B538)-ROW(B519)+1)) / (20*21/2)</f>
        <v>0.93658095238095218</v>
      </c>
      <c r="J535" s="2">
        <f t="shared" si="66"/>
        <v>0.92639913586456524</v>
      </c>
      <c r="K535" s="2">
        <f t="shared" si="60"/>
        <v>0.89910047443789765</v>
      </c>
    </row>
    <row r="536" spans="1:11" ht="13.5" x14ac:dyDescent="0.25">
      <c r="A536" s="3">
        <f>TITRES_STAT!B539</f>
        <v>43083</v>
      </c>
      <c r="B536" s="5">
        <f>TITRES_STAT!D539</f>
        <v>0.95760000000000001</v>
      </c>
      <c r="C536" s="2">
        <f t="shared" si="61"/>
        <v>6.2999999999999723E-3</v>
      </c>
      <c r="D536" s="2">
        <f t="shared" si="62"/>
        <v>0.92871999999999999</v>
      </c>
      <c r="E536" s="2">
        <f t="shared" si="64"/>
        <v>0.93530999999999997</v>
      </c>
      <c r="F536" s="2">
        <f t="shared" si="65"/>
        <v>0.93343000000000009</v>
      </c>
      <c r="G536" s="2">
        <f t="shared" si="59"/>
        <v>0.89029599999999987</v>
      </c>
      <c r="H536" s="2">
        <f t="shared" si="63"/>
        <v>0.86622699999999986</v>
      </c>
      <c r="I536" s="2">
        <f t="array" ref="I536">SUMPRODUCT(B520:B539, (ROW(B520:B539)-ROW(B520)+1)) / (20*21/2)</f>
        <v>0.93988857142857141</v>
      </c>
      <c r="J536" s="2">
        <f t="shared" si="66"/>
        <v>0.92937064673460656</v>
      </c>
      <c r="K536" s="2">
        <f t="shared" si="60"/>
        <v>0.90139457347954877</v>
      </c>
    </row>
    <row r="537" spans="1:11" ht="13.5" x14ac:dyDescent="0.25">
      <c r="A537" s="3">
        <f>TITRES_STAT!B540</f>
        <v>43084</v>
      </c>
      <c r="B537" s="5">
        <f>TITRES_STAT!D540</f>
        <v>0.94189999999999996</v>
      </c>
      <c r="C537" s="2">
        <f t="shared" si="61"/>
        <v>-1.5700000000000047E-2</v>
      </c>
      <c r="D537" s="2">
        <f t="shared" si="62"/>
        <v>0.93435999999999986</v>
      </c>
      <c r="E537" s="2">
        <f t="shared" si="64"/>
        <v>0.93530999999999997</v>
      </c>
      <c r="F537" s="2">
        <f t="shared" si="65"/>
        <v>0.93390000000000017</v>
      </c>
      <c r="G537" s="2">
        <f t="shared" si="59"/>
        <v>0.89312199999999975</v>
      </c>
      <c r="H537" s="2">
        <f t="shared" si="63"/>
        <v>0.86653150000000001</v>
      </c>
      <c r="I537" s="2">
        <f t="array" ref="I537">SUMPRODUCT(B521:B540, (ROW(B521:B540)-ROW(B521)+1)) / (20*21/2)</f>
        <v>0.94565761904761902</v>
      </c>
      <c r="J537" s="2">
        <f t="shared" si="66"/>
        <v>0.93056391847416786</v>
      </c>
      <c r="K537" s="2">
        <f t="shared" si="60"/>
        <v>0.90298302157838994</v>
      </c>
    </row>
    <row r="538" spans="1:11" ht="13.5" x14ac:dyDescent="0.25">
      <c r="A538" s="3">
        <f>TITRES_STAT!B541</f>
        <v>43087</v>
      </c>
      <c r="B538" s="5">
        <f>TITRES_STAT!D541</f>
        <v>0.94189999999999996</v>
      </c>
      <c r="C538" s="2">
        <f t="shared" si="61"/>
        <v>0</v>
      </c>
      <c r="D538" s="2">
        <f t="shared" si="62"/>
        <v>0.94063999999999992</v>
      </c>
      <c r="E538" s="2">
        <f t="shared" si="64"/>
        <v>0.93530999999999997</v>
      </c>
      <c r="F538" s="2">
        <f t="shared" si="65"/>
        <v>0.93547000000000025</v>
      </c>
      <c r="G538" s="2">
        <f t="shared" si="59"/>
        <v>0.89550799999999986</v>
      </c>
      <c r="H538" s="2">
        <f t="shared" si="63"/>
        <v>0.86693150000000008</v>
      </c>
      <c r="I538" s="2">
        <f t="array" ref="I538">SUMPRODUCT(B522:B541, (ROW(B522:B541)-ROW(B522)+1)) / (20*21/2)</f>
        <v>0.94866238095238109</v>
      </c>
      <c r="J538" s="2">
        <f t="shared" si="66"/>
        <v>0.93164354528615179</v>
      </c>
      <c r="K538" s="2">
        <f t="shared" si="60"/>
        <v>0.90450917759492366</v>
      </c>
    </row>
    <row r="539" spans="1:11" ht="13.5" x14ac:dyDescent="0.25">
      <c r="A539" s="3">
        <f>TITRES_STAT!B542</f>
        <v>43088</v>
      </c>
      <c r="B539" s="5">
        <f>TITRES_STAT!D542</f>
        <v>0.97019999999999995</v>
      </c>
      <c r="C539" s="2">
        <f t="shared" si="61"/>
        <v>2.8299999999999992E-2</v>
      </c>
      <c r="D539" s="2">
        <f t="shared" si="62"/>
        <v>0.95257999999999998</v>
      </c>
      <c r="E539" s="2">
        <f t="shared" si="64"/>
        <v>0.93814000000000008</v>
      </c>
      <c r="F539" s="2">
        <f t="shared" si="65"/>
        <v>0.93782500000000013</v>
      </c>
      <c r="G539" s="2">
        <f t="shared" si="59"/>
        <v>0.8984599999999997</v>
      </c>
      <c r="H539" s="2">
        <f t="shared" si="63"/>
        <v>0.86748649999999994</v>
      </c>
      <c r="I539" s="2">
        <f t="array" ref="I539">SUMPRODUCT(B523:B542, (ROW(B523:B542)-ROW(B523)+1)) / (20*21/2)</f>
        <v>0.95296809523809523</v>
      </c>
      <c r="J539" s="2">
        <f t="shared" si="66"/>
        <v>0.93531558859223263</v>
      </c>
      <c r="K539" s="2">
        <f t="shared" si="60"/>
        <v>0.9070852882774757</v>
      </c>
    </row>
    <row r="540" spans="1:11" ht="13.5" x14ac:dyDescent="0.25">
      <c r="A540" s="3">
        <f>TITRES_STAT!B543</f>
        <v>43089</v>
      </c>
      <c r="B540" s="5">
        <f>TITRES_STAT!D543</f>
        <v>0.99839999999999995</v>
      </c>
      <c r="C540" s="2">
        <f t="shared" si="61"/>
        <v>2.8200000000000003E-2</v>
      </c>
      <c r="D540" s="2">
        <f t="shared" si="62"/>
        <v>0.96200000000000008</v>
      </c>
      <c r="E540" s="2">
        <f t="shared" si="64"/>
        <v>0.94379000000000013</v>
      </c>
      <c r="F540" s="2">
        <f t="shared" si="65"/>
        <v>0.94175000000000009</v>
      </c>
      <c r="G540" s="2">
        <f t="shared" si="59"/>
        <v>0.90166199999999974</v>
      </c>
      <c r="H540" s="2">
        <f t="shared" si="63"/>
        <v>0.86815549999999997</v>
      </c>
      <c r="I540" s="2">
        <f t="array" ref="I540">SUMPRODUCT(B524:B543, (ROW(B524:B543)-ROW(B524)+1)) / (20*21/2)</f>
        <v>0.95550952380952381</v>
      </c>
      <c r="J540" s="2">
        <f t="shared" si="66"/>
        <v>0.94132362777392475</v>
      </c>
      <c r="K540" s="2">
        <f t="shared" si="60"/>
        <v>0.91066625736463358</v>
      </c>
    </row>
    <row r="541" spans="1:11" ht="13.5" x14ac:dyDescent="0.25">
      <c r="A541" s="3">
        <f>TITRES_STAT!B544</f>
        <v>43090</v>
      </c>
      <c r="B541" s="5">
        <f>TITRES_STAT!D544</f>
        <v>0.97330000000000005</v>
      </c>
      <c r="C541" s="2">
        <f t="shared" si="61"/>
        <v>-2.50999999999999E-2</v>
      </c>
      <c r="D541" s="2">
        <f t="shared" si="62"/>
        <v>0.96514000000000011</v>
      </c>
      <c r="E541" s="2">
        <f t="shared" si="64"/>
        <v>0.94693000000000005</v>
      </c>
      <c r="F541" s="2">
        <f t="shared" si="65"/>
        <v>0.94379000000000024</v>
      </c>
      <c r="G541" s="2">
        <f t="shared" si="59"/>
        <v>0.90436199999999989</v>
      </c>
      <c r="H541" s="2">
        <f t="shared" si="63"/>
        <v>0.86873999999999996</v>
      </c>
      <c r="I541" s="2">
        <f t="array" ref="I541">SUMPRODUCT(B525:B544, (ROW(B525:B544)-ROW(B525)+1)) / (20*21/2)</f>
        <v>0.95796142857142852</v>
      </c>
      <c r="J541" s="2">
        <f t="shared" si="66"/>
        <v>0.94436899655736051</v>
      </c>
      <c r="K541" s="2">
        <f t="shared" si="60"/>
        <v>0.91312248256602047</v>
      </c>
    </row>
    <row r="542" spans="1:11" ht="13.5" x14ac:dyDescent="0.25">
      <c r="A542" s="3">
        <f>TITRES_STAT!B545</f>
        <v>43091</v>
      </c>
      <c r="B542" s="5">
        <f>TITRES_STAT!D545</f>
        <v>0.98899999999999999</v>
      </c>
      <c r="C542" s="2">
        <f t="shared" si="61"/>
        <v>1.5699999999999936E-2</v>
      </c>
      <c r="D542" s="2">
        <f t="shared" si="62"/>
        <v>0.97455999999999998</v>
      </c>
      <c r="E542" s="2">
        <f t="shared" si="64"/>
        <v>0.95446000000000009</v>
      </c>
      <c r="F542" s="2">
        <f t="shared" si="65"/>
        <v>0.9466150000000001</v>
      </c>
      <c r="G542" s="2">
        <f t="shared" si="59"/>
        <v>0.90787799999999974</v>
      </c>
      <c r="H542" s="2">
        <f t="shared" si="63"/>
        <v>0.86932100000000001</v>
      </c>
      <c r="I542" s="2">
        <f t="array" ref="I542">SUMPRODUCT(B526:B545, (ROW(B526:B545)-ROW(B526)+1)) / (20*21/2)</f>
        <v>0.96026380952380941</v>
      </c>
      <c r="J542" s="2">
        <f t="shared" si="66"/>
        <v>0.94861956831380234</v>
      </c>
      <c r="K542" s="2">
        <f t="shared" si="60"/>
        <v>0.91609807148500011</v>
      </c>
    </row>
    <row r="543" spans="1:11" ht="13.5" x14ac:dyDescent="0.25">
      <c r="A543" s="3">
        <f>TITRES_STAT!B546</f>
        <v>43094</v>
      </c>
      <c r="B543" s="5">
        <f>TITRES_STAT!D546</f>
        <v>0.97330000000000005</v>
      </c>
      <c r="C543" s="2">
        <f t="shared" si="61"/>
        <v>-1.5699999999999936E-2</v>
      </c>
      <c r="D543" s="2">
        <f t="shared" si="62"/>
        <v>0.98083999999999993</v>
      </c>
      <c r="E543" s="2">
        <f t="shared" si="64"/>
        <v>0.96074000000000004</v>
      </c>
      <c r="F543" s="2">
        <f t="shared" si="65"/>
        <v>0.94755500000000015</v>
      </c>
      <c r="G543" s="2">
        <f t="shared" si="59"/>
        <v>0.91151999999999989</v>
      </c>
      <c r="H543" s="2">
        <f t="shared" si="63"/>
        <v>0.86994649999999996</v>
      </c>
      <c r="I543" s="2">
        <f t="array" ref="I543">SUMPRODUCT(B527:B546, (ROW(B527:B546)-ROW(B527)+1)) / (20*21/2)</f>
        <v>0.9624166666666667</v>
      </c>
      <c r="J543" s="2">
        <f t="shared" si="66"/>
        <v>0.95097008561724972</v>
      </c>
      <c r="K543" s="2">
        <f t="shared" si="60"/>
        <v>0.91834128436794127</v>
      </c>
    </row>
    <row r="544" spans="1:11" ht="13.5" x14ac:dyDescent="0.25">
      <c r="A544" s="3">
        <f>TITRES_STAT!B547</f>
        <v>43095</v>
      </c>
      <c r="B544" s="5">
        <f>TITRES_STAT!D547</f>
        <v>0.97330000000000005</v>
      </c>
      <c r="C544" s="2">
        <f t="shared" si="61"/>
        <v>0</v>
      </c>
      <c r="D544" s="2">
        <f t="shared" si="62"/>
        <v>0.98146</v>
      </c>
      <c r="E544" s="2">
        <f t="shared" si="64"/>
        <v>0.96701999999999999</v>
      </c>
      <c r="F544" s="2">
        <f t="shared" si="65"/>
        <v>0.94912500000000011</v>
      </c>
      <c r="G544" s="2">
        <f t="shared" si="59"/>
        <v>0.91472200000000004</v>
      </c>
      <c r="H544" s="2">
        <f t="shared" si="63"/>
        <v>0.87059900000000001</v>
      </c>
      <c r="I544" s="2">
        <f t="array" ref="I544">SUMPRODUCT(B528:B547, (ROW(B528:B547)-ROW(B528)+1)) / (20*21/2)</f>
        <v>0.963145238095238</v>
      </c>
      <c r="J544" s="2">
        <f t="shared" si="66"/>
        <v>0.95309674412989254</v>
      </c>
      <c r="K544" s="2">
        <f t="shared" si="60"/>
        <v>0.92049652811821814</v>
      </c>
    </row>
    <row r="545" spans="1:11" ht="13.5" x14ac:dyDescent="0.25">
      <c r="A545" s="3">
        <f>TITRES_STAT!B548</f>
        <v>43096</v>
      </c>
      <c r="B545" s="5">
        <f>TITRES_STAT!D548</f>
        <v>0.97330000000000005</v>
      </c>
      <c r="C545" s="2">
        <f t="shared" si="61"/>
        <v>0</v>
      </c>
      <c r="D545" s="2">
        <f t="shared" si="62"/>
        <v>0.97643999999999997</v>
      </c>
      <c r="E545" s="2">
        <f t="shared" si="64"/>
        <v>0.96922000000000019</v>
      </c>
      <c r="F545" s="2">
        <f t="shared" si="65"/>
        <v>0.95069500000000029</v>
      </c>
      <c r="G545" s="2">
        <f t="shared" si="59"/>
        <v>0.91792399999999996</v>
      </c>
      <c r="H545" s="2">
        <f t="shared" si="63"/>
        <v>0.87134699999999998</v>
      </c>
      <c r="I545" s="2">
        <f t="array" ref="I545">SUMPRODUCT(B529:B548, (ROW(B529:B548)-ROW(B529)+1)) / (20*21/2)</f>
        <v>0.96558428571428567</v>
      </c>
      <c r="J545" s="2">
        <f t="shared" si="66"/>
        <v>0.95502086373656936</v>
      </c>
      <c r="K545" s="2">
        <f t="shared" si="60"/>
        <v>0.92256725250573901</v>
      </c>
    </row>
    <row r="546" spans="1:11" ht="13.5" x14ac:dyDescent="0.25">
      <c r="A546" s="3">
        <f>TITRES_STAT!B549</f>
        <v>43097</v>
      </c>
      <c r="B546" s="5">
        <f>TITRES_STAT!D549</f>
        <v>0.97330000000000005</v>
      </c>
      <c r="C546" s="2">
        <f t="shared" si="61"/>
        <v>0</v>
      </c>
      <c r="D546" s="2">
        <f t="shared" si="62"/>
        <v>0.97643999999999997</v>
      </c>
      <c r="E546" s="2">
        <f t="shared" si="64"/>
        <v>0.97079000000000004</v>
      </c>
      <c r="F546" s="2">
        <f t="shared" si="65"/>
        <v>0.9530500000000004</v>
      </c>
      <c r="G546" s="2">
        <f t="shared" si="59"/>
        <v>0.92112600000000011</v>
      </c>
      <c r="H546" s="2">
        <f t="shared" si="63"/>
        <v>0.8719174999999999</v>
      </c>
      <c r="I546" s="2">
        <f t="array" ref="I546">SUMPRODUCT(B530:B549, (ROW(B530:B549)-ROW(B530)+1)) / (20*21/2)</f>
        <v>0.96514857142857136</v>
      </c>
      <c r="J546" s="2">
        <f t="shared" si="66"/>
        <v>0.956761733856896</v>
      </c>
      <c r="K546" s="2">
        <f t="shared" si="60"/>
        <v>0.92455677201531783</v>
      </c>
    </row>
    <row r="547" spans="1:11" ht="13.5" x14ac:dyDescent="0.25">
      <c r="A547" s="3">
        <f>TITRES_STAT!B550</f>
        <v>43098</v>
      </c>
      <c r="B547" s="5">
        <f>TITRES_STAT!D550</f>
        <v>0.9607</v>
      </c>
      <c r="C547" s="2">
        <f t="shared" si="61"/>
        <v>-1.2600000000000056E-2</v>
      </c>
      <c r="D547" s="2">
        <f t="shared" si="62"/>
        <v>0.97078000000000009</v>
      </c>
      <c r="E547" s="2">
        <f t="shared" si="64"/>
        <v>0.97266999999999992</v>
      </c>
      <c r="F547" s="2">
        <f t="shared" si="65"/>
        <v>0.95399000000000012</v>
      </c>
      <c r="G547" s="2">
        <f t="shared" si="59"/>
        <v>0.92407600000000012</v>
      </c>
      <c r="H547" s="2">
        <f t="shared" si="63"/>
        <v>0.87237049999999994</v>
      </c>
      <c r="I547" s="2">
        <f t="array" ref="I547">SUMPRODUCT(B531:B550, (ROW(B531:B550)-ROW(B531)+1)) / (20*21/2)</f>
        <v>0.96676333333333342</v>
      </c>
      <c r="J547" s="2">
        <f t="shared" si="66"/>
        <v>0.95713680682290592</v>
      </c>
      <c r="K547" s="2">
        <f t="shared" si="60"/>
        <v>0.9259741535049133</v>
      </c>
    </row>
    <row r="548" spans="1:11" ht="13.5" x14ac:dyDescent="0.25">
      <c r="A548" s="3">
        <f>TITRES_STAT!B551</f>
        <v>43102</v>
      </c>
      <c r="B548" s="5">
        <f>TITRES_STAT!D551</f>
        <v>0.97960000000000003</v>
      </c>
      <c r="C548" s="2">
        <f t="shared" si="61"/>
        <v>1.8900000000000028E-2</v>
      </c>
      <c r="D548" s="2">
        <f t="shared" si="62"/>
        <v>0.97204000000000013</v>
      </c>
      <c r="E548" s="2">
        <f t="shared" si="64"/>
        <v>0.97643999999999986</v>
      </c>
      <c r="F548" s="2">
        <f t="shared" si="65"/>
        <v>0.95587500000000003</v>
      </c>
      <c r="G548" s="2">
        <f t="shared" si="59"/>
        <v>0.92740400000000012</v>
      </c>
      <c r="H548" s="2">
        <f t="shared" si="63"/>
        <v>0.87265900000000007</v>
      </c>
      <c r="I548" s="2">
        <f t="array" ref="I548">SUMPRODUCT(B532:B551, (ROW(B532:B551)-ROW(B532)+1)) / (20*21/2)</f>
        <v>0.96553333333333347</v>
      </c>
      <c r="J548" s="2">
        <f t="shared" si="66"/>
        <v>0.95927615855405779</v>
      </c>
      <c r="K548" s="2">
        <f t="shared" si="60"/>
        <v>0.92807712787726959</v>
      </c>
    </row>
    <row r="549" spans="1:11" ht="13.5" x14ac:dyDescent="0.25">
      <c r="A549" s="3">
        <f>TITRES_STAT!B552</f>
        <v>43103</v>
      </c>
      <c r="B549" s="5">
        <f>TITRES_STAT!D552</f>
        <v>0.95130000000000003</v>
      </c>
      <c r="C549" s="2">
        <f t="shared" si="61"/>
        <v>-2.8299999999999992E-2</v>
      </c>
      <c r="D549" s="2">
        <f t="shared" si="62"/>
        <v>0.96764000000000006</v>
      </c>
      <c r="E549" s="2">
        <f t="shared" si="64"/>
        <v>0.97455000000000003</v>
      </c>
      <c r="F549" s="2">
        <f t="shared" si="65"/>
        <v>0.95634500000000011</v>
      </c>
      <c r="G549" s="2">
        <f t="shared" si="59"/>
        <v>0.93060600000000004</v>
      </c>
      <c r="H549" s="2">
        <f t="shared" si="63"/>
        <v>0.87264249999999999</v>
      </c>
      <c r="I549" s="2">
        <f t="array" ref="I549">SUMPRODUCT(B533:B552, (ROW(B533:B552)-ROW(B533)+1)) / (20*21/2)</f>
        <v>0.96399333333333326</v>
      </c>
      <c r="J549" s="2">
        <f t="shared" si="66"/>
        <v>0.95851652440605228</v>
      </c>
      <c r="K549" s="2">
        <f t="shared" si="60"/>
        <v>0.92898782874482766</v>
      </c>
    </row>
    <row r="550" spans="1:11" ht="13.5" x14ac:dyDescent="0.25">
      <c r="A550" s="3">
        <f>TITRES_STAT!B553</f>
        <v>43104</v>
      </c>
      <c r="B550" s="5">
        <f>TITRES_STAT!D553</f>
        <v>0.97330000000000005</v>
      </c>
      <c r="C550" s="2">
        <f t="shared" si="61"/>
        <v>2.200000000000002E-2</v>
      </c>
      <c r="D550" s="2">
        <f t="shared" si="62"/>
        <v>0.96764000000000006</v>
      </c>
      <c r="E550" s="2">
        <f t="shared" si="64"/>
        <v>0.97204000000000002</v>
      </c>
      <c r="F550" s="2">
        <f t="shared" si="65"/>
        <v>0.95791500000000018</v>
      </c>
      <c r="G550" s="2">
        <f t="shared" si="59"/>
        <v>0.93380800000000008</v>
      </c>
      <c r="H550" s="2">
        <f t="shared" si="63"/>
        <v>0.87284499999999998</v>
      </c>
      <c r="I550" s="2">
        <f t="array" ref="I550">SUMPRODUCT(B534:B553, (ROW(B534:B553)-ROW(B534)+1)) / (20*21/2)</f>
        <v>0.96142380952380957</v>
      </c>
      <c r="J550" s="2">
        <f t="shared" si="66"/>
        <v>0.95992447446261875</v>
      </c>
      <c r="K550" s="2">
        <f t="shared" si="60"/>
        <v>0.93072556095091286</v>
      </c>
    </row>
    <row r="551" spans="1:11" ht="13.5" x14ac:dyDescent="0.25">
      <c r="A551" s="3">
        <f>TITRES_STAT!B554</f>
        <v>43105</v>
      </c>
      <c r="B551" s="5">
        <f>TITRES_STAT!D554</f>
        <v>0.94499999999999995</v>
      </c>
      <c r="C551" s="2">
        <f t="shared" si="61"/>
        <v>-2.8300000000000103E-2</v>
      </c>
      <c r="D551" s="2">
        <f t="shared" si="62"/>
        <v>0.96198000000000017</v>
      </c>
      <c r="E551" s="2">
        <f t="shared" si="64"/>
        <v>0.96921000000000002</v>
      </c>
      <c r="F551" s="2">
        <f t="shared" si="65"/>
        <v>0.95806999999999998</v>
      </c>
      <c r="G551" s="2">
        <f t="shared" si="59"/>
        <v>0.93644400000000005</v>
      </c>
      <c r="H551" s="2">
        <f t="shared" si="63"/>
        <v>0.87293349999999992</v>
      </c>
      <c r="I551" s="2">
        <f t="array" ref="I551">SUMPRODUCT(B535:B554, (ROW(B535:B554)-ROW(B535)+1)) / (20*21/2)</f>
        <v>0.95785428571428566</v>
      </c>
      <c r="J551" s="2">
        <f t="shared" si="66"/>
        <v>0.95850309594236927</v>
      </c>
      <c r="K551" s="2">
        <f t="shared" si="60"/>
        <v>0.93128534287440656</v>
      </c>
    </row>
    <row r="552" spans="1:11" ht="13.5" x14ac:dyDescent="0.25">
      <c r="A552" s="3">
        <f>TITRES_STAT!B555</f>
        <v>43108</v>
      </c>
      <c r="B552" s="5">
        <f>TITRES_STAT!D555</f>
        <v>0.94189999999999996</v>
      </c>
      <c r="C552" s="2">
        <f t="shared" si="61"/>
        <v>-3.0999999999999917E-3</v>
      </c>
      <c r="D552" s="2">
        <f t="shared" si="62"/>
        <v>0.95822000000000007</v>
      </c>
      <c r="E552" s="2">
        <f t="shared" si="64"/>
        <v>0.96450000000000014</v>
      </c>
      <c r="F552" s="2">
        <f t="shared" si="65"/>
        <v>0.95948000000000011</v>
      </c>
      <c r="G552" s="2">
        <f t="shared" si="59"/>
        <v>0.93851600000000002</v>
      </c>
      <c r="H552" s="2">
        <f t="shared" si="63"/>
        <v>0.87316999999999989</v>
      </c>
      <c r="I552" s="2">
        <f t="array" ref="I552">SUMPRODUCT(B536:B555, (ROW(B536:B555)-ROW(B536)+1)) / (20*21/2)</f>
        <v>0.95302476190476204</v>
      </c>
      <c r="J552" s="2">
        <f t="shared" si="66"/>
        <v>0.9569218487097626</v>
      </c>
      <c r="K552" s="2">
        <f t="shared" si="60"/>
        <v>0.93170160393815538</v>
      </c>
    </row>
    <row r="553" spans="1:11" ht="13.5" x14ac:dyDescent="0.25">
      <c r="A553" s="3">
        <f>TITRES_STAT!B556</f>
        <v>43109</v>
      </c>
      <c r="B553" s="5">
        <f>TITRES_STAT!D556</f>
        <v>0.9325</v>
      </c>
      <c r="C553" s="2">
        <f t="shared" si="61"/>
        <v>-9.3999999999999639E-3</v>
      </c>
      <c r="D553" s="2">
        <f t="shared" si="62"/>
        <v>0.94879999999999998</v>
      </c>
      <c r="E553" s="2">
        <f t="shared" si="64"/>
        <v>0.96042000000000005</v>
      </c>
      <c r="F553" s="2">
        <f t="shared" si="65"/>
        <v>0.96057999999999999</v>
      </c>
      <c r="G553" s="2">
        <f t="shared" si="59"/>
        <v>0.93989800000000001</v>
      </c>
      <c r="H553" s="2">
        <f t="shared" si="63"/>
        <v>0.87333199999999989</v>
      </c>
      <c r="I553" s="2">
        <f t="array" ref="I553">SUMPRODUCT(B537:B556, (ROW(B537:B556)-ROW(B537)+1)) / (20*21/2)</f>
        <v>0.95077999999999996</v>
      </c>
      <c r="J553" s="2">
        <f t="shared" si="66"/>
        <v>0.95459595835645183</v>
      </c>
      <c r="K553" s="2">
        <f t="shared" si="60"/>
        <v>0.93173291358763954</v>
      </c>
    </row>
    <row r="554" spans="1:11" ht="13.5" x14ac:dyDescent="0.25">
      <c r="A554" s="3">
        <f>TITRES_STAT!B557</f>
        <v>43110</v>
      </c>
      <c r="B554" s="5">
        <f>TITRES_STAT!D557</f>
        <v>0.92310000000000003</v>
      </c>
      <c r="C554" s="2">
        <f t="shared" si="61"/>
        <v>-9.3999999999999639E-3</v>
      </c>
      <c r="D554" s="2">
        <f t="shared" si="62"/>
        <v>0.94316</v>
      </c>
      <c r="E554" s="2">
        <f t="shared" si="64"/>
        <v>0.95540000000000003</v>
      </c>
      <c r="F554" s="2">
        <f t="shared" si="65"/>
        <v>0.96121000000000001</v>
      </c>
      <c r="G554" s="2">
        <f t="shared" si="59"/>
        <v>0.94153200000000004</v>
      </c>
      <c r="H554" s="2">
        <f t="shared" si="63"/>
        <v>0.87346099999999982</v>
      </c>
      <c r="I554" s="2">
        <f t="array" ref="I554">SUMPRODUCT(B538:B557, (ROW(B538:B557)-ROW(B538)+1)) / (20*21/2)</f>
        <v>0.94984000000000013</v>
      </c>
      <c r="J554" s="2">
        <f t="shared" si="66"/>
        <v>0.95159634327488496</v>
      </c>
      <c r="K554" s="2">
        <f t="shared" si="60"/>
        <v>0.93139436795675179</v>
      </c>
    </row>
    <row r="555" spans="1:11" ht="13.5" x14ac:dyDescent="0.25">
      <c r="A555" s="3">
        <f>TITRES_STAT!B558</f>
        <v>43111</v>
      </c>
      <c r="B555" s="5">
        <f>TITRES_STAT!D558</f>
        <v>0.91049999999999998</v>
      </c>
      <c r="C555" s="2">
        <f t="shared" si="61"/>
        <v>-1.2600000000000056E-2</v>
      </c>
      <c r="D555" s="2">
        <f t="shared" si="62"/>
        <v>0.93059999999999987</v>
      </c>
      <c r="E555" s="2">
        <f t="shared" si="64"/>
        <v>0.9491200000000003</v>
      </c>
      <c r="F555" s="2">
        <f t="shared" si="65"/>
        <v>0.95917000000000008</v>
      </c>
      <c r="G555" s="2">
        <f t="shared" si="59"/>
        <v>0.94240999999999997</v>
      </c>
      <c r="H555" s="2">
        <f t="shared" si="63"/>
        <v>0.87359500000000001</v>
      </c>
      <c r="I555" s="2">
        <f t="array" ref="I555">SUMPRODUCT(B539:B558, (ROW(B539:B558)-ROW(B539)+1)) / (20*21/2)</f>
        <v>0.9488700000000001</v>
      </c>
      <c r="J555" s="2">
        <f t="shared" si="66"/>
        <v>0.94768240582013408</v>
      </c>
      <c r="K555" s="2">
        <f t="shared" si="60"/>
        <v>0.93057498097805569</v>
      </c>
    </row>
    <row r="556" spans="1:11" ht="13.5" x14ac:dyDescent="0.25">
      <c r="A556" s="3">
        <f>TITRES_STAT!B559</f>
        <v>43112</v>
      </c>
      <c r="B556" s="5">
        <f>TITRES_STAT!D559</f>
        <v>0.93559999999999999</v>
      </c>
      <c r="C556" s="2">
        <f t="shared" si="61"/>
        <v>2.5100000000000011E-2</v>
      </c>
      <c r="D556" s="2">
        <f t="shared" si="62"/>
        <v>0.92871999999999999</v>
      </c>
      <c r="E556" s="2">
        <f t="shared" si="64"/>
        <v>0.94535000000000013</v>
      </c>
      <c r="F556" s="2">
        <f t="shared" si="65"/>
        <v>0.95806999999999998</v>
      </c>
      <c r="G556" s="2">
        <f t="shared" si="59"/>
        <v>0.94278600000000001</v>
      </c>
      <c r="H556" s="2">
        <f t="shared" si="63"/>
        <v>0.87390899999999982</v>
      </c>
      <c r="I556" s="2">
        <f t="array" ref="I556">SUMPRODUCT(B540:B559, (ROW(B540:B559)-ROW(B540)+1)) / (20*21/2)</f>
        <v>0.94547952380952383</v>
      </c>
      <c r="J556" s="2">
        <f t="shared" si="66"/>
        <v>0.94653170050393087</v>
      </c>
      <c r="K556" s="2">
        <f t="shared" si="60"/>
        <v>0.9307720405475437</v>
      </c>
    </row>
    <row r="557" spans="1:11" ht="13.5" x14ac:dyDescent="0.25">
      <c r="A557" s="3">
        <f>TITRES_STAT!B560</f>
        <v>43115</v>
      </c>
      <c r="B557" s="5">
        <f>TITRES_STAT!D560</f>
        <v>0.94820000000000004</v>
      </c>
      <c r="C557" s="2">
        <f t="shared" si="61"/>
        <v>1.2600000000000056E-2</v>
      </c>
      <c r="D557" s="2">
        <f t="shared" si="62"/>
        <v>0.92997999999999992</v>
      </c>
      <c r="E557" s="2">
        <f t="shared" si="64"/>
        <v>0.94409999999999994</v>
      </c>
      <c r="F557" s="2">
        <f t="shared" si="65"/>
        <v>0.95838500000000004</v>
      </c>
      <c r="G557" s="2">
        <f t="shared" si="59"/>
        <v>0.9432259999999999</v>
      </c>
      <c r="H557" s="2">
        <f t="shared" si="63"/>
        <v>0.87421800000000005</v>
      </c>
      <c r="I557" s="2">
        <f t="array" ref="I557">SUMPRODUCT(B541:B560, (ROW(B541:B560)-ROW(B541)+1)) / (20*21/2)</f>
        <v>0.9473895238095239</v>
      </c>
      <c r="J557" s="2">
        <f t="shared" si="66"/>
        <v>0.94669058617022317</v>
      </c>
      <c r="K557" s="2">
        <f t="shared" si="60"/>
        <v>0.93145548993783622</v>
      </c>
    </row>
    <row r="558" spans="1:11" ht="13.5" x14ac:dyDescent="0.25">
      <c r="A558" s="3">
        <f>TITRES_STAT!B561</f>
        <v>43116</v>
      </c>
      <c r="B558" s="5">
        <f>TITRES_STAT!D561</f>
        <v>0.94820000000000004</v>
      </c>
      <c r="C558" s="2">
        <f t="shared" si="61"/>
        <v>0</v>
      </c>
      <c r="D558" s="2">
        <f t="shared" si="62"/>
        <v>0.93312000000000006</v>
      </c>
      <c r="E558" s="2">
        <f t="shared" si="64"/>
        <v>0.94095999999999991</v>
      </c>
      <c r="F558" s="2">
        <f t="shared" si="65"/>
        <v>0.9587</v>
      </c>
      <c r="G558" s="2">
        <f t="shared" si="59"/>
        <v>0.94366599999999989</v>
      </c>
      <c r="H558" s="2">
        <f t="shared" si="63"/>
        <v>0.87452700000000005</v>
      </c>
      <c r="I558" s="2">
        <f t="array" ref="I558">SUMPRODUCT(B542:B561, (ROW(B542:B561)-ROW(B542)+1)) / (20*21/2)</f>
        <v>0.95269952380952394</v>
      </c>
      <c r="J558" s="2">
        <f t="shared" si="66"/>
        <v>0.94683433986829713</v>
      </c>
      <c r="K558" s="2">
        <f t="shared" si="60"/>
        <v>0.93211213739125454</v>
      </c>
    </row>
    <row r="559" spans="1:11" ht="13.5" x14ac:dyDescent="0.25">
      <c r="A559" s="3">
        <f>TITRES_STAT!B562</f>
        <v>43117</v>
      </c>
      <c r="B559" s="5">
        <f>TITRES_STAT!D562</f>
        <v>0.92310000000000003</v>
      </c>
      <c r="C559" s="2">
        <f t="shared" si="61"/>
        <v>-2.5100000000000011E-2</v>
      </c>
      <c r="D559" s="2">
        <f t="shared" si="62"/>
        <v>0.93311999999999995</v>
      </c>
      <c r="E559" s="2">
        <f t="shared" si="64"/>
        <v>0.93813999999999997</v>
      </c>
      <c r="F559" s="2">
        <f t="shared" si="65"/>
        <v>0.95634500000000011</v>
      </c>
      <c r="G559" s="2">
        <f t="shared" si="59"/>
        <v>0.94335199999999986</v>
      </c>
      <c r="H559" s="2">
        <f t="shared" si="63"/>
        <v>0.87471050000000017</v>
      </c>
      <c r="I559" s="2">
        <f t="array" ref="I559">SUMPRODUCT(B543:B562, (ROW(B543:B562)-ROW(B543)+1)) / (20*21/2)</f>
        <v>0.96022047619047612</v>
      </c>
      <c r="J559" s="2">
        <f t="shared" si="66"/>
        <v>0.94457392654750694</v>
      </c>
      <c r="K559" s="2">
        <f t="shared" si="60"/>
        <v>0.93175872023865636</v>
      </c>
    </row>
    <row r="560" spans="1:11" ht="13.5" x14ac:dyDescent="0.25">
      <c r="A560" s="3">
        <f>TITRES_STAT!B563</f>
        <v>43118</v>
      </c>
      <c r="B560" s="5">
        <f>TITRES_STAT!D563</f>
        <v>0.97640000000000005</v>
      </c>
      <c r="C560" s="2">
        <f t="shared" si="61"/>
        <v>5.3300000000000014E-2</v>
      </c>
      <c r="D560" s="2">
        <f t="shared" si="62"/>
        <v>0.94629999999999992</v>
      </c>
      <c r="E560" s="2">
        <f t="shared" si="64"/>
        <v>0.9384499999999999</v>
      </c>
      <c r="F560" s="2">
        <f t="shared" si="65"/>
        <v>0.95524500000000023</v>
      </c>
      <c r="G560" s="2">
        <f t="shared" si="59"/>
        <v>0.94404199999999994</v>
      </c>
      <c r="H560" s="2">
        <f t="shared" si="63"/>
        <v>0.87510600000000027</v>
      </c>
      <c r="I560" s="2">
        <f t="array" ref="I560">SUMPRODUCT(B544:B563, (ROW(B544:B563)-ROW(B544)+1)) / (20*21/2)</f>
        <v>0.96751714285714296</v>
      </c>
      <c r="J560" s="2">
        <f t="shared" si="66"/>
        <v>0.94760498116203007</v>
      </c>
      <c r="K560" s="2">
        <f t="shared" si="60"/>
        <v>0.93350935866066975</v>
      </c>
    </row>
    <row r="561" spans="1:11" ht="13.5" x14ac:dyDescent="0.25">
      <c r="A561" s="3">
        <f>TITRES_STAT!B564</f>
        <v>43119</v>
      </c>
      <c r="B561" s="5">
        <f>TITRES_STAT!D564</f>
        <v>1.0109999999999999</v>
      </c>
      <c r="C561" s="2">
        <f t="shared" si="61"/>
        <v>3.4599999999999853E-2</v>
      </c>
      <c r="D561" s="2">
        <f t="shared" si="62"/>
        <v>0.9613799999999999</v>
      </c>
      <c r="E561" s="2">
        <f t="shared" si="64"/>
        <v>0.94504999999999995</v>
      </c>
      <c r="F561" s="2">
        <f t="shared" si="65"/>
        <v>0.95713000000000004</v>
      </c>
      <c r="G561" s="2">
        <f t="shared" si="59"/>
        <v>0.94542399999999982</v>
      </c>
      <c r="H561" s="2">
        <f t="shared" si="63"/>
        <v>0.87567450000000036</v>
      </c>
      <c r="I561" s="2">
        <f t="array" ref="I561">SUMPRODUCT(B545:B564, (ROW(B545:B564)-ROW(B545)+1)) / (20*21/2)</f>
        <v>0.97301952380952372</v>
      </c>
      <c r="J561" s="2">
        <f t="shared" si="66"/>
        <v>0.95364260200374151</v>
      </c>
      <c r="K561" s="2">
        <f t="shared" si="60"/>
        <v>0.93654820734064348</v>
      </c>
    </row>
    <row r="562" spans="1:11" ht="13.5" x14ac:dyDescent="0.25">
      <c r="A562" s="3">
        <f>TITRES_STAT!B565</f>
        <v>43122</v>
      </c>
      <c r="B562" s="5">
        <f>TITRES_STAT!D565</f>
        <v>1.0361</v>
      </c>
      <c r="C562" s="2">
        <f t="shared" si="61"/>
        <v>2.5100000000000122E-2</v>
      </c>
      <c r="D562" s="2">
        <f t="shared" si="62"/>
        <v>0.97896000000000005</v>
      </c>
      <c r="E562" s="2">
        <f t="shared" si="64"/>
        <v>0.95446999999999993</v>
      </c>
      <c r="F562" s="2">
        <f t="shared" si="65"/>
        <v>0.95948500000000025</v>
      </c>
      <c r="G562" s="2">
        <f t="shared" ref="G562:G625" si="67">AVERAGE(B513:B562)</f>
        <v>0.94736999999999993</v>
      </c>
      <c r="H562" s="2">
        <f t="shared" si="63"/>
        <v>0.87638200000000022</v>
      </c>
      <c r="I562" s="2">
        <f t="array" ref="I562">SUMPRODUCT(B546:B565, (ROW(B546:B565)-ROW(B546)+1)) / (20*21/2)</f>
        <v>0.97919285714285709</v>
      </c>
      <c r="J562" s="2">
        <f t="shared" si="66"/>
        <v>0.96149568752719472</v>
      </c>
      <c r="K562" s="2">
        <f t="shared" si="60"/>
        <v>0.94045219920963785</v>
      </c>
    </row>
    <row r="563" spans="1:11" ht="13.5" x14ac:dyDescent="0.25">
      <c r="A563" s="3">
        <f>TITRES_STAT!B566</f>
        <v>43123</v>
      </c>
      <c r="B563" s="5">
        <f>TITRES_STAT!D566</f>
        <v>1.0361</v>
      </c>
      <c r="C563" s="2">
        <f t="shared" si="61"/>
        <v>0</v>
      </c>
      <c r="D563" s="2">
        <f t="shared" si="62"/>
        <v>0.99654000000000009</v>
      </c>
      <c r="E563" s="2">
        <f t="shared" si="64"/>
        <v>0.96482999999999985</v>
      </c>
      <c r="F563" s="2">
        <f t="shared" si="65"/>
        <v>0.96262500000000006</v>
      </c>
      <c r="G563" s="2">
        <f t="shared" si="67"/>
        <v>0.94962999999999975</v>
      </c>
      <c r="H563" s="2">
        <f t="shared" si="63"/>
        <v>0.87713050000000037</v>
      </c>
      <c r="I563" s="2">
        <f t="array" ref="I563">SUMPRODUCT(B547:B566, (ROW(B547:B566)-ROW(B547)+1)) / (20*21/2)</f>
        <v>0.98509714285714278</v>
      </c>
      <c r="J563" s="2">
        <f t="shared" si="66"/>
        <v>0.96860086014365232</v>
      </c>
      <c r="K563" s="2">
        <f t="shared" ref="K563:K626" si="68">$K$4*B563+(1-$K$4)*K562</f>
        <v>0.94420309335827957</v>
      </c>
    </row>
    <row r="564" spans="1:11" ht="13.5" x14ac:dyDescent="0.25">
      <c r="A564" s="3">
        <f>TITRES_STAT!B567</f>
        <v>43124</v>
      </c>
      <c r="B564" s="5">
        <f>TITRES_STAT!D567</f>
        <v>1.0204</v>
      </c>
      <c r="C564" s="2">
        <f t="shared" si="61"/>
        <v>-1.5700000000000047E-2</v>
      </c>
      <c r="D564" s="2">
        <f t="shared" si="62"/>
        <v>1.016</v>
      </c>
      <c r="E564" s="2">
        <f t="shared" si="64"/>
        <v>0.97455999999999998</v>
      </c>
      <c r="F564" s="2">
        <f t="shared" si="65"/>
        <v>0.96498000000000006</v>
      </c>
      <c r="G564" s="2">
        <f t="shared" si="67"/>
        <v>0.95157599999999998</v>
      </c>
      <c r="H564" s="2">
        <f t="shared" si="63"/>
        <v>0.87792300000000045</v>
      </c>
      <c r="I564" s="2">
        <f t="array" ref="I564">SUMPRODUCT(B548:B567, (ROW(B548:B567)-ROW(B548)+1)) / (20*21/2)</f>
        <v>0.98954190476190473</v>
      </c>
      <c r="J564" s="2">
        <f t="shared" si="66"/>
        <v>0.97353411155854253</v>
      </c>
      <c r="K564" s="2">
        <f t="shared" si="68"/>
        <v>0.94719120734422946</v>
      </c>
    </row>
    <row r="565" spans="1:11" ht="13.5" x14ac:dyDescent="0.25">
      <c r="A565" s="3">
        <f>TITRES_STAT!B568</f>
        <v>43125</v>
      </c>
      <c r="B565" s="5">
        <f>TITRES_STAT!D568</f>
        <v>1.0298</v>
      </c>
      <c r="C565" s="2">
        <f t="shared" si="61"/>
        <v>9.400000000000075E-3</v>
      </c>
      <c r="D565" s="2">
        <f t="shared" si="62"/>
        <v>1.02668</v>
      </c>
      <c r="E565" s="2">
        <f t="shared" si="64"/>
        <v>0.98649000000000009</v>
      </c>
      <c r="F565" s="2">
        <f t="shared" si="65"/>
        <v>0.96780500000000025</v>
      </c>
      <c r="G565" s="2">
        <f t="shared" si="67"/>
        <v>0.95371000000000006</v>
      </c>
      <c r="H565" s="2">
        <f t="shared" si="63"/>
        <v>0.87872150000000038</v>
      </c>
      <c r="I565" s="2">
        <f t="array" ref="I565">SUMPRODUCT(B549:B568, (ROW(B549:B568)-ROW(B549)+1)) / (20*21/2)</f>
        <v>0.99222190476190475</v>
      </c>
      <c r="J565" s="2">
        <f t="shared" si="66"/>
        <v>0.97889276760058608</v>
      </c>
      <c r="K565" s="2">
        <f t="shared" si="68"/>
        <v>0.95043076784053426</v>
      </c>
    </row>
    <row r="566" spans="1:11" ht="13.5" x14ac:dyDescent="0.25">
      <c r="A566" s="3">
        <f>TITRES_STAT!B569</f>
        <v>43126</v>
      </c>
      <c r="B566" s="5">
        <f>TITRES_STAT!D569</f>
        <v>1.0298</v>
      </c>
      <c r="C566" s="2">
        <f t="shared" si="61"/>
        <v>0</v>
      </c>
      <c r="D566" s="2">
        <f t="shared" si="62"/>
        <v>1.03044</v>
      </c>
      <c r="E566" s="2">
        <f t="shared" si="64"/>
        <v>0.99590999999999996</v>
      </c>
      <c r="F566" s="2">
        <f t="shared" si="65"/>
        <v>0.9706300000000001</v>
      </c>
      <c r="G566" s="2">
        <f t="shared" si="67"/>
        <v>0.95578199999999991</v>
      </c>
      <c r="H566" s="2">
        <f t="shared" si="63"/>
        <v>0.87950650000000041</v>
      </c>
      <c r="I566" s="2">
        <f t="array" ref="I566">SUMPRODUCT(B550:B569, (ROW(B550:B569)-ROW(B550)+1)) / (20*21/2)</f>
        <v>0.99359714285714262</v>
      </c>
      <c r="J566" s="2">
        <f t="shared" si="66"/>
        <v>0.98374107544814926</v>
      </c>
      <c r="K566" s="2">
        <f t="shared" si="68"/>
        <v>0.95354328674874866</v>
      </c>
    </row>
    <row r="567" spans="1:11" ht="13.5" x14ac:dyDescent="0.25">
      <c r="A567" s="3">
        <f>TITRES_STAT!B570</f>
        <v>43129</v>
      </c>
      <c r="B567" s="5">
        <f>TITRES_STAT!D570</f>
        <v>1.0173000000000001</v>
      </c>
      <c r="C567" s="2">
        <f t="shared" si="61"/>
        <v>-1.2499999999999956E-2</v>
      </c>
      <c r="D567" s="2">
        <f t="shared" si="62"/>
        <v>1.02668</v>
      </c>
      <c r="E567" s="2">
        <f t="shared" si="64"/>
        <v>1.00282</v>
      </c>
      <c r="F567" s="2">
        <f t="shared" si="65"/>
        <v>0.97345999999999988</v>
      </c>
      <c r="G567" s="2">
        <f t="shared" si="67"/>
        <v>0.95747799999999994</v>
      </c>
      <c r="H567" s="2">
        <f t="shared" si="63"/>
        <v>0.88022900000000037</v>
      </c>
      <c r="I567" s="2">
        <f t="array" ref="I567">SUMPRODUCT(B551:B570, (ROW(B551:B570)-ROW(B551)+1)) / (20*21/2)</f>
        <v>0.99209761904761917</v>
      </c>
      <c r="J567" s="2">
        <f t="shared" si="66"/>
        <v>0.98693716350070648</v>
      </c>
      <c r="K567" s="2">
        <f t="shared" si="68"/>
        <v>0.95604355001350372</v>
      </c>
    </row>
    <row r="568" spans="1:11" ht="13.5" x14ac:dyDescent="0.25">
      <c r="A568" s="3">
        <f>TITRES_STAT!B571</f>
        <v>43130</v>
      </c>
      <c r="B568" s="5">
        <f>TITRES_STAT!D571</f>
        <v>1.0016</v>
      </c>
      <c r="C568" s="2">
        <f t="shared" si="61"/>
        <v>-1.5700000000000047E-2</v>
      </c>
      <c r="D568" s="2">
        <f t="shared" si="62"/>
        <v>1.0197800000000001</v>
      </c>
      <c r="E568" s="2">
        <f t="shared" si="64"/>
        <v>1.0081599999999999</v>
      </c>
      <c r="F568" s="2">
        <f t="shared" si="65"/>
        <v>0.97455999999999998</v>
      </c>
      <c r="G568" s="2">
        <f t="shared" si="67"/>
        <v>0.95930000000000004</v>
      </c>
      <c r="H568" s="2">
        <f t="shared" si="63"/>
        <v>0.88087300000000046</v>
      </c>
      <c r="I568" s="2">
        <f t="array" ref="I568">SUMPRODUCT(B552:B571, (ROW(B552:B571)-ROW(B552)+1)) / (20*21/2)</f>
        <v>0.99305809523809518</v>
      </c>
      <c r="J568" s="2">
        <f t="shared" si="66"/>
        <v>0.98833362411968673</v>
      </c>
      <c r="K568" s="2">
        <f t="shared" si="68"/>
        <v>0.95783007746395465</v>
      </c>
    </row>
    <row r="569" spans="1:11" ht="13.5" x14ac:dyDescent="0.25">
      <c r="A569" s="3">
        <f>TITRES_STAT!B572</f>
        <v>43131</v>
      </c>
      <c r="B569" s="5">
        <f>TITRES_STAT!D572</f>
        <v>0.98899999999999999</v>
      </c>
      <c r="C569" s="2">
        <f t="shared" si="61"/>
        <v>-1.2600000000000056E-2</v>
      </c>
      <c r="D569" s="2">
        <f t="shared" si="62"/>
        <v>1.0135000000000001</v>
      </c>
      <c r="E569" s="2">
        <f t="shared" si="64"/>
        <v>1.01475</v>
      </c>
      <c r="F569" s="2">
        <f t="shared" si="65"/>
        <v>0.97644499999999979</v>
      </c>
      <c r="G569" s="2">
        <f t="shared" si="67"/>
        <v>0.96061800000000008</v>
      </c>
      <c r="H569" s="2">
        <f t="shared" si="63"/>
        <v>0.8814540000000004</v>
      </c>
      <c r="I569" s="2">
        <f t="array" ref="I569">SUMPRODUCT(B553:B572, (ROW(B553:B572)-ROW(B553)+1)) / (20*21/2)</f>
        <v>0.99561428571428556</v>
      </c>
      <c r="J569" s="2">
        <f t="shared" si="66"/>
        <v>0.98839708848924035</v>
      </c>
      <c r="K569" s="2">
        <f t="shared" si="68"/>
        <v>0.95905242736732899</v>
      </c>
    </row>
    <row r="570" spans="1:11" ht="13.5" x14ac:dyDescent="0.25">
      <c r="A570" s="3">
        <f>TITRES_STAT!B573</f>
        <v>43132</v>
      </c>
      <c r="B570" s="5">
        <f>TITRES_STAT!D573</f>
        <v>0.9607</v>
      </c>
      <c r="C570" s="2">
        <f t="shared" si="61"/>
        <v>-2.8299999999999992E-2</v>
      </c>
      <c r="D570" s="2">
        <f t="shared" si="62"/>
        <v>0.99968000000000001</v>
      </c>
      <c r="E570" s="2">
        <f t="shared" si="64"/>
        <v>1.01318</v>
      </c>
      <c r="F570" s="2">
        <f t="shared" si="65"/>
        <v>0.97581499999999988</v>
      </c>
      <c r="G570" s="2">
        <f t="shared" si="67"/>
        <v>0.96143400000000012</v>
      </c>
      <c r="H570" s="2">
        <f t="shared" si="63"/>
        <v>0.88185250000000037</v>
      </c>
      <c r="I570" s="2">
        <f t="array" ref="I570">SUMPRODUCT(B554:B573, (ROW(B554:B573)-ROW(B554)+1)) / (20*21/2)</f>
        <v>0.99757619047619073</v>
      </c>
      <c r="J570" s="2">
        <f t="shared" si="66"/>
        <v>0.98575927053788415</v>
      </c>
      <c r="K570" s="2">
        <f t="shared" si="68"/>
        <v>0.95911703805880633</v>
      </c>
    </row>
    <row r="571" spans="1:11" ht="13.5" x14ac:dyDescent="0.25">
      <c r="A571" s="3">
        <f>TITRES_STAT!B574</f>
        <v>43133</v>
      </c>
      <c r="B571" s="5">
        <f>TITRES_STAT!D574</f>
        <v>0.9859</v>
      </c>
      <c r="C571" s="2">
        <f t="shared" si="61"/>
        <v>2.52E-2</v>
      </c>
      <c r="D571" s="2">
        <f t="shared" si="62"/>
        <v>0.99090000000000011</v>
      </c>
      <c r="E571" s="2">
        <f t="shared" si="64"/>
        <v>1.01067</v>
      </c>
      <c r="F571" s="2">
        <f t="shared" si="65"/>
        <v>0.97786000000000006</v>
      </c>
      <c r="G571" s="2">
        <f t="shared" si="67"/>
        <v>0.9625020000000003</v>
      </c>
      <c r="H571" s="2">
        <f t="shared" si="63"/>
        <v>0.88230900000000023</v>
      </c>
      <c r="I571" s="2">
        <f t="array" ref="I571">SUMPRODUCT(B555:B574, (ROW(B555:B574)-ROW(B555)+1)) / (20*21/2)</f>
        <v>0.99651380952380952</v>
      </c>
      <c r="J571" s="2">
        <f t="shared" si="66"/>
        <v>0.98577267334379992</v>
      </c>
      <c r="K571" s="2">
        <f t="shared" si="68"/>
        <v>0.96016735029179434</v>
      </c>
    </row>
    <row r="572" spans="1:11" ht="13.5" x14ac:dyDescent="0.25">
      <c r="A572" s="3">
        <f>TITRES_STAT!B575</f>
        <v>43136</v>
      </c>
      <c r="B572" s="5">
        <f>TITRES_STAT!D575</f>
        <v>1.0046999999999999</v>
      </c>
      <c r="C572" s="2">
        <f t="shared" si="61"/>
        <v>1.8799999999999928E-2</v>
      </c>
      <c r="D572" s="2">
        <f t="shared" si="62"/>
        <v>0.98838000000000004</v>
      </c>
      <c r="E572" s="2">
        <f t="shared" si="64"/>
        <v>1.0075299999999998</v>
      </c>
      <c r="F572" s="2">
        <f t="shared" si="65"/>
        <v>0.98099999999999987</v>
      </c>
      <c r="G572" s="2">
        <f t="shared" si="67"/>
        <v>0.96394600000000008</v>
      </c>
      <c r="H572" s="2">
        <f t="shared" si="63"/>
        <v>0.88292750000000031</v>
      </c>
      <c r="I572" s="2">
        <f t="array" ref="I572">SUMPRODUCT(B556:B575, (ROW(B556:B575)-ROW(B556)+1)) / (20*21/2)</f>
        <v>0.99521238095238096</v>
      </c>
      <c r="J572" s="2">
        <f t="shared" si="66"/>
        <v>0.98757527588248561</v>
      </c>
      <c r="K572" s="2">
        <f t="shared" si="68"/>
        <v>0.96191372871172398</v>
      </c>
    </row>
    <row r="573" spans="1:11" ht="13.5" x14ac:dyDescent="0.25">
      <c r="A573" s="3">
        <f>TITRES_STAT!B576</f>
        <v>43137</v>
      </c>
      <c r="B573" s="5">
        <f>TITRES_STAT!D576</f>
        <v>1.0016</v>
      </c>
      <c r="C573" s="2">
        <f t="shared" si="61"/>
        <v>-3.0999999999998806E-3</v>
      </c>
      <c r="D573" s="2">
        <f t="shared" si="62"/>
        <v>0.98837999999999993</v>
      </c>
      <c r="E573" s="2">
        <f t="shared" si="64"/>
        <v>1.0040800000000001</v>
      </c>
      <c r="F573" s="2">
        <f t="shared" si="65"/>
        <v>0.98445499999999997</v>
      </c>
      <c r="G573" s="2">
        <f t="shared" si="67"/>
        <v>0.96488800000000041</v>
      </c>
      <c r="H573" s="2">
        <f t="shared" si="63"/>
        <v>0.88344900000000037</v>
      </c>
      <c r="I573" s="2">
        <f t="array" ref="I573">SUMPRODUCT(B557:B576, (ROW(B557:B576)-ROW(B557)+1)) / (20*21/2)</f>
        <v>0.99510714285714286</v>
      </c>
      <c r="J573" s="2">
        <f t="shared" si="66"/>
        <v>0.9889109638936775</v>
      </c>
      <c r="K573" s="2">
        <f t="shared" si="68"/>
        <v>0.96347005307597011</v>
      </c>
    </row>
    <row r="574" spans="1:11" ht="13.5" x14ac:dyDescent="0.25">
      <c r="A574" s="3">
        <f>TITRES_STAT!B577</f>
        <v>43138</v>
      </c>
      <c r="B574" s="5">
        <f>TITRES_STAT!D577</f>
        <v>0.97330000000000005</v>
      </c>
      <c r="C574" s="2">
        <f t="shared" si="61"/>
        <v>-2.8299999999999992E-2</v>
      </c>
      <c r="D574" s="2">
        <f t="shared" si="62"/>
        <v>0.98523999999999989</v>
      </c>
      <c r="E574" s="2">
        <f t="shared" si="64"/>
        <v>0.99937000000000009</v>
      </c>
      <c r="F574" s="2">
        <f t="shared" si="65"/>
        <v>0.98696499999999998</v>
      </c>
      <c r="G574" s="2">
        <f t="shared" si="67"/>
        <v>0.96551600000000037</v>
      </c>
      <c r="H574" s="2">
        <f t="shared" si="63"/>
        <v>0.88395150000000033</v>
      </c>
      <c r="I574" s="2">
        <f t="array" ref="I574">SUMPRODUCT(B558:B577, (ROW(B558:B577)-ROW(B558)+1)) / (20*21/2)</f>
        <v>0.9920523809523808</v>
      </c>
      <c r="J574" s="2">
        <f t="shared" si="66"/>
        <v>0.98742420542761289</v>
      </c>
      <c r="K574" s="2">
        <f t="shared" si="68"/>
        <v>0.96385554119063799</v>
      </c>
    </row>
    <row r="575" spans="1:11" ht="13.5" x14ac:dyDescent="0.25">
      <c r="A575" s="3">
        <f>TITRES_STAT!B578</f>
        <v>43139</v>
      </c>
      <c r="B575" s="5">
        <f>TITRES_STAT!D578</f>
        <v>0.97330000000000005</v>
      </c>
      <c r="C575" s="2">
        <f t="shared" si="61"/>
        <v>0</v>
      </c>
      <c r="D575" s="2">
        <f t="shared" si="62"/>
        <v>0.98776000000000008</v>
      </c>
      <c r="E575" s="2">
        <f t="shared" si="64"/>
        <v>0.99371999999999994</v>
      </c>
      <c r="F575" s="2">
        <f t="shared" si="65"/>
        <v>0.99010500000000012</v>
      </c>
      <c r="G575" s="2">
        <f t="shared" si="67"/>
        <v>0.96614400000000045</v>
      </c>
      <c r="H575" s="2">
        <f t="shared" si="63"/>
        <v>0.88448150000000025</v>
      </c>
      <c r="I575" s="2">
        <f t="array" ref="I575">SUMPRODUCT(B559:B578, (ROW(B559:B578)-ROW(B559)+1)) / (20*21/2)</f>
        <v>0.98714761904761894</v>
      </c>
      <c r="J575" s="2">
        <f t="shared" si="66"/>
        <v>0.98607904300593541</v>
      </c>
      <c r="K575" s="2">
        <f t="shared" si="68"/>
        <v>0.9642259121243385</v>
      </c>
    </row>
    <row r="576" spans="1:11" ht="13.5" x14ac:dyDescent="0.25">
      <c r="A576" s="3">
        <f>TITRES_STAT!B579</f>
        <v>43140</v>
      </c>
      <c r="B576" s="5">
        <f>TITRES_STAT!D579</f>
        <v>0.98899999999999999</v>
      </c>
      <c r="C576" s="2">
        <f t="shared" si="61"/>
        <v>1.5699999999999936E-2</v>
      </c>
      <c r="D576" s="2">
        <f t="shared" si="62"/>
        <v>0.98838000000000004</v>
      </c>
      <c r="E576" s="2">
        <f t="shared" si="64"/>
        <v>0.98963999999999996</v>
      </c>
      <c r="F576" s="2">
        <f t="shared" si="65"/>
        <v>0.99277500000000019</v>
      </c>
      <c r="G576" s="2">
        <f t="shared" si="67"/>
        <v>0.96740000000000037</v>
      </c>
      <c r="H576" s="2">
        <f t="shared" si="63"/>
        <v>0.88506250000000042</v>
      </c>
      <c r="I576" s="2">
        <f t="array" ref="I576">SUMPRODUCT(B560:B579, (ROW(B560:B579)-ROW(B560)+1)) / (20*21/2)</f>
        <v>0.98496809523809514</v>
      </c>
      <c r="J576" s="2">
        <f t="shared" si="66"/>
        <v>0.98635722938632253</v>
      </c>
      <c r="K576" s="2">
        <f t="shared" si="68"/>
        <v>0.96519744498220761</v>
      </c>
    </row>
    <row r="577" spans="1:11" ht="13.5" x14ac:dyDescent="0.25">
      <c r="A577" s="3">
        <f>TITRES_STAT!B580</f>
        <v>43143</v>
      </c>
      <c r="B577" s="5">
        <f>TITRES_STAT!D580</f>
        <v>0.9607</v>
      </c>
      <c r="C577" s="2">
        <f t="shared" si="61"/>
        <v>-2.8299999999999992E-2</v>
      </c>
      <c r="D577" s="2">
        <f t="shared" si="62"/>
        <v>0.97958000000000001</v>
      </c>
      <c r="E577" s="2">
        <f t="shared" si="64"/>
        <v>0.98398000000000008</v>
      </c>
      <c r="F577" s="2">
        <f t="shared" si="65"/>
        <v>0.99340000000000006</v>
      </c>
      <c r="G577" s="2">
        <f t="shared" si="67"/>
        <v>0.9677760000000003</v>
      </c>
      <c r="H577" s="2">
        <f t="shared" si="63"/>
        <v>0.88539300000000043</v>
      </c>
      <c r="I577" s="2">
        <f t="array" ref="I577">SUMPRODUCT(B561:B580, (ROW(B561:B580)-ROW(B561)+1)) / (20*21/2)</f>
        <v>0.98225952380952375</v>
      </c>
      <c r="J577" s="2">
        <f t="shared" si="66"/>
        <v>0.98391368373048227</v>
      </c>
      <c r="K577" s="2">
        <f t="shared" si="68"/>
        <v>0.9650210745907486</v>
      </c>
    </row>
    <row r="578" spans="1:11" ht="13.5" x14ac:dyDescent="0.25">
      <c r="A578" s="3">
        <f>TITRES_STAT!B581</f>
        <v>43144</v>
      </c>
      <c r="B578" s="5">
        <f>TITRES_STAT!D581</f>
        <v>0.94189999999999996</v>
      </c>
      <c r="C578" s="2">
        <f t="shared" si="61"/>
        <v>-1.8800000000000039E-2</v>
      </c>
      <c r="D578" s="2">
        <f t="shared" si="62"/>
        <v>0.96764000000000006</v>
      </c>
      <c r="E578" s="2">
        <f t="shared" si="64"/>
        <v>0.97800999999999993</v>
      </c>
      <c r="F578" s="2">
        <f t="shared" si="65"/>
        <v>0.993085</v>
      </c>
      <c r="G578" s="2">
        <f t="shared" si="67"/>
        <v>0.96777600000000019</v>
      </c>
      <c r="H578" s="2">
        <f t="shared" si="63"/>
        <v>0.88568400000000036</v>
      </c>
      <c r="I578" s="2">
        <f t="array" ref="I578">SUMPRODUCT(B562:B581, (ROW(B562:B581)-ROW(B562)+1)) / (20*21/2)</f>
        <v>0.97959571428571424</v>
      </c>
      <c r="J578" s="2">
        <f t="shared" si="66"/>
        <v>0.9799123805180554</v>
      </c>
      <c r="K578" s="2">
        <f t="shared" si="68"/>
        <v>0.96411436578326826</v>
      </c>
    </row>
    <row r="579" spans="1:11" ht="13.5" x14ac:dyDescent="0.25">
      <c r="A579" s="3">
        <f>TITRES_STAT!B582</f>
        <v>43145</v>
      </c>
      <c r="B579" s="5">
        <f>TITRES_STAT!D582</f>
        <v>0.97019999999999995</v>
      </c>
      <c r="C579" s="2">
        <f t="shared" si="61"/>
        <v>2.8299999999999992E-2</v>
      </c>
      <c r="D579" s="2">
        <f t="shared" si="62"/>
        <v>0.96701999999999999</v>
      </c>
      <c r="E579" s="2">
        <f t="shared" si="64"/>
        <v>0.97613000000000005</v>
      </c>
      <c r="F579" s="2">
        <f t="shared" si="65"/>
        <v>0.99543999999999999</v>
      </c>
      <c r="G579" s="2">
        <f t="shared" si="67"/>
        <v>0.96834200000000037</v>
      </c>
      <c r="H579" s="2">
        <f t="shared" si="63"/>
        <v>0.88623900000000033</v>
      </c>
      <c r="I579" s="2">
        <f t="array" ref="I579">SUMPRODUCT(B563:B582, (ROW(B563:B582)-ROW(B563)+1)) / (20*21/2)</f>
        <v>0.97714142857142861</v>
      </c>
      <c r="J579" s="2">
        <f t="shared" si="66"/>
        <v>0.97898739189728823</v>
      </c>
      <c r="K579" s="2">
        <f t="shared" si="68"/>
        <v>0.96435301810549312</v>
      </c>
    </row>
    <row r="580" spans="1:11" ht="13.5" x14ac:dyDescent="0.25">
      <c r="A580" s="3">
        <f>TITRES_STAT!B583</f>
        <v>43146</v>
      </c>
      <c r="B580" s="5">
        <f>TITRES_STAT!D583</f>
        <v>0.96699999999999997</v>
      </c>
      <c r="C580" s="2">
        <f t="shared" ref="C580:C643" si="69">B580-B579</f>
        <v>-3.1999999999999806E-3</v>
      </c>
      <c r="D580" s="2">
        <f t="shared" si="62"/>
        <v>0.96575999999999984</v>
      </c>
      <c r="E580" s="2">
        <f t="shared" si="64"/>
        <v>0.97676000000000018</v>
      </c>
      <c r="F580" s="2">
        <f t="shared" si="65"/>
        <v>0.9949699999999998</v>
      </c>
      <c r="G580" s="2">
        <f t="shared" si="67"/>
        <v>0.96884400000000037</v>
      </c>
      <c r="H580" s="2">
        <f t="shared" si="63"/>
        <v>0.88681900000000058</v>
      </c>
      <c r="I580" s="2">
        <f t="array" ref="I580">SUMPRODUCT(B564:B583, (ROW(B564:B583)-ROW(B564)+1)) / (20*21/2)</f>
        <v>0.97501619047619037</v>
      </c>
      <c r="J580" s="2">
        <f t="shared" si="66"/>
        <v>0.97784573552611798</v>
      </c>
      <c r="K580" s="2">
        <f t="shared" si="68"/>
        <v>0.96445682131704247</v>
      </c>
    </row>
    <row r="581" spans="1:11" ht="13.5" x14ac:dyDescent="0.25">
      <c r="A581" s="3">
        <f>TITRES_STAT!B584</f>
        <v>43147</v>
      </c>
      <c r="B581" s="5">
        <f>TITRES_STAT!D584</f>
        <v>0.96699999999999997</v>
      </c>
      <c r="C581" s="2">
        <f t="shared" si="69"/>
        <v>0</v>
      </c>
      <c r="D581" s="2">
        <f t="shared" si="62"/>
        <v>0.96135999999999999</v>
      </c>
      <c r="E581" s="2">
        <f t="shared" si="64"/>
        <v>0.97487000000000013</v>
      </c>
      <c r="F581" s="2">
        <f t="shared" si="65"/>
        <v>0.99276999999999982</v>
      </c>
      <c r="G581" s="2">
        <f t="shared" si="67"/>
        <v>0.96934600000000015</v>
      </c>
      <c r="H581" s="2">
        <f t="shared" si="63"/>
        <v>0.8873990000000006</v>
      </c>
      <c r="I581" s="2">
        <f t="array" ref="I581">SUMPRODUCT(B565:B584, (ROW(B565:B584)-ROW(B565)+1)) / (20*21/2)</f>
        <v>0.97321999999999997</v>
      </c>
      <c r="J581" s="2">
        <f t="shared" si="66"/>
        <v>0.97681280833315443</v>
      </c>
      <c r="K581" s="2">
        <f t="shared" si="68"/>
        <v>0.96455655381441341</v>
      </c>
    </row>
    <row r="582" spans="1:11" ht="13.5" x14ac:dyDescent="0.25">
      <c r="A582" s="3">
        <f>TITRES_STAT!B585</f>
        <v>43150</v>
      </c>
      <c r="B582" s="5">
        <f>TITRES_STAT!D585</f>
        <v>0.96699999999999997</v>
      </c>
      <c r="C582" s="2">
        <f t="shared" si="69"/>
        <v>0</v>
      </c>
      <c r="D582" s="2">
        <f t="shared" ref="D582:D645" si="70">AVERAGE(B578:B582)</f>
        <v>0.96261999999999992</v>
      </c>
      <c r="E582" s="2">
        <f t="shared" si="64"/>
        <v>0.97110000000000007</v>
      </c>
      <c r="F582" s="2">
        <f t="shared" si="65"/>
        <v>0.98931499999999972</v>
      </c>
      <c r="G582" s="2">
        <f t="shared" si="67"/>
        <v>0.97041200000000016</v>
      </c>
      <c r="H582" s="2">
        <f t="shared" si="63"/>
        <v>0.8878565000000006</v>
      </c>
      <c r="I582" s="2">
        <f t="array" ref="I582">SUMPRODUCT(B566:B585, (ROW(B566:B585)-ROW(B566)+1)) / (20*21/2)</f>
        <v>0.97227809523809527</v>
      </c>
      <c r="J582" s="2">
        <f t="shared" si="66"/>
        <v>0.9758782551585683</v>
      </c>
      <c r="K582" s="2">
        <f t="shared" si="68"/>
        <v>0.96465237523345604</v>
      </c>
    </row>
    <row r="583" spans="1:11" ht="13.5" x14ac:dyDescent="0.25">
      <c r="A583" s="3">
        <f>TITRES_STAT!B586</f>
        <v>43151</v>
      </c>
      <c r="B583" s="5">
        <f>TITRES_STAT!D586</f>
        <v>0.96699999999999997</v>
      </c>
      <c r="C583" s="2">
        <f t="shared" si="69"/>
        <v>0</v>
      </c>
      <c r="D583" s="2">
        <f t="shared" si="70"/>
        <v>0.96763999999999994</v>
      </c>
      <c r="E583" s="2">
        <f t="shared" si="64"/>
        <v>0.96764000000000006</v>
      </c>
      <c r="F583" s="2">
        <f t="shared" si="65"/>
        <v>0.98585999999999996</v>
      </c>
      <c r="G583" s="2">
        <f t="shared" si="67"/>
        <v>0.97154200000000013</v>
      </c>
      <c r="H583" s="2">
        <f t="shared" si="63"/>
        <v>0.88825950000000076</v>
      </c>
      <c r="I583" s="2">
        <f t="array" ref="I583">SUMPRODUCT(B567:B586, (ROW(B567:B586)-ROW(B567)+1)) / (20*21/2)</f>
        <v>0.97010999999999992</v>
      </c>
      <c r="J583" s="2">
        <f t="shared" si="66"/>
        <v>0.97503270704822853</v>
      </c>
      <c r="K583" s="2">
        <f t="shared" si="68"/>
        <v>0.96474443894979112</v>
      </c>
    </row>
    <row r="584" spans="1:11" ht="13.5" x14ac:dyDescent="0.25">
      <c r="A584" s="3">
        <f>TITRES_STAT!B587</f>
        <v>43152</v>
      </c>
      <c r="B584" s="5">
        <f>TITRES_STAT!D587</f>
        <v>0.96699999999999997</v>
      </c>
      <c r="C584" s="2">
        <f t="shared" si="69"/>
        <v>0</v>
      </c>
      <c r="D584" s="2">
        <f t="shared" si="70"/>
        <v>0.96699999999999997</v>
      </c>
      <c r="E584" s="2">
        <f t="shared" si="64"/>
        <v>0.96700999999999993</v>
      </c>
      <c r="F584" s="2">
        <f t="shared" si="65"/>
        <v>0.9831899999999999</v>
      </c>
      <c r="G584" s="2">
        <f t="shared" si="67"/>
        <v>0.9726720000000002</v>
      </c>
      <c r="H584" s="2">
        <f t="shared" si="63"/>
        <v>0.8886760000000008</v>
      </c>
      <c r="I584" s="2">
        <f t="array" ref="I584">SUMPRODUCT(B568:B587, (ROW(B568:B587)-ROW(B568)+1)) / (20*21/2)</f>
        <v>0.96978095238095219</v>
      </c>
      <c r="J584" s="2">
        <f t="shared" si="66"/>
        <v>0.97426768732934965</v>
      </c>
      <c r="K584" s="2">
        <f t="shared" si="68"/>
        <v>0.96483289232430913</v>
      </c>
    </row>
    <row r="585" spans="1:11" ht="13.5" x14ac:dyDescent="0.25">
      <c r="A585" s="3">
        <f>TITRES_STAT!B588</f>
        <v>43153</v>
      </c>
      <c r="B585" s="5">
        <f>TITRES_STAT!D588</f>
        <v>0.97330000000000005</v>
      </c>
      <c r="C585" s="2">
        <f t="shared" si="69"/>
        <v>6.3000000000000833E-3</v>
      </c>
      <c r="D585" s="2">
        <f t="shared" si="70"/>
        <v>0.96826000000000012</v>
      </c>
      <c r="E585" s="2">
        <f t="shared" si="64"/>
        <v>0.96700999999999981</v>
      </c>
      <c r="F585" s="2">
        <f t="shared" si="65"/>
        <v>0.98036499999999971</v>
      </c>
      <c r="G585" s="2">
        <f t="shared" si="67"/>
        <v>0.97311200000000009</v>
      </c>
      <c r="H585" s="2">
        <f t="shared" si="63"/>
        <v>0.88911050000000069</v>
      </c>
      <c r="I585" s="2">
        <f t="array" ref="I585">SUMPRODUCT(B569:B588, (ROW(B569:B588)-ROW(B569)+1)) / (20*21/2)</f>
        <v>0.96787095238095233</v>
      </c>
      <c r="J585" s="2">
        <f t="shared" si="66"/>
        <v>0.97417552663131635</v>
      </c>
      <c r="K585" s="2">
        <f t="shared" si="68"/>
        <v>0.96516493576257156</v>
      </c>
    </row>
    <row r="586" spans="1:11" ht="13.5" x14ac:dyDescent="0.25">
      <c r="A586" s="3">
        <f>TITRES_STAT!B589</f>
        <v>43154</v>
      </c>
      <c r="B586" s="5">
        <f>TITRES_STAT!D589</f>
        <v>0.95760000000000001</v>
      </c>
      <c r="C586" s="2">
        <f t="shared" si="69"/>
        <v>-1.5700000000000047E-2</v>
      </c>
      <c r="D586" s="2">
        <f t="shared" si="70"/>
        <v>0.96638000000000002</v>
      </c>
      <c r="E586" s="2">
        <f t="shared" si="64"/>
        <v>0.96386999999999978</v>
      </c>
      <c r="F586" s="2">
        <f t="shared" si="65"/>
        <v>0.97675500000000004</v>
      </c>
      <c r="G586" s="2">
        <f t="shared" si="67"/>
        <v>0.97311200000000009</v>
      </c>
      <c r="H586" s="2">
        <f t="shared" ref="H586:H649" si="71">AVERAGE(B387:B586)</f>
        <v>0.8894665000000006</v>
      </c>
      <c r="I586" s="2">
        <f t="array" ref="I586">SUMPRODUCT(B570:B589, (ROW(B570:B589)-ROW(B570)+1)) / (20*21/2)</f>
        <v>0.96768047619047615</v>
      </c>
      <c r="J586" s="2">
        <f t="shared" si="66"/>
        <v>0.97259690504738139</v>
      </c>
      <c r="K586" s="2">
        <f t="shared" si="68"/>
        <v>0.96486827161501976</v>
      </c>
    </row>
    <row r="587" spans="1:11" ht="13.5" x14ac:dyDescent="0.25">
      <c r="A587" s="3">
        <f>TITRES_STAT!B590</f>
        <v>43157</v>
      </c>
      <c r="B587" s="5">
        <f>TITRES_STAT!D590</f>
        <v>0.97330000000000005</v>
      </c>
      <c r="C587" s="2">
        <f t="shared" si="69"/>
        <v>1.5700000000000047E-2</v>
      </c>
      <c r="D587" s="2">
        <f t="shared" si="70"/>
        <v>0.96764000000000006</v>
      </c>
      <c r="E587" s="2">
        <f t="shared" si="64"/>
        <v>0.96512999999999993</v>
      </c>
      <c r="F587" s="2">
        <f t="shared" si="65"/>
        <v>0.97455500000000017</v>
      </c>
      <c r="G587" s="2">
        <f t="shared" si="67"/>
        <v>0.97374000000000005</v>
      </c>
      <c r="H587" s="2">
        <f t="shared" si="71"/>
        <v>0.8899010000000005</v>
      </c>
      <c r="I587" s="2">
        <f t="array" ref="I587">SUMPRODUCT(B571:B590, (ROW(B571:B590)-ROW(B571)+1)) / (20*21/2)</f>
        <v>0.97026523809523801</v>
      </c>
      <c r="J587" s="2">
        <f t="shared" si="66"/>
        <v>0.97266386647144032</v>
      </c>
      <c r="K587" s="2">
        <f t="shared" si="68"/>
        <v>0.96519892763011705</v>
      </c>
    </row>
    <row r="588" spans="1:11" ht="13.5" x14ac:dyDescent="0.25">
      <c r="A588" s="3">
        <f>TITRES_STAT!B591</f>
        <v>43158</v>
      </c>
      <c r="B588" s="5">
        <f>TITRES_STAT!D591</f>
        <v>0.95450000000000002</v>
      </c>
      <c r="C588" s="2">
        <f t="shared" si="69"/>
        <v>-1.8800000000000039E-2</v>
      </c>
      <c r="D588" s="2">
        <f t="shared" si="70"/>
        <v>0.96514000000000011</v>
      </c>
      <c r="E588" s="2">
        <f t="shared" ref="E588:E651" si="72">AVERAGE(B579:B588)</f>
        <v>0.96638999999999986</v>
      </c>
      <c r="F588" s="2">
        <f t="shared" si="65"/>
        <v>0.97219999999999995</v>
      </c>
      <c r="G588" s="2">
        <f t="shared" si="67"/>
        <v>0.97399200000000008</v>
      </c>
      <c r="H588" s="2">
        <f t="shared" si="71"/>
        <v>0.89025500000000046</v>
      </c>
      <c r="I588" s="2">
        <f t="array" ref="I588">SUMPRODUCT(B572:B591, (ROW(B572:B591)-ROW(B572)+1)) / (20*21/2)</f>
        <v>0.97327047619047613</v>
      </c>
      <c r="J588" s="2">
        <f t="shared" si="66"/>
        <v>0.97093397442654128</v>
      </c>
      <c r="K588" s="2">
        <f t="shared" si="68"/>
        <v>0.96477936184070079</v>
      </c>
    </row>
    <row r="589" spans="1:11" ht="13.5" x14ac:dyDescent="0.25">
      <c r="A589" s="3">
        <f>TITRES_STAT!B592</f>
        <v>43159</v>
      </c>
      <c r="B589" s="5">
        <f>TITRES_STAT!D592</f>
        <v>0.97019999999999995</v>
      </c>
      <c r="C589" s="2">
        <f t="shared" si="69"/>
        <v>1.5699999999999936E-2</v>
      </c>
      <c r="D589" s="2">
        <f t="shared" si="70"/>
        <v>0.96577999999999997</v>
      </c>
      <c r="E589" s="2">
        <f t="shared" si="72"/>
        <v>0.96638999999999997</v>
      </c>
      <c r="F589" s="2">
        <f t="shared" si="65"/>
        <v>0.97126000000000001</v>
      </c>
      <c r="G589" s="2">
        <f t="shared" si="67"/>
        <v>0.97399200000000019</v>
      </c>
      <c r="H589" s="2">
        <f t="shared" si="71"/>
        <v>0.89067400000000063</v>
      </c>
      <c r="I589" s="2">
        <f t="array" ref="I589">SUMPRODUCT(B573:B592, (ROW(B573:B592)-ROW(B573)+1)) / (20*21/2)</f>
        <v>0.97349095238095251</v>
      </c>
      <c r="J589" s="2">
        <f t="shared" si="66"/>
        <v>0.97086407210020409</v>
      </c>
      <c r="K589" s="2">
        <f t="shared" si="68"/>
        <v>0.9649919358861635</v>
      </c>
    </row>
    <row r="590" spans="1:11" ht="13.5" x14ac:dyDescent="0.25">
      <c r="A590" s="3">
        <f>TITRES_STAT!B593</f>
        <v>43160</v>
      </c>
      <c r="B590" s="5">
        <f>TITRES_STAT!D593</f>
        <v>0.99839999999999995</v>
      </c>
      <c r="C590" s="2">
        <f t="shared" si="69"/>
        <v>2.8200000000000003E-2</v>
      </c>
      <c r="D590" s="2">
        <f t="shared" si="70"/>
        <v>0.9708</v>
      </c>
      <c r="E590" s="2">
        <f t="shared" si="72"/>
        <v>0.96953000000000011</v>
      </c>
      <c r="F590" s="2">
        <f t="shared" si="65"/>
        <v>0.97314500000000004</v>
      </c>
      <c r="G590" s="2">
        <f t="shared" si="67"/>
        <v>0.97399200000000008</v>
      </c>
      <c r="H590" s="2">
        <f t="shared" si="71"/>
        <v>0.89123400000000064</v>
      </c>
      <c r="I590" s="2">
        <f t="array" ref="I590">SUMPRODUCT(B574:B593, (ROW(B574:B593)-ROW(B574)+1)) / (20*21/2)</f>
        <v>0.9756461904761905</v>
      </c>
      <c r="J590" s="2">
        <f t="shared" si="66"/>
        <v>0.97348654142399416</v>
      </c>
      <c r="K590" s="2">
        <f t="shared" si="68"/>
        <v>0.96630205604749042</v>
      </c>
    </row>
    <row r="591" spans="1:11" ht="13.5" x14ac:dyDescent="0.25">
      <c r="A591" s="3">
        <f>TITRES_STAT!B594</f>
        <v>43161</v>
      </c>
      <c r="B591" s="5">
        <f>TITRES_STAT!D594</f>
        <v>1.0046999999999999</v>
      </c>
      <c r="C591" s="2">
        <f t="shared" si="69"/>
        <v>6.2999999999999723E-3</v>
      </c>
      <c r="D591" s="2">
        <f t="shared" si="70"/>
        <v>0.98021999999999987</v>
      </c>
      <c r="E591" s="2">
        <f t="shared" si="72"/>
        <v>0.97330000000000005</v>
      </c>
      <c r="F591" s="2">
        <f t="shared" si="65"/>
        <v>0.97408499999999998</v>
      </c>
      <c r="G591" s="2">
        <f t="shared" si="67"/>
        <v>0.97461999999999993</v>
      </c>
      <c r="H591" s="2">
        <f t="shared" si="71"/>
        <v>0.89189350000000056</v>
      </c>
      <c r="I591" s="2">
        <f t="array" ref="I591">SUMPRODUCT(B575:B594, (ROW(B575:B594)-ROW(B575)+1)) / (20*21/2)</f>
        <v>0.97723142857142853</v>
      </c>
      <c r="J591" s="2">
        <f t="shared" si="66"/>
        <v>0.97645925176456616</v>
      </c>
      <c r="K591" s="2">
        <f t="shared" si="68"/>
        <v>0.96780785777111822</v>
      </c>
    </row>
    <row r="592" spans="1:11" ht="13.5" x14ac:dyDescent="0.25">
      <c r="A592" s="3">
        <f>TITRES_STAT!B595</f>
        <v>43164</v>
      </c>
      <c r="B592" s="5">
        <f>TITRES_STAT!D595</f>
        <v>0.97640000000000005</v>
      </c>
      <c r="C592" s="2">
        <f t="shared" si="69"/>
        <v>-2.8299999999999881E-2</v>
      </c>
      <c r="D592" s="2">
        <f t="shared" si="70"/>
        <v>0.98083999999999993</v>
      </c>
      <c r="E592" s="2">
        <f t="shared" si="72"/>
        <v>0.97424000000000022</v>
      </c>
      <c r="F592" s="2">
        <f t="shared" si="65"/>
        <v>0.97267000000000015</v>
      </c>
      <c r="G592" s="2">
        <f t="shared" si="67"/>
        <v>0.9743679999999999</v>
      </c>
      <c r="H592" s="2">
        <f t="shared" si="71"/>
        <v>0.89245250000000087</v>
      </c>
      <c r="I592" s="2">
        <f t="array" ref="I592">SUMPRODUCT(B576:B595, (ROW(B576:B595)-ROW(B576)+1)) / (20*21/2)</f>
        <v>0.97604666666666673</v>
      </c>
      <c r="J592" s="2">
        <f t="shared" si="66"/>
        <v>0.97645360873936937</v>
      </c>
      <c r="K592" s="2">
        <f t="shared" si="68"/>
        <v>0.96814480452519214</v>
      </c>
    </row>
    <row r="593" spans="1:11" ht="13.5" x14ac:dyDescent="0.25">
      <c r="A593" s="3">
        <f>TITRES_STAT!B596</f>
        <v>43165</v>
      </c>
      <c r="B593" s="5">
        <f>TITRES_STAT!D596</f>
        <v>0.99529999999999996</v>
      </c>
      <c r="C593" s="2">
        <f t="shared" si="69"/>
        <v>1.8899999999999917E-2</v>
      </c>
      <c r="D593" s="2">
        <f t="shared" si="70"/>
        <v>0.9890000000000001</v>
      </c>
      <c r="E593" s="2">
        <f t="shared" si="72"/>
        <v>0.97707000000000011</v>
      </c>
      <c r="F593" s="2">
        <f t="shared" si="65"/>
        <v>0.97235500000000008</v>
      </c>
      <c r="G593" s="2">
        <f t="shared" si="67"/>
        <v>0.9748079999999999</v>
      </c>
      <c r="H593" s="2">
        <f t="shared" si="71"/>
        <v>0.89309250000000073</v>
      </c>
      <c r="I593" s="2">
        <f t="array" ref="I593">SUMPRODUCT(B577:B596, (ROW(B577:B596)-ROW(B577)+1)) / (20*21/2)</f>
        <v>0.97522666666666646</v>
      </c>
      <c r="J593" s="2">
        <f t="shared" si="66"/>
        <v>0.97824850314514378</v>
      </c>
      <c r="K593" s="2">
        <f t="shared" si="68"/>
        <v>0.96920971415165513</v>
      </c>
    </row>
    <row r="594" spans="1:11" ht="13.5" x14ac:dyDescent="0.25">
      <c r="A594" s="3">
        <f>TITRES_STAT!B597</f>
        <v>43166</v>
      </c>
      <c r="B594" s="5">
        <f>TITRES_STAT!D597</f>
        <v>0.98899999999999999</v>
      </c>
      <c r="C594" s="2">
        <f t="shared" si="69"/>
        <v>-6.2999999999999723E-3</v>
      </c>
      <c r="D594" s="2">
        <f t="shared" si="70"/>
        <v>0.99275999999999998</v>
      </c>
      <c r="E594" s="2">
        <f t="shared" si="72"/>
        <v>0.97926999999999997</v>
      </c>
      <c r="F594" s="2">
        <f t="shared" si="65"/>
        <v>0.97314000000000012</v>
      </c>
      <c r="G594" s="2">
        <f t="shared" si="67"/>
        <v>0.97512199999999982</v>
      </c>
      <c r="H594" s="2">
        <f t="shared" si="71"/>
        <v>0.89368700000000079</v>
      </c>
      <c r="I594" s="2">
        <f t="array" ref="I594">SUMPRODUCT(B578:B597, (ROW(B578:B597)-ROW(B578)+1)) / (20*21/2)</f>
        <v>0.9751261904761902</v>
      </c>
      <c r="J594" s="2">
        <f t="shared" si="66"/>
        <v>0.97927245522655859</v>
      </c>
      <c r="K594" s="2">
        <f t="shared" si="68"/>
        <v>0.96998580379276667</v>
      </c>
    </row>
    <row r="595" spans="1:11" ht="13.5" x14ac:dyDescent="0.25">
      <c r="A595" s="3">
        <f>TITRES_STAT!B598</f>
        <v>43167</v>
      </c>
      <c r="B595" s="5">
        <f>TITRES_STAT!D598</f>
        <v>0.9607</v>
      </c>
      <c r="C595" s="2">
        <f t="shared" si="69"/>
        <v>-2.8299999999999992E-2</v>
      </c>
      <c r="D595" s="2">
        <f t="shared" si="70"/>
        <v>0.98521999999999998</v>
      </c>
      <c r="E595" s="2">
        <f t="shared" si="72"/>
        <v>0.97800999999999993</v>
      </c>
      <c r="F595" s="2">
        <f t="shared" si="65"/>
        <v>0.97250999999999999</v>
      </c>
      <c r="G595" s="2">
        <f t="shared" si="67"/>
        <v>0.9748699999999999</v>
      </c>
      <c r="H595" s="2">
        <f t="shared" si="71"/>
        <v>0.89414000000000082</v>
      </c>
      <c r="I595" s="2">
        <f t="array" ref="I595">SUMPRODUCT(B579:B598, (ROW(B579:B598)-ROW(B579)+1)) / (20*21/2)</f>
        <v>0.97498047619047623</v>
      </c>
      <c r="J595" s="2">
        <f t="shared" si="66"/>
        <v>0.97750364996688632</v>
      </c>
      <c r="K595" s="2">
        <f t="shared" si="68"/>
        <v>0.96962165462442296</v>
      </c>
    </row>
    <row r="596" spans="1:11" ht="13.5" x14ac:dyDescent="0.25">
      <c r="A596" s="3">
        <f>TITRES_STAT!B599</f>
        <v>43168</v>
      </c>
      <c r="B596" s="5">
        <f>TITRES_STAT!D599</f>
        <v>0.96389999999999998</v>
      </c>
      <c r="C596" s="2">
        <f t="shared" si="69"/>
        <v>3.1999999999999806E-3</v>
      </c>
      <c r="D596" s="2">
        <f t="shared" si="70"/>
        <v>0.97706000000000004</v>
      </c>
      <c r="E596" s="2">
        <f t="shared" si="72"/>
        <v>0.97864000000000007</v>
      </c>
      <c r="F596" s="2">
        <f t="shared" ref="F596:F659" si="73">AVERAGE(B577:B596)</f>
        <v>0.97125499999999987</v>
      </c>
      <c r="G596" s="2">
        <f t="shared" si="67"/>
        <v>0.97468199999999994</v>
      </c>
      <c r="H596" s="2">
        <f t="shared" si="71"/>
        <v>0.89460900000000099</v>
      </c>
      <c r="I596" s="2">
        <f t="array" ref="I596">SUMPRODUCT(B580:B599, (ROW(B580:B599)-ROW(B580)+1)) / (20*21/2)</f>
        <v>0.97320476190476191</v>
      </c>
      <c r="J596" s="2">
        <f t="shared" si="66"/>
        <v>0.97620806425575424</v>
      </c>
      <c r="K596" s="2">
        <f t="shared" si="68"/>
        <v>0.96939727601170045</v>
      </c>
    </row>
    <row r="597" spans="1:11" ht="13.5" x14ac:dyDescent="0.25">
      <c r="A597" s="3">
        <f>TITRES_STAT!B600</f>
        <v>43171</v>
      </c>
      <c r="B597" s="5">
        <f>TITRES_STAT!D600</f>
        <v>0.97019999999999995</v>
      </c>
      <c r="C597" s="2">
        <f t="shared" si="69"/>
        <v>6.2999999999999723E-3</v>
      </c>
      <c r="D597" s="2">
        <f t="shared" si="70"/>
        <v>0.97582000000000002</v>
      </c>
      <c r="E597" s="2">
        <f t="shared" si="72"/>
        <v>0.97833000000000003</v>
      </c>
      <c r="F597" s="2">
        <f t="shared" si="73"/>
        <v>0.97172999999999976</v>
      </c>
      <c r="G597" s="2">
        <f t="shared" si="67"/>
        <v>0.97487199999999985</v>
      </c>
      <c r="H597" s="2">
        <f t="shared" si="71"/>
        <v>0.89510950000000089</v>
      </c>
      <c r="I597" s="2">
        <f t="array" ref="I597">SUMPRODUCT(B581:B600, (ROW(B581:B600)-ROW(B581)+1)) / (20*21/2)</f>
        <v>0.97030380952380957</v>
      </c>
      <c r="J597" s="2">
        <f t="shared" ref="J597:J660" si="74">$J$4*B597+J596*(1-$J$4)</f>
        <v>0.97563586765996813</v>
      </c>
      <c r="K597" s="2">
        <f t="shared" si="68"/>
        <v>0.9694287553837907</v>
      </c>
    </row>
    <row r="598" spans="1:11" ht="13.5" x14ac:dyDescent="0.25">
      <c r="A598" s="3">
        <f>TITRES_STAT!B601</f>
        <v>43172</v>
      </c>
      <c r="B598" s="5">
        <f>TITRES_STAT!D601</f>
        <v>0.97019999999999995</v>
      </c>
      <c r="C598" s="2">
        <f t="shared" si="69"/>
        <v>0</v>
      </c>
      <c r="D598" s="2">
        <f t="shared" si="70"/>
        <v>0.9708</v>
      </c>
      <c r="E598" s="2">
        <f t="shared" si="72"/>
        <v>0.97989999999999999</v>
      </c>
      <c r="F598" s="2">
        <f t="shared" si="73"/>
        <v>0.9731449999999997</v>
      </c>
      <c r="G598" s="2">
        <f t="shared" si="67"/>
        <v>0.97468399999999988</v>
      </c>
      <c r="H598" s="2">
        <f t="shared" si="71"/>
        <v>0.89554200000000095</v>
      </c>
      <c r="I598" s="2">
        <f t="array" ref="I598">SUMPRODUCT(B582:B601, (ROW(B582:B601)-ROW(B582)+1)) / (20*21/2)</f>
        <v>0.96872238095238095</v>
      </c>
      <c r="J598" s="2">
        <f t="shared" si="74"/>
        <v>0.97511816597806644</v>
      </c>
      <c r="K598" s="2">
        <f t="shared" si="68"/>
        <v>0.96945900027070087</v>
      </c>
    </row>
    <row r="599" spans="1:11" ht="13.5" x14ac:dyDescent="0.25">
      <c r="A599" s="3">
        <f>TITRES_STAT!B602</f>
        <v>43173</v>
      </c>
      <c r="B599" s="5">
        <f>TITRES_STAT!D602</f>
        <v>0.95450000000000002</v>
      </c>
      <c r="C599" s="2">
        <f t="shared" si="69"/>
        <v>-1.5699999999999936E-2</v>
      </c>
      <c r="D599" s="2">
        <f t="shared" si="70"/>
        <v>0.96390000000000009</v>
      </c>
      <c r="E599" s="2">
        <f t="shared" si="72"/>
        <v>0.97832999999999992</v>
      </c>
      <c r="F599" s="2">
        <f t="shared" si="73"/>
        <v>0.97235999999999978</v>
      </c>
      <c r="G599" s="2">
        <f t="shared" si="67"/>
        <v>0.97474799999999984</v>
      </c>
      <c r="H599" s="2">
        <f t="shared" si="71"/>
        <v>0.89588250000000091</v>
      </c>
      <c r="I599" s="2">
        <f t="array" ref="I599">SUMPRODUCT(B583:B602, (ROW(B583:B602)-ROW(B583)+1)) / (20*21/2)</f>
        <v>0.96720047619047622</v>
      </c>
      <c r="J599" s="2">
        <f t="shared" si="74"/>
        <v>0.97315453112301253</v>
      </c>
      <c r="K599" s="2">
        <f t="shared" si="68"/>
        <v>0.96887237280910476</v>
      </c>
    </row>
    <row r="600" spans="1:11" ht="13.5" x14ac:dyDescent="0.25">
      <c r="A600" s="3">
        <f>TITRES_STAT!B603</f>
        <v>43174</v>
      </c>
      <c r="B600" s="5">
        <f>TITRES_STAT!D603</f>
        <v>0.94189999999999996</v>
      </c>
      <c r="C600" s="2">
        <f t="shared" si="69"/>
        <v>-1.2600000000000056E-2</v>
      </c>
      <c r="D600" s="2">
        <f t="shared" si="70"/>
        <v>0.96013999999999999</v>
      </c>
      <c r="E600" s="2">
        <f t="shared" si="72"/>
        <v>0.9726800000000001</v>
      </c>
      <c r="F600" s="2">
        <f t="shared" si="73"/>
        <v>0.971105</v>
      </c>
      <c r="G600" s="2">
        <f t="shared" si="67"/>
        <v>0.97411999999999987</v>
      </c>
      <c r="H600" s="2">
        <f t="shared" si="71"/>
        <v>0.89616000000000096</v>
      </c>
      <c r="I600" s="2">
        <f t="array" ref="I600">SUMPRODUCT(B584:B603, (ROW(B584:B603)-ROW(B584)+1)) / (20*21/2)</f>
        <v>0.96453809523809531</v>
      </c>
      <c r="J600" s="2">
        <f t="shared" si="74"/>
        <v>0.97017790911129698</v>
      </c>
      <c r="K600" s="2">
        <f t="shared" si="68"/>
        <v>0.96781463269894374</v>
      </c>
    </row>
    <row r="601" spans="1:11" ht="13.5" x14ac:dyDescent="0.25">
      <c r="A601" s="3">
        <f>TITRES_STAT!B604</f>
        <v>43175</v>
      </c>
      <c r="B601" s="5">
        <f>TITRES_STAT!D604</f>
        <v>0.95450000000000002</v>
      </c>
      <c r="C601" s="2">
        <f t="shared" si="69"/>
        <v>1.2600000000000056E-2</v>
      </c>
      <c r="D601" s="2">
        <f t="shared" si="70"/>
        <v>0.95825999999999989</v>
      </c>
      <c r="E601" s="2">
        <f t="shared" si="72"/>
        <v>0.96766000000000008</v>
      </c>
      <c r="F601" s="2">
        <f t="shared" si="73"/>
        <v>0.97048000000000001</v>
      </c>
      <c r="G601" s="2">
        <f t="shared" si="67"/>
        <v>0.97431000000000001</v>
      </c>
      <c r="H601" s="2">
        <f t="shared" si="71"/>
        <v>0.89650050000000092</v>
      </c>
      <c r="I601" s="2">
        <f t="array" ref="I601">SUMPRODUCT(B585:B604, (ROW(B585:B604)-ROW(B585)+1)) / (20*21/2)</f>
        <v>0.96469047619047621</v>
      </c>
      <c r="J601" s="2">
        <f t="shared" si="74"/>
        <v>0.96868477491022109</v>
      </c>
      <c r="K601" s="2">
        <f t="shared" si="68"/>
        <v>0.96729249024016173</v>
      </c>
    </row>
    <row r="602" spans="1:11" ht="13.5" x14ac:dyDescent="0.25">
      <c r="A602" s="3">
        <f>TITRES_STAT!B605</f>
        <v>43178</v>
      </c>
      <c r="B602" s="5">
        <f>TITRES_STAT!D605</f>
        <v>0.95450000000000002</v>
      </c>
      <c r="C602" s="2">
        <f t="shared" si="69"/>
        <v>0</v>
      </c>
      <c r="D602" s="2">
        <f t="shared" si="70"/>
        <v>0.95511999999999997</v>
      </c>
      <c r="E602" s="2">
        <f t="shared" si="72"/>
        <v>0.96547000000000005</v>
      </c>
      <c r="F602" s="2">
        <f t="shared" si="73"/>
        <v>0.96985500000000013</v>
      </c>
      <c r="G602" s="2">
        <f t="shared" si="67"/>
        <v>0.97456199999999982</v>
      </c>
      <c r="H602" s="2">
        <f t="shared" si="71"/>
        <v>0.896854500000001</v>
      </c>
      <c r="I602" s="2">
        <f t="array" ref="I602">SUMPRODUCT(B586:B605, (ROW(B586:B605)-ROW(B586)+1)) / (20*21/2)</f>
        <v>0.96482761904761905</v>
      </c>
      <c r="J602" s="2">
        <f t="shared" si="74"/>
        <v>0.96733384396639055</v>
      </c>
      <c r="K602" s="2">
        <f t="shared" si="68"/>
        <v>0.96679082395623384</v>
      </c>
    </row>
    <row r="603" spans="1:11" ht="13.5" x14ac:dyDescent="0.25">
      <c r="A603" s="3">
        <f>TITRES_STAT!B606</f>
        <v>43180</v>
      </c>
      <c r="B603" s="5">
        <f>TITRES_STAT!D606</f>
        <v>0.94189999999999996</v>
      </c>
      <c r="C603" s="2">
        <f t="shared" si="69"/>
        <v>-1.2600000000000056E-2</v>
      </c>
      <c r="D603" s="2">
        <f t="shared" si="70"/>
        <v>0.94945999999999986</v>
      </c>
      <c r="E603" s="2">
        <f t="shared" si="72"/>
        <v>0.96013000000000015</v>
      </c>
      <c r="F603" s="2">
        <f t="shared" si="73"/>
        <v>0.96860000000000002</v>
      </c>
      <c r="G603" s="2">
        <f t="shared" si="67"/>
        <v>0.97474999999999978</v>
      </c>
      <c r="H603" s="2">
        <f t="shared" si="71"/>
        <v>0.89714550000000093</v>
      </c>
      <c r="I603" s="2">
        <f t="array" ref="I603">SUMPRODUCT(B587:B606, (ROW(B587:B606)-ROW(B587)+1)) / (20*21/2)</f>
        <v>0.96467476190476198</v>
      </c>
      <c r="J603" s="2">
        <f t="shared" si="74"/>
        <v>0.96491157311244868</v>
      </c>
      <c r="K603" s="2">
        <f t="shared" si="68"/>
        <v>0.96581471321285217</v>
      </c>
    </row>
    <row r="604" spans="1:11" ht="13.5" x14ac:dyDescent="0.25">
      <c r="A604" s="3">
        <f>TITRES_STAT!B607</f>
        <v>43181</v>
      </c>
      <c r="B604" s="5">
        <f>TITRES_STAT!D607</f>
        <v>0.97019999999999995</v>
      </c>
      <c r="C604" s="2">
        <f t="shared" si="69"/>
        <v>2.8299999999999992E-2</v>
      </c>
      <c r="D604" s="2">
        <f t="shared" si="70"/>
        <v>0.9526</v>
      </c>
      <c r="E604" s="2">
        <f t="shared" si="72"/>
        <v>0.95825000000000016</v>
      </c>
      <c r="F604" s="2">
        <f t="shared" si="73"/>
        <v>0.96875999999999995</v>
      </c>
      <c r="G604" s="2">
        <f t="shared" si="67"/>
        <v>0.97569199999999978</v>
      </c>
      <c r="H604" s="2">
        <f t="shared" si="71"/>
        <v>0.89763250000000083</v>
      </c>
      <c r="I604" s="2">
        <f t="array" ref="I604">SUMPRODUCT(B588:B607, (ROW(B588:B607)-ROW(B588)+1)) / (20*21/2)</f>
        <v>0.96208666666666665</v>
      </c>
      <c r="J604" s="2">
        <f t="shared" si="74"/>
        <v>0.96541523281602504</v>
      </c>
      <c r="K604" s="2">
        <f t="shared" si="68"/>
        <v>0.96598668524372078</v>
      </c>
    </row>
    <row r="605" spans="1:11" ht="13.5" x14ac:dyDescent="0.25">
      <c r="A605" s="3">
        <f>TITRES_STAT!B608</f>
        <v>43182</v>
      </c>
      <c r="B605" s="5">
        <f>TITRES_STAT!D608</f>
        <v>0.97019999999999995</v>
      </c>
      <c r="C605" s="2">
        <f t="shared" si="69"/>
        <v>0</v>
      </c>
      <c r="D605" s="2">
        <f t="shared" si="70"/>
        <v>0.95826000000000011</v>
      </c>
      <c r="E605" s="2">
        <f t="shared" si="72"/>
        <v>0.95920000000000005</v>
      </c>
      <c r="F605" s="2">
        <f t="shared" si="73"/>
        <v>0.96860499999999983</v>
      </c>
      <c r="G605" s="2">
        <f t="shared" si="67"/>
        <v>0.97688599999999981</v>
      </c>
      <c r="H605" s="2">
        <f t="shared" si="71"/>
        <v>0.89811950000000096</v>
      </c>
      <c r="I605" s="2">
        <f t="array" ref="I605">SUMPRODUCT(B589:B608, (ROW(B589:B608)-ROW(B589)+1)) / (20*21/2)</f>
        <v>0.96203857142857152</v>
      </c>
      <c r="J605" s="2">
        <f t="shared" si="74"/>
        <v>0.96587092492878457</v>
      </c>
      <c r="K605" s="2">
        <f t="shared" si="68"/>
        <v>0.96615191327337879</v>
      </c>
    </row>
    <row r="606" spans="1:11" ht="13.5" x14ac:dyDescent="0.25">
      <c r="A606" s="3">
        <f>TITRES_STAT!B609</f>
        <v>43185</v>
      </c>
      <c r="B606" s="5">
        <f>TITRES_STAT!D609</f>
        <v>0.96699999999999997</v>
      </c>
      <c r="C606" s="2">
        <f t="shared" si="69"/>
        <v>-3.1999999999999806E-3</v>
      </c>
      <c r="D606" s="2">
        <f t="shared" si="70"/>
        <v>0.96075999999999995</v>
      </c>
      <c r="E606" s="2">
        <f t="shared" si="72"/>
        <v>0.95951000000000009</v>
      </c>
      <c r="F606" s="2">
        <f t="shared" si="73"/>
        <v>0.9690749999999998</v>
      </c>
      <c r="G606" s="2">
        <f t="shared" si="67"/>
        <v>0.97751399999999977</v>
      </c>
      <c r="H606" s="2">
        <f t="shared" si="71"/>
        <v>0.89859050000000096</v>
      </c>
      <c r="I606" s="2">
        <f t="array" ref="I606">SUMPRODUCT(B590:B609, (ROW(B590:B609)-ROW(B590)+1)) / (20*21/2)</f>
        <v>0.96552142857142853</v>
      </c>
      <c r="J606" s="2">
        <f t="shared" si="74"/>
        <v>0.96597845588794795</v>
      </c>
      <c r="K606" s="2">
        <f t="shared" si="68"/>
        <v>0.96618517157638362</v>
      </c>
    </row>
    <row r="607" spans="1:11" ht="13.5" x14ac:dyDescent="0.25">
      <c r="A607" s="3">
        <f>TITRES_STAT!B610</f>
        <v>43186</v>
      </c>
      <c r="B607" s="5">
        <f>TITRES_STAT!D610</f>
        <v>0.94189999999999996</v>
      </c>
      <c r="C607" s="2">
        <f t="shared" si="69"/>
        <v>-2.5100000000000011E-2</v>
      </c>
      <c r="D607" s="2">
        <f t="shared" si="70"/>
        <v>0.95823999999999998</v>
      </c>
      <c r="E607" s="2">
        <f t="shared" si="72"/>
        <v>0.95668000000000009</v>
      </c>
      <c r="F607" s="2">
        <f t="shared" si="73"/>
        <v>0.96750499999999984</v>
      </c>
      <c r="G607" s="2">
        <f t="shared" si="67"/>
        <v>0.9773879999999997</v>
      </c>
      <c r="H607" s="2">
        <f t="shared" si="71"/>
        <v>0.89894950000000096</v>
      </c>
      <c r="I607" s="2">
        <f t="array" ref="I607">SUMPRODUCT(B591:B610, (ROW(B591:B610)-ROW(B591)+1)) / (20*21/2)</f>
        <v>0.97153523809523812</v>
      </c>
      <c r="J607" s="2">
        <f t="shared" si="74"/>
        <v>0.96368526961290524</v>
      </c>
      <c r="K607" s="2">
        <f t="shared" si="68"/>
        <v>0.9652328119067215</v>
      </c>
    </row>
    <row r="608" spans="1:11" ht="13.5" x14ac:dyDescent="0.25">
      <c r="A608" s="3">
        <f>TITRES_STAT!B611</f>
        <v>43187</v>
      </c>
      <c r="B608" s="5">
        <f>TITRES_STAT!D611</f>
        <v>0.96699999999999997</v>
      </c>
      <c r="C608" s="2">
        <f t="shared" si="69"/>
        <v>2.5100000000000011E-2</v>
      </c>
      <c r="D608" s="2">
        <f t="shared" si="70"/>
        <v>0.96326000000000001</v>
      </c>
      <c r="E608" s="2">
        <f t="shared" si="72"/>
        <v>0.95635999999999988</v>
      </c>
      <c r="F608" s="2">
        <f t="shared" si="73"/>
        <v>0.96812999999999982</v>
      </c>
      <c r="G608" s="2">
        <f t="shared" si="67"/>
        <v>0.97776399999999963</v>
      </c>
      <c r="H608" s="2">
        <f t="shared" si="71"/>
        <v>0.89943400000000107</v>
      </c>
      <c r="I608" s="2">
        <f t="array" ref="I608">SUMPRODUCT(B592:B611, (ROW(B592:B611)-ROW(B592)+1)) / (20*21/2)</f>
        <v>0.97468904761904762</v>
      </c>
      <c r="J608" s="2">
        <f t="shared" si="74"/>
        <v>0.96400095822120002</v>
      </c>
      <c r="K608" s="2">
        <f t="shared" si="68"/>
        <v>0.96530211340057559</v>
      </c>
    </row>
    <row r="609" spans="1:11" ht="13.5" x14ac:dyDescent="0.25">
      <c r="A609" s="3">
        <f>TITRES_STAT!B612</f>
        <v>43188</v>
      </c>
      <c r="B609" s="5">
        <f>TITRES_STAT!D612</f>
        <v>1.0046999999999999</v>
      </c>
      <c r="C609" s="2">
        <f t="shared" si="69"/>
        <v>3.7699999999999956E-2</v>
      </c>
      <c r="D609" s="2">
        <f t="shared" si="70"/>
        <v>0.97015999999999991</v>
      </c>
      <c r="E609" s="2">
        <f t="shared" si="72"/>
        <v>0.9613799999999999</v>
      </c>
      <c r="F609" s="2">
        <f t="shared" si="73"/>
        <v>0.96985499999999991</v>
      </c>
      <c r="G609" s="2">
        <f t="shared" si="67"/>
        <v>0.97939599999999971</v>
      </c>
      <c r="H609" s="2">
        <f t="shared" si="71"/>
        <v>0.90016150000000106</v>
      </c>
      <c r="I609" s="2">
        <f t="array" ref="I609">SUMPRODUCT(B593:B612, (ROW(B593:B612)-ROW(B593)+1)) / (20*21/2)</f>
        <v>0.97514761904761904</v>
      </c>
      <c r="J609" s="2">
        <f t="shared" si="74"/>
        <v>0.96787705743822861</v>
      </c>
      <c r="K609" s="2">
        <f t="shared" si="68"/>
        <v>0.96684712856133737</v>
      </c>
    </row>
    <row r="610" spans="1:11" ht="13.5" x14ac:dyDescent="0.25">
      <c r="A610" s="3">
        <f>TITRES_STAT!B613</f>
        <v>43189</v>
      </c>
      <c r="B610" s="5">
        <f>TITRES_STAT!D613</f>
        <v>1.0329999999999999</v>
      </c>
      <c r="C610" s="2">
        <f t="shared" si="69"/>
        <v>2.8299999999999992E-2</v>
      </c>
      <c r="D610" s="2">
        <f t="shared" si="70"/>
        <v>0.98272000000000015</v>
      </c>
      <c r="E610" s="2">
        <f t="shared" si="72"/>
        <v>0.97049000000000007</v>
      </c>
      <c r="F610" s="2">
        <f t="shared" si="73"/>
        <v>0.97158499999999992</v>
      </c>
      <c r="G610" s="2">
        <f t="shared" si="67"/>
        <v>0.98052799999999962</v>
      </c>
      <c r="H610" s="2">
        <f t="shared" si="71"/>
        <v>0.90099000000000085</v>
      </c>
      <c r="I610" s="2">
        <f t="array" ref="I610">SUMPRODUCT(B594:B613, (ROW(B594:B613)-ROW(B594)+1)) / (20*21/2)</f>
        <v>0.97800619047619053</v>
      </c>
      <c r="J610" s="2">
        <f t="shared" si="74"/>
        <v>0.97407924244411159</v>
      </c>
      <c r="K610" s="2">
        <f t="shared" si="68"/>
        <v>0.96944135881383398</v>
      </c>
    </row>
    <row r="611" spans="1:11" ht="13.5" x14ac:dyDescent="0.25">
      <c r="A611" s="3">
        <f>TITRES_STAT!B614</f>
        <v>43192</v>
      </c>
      <c r="B611" s="5">
        <f>TITRES_STAT!D614</f>
        <v>1.0046999999999999</v>
      </c>
      <c r="C611" s="2">
        <f t="shared" si="69"/>
        <v>-2.8299999999999992E-2</v>
      </c>
      <c r="D611" s="2">
        <f t="shared" si="70"/>
        <v>0.99025999999999992</v>
      </c>
      <c r="E611" s="2">
        <f t="shared" si="72"/>
        <v>0.97550999999999988</v>
      </c>
      <c r="F611" s="2">
        <f t="shared" si="73"/>
        <v>0.97158500000000014</v>
      </c>
      <c r="G611" s="2">
        <f t="shared" si="67"/>
        <v>0.98040199999999988</v>
      </c>
      <c r="H611" s="2">
        <f t="shared" si="71"/>
        <v>0.90170400000000095</v>
      </c>
      <c r="I611" s="2">
        <f t="array" ref="I611">SUMPRODUCT(B595:B614, (ROW(B595:B614)-ROW(B595)+1)) / (20*21/2)</f>
        <v>0.97992999999999975</v>
      </c>
      <c r="J611" s="2">
        <f t="shared" si="74"/>
        <v>0.97699550506848187</v>
      </c>
      <c r="K611" s="2">
        <f t="shared" si="68"/>
        <v>0.97082405062505617</v>
      </c>
    </row>
    <row r="612" spans="1:11" ht="13.5" x14ac:dyDescent="0.25">
      <c r="A612" s="3">
        <f>TITRES_STAT!B615</f>
        <v>43193</v>
      </c>
      <c r="B612" s="5">
        <f>TITRES_STAT!D615</f>
        <v>0.97640000000000005</v>
      </c>
      <c r="C612" s="2">
        <f t="shared" si="69"/>
        <v>-2.8299999999999881E-2</v>
      </c>
      <c r="D612" s="2">
        <f t="shared" si="70"/>
        <v>0.99715999999999982</v>
      </c>
      <c r="E612" s="2">
        <f t="shared" si="72"/>
        <v>0.9776999999999999</v>
      </c>
      <c r="F612" s="2">
        <f t="shared" si="73"/>
        <v>0.97158500000000037</v>
      </c>
      <c r="G612" s="2">
        <f t="shared" si="67"/>
        <v>0.97920799999999975</v>
      </c>
      <c r="H612" s="2">
        <f t="shared" si="71"/>
        <v>0.90227650000000093</v>
      </c>
      <c r="I612" s="2">
        <f t="array" ref="I612">SUMPRODUCT(B596:B615, (ROW(B596:B615)-ROW(B596)+1)) / (20*21/2)</f>
        <v>0.98064857142857131</v>
      </c>
      <c r="J612" s="2">
        <f t="shared" si="74"/>
        <v>0.97693879030005504</v>
      </c>
      <c r="K612" s="2">
        <f t="shared" si="68"/>
        <v>0.9710427153064265</v>
      </c>
    </row>
    <row r="613" spans="1:11" ht="13.5" x14ac:dyDescent="0.25">
      <c r="A613" s="3">
        <f>TITRES_STAT!B616</f>
        <v>43194</v>
      </c>
      <c r="B613" s="5">
        <f>TITRES_STAT!D616</f>
        <v>1.0016</v>
      </c>
      <c r="C613" s="2">
        <f t="shared" si="69"/>
        <v>2.52E-2</v>
      </c>
      <c r="D613" s="2">
        <f t="shared" si="70"/>
        <v>1.0040799999999999</v>
      </c>
      <c r="E613" s="2">
        <f t="shared" si="72"/>
        <v>0.98366999999999982</v>
      </c>
      <c r="F613" s="2">
        <f t="shared" si="73"/>
        <v>0.97190000000000032</v>
      </c>
      <c r="G613" s="2">
        <f t="shared" si="67"/>
        <v>0.97851799999999978</v>
      </c>
      <c r="H613" s="2">
        <f t="shared" si="71"/>
        <v>0.90296150000000097</v>
      </c>
      <c r="I613" s="2">
        <f t="array" ref="I613">SUMPRODUCT(B597:B616, (ROW(B597:B616)-ROW(B597)+1)) / (20*21/2)</f>
        <v>0.98097238095238093</v>
      </c>
      <c r="J613" s="2">
        <f t="shared" si="74"/>
        <v>0.979287476938145</v>
      </c>
      <c r="K613" s="2">
        <f t="shared" si="68"/>
        <v>0.97224104019637059</v>
      </c>
    </row>
    <row r="614" spans="1:11" ht="13.5" x14ac:dyDescent="0.25">
      <c r="A614" s="3">
        <f>TITRES_STAT!B617</f>
        <v>43195</v>
      </c>
      <c r="B614" s="5">
        <f>TITRES_STAT!D617</f>
        <v>0.99209999999999998</v>
      </c>
      <c r="C614" s="2">
        <f t="shared" si="69"/>
        <v>-9.5000000000000639E-3</v>
      </c>
      <c r="D614" s="2">
        <f t="shared" si="70"/>
        <v>1.00156</v>
      </c>
      <c r="E614" s="2">
        <f t="shared" si="72"/>
        <v>0.98585999999999996</v>
      </c>
      <c r="F614" s="2">
        <f t="shared" si="73"/>
        <v>0.97205500000000034</v>
      </c>
      <c r="G614" s="2">
        <f t="shared" si="67"/>
        <v>0.97795199999999982</v>
      </c>
      <c r="H614" s="2">
        <f t="shared" si="71"/>
        <v>0.90359900000000093</v>
      </c>
      <c r="I614" s="2">
        <f t="array" ref="I614">SUMPRODUCT(B598:B617, (ROW(B598:B617)-ROW(B598)+1)) / (20*21/2)</f>
        <v>0.98094142857142863</v>
      </c>
      <c r="J614" s="2">
        <f t="shared" si="74"/>
        <v>0.98050771722975028</v>
      </c>
      <c r="K614" s="2">
        <f t="shared" si="68"/>
        <v>0.97301982293376776</v>
      </c>
    </row>
    <row r="615" spans="1:11" ht="13.5" x14ac:dyDescent="0.25">
      <c r="A615" s="3">
        <f>TITRES_STAT!B618</f>
        <v>43196</v>
      </c>
      <c r="B615" s="5">
        <f>TITRES_STAT!D618</f>
        <v>0.97960000000000003</v>
      </c>
      <c r="C615" s="2">
        <f t="shared" si="69"/>
        <v>-1.2499999999999956E-2</v>
      </c>
      <c r="D615" s="2">
        <f t="shared" si="70"/>
        <v>0.99087999999999998</v>
      </c>
      <c r="E615" s="2">
        <f t="shared" si="72"/>
        <v>0.98680000000000001</v>
      </c>
      <c r="F615" s="2">
        <f t="shared" si="73"/>
        <v>0.9730000000000002</v>
      </c>
      <c r="G615" s="2">
        <f t="shared" si="67"/>
        <v>0.97694799999999971</v>
      </c>
      <c r="H615" s="2">
        <f t="shared" si="71"/>
        <v>0.90418750000000092</v>
      </c>
      <c r="I615" s="2">
        <f t="array" ref="I615">SUMPRODUCT(B599:B618, (ROW(B599:B618)-ROW(B599)+1)) / (20*21/2)</f>
        <v>0.9808957142857142</v>
      </c>
      <c r="J615" s="2">
        <f t="shared" si="74"/>
        <v>0.98042126796977402</v>
      </c>
      <c r="K615" s="2">
        <f t="shared" si="68"/>
        <v>0.97327786909322778</v>
      </c>
    </row>
    <row r="616" spans="1:11" ht="13.5" x14ac:dyDescent="0.25">
      <c r="A616" s="3">
        <f>TITRES_STAT!B619</f>
        <v>43200</v>
      </c>
      <c r="B616" s="5">
        <f>TITRES_STAT!D619</f>
        <v>0.97640000000000005</v>
      </c>
      <c r="C616" s="2">
        <f t="shared" si="69"/>
        <v>-3.1999999999999806E-3</v>
      </c>
      <c r="D616" s="2">
        <f t="shared" si="70"/>
        <v>0.98522000000000021</v>
      </c>
      <c r="E616" s="2">
        <f t="shared" si="72"/>
        <v>0.98773999999999995</v>
      </c>
      <c r="F616" s="2">
        <f t="shared" si="73"/>
        <v>0.97362500000000018</v>
      </c>
      <c r="G616" s="2">
        <f t="shared" si="67"/>
        <v>0.97587999999999975</v>
      </c>
      <c r="H616" s="2">
        <f t="shared" si="71"/>
        <v>0.9047735000000009</v>
      </c>
      <c r="I616" s="2">
        <f t="array" ref="I616">SUMPRODUCT(B600:B619, (ROW(B600:B619)-ROW(B600)+1)) / (20*21/2)</f>
        <v>0.9835304761904764</v>
      </c>
      <c r="J616" s="2">
        <f t="shared" si="74"/>
        <v>0.98003829006789078</v>
      </c>
      <c r="K616" s="2">
        <f t="shared" si="68"/>
        <v>0.97340030559937563</v>
      </c>
    </row>
    <row r="617" spans="1:11" ht="13.5" x14ac:dyDescent="0.25">
      <c r="A617" s="3">
        <f>TITRES_STAT!B620</f>
        <v>43201</v>
      </c>
      <c r="B617" s="5">
        <f>TITRES_STAT!D620</f>
        <v>0.97330000000000005</v>
      </c>
      <c r="C617" s="2">
        <f t="shared" si="69"/>
        <v>-3.0999999999999917E-3</v>
      </c>
      <c r="D617" s="2">
        <f t="shared" si="70"/>
        <v>0.98460000000000003</v>
      </c>
      <c r="E617" s="2">
        <f t="shared" si="72"/>
        <v>0.99087999999999998</v>
      </c>
      <c r="F617" s="2">
        <f t="shared" si="73"/>
        <v>0.97377999999999998</v>
      </c>
      <c r="G617" s="2">
        <f t="shared" si="67"/>
        <v>0.97499999999999987</v>
      </c>
      <c r="H617" s="2">
        <f t="shared" si="71"/>
        <v>0.90533050000000104</v>
      </c>
      <c r="I617" s="2">
        <f t="array" ref="I617">SUMPRODUCT(B601:B620, (ROW(B601:B620)-ROW(B601)+1)) / (20*21/2)</f>
        <v>0.9892266666666667</v>
      </c>
      <c r="J617" s="2">
        <f t="shared" si="74"/>
        <v>0.9793965481566631</v>
      </c>
      <c r="K617" s="2">
        <f t="shared" si="68"/>
        <v>0.9733963720464589</v>
      </c>
    </row>
    <row r="618" spans="1:11" ht="13.5" x14ac:dyDescent="0.25">
      <c r="A618" s="3">
        <f>TITRES_STAT!B621</f>
        <v>43202</v>
      </c>
      <c r="B618" s="5">
        <f>TITRES_STAT!D621</f>
        <v>0.97330000000000005</v>
      </c>
      <c r="C618" s="2">
        <f t="shared" si="69"/>
        <v>0</v>
      </c>
      <c r="D618" s="2">
        <f t="shared" si="70"/>
        <v>0.97894000000000003</v>
      </c>
      <c r="E618" s="2">
        <f t="shared" si="72"/>
        <v>0.99150999999999989</v>
      </c>
      <c r="F618" s="2">
        <f t="shared" si="73"/>
        <v>0.97393500000000022</v>
      </c>
      <c r="G618" s="2">
        <f t="shared" si="67"/>
        <v>0.9744339999999998</v>
      </c>
      <c r="H618" s="2">
        <f t="shared" si="71"/>
        <v>0.90588750000000107</v>
      </c>
      <c r="I618" s="2">
        <f t="array" ref="I618">SUMPRODUCT(B602:B621, (ROW(B602:B621)-ROW(B602)+1)) / (20*21/2)</f>
        <v>0.9938742857142856</v>
      </c>
      <c r="J618" s="2">
        <f t="shared" si="74"/>
        <v>0.97881592452269517</v>
      </c>
      <c r="K618" s="2">
        <f t="shared" si="68"/>
        <v>0.97339259275051937</v>
      </c>
    </row>
    <row r="619" spans="1:11" ht="13.5" x14ac:dyDescent="0.25">
      <c r="A619" s="3">
        <f>TITRES_STAT!B622</f>
        <v>43203</v>
      </c>
      <c r="B619" s="5">
        <f>TITRES_STAT!D622</f>
        <v>1.0016</v>
      </c>
      <c r="C619" s="2">
        <f t="shared" si="69"/>
        <v>2.8299999999999992E-2</v>
      </c>
      <c r="D619" s="2">
        <f t="shared" si="70"/>
        <v>0.98084000000000005</v>
      </c>
      <c r="E619" s="2">
        <f t="shared" si="72"/>
        <v>0.99119999999999986</v>
      </c>
      <c r="F619" s="2">
        <f t="shared" si="73"/>
        <v>0.97628999999999999</v>
      </c>
      <c r="G619" s="2">
        <f t="shared" si="67"/>
        <v>0.97468599999999983</v>
      </c>
      <c r="H619" s="2">
        <f t="shared" si="71"/>
        <v>0.906572500000001</v>
      </c>
      <c r="I619" s="2">
        <f t="array" ref="I619">SUMPRODUCT(B603:B622, (ROW(B603:B622)-ROW(B603)+1)) / (20*21/2)</f>
        <v>0.99846809523809532</v>
      </c>
      <c r="J619" s="2">
        <f t="shared" si="74"/>
        <v>0.98098583647291471</v>
      </c>
      <c r="K619" s="2">
        <f t="shared" si="68"/>
        <v>0.97449876558383242</v>
      </c>
    </row>
    <row r="620" spans="1:11" ht="13.5" x14ac:dyDescent="0.25">
      <c r="A620" s="3">
        <f>TITRES_STAT!B623</f>
        <v>43206</v>
      </c>
      <c r="B620" s="5">
        <f>TITRES_STAT!D623</f>
        <v>1.0361</v>
      </c>
      <c r="C620" s="2">
        <f t="shared" si="69"/>
        <v>3.4499999999999975E-2</v>
      </c>
      <c r="D620" s="2">
        <f t="shared" si="70"/>
        <v>0.99214000000000002</v>
      </c>
      <c r="E620" s="2">
        <f t="shared" si="72"/>
        <v>0.99150999999999989</v>
      </c>
      <c r="F620" s="2">
        <f t="shared" si="73"/>
        <v>0.98100000000000021</v>
      </c>
      <c r="G620" s="2">
        <f t="shared" si="67"/>
        <v>0.9761939999999999</v>
      </c>
      <c r="H620" s="2">
        <f t="shared" si="71"/>
        <v>0.90743000000000107</v>
      </c>
      <c r="I620" s="2">
        <f t="array" ref="I620">SUMPRODUCT(B604:B623, (ROW(B604:B623)-ROW(B604)+1)) / (20*21/2)</f>
        <v>1.0026880952380952</v>
      </c>
      <c r="J620" s="2">
        <f t="shared" si="74"/>
        <v>0.98623480442787526</v>
      </c>
      <c r="K620" s="2">
        <f t="shared" si="68"/>
        <v>0.97691450026681936</v>
      </c>
    </row>
    <row r="621" spans="1:11" ht="13.5" x14ac:dyDescent="0.25">
      <c r="A621" s="3">
        <f>TITRES_STAT!B624</f>
        <v>43207</v>
      </c>
      <c r="B621" s="5">
        <f>TITRES_STAT!D624</f>
        <v>1.0298</v>
      </c>
      <c r="C621" s="2">
        <f t="shared" si="69"/>
        <v>-6.2999999999999723E-3</v>
      </c>
      <c r="D621" s="2">
        <f t="shared" si="70"/>
        <v>1.00282</v>
      </c>
      <c r="E621" s="2">
        <f t="shared" si="72"/>
        <v>0.99402000000000013</v>
      </c>
      <c r="F621" s="2">
        <f t="shared" si="73"/>
        <v>0.98476500000000011</v>
      </c>
      <c r="G621" s="2">
        <f t="shared" si="67"/>
        <v>0.97707199999999983</v>
      </c>
      <c r="H621" s="2">
        <f t="shared" si="71"/>
        <v>0.90825600000000106</v>
      </c>
      <c r="I621" s="2">
        <f t="array" ref="I621">SUMPRODUCT(B605:B624, (ROW(B605:B624)-ROW(B605)+1)) / (20*21/2)</f>
        <v>1.0061695238095238</v>
      </c>
      <c r="J621" s="2">
        <f t="shared" si="74"/>
        <v>0.99038387067283951</v>
      </c>
      <c r="K621" s="2">
        <f t="shared" si="68"/>
        <v>0.97898844143282648</v>
      </c>
    </row>
    <row r="622" spans="1:11" ht="13.5" x14ac:dyDescent="0.25">
      <c r="A622" s="3">
        <f>TITRES_STAT!B625</f>
        <v>43208</v>
      </c>
      <c r="B622" s="5">
        <f>TITRES_STAT!D625</f>
        <v>1.0329999999999999</v>
      </c>
      <c r="C622" s="2">
        <f t="shared" si="69"/>
        <v>3.1999999999998696E-3</v>
      </c>
      <c r="D622" s="2">
        <f t="shared" si="70"/>
        <v>1.0147600000000001</v>
      </c>
      <c r="E622" s="2">
        <f t="shared" si="72"/>
        <v>0.99968000000000001</v>
      </c>
      <c r="F622" s="2">
        <f t="shared" si="73"/>
        <v>0.98869000000000029</v>
      </c>
      <c r="G622" s="2">
        <f t="shared" si="67"/>
        <v>0.9776379999999999</v>
      </c>
      <c r="H622" s="2">
        <f t="shared" si="71"/>
        <v>0.90909800000000107</v>
      </c>
      <c r="I622" s="2">
        <f t="array" ref="I622">SUMPRODUCT(B606:B625, (ROW(B606:B625)-ROW(B606)+1)) / (20*21/2)</f>
        <v>1.008767142857143</v>
      </c>
      <c r="J622" s="2">
        <f t="shared" si="74"/>
        <v>0.99444254965637857</v>
      </c>
      <c r="K622" s="2">
        <f t="shared" si="68"/>
        <v>0.98110654176879419</v>
      </c>
    </row>
    <row r="623" spans="1:11" ht="13.5" x14ac:dyDescent="0.25">
      <c r="A623" s="3">
        <f>TITRES_STAT!B626</f>
        <v>43209</v>
      </c>
      <c r="B623" s="5">
        <f>TITRES_STAT!D626</f>
        <v>1.0329999999999999</v>
      </c>
      <c r="C623" s="2">
        <f t="shared" si="69"/>
        <v>0</v>
      </c>
      <c r="D623" s="2">
        <f t="shared" si="70"/>
        <v>1.0266999999999999</v>
      </c>
      <c r="E623" s="2">
        <f t="shared" si="72"/>
        <v>1.00282</v>
      </c>
      <c r="F623" s="2">
        <f t="shared" si="73"/>
        <v>0.99324500000000016</v>
      </c>
      <c r="G623" s="2">
        <f t="shared" si="67"/>
        <v>0.97826599999999997</v>
      </c>
      <c r="H623" s="2">
        <f t="shared" si="71"/>
        <v>0.90979000000000099</v>
      </c>
      <c r="I623" s="2">
        <f t="array" ref="I623">SUMPRODUCT(B607:B626, (ROW(B607:B626)-ROW(B607)+1)) / (20*21/2)</f>
        <v>1.0093204761904764</v>
      </c>
      <c r="J623" s="2">
        <f t="shared" si="74"/>
        <v>0.99811468778434254</v>
      </c>
      <c r="K623" s="2">
        <f t="shared" si="68"/>
        <v>0.9831415793464886</v>
      </c>
    </row>
    <row r="624" spans="1:11" ht="13.5" x14ac:dyDescent="0.25">
      <c r="A624" s="3">
        <f>TITRES_STAT!B627</f>
        <v>43210</v>
      </c>
      <c r="B624" s="5">
        <f>TITRES_STAT!D627</f>
        <v>1.0298</v>
      </c>
      <c r="C624" s="2">
        <f t="shared" si="69"/>
        <v>-3.1999999999998696E-3</v>
      </c>
      <c r="D624" s="2">
        <f t="shared" si="70"/>
        <v>1.03234</v>
      </c>
      <c r="E624" s="2">
        <f t="shared" si="72"/>
        <v>1.0065899999999999</v>
      </c>
      <c r="F624" s="2">
        <f t="shared" si="73"/>
        <v>0.99622500000000014</v>
      </c>
      <c r="G624" s="2">
        <f t="shared" si="67"/>
        <v>0.97939599999999993</v>
      </c>
      <c r="H624" s="2">
        <f t="shared" si="71"/>
        <v>0.910466000000001</v>
      </c>
      <c r="I624" s="2">
        <f t="array" ref="I624">SUMPRODUCT(B608:B627, (ROW(B608:B627)-ROW(B608)+1)) / (20*21/2)</f>
        <v>1.0096942857142857</v>
      </c>
      <c r="J624" s="2">
        <f t="shared" si="74"/>
        <v>1.0011323365667861</v>
      </c>
      <c r="K624" s="2">
        <f t="shared" si="68"/>
        <v>0.98497132133290088</v>
      </c>
    </row>
    <row r="625" spans="1:11" ht="13.5" x14ac:dyDescent="0.25">
      <c r="A625" s="3">
        <f>TITRES_STAT!B628</f>
        <v>43213</v>
      </c>
      <c r="B625" s="5">
        <f>TITRES_STAT!D628</f>
        <v>1.0235000000000001</v>
      </c>
      <c r="C625" s="2">
        <f t="shared" si="69"/>
        <v>-6.2999999999999723E-3</v>
      </c>
      <c r="D625" s="2">
        <f t="shared" si="70"/>
        <v>1.0298200000000002</v>
      </c>
      <c r="E625" s="2">
        <f t="shared" si="72"/>
        <v>1.01098</v>
      </c>
      <c r="F625" s="2">
        <f t="shared" si="73"/>
        <v>0.99889000000000006</v>
      </c>
      <c r="G625" s="2">
        <f t="shared" si="67"/>
        <v>0.98039999999999994</v>
      </c>
      <c r="H625" s="2">
        <f t="shared" si="71"/>
        <v>0.91086500000000103</v>
      </c>
      <c r="I625" s="2">
        <f t="array" ref="I625">SUMPRODUCT(B609:B628, (ROW(B609:B628)-ROW(B609)+1)) / (20*21/2)</f>
        <v>1.0094738095238096</v>
      </c>
      <c r="J625" s="2">
        <f t="shared" si="74"/>
        <v>1.0032625902270922</v>
      </c>
      <c r="K625" s="2">
        <f t="shared" si="68"/>
        <v>0.9864822499080812</v>
      </c>
    </row>
    <row r="626" spans="1:11" ht="13.5" x14ac:dyDescent="0.25">
      <c r="A626" s="3">
        <f>TITRES_STAT!B629</f>
        <v>43214</v>
      </c>
      <c r="B626" s="5">
        <f>TITRES_STAT!D629</f>
        <v>1.0046999999999999</v>
      </c>
      <c r="C626" s="2">
        <f t="shared" si="69"/>
        <v>-1.880000000000015E-2</v>
      </c>
      <c r="D626" s="2">
        <f t="shared" si="70"/>
        <v>1.0247999999999999</v>
      </c>
      <c r="E626" s="2">
        <f t="shared" si="72"/>
        <v>1.0138099999999999</v>
      </c>
      <c r="F626" s="2">
        <f t="shared" si="73"/>
        <v>1.000775</v>
      </c>
      <c r="G626" s="2">
        <f t="shared" ref="G626:G689" si="75">AVERAGE(B577:B626)</f>
        <v>0.98071399999999986</v>
      </c>
      <c r="H626" s="2">
        <f t="shared" si="71"/>
        <v>0.91167250000000122</v>
      </c>
      <c r="I626" s="2">
        <f t="array" ref="I626">SUMPRODUCT(B610:B629, (ROW(B610:B629)-ROW(B610)+1)) / (20*21/2)</f>
        <v>1.0087838095238095</v>
      </c>
      <c r="J626" s="2">
        <f t="shared" si="74"/>
        <v>1.0033994863959406</v>
      </c>
      <c r="K626" s="2">
        <f t="shared" si="68"/>
        <v>0.98719667148031331</v>
      </c>
    </row>
    <row r="627" spans="1:11" ht="13.5" x14ac:dyDescent="0.25">
      <c r="A627" s="3">
        <f>TITRES_STAT!B630</f>
        <v>43215</v>
      </c>
      <c r="B627" s="5">
        <f>TITRES_STAT!D630</f>
        <v>1.0046999999999999</v>
      </c>
      <c r="C627" s="2">
        <f t="shared" si="69"/>
        <v>0</v>
      </c>
      <c r="D627" s="2">
        <f t="shared" si="70"/>
        <v>1.0191399999999999</v>
      </c>
      <c r="E627" s="2">
        <f t="shared" si="72"/>
        <v>1.01695</v>
      </c>
      <c r="F627" s="2">
        <f t="shared" si="73"/>
        <v>1.0039149999999999</v>
      </c>
      <c r="G627" s="2">
        <f t="shared" si="75"/>
        <v>0.98159399999999986</v>
      </c>
      <c r="H627" s="2">
        <f t="shared" si="71"/>
        <v>0.91198650000000125</v>
      </c>
      <c r="I627" s="2">
        <f t="array" ref="I627">SUMPRODUCT(B611:B630, (ROW(B611:B630)-ROW(B611)+1)) / (20*21/2)</f>
        <v>1.0084285714285715</v>
      </c>
      <c r="J627" s="2">
        <f t="shared" si="74"/>
        <v>1.0035233448344225</v>
      </c>
      <c r="K627" s="2">
        <f t="shared" ref="K627:K690" si="76">$K$4*B627+(1-$K$4)*K626</f>
        <v>0.98788307652030105</v>
      </c>
    </row>
    <row r="628" spans="1:11" ht="13.5" x14ac:dyDescent="0.25">
      <c r="A628" s="3">
        <f>TITRES_STAT!B631</f>
        <v>43216</v>
      </c>
      <c r="B628" s="5">
        <f>TITRES_STAT!D631</f>
        <v>1.0016</v>
      </c>
      <c r="C628" s="2">
        <f t="shared" si="69"/>
        <v>-3.0999999999998806E-3</v>
      </c>
      <c r="D628" s="2">
        <f t="shared" si="70"/>
        <v>1.0128599999999999</v>
      </c>
      <c r="E628" s="2">
        <f t="shared" si="72"/>
        <v>1.0197799999999999</v>
      </c>
      <c r="F628" s="2">
        <f t="shared" si="73"/>
        <v>1.0056449999999999</v>
      </c>
      <c r="G628" s="2">
        <f t="shared" si="75"/>
        <v>0.98278799999999999</v>
      </c>
      <c r="H628" s="2">
        <f t="shared" si="71"/>
        <v>0.9123635000000011</v>
      </c>
      <c r="I628" s="2">
        <f t="array" ref="I628">SUMPRODUCT(B612:B631, (ROW(B612:B631)-ROW(B612)+1)) / (20*21/2)</f>
        <v>1.0138990476190475</v>
      </c>
      <c r="J628" s="2">
        <f t="shared" si="74"/>
        <v>1.0033401691359061</v>
      </c>
      <c r="K628" s="2">
        <f t="shared" si="76"/>
        <v>0.98842099508813241</v>
      </c>
    </row>
    <row r="629" spans="1:11" ht="13.5" x14ac:dyDescent="0.25">
      <c r="A629" s="3">
        <f>TITRES_STAT!B632</f>
        <v>43217</v>
      </c>
      <c r="B629" s="5">
        <f>TITRES_STAT!D632</f>
        <v>0.99839999999999995</v>
      </c>
      <c r="C629" s="2">
        <f t="shared" si="69"/>
        <v>-3.2000000000000917E-3</v>
      </c>
      <c r="D629" s="2">
        <f t="shared" si="70"/>
        <v>1.00658</v>
      </c>
      <c r="E629" s="2">
        <f t="shared" si="72"/>
        <v>1.01946</v>
      </c>
      <c r="F629" s="2">
        <f t="shared" si="73"/>
        <v>1.0053299999999998</v>
      </c>
      <c r="G629" s="2">
        <f t="shared" si="75"/>
        <v>0.983352</v>
      </c>
      <c r="H629" s="2">
        <f t="shared" si="71"/>
        <v>0.91275600000000123</v>
      </c>
      <c r="I629" s="2">
        <f t="array" ref="I629">SUMPRODUCT(B613:B632, (ROW(B613:B632)-ROW(B613)+1)) / (20*21/2)</f>
        <v>1.0250814285714285</v>
      </c>
      <c r="J629" s="2">
        <f t="shared" si="74"/>
        <v>1.0028696768372483</v>
      </c>
      <c r="K629" s="2">
        <f t="shared" si="76"/>
        <v>0.98881232861408808</v>
      </c>
    </row>
    <row r="630" spans="1:11" ht="13.5" x14ac:dyDescent="0.25">
      <c r="A630" s="3">
        <f>TITRES_STAT!B633</f>
        <v>43220</v>
      </c>
      <c r="B630" s="5">
        <f>TITRES_STAT!D633</f>
        <v>1.0016</v>
      </c>
      <c r="C630" s="2">
        <f t="shared" si="69"/>
        <v>3.2000000000000917E-3</v>
      </c>
      <c r="D630" s="2">
        <f t="shared" si="70"/>
        <v>1.0022</v>
      </c>
      <c r="E630" s="2">
        <f t="shared" si="72"/>
        <v>1.0160100000000001</v>
      </c>
      <c r="F630" s="2">
        <f t="shared" si="73"/>
        <v>1.00376</v>
      </c>
      <c r="G630" s="2">
        <f t="shared" si="75"/>
        <v>0.98404400000000014</v>
      </c>
      <c r="H630" s="2">
        <f t="shared" si="71"/>
        <v>0.91332150000000123</v>
      </c>
      <c r="I630" s="2">
        <f t="array" ref="I630">SUMPRODUCT(B614:B633, (ROW(B614:B633)-ROW(B614)+1)) / (20*21/2)</f>
        <v>1.0373514285714285</v>
      </c>
      <c r="J630" s="2">
        <f t="shared" si="74"/>
        <v>1.0027487552337009</v>
      </c>
      <c r="K630" s="2">
        <f t="shared" si="76"/>
        <v>0.98931380592333962</v>
      </c>
    </row>
    <row r="631" spans="1:11" ht="13.5" x14ac:dyDescent="0.25">
      <c r="A631" s="3">
        <f>TITRES_STAT!B634</f>
        <v>43222</v>
      </c>
      <c r="B631" s="5">
        <f>TITRES_STAT!D634</f>
        <v>1.0611999999999999</v>
      </c>
      <c r="C631" s="2">
        <f t="shared" si="69"/>
        <v>5.9599999999999875E-2</v>
      </c>
      <c r="D631" s="2">
        <f t="shared" si="70"/>
        <v>1.0134999999999998</v>
      </c>
      <c r="E631" s="2">
        <f t="shared" si="72"/>
        <v>1.0191499999999998</v>
      </c>
      <c r="F631" s="2">
        <f t="shared" si="73"/>
        <v>1.0065849999999998</v>
      </c>
      <c r="G631" s="2">
        <f t="shared" si="75"/>
        <v>0.98592800000000014</v>
      </c>
      <c r="H631" s="2">
        <f t="shared" si="71"/>
        <v>0.91418500000000125</v>
      </c>
      <c r="I631" s="2">
        <f t="array" ref="I631">SUMPRODUCT(B615:B634, (ROW(B615:B634)-ROW(B615)+1)) / (20*21/2)</f>
        <v>1.0477585714285715</v>
      </c>
      <c r="J631" s="2">
        <f t="shared" si="74"/>
        <v>1.008315540449539</v>
      </c>
      <c r="K631" s="2">
        <f t="shared" si="76"/>
        <v>0.99213287235771852</v>
      </c>
    </row>
    <row r="632" spans="1:11" ht="13.5" x14ac:dyDescent="0.25">
      <c r="A632" s="3">
        <f>TITRES_STAT!B635</f>
        <v>43223</v>
      </c>
      <c r="B632" s="5">
        <f>TITRES_STAT!D635</f>
        <v>1.1240000000000001</v>
      </c>
      <c r="C632" s="2">
        <f t="shared" si="69"/>
        <v>6.2800000000000189E-2</v>
      </c>
      <c r="D632" s="2">
        <f t="shared" si="70"/>
        <v>1.0373600000000001</v>
      </c>
      <c r="E632" s="2">
        <f t="shared" si="72"/>
        <v>1.0282500000000001</v>
      </c>
      <c r="F632" s="2">
        <f t="shared" si="73"/>
        <v>1.013965</v>
      </c>
      <c r="G632" s="2">
        <f t="shared" si="75"/>
        <v>0.98906800000000017</v>
      </c>
      <c r="H632" s="2">
        <f t="shared" si="71"/>
        <v>0.91540950000000121</v>
      </c>
      <c r="I632" s="2">
        <f t="array" ref="I632">SUMPRODUCT(B616:B635, (ROW(B616:B635)-ROW(B616)+1)) / (20*21/2)</f>
        <v>1.0592980952380953</v>
      </c>
      <c r="J632" s="2">
        <f t="shared" si="74"/>
        <v>1.0193331080257733</v>
      </c>
      <c r="K632" s="2">
        <f t="shared" si="76"/>
        <v>0.99730413226525894</v>
      </c>
    </row>
    <row r="633" spans="1:11" ht="13.5" x14ac:dyDescent="0.25">
      <c r="A633" s="3">
        <f>TITRES_STAT!B636</f>
        <v>43224</v>
      </c>
      <c r="B633" s="5">
        <f>TITRES_STAT!D636</f>
        <v>1.1428</v>
      </c>
      <c r="C633" s="2">
        <f t="shared" si="69"/>
        <v>1.8799999999999928E-2</v>
      </c>
      <c r="D633" s="2">
        <f t="shared" si="70"/>
        <v>1.0656000000000001</v>
      </c>
      <c r="E633" s="2">
        <f t="shared" si="72"/>
        <v>1.0392299999999999</v>
      </c>
      <c r="F633" s="2">
        <f t="shared" si="73"/>
        <v>1.0210249999999998</v>
      </c>
      <c r="G633" s="2">
        <f t="shared" si="75"/>
        <v>0.99258400000000024</v>
      </c>
      <c r="H633" s="2">
        <f t="shared" si="71"/>
        <v>0.9168535000000011</v>
      </c>
      <c r="I633" s="2">
        <f t="array" ref="I633">SUMPRODUCT(B617:B636, (ROW(B617:B636)-ROW(B617)+1)) / (20*21/2)</f>
        <v>1.067344761904762</v>
      </c>
      <c r="J633" s="2">
        <f t="shared" si="74"/>
        <v>1.0310918596423664</v>
      </c>
      <c r="K633" s="2">
        <f t="shared" si="76"/>
        <v>1.0030098525685822</v>
      </c>
    </row>
    <row r="634" spans="1:11" ht="13.5" x14ac:dyDescent="0.25">
      <c r="A634" s="3">
        <f>TITRES_STAT!B637</f>
        <v>43227</v>
      </c>
      <c r="B634" s="5">
        <f>TITRES_STAT!D637</f>
        <v>1.1303000000000001</v>
      </c>
      <c r="C634" s="2">
        <f t="shared" si="69"/>
        <v>-1.2499999999999956E-2</v>
      </c>
      <c r="D634" s="2">
        <f t="shared" si="70"/>
        <v>1.09198</v>
      </c>
      <c r="E634" s="2">
        <f t="shared" si="72"/>
        <v>1.04928</v>
      </c>
      <c r="F634" s="2">
        <f t="shared" si="73"/>
        <v>1.027935</v>
      </c>
      <c r="G634" s="2">
        <f t="shared" si="75"/>
        <v>0.99585000000000024</v>
      </c>
      <c r="H634" s="2">
        <f t="shared" si="71"/>
        <v>0.91823500000000113</v>
      </c>
      <c r="I634" s="2">
        <f t="array" ref="I634">SUMPRODUCT(B618:B637, (ROW(B618:B637)-ROW(B618)+1)) / (20*21/2)</f>
        <v>1.0749985714285715</v>
      </c>
      <c r="J634" s="2">
        <f t="shared" si="74"/>
        <v>1.0405402539621411</v>
      </c>
      <c r="K634" s="2">
        <f t="shared" si="76"/>
        <v>1.0080016230560889</v>
      </c>
    </row>
    <row r="635" spans="1:11" ht="13.5" x14ac:dyDescent="0.25">
      <c r="A635" s="3">
        <f>TITRES_STAT!B638</f>
        <v>43228</v>
      </c>
      <c r="B635" s="5">
        <f>TITRES_STAT!D638</f>
        <v>1.1491</v>
      </c>
      <c r="C635" s="2">
        <f t="shared" si="69"/>
        <v>1.8799999999999928E-2</v>
      </c>
      <c r="D635" s="2">
        <f t="shared" si="70"/>
        <v>1.12148</v>
      </c>
      <c r="E635" s="2">
        <f t="shared" si="72"/>
        <v>1.0618400000000001</v>
      </c>
      <c r="F635" s="2">
        <f t="shared" si="73"/>
        <v>1.0364099999999998</v>
      </c>
      <c r="G635" s="2">
        <f t="shared" si="75"/>
        <v>0.99936600000000009</v>
      </c>
      <c r="H635" s="2">
        <f t="shared" si="71"/>
        <v>0.9198360000000011</v>
      </c>
      <c r="I635" s="2">
        <f t="array" ref="I635">SUMPRODUCT(B619:B638, (ROW(B619:B638)-ROW(B619)+1)) / (20*21/2)</f>
        <v>1.0819347619047619</v>
      </c>
      <c r="J635" s="2">
        <f t="shared" si="74"/>
        <v>1.0508792773943183</v>
      </c>
      <c r="K635" s="2">
        <f t="shared" si="76"/>
        <v>1.013534892740164</v>
      </c>
    </row>
    <row r="636" spans="1:11" ht="13.5" x14ac:dyDescent="0.25">
      <c r="A636" s="3">
        <f>TITRES_STAT!B639</f>
        <v>43229</v>
      </c>
      <c r="B636" s="5">
        <f>TITRES_STAT!D639</f>
        <v>1.1209</v>
      </c>
      <c r="C636" s="2">
        <f t="shared" si="69"/>
        <v>-2.8200000000000003E-2</v>
      </c>
      <c r="D636" s="2">
        <f t="shared" si="70"/>
        <v>1.1334199999999999</v>
      </c>
      <c r="E636" s="2">
        <f t="shared" si="72"/>
        <v>1.0734600000000003</v>
      </c>
      <c r="F636" s="2">
        <f t="shared" si="73"/>
        <v>1.0436349999999999</v>
      </c>
      <c r="G636" s="2">
        <f t="shared" si="75"/>
        <v>1.0026320000000002</v>
      </c>
      <c r="H636" s="2">
        <f t="shared" si="71"/>
        <v>0.92123350000000104</v>
      </c>
      <c r="I636" s="2">
        <f t="array" ref="I636">SUMPRODUCT(B620:B639, (ROW(B620:B639)-ROW(B620)+1)) / (20*21/2)</f>
        <v>1.0869628571428571</v>
      </c>
      <c r="J636" s="2">
        <f t="shared" si="74"/>
        <v>1.0575479176424785</v>
      </c>
      <c r="K636" s="2">
        <f t="shared" si="76"/>
        <v>1.0177452891032948</v>
      </c>
    </row>
    <row r="637" spans="1:11" ht="13.5" x14ac:dyDescent="0.25">
      <c r="A637" s="3">
        <f>TITRES_STAT!B640</f>
        <v>43230</v>
      </c>
      <c r="B637" s="5">
        <f>TITRES_STAT!D640</f>
        <v>1.1240000000000001</v>
      </c>
      <c r="C637" s="2">
        <f t="shared" si="69"/>
        <v>3.1000000000001027E-3</v>
      </c>
      <c r="D637" s="2">
        <f t="shared" si="70"/>
        <v>1.1334199999999999</v>
      </c>
      <c r="E637" s="2">
        <f t="shared" si="72"/>
        <v>1.0853900000000001</v>
      </c>
      <c r="F637" s="2">
        <f t="shared" si="73"/>
        <v>1.0511699999999997</v>
      </c>
      <c r="G637" s="2">
        <f t="shared" si="75"/>
        <v>1.0056460000000003</v>
      </c>
      <c r="H637" s="2">
        <f t="shared" si="71"/>
        <v>0.92258350000000089</v>
      </c>
      <c r="I637" s="2">
        <f t="array" ref="I637">SUMPRODUCT(B621:B640, (ROW(B621:B640)-ROW(B621)+1)) / (20*21/2)</f>
        <v>1.0938580952380954</v>
      </c>
      <c r="J637" s="2">
        <f t="shared" si="74"/>
        <v>1.0638766873908139</v>
      </c>
      <c r="K637" s="2">
        <f t="shared" si="76"/>
        <v>1.0219121405110088</v>
      </c>
    </row>
    <row r="638" spans="1:11" ht="13.5" x14ac:dyDescent="0.25">
      <c r="A638" s="3">
        <f>TITRES_STAT!B641</f>
        <v>43231</v>
      </c>
      <c r="B638" s="5">
        <f>TITRES_STAT!D641</f>
        <v>1.1240000000000001</v>
      </c>
      <c r="C638" s="2">
        <f t="shared" si="69"/>
        <v>0</v>
      </c>
      <c r="D638" s="2">
        <f t="shared" si="70"/>
        <v>1.1296600000000001</v>
      </c>
      <c r="E638" s="2">
        <f t="shared" si="72"/>
        <v>1.0976300000000001</v>
      </c>
      <c r="F638" s="2">
        <f t="shared" si="73"/>
        <v>1.0587049999999998</v>
      </c>
      <c r="G638" s="2">
        <f t="shared" si="75"/>
        <v>1.0090360000000003</v>
      </c>
      <c r="H638" s="2">
        <f t="shared" si="71"/>
        <v>0.92393350000000085</v>
      </c>
      <c r="I638" s="2">
        <f t="array" ref="I638">SUMPRODUCT(B622:B641, (ROW(B622:B641)-ROW(B622)+1)) / (20*21/2)</f>
        <v>1.1014652380952383</v>
      </c>
      <c r="J638" s="2">
        <f t="shared" si="74"/>
        <v>1.0696027171631173</v>
      </c>
      <c r="K638" s="2">
        <f t="shared" si="76"/>
        <v>1.0259155859811653</v>
      </c>
    </row>
    <row r="639" spans="1:11" ht="13.5" x14ac:dyDescent="0.25">
      <c r="A639" s="3">
        <f>TITRES_STAT!B642</f>
        <v>43234</v>
      </c>
      <c r="B639" s="5">
        <f>TITRES_STAT!D642</f>
        <v>1.1114999999999999</v>
      </c>
      <c r="C639" s="2">
        <f t="shared" si="69"/>
        <v>-1.2500000000000178E-2</v>
      </c>
      <c r="D639" s="2">
        <f t="shared" si="70"/>
        <v>1.1259000000000001</v>
      </c>
      <c r="E639" s="2">
        <f t="shared" si="72"/>
        <v>1.10894</v>
      </c>
      <c r="F639" s="2">
        <f t="shared" si="73"/>
        <v>1.0641999999999998</v>
      </c>
      <c r="G639" s="2">
        <f t="shared" si="75"/>
        <v>1.0118620000000003</v>
      </c>
      <c r="H639" s="2">
        <f t="shared" si="71"/>
        <v>0.92526800000000076</v>
      </c>
      <c r="I639" s="2">
        <f t="array" ref="I639">SUMPRODUCT(B623:B642, (ROW(B623:B642)-ROW(B623)+1)) / (20*21/2)</f>
        <v>1.1079042857142858</v>
      </c>
      <c r="J639" s="2">
        <f t="shared" si="74"/>
        <v>1.0735929345761537</v>
      </c>
      <c r="K639" s="2">
        <f t="shared" si="76"/>
        <v>1.0292718375113157</v>
      </c>
    </row>
    <row r="640" spans="1:11" ht="13.5" x14ac:dyDescent="0.25">
      <c r="A640" s="3">
        <f>TITRES_STAT!B643</f>
        <v>43235</v>
      </c>
      <c r="B640" s="5">
        <f>TITRES_STAT!D643</f>
        <v>1.1366000000000001</v>
      </c>
      <c r="C640" s="2">
        <f t="shared" si="69"/>
        <v>2.5100000000000122E-2</v>
      </c>
      <c r="D640" s="2">
        <f t="shared" si="70"/>
        <v>1.1234000000000002</v>
      </c>
      <c r="E640" s="2">
        <f t="shared" si="72"/>
        <v>1.1224399999999999</v>
      </c>
      <c r="F640" s="2">
        <f t="shared" si="73"/>
        <v>1.0692249999999999</v>
      </c>
      <c r="G640" s="2">
        <f t="shared" si="75"/>
        <v>1.0146260000000005</v>
      </c>
      <c r="H640" s="2">
        <f t="shared" si="71"/>
        <v>0.92679100000000081</v>
      </c>
      <c r="I640" s="2">
        <f t="array" ref="I640">SUMPRODUCT(B624:B643, (ROW(B624:B643)-ROW(B624)+1)) / (20*21/2)</f>
        <v>1.1132299999999999</v>
      </c>
      <c r="J640" s="2">
        <f t="shared" si="74"/>
        <v>1.079593607473663</v>
      </c>
      <c r="K640" s="2">
        <f t="shared" si="76"/>
        <v>1.0334807850598917</v>
      </c>
    </row>
    <row r="641" spans="1:11" ht="13.5" x14ac:dyDescent="0.25">
      <c r="A641" s="3">
        <f>TITRES_STAT!B644</f>
        <v>43236</v>
      </c>
      <c r="B641" s="5">
        <f>TITRES_STAT!D644</f>
        <v>1.1491</v>
      </c>
      <c r="C641" s="2">
        <f t="shared" si="69"/>
        <v>1.2499999999999956E-2</v>
      </c>
      <c r="D641" s="2">
        <f t="shared" si="70"/>
        <v>1.12904</v>
      </c>
      <c r="E641" s="2">
        <f t="shared" si="72"/>
        <v>1.13123</v>
      </c>
      <c r="F641" s="2">
        <f t="shared" si="73"/>
        <v>1.0751899999999999</v>
      </c>
      <c r="G641" s="2">
        <f t="shared" si="75"/>
        <v>1.0175140000000003</v>
      </c>
      <c r="H641" s="2">
        <f t="shared" si="71"/>
        <v>0.92837650000000072</v>
      </c>
      <c r="I641" s="2">
        <f t="array" ref="I641">SUMPRODUCT(B625:B644, (ROW(B625:B644)-ROW(B625)+1)) / (20*21/2)</f>
        <v>1.1180623809523811</v>
      </c>
      <c r="J641" s="2">
        <f t="shared" si="74"/>
        <v>1.0862132639047428</v>
      </c>
      <c r="K641" s="2">
        <f t="shared" si="76"/>
        <v>1.0380148719202882</v>
      </c>
    </row>
    <row r="642" spans="1:11" ht="13.5" x14ac:dyDescent="0.25">
      <c r="A642" s="3">
        <f>TITRES_STAT!B645</f>
        <v>43237</v>
      </c>
      <c r="B642" s="5">
        <f>TITRES_STAT!D645</f>
        <v>1.1428</v>
      </c>
      <c r="C642" s="2">
        <f t="shared" si="69"/>
        <v>-6.2999999999999723E-3</v>
      </c>
      <c r="D642" s="2">
        <f t="shared" si="70"/>
        <v>1.1328</v>
      </c>
      <c r="E642" s="2">
        <f t="shared" si="72"/>
        <v>1.1331099999999998</v>
      </c>
      <c r="F642" s="2">
        <f t="shared" si="73"/>
        <v>1.0806800000000003</v>
      </c>
      <c r="G642" s="2">
        <f t="shared" si="75"/>
        <v>1.0208420000000005</v>
      </c>
      <c r="H642" s="2">
        <f t="shared" si="71"/>
        <v>0.93000900000000075</v>
      </c>
      <c r="I642" s="2">
        <f t="array" ref="I642">SUMPRODUCT(B626:B645, (ROW(B626:B645)-ROW(B626)+1)) / (20*21/2)</f>
        <v>1.1223861904761907</v>
      </c>
      <c r="J642" s="2">
        <f t="shared" si="74"/>
        <v>1.0916024768661958</v>
      </c>
      <c r="K642" s="2">
        <f t="shared" si="76"/>
        <v>1.0421240926292965</v>
      </c>
    </row>
    <row r="643" spans="1:11" ht="13.5" x14ac:dyDescent="0.25">
      <c r="A643" s="3">
        <f>TITRES_STAT!B646</f>
        <v>43238</v>
      </c>
      <c r="B643" s="5">
        <f>TITRES_STAT!D646</f>
        <v>1.1366000000000001</v>
      </c>
      <c r="C643" s="2">
        <f t="shared" si="69"/>
        <v>-6.1999999999999833E-3</v>
      </c>
      <c r="D643" s="2">
        <f t="shared" si="70"/>
        <v>1.1353200000000001</v>
      </c>
      <c r="E643" s="2">
        <f t="shared" si="72"/>
        <v>1.13249</v>
      </c>
      <c r="F643" s="2">
        <f t="shared" si="73"/>
        <v>1.0858600000000003</v>
      </c>
      <c r="G643" s="2">
        <f t="shared" si="75"/>
        <v>1.0236680000000005</v>
      </c>
      <c r="H643" s="2">
        <f t="shared" si="71"/>
        <v>0.93146900000000055</v>
      </c>
      <c r="I643" s="2">
        <f t="array" ref="I643">SUMPRODUCT(B627:B646, (ROW(B627:B646)-ROW(B627)+1)) / (20*21/2)</f>
        <v>1.1261714285714286</v>
      </c>
      <c r="J643" s="2">
        <f t="shared" si="74"/>
        <v>1.0958879552598915</v>
      </c>
      <c r="K643" s="2">
        <f t="shared" si="76"/>
        <v>1.0458290301732456</v>
      </c>
    </row>
    <row r="644" spans="1:11" ht="13.5" x14ac:dyDescent="0.25">
      <c r="A644" s="3">
        <f>TITRES_STAT!B647</f>
        <v>43241</v>
      </c>
      <c r="B644" s="5">
        <f>TITRES_STAT!D647</f>
        <v>1.1366000000000001</v>
      </c>
      <c r="C644" s="2">
        <f t="shared" ref="C644:C707" si="77">B644-B643</f>
        <v>0</v>
      </c>
      <c r="D644" s="2">
        <f t="shared" si="70"/>
        <v>1.1403400000000001</v>
      </c>
      <c r="E644" s="2">
        <f t="shared" si="72"/>
        <v>1.1331199999999999</v>
      </c>
      <c r="F644" s="2">
        <f t="shared" si="73"/>
        <v>1.0912000000000004</v>
      </c>
      <c r="G644" s="2">
        <f t="shared" si="75"/>
        <v>1.0266200000000005</v>
      </c>
      <c r="H644" s="2">
        <f t="shared" si="71"/>
        <v>0.93302350000000045</v>
      </c>
      <c r="I644" s="2">
        <f t="array" ref="I644">SUMPRODUCT(B628:B647, (ROW(B628:B647)-ROW(B628)+1)) / (20*21/2)</f>
        <v>1.1311190476190478</v>
      </c>
      <c r="J644" s="2">
        <f t="shared" si="74"/>
        <v>1.0997652928541877</v>
      </c>
      <c r="K644" s="2">
        <f t="shared" si="76"/>
        <v>1.0493886760488047</v>
      </c>
    </row>
    <row r="645" spans="1:11" ht="13.5" x14ac:dyDescent="0.25">
      <c r="A645" s="3">
        <f>TITRES_STAT!B648</f>
        <v>43242</v>
      </c>
      <c r="B645" s="5">
        <f>TITRES_STAT!D648</f>
        <v>1.1366000000000001</v>
      </c>
      <c r="C645" s="2">
        <f t="shared" si="77"/>
        <v>0</v>
      </c>
      <c r="D645" s="2">
        <f t="shared" si="70"/>
        <v>1.1403400000000001</v>
      </c>
      <c r="E645" s="2">
        <f t="shared" si="72"/>
        <v>1.1318699999999999</v>
      </c>
      <c r="F645" s="2">
        <f t="shared" si="73"/>
        <v>1.0968550000000004</v>
      </c>
      <c r="G645" s="2">
        <f t="shared" si="75"/>
        <v>1.0301380000000004</v>
      </c>
      <c r="H645" s="2">
        <f t="shared" si="71"/>
        <v>0.93446800000000041</v>
      </c>
      <c r="I645" s="2">
        <f t="array" ref="I645">SUMPRODUCT(B629:B648, (ROW(B629:B648)-ROW(B629)+1)) / (20*21/2)</f>
        <v>1.1353490476190475</v>
      </c>
      <c r="J645" s="2">
        <f t="shared" si="74"/>
        <v>1.103273360201408</v>
      </c>
      <c r="K645" s="2">
        <f t="shared" si="76"/>
        <v>1.0528087279684595</v>
      </c>
    </row>
    <row r="646" spans="1:11" ht="13.5" x14ac:dyDescent="0.25">
      <c r="A646" s="3">
        <f>TITRES_STAT!B649</f>
        <v>43243</v>
      </c>
      <c r="B646" s="5">
        <f>TITRES_STAT!D649</f>
        <v>1.1366000000000001</v>
      </c>
      <c r="C646" s="2">
        <f t="shared" si="77"/>
        <v>0</v>
      </c>
      <c r="D646" s="2">
        <f t="shared" ref="D646:D709" si="78">AVERAGE(B642:B646)</f>
        <v>1.13784</v>
      </c>
      <c r="E646" s="2">
        <f t="shared" si="72"/>
        <v>1.1334399999999998</v>
      </c>
      <c r="F646" s="2">
        <f t="shared" si="73"/>
        <v>1.1034500000000005</v>
      </c>
      <c r="G646" s="2">
        <f t="shared" si="75"/>
        <v>1.0335920000000005</v>
      </c>
      <c r="H646" s="2">
        <f t="shared" si="71"/>
        <v>0.93591250000000015</v>
      </c>
      <c r="I646" s="2">
        <f t="array" ref="I646">SUMPRODUCT(B630:B649, (ROW(B630:B649)-ROW(B630)+1)) / (20*21/2)</f>
        <v>1.1388466666666668</v>
      </c>
      <c r="J646" s="2">
        <f t="shared" si="74"/>
        <v>1.106447325896512</v>
      </c>
      <c r="K646" s="2">
        <f t="shared" si="76"/>
        <v>1.0560946602049905</v>
      </c>
    </row>
    <row r="647" spans="1:11" ht="13.5" x14ac:dyDescent="0.25">
      <c r="A647" s="3">
        <f>TITRES_STAT!B650</f>
        <v>43244</v>
      </c>
      <c r="B647" s="5">
        <f>TITRES_STAT!D650</f>
        <v>1.1554</v>
      </c>
      <c r="C647" s="2">
        <f t="shared" si="77"/>
        <v>1.8799999999999928E-2</v>
      </c>
      <c r="D647" s="2">
        <f t="shared" si="78"/>
        <v>1.14036</v>
      </c>
      <c r="E647" s="2">
        <f t="shared" si="72"/>
        <v>1.1365799999999999</v>
      </c>
      <c r="F647" s="2">
        <f t="shared" si="73"/>
        <v>1.1109850000000003</v>
      </c>
      <c r="G647" s="2">
        <f t="shared" si="75"/>
        <v>1.0372960000000004</v>
      </c>
      <c r="H647" s="2">
        <f t="shared" si="71"/>
        <v>0.93757650000000015</v>
      </c>
      <c r="I647" s="2">
        <f t="array" ref="I647">SUMPRODUCT(B631:B650, (ROW(B631:B650)-ROW(B631)+1)) / (20*21/2)</f>
        <v>1.1415966666666666</v>
      </c>
      <c r="J647" s="2">
        <f t="shared" si="74"/>
        <v>1.1111094853349395</v>
      </c>
      <c r="K647" s="2">
        <f t="shared" si="76"/>
        <v>1.0599889872557753</v>
      </c>
    </row>
    <row r="648" spans="1:11" ht="13.5" x14ac:dyDescent="0.25">
      <c r="A648" s="3">
        <f>TITRES_STAT!B651</f>
        <v>43245</v>
      </c>
      <c r="B648" s="5">
        <f>TITRES_STAT!D651</f>
        <v>1.1554</v>
      </c>
      <c r="C648" s="2">
        <f t="shared" si="77"/>
        <v>0</v>
      </c>
      <c r="D648" s="2">
        <f t="shared" si="78"/>
        <v>1.14412</v>
      </c>
      <c r="E648" s="2">
        <f t="shared" si="72"/>
        <v>1.1397200000000001</v>
      </c>
      <c r="F648" s="2">
        <f t="shared" si="73"/>
        <v>1.1186750000000003</v>
      </c>
      <c r="G648" s="2">
        <f t="shared" si="75"/>
        <v>1.0410000000000004</v>
      </c>
      <c r="H648" s="2">
        <f t="shared" si="71"/>
        <v>0.93913049999999998</v>
      </c>
      <c r="I648" s="2">
        <f t="array" ref="I648">SUMPRODUCT(B632:B651, (ROW(B632:B651)-ROW(B632)+1)) / (20*21/2)</f>
        <v>1.1445095238095238</v>
      </c>
      <c r="J648" s="2">
        <f t="shared" si="74"/>
        <v>1.1153276295887549</v>
      </c>
      <c r="K648" s="2">
        <f t="shared" si="76"/>
        <v>1.0637305955986862</v>
      </c>
    </row>
    <row r="649" spans="1:11" ht="13.5" x14ac:dyDescent="0.25">
      <c r="A649" s="3">
        <f>TITRES_STAT!B652</f>
        <v>43248</v>
      </c>
      <c r="B649" s="5">
        <f>TITRES_STAT!D652</f>
        <v>1.1554</v>
      </c>
      <c r="C649" s="2">
        <f t="shared" si="77"/>
        <v>0</v>
      </c>
      <c r="D649" s="2">
        <f t="shared" si="78"/>
        <v>1.1478800000000002</v>
      </c>
      <c r="E649" s="2">
        <f t="shared" si="72"/>
        <v>1.14411</v>
      </c>
      <c r="F649" s="2">
        <f t="shared" si="73"/>
        <v>1.1265250000000002</v>
      </c>
      <c r="G649" s="2">
        <f t="shared" si="75"/>
        <v>1.0450180000000002</v>
      </c>
      <c r="H649" s="2">
        <f t="shared" si="71"/>
        <v>0.94068449999999981</v>
      </c>
      <c r="I649" s="2">
        <f t="array" ref="I649">SUMPRODUCT(B633:B652, (ROW(B633:B652)-ROW(B633)+1)) / (20*21/2)</f>
        <v>1.1466338095238098</v>
      </c>
      <c r="J649" s="2">
        <f t="shared" si="74"/>
        <v>1.1191440458183972</v>
      </c>
      <c r="K649" s="2">
        <f t="shared" si="76"/>
        <v>1.0673254742026594</v>
      </c>
    </row>
    <row r="650" spans="1:11" ht="13.5" x14ac:dyDescent="0.25">
      <c r="A650" s="3">
        <f>TITRES_STAT!B653</f>
        <v>43249</v>
      </c>
      <c r="B650" s="5">
        <f>TITRES_STAT!D653</f>
        <v>1.1554</v>
      </c>
      <c r="C650" s="2">
        <f t="shared" si="77"/>
        <v>0</v>
      </c>
      <c r="D650" s="2">
        <f t="shared" si="78"/>
        <v>1.15164</v>
      </c>
      <c r="E650" s="2">
        <f t="shared" si="72"/>
        <v>1.1459900000000001</v>
      </c>
      <c r="F650" s="2">
        <f t="shared" si="73"/>
        <v>1.134215</v>
      </c>
      <c r="G650" s="2">
        <f t="shared" si="75"/>
        <v>1.0492880000000002</v>
      </c>
      <c r="H650" s="2">
        <f t="shared" ref="H650:H713" si="79">AVERAGE(B451:B650)</f>
        <v>0.94233299999999987</v>
      </c>
      <c r="I650" s="2">
        <f t="array" ref="I650">SUMPRODUCT(B634:B653, (ROW(B634:B653)-ROW(B634)+1)) / (20*21/2)</f>
        <v>1.1470833333333332</v>
      </c>
      <c r="J650" s="2">
        <f t="shared" si="74"/>
        <v>1.1225969938356928</v>
      </c>
      <c r="K650" s="2">
        <f t="shared" si="76"/>
        <v>1.0707793771751042</v>
      </c>
    </row>
    <row r="651" spans="1:11" ht="13.5" x14ac:dyDescent="0.25">
      <c r="A651" s="3">
        <f>TITRES_STAT!B654</f>
        <v>43250</v>
      </c>
      <c r="B651" s="5">
        <f>TITRES_STAT!D654</f>
        <v>1.1648000000000001</v>
      </c>
      <c r="C651" s="2">
        <f t="shared" si="77"/>
        <v>9.400000000000075E-3</v>
      </c>
      <c r="D651" s="2">
        <f t="shared" si="78"/>
        <v>1.1572800000000001</v>
      </c>
      <c r="E651" s="2">
        <f t="shared" si="72"/>
        <v>1.1475599999999999</v>
      </c>
      <c r="F651" s="2">
        <f t="shared" si="73"/>
        <v>1.1393949999999999</v>
      </c>
      <c r="G651" s="2">
        <f t="shared" si="75"/>
        <v>1.0534940000000002</v>
      </c>
      <c r="H651" s="2">
        <f t="shared" si="79"/>
        <v>0.94402849999999983</v>
      </c>
      <c r="I651" s="2">
        <f t="array" ref="I651">SUMPRODUCT(B635:B654, (ROW(B635:B654)-ROW(B635)+1)) / (20*21/2)</f>
        <v>1.1496128571428572</v>
      </c>
      <c r="J651" s="2">
        <f t="shared" si="74"/>
        <v>1.126616327756103</v>
      </c>
      <c r="K651" s="2">
        <f t="shared" si="76"/>
        <v>1.0744664604231395</v>
      </c>
    </row>
    <row r="652" spans="1:11" ht="13.5" x14ac:dyDescent="0.25">
      <c r="A652" s="3">
        <f>TITRES_STAT!B655</f>
        <v>43251</v>
      </c>
      <c r="B652" s="5">
        <f>TITRES_STAT!D655</f>
        <v>1.1617</v>
      </c>
      <c r="C652" s="2">
        <f t="shared" si="77"/>
        <v>-3.1000000000001027E-3</v>
      </c>
      <c r="D652" s="2">
        <f t="shared" si="78"/>
        <v>1.1585399999999999</v>
      </c>
      <c r="E652" s="2">
        <f t="shared" ref="E652:E715" si="80">AVERAGE(B643:B652)</f>
        <v>1.1494500000000001</v>
      </c>
      <c r="F652" s="2">
        <f t="shared" si="73"/>
        <v>1.1412799999999999</v>
      </c>
      <c r="G652" s="2">
        <f t="shared" si="75"/>
        <v>1.0576380000000003</v>
      </c>
      <c r="H652" s="2">
        <f t="shared" si="79"/>
        <v>0.9457239999999999</v>
      </c>
      <c r="I652" s="2">
        <f t="array" ref="I652">SUMPRODUCT(B636:B655, (ROW(B636:B655)-ROW(B636)+1)) / (20*21/2)</f>
        <v>1.1513628571428574</v>
      </c>
      <c r="J652" s="2">
        <f t="shared" si="74"/>
        <v>1.1299576298745693</v>
      </c>
      <c r="K652" s="2">
        <f t="shared" si="76"/>
        <v>1.0778873835438008</v>
      </c>
    </row>
    <row r="653" spans="1:11" ht="13.5" x14ac:dyDescent="0.25">
      <c r="A653" s="3">
        <f>TITRES_STAT!B656</f>
        <v>43252</v>
      </c>
      <c r="B653" s="5">
        <f>TITRES_STAT!D656</f>
        <v>1.1459999999999999</v>
      </c>
      <c r="C653" s="2">
        <f t="shared" si="77"/>
        <v>-1.5700000000000047E-2</v>
      </c>
      <c r="D653" s="2">
        <f t="shared" si="78"/>
        <v>1.15666</v>
      </c>
      <c r="E653" s="2">
        <f t="shared" si="80"/>
        <v>1.1503899999999998</v>
      </c>
      <c r="F653" s="2">
        <f t="shared" si="73"/>
        <v>1.1414399999999998</v>
      </c>
      <c r="G653" s="2">
        <f t="shared" si="75"/>
        <v>1.0617200000000002</v>
      </c>
      <c r="H653" s="2">
        <f t="shared" si="79"/>
        <v>0.94734099999999966</v>
      </c>
      <c r="I653" s="2">
        <f t="array" ref="I653">SUMPRODUCT(B637:B656, (ROW(B637:B656)-ROW(B637)+1)) / (20*21/2)</f>
        <v>1.1530528571428573</v>
      </c>
      <c r="J653" s="2">
        <f t="shared" si="74"/>
        <v>1.13148547464842</v>
      </c>
      <c r="K653" s="2">
        <f t="shared" si="76"/>
        <v>1.0805584665420831</v>
      </c>
    </row>
    <row r="654" spans="1:11" ht="13.5" x14ac:dyDescent="0.25">
      <c r="A654" s="3">
        <f>TITRES_STAT!B657</f>
        <v>43255</v>
      </c>
      <c r="B654" s="5">
        <f>TITRES_STAT!D657</f>
        <v>1.1679999999999999</v>
      </c>
      <c r="C654" s="2">
        <f t="shared" si="77"/>
        <v>2.200000000000002E-2</v>
      </c>
      <c r="D654" s="2">
        <f t="shared" si="78"/>
        <v>1.1591799999999999</v>
      </c>
      <c r="E654" s="2">
        <f t="shared" si="80"/>
        <v>1.1535299999999999</v>
      </c>
      <c r="F654" s="2">
        <f t="shared" si="73"/>
        <v>1.1433249999999999</v>
      </c>
      <c r="G654" s="2">
        <f t="shared" si="75"/>
        <v>1.0656760000000003</v>
      </c>
      <c r="H654" s="2">
        <f t="shared" si="79"/>
        <v>0.9490679999999998</v>
      </c>
      <c r="I654" s="2">
        <f t="array" ref="I654">SUMPRODUCT(B638:B657, (ROW(B638:B657)-ROW(B638)+1)) / (20*21/2)</f>
        <v>1.1545485714285713</v>
      </c>
      <c r="J654" s="2">
        <f t="shared" si="74"/>
        <v>1.1349630484914275</v>
      </c>
      <c r="K654" s="2">
        <f t="shared" si="76"/>
        <v>1.0839875462855308</v>
      </c>
    </row>
    <row r="655" spans="1:11" ht="13.5" x14ac:dyDescent="0.25">
      <c r="A655" s="3">
        <f>TITRES_STAT!B658</f>
        <v>43256</v>
      </c>
      <c r="B655" s="5">
        <f>TITRES_STAT!D658</f>
        <v>1.1617</v>
      </c>
      <c r="C655" s="2">
        <f t="shared" si="77"/>
        <v>-6.2999999999999723E-3</v>
      </c>
      <c r="D655" s="2">
        <f t="shared" si="78"/>
        <v>1.1604399999999999</v>
      </c>
      <c r="E655" s="2">
        <f t="shared" si="80"/>
        <v>1.1560399999999997</v>
      </c>
      <c r="F655" s="2">
        <f t="shared" si="73"/>
        <v>1.1439549999999998</v>
      </c>
      <c r="G655" s="2">
        <f t="shared" si="75"/>
        <v>1.0695060000000003</v>
      </c>
      <c r="H655" s="2">
        <f t="shared" si="79"/>
        <v>0.95084199999999985</v>
      </c>
      <c r="I655" s="2">
        <f t="array" ref="I655">SUMPRODUCT(B639:B658, (ROW(B639:B658)-ROW(B639)+1)) / (20*21/2)</f>
        <v>1.1558647619047617</v>
      </c>
      <c r="J655" s="2">
        <f t="shared" si="74"/>
        <v>1.1375094248255773</v>
      </c>
      <c r="K655" s="2">
        <f t="shared" si="76"/>
        <v>1.0870350934900197</v>
      </c>
    </row>
    <row r="656" spans="1:11" ht="13.5" x14ac:dyDescent="0.25">
      <c r="A656" s="3">
        <f>TITRES_STAT!B659</f>
        <v>43257</v>
      </c>
      <c r="B656" s="5">
        <f>TITRES_STAT!D659</f>
        <v>1.1617</v>
      </c>
      <c r="C656" s="2">
        <f t="shared" si="77"/>
        <v>0</v>
      </c>
      <c r="D656" s="2">
        <f t="shared" si="78"/>
        <v>1.1598199999999999</v>
      </c>
      <c r="E656" s="2">
        <f t="shared" si="80"/>
        <v>1.15855</v>
      </c>
      <c r="F656" s="2">
        <f t="shared" si="73"/>
        <v>1.1459949999999999</v>
      </c>
      <c r="G656" s="2">
        <f t="shared" si="75"/>
        <v>1.0734000000000004</v>
      </c>
      <c r="H656" s="2">
        <f t="shared" si="79"/>
        <v>0.95261599999999957</v>
      </c>
      <c r="I656" s="2">
        <f t="array" ref="I656">SUMPRODUCT(B640:B659, (ROW(B640:B659)-ROW(B640)+1)) / (20*21/2)</f>
        <v>1.1570014285714285</v>
      </c>
      <c r="J656" s="2">
        <f t="shared" si="74"/>
        <v>1.1398132891279031</v>
      </c>
      <c r="K656" s="2">
        <f t="shared" si="76"/>
        <v>1.0899631290394307</v>
      </c>
    </row>
    <row r="657" spans="1:11" ht="13.5" x14ac:dyDescent="0.25">
      <c r="A657" s="3">
        <f>TITRES_STAT!B660</f>
        <v>43258</v>
      </c>
      <c r="B657" s="5">
        <f>TITRES_STAT!D660</f>
        <v>1.1617</v>
      </c>
      <c r="C657" s="2">
        <f t="shared" si="77"/>
        <v>0</v>
      </c>
      <c r="D657" s="2">
        <f t="shared" si="78"/>
        <v>1.1598199999999999</v>
      </c>
      <c r="E657" s="2">
        <f t="shared" si="80"/>
        <v>1.1591799999999999</v>
      </c>
      <c r="F657" s="2">
        <f t="shared" si="73"/>
        <v>1.14788</v>
      </c>
      <c r="G657" s="2">
        <f t="shared" si="75"/>
        <v>1.0777960000000002</v>
      </c>
      <c r="H657" s="2">
        <f t="shared" si="79"/>
        <v>0.9544684999999995</v>
      </c>
      <c r="I657" s="2">
        <f t="array" ref="I657">SUMPRODUCT(B641:B660, (ROW(B641:B660)-ROW(B641)+1)) / (20*21/2)</f>
        <v>1.1578990476190474</v>
      </c>
      <c r="J657" s="2">
        <f t="shared" si="74"/>
        <v>1.1418977377823885</v>
      </c>
      <c r="K657" s="2">
        <f t="shared" si="76"/>
        <v>1.0927763396653354</v>
      </c>
    </row>
    <row r="658" spans="1:11" ht="13.5" x14ac:dyDescent="0.25">
      <c r="A658" s="3">
        <f>TITRES_STAT!B661</f>
        <v>43259</v>
      </c>
      <c r="B658" s="5">
        <f>TITRES_STAT!D661</f>
        <v>1.1617</v>
      </c>
      <c r="C658" s="2">
        <f t="shared" si="77"/>
        <v>0</v>
      </c>
      <c r="D658" s="2">
        <f t="shared" si="78"/>
        <v>1.1629599999999998</v>
      </c>
      <c r="E658" s="2">
        <f t="shared" si="80"/>
        <v>1.1598099999999998</v>
      </c>
      <c r="F658" s="2">
        <f t="shared" si="73"/>
        <v>1.1497649999999999</v>
      </c>
      <c r="G658" s="2">
        <f t="shared" si="75"/>
        <v>1.0816900000000005</v>
      </c>
      <c r="H658" s="2">
        <f t="shared" si="79"/>
        <v>0.95635249999999961</v>
      </c>
      <c r="I658" s="2">
        <f t="array" ref="I658">SUMPRODUCT(B642:B661, (ROW(B642:B661)-ROW(B642)+1)) / (20*21/2)</f>
        <v>1.1562866666666665</v>
      </c>
      <c r="J658" s="2">
        <f t="shared" si="74"/>
        <v>1.1437836675173991</v>
      </c>
      <c r="K658" s="2">
        <f t="shared" si="76"/>
        <v>1.0954792283059105</v>
      </c>
    </row>
    <row r="659" spans="1:11" ht="13.5" x14ac:dyDescent="0.25">
      <c r="A659" s="3">
        <f>TITRES_STAT!B662</f>
        <v>43262</v>
      </c>
      <c r="B659" s="5">
        <f>TITRES_STAT!D662</f>
        <v>1.1617</v>
      </c>
      <c r="C659" s="2">
        <f t="shared" si="77"/>
        <v>0</v>
      </c>
      <c r="D659" s="2">
        <f t="shared" si="78"/>
        <v>1.1617</v>
      </c>
      <c r="E659" s="2">
        <f t="shared" si="80"/>
        <v>1.1604399999999999</v>
      </c>
      <c r="F659" s="2">
        <f t="shared" si="73"/>
        <v>1.1522749999999999</v>
      </c>
      <c r="G659" s="2">
        <f t="shared" si="75"/>
        <v>1.0848300000000004</v>
      </c>
      <c r="H659" s="2">
        <f t="shared" si="79"/>
        <v>0.95817349999999946</v>
      </c>
      <c r="I659" s="2">
        <f t="array" ref="I659">SUMPRODUCT(B643:B662, (ROW(B643:B662)-ROW(B643)+1)) / (20*21/2)</f>
        <v>1.1556290476190476</v>
      </c>
      <c r="J659" s="2">
        <f t="shared" si="74"/>
        <v>1.1454899848966944</v>
      </c>
      <c r="K659" s="2">
        <f t="shared" si="76"/>
        <v>1.0980761213135217</v>
      </c>
    </row>
    <row r="660" spans="1:11" ht="13.5" x14ac:dyDescent="0.25">
      <c r="A660" s="3">
        <f>TITRES_STAT!B663</f>
        <v>43263</v>
      </c>
      <c r="B660" s="5">
        <f>TITRES_STAT!D663</f>
        <v>1.1617</v>
      </c>
      <c r="C660" s="2">
        <f t="shared" si="77"/>
        <v>0</v>
      </c>
      <c r="D660" s="2">
        <f t="shared" si="78"/>
        <v>1.1617</v>
      </c>
      <c r="E660" s="2">
        <f t="shared" si="80"/>
        <v>1.16107</v>
      </c>
      <c r="F660" s="2">
        <f t="shared" ref="F660:F723" si="81">AVERAGE(B641:B660)</f>
        <v>1.1535299999999999</v>
      </c>
      <c r="G660" s="2">
        <f t="shared" si="75"/>
        <v>1.0874040000000005</v>
      </c>
      <c r="H660" s="2">
        <f t="shared" si="79"/>
        <v>0.95999449999999953</v>
      </c>
      <c r="I660" s="2">
        <f t="array" ref="I660">SUMPRODUCT(B644:B663, (ROW(B644:B663)-ROW(B644)+1)) / (20*21/2)</f>
        <v>1.1564514285714285</v>
      </c>
      <c r="J660" s="2">
        <f t="shared" si="74"/>
        <v>1.1470337958589139</v>
      </c>
      <c r="K660" s="2">
        <f t="shared" si="76"/>
        <v>1.1005711753796581</v>
      </c>
    </row>
    <row r="661" spans="1:11" ht="13.5" x14ac:dyDescent="0.25">
      <c r="A661" s="3">
        <f>TITRES_STAT!B664</f>
        <v>43264</v>
      </c>
      <c r="B661" s="5">
        <f>TITRES_STAT!D664</f>
        <v>1.1366000000000001</v>
      </c>
      <c r="C661" s="2">
        <f t="shared" si="77"/>
        <v>-2.50999999999999E-2</v>
      </c>
      <c r="D661" s="2">
        <f t="shared" si="78"/>
        <v>1.1566800000000002</v>
      </c>
      <c r="E661" s="2">
        <f t="shared" si="80"/>
        <v>1.1582499999999998</v>
      </c>
      <c r="F661" s="2">
        <f t="shared" si="81"/>
        <v>1.1529050000000001</v>
      </c>
      <c r="G661" s="2">
        <f t="shared" si="75"/>
        <v>1.0900420000000006</v>
      </c>
      <c r="H661" s="2">
        <f t="shared" si="79"/>
        <v>0.96168999999999938</v>
      </c>
      <c r="I661" s="2">
        <f t="array" ref="I661">SUMPRODUCT(B645:B664, (ROW(B645:B664)-ROW(B645)+1)) / (20*21/2)</f>
        <v>1.1571542857142856</v>
      </c>
      <c r="J661" s="2">
        <f t="shared" ref="J661:J724" si="82">$J$4*B661+J660*(1-$J$4)</f>
        <v>1.1460401010152079</v>
      </c>
      <c r="K661" s="2">
        <f t="shared" si="76"/>
        <v>1.1019840704628088</v>
      </c>
    </row>
    <row r="662" spans="1:11" ht="13.5" x14ac:dyDescent="0.25">
      <c r="A662" s="3">
        <f>TITRES_STAT!B665</f>
        <v>43265</v>
      </c>
      <c r="B662" s="5">
        <f>TITRES_STAT!D665</f>
        <v>1.1459999999999999</v>
      </c>
      <c r="C662" s="2">
        <f t="shared" si="77"/>
        <v>9.3999999999998529E-3</v>
      </c>
      <c r="D662" s="2">
        <f t="shared" si="78"/>
        <v>1.15354</v>
      </c>
      <c r="E662" s="2">
        <f t="shared" si="80"/>
        <v>1.1566799999999997</v>
      </c>
      <c r="F662" s="2">
        <f t="shared" si="81"/>
        <v>1.153065</v>
      </c>
      <c r="G662" s="2">
        <f t="shared" si="75"/>
        <v>1.0934340000000007</v>
      </c>
      <c r="H662" s="2">
        <f t="shared" si="79"/>
        <v>0.9633224999999993</v>
      </c>
      <c r="I662" s="2">
        <f t="array" ref="I662">SUMPRODUCT(B646:B665, (ROW(B646:B665)-ROW(B646)+1)) / (20*21/2)</f>
        <v>1.1574328571428572</v>
      </c>
      <c r="J662" s="2">
        <f t="shared" si="82"/>
        <v>1.1460362818709025</v>
      </c>
      <c r="K662" s="2">
        <f t="shared" si="76"/>
        <v>1.1037101853466202</v>
      </c>
    </row>
    <row r="663" spans="1:11" ht="13.5" x14ac:dyDescent="0.25">
      <c r="A663" s="3">
        <f>TITRES_STAT!B666</f>
        <v>43269</v>
      </c>
      <c r="B663" s="5">
        <f>TITRES_STAT!D666</f>
        <v>1.1617</v>
      </c>
      <c r="C663" s="2">
        <f t="shared" si="77"/>
        <v>1.5700000000000047E-2</v>
      </c>
      <c r="D663" s="2">
        <f t="shared" si="78"/>
        <v>1.15354</v>
      </c>
      <c r="E663" s="2">
        <f t="shared" si="80"/>
        <v>1.15825</v>
      </c>
      <c r="F663" s="2">
        <f t="shared" si="81"/>
        <v>1.1543199999999998</v>
      </c>
      <c r="G663" s="2">
        <f t="shared" si="75"/>
        <v>1.0966360000000006</v>
      </c>
      <c r="H663" s="2">
        <f t="shared" si="79"/>
        <v>0.96501799999999927</v>
      </c>
      <c r="I663" s="2">
        <f t="array" ref="I663">SUMPRODUCT(B647:B666, (ROW(B647:B666)-ROW(B647)+1)) / (20*21/2)</f>
        <v>1.1573119047619049</v>
      </c>
      <c r="J663" s="2">
        <f t="shared" si="82"/>
        <v>1.147528064549864</v>
      </c>
      <c r="K663" s="2">
        <f t="shared" si="76"/>
        <v>1.1059842957251842</v>
      </c>
    </row>
    <row r="664" spans="1:11" ht="13.5" x14ac:dyDescent="0.25">
      <c r="A664" s="3">
        <f>TITRES_STAT!B667</f>
        <v>43270</v>
      </c>
      <c r="B664" s="5">
        <f>TITRES_STAT!D667</f>
        <v>1.1617</v>
      </c>
      <c r="C664" s="2">
        <f t="shared" si="77"/>
        <v>0</v>
      </c>
      <c r="D664" s="2">
        <f t="shared" si="78"/>
        <v>1.15354</v>
      </c>
      <c r="E664" s="2">
        <f t="shared" si="80"/>
        <v>1.1576200000000001</v>
      </c>
      <c r="F664" s="2">
        <f t="shared" si="81"/>
        <v>1.155575</v>
      </c>
      <c r="G664" s="2">
        <f t="shared" si="75"/>
        <v>1.1000280000000009</v>
      </c>
      <c r="H664" s="2">
        <f t="shared" si="79"/>
        <v>0.96671349999999923</v>
      </c>
      <c r="I664" s="2">
        <f t="array" ref="I664">SUMPRODUCT(B648:B667, (ROW(B648:B667)-ROW(B648)+1)) / (20*21/2)</f>
        <v>1.1568061904761904</v>
      </c>
      <c r="J664" s="2">
        <f t="shared" si="82"/>
        <v>1.1488777726879722</v>
      </c>
      <c r="K664" s="2">
        <f t="shared" si="76"/>
        <v>1.1081692253045887</v>
      </c>
    </row>
    <row r="665" spans="1:11" ht="13.5" x14ac:dyDescent="0.25">
      <c r="A665" s="3">
        <f>TITRES_STAT!B668</f>
        <v>43271</v>
      </c>
      <c r="B665" s="5">
        <f>TITRES_STAT!D668</f>
        <v>1.1585000000000001</v>
      </c>
      <c r="C665" s="2">
        <f t="shared" si="77"/>
        <v>-3.1999999999998696E-3</v>
      </c>
      <c r="D665" s="2">
        <f t="shared" si="78"/>
        <v>1.1529</v>
      </c>
      <c r="E665" s="2">
        <f t="shared" si="80"/>
        <v>1.1573</v>
      </c>
      <c r="F665" s="2">
        <f t="shared" si="81"/>
        <v>1.1566699999999999</v>
      </c>
      <c r="G665" s="2">
        <f t="shared" si="75"/>
        <v>1.1036060000000005</v>
      </c>
      <c r="H665" s="2">
        <f t="shared" si="79"/>
        <v>0.96842449999999913</v>
      </c>
      <c r="I665" s="2">
        <f t="array" ref="I665">SUMPRODUCT(B649:B668, (ROW(B649:B668)-ROW(B649)+1)) / (20*21/2)</f>
        <v>1.1572104761904762</v>
      </c>
      <c r="J665" s="2">
        <f t="shared" si="82"/>
        <v>1.1497941752891179</v>
      </c>
      <c r="K665" s="2">
        <f t="shared" si="76"/>
        <v>1.110142981174997</v>
      </c>
    </row>
    <row r="666" spans="1:11" ht="13.5" x14ac:dyDescent="0.25">
      <c r="A666" s="3">
        <f>TITRES_STAT!B669</f>
        <v>43272</v>
      </c>
      <c r="B666" s="5">
        <f>TITRES_STAT!D669</f>
        <v>1.1554</v>
      </c>
      <c r="C666" s="2">
        <f t="shared" si="77"/>
        <v>-3.1000000000001027E-3</v>
      </c>
      <c r="D666" s="2">
        <f t="shared" si="78"/>
        <v>1.15666</v>
      </c>
      <c r="E666" s="2">
        <f t="shared" si="80"/>
        <v>1.1566700000000001</v>
      </c>
      <c r="F666" s="2">
        <f t="shared" si="81"/>
        <v>1.15761</v>
      </c>
      <c r="G666" s="2">
        <f t="shared" si="75"/>
        <v>1.1071860000000007</v>
      </c>
      <c r="H666" s="2">
        <f t="shared" si="79"/>
        <v>0.97011999999999898</v>
      </c>
      <c r="I666" s="2">
        <f t="array" ref="I666">SUMPRODUCT(B650:B669, (ROW(B650:B669)-ROW(B650)+1)) / (20*21/2)</f>
        <v>1.15848</v>
      </c>
      <c r="J666" s="2">
        <f t="shared" si="82"/>
        <v>1.1503280633568209</v>
      </c>
      <c r="K666" s="2">
        <f t="shared" si="76"/>
        <v>1.1119177662269579</v>
      </c>
    </row>
    <row r="667" spans="1:11" ht="13.5" x14ac:dyDescent="0.25">
      <c r="A667" s="3">
        <f>TITRES_STAT!B670</f>
        <v>43273</v>
      </c>
      <c r="B667" s="5">
        <f>TITRES_STAT!D670</f>
        <v>1.1523000000000001</v>
      </c>
      <c r="C667" s="2">
        <f t="shared" si="77"/>
        <v>-3.0999999999998806E-3</v>
      </c>
      <c r="D667" s="2">
        <f t="shared" si="78"/>
        <v>1.1579200000000001</v>
      </c>
      <c r="E667" s="2">
        <f t="shared" si="80"/>
        <v>1.1557300000000001</v>
      </c>
      <c r="F667" s="2">
        <f t="shared" si="81"/>
        <v>1.1574550000000001</v>
      </c>
      <c r="G667" s="2">
        <f t="shared" si="75"/>
        <v>1.1107660000000008</v>
      </c>
      <c r="H667" s="2">
        <f t="shared" si="79"/>
        <v>0.97195699999999907</v>
      </c>
      <c r="I667" s="2">
        <f t="array" ref="I667">SUMPRODUCT(B651:B670, (ROW(B651:B670)-ROW(B651)+1)) / (20*21/2)</f>
        <v>1.1596747619047618</v>
      </c>
      <c r="J667" s="2">
        <f t="shared" si="82"/>
        <v>1.1505158668466475</v>
      </c>
      <c r="K667" s="2">
        <f t="shared" si="76"/>
        <v>1.1135013832376657</v>
      </c>
    </row>
    <row r="668" spans="1:11" ht="13.5" x14ac:dyDescent="0.25">
      <c r="A668" s="3">
        <f>TITRES_STAT!B671</f>
        <v>43276</v>
      </c>
      <c r="B668" s="5">
        <f>TITRES_STAT!D671</f>
        <v>1.1617</v>
      </c>
      <c r="C668" s="2">
        <f t="shared" si="77"/>
        <v>9.3999999999998529E-3</v>
      </c>
      <c r="D668" s="2">
        <f t="shared" si="78"/>
        <v>1.1579200000000001</v>
      </c>
      <c r="E668" s="2">
        <f t="shared" si="80"/>
        <v>1.1557299999999999</v>
      </c>
      <c r="F668" s="2">
        <f t="shared" si="81"/>
        <v>1.1577699999999997</v>
      </c>
      <c r="G668" s="2">
        <f t="shared" si="75"/>
        <v>1.1145340000000006</v>
      </c>
      <c r="H668" s="2">
        <f t="shared" si="79"/>
        <v>0.97376249999999898</v>
      </c>
      <c r="I668" s="2">
        <f t="array" ref="I668">SUMPRODUCT(B652:B671, (ROW(B652:B671)-ROW(B652)+1)) / (20*21/2)</f>
        <v>1.1598995238095238</v>
      </c>
      <c r="J668" s="2">
        <f t="shared" si="82"/>
        <v>1.151581022385062</v>
      </c>
      <c r="K668" s="2">
        <f t="shared" si="76"/>
        <v>1.1153915250714828</v>
      </c>
    </row>
    <row r="669" spans="1:11" ht="13.5" x14ac:dyDescent="0.25">
      <c r="A669" s="3">
        <f>TITRES_STAT!B672</f>
        <v>43277</v>
      </c>
      <c r="B669" s="5">
        <f>TITRES_STAT!D672</f>
        <v>1.1711</v>
      </c>
      <c r="C669" s="2">
        <f t="shared" si="77"/>
        <v>9.400000000000075E-3</v>
      </c>
      <c r="D669" s="2">
        <f t="shared" si="78"/>
        <v>1.1598000000000002</v>
      </c>
      <c r="E669" s="2">
        <f t="shared" si="80"/>
        <v>1.1566700000000001</v>
      </c>
      <c r="F669" s="2">
        <f t="shared" si="81"/>
        <v>1.1585549999999998</v>
      </c>
      <c r="G669" s="2">
        <f t="shared" si="75"/>
        <v>1.1179240000000008</v>
      </c>
      <c r="H669" s="2">
        <f t="shared" si="79"/>
        <v>0.97555199999999886</v>
      </c>
      <c r="I669" s="2">
        <f t="array" ref="I669">SUMPRODUCT(B653:B672, (ROW(B653:B672)-ROW(B653)+1)) / (20*21/2)</f>
        <v>1.1598342857142858</v>
      </c>
      <c r="J669" s="2">
        <f t="shared" si="82"/>
        <v>1.1534399726341036</v>
      </c>
      <c r="K669" s="2">
        <f t="shared" si="76"/>
        <v>1.1175761711471108</v>
      </c>
    </row>
    <row r="670" spans="1:11" ht="13.5" x14ac:dyDescent="0.25">
      <c r="A670" s="3">
        <f>TITRES_STAT!B673</f>
        <v>43278</v>
      </c>
      <c r="B670" s="5">
        <f>TITRES_STAT!D673</f>
        <v>1.1711</v>
      </c>
      <c r="C670" s="2">
        <f t="shared" si="77"/>
        <v>0</v>
      </c>
      <c r="D670" s="2">
        <f t="shared" si="78"/>
        <v>1.16232</v>
      </c>
      <c r="E670" s="2">
        <f t="shared" si="80"/>
        <v>1.15761</v>
      </c>
      <c r="F670" s="2">
        <f t="shared" si="81"/>
        <v>1.1593399999999998</v>
      </c>
      <c r="G670" s="2">
        <f t="shared" si="75"/>
        <v>1.120624000000001</v>
      </c>
      <c r="H670" s="2">
        <f t="shared" si="79"/>
        <v>0.97734149999999886</v>
      </c>
      <c r="I670" s="2">
        <f t="array" ref="I670">SUMPRODUCT(B654:B673, (ROW(B654:B673)-ROW(B654)+1)) / (20*21/2)</f>
        <v>1.1582890476190477</v>
      </c>
      <c r="J670" s="2">
        <f t="shared" si="82"/>
        <v>1.1551218800022842</v>
      </c>
      <c r="K670" s="2">
        <f t="shared" si="76"/>
        <v>1.1196751448276163</v>
      </c>
    </row>
    <row r="671" spans="1:11" ht="13.5" x14ac:dyDescent="0.25">
      <c r="A671" s="3">
        <f>TITRES_STAT!B674</f>
        <v>43279</v>
      </c>
      <c r="B671" s="5">
        <f>TITRES_STAT!D674</f>
        <v>1.1617</v>
      </c>
      <c r="C671" s="2">
        <f t="shared" si="77"/>
        <v>-9.400000000000075E-3</v>
      </c>
      <c r="D671" s="2">
        <f t="shared" si="78"/>
        <v>1.1635800000000001</v>
      </c>
      <c r="E671" s="2">
        <f t="shared" si="80"/>
        <v>1.1601199999999998</v>
      </c>
      <c r="F671" s="2">
        <f t="shared" si="81"/>
        <v>1.1591849999999997</v>
      </c>
      <c r="G671" s="2">
        <f t="shared" si="75"/>
        <v>1.1232620000000009</v>
      </c>
      <c r="H671" s="2">
        <f t="shared" si="79"/>
        <v>0.97914699999999888</v>
      </c>
      <c r="I671" s="2">
        <f t="array" ref="I671">SUMPRODUCT(B655:B674, (ROW(B655:B674)-ROW(B655)+1)) / (20*21/2)</f>
        <v>1.1573590476190478</v>
      </c>
      <c r="J671" s="2">
        <f t="shared" si="82"/>
        <v>1.1557483676211142</v>
      </c>
      <c r="K671" s="2">
        <f t="shared" si="76"/>
        <v>1.1213231783637883</v>
      </c>
    </row>
    <row r="672" spans="1:11" ht="13.5" x14ac:dyDescent="0.25">
      <c r="A672" s="3">
        <f>TITRES_STAT!B675</f>
        <v>43280</v>
      </c>
      <c r="B672" s="5">
        <f>TITRES_STAT!D675</f>
        <v>1.1585000000000001</v>
      </c>
      <c r="C672" s="2">
        <f t="shared" si="77"/>
        <v>-3.1999999999998696E-3</v>
      </c>
      <c r="D672" s="2">
        <f t="shared" si="78"/>
        <v>1.16482</v>
      </c>
      <c r="E672" s="2">
        <f t="shared" si="80"/>
        <v>1.1613699999999998</v>
      </c>
      <c r="F672" s="2">
        <f t="shared" si="81"/>
        <v>1.1590249999999997</v>
      </c>
      <c r="G672" s="2">
        <f t="shared" si="75"/>
        <v>1.1257720000000011</v>
      </c>
      <c r="H672" s="2">
        <f t="shared" si="79"/>
        <v>0.98088949999999897</v>
      </c>
      <c r="I672" s="2">
        <f t="array" ref="I672">SUMPRODUCT(B656:B675, (ROW(B656:B675)-ROW(B656)+1)) / (20*21/2)</f>
        <v>1.1577190476190478</v>
      </c>
      <c r="J672" s="2">
        <f t="shared" si="82"/>
        <v>1.1560104278476748</v>
      </c>
      <c r="K672" s="2">
        <f t="shared" si="76"/>
        <v>1.1227810929377573</v>
      </c>
    </row>
    <row r="673" spans="1:11" ht="13.5" x14ac:dyDescent="0.25">
      <c r="A673" s="3">
        <f>TITRES_STAT!B676</f>
        <v>43283</v>
      </c>
      <c r="B673" s="5">
        <f>TITRES_STAT!D676</f>
        <v>1.1428</v>
      </c>
      <c r="C673" s="2">
        <f t="shared" si="77"/>
        <v>-1.5700000000000047E-2</v>
      </c>
      <c r="D673" s="2">
        <f t="shared" si="78"/>
        <v>1.1610400000000001</v>
      </c>
      <c r="E673" s="2">
        <f t="shared" si="80"/>
        <v>1.1594799999999998</v>
      </c>
      <c r="F673" s="2">
        <f t="shared" si="81"/>
        <v>1.158865</v>
      </c>
      <c r="G673" s="2">
        <f t="shared" si="75"/>
        <v>1.1279680000000012</v>
      </c>
      <c r="H673" s="2">
        <f t="shared" si="79"/>
        <v>0.98255349999999897</v>
      </c>
      <c r="I673" s="2">
        <f t="array" ref="I673">SUMPRODUCT(B657:B676, (ROW(B657:B676)-ROW(B657)+1)) / (20*21/2)</f>
        <v>1.1556219047619047</v>
      </c>
      <c r="J673" s="2">
        <f t="shared" si="82"/>
        <v>1.154752291862182</v>
      </c>
      <c r="K673" s="2">
        <f t="shared" si="76"/>
        <v>1.1235661481166688</v>
      </c>
    </row>
    <row r="674" spans="1:11" ht="13.5" x14ac:dyDescent="0.25">
      <c r="A674" s="3">
        <f>TITRES_STAT!B677</f>
        <v>43284</v>
      </c>
      <c r="B674" s="5">
        <f>TITRES_STAT!D677</f>
        <v>1.1491</v>
      </c>
      <c r="C674" s="2">
        <f t="shared" si="77"/>
        <v>6.2999999999999723E-3</v>
      </c>
      <c r="D674" s="2">
        <f t="shared" si="78"/>
        <v>1.1566399999999999</v>
      </c>
      <c r="E674" s="2">
        <f t="shared" si="80"/>
        <v>1.15822</v>
      </c>
      <c r="F674" s="2">
        <f t="shared" si="81"/>
        <v>1.1579200000000001</v>
      </c>
      <c r="G674" s="2">
        <f t="shared" si="75"/>
        <v>1.130354000000001</v>
      </c>
      <c r="H674" s="2">
        <f t="shared" si="79"/>
        <v>0.98426449999999888</v>
      </c>
      <c r="I674" s="2">
        <f t="array" ref="I674">SUMPRODUCT(B658:B677, (ROW(B658:B677)-ROW(B658)+1)) / (20*21/2)</f>
        <v>1.1585428571428571</v>
      </c>
      <c r="J674" s="2">
        <f t="shared" si="82"/>
        <v>1.1542139783514982</v>
      </c>
      <c r="K674" s="2">
        <f t="shared" si="76"/>
        <v>1.1245674756415054</v>
      </c>
    </row>
    <row r="675" spans="1:11" ht="13.5" x14ac:dyDescent="0.25">
      <c r="A675" s="3">
        <f>TITRES_STAT!B678</f>
        <v>43285</v>
      </c>
      <c r="B675" s="5">
        <f>TITRES_STAT!D678</f>
        <v>1.1617</v>
      </c>
      <c r="C675" s="2">
        <f t="shared" si="77"/>
        <v>1.2599999999999945E-2</v>
      </c>
      <c r="D675" s="2">
        <f t="shared" si="78"/>
        <v>1.15476</v>
      </c>
      <c r="E675" s="2">
        <f t="shared" si="80"/>
        <v>1.1585399999999999</v>
      </c>
      <c r="F675" s="2">
        <f t="shared" si="81"/>
        <v>1.1579200000000001</v>
      </c>
      <c r="G675" s="2">
        <f t="shared" si="75"/>
        <v>1.133118000000001</v>
      </c>
      <c r="H675" s="2">
        <f t="shared" si="79"/>
        <v>0.98605399999999888</v>
      </c>
      <c r="I675" s="2">
        <f t="array" ref="I675">SUMPRODUCT(B659:B678, (ROW(B659:B678)-ROW(B659)+1)) / (20*21/2)</f>
        <v>1.1613419047619049</v>
      </c>
      <c r="J675" s="2">
        <f t="shared" si="82"/>
        <v>1.1549269327942127</v>
      </c>
      <c r="K675" s="2">
        <f t="shared" si="76"/>
        <v>1.1260236530673287</v>
      </c>
    </row>
    <row r="676" spans="1:11" ht="13.5" x14ac:dyDescent="0.25">
      <c r="A676" s="3">
        <f>TITRES_STAT!B679</f>
        <v>43286</v>
      </c>
      <c r="B676" s="5">
        <f>TITRES_STAT!D679</f>
        <v>1.1358999999999999</v>
      </c>
      <c r="C676" s="2">
        <f t="shared" si="77"/>
        <v>-2.5800000000000045E-2</v>
      </c>
      <c r="D676" s="2">
        <f t="shared" si="78"/>
        <v>1.1496</v>
      </c>
      <c r="E676" s="2">
        <f t="shared" si="80"/>
        <v>1.15659</v>
      </c>
      <c r="F676" s="2">
        <f t="shared" si="81"/>
        <v>1.15663</v>
      </c>
      <c r="G676" s="2">
        <f t="shared" si="75"/>
        <v>1.1357420000000011</v>
      </c>
      <c r="H676" s="2">
        <f t="shared" si="79"/>
        <v>0.98755749999999898</v>
      </c>
      <c r="I676" s="2">
        <f t="array" ref="I676">SUMPRODUCT(B660:B679, (ROW(B660:B679)-ROW(B660)+1)) / (20*21/2)</f>
        <v>1.1633523809523809</v>
      </c>
      <c r="J676" s="2">
        <f t="shared" si="82"/>
        <v>1.1531148439566685</v>
      </c>
      <c r="K676" s="2">
        <f t="shared" si="76"/>
        <v>1.1264109607901784</v>
      </c>
    </row>
    <row r="677" spans="1:11" ht="13.5" x14ac:dyDescent="0.25">
      <c r="A677" s="3">
        <f>TITRES_STAT!B680</f>
        <v>43287</v>
      </c>
      <c r="B677" s="5">
        <f>TITRES_STAT!D680</f>
        <v>1.1873</v>
      </c>
      <c r="C677" s="2">
        <f t="shared" si="77"/>
        <v>5.1400000000000112E-2</v>
      </c>
      <c r="D677" s="2">
        <f t="shared" si="78"/>
        <v>1.1553599999999999</v>
      </c>
      <c r="E677" s="2">
        <f t="shared" si="80"/>
        <v>1.1600899999999998</v>
      </c>
      <c r="F677" s="2">
        <f t="shared" si="81"/>
        <v>1.15791</v>
      </c>
      <c r="G677" s="2">
        <f t="shared" si="75"/>
        <v>1.1393940000000007</v>
      </c>
      <c r="H677" s="2">
        <f t="shared" si="79"/>
        <v>0.98927099999999879</v>
      </c>
      <c r="I677" s="2">
        <f t="array" ref="I677">SUMPRODUCT(B661:B680, (ROW(B661:B680)-ROW(B661)+1)) / (20*21/2)</f>
        <v>1.1629695238095237</v>
      </c>
      <c r="J677" s="2">
        <f t="shared" si="82"/>
        <v>1.1563705731036527</v>
      </c>
      <c r="K677" s="2">
        <f t="shared" si="76"/>
        <v>1.128798766249387</v>
      </c>
    </row>
    <row r="678" spans="1:11" ht="13.5" x14ac:dyDescent="0.25">
      <c r="A678" s="3">
        <f>TITRES_STAT!B681</f>
        <v>43290</v>
      </c>
      <c r="B678" s="5">
        <f>TITRES_STAT!D681</f>
        <v>1.1873</v>
      </c>
      <c r="C678" s="2">
        <f t="shared" si="77"/>
        <v>0</v>
      </c>
      <c r="D678" s="2">
        <f t="shared" si="78"/>
        <v>1.1642600000000001</v>
      </c>
      <c r="E678" s="2">
        <f t="shared" si="80"/>
        <v>1.16265</v>
      </c>
      <c r="F678" s="2">
        <f t="shared" si="81"/>
        <v>1.1591900000000002</v>
      </c>
      <c r="G678" s="2">
        <f t="shared" si="75"/>
        <v>1.1431080000000009</v>
      </c>
      <c r="H678" s="2">
        <f t="shared" si="79"/>
        <v>0.99106299999999881</v>
      </c>
      <c r="I678" s="2">
        <f t="array" ref="I678">SUMPRODUCT(B662:B681, (ROW(B662:B681)-ROW(B662)+1)) / (20*21/2)</f>
        <v>1.1626133333333333</v>
      </c>
      <c r="J678" s="2">
        <f t="shared" si="82"/>
        <v>1.1593162328080668</v>
      </c>
      <c r="K678" s="2">
        <f t="shared" si="76"/>
        <v>1.1310929322788228</v>
      </c>
    </row>
    <row r="679" spans="1:11" ht="13.5" x14ac:dyDescent="0.25">
      <c r="A679" s="3">
        <f>TITRES_STAT!B682</f>
        <v>43291</v>
      </c>
      <c r="B679" s="5">
        <f>TITRES_STAT!D682</f>
        <v>1.1802999999999999</v>
      </c>
      <c r="C679" s="2">
        <f t="shared" si="77"/>
        <v>-7.0000000000001172E-3</v>
      </c>
      <c r="D679" s="2">
        <f t="shared" si="78"/>
        <v>1.1705000000000001</v>
      </c>
      <c r="E679" s="2">
        <f t="shared" si="80"/>
        <v>1.16357</v>
      </c>
      <c r="F679" s="2">
        <f t="shared" si="81"/>
        <v>1.16012</v>
      </c>
      <c r="G679" s="2">
        <f t="shared" si="75"/>
        <v>1.1467460000000009</v>
      </c>
      <c r="H679" s="2">
        <f t="shared" si="79"/>
        <v>0.99286699999999883</v>
      </c>
      <c r="I679" s="2">
        <f t="array" ref="I679">SUMPRODUCT(B663:B682, (ROW(B663:B682)-ROW(B663)+1)) / (20*21/2)</f>
        <v>1.1641452380952382</v>
      </c>
      <c r="J679" s="2">
        <f t="shared" si="82"/>
        <v>1.1613146868263462</v>
      </c>
      <c r="K679" s="2">
        <f t="shared" si="76"/>
        <v>1.1330226212090651</v>
      </c>
    </row>
    <row r="680" spans="1:11" ht="13.5" x14ac:dyDescent="0.25">
      <c r="A680" s="3">
        <f>TITRES_STAT!B683</f>
        <v>43292</v>
      </c>
      <c r="B680" s="5">
        <f>TITRES_STAT!D683</f>
        <v>1.1560999999999999</v>
      </c>
      <c r="C680" s="2">
        <f t="shared" si="77"/>
        <v>-2.4199999999999999E-2</v>
      </c>
      <c r="D680" s="2">
        <f t="shared" si="78"/>
        <v>1.1693799999999999</v>
      </c>
      <c r="E680" s="2">
        <f t="shared" si="80"/>
        <v>1.1620700000000002</v>
      </c>
      <c r="F680" s="2">
        <f t="shared" si="81"/>
        <v>1.1598399999999998</v>
      </c>
      <c r="G680" s="2">
        <f t="shared" si="75"/>
        <v>1.1498360000000007</v>
      </c>
      <c r="H680" s="2">
        <f t="shared" si="79"/>
        <v>0.99456599999999884</v>
      </c>
      <c r="I680" s="2">
        <f t="array" ref="I680">SUMPRODUCT(B664:B683, (ROW(B664:B683)-ROW(B664)+1)) / (20*21/2)</f>
        <v>1.1688252380952378</v>
      </c>
      <c r="J680" s="2">
        <f t="shared" si="82"/>
        <v>1.1608180499857419</v>
      </c>
      <c r="K680" s="2">
        <f t="shared" si="76"/>
        <v>1.1339276164557686</v>
      </c>
    </row>
    <row r="681" spans="1:11" ht="13.5" x14ac:dyDescent="0.25">
      <c r="A681" s="3">
        <f>TITRES_STAT!B684</f>
        <v>43293</v>
      </c>
      <c r="B681" s="5">
        <f>TITRES_STAT!D684</f>
        <v>1.1560999999999999</v>
      </c>
      <c r="C681" s="2">
        <f t="shared" si="77"/>
        <v>0</v>
      </c>
      <c r="D681" s="2">
        <f t="shared" si="78"/>
        <v>1.1734200000000001</v>
      </c>
      <c r="E681" s="2">
        <f t="shared" si="80"/>
        <v>1.1615100000000003</v>
      </c>
      <c r="F681" s="2">
        <f t="shared" si="81"/>
        <v>1.1608149999999999</v>
      </c>
      <c r="G681" s="2">
        <f t="shared" si="75"/>
        <v>1.1517340000000007</v>
      </c>
      <c r="H681" s="2">
        <f t="shared" si="79"/>
        <v>0.99626499999999896</v>
      </c>
      <c r="I681" s="2">
        <f t="array" ref="I681">SUMPRODUCT(B665:B684, (ROW(B665:B684)-ROW(B665)+1)) / (20*21/2)</f>
        <v>1.1762299999999999</v>
      </c>
      <c r="J681" s="2">
        <f t="shared" si="82"/>
        <v>1.1603687118918617</v>
      </c>
      <c r="K681" s="2">
        <f t="shared" si="76"/>
        <v>1.1347971216927972</v>
      </c>
    </row>
    <row r="682" spans="1:11" ht="13.5" x14ac:dyDescent="0.25">
      <c r="A682" s="3">
        <f>TITRES_STAT!B685</f>
        <v>43294</v>
      </c>
      <c r="B682" s="5">
        <f>TITRES_STAT!D685</f>
        <v>1.1769000000000001</v>
      </c>
      <c r="C682" s="2">
        <f t="shared" si="77"/>
        <v>2.0800000000000152E-2</v>
      </c>
      <c r="D682" s="2">
        <f t="shared" si="78"/>
        <v>1.17134</v>
      </c>
      <c r="E682" s="2">
        <f t="shared" si="80"/>
        <v>1.1633500000000001</v>
      </c>
      <c r="F682" s="2">
        <f t="shared" si="81"/>
        <v>1.1623599999999998</v>
      </c>
      <c r="G682" s="2">
        <f t="shared" si="75"/>
        <v>1.1527920000000007</v>
      </c>
      <c r="H682" s="2">
        <f t="shared" si="79"/>
        <v>0.99806799999999884</v>
      </c>
      <c r="I682" s="2">
        <f t="array" ref="I682">SUMPRODUCT(B666:B685, (ROW(B666:B685)-ROW(B666)+1)) / (20*21/2)</f>
        <v>1.183249523809524</v>
      </c>
      <c r="J682" s="2">
        <f t="shared" si="82"/>
        <v>1.161943120283113</v>
      </c>
      <c r="K682" s="2">
        <f t="shared" si="76"/>
        <v>1.1364482149597464</v>
      </c>
    </row>
    <row r="683" spans="1:11" ht="13.5" x14ac:dyDescent="0.25">
      <c r="A683" s="3">
        <f>TITRES_STAT!B686</f>
        <v>43297</v>
      </c>
      <c r="B683" s="5">
        <f>TITRES_STAT!D686</f>
        <v>1.2115</v>
      </c>
      <c r="C683" s="2">
        <f t="shared" si="77"/>
        <v>3.4599999999999964E-2</v>
      </c>
      <c r="D683" s="2">
        <f t="shared" si="78"/>
        <v>1.17618</v>
      </c>
      <c r="E683" s="2">
        <f t="shared" si="80"/>
        <v>1.17022</v>
      </c>
      <c r="F683" s="2">
        <f t="shared" si="81"/>
        <v>1.1648499999999999</v>
      </c>
      <c r="G683" s="2">
        <f t="shared" si="75"/>
        <v>1.1541660000000005</v>
      </c>
      <c r="H683" s="2">
        <f t="shared" si="79"/>
        <v>1.0000279999999988</v>
      </c>
      <c r="I683" s="2">
        <f t="array" ref="I683">SUMPRODUCT(B667:B686, (ROW(B667:B686)-ROW(B667)+1)) / (20*21/2)</f>
        <v>1.1928399999999999</v>
      </c>
      <c r="J683" s="2">
        <f t="shared" si="82"/>
        <v>1.1666628231132927</v>
      </c>
      <c r="K683" s="2">
        <f t="shared" si="76"/>
        <v>1.1393914222162269</v>
      </c>
    </row>
    <row r="684" spans="1:11" ht="13.5" x14ac:dyDescent="0.25">
      <c r="A684" s="3">
        <f>TITRES_STAT!B687</f>
        <v>43298</v>
      </c>
      <c r="B684" s="5">
        <f>TITRES_STAT!D687</f>
        <v>1.2425999999999999</v>
      </c>
      <c r="C684" s="2">
        <f t="shared" si="77"/>
        <v>3.1099999999999905E-2</v>
      </c>
      <c r="D684" s="2">
        <f t="shared" si="78"/>
        <v>1.1886399999999999</v>
      </c>
      <c r="E684" s="2">
        <f t="shared" si="80"/>
        <v>1.17957</v>
      </c>
      <c r="F684" s="2">
        <f t="shared" si="81"/>
        <v>1.1688949999999998</v>
      </c>
      <c r="G684" s="2">
        <f t="shared" si="75"/>
        <v>1.1564120000000007</v>
      </c>
      <c r="H684" s="2">
        <f t="shared" si="79"/>
        <v>1.0022534999999988</v>
      </c>
      <c r="I684" s="2">
        <f t="array" ref="I684">SUMPRODUCT(B668:B687, (ROW(B668:B687)-ROW(B668)+1)) / (20*21/2)</f>
        <v>1.2012095238095237</v>
      </c>
      <c r="J684" s="2">
        <f t="shared" si="82"/>
        <v>1.173894935197741</v>
      </c>
      <c r="K684" s="2">
        <f t="shared" si="76"/>
        <v>1.1434388174234338</v>
      </c>
    </row>
    <row r="685" spans="1:11" ht="13.5" x14ac:dyDescent="0.25">
      <c r="A685" s="3">
        <f>TITRES_STAT!B688</f>
        <v>43299</v>
      </c>
      <c r="B685" s="5">
        <f>TITRES_STAT!D688</f>
        <v>1.2425999999999999</v>
      </c>
      <c r="C685" s="2">
        <f t="shared" si="77"/>
        <v>0</v>
      </c>
      <c r="D685" s="2">
        <f t="shared" si="78"/>
        <v>1.20594</v>
      </c>
      <c r="E685" s="2">
        <f t="shared" si="80"/>
        <v>1.1876599999999999</v>
      </c>
      <c r="F685" s="2">
        <f t="shared" si="81"/>
        <v>1.1730999999999998</v>
      </c>
      <c r="G685" s="2">
        <f t="shared" si="75"/>
        <v>1.1582820000000007</v>
      </c>
      <c r="H685" s="2">
        <f t="shared" si="79"/>
        <v>1.0045259999999989</v>
      </c>
      <c r="I685" s="2">
        <f t="array" ref="I685">SUMPRODUCT(B669:B688, (ROW(B669:B688)-ROW(B669)+1)) / (20*21/2)</f>
        <v>1.2090333333333332</v>
      </c>
      <c r="J685" s="2">
        <f t="shared" si="82"/>
        <v>1.180438274702718</v>
      </c>
      <c r="K685" s="2">
        <f t="shared" si="76"/>
        <v>1.1473274912499658</v>
      </c>
    </row>
    <row r="686" spans="1:11" ht="13.5" x14ac:dyDescent="0.25">
      <c r="A686" s="3">
        <f>TITRES_STAT!B689</f>
        <v>43300</v>
      </c>
      <c r="B686" s="5">
        <f>TITRES_STAT!D689</f>
        <v>1.2738</v>
      </c>
      <c r="C686" s="2">
        <f t="shared" si="77"/>
        <v>3.1200000000000117E-2</v>
      </c>
      <c r="D686" s="2">
        <f t="shared" si="78"/>
        <v>1.2294799999999999</v>
      </c>
      <c r="E686" s="2">
        <f t="shared" si="80"/>
        <v>1.2014499999999999</v>
      </c>
      <c r="F686" s="2">
        <f t="shared" si="81"/>
        <v>1.17902</v>
      </c>
      <c r="G686" s="2">
        <f t="shared" si="75"/>
        <v>1.1613400000000005</v>
      </c>
      <c r="H686" s="2">
        <f t="shared" si="79"/>
        <v>1.0068449999999991</v>
      </c>
      <c r="I686" s="2">
        <f t="array" ref="I686">SUMPRODUCT(B670:B689, (ROW(B670:B689)-ROW(B670)+1)) / (20*21/2)</f>
        <v>1.2176704761904762</v>
      </c>
      <c r="J686" s="2">
        <f t="shared" si="82"/>
        <v>1.1893298675881734</v>
      </c>
      <c r="K686" s="2">
        <f t="shared" si="76"/>
        <v>1.1522871974754574</v>
      </c>
    </row>
    <row r="687" spans="1:11" ht="13.5" x14ac:dyDescent="0.25">
      <c r="A687" s="3">
        <f>TITRES_STAT!B690</f>
        <v>43301</v>
      </c>
      <c r="B687" s="5">
        <f>TITRES_STAT!D690</f>
        <v>1.2668999999999999</v>
      </c>
      <c r="C687" s="2">
        <f t="shared" si="77"/>
        <v>-6.9000000000001283E-3</v>
      </c>
      <c r="D687" s="2">
        <f t="shared" si="78"/>
        <v>1.2474799999999999</v>
      </c>
      <c r="E687" s="2">
        <f t="shared" si="80"/>
        <v>1.2094099999999999</v>
      </c>
      <c r="F687" s="2">
        <f t="shared" si="81"/>
        <v>1.18475</v>
      </c>
      <c r="G687" s="2">
        <f t="shared" si="75"/>
        <v>1.1641980000000007</v>
      </c>
      <c r="H687" s="2">
        <f t="shared" si="79"/>
        <v>1.009176499999999</v>
      </c>
      <c r="I687" s="2">
        <f t="array" ref="I687">SUMPRODUCT(B671:B690, (ROW(B671:B690)-ROW(B671)+1)) / (20*21/2)</f>
        <v>1.2251285714285713</v>
      </c>
      <c r="J687" s="2">
        <f t="shared" si="82"/>
        <v>1.1967174992464424</v>
      </c>
      <c r="K687" s="2">
        <f t="shared" si="76"/>
        <v>1.1567818171823023</v>
      </c>
    </row>
    <row r="688" spans="1:11" ht="13.5" x14ac:dyDescent="0.25">
      <c r="A688" s="3">
        <f>TITRES_STAT!B691</f>
        <v>43304</v>
      </c>
      <c r="B688" s="5">
        <f>TITRES_STAT!D691</f>
        <v>1.2668999999999999</v>
      </c>
      <c r="C688" s="2">
        <f t="shared" si="77"/>
        <v>0</v>
      </c>
      <c r="D688" s="2">
        <f t="shared" si="78"/>
        <v>1.2585599999999999</v>
      </c>
      <c r="E688" s="2">
        <f t="shared" si="80"/>
        <v>1.2173699999999998</v>
      </c>
      <c r="F688" s="2">
        <f t="shared" si="81"/>
        <v>1.19001</v>
      </c>
      <c r="G688" s="2">
        <f t="shared" si="75"/>
        <v>1.1670560000000005</v>
      </c>
      <c r="H688" s="2">
        <f t="shared" si="79"/>
        <v>1.0113979999999989</v>
      </c>
      <c r="I688" s="2">
        <f t="array" ref="I688">SUMPRODUCT(B672:B691, (ROW(B672:B691)-ROW(B672)+1)) / (20*21/2)</f>
        <v>1.2301166666666667</v>
      </c>
      <c r="J688" s="2">
        <f t="shared" si="82"/>
        <v>1.2034015469372574</v>
      </c>
      <c r="K688" s="2">
        <f t="shared" si="76"/>
        <v>1.1611001772928005</v>
      </c>
    </row>
    <row r="689" spans="1:11" ht="13.5" x14ac:dyDescent="0.25">
      <c r="A689" s="3">
        <f>TITRES_STAT!B692</f>
        <v>43305</v>
      </c>
      <c r="B689" s="5">
        <f>TITRES_STAT!D692</f>
        <v>1.2806999999999999</v>
      </c>
      <c r="C689" s="2">
        <f t="shared" si="77"/>
        <v>1.3800000000000034E-2</v>
      </c>
      <c r="D689" s="2">
        <f t="shared" si="78"/>
        <v>1.2661799999999999</v>
      </c>
      <c r="E689" s="2">
        <f t="shared" si="80"/>
        <v>1.2274099999999997</v>
      </c>
      <c r="F689" s="2">
        <f t="shared" si="81"/>
        <v>1.1954899999999999</v>
      </c>
      <c r="G689" s="2">
        <f t="shared" si="75"/>
        <v>1.1704400000000006</v>
      </c>
      <c r="H689" s="2">
        <f t="shared" si="79"/>
        <v>1.0136884999999989</v>
      </c>
      <c r="I689" s="2">
        <f t="array" ref="I689">SUMPRODUCT(B673:B692, (ROW(B673:B692)-ROW(B673)+1)) / (20*21/2)</f>
        <v>1.2346699999999999</v>
      </c>
      <c r="J689" s="2">
        <f t="shared" si="82"/>
        <v>1.2107633043718045</v>
      </c>
      <c r="K689" s="2">
        <f t="shared" si="76"/>
        <v>1.1657903664185731</v>
      </c>
    </row>
    <row r="690" spans="1:11" ht="13.5" x14ac:dyDescent="0.25">
      <c r="A690" s="3">
        <f>TITRES_STAT!B693</f>
        <v>43307</v>
      </c>
      <c r="B690" s="5">
        <f>TITRES_STAT!D693</f>
        <v>1.2738</v>
      </c>
      <c r="C690" s="2">
        <f t="shared" si="77"/>
        <v>-6.8999999999999062E-3</v>
      </c>
      <c r="D690" s="2">
        <f t="shared" si="78"/>
        <v>1.2724199999999999</v>
      </c>
      <c r="E690" s="2">
        <f t="shared" si="80"/>
        <v>1.2391799999999997</v>
      </c>
      <c r="F690" s="2">
        <f t="shared" si="81"/>
        <v>1.2006250000000001</v>
      </c>
      <c r="G690" s="2">
        <f t="shared" ref="G690:G753" si="83">AVERAGE(B641:B690)</f>
        <v>1.1731840000000007</v>
      </c>
      <c r="H690" s="2">
        <f t="shared" si="79"/>
        <v>1.0158659999999988</v>
      </c>
      <c r="I690" s="2">
        <f t="array" ref="I690">SUMPRODUCT(B674:B693, (ROW(B674:B693)-ROW(B674)+1)) / (20*21/2)</f>
        <v>1.2394304761904757</v>
      </c>
      <c r="J690" s="2">
        <f t="shared" si="82"/>
        <v>1.2167667991935374</v>
      </c>
      <c r="K690" s="2">
        <f t="shared" si="76"/>
        <v>1.1700260383237271</v>
      </c>
    </row>
    <row r="691" spans="1:11" ht="13.5" x14ac:dyDescent="0.25">
      <c r="A691" s="3">
        <f>TITRES_STAT!B694</f>
        <v>43308</v>
      </c>
      <c r="B691" s="5">
        <f>TITRES_STAT!D694</f>
        <v>1.2529999999999999</v>
      </c>
      <c r="C691" s="2">
        <f t="shared" si="77"/>
        <v>-2.0800000000000152E-2</v>
      </c>
      <c r="D691" s="2">
        <f t="shared" si="78"/>
        <v>1.2682600000000002</v>
      </c>
      <c r="E691" s="2">
        <f t="shared" si="80"/>
        <v>1.2488699999999997</v>
      </c>
      <c r="F691" s="2">
        <f t="shared" si="81"/>
        <v>1.2051900000000002</v>
      </c>
      <c r="G691" s="2">
        <f t="shared" si="83"/>
        <v>1.1752620000000007</v>
      </c>
      <c r="H691" s="2">
        <f t="shared" si="79"/>
        <v>1.0179394999999989</v>
      </c>
      <c r="I691" s="2">
        <f t="array" ref="I691">SUMPRODUCT(B675:B694, (ROW(B675:B694)-ROW(B675)+1)) / (20*21/2)</f>
        <v>1.2406714285714286</v>
      </c>
      <c r="J691" s="2">
        <f t="shared" si="82"/>
        <v>1.2202175802227242</v>
      </c>
      <c r="K691" s="2">
        <f t="shared" ref="K691:K754" si="84">$K$4*B691+(1-$K$4)*K690</f>
        <v>1.1732799191737771</v>
      </c>
    </row>
    <row r="692" spans="1:11" ht="13.5" x14ac:dyDescent="0.25">
      <c r="A692" s="3">
        <f>TITRES_STAT!B695</f>
        <v>43311</v>
      </c>
      <c r="B692" s="5">
        <f>TITRES_STAT!D695</f>
        <v>1.2529999999999999</v>
      </c>
      <c r="C692" s="2">
        <f t="shared" si="77"/>
        <v>0</v>
      </c>
      <c r="D692" s="2">
        <f t="shared" si="78"/>
        <v>1.2654799999999999</v>
      </c>
      <c r="E692" s="2">
        <f t="shared" si="80"/>
        <v>1.2564799999999998</v>
      </c>
      <c r="F692" s="2">
        <f t="shared" si="81"/>
        <v>1.2099150000000001</v>
      </c>
      <c r="G692" s="2">
        <f t="shared" si="83"/>
        <v>1.1774660000000003</v>
      </c>
      <c r="H692" s="2">
        <f t="shared" si="79"/>
        <v>1.0201384999999987</v>
      </c>
      <c r="I692" s="2">
        <f t="array" ref="I692">SUMPRODUCT(B676:B695, (ROW(B676:B695)-ROW(B676)+1)) / (20*21/2)</f>
        <v>1.241532857142857</v>
      </c>
      <c r="J692" s="2">
        <f t="shared" si="82"/>
        <v>1.2233397154396075</v>
      </c>
      <c r="K692" s="2">
        <f t="shared" si="84"/>
        <v>1.1764061968532369</v>
      </c>
    </row>
    <row r="693" spans="1:11" ht="13.5" x14ac:dyDescent="0.25">
      <c r="A693" s="3">
        <f>TITRES_STAT!B696</f>
        <v>43312</v>
      </c>
      <c r="B693" s="5">
        <f>TITRES_STAT!D696</f>
        <v>1.2599</v>
      </c>
      <c r="C693" s="2">
        <f t="shared" si="77"/>
        <v>6.9000000000001283E-3</v>
      </c>
      <c r="D693" s="2">
        <f t="shared" si="78"/>
        <v>1.2640800000000001</v>
      </c>
      <c r="E693" s="2">
        <f t="shared" si="80"/>
        <v>1.26132</v>
      </c>
      <c r="F693" s="2">
        <f t="shared" si="81"/>
        <v>1.2157700000000002</v>
      </c>
      <c r="G693" s="2">
        <f t="shared" si="83"/>
        <v>1.1799320000000004</v>
      </c>
      <c r="H693" s="2">
        <f t="shared" si="79"/>
        <v>1.0224819999999986</v>
      </c>
      <c r="I693" s="2">
        <f t="array" ref="I693">SUMPRODUCT(B677:B696, (ROW(B677:B696)-ROW(B677)+1)) / (20*21/2)</f>
        <v>1.240427142857143</v>
      </c>
      <c r="J693" s="2">
        <f t="shared" si="82"/>
        <v>1.226821647302502</v>
      </c>
      <c r="K693" s="2">
        <f t="shared" si="84"/>
        <v>1.179680463643306</v>
      </c>
    </row>
    <row r="694" spans="1:11" ht="13.5" x14ac:dyDescent="0.25">
      <c r="A694" s="3">
        <f>TITRES_STAT!B697</f>
        <v>43313</v>
      </c>
      <c r="B694" s="5">
        <f>TITRES_STAT!D697</f>
        <v>1.2287999999999999</v>
      </c>
      <c r="C694" s="2">
        <f t="shared" si="77"/>
        <v>-3.1100000000000128E-2</v>
      </c>
      <c r="D694" s="2">
        <f t="shared" si="78"/>
        <v>1.2536999999999998</v>
      </c>
      <c r="E694" s="2">
        <f t="shared" si="80"/>
        <v>1.2599399999999998</v>
      </c>
      <c r="F694" s="2">
        <f t="shared" si="81"/>
        <v>1.2197549999999999</v>
      </c>
      <c r="G694" s="2">
        <f t="shared" si="83"/>
        <v>1.1817760000000004</v>
      </c>
      <c r="H694" s="2">
        <f t="shared" si="79"/>
        <v>1.0245599999999986</v>
      </c>
      <c r="I694" s="2">
        <f t="array" ref="I694">SUMPRODUCT(B678:B697, (ROW(B678:B697)-ROW(B678)+1)) / (20*21/2)</f>
        <v>1.2373138095238094</v>
      </c>
      <c r="J694" s="2">
        <f t="shared" si="82"/>
        <v>1.227010061845121</v>
      </c>
      <c r="K694" s="2">
        <f t="shared" si="84"/>
        <v>1.1816067199710196</v>
      </c>
    </row>
    <row r="695" spans="1:11" ht="13.5" x14ac:dyDescent="0.25">
      <c r="A695" s="3">
        <f>TITRES_STAT!B698</f>
        <v>43314</v>
      </c>
      <c r="B695" s="5">
        <f>TITRES_STAT!D698</f>
        <v>1.2287999999999999</v>
      </c>
      <c r="C695" s="2">
        <f t="shared" si="77"/>
        <v>0</v>
      </c>
      <c r="D695" s="2">
        <f t="shared" si="78"/>
        <v>1.2446999999999999</v>
      </c>
      <c r="E695" s="2">
        <f t="shared" si="80"/>
        <v>1.2585599999999999</v>
      </c>
      <c r="F695" s="2">
        <f t="shared" si="81"/>
        <v>1.2231100000000001</v>
      </c>
      <c r="G695" s="2">
        <f t="shared" si="83"/>
        <v>1.1836200000000003</v>
      </c>
      <c r="H695" s="2">
        <f t="shared" si="79"/>
        <v>1.0266379999999986</v>
      </c>
      <c r="I695" s="2">
        <f t="array" ref="I695">SUMPRODUCT(B679:B698, (ROW(B679:B698)-ROW(B679)+1)) / (20*21/2)</f>
        <v>1.2358152380952379</v>
      </c>
      <c r="J695" s="2">
        <f t="shared" si="82"/>
        <v>1.2271805321455858</v>
      </c>
      <c r="K695" s="2">
        <f t="shared" si="84"/>
        <v>1.1834574368349013</v>
      </c>
    </row>
    <row r="696" spans="1:11" ht="13.5" x14ac:dyDescent="0.25">
      <c r="A696" s="3">
        <f>TITRES_STAT!B699</f>
        <v>43315</v>
      </c>
      <c r="B696" s="5">
        <f>TITRES_STAT!D699</f>
        <v>1.2115</v>
      </c>
      <c r="C696" s="2">
        <f t="shared" si="77"/>
        <v>-1.7299999999999871E-2</v>
      </c>
      <c r="D696" s="2">
        <f t="shared" si="78"/>
        <v>1.2363999999999999</v>
      </c>
      <c r="E696" s="2">
        <f t="shared" si="80"/>
        <v>1.2523299999999999</v>
      </c>
      <c r="F696" s="2">
        <f t="shared" si="81"/>
        <v>1.2268899999999998</v>
      </c>
      <c r="G696" s="2">
        <f t="shared" si="83"/>
        <v>1.1851180000000006</v>
      </c>
      <c r="H696" s="2">
        <f t="shared" si="79"/>
        <v>1.0286294999999988</v>
      </c>
      <c r="I696" s="2">
        <f t="array" ref="I696">SUMPRODUCT(B680:B699, (ROW(B680:B699)-ROW(B680)+1)) / (20*21/2)</f>
        <v>1.2342014285714287</v>
      </c>
      <c r="J696" s="2">
        <f t="shared" si="82"/>
        <v>1.2256871481317204</v>
      </c>
      <c r="K696" s="2">
        <f t="shared" si="84"/>
        <v>1.1845571451943171</v>
      </c>
    </row>
    <row r="697" spans="1:11" ht="13.5" x14ac:dyDescent="0.25">
      <c r="A697" s="3">
        <f>TITRES_STAT!B700</f>
        <v>43318</v>
      </c>
      <c r="B697" s="5">
        <f>TITRES_STAT!D700</f>
        <v>1.1941999999999999</v>
      </c>
      <c r="C697" s="2">
        <f t="shared" si="77"/>
        <v>-1.7300000000000093E-2</v>
      </c>
      <c r="D697" s="2">
        <f t="shared" si="78"/>
        <v>1.2246399999999997</v>
      </c>
      <c r="E697" s="2">
        <f t="shared" si="80"/>
        <v>1.2450600000000001</v>
      </c>
      <c r="F697" s="2">
        <f t="shared" si="81"/>
        <v>1.2272349999999999</v>
      </c>
      <c r="G697" s="2">
        <f t="shared" si="83"/>
        <v>1.1858940000000004</v>
      </c>
      <c r="H697" s="2">
        <f t="shared" si="79"/>
        <v>1.0305344999999986</v>
      </c>
      <c r="I697" s="2">
        <f t="array" ref="I697">SUMPRODUCT(B681:B700, (ROW(B681:B700)-ROW(B681)+1)) / (20*21/2)</f>
        <v>1.2278199999999999</v>
      </c>
      <c r="J697" s="2">
        <f t="shared" si="82"/>
        <v>1.2226883721191755</v>
      </c>
      <c r="K697" s="2">
        <f t="shared" si="84"/>
        <v>1.1849352963631676</v>
      </c>
    </row>
    <row r="698" spans="1:11" ht="13.5" x14ac:dyDescent="0.25">
      <c r="A698" s="3">
        <f>TITRES_STAT!B701</f>
        <v>43319</v>
      </c>
      <c r="B698" s="5">
        <f>TITRES_STAT!D701</f>
        <v>1.2115</v>
      </c>
      <c r="C698" s="2">
        <f t="shared" si="77"/>
        <v>1.7300000000000093E-2</v>
      </c>
      <c r="D698" s="2">
        <f t="shared" si="78"/>
        <v>1.21496</v>
      </c>
      <c r="E698" s="2">
        <f t="shared" si="80"/>
        <v>1.23952</v>
      </c>
      <c r="F698" s="2">
        <f t="shared" si="81"/>
        <v>1.2284449999999998</v>
      </c>
      <c r="G698" s="2">
        <f t="shared" si="83"/>
        <v>1.1870160000000005</v>
      </c>
      <c r="H698" s="2">
        <f t="shared" si="79"/>
        <v>1.0325259999999985</v>
      </c>
      <c r="I698" s="2">
        <f t="array" ref="I698">SUMPRODUCT(B682:B701, (ROW(B682:B701)-ROW(B682)+1)) / (20*21/2)</f>
        <v>1.2214057142857144</v>
      </c>
      <c r="J698" s="2">
        <f t="shared" si="82"/>
        <v>1.2216228128697302</v>
      </c>
      <c r="K698" s="2">
        <f t="shared" si="84"/>
        <v>1.185977049446965</v>
      </c>
    </row>
    <row r="699" spans="1:11" ht="13.5" x14ac:dyDescent="0.25">
      <c r="A699" s="3">
        <f>TITRES_STAT!B702</f>
        <v>43320</v>
      </c>
      <c r="B699" s="5">
        <f>TITRES_STAT!D702</f>
        <v>1.2115</v>
      </c>
      <c r="C699" s="2">
        <f t="shared" si="77"/>
        <v>0</v>
      </c>
      <c r="D699" s="2">
        <f t="shared" si="78"/>
        <v>1.2115</v>
      </c>
      <c r="E699" s="2">
        <f t="shared" si="80"/>
        <v>1.2326000000000001</v>
      </c>
      <c r="F699" s="2">
        <f t="shared" si="81"/>
        <v>1.2300049999999998</v>
      </c>
      <c r="G699" s="2">
        <f t="shared" si="83"/>
        <v>1.1881380000000004</v>
      </c>
      <c r="H699" s="2">
        <f t="shared" si="79"/>
        <v>1.0346274999999985</v>
      </c>
      <c r="I699" s="2">
        <f t="array" ref="I699">SUMPRODUCT(B683:B702, (ROW(B683:B702)-ROW(B683)+1)) / (20*21/2)</f>
        <v>1.216939523809524</v>
      </c>
      <c r="J699" s="2">
        <f t="shared" si="82"/>
        <v>1.2206587354535654</v>
      </c>
      <c r="K699" s="2">
        <f t="shared" si="84"/>
        <v>1.1869779494686528</v>
      </c>
    </row>
    <row r="700" spans="1:11" ht="13.5" x14ac:dyDescent="0.25">
      <c r="A700" s="3">
        <f>TITRES_STAT!B703</f>
        <v>43321</v>
      </c>
      <c r="B700" s="5">
        <f>TITRES_STAT!D703</f>
        <v>1.163</v>
      </c>
      <c r="C700" s="2">
        <f t="shared" si="77"/>
        <v>-4.8499999999999988E-2</v>
      </c>
      <c r="D700" s="2">
        <f t="shared" si="78"/>
        <v>1.19834</v>
      </c>
      <c r="E700" s="2">
        <f t="shared" si="80"/>
        <v>1.2215199999999999</v>
      </c>
      <c r="F700" s="2">
        <f t="shared" si="81"/>
        <v>1.2303500000000001</v>
      </c>
      <c r="G700" s="2">
        <f t="shared" si="83"/>
        <v>1.1882900000000005</v>
      </c>
      <c r="H700" s="2">
        <f t="shared" si="79"/>
        <v>1.0363764999999987</v>
      </c>
      <c r="I700" s="2">
        <f t="array" ref="I700">SUMPRODUCT(B684:B703, (ROW(B684:B703)-ROW(B684)+1)) / (20*21/2)</f>
        <v>1.2127738095238096</v>
      </c>
      <c r="J700" s="2">
        <f t="shared" si="82"/>
        <v>1.2151674273151307</v>
      </c>
      <c r="K700" s="2">
        <f t="shared" si="84"/>
        <v>1.1860376377247841</v>
      </c>
    </row>
    <row r="701" spans="1:11" ht="13.5" x14ac:dyDescent="0.25">
      <c r="A701" s="3">
        <f>TITRES_STAT!B704</f>
        <v>43322</v>
      </c>
      <c r="B701" s="5">
        <f>TITRES_STAT!D704</f>
        <v>1.163</v>
      </c>
      <c r="C701" s="2">
        <f t="shared" si="77"/>
        <v>0</v>
      </c>
      <c r="D701" s="2">
        <f t="shared" si="78"/>
        <v>1.1886399999999999</v>
      </c>
      <c r="E701" s="2">
        <f t="shared" si="80"/>
        <v>1.21252</v>
      </c>
      <c r="F701" s="2">
        <f t="shared" si="81"/>
        <v>1.2306950000000001</v>
      </c>
      <c r="G701" s="2">
        <f t="shared" si="83"/>
        <v>1.1882540000000004</v>
      </c>
      <c r="H701" s="2">
        <f t="shared" si="79"/>
        <v>1.0381254999999987</v>
      </c>
      <c r="I701" s="2">
        <f t="array" ref="I701">SUMPRODUCT(B685:B704, (ROW(B685:B704)-ROW(B685)+1)) / (20*21/2)</f>
        <v>1.2077328571428574</v>
      </c>
      <c r="J701" s="2">
        <f t="shared" si="82"/>
        <v>1.2101991009041659</v>
      </c>
      <c r="K701" s="2">
        <f t="shared" si="84"/>
        <v>1.1851342009512631</v>
      </c>
    </row>
    <row r="702" spans="1:11" ht="13.5" x14ac:dyDescent="0.25">
      <c r="A702" s="3">
        <f>TITRES_STAT!B705</f>
        <v>43326</v>
      </c>
      <c r="B702" s="5">
        <f>TITRES_STAT!D705</f>
        <v>1.1838</v>
      </c>
      <c r="C702" s="2">
        <f t="shared" si="77"/>
        <v>2.079999999999993E-2</v>
      </c>
      <c r="D702" s="2">
        <f t="shared" si="78"/>
        <v>1.1865600000000001</v>
      </c>
      <c r="E702" s="2">
        <f t="shared" si="80"/>
        <v>1.2056</v>
      </c>
      <c r="F702" s="2">
        <f t="shared" si="81"/>
        <v>1.2310400000000001</v>
      </c>
      <c r="G702" s="2">
        <f t="shared" si="83"/>
        <v>1.1886960000000002</v>
      </c>
      <c r="H702" s="2">
        <f t="shared" si="79"/>
        <v>1.0398529999999986</v>
      </c>
      <c r="I702" s="2">
        <f t="array" ref="I702">SUMPRODUCT(B686:B705, (ROW(B686:B705)-ROW(B686)+1)) / (20*21/2)</f>
        <v>1.2039952380952381</v>
      </c>
      <c r="J702" s="2">
        <f t="shared" si="82"/>
        <v>1.2076849008180548</v>
      </c>
      <c r="K702" s="2">
        <f t="shared" si="84"/>
        <v>1.1850818793453313</v>
      </c>
    </row>
    <row r="703" spans="1:11" ht="13.5" x14ac:dyDescent="0.25">
      <c r="A703" s="3">
        <f>TITRES_STAT!B706</f>
        <v>43327</v>
      </c>
      <c r="B703" s="5">
        <f>TITRES_STAT!D706</f>
        <v>1.1873</v>
      </c>
      <c r="C703" s="2">
        <f t="shared" si="77"/>
        <v>3.5000000000000586E-3</v>
      </c>
      <c r="D703" s="2">
        <f t="shared" si="78"/>
        <v>1.1817199999999999</v>
      </c>
      <c r="E703" s="2">
        <f t="shared" si="80"/>
        <v>1.19834</v>
      </c>
      <c r="F703" s="2">
        <f t="shared" si="81"/>
        <v>1.2298300000000002</v>
      </c>
      <c r="G703" s="2">
        <f t="shared" si="83"/>
        <v>1.1895220000000002</v>
      </c>
      <c r="H703" s="2">
        <f t="shared" si="79"/>
        <v>1.0414724999999985</v>
      </c>
      <c r="I703" s="2">
        <f t="array" ref="I703">SUMPRODUCT(B687:B706, (ROW(B687:B706)-ROW(B687)+1)) / (20*21/2)</f>
        <v>1.2005209523809526</v>
      </c>
      <c r="J703" s="2">
        <f t="shared" si="82"/>
        <v>1.2057434816925259</v>
      </c>
      <c r="K703" s="2">
        <f t="shared" si="84"/>
        <v>1.1851688644690437</v>
      </c>
    </row>
    <row r="704" spans="1:11" ht="13.5" x14ac:dyDescent="0.25">
      <c r="A704" s="3">
        <f>TITRES_STAT!B707</f>
        <v>43328</v>
      </c>
      <c r="B704" s="5">
        <f>TITRES_STAT!D707</f>
        <v>1.1769000000000001</v>
      </c>
      <c r="C704" s="2">
        <f t="shared" si="77"/>
        <v>-1.0399999999999965E-2</v>
      </c>
      <c r="D704" s="2">
        <f t="shared" si="78"/>
        <v>1.1748000000000001</v>
      </c>
      <c r="E704" s="2">
        <f t="shared" si="80"/>
        <v>1.1931499999999999</v>
      </c>
      <c r="F704" s="2">
        <f t="shared" si="81"/>
        <v>1.2265450000000002</v>
      </c>
      <c r="G704" s="2">
        <f t="shared" si="83"/>
        <v>1.1897000000000002</v>
      </c>
      <c r="H704" s="2">
        <f t="shared" si="79"/>
        <v>1.0431499999999985</v>
      </c>
      <c r="I704" s="2">
        <f t="array" ref="I704">SUMPRODUCT(B688:B707, (ROW(B688:B707)-ROW(B688)+1)) / (20*21/2)</f>
        <v>1.1997633333333331</v>
      </c>
      <c r="J704" s="2">
        <f t="shared" si="82"/>
        <v>1.2029964834360949</v>
      </c>
      <c r="K704" s="2">
        <f t="shared" si="84"/>
        <v>1.1848445952741791</v>
      </c>
    </row>
    <row r="705" spans="1:11" ht="13.5" x14ac:dyDescent="0.25">
      <c r="A705" s="3">
        <f>TITRES_STAT!B708</f>
        <v>43329</v>
      </c>
      <c r="B705" s="5">
        <f>TITRES_STAT!D708</f>
        <v>1.1873</v>
      </c>
      <c r="C705" s="2">
        <f t="shared" si="77"/>
        <v>1.0399999999999965E-2</v>
      </c>
      <c r="D705" s="2">
        <f t="shared" si="78"/>
        <v>1.1796600000000002</v>
      </c>
      <c r="E705" s="2">
        <f t="shared" si="80"/>
        <v>1.1890000000000001</v>
      </c>
      <c r="F705" s="2">
        <f t="shared" si="81"/>
        <v>1.2237800000000001</v>
      </c>
      <c r="G705" s="2">
        <f t="shared" si="83"/>
        <v>1.1902120000000003</v>
      </c>
      <c r="H705" s="2">
        <f t="shared" si="79"/>
        <v>1.0447534999999986</v>
      </c>
      <c r="I705" s="2">
        <f t="array" ref="I705">SUMPRODUCT(B689:B708, (ROW(B689:B708)-ROW(B689)+1)) / (20*21/2)</f>
        <v>1.1992695238095237</v>
      </c>
      <c r="J705" s="2">
        <f t="shared" si="82"/>
        <v>1.2015015802517051</v>
      </c>
      <c r="K705" s="2">
        <f t="shared" si="84"/>
        <v>1.1849408856555839</v>
      </c>
    </row>
    <row r="706" spans="1:11" ht="13.5" x14ac:dyDescent="0.25">
      <c r="A706" s="3">
        <f>TITRES_STAT!B709</f>
        <v>43332</v>
      </c>
      <c r="B706" s="5">
        <f>TITRES_STAT!D709</f>
        <v>1.1873</v>
      </c>
      <c r="C706" s="2">
        <f t="shared" si="77"/>
        <v>0</v>
      </c>
      <c r="D706" s="2">
        <f t="shared" si="78"/>
        <v>1.1845200000000002</v>
      </c>
      <c r="E706" s="2">
        <f t="shared" si="80"/>
        <v>1.18658</v>
      </c>
      <c r="F706" s="2">
        <f t="shared" si="81"/>
        <v>1.2194550000000002</v>
      </c>
      <c r="G706" s="2">
        <f t="shared" si="83"/>
        <v>1.1907240000000001</v>
      </c>
      <c r="H706" s="2">
        <f t="shared" si="79"/>
        <v>1.0461059999999984</v>
      </c>
      <c r="I706" s="2">
        <f t="array" ref="I706">SUMPRODUCT(B690:B709, (ROW(B690:B709)-ROW(B690)+1)) / (20*21/2)</f>
        <v>1.202334761904762</v>
      </c>
      <c r="J706" s="2">
        <f t="shared" si="82"/>
        <v>1.2001490487991617</v>
      </c>
      <c r="K706" s="2">
        <f t="shared" si="84"/>
        <v>1.1850333999436002</v>
      </c>
    </row>
    <row r="707" spans="1:11" ht="13.5" x14ac:dyDescent="0.25">
      <c r="A707" s="3">
        <f>TITRES_STAT!B710</f>
        <v>43335</v>
      </c>
      <c r="B707" s="5">
        <f>TITRES_STAT!D710</f>
        <v>1.2115</v>
      </c>
      <c r="C707" s="2">
        <f t="shared" si="77"/>
        <v>2.4199999999999999E-2</v>
      </c>
      <c r="D707" s="2">
        <f t="shared" si="78"/>
        <v>1.1900600000000001</v>
      </c>
      <c r="E707" s="2">
        <f t="shared" si="80"/>
        <v>1.1883100000000002</v>
      </c>
      <c r="F707" s="2">
        <f t="shared" si="81"/>
        <v>1.2166850000000002</v>
      </c>
      <c r="G707" s="2">
        <f t="shared" si="83"/>
        <v>1.1917200000000001</v>
      </c>
      <c r="H707" s="2">
        <f t="shared" si="79"/>
        <v>1.0475324999999984</v>
      </c>
      <c r="I707" s="2">
        <f t="array" ref="I707">SUMPRODUCT(B691:B710, (ROW(B691:B710)-ROW(B691)+1)) / (20*21/2)</f>
        <v>1.2055647619047622</v>
      </c>
      <c r="J707" s="2">
        <f t="shared" si="82"/>
        <v>1.2012300917706702</v>
      </c>
      <c r="K707" s="2">
        <f t="shared" si="84"/>
        <v>1.1860713058281651</v>
      </c>
    </row>
    <row r="708" spans="1:11" ht="13.5" x14ac:dyDescent="0.25">
      <c r="A708" s="3">
        <f>TITRES_STAT!B711</f>
        <v>43336</v>
      </c>
      <c r="B708" s="5">
        <f>TITRES_STAT!D711</f>
        <v>1.2115</v>
      </c>
      <c r="C708" s="2">
        <f t="shared" ref="C708:C771" si="85">B708-B707</f>
        <v>0</v>
      </c>
      <c r="D708" s="2">
        <f t="shared" si="78"/>
        <v>1.1949000000000001</v>
      </c>
      <c r="E708" s="2">
        <f t="shared" si="80"/>
        <v>1.1883100000000002</v>
      </c>
      <c r="F708" s="2">
        <f t="shared" si="81"/>
        <v>1.2139150000000003</v>
      </c>
      <c r="G708" s="2">
        <f t="shared" si="83"/>
        <v>1.1927160000000001</v>
      </c>
      <c r="H708" s="2">
        <f t="shared" si="79"/>
        <v>1.0489589999999986</v>
      </c>
      <c r="I708" s="2">
        <f t="array" ref="I708">SUMPRODUCT(B692:B711, (ROW(B692:B711)-ROW(B692)+1)) / (20*21/2)</f>
        <v>1.2056314285714287</v>
      </c>
      <c r="J708" s="2">
        <f t="shared" si="82"/>
        <v>1.2022081782687015</v>
      </c>
      <c r="K708" s="2">
        <f t="shared" si="84"/>
        <v>1.1870685095211784</v>
      </c>
    </row>
    <row r="709" spans="1:11" ht="13.5" x14ac:dyDescent="0.25">
      <c r="A709" s="3">
        <f>TITRES_STAT!B712</f>
        <v>43339</v>
      </c>
      <c r="B709" s="5">
        <f>TITRES_STAT!D712</f>
        <v>1.2461</v>
      </c>
      <c r="C709" s="2">
        <f t="shared" si="85"/>
        <v>3.4599999999999964E-2</v>
      </c>
      <c r="D709" s="2">
        <f t="shared" si="78"/>
        <v>1.2087400000000001</v>
      </c>
      <c r="E709" s="2">
        <f t="shared" si="80"/>
        <v>1.1917700000000002</v>
      </c>
      <c r="F709" s="2">
        <f t="shared" si="81"/>
        <v>1.2121850000000001</v>
      </c>
      <c r="G709" s="2">
        <f t="shared" si="83"/>
        <v>1.194404</v>
      </c>
      <c r="H709" s="2">
        <f t="shared" si="79"/>
        <v>1.0504954999999987</v>
      </c>
      <c r="I709" s="2">
        <f t="array" ref="I709">SUMPRODUCT(B693:B712, (ROW(B693:B712)-ROW(B693)+1)) / (20*21/2)</f>
        <v>1.2058957142857141</v>
      </c>
      <c r="J709" s="2">
        <f t="shared" si="82"/>
        <v>1.2063883517669203</v>
      </c>
      <c r="K709" s="2">
        <f t="shared" si="84"/>
        <v>1.1893834699321126</v>
      </c>
    </row>
    <row r="710" spans="1:11" ht="13.5" x14ac:dyDescent="0.25">
      <c r="A710" s="3">
        <f>TITRES_STAT!B713</f>
        <v>43340</v>
      </c>
      <c r="B710" s="5">
        <f>TITRES_STAT!D713</f>
        <v>1.2461</v>
      </c>
      <c r="C710" s="2">
        <f t="shared" si="85"/>
        <v>0</v>
      </c>
      <c r="D710" s="2">
        <f t="shared" ref="D710:D773" si="86">AVERAGE(B706:B710)</f>
        <v>1.2204999999999999</v>
      </c>
      <c r="E710" s="2">
        <f t="shared" si="80"/>
        <v>1.2000800000000003</v>
      </c>
      <c r="F710" s="2">
        <f t="shared" si="81"/>
        <v>1.2108000000000001</v>
      </c>
      <c r="G710" s="2">
        <f t="shared" si="83"/>
        <v>1.1960919999999999</v>
      </c>
      <c r="H710" s="2">
        <f t="shared" si="79"/>
        <v>1.0520164999999988</v>
      </c>
      <c r="I710" s="2">
        <f t="array" ref="I710">SUMPRODUCT(B694:B713, (ROW(B694:B713)-ROW(B694)+1)) / (20*21/2)</f>
        <v>1.2096528571428569</v>
      </c>
      <c r="J710" s="2">
        <f t="shared" si="82"/>
        <v>1.2101704135034039</v>
      </c>
      <c r="K710" s="2">
        <f t="shared" si="84"/>
        <v>1.1916076475818338</v>
      </c>
    </row>
    <row r="711" spans="1:11" ht="13.5" x14ac:dyDescent="0.25">
      <c r="A711" s="3">
        <f>TITRES_STAT!B714</f>
        <v>43341</v>
      </c>
      <c r="B711" s="5">
        <f>TITRES_STAT!D714</f>
        <v>1.2115</v>
      </c>
      <c r="C711" s="2">
        <f t="shared" si="85"/>
        <v>-3.4599999999999964E-2</v>
      </c>
      <c r="D711" s="2">
        <f t="shared" si="86"/>
        <v>1.2253400000000001</v>
      </c>
      <c r="E711" s="2">
        <f t="shared" si="80"/>
        <v>1.2049300000000003</v>
      </c>
      <c r="F711" s="2">
        <f t="shared" si="81"/>
        <v>1.2087249999999998</v>
      </c>
      <c r="G711" s="2">
        <f t="shared" si="83"/>
        <v>1.1975899999999999</v>
      </c>
      <c r="H711" s="2">
        <f t="shared" si="79"/>
        <v>1.0533644999999987</v>
      </c>
      <c r="I711" s="2">
        <f t="array" ref="I711">SUMPRODUCT(B695:B714, (ROW(B695:B714)-ROW(B695)+1)) / (20*21/2)</f>
        <v>1.2134757142857144</v>
      </c>
      <c r="J711" s="2">
        <f t="shared" si="82"/>
        <v>1.2102970407887941</v>
      </c>
      <c r="K711" s="2">
        <f t="shared" si="84"/>
        <v>1.1923877398335267</v>
      </c>
    </row>
    <row r="712" spans="1:11" ht="13.5" x14ac:dyDescent="0.25">
      <c r="A712" s="3">
        <f>TITRES_STAT!B715</f>
        <v>43342</v>
      </c>
      <c r="B712" s="5">
        <f>TITRES_STAT!D715</f>
        <v>1.2115</v>
      </c>
      <c r="C712" s="2">
        <f t="shared" si="85"/>
        <v>0</v>
      </c>
      <c r="D712" s="2">
        <f t="shared" si="86"/>
        <v>1.2253400000000001</v>
      </c>
      <c r="E712" s="2">
        <f t="shared" si="80"/>
        <v>1.2077000000000002</v>
      </c>
      <c r="F712" s="2">
        <f t="shared" si="81"/>
        <v>1.20665</v>
      </c>
      <c r="G712" s="2">
        <f t="shared" si="83"/>
        <v>1.1989000000000001</v>
      </c>
      <c r="H712" s="2">
        <f t="shared" si="79"/>
        <v>1.0547279999999988</v>
      </c>
      <c r="I712" s="2">
        <f t="array" ref="I712">SUMPRODUCT(B696:B715, (ROW(B696:B715)-ROW(B696)+1)) / (20*21/2)</f>
        <v>1.2139209523809522</v>
      </c>
      <c r="J712" s="2">
        <f t="shared" si="82"/>
        <v>1.2104116083327185</v>
      </c>
      <c r="K712" s="2">
        <f t="shared" si="84"/>
        <v>1.193137240232212</v>
      </c>
    </row>
    <row r="713" spans="1:11" ht="13.5" x14ac:dyDescent="0.25">
      <c r="A713" s="3">
        <f>TITRES_STAT!B716</f>
        <v>43343</v>
      </c>
      <c r="B713" s="5">
        <f>TITRES_STAT!D716</f>
        <v>1.2461</v>
      </c>
      <c r="C713" s="2">
        <f t="shared" si="85"/>
        <v>3.4599999999999964E-2</v>
      </c>
      <c r="D713" s="2">
        <f t="shared" si="86"/>
        <v>1.2322600000000001</v>
      </c>
      <c r="E713" s="2">
        <f t="shared" si="80"/>
        <v>1.2135800000000001</v>
      </c>
      <c r="F713" s="2">
        <f t="shared" si="81"/>
        <v>1.2059599999999999</v>
      </c>
      <c r="G713" s="2">
        <f t="shared" si="83"/>
        <v>1.200588</v>
      </c>
      <c r="H713" s="2">
        <f t="shared" si="79"/>
        <v>1.0563429999999989</v>
      </c>
      <c r="I713" s="2">
        <f t="array" ref="I713">SUMPRODUCT(B697:B716, (ROW(B697:B716)-ROW(B697)+1)) / (20*21/2)</f>
        <v>1.2111533333333335</v>
      </c>
      <c r="J713" s="2">
        <f t="shared" si="82"/>
        <v>1.2138105027772215</v>
      </c>
      <c r="K713" s="2">
        <f t="shared" si="84"/>
        <v>1.1952142112034978</v>
      </c>
    </row>
    <row r="714" spans="1:11" ht="13.5" x14ac:dyDescent="0.25">
      <c r="A714" s="3">
        <f>TITRES_STAT!B717</f>
        <v>43346</v>
      </c>
      <c r="B714" s="5">
        <f>TITRES_STAT!D717</f>
        <v>1.2461</v>
      </c>
      <c r="C714" s="2">
        <f t="shared" si="85"/>
        <v>0</v>
      </c>
      <c r="D714" s="2">
        <f t="shared" si="86"/>
        <v>1.2322600000000001</v>
      </c>
      <c r="E714" s="2">
        <f t="shared" si="80"/>
        <v>1.2205000000000001</v>
      </c>
      <c r="F714" s="2">
        <f t="shared" si="81"/>
        <v>1.2068249999999998</v>
      </c>
      <c r="G714" s="2">
        <f t="shared" si="83"/>
        <v>1.2022759999999999</v>
      </c>
      <c r="H714" s="2">
        <f t="shared" ref="H714:H777" si="87">AVERAGE(B515:B714)</f>
        <v>1.0579579999999991</v>
      </c>
      <c r="I714" s="2">
        <f t="array" ref="I714">SUMPRODUCT(B698:B717, (ROW(B698:B717)-ROW(B698)+1)) / (20*21/2)</f>
        <v>1.2085504761904762</v>
      </c>
      <c r="J714" s="2">
        <f t="shared" si="82"/>
        <v>1.2168856929889145</v>
      </c>
      <c r="K714" s="2">
        <f t="shared" si="84"/>
        <v>1.1972097323327724</v>
      </c>
    </row>
    <row r="715" spans="1:11" ht="13.5" x14ac:dyDescent="0.25">
      <c r="A715" s="3">
        <f>TITRES_STAT!B718</f>
        <v>43347</v>
      </c>
      <c r="B715" s="5">
        <f>TITRES_STAT!D718</f>
        <v>1.2115</v>
      </c>
      <c r="C715" s="2">
        <f t="shared" si="85"/>
        <v>-3.4599999999999964E-2</v>
      </c>
      <c r="D715" s="2">
        <f t="shared" si="86"/>
        <v>1.2253400000000001</v>
      </c>
      <c r="E715" s="2">
        <f t="shared" si="80"/>
        <v>1.2229200000000002</v>
      </c>
      <c r="F715" s="2">
        <f t="shared" si="81"/>
        <v>1.2059599999999999</v>
      </c>
      <c r="G715" s="2">
        <f t="shared" si="83"/>
        <v>1.203336</v>
      </c>
      <c r="H715" s="2">
        <f t="shared" si="87"/>
        <v>1.059399999999999</v>
      </c>
      <c r="I715" s="2">
        <f t="array" ref="I715">SUMPRODUCT(B699:B718, (ROW(B699:B718)-ROW(B699)+1)) / (20*21/2)</f>
        <v>1.204382380952381</v>
      </c>
      <c r="J715" s="2">
        <f t="shared" si="82"/>
        <v>1.2163727698471132</v>
      </c>
      <c r="K715" s="2">
        <f t="shared" si="84"/>
        <v>1.1977701349863892</v>
      </c>
    </row>
    <row r="716" spans="1:11" ht="13.5" x14ac:dyDescent="0.25">
      <c r="A716" s="3">
        <f>TITRES_STAT!B719</f>
        <v>43348</v>
      </c>
      <c r="B716" s="5">
        <f>TITRES_STAT!D719</f>
        <v>1.1769000000000001</v>
      </c>
      <c r="C716" s="2">
        <f t="shared" si="85"/>
        <v>-3.4599999999999964E-2</v>
      </c>
      <c r="D716" s="2">
        <f t="shared" si="86"/>
        <v>1.2184200000000001</v>
      </c>
      <c r="E716" s="2">
        <f t="shared" ref="E716:E779" si="88">AVERAGE(B707:B716)</f>
        <v>1.2218800000000001</v>
      </c>
      <c r="F716" s="2">
        <f t="shared" si="81"/>
        <v>1.2042300000000001</v>
      </c>
      <c r="G716" s="2">
        <f t="shared" si="83"/>
        <v>1.2037659999999999</v>
      </c>
      <c r="H716" s="2">
        <f t="shared" si="87"/>
        <v>1.060653499999999</v>
      </c>
      <c r="I716" s="2">
        <f t="array" ref="I716">SUMPRODUCT(B700:B719, (ROW(B700:B719)-ROW(B700)+1)) / (20*21/2)</f>
        <v>1.1971661904761903</v>
      </c>
      <c r="J716" s="2">
        <f t="shared" si="82"/>
        <v>1.2126134584331025</v>
      </c>
      <c r="K716" s="2">
        <f t="shared" si="84"/>
        <v>1.1969516983202562</v>
      </c>
    </row>
    <row r="717" spans="1:11" ht="13.5" x14ac:dyDescent="0.25">
      <c r="A717" s="3">
        <f>TITRES_STAT!B720</f>
        <v>43349</v>
      </c>
      <c r="B717" s="5">
        <f>TITRES_STAT!D720</f>
        <v>1.1769000000000001</v>
      </c>
      <c r="C717" s="2">
        <f t="shared" si="85"/>
        <v>0</v>
      </c>
      <c r="D717" s="2">
        <f t="shared" si="86"/>
        <v>1.2115</v>
      </c>
      <c r="E717" s="2">
        <f t="shared" si="88"/>
        <v>1.2184200000000001</v>
      </c>
      <c r="F717" s="2">
        <f t="shared" si="81"/>
        <v>1.2033650000000002</v>
      </c>
      <c r="G717" s="2">
        <f t="shared" si="83"/>
        <v>1.2042580000000001</v>
      </c>
      <c r="H717" s="2">
        <f t="shared" si="87"/>
        <v>1.0618754999999991</v>
      </c>
      <c r="I717" s="2">
        <f t="array" ref="I717">SUMPRODUCT(B701:B720, (ROW(B701:B720)-ROW(B701)+1)) / (20*21/2)</f>
        <v>1.1887047619047619</v>
      </c>
      <c r="J717" s="2">
        <f t="shared" si="82"/>
        <v>1.209212176677569</v>
      </c>
      <c r="K717" s="2">
        <f t="shared" si="84"/>
        <v>1.1961653572096578</v>
      </c>
    </row>
    <row r="718" spans="1:11" ht="13.5" x14ac:dyDescent="0.25">
      <c r="A718" s="3">
        <f>TITRES_STAT!B721</f>
        <v>43350</v>
      </c>
      <c r="B718" s="5">
        <f>TITRES_STAT!D721</f>
        <v>1.1596</v>
      </c>
      <c r="C718" s="2">
        <f t="shared" si="85"/>
        <v>-1.7300000000000093E-2</v>
      </c>
      <c r="D718" s="2">
        <f t="shared" si="86"/>
        <v>1.1941999999999999</v>
      </c>
      <c r="E718" s="2">
        <f t="shared" si="88"/>
        <v>1.2132299999999998</v>
      </c>
      <c r="F718" s="2">
        <f t="shared" si="81"/>
        <v>1.2007700000000001</v>
      </c>
      <c r="G718" s="2">
        <f t="shared" si="83"/>
        <v>1.2042160000000002</v>
      </c>
      <c r="H718" s="2">
        <f t="shared" si="87"/>
        <v>1.0631209999999991</v>
      </c>
      <c r="I718" s="2">
        <f t="array" ref="I718">SUMPRODUCT(B702:B721, (ROW(B702:B721)-ROW(B702)+1)) / (20*21/2)</f>
        <v>1.1801833333333331</v>
      </c>
      <c r="J718" s="2">
        <f t="shared" si="82"/>
        <v>1.2044872074701813</v>
      </c>
      <c r="K718" s="2">
        <f t="shared" si="84"/>
        <v>1.1947314216328084</v>
      </c>
    </row>
    <row r="719" spans="1:11" ht="13.5" x14ac:dyDescent="0.25">
      <c r="A719" s="3">
        <f>TITRES_STAT!B722</f>
        <v>43353</v>
      </c>
      <c r="B719" s="5">
        <f>TITRES_STAT!D722</f>
        <v>1.125</v>
      </c>
      <c r="C719" s="2">
        <f t="shared" si="85"/>
        <v>-3.4599999999999964E-2</v>
      </c>
      <c r="D719" s="2">
        <f t="shared" si="86"/>
        <v>1.16998</v>
      </c>
      <c r="E719" s="2">
        <f t="shared" si="88"/>
        <v>1.20112</v>
      </c>
      <c r="F719" s="2">
        <f t="shared" si="81"/>
        <v>1.1964450000000002</v>
      </c>
      <c r="G719" s="2">
        <f t="shared" si="83"/>
        <v>1.2032940000000001</v>
      </c>
      <c r="H719" s="2">
        <f t="shared" si="87"/>
        <v>1.0641304999999992</v>
      </c>
      <c r="I719" s="2">
        <f t="array" ref="I719">SUMPRODUCT(B703:B722, (ROW(B703:B722)-ROW(B703)+1)) / (20*21/2)</f>
        <v>1.1722657142857142</v>
      </c>
      <c r="J719" s="2">
        <f t="shared" si="82"/>
        <v>1.1969169972349261</v>
      </c>
      <c r="K719" s="2">
        <f t="shared" si="84"/>
        <v>1.1919968560785807</v>
      </c>
    </row>
    <row r="720" spans="1:11" ht="13.5" x14ac:dyDescent="0.25">
      <c r="A720" s="3">
        <f>TITRES_STAT!B723</f>
        <v>43355</v>
      </c>
      <c r="B720" s="5">
        <f>TITRES_STAT!D723</f>
        <v>1.1075999999999999</v>
      </c>
      <c r="C720" s="2">
        <f t="shared" si="85"/>
        <v>-1.7400000000000082E-2</v>
      </c>
      <c r="D720" s="2">
        <f t="shared" si="86"/>
        <v>1.1492</v>
      </c>
      <c r="E720" s="2">
        <f t="shared" si="88"/>
        <v>1.18727</v>
      </c>
      <c r="F720" s="2">
        <f t="shared" si="81"/>
        <v>1.1936750000000003</v>
      </c>
      <c r="G720" s="2">
        <f t="shared" si="83"/>
        <v>1.2020240000000002</v>
      </c>
      <c r="H720" s="2">
        <f t="shared" si="87"/>
        <v>1.0650689999999994</v>
      </c>
      <c r="I720" s="2">
        <f t="array" ref="I720">SUMPRODUCT(B704:B723, (ROW(B704:B723)-ROW(B704)+1)) / (20*21/2)</f>
        <v>1.1630633333333331</v>
      </c>
      <c r="J720" s="2">
        <f t="shared" si="82"/>
        <v>1.1884106165458854</v>
      </c>
      <c r="K720" s="2">
        <f t="shared" si="84"/>
        <v>1.1886871754480481</v>
      </c>
    </row>
    <row r="721" spans="1:11" ht="13.5" x14ac:dyDescent="0.25">
      <c r="A721" s="3">
        <f>TITRES_STAT!B724</f>
        <v>43356</v>
      </c>
      <c r="B721" s="5">
        <f>TITRES_STAT!D724</f>
        <v>1.1042000000000001</v>
      </c>
      <c r="C721" s="2">
        <f t="shared" si="85"/>
        <v>-3.3999999999998476E-3</v>
      </c>
      <c r="D721" s="2">
        <f t="shared" si="86"/>
        <v>1.1346599999999998</v>
      </c>
      <c r="E721" s="2">
        <f t="shared" si="88"/>
        <v>1.1765399999999999</v>
      </c>
      <c r="F721" s="2">
        <f t="shared" si="81"/>
        <v>1.1907350000000003</v>
      </c>
      <c r="G721" s="2">
        <f t="shared" si="83"/>
        <v>1.2008739999999998</v>
      </c>
      <c r="H721" s="2">
        <f t="shared" si="87"/>
        <v>1.0659274999999995</v>
      </c>
      <c r="I721" s="2">
        <f t="array" ref="I721">SUMPRODUCT(B705:B724, (ROW(B705:B724)-ROW(B705)+1)) / (20*21/2)</f>
        <v>1.1543228571428572</v>
      </c>
      <c r="J721" s="2">
        <f t="shared" si="82"/>
        <v>1.1803905578272298</v>
      </c>
      <c r="K721" s="2">
        <f t="shared" si="84"/>
        <v>1.185373952881458</v>
      </c>
    </row>
    <row r="722" spans="1:11" ht="13.5" x14ac:dyDescent="0.25">
      <c r="A722" s="3">
        <f>TITRES_STAT!B725</f>
        <v>43357</v>
      </c>
      <c r="B722" s="5">
        <f>TITRES_STAT!D725</f>
        <v>1.1075999999999999</v>
      </c>
      <c r="C722" s="2">
        <f t="shared" si="85"/>
        <v>3.3999999999998476E-3</v>
      </c>
      <c r="D722" s="2">
        <f t="shared" si="86"/>
        <v>1.1207999999999998</v>
      </c>
      <c r="E722" s="2">
        <f t="shared" si="88"/>
        <v>1.16615</v>
      </c>
      <c r="F722" s="2">
        <f t="shared" si="81"/>
        <v>1.1869250000000002</v>
      </c>
      <c r="G722" s="2">
        <f t="shared" si="83"/>
        <v>1.1998559999999998</v>
      </c>
      <c r="H722" s="2">
        <f t="shared" si="87"/>
        <v>1.0668029999999993</v>
      </c>
      <c r="I722" s="2">
        <f t="array" ref="I722">SUMPRODUCT(B706:B725, (ROW(B706:B725)-ROW(B706)+1)) / (20*21/2)</f>
        <v>1.144347142857143</v>
      </c>
      <c r="J722" s="2">
        <f t="shared" si="82"/>
        <v>1.1734581237484458</v>
      </c>
      <c r="K722" s="2">
        <f t="shared" si="84"/>
        <v>1.1823239939449302</v>
      </c>
    </row>
    <row r="723" spans="1:11" ht="13.5" x14ac:dyDescent="0.25">
      <c r="A723" s="3">
        <f>TITRES_STAT!B726</f>
        <v>43360</v>
      </c>
      <c r="B723" s="5">
        <f>TITRES_STAT!D726</f>
        <v>1.0903</v>
      </c>
      <c r="C723" s="2">
        <f t="shared" si="85"/>
        <v>-1.7299999999999871E-2</v>
      </c>
      <c r="D723" s="2">
        <f t="shared" si="86"/>
        <v>1.10694</v>
      </c>
      <c r="E723" s="2">
        <f t="shared" si="88"/>
        <v>1.1505700000000001</v>
      </c>
      <c r="F723" s="2">
        <f t="shared" si="81"/>
        <v>1.1820750000000002</v>
      </c>
      <c r="G723" s="2">
        <f t="shared" si="83"/>
        <v>1.198806</v>
      </c>
      <c r="H723" s="2">
        <f t="shared" si="87"/>
        <v>1.0674819999999994</v>
      </c>
      <c r="I723" s="2">
        <f t="array" ref="I723">SUMPRODUCT(B707:B726, (ROW(B707:B726)-ROW(B707)+1)) / (20*21/2)</f>
        <v>1.1365633333333334</v>
      </c>
      <c r="J723" s="2">
        <f t="shared" si="82"/>
        <v>1.1655383024390702</v>
      </c>
      <c r="K723" s="2">
        <f t="shared" si="84"/>
        <v>1.1787152098686584</v>
      </c>
    </row>
    <row r="724" spans="1:11" ht="13.5" x14ac:dyDescent="0.25">
      <c r="A724" s="3">
        <f>TITRES_STAT!B727</f>
        <v>43361</v>
      </c>
      <c r="B724" s="5">
        <f>TITRES_STAT!D727</f>
        <v>1.0903</v>
      </c>
      <c r="C724" s="2">
        <f t="shared" si="85"/>
        <v>0</v>
      </c>
      <c r="D724" s="2">
        <f t="shared" si="86"/>
        <v>1.1000000000000001</v>
      </c>
      <c r="E724" s="2">
        <f t="shared" si="88"/>
        <v>1.1349899999999997</v>
      </c>
      <c r="F724" s="2">
        <f t="shared" ref="F724:F787" si="89">AVERAGE(B705:B724)</f>
        <v>1.1777450000000003</v>
      </c>
      <c r="G724" s="2">
        <f t="shared" si="83"/>
        <v>1.19763</v>
      </c>
      <c r="H724" s="2">
        <f t="shared" si="87"/>
        <v>1.0682239999999994</v>
      </c>
      <c r="I724" s="2">
        <f t="array" ref="I724">SUMPRODUCT(B708:B727, (ROW(B708:B727)-ROW(B708)+1)) / (20*21/2)</f>
        <v>1.1292414285714285</v>
      </c>
      <c r="J724" s="2">
        <f t="shared" si="82"/>
        <v>1.1583727498258254</v>
      </c>
      <c r="K724" s="2">
        <f t="shared" si="84"/>
        <v>1.1752479467365542</v>
      </c>
    </row>
    <row r="725" spans="1:11" ht="13.5" x14ac:dyDescent="0.25">
      <c r="A725" s="3">
        <f>TITRES_STAT!B728</f>
        <v>43362</v>
      </c>
      <c r="B725" s="5">
        <f>TITRES_STAT!D728</f>
        <v>1.073</v>
      </c>
      <c r="C725" s="2">
        <f t="shared" si="85"/>
        <v>-1.7300000000000093E-2</v>
      </c>
      <c r="D725" s="2">
        <f t="shared" si="86"/>
        <v>1.0930800000000001</v>
      </c>
      <c r="E725" s="2">
        <f t="shared" si="88"/>
        <v>1.1211399999999998</v>
      </c>
      <c r="F725" s="2">
        <f t="shared" si="89"/>
        <v>1.1720300000000001</v>
      </c>
      <c r="G725" s="2">
        <f t="shared" si="83"/>
        <v>1.195856</v>
      </c>
      <c r="H725" s="2">
        <f t="shared" si="87"/>
        <v>1.0688794999999995</v>
      </c>
      <c r="I725" s="2">
        <f t="array" ref="I725">SUMPRODUCT(B709:B728, (ROW(B709:B728)-ROW(B709)+1)) / (20*21/2)</f>
        <v>1.1241442857142858</v>
      </c>
      <c r="J725" s="2">
        <f t="shared" ref="J725:J788" si="90">$J$4*B725+J724*(1-$J$4)</f>
        <v>1.1502420117471754</v>
      </c>
      <c r="K725" s="2">
        <f t="shared" si="84"/>
        <v>1.1712382233351208</v>
      </c>
    </row>
    <row r="726" spans="1:11" ht="13.5" x14ac:dyDescent="0.25">
      <c r="A726" s="3">
        <f>TITRES_STAT!B729</f>
        <v>43363</v>
      </c>
      <c r="B726" s="5">
        <f>TITRES_STAT!D729</f>
        <v>1.0903</v>
      </c>
      <c r="C726" s="2">
        <f t="shared" si="85"/>
        <v>1.7300000000000093E-2</v>
      </c>
      <c r="D726" s="2">
        <f t="shared" si="86"/>
        <v>1.0903</v>
      </c>
      <c r="E726" s="2">
        <f t="shared" si="88"/>
        <v>1.1124800000000001</v>
      </c>
      <c r="F726" s="2">
        <f t="shared" si="89"/>
        <v>1.1671799999999999</v>
      </c>
      <c r="G726" s="2">
        <f t="shared" si="83"/>
        <v>1.194944</v>
      </c>
      <c r="H726" s="2">
        <f t="shared" si="87"/>
        <v>1.0696999999999994</v>
      </c>
      <c r="I726" s="2">
        <f t="array" ref="I726">SUMPRODUCT(B710:B729, (ROW(B710:B729)-ROW(B710)+1)) / (20*21/2)</f>
        <v>1.1195419047619046</v>
      </c>
      <c r="J726" s="2">
        <f t="shared" si="90"/>
        <v>1.144533248723635</v>
      </c>
      <c r="K726" s="2">
        <f t="shared" si="84"/>
        <v>1.1680641753611947</v>
      </c>
    </row>
    <row r="727" spans="1:11" ht="13.5" x14ac:dyDescent="0.25">
      <c r="A727" s="3">
        <f>TITRES_STAT!B730</f>
        <v>43364</v>
      </c>
      <c r="B727" s="5">
        <f>TITRES_STAT!D730</f>
        <v>1.0903</v>
      </c>
      <c r="C727" s="2">
        <f t="shared" si="85"/>
        <v>0</v>
      </c>
      <c r="D727" s="2">
        <f t="shared" si="86"/>
        <v>1.08684</v>
      </c>
      <c r="E727" s="2">
        <f t="shared" si="88"/>
        <v>1.10382</v>
      </c>
      <c r="F727" s="2">
        <f t="shared" si="89"/>
        <v>1.1611199999999999</v>
      </c>
      <c r="G727" s="2">
        <f t="shared" si="83"/>
        <v>1.193004</v>
      </c>
      <c r="H727" s="2">
        <f t="shared" si="87"/>
        <v>1.0704419999999997</v>
      </c>
      <c r="I727" s="2">
        <f t="array" ref="I727">SUMPRODUCT(B711:B730, (ROW(B711:B730)-ROW(B711)+1)) / (20*21/2)</f>
        <v>1.1205514285714286</v>
      </c>
      <c r="J727" s="2">
        <f t="shared" si="90"/>
        <v>1.1393681774166222</v>
      </c>
      <c r="K727" s="2">
        <f t="shared" si="84"/>
        <v>1.1650145998568342</v>
      </c>
    </row>
    <row r="728" spans="1:11" ht="13.5" x14ac:dyDescent="0.25">
      <c r="A728" s="3">
        <f>TITRES_STAT!B731</f>
        <v>43367</v>
      </c>
      <c r="B728" s="5">
        <f>TITRES_STAT!D731</f>
        <v>1.1075999999999999</v>
      </c>
      <c r="C728" s="2">
        <f t="shared" si="85"/>
        <v>1.7299999999999871E-2</v>
      </c>
      <c r="D728" s="2">
        <f t="shared" si="86"/>
        <v>1.0902999999999998</v>
      </c>
      <c r="E728" s="2">
        <f t="shared" si="88"/>
        <v>1.0986199999999999</v>
      </c>
      <c r="F728" s="2">
        <f t="shared" si="89"/>
        <v>1.1559249999999999</v>
      </c>
      <c r="G728" s="2">
        <f t="shared" si="83"/>
        <v>1.1914099999999999</v>
      </c>
      <c r="H728" s="2">
        <f t="shared" si="87"/>
        <v>1.0712704999999996</v>
      </c>
      <c r="I728" s="2">
        <f t="array" ref="I728">SUMPRODUCT(B712:B731, (ROW(B712:B731)-ROW(B712)+1)) / (20*21/2)</f>
        <v>1.1186776190476191</v>
      </c>
      <c r="J728" s="2">
        <f t="shared" si="90"/>
        <v>1.1363426367102771</v>
      </c>
      <c r="K728" s="2">
        <f t="shared" si="84"/>
        <v>1.162763046921272</v>
      </c>
    </row>
    <row r="729" spans="1:11" ht="13.5" x14ac:dyDescent="0.25">
      <c r="A729" s="3">
        <f>TITRES_STAT!B732</f>
        <v>43368</v>
      </c>
      <c r="B729" s="5">
        <f>TITRES_STAT!D732</f>
        <v>1.1075999999999999</v>
      </c>
      <c r="C729" s="2">
        <f t="shared" si="85"/>
        <v>0</v>
      </c>
      <c r="D729" s="2">
        <f t="shared" si="86"/>
        <v>1.0937600000000001</v>
      </c>
      <c r="E729" s="2">
        <f t="shared" si="88"/>
        <v>1.0968800000000001</v>
      </c>
      <c r="F729" s="2">
        <f t="shared" si="89"/>
        <v>1.149</v>
      </c>
      <c r="G729" s="2">
        <f t="shared" si="83"/>
        <v>1.1899559999999996</v>
      </c>
      <c r="H729" s="2">
        <f t="shared" si="87"/>
        <v>1.0720989999999995</v>
      </c>
      <c r="I729" s="2">
        <f t="array" ref="I729">SUMPRODUCT(B713:B732, (ROW(B713:B732)-ROW(B713)+1)) / (20*21/2)</f>
        <v>1.1142442857142858</v>
      </c>
      <c r="J729" s="2">
        <f t="shared" si="90"/>
        <v>1.1336052427378698</v>
      </c>
      <c r="K729" s="2">
        <f t="shared" si="84"/>
        <v>1.1605997901792613</v>
      </c>
    </row>
    <row r="730" spans="1:11" ht="13.5" x14ac:dyDescent="0.25">
      <c r="A730" s="3">
        <f>TITRES_STAT!B733</f>
        <v>43369</v>
      </c>
      <c r="B730" s="5">
        <f>TITRES_STAT!D733</f>
        <v>1.1596</v>
      </c>
      <c r="C730" s="2">
        <f t="shared" si="85"/>
        <v>5.2000000000000046E-2</v>
      </c>
      <c r="D730" s="2">
        <f t="shared" si="86"/>
        <v>1.1110799999999998</v>
      </c>
      <c r="E730" s="2">
        <f t="shared" si="88"/>
        <v>1.1020799999999999</v>
      </c>
      <c r="F730" s="2">
        <f t="shared" si="89"/>
        <v>1.1446750000000001</v>
      </c>
      <c r="G730" s="2">
        <f t="shared" si="83"/>
        <v>1.1900259999999998</v>
      </c>
      <c r="H730" s="2">
        <f t="shared" si="87"/>
        <v>1.0731874999999997</v>
      </c>
      <c r="I730" s="2">
        <f t="array" ref="I730">SUMPRODUCT(B714:B733, (ROW(B714:B733)-ROW(B714)+1)) / (20*21/2)</f>
        <v>1.1130095238095239</v>
      </c>
      <c r="J730" s="2">
        <f t="shared" si="90"/>
        <v>1.1360809339056916</v>
      </c>
      <c r="K730" s="2">
        <f t="shared" si="84"/>
        <v>1.1605605827212511</v>
      </c>
    </row>
    <row r="731" spans="1:11" ht="13.5" x14ac:dyDescent="0.25">
      <c r="A731" s="3">
        <f>TITRES_STAT!B734</f>
        <v>43370</v>
      </c>
      <c r="B731" s="5">
        <f>TITRES_STAT!D734</f>
        <v>1.125</v>
      </c>
      <c r="C731" s="2">
        <f t="shared" si="85"/>
        <v>-3.4599999999999964E-2</v>
      </c>
      <c r="D731" s="2">
        <f t="shared" si="86"/>
        <v>1.11802</v>
      </c>
      <c r="E731" s="2">
        <f t="shared" si="88"/>
        <v>1.1041599999999998</v>
      </c>
      <c r="F731" s="2">
        <f t="shared" si="89"/>
        <v>1.1403500000000002</v>
      </c>
      <c r="G731" s="2">
        <f t="shared" si="83"/>
        <v>1.1894039999999999</v>
      </c>
      <c r="H731" s="2">
        <f t="shared" si="87"/>
        <v>1.0741029999999996</v>
      </c>
      <c r="I731" s="2">
        <f t="array" ref="I731">SUMPRODUCT(B715:B734, (ROW(B715:B734)-ROW(B715)+1)) / (20*21/2)</f>
        <v>1.1110442857142857</v>
      </c>
      <c r="J731" s="2">
        <f t="shared" si="90"/>
        <v>1.1350256068670543</v>
      </c>
      <c r="K731" s="2">
        <f t="shared" si="84"/>
        <v>1.1591660500655159</v>
      </c>
    </row>
    <row r="732" spans="1:11" ht="13.5" x14ac:dyDescent="0.25">
      <c r="A732" s="3">
        <f>TITRES_STAT!B735</f>
        <v>43371</v>
      </c>
      <c r="B732" s="5">
        <f>TITRES_STAT!D735</f>
        <v>1.0938000000000001</v>
      </c>
      <c r="C732" s="2">
        <f t="shared" si="85"/>
        <v>-3.1199999999999894E-2</v>
      </c>
      <c r="D732" s="2">
        <f t="shared" si="86"/>
        <v>1.1187199999999999</v>
      </c>
      <c r="E732" s="2">
        <f t="shared" si="88"/>
        <v>1.1027799999999999</v>
      </c>
      <c r="F732" s="2">
        <f t="shared" si="89"/>
        <v>1.1344650000000001</v>
      </c>
      <c r="G732" s="2">
        <f t="shared" si="83"/>
        <v>1.1877419999999999</v>
      </c>
      <c r="H732" s="2">
        <f t="shared" si="87"/>
        <v>1.0750034999999993</v>
      </c>
      <c r="I732" s="2">
        <f t="array" ref="I732">SUMPRODUCT(B716:B735, (ROW(B716:B735)-ROW(B716)+1)) / (20*21/2)</f>
        <v>1.107767142857143</v>
      </c>
      <c r="J732" s="2">
        <f t="shared" si="90"/>
        <v>1.1310993585940015</v>
      </c>
      <c r="K732" s="2">
        <f t="shared" si="84"/>
        <v>1.1566026755531427</v>
      </c>
    </row>
    <row r="733" spans="1:11" ht="13.5" x14ac:dyDescent="0.25">
      <c r="A733" s="3">
        <f>TITRES_STAT!B736</f>
        <v>43374</v>
      </c>
      <c r="B733" s="5">
        <f>TITRES_STAT!D736</f>
        <v>1.1214999999999999</v>
      </c>
      <c r="C733" s="2">
        <f t="shared" si="85"/>
        <v>2.7699999999999836E-2</v>
      </c>
      <c r="D733" s="2">
        <f t="shared" si="86"/>
        <v>1.1214999999999999</v>
      </c>
      <c r="E733" s="2">
        <f t="shared" si="88"/>
        <v>1.1058999999999997</v>
      </c>
      <c r="F733" s="2">
        <f t="shared" si="89"/>
        <v>1.1282350000000003</v>
      </c>
      <c r="G733" s="2">
        <f t="shared" si="83"/>
        <v>1.1859419999999998</v>
      </c>
      <c r="H733" s="2">
        <f t="shared" si="87"/>
        <v>1.0760584999999994</v>
      </c>
      <c r="I733" s="2">
        <f t="array" ref="I733">SUMPRODUCT(B717:B736, (ROW(B717:B736)-ROW(B717)+1)) / (20*21/2)</f>
        <v>1.1050833333333334</v>
      </c>
      <c r="J733" s="2">
        <f t="shared" si="90"/>
        <v>1.1301851339660014</v>
      </c>
      <c r="K733" s="2">
        <f t="shared" si="84"/>
        <v>1.1552261000412547</v>
      </c>
    </row>
    <row r="734" spans="1:11" ht="13.5" x14ac:dyDescent="0.25">
      <c r="A734" s="3">
        <f>TITRES_STAT!B737</f>
        <v>43375</v>
      </c>
      <c r="B734" s="5">
        <f>TITRES_STAT!D737</f>
        <v>1.1075999999999999</v>
      </c>
      <c r="C734" s="2">
        <f t="shared" si="85"/>
        <v>-1.3900000000000023E-2</v>
      </c>
      <c r="D734" s="2">
        <f t="shared" si="86"/>
        <v>1.1214999999999999</v>
      </c>
      <c r="E734" s="2">
        <f t="shared" si="88"/>
        <v>1.1076299999999999</v>
      </c>
      <c r="F734" s="2">
        <f t="shared" si="89"/>
        <v>1.12131</v>
      </c>
      <c r="G734" s="2">
        <f t="shared" si="83"/>
        <v>1.1832419999999997</v>
      </c>
      <c r="H734" s="2">
        <f t="shared" si="87"/>
        <v>1.0770439999999994</v>
      </c>
      <c r="I734" s="2">
        <f t="array" ref="I734">SUMPRODUCT(B718:B737, (ROW(B718:B737)-ROW(B718)+1)) / (20*21/2)</f>
        <v>1.1044757142857144</v>
      </c>
      <c r="J734" s="2">
        <f t="shared" si="90"/>
        <v>1.1280341688263822</v>
      </c>
      <c r="K734" s="2">
        <f t="shared" si="84"/>
        <v>1.1533584098435585</v>
      </c>
    </row>
    <row r="735" spans="1:11" ht="13.5" x14ac:dyDescent="0.25">
      <c r="A735" s="3">
        <f>TITRES_STAT!B738</f>
        <v>43376</v>
      </c>
      <c r="B735" s="5">
        <f>TITRES_STAT!D738</f>
        <v>1.0869</v>
      </c>
      <c r="C735" s="2">
        <f t="shared" si="85"/>
        <v>-2.0699999999999941E-2</v>
      </c>
      <c r="D735" s="2">
        <f t="shared" si="86"/>
        <v>1.1069599999999999</v>
      </c>
      <c r="E735" s="2">
        <f t="shared" si="88"/>
        <v>1.1090199999999999</v>
      </c>
      <c r="F735" s="2">
        <f t="shared" si="89"/>
        <v>1.1150800000000001</v>
      </c>
      <c r="G735" s="2">
        <f t="shared" si="83"/>
        <v>1.1801279999999996</v>
      </c>
      <c r="H735" s="2">
        <f t="shared" si="87"/>
        <v>1.0777219999999994</v>
      </c>
      <c r="I735" s="2">
        <f t="array" ref="I735">SUMPRODUCT(B719:B738, (ROW(B719:B738)-ROW(B719)+1)) / (20*21/2)</f>
        <v>1.1045380952380952</v>
      </c>
      <c r="J735" s="2">
        <f t="shared" si="90"/>
        <v>1.1241166289381552</v>
      </c>
      <c r="K735" s="2">
        <f t="shared" si="84"/>
        <v>1.1507521976928308</v>
      </c>
    </row>
    <row r="736" spans="1:11" ht="13.5" x14ac:dyDescent="0.25">
      <c r="A736" s="3">
        <f>TITRES_STAT!B739</f>
        <v>43377</v>
      </c>
      <c r="B736" s="5">
        <f>TITRES_STAT!D739</f>
        <v>1.0869</v>
      </c>
      <c r="C736" s="2">
        <f t="shared" si="85"/>
        <v>0</v>
      </c>
      <c r="D736" s="2">
        <f t="shared" si="86"/>
        <v>1.09934</v>
      </c>
      <c r="E736" s="2">
        <f t="shared" si="88"/>
        <v>1.1086800000000001</v>
      </c>
      <c r="F736" s="2">
        <f t="shared" si="89"/>
        <v>1.1105800000000001</v>
      </c>
      <c r="G736" s="2">
        <f t="shared" si="83"/>
        <v>1.1763899999999998</v>
      </c>
      <c r="H736" s="2">
        <f t="shared" si="87"/>
        <v>1.0783684999999996</v>
      </c>
      <c r="I736" s="2">
        <f t="array" ref="I736">SUMPRODUCT(B720:B739, (ROW(B720:B739)-ROW(B720)+1)) / (20*21/2)</f>
        <v>1.104848095238095</v>
      </c>
      <c r="J736" s="2">
        <f t="shared" si="90"/>
        <v>1.1205721880869024</v>
      </c>
      <c r="K736" s="2">
        <f t="shared" si="84"/>
        <v>1.1482481899401709</v>
      </c>
    </row>
    <row r="737" spans="1:11" ht="13.5" x14ac:dyDescent="0.25">
      <c r="A737" s="3">
        <f>TITRES_STAT!B740</f>
        <v>43378</v>
      </c>
      <c r="B737" s="5">
        <f>TITRES_STAT!D740</f>
        <v>1.1042000000000001</v>
      </c>
      <c r="C737" s="2">
        <f t="shared" si="85"/>
        <v>1.7300000000000093E-2</v>
      </c>
      <c r="D737" s="2">
        <f t="shared" si="86"/>
        <v>1.1014199999999998</v>
      </c>
      <c r="E737" s="2">
        <f t="shared" si="88"/>
        <v>1.1100699999999999</v>
      </c>
      <c r="F737" s="2">
        <f t="shared" si="89"/>
        <v>1.1069450000000001</v>
      </c>
      <c r="G737" s="2">
        <f t="shared" si="83"/>
        <v>1.1731359999999997</v>
      </c>
      <c r="H737" s="2">
        <f t="shared" si="87"/>
        <v>1.0791799999999996</v>
      </c>
      <c r="I737" s="2">
        <f t="array" ref="I737">SUMPRODUCT(B721:B740, (ROW(B721:B740)-ROW(B721)+1)) / (20*21/2)</f>
        <v>1.1052409523809523</v>
      </c>
      <c r="J737" s="2">
        <f t="shared" si="90"/>
        <v>1.119012932078626</v>
      </c>
      <c r="K737" s="2">
        <f t="shared" si="84"/>
        <v>1.146520809942517</v>
      </c>
    </row>
    <row r="738" spans="1:11" ht="13.5" x14ac:dyDescent="0.25">
      <c r="A738" s="3">
        <f>TITRES_STAT!B741</f>
        <v>43381</v>
      </c>
      <c r="B738" s="5">
        <f>TITRES_STAT!D741</f>
        <v>1.1075999999999999</v>
      </c>
      <c r="C738" s="2">
        <f t="shared" si="85"/>
        <v>3.3999999999998476E-3</v>
      </c>
      <c r="D738" s="2">
        <f t="shared" si="86"/>
        <v>1.0986400000000001</v>
      </c>
      <c r="E738" s="2">
        <f t="shared" si="88"/>
        <v>1.1100699999999999</v>
      </c>
      <c r="F738" s="2">
        <f t="shared" si="89"/>
        <v>1.1043449999999999</v>
      </c>
      <c r="G738" s="2">
        <f t="shared" si="83"/>
        <v>1.1699499999999996</v>
      </c>
      <c r="H738" s="2">
        <f t="shared" si="87"/>
        <v>1.0800084999999995</v>
      </c>
      <c r="I738" s="2">
        <f t="array" ref="I738">SUMPRODUCT(B722:B741, (ROW(B722:B741)-ROW(B722)+1)) / (20*21/2)</f>
        <v>1.1026719047619047</v>
      </c>
      <c r="J738" s="2">
        <f t="shared" si="90"/>
        <v>1.1179259861663757</v>
      </c>
      <c r="K738" s="2">
        <f t="shared" si="84"/>
        <v>1.1449945036702616</v>
      </c>
    </row>
    <row r="739" spans="1:11" ht="13.5" x14ac:dyDescent="0.25">
      <c r="A739" s="3">
        <f>TITRES_STAT!B742</f>
        <v>43382</v>
      </c>
      <c r="B739" s="5">
        <f>TITRES_STAT!D742</f>
        <v>1.1075999999999999</v>
      </c>
      <c r="C739" s="2">
        <f t="shared" si="85"/>
        <v>0</v>
      </c>
      <c r="D739" s="2">
        <f t="shared" si="86"/>
        <v>1.0986400000000001</v>
      </c>
      <c r="E739" s="2">
        <f t="shared" si="88"/>
        <v>1.1100699999999999</v>
      </c>
      <c r="F739" s="2">
        <f t="shared" si="89"/>
        <v>1.103475</v>
      </c>
      <c r="G739" s="2">
        <f t="shared" si="83"/>
        <v>1.1664879999999995</v>
      </c>
      <c r="H739" s="2">
        <f t="shared" si="87"/>
        <v>1.0806954999999994</v>
      </c>
      <c r="I739" s="2">
        <f t="array" ref="I739">SUMPRODUCT(B723:B742, (ROW(B723:B742)-ROW(B723)+1)) / (20*21/2)</f>
        <v>1.0999014285714286</v>
      </c>
      <c r="J739" s="2">
        <f t="shared" si="90"/>
        <v>1.1169425589124351</v>
      </c>
      <c r="K739" s="2">
        <f t="shared" si="84"/>
        <v>1.1435280525459375</v>
      </c>
    </row>
    <row r="740" spans="1:11" ht="13.5" x14ac:dyDescent="0.25">
      <c r="A740" s="3">
        <f>TITRES_STAT!B743</f>
        <v>43383</v>
      </c>
      <c r="B740" s="5">
        <f>TITRES_STAT!D743</f>
        <v>1.1075999999999999</v>
      </c>
      <c r="C740" s="2">
        <f t="shared" si="85"/>
        <v>0</v>
      </c>
      <c r="D740" s="2">
        <f t="shared" si="86"/>
        <v>1.1027799999999999</v>
      </c>
      <c r="E740" s="2">
        <f t="shared" si="88"/>
        <v>1.1048699999999998</v>
      </c>
      <c r="F740" s="2">
        <f t="shared" si="89"/>
        <v>1.103475</v>
      </c>
      <c r="G740" s="2">
        <f t="shared" si="83"/>
        <v>1.1631639999999994</v>
      </c>
      <c r="H740" s="2">
        <f t="shared" si="87"/>
        <v>1.0812414999999993</v>
      </c>
      <c r="I740" s="2">
        <f t="array" ref="I740">SUMPRODUCT(B724:B743, (ROW(B724:B743)-ROW(B724)+1)) / (20*21/2)</f>
        <v>1.0986195238095238</v>
      </c>
      <c r="J740" s="2">
        <f t="shared" si="90"/>
        <v>1.1160527913969649</v>
      </c>
      <c r="K740" s="2">
        <f t="shared" si="84"/>
        <v>1.1421191093088419</v>
      </c>
    </row>
    <row r="741" spans="1:11" ht="13.5" x14ac:dyDescent="0.25">
      <c r="A741" s="3">
        <f>TITRES_STAT!B744</f>
        <v>43384</v>
      </c>
      <c r="B741" s="5">
        <f>TITRES_STAT!D744</f>
        <v>1.0765</v>
      </c>
      <c r="C741" s="2">
        <f t="shared" si="85"/>
        <v>-3.1099999999999905E-2</v>
      </c>
      <c r="D741" s="2">
        <f t="shared" si="86"/>
        <v>1.1007</v>
      </c>
      <c r="E741" s="2">
        <f t="shared" si="88"/>
        <v>1.1000199999999998</v>
      </c>
      <c r="F741" s="2">
        <f t="shared" si="89"/>
        <v>1.10209</v>
      </c>
      <c r="G741" s="2">
        <f t="shared" si="83"/>
        <v>1.1596339999999996</v>
      </c>
      <c r="H741" s="2">
        <f t="shared" si="87"/>
        <v>1.0817574999999993</v>
      </c>
      <c r="I741" s="2">
        <f t="array" ref="I741">SUMPRODUCT(B725:B744, (ROW(B725:B744)-ROW(B725)+1)) / (20*21/2)</f>
        <v>1.0973538095238096</v>
      </c>
      <c r="J741" s="2">
        <f t="shared" si="90"/>
        <v>1.1122858588829683</v>
      </c>
      <c r="K741" s="2">
        <f t="shared" si="84"/>
        <v>1.1395458109045735</v>
      </c>
    </row>
    <row r="742" spans="1:11" ht="13.5" x14ac:dyDescent="0.25">
      <c r="A742" s="3">
        <f>TITRES_STAT!B745</f>
        <v>43385</v>
      </c>
      <c r="B742" s="5">
        <f>TITRES_STAT!D745</f>
        <v>1.073</v>
      </c>
      <c r="C742" s="2">
        <f t="shared" si="85"/>
        <v>-3.5000000000000586E-3</v>
      </c>
      <c r="D742" s="2">
        <f t="shared" si="86"/>
        <v>1.0944600000000002</v>
      </c>
      <c r="E742" s="2">
        <f t="shared" si="88"/>
        <v>1.0979399999999999</v>
      </c>
      <c r="F742" s="2">
        <f t="shared" si="89"/>
        <v>1.10036</v>
      </c>
      <c r="G742" s="2">
        <f t="shared" si="83"/>
        <v>1.1560339999999996</v>
      </c>
      <c r="H742" s="2">
        <f t="shared" si="87"/>
        <v>1.0821774999999996</v>
      </c>
      <c r="I742" s="2">
        <f t="array" ref="I742">SUMPRODUCT(B726:B745, (ROW(B726:B745)-ROW(B726)+1)) / (20*21/2)</f>
        <v>1.0961042857142855</v>
      </c>
      <c r="J742" s="2">
        <f t="shared" si="90"/>
        <v>1.1085443485131619</v>
      </c>
      <c r="K742" s="2">
        <f t="shared" si="84"/>
        <v>1.1369361712612569</v>
      </c>
    </row>
    <row r="743" spans="1:11" ht="13.5" x14ac:dyDescent="0.25">
      <c r="A743" s="3">
        <f>TITRES_STAT!B746</f>
        <v>43389</v>
      </c>
      <c r="B743" s="5">
        <f>TITRES_STAT!D746</f>
        <v>1.0869</v>
      </c>
      <c r="C743" s="2">
        <f t="shared" si="85"/>
        <v>1.3900000000000023E-2</v>
      </c>
      <c r="D743" s="2">
        <f t="shared" si="86"/>
        <v>1.0903199999999997</v>
      </c>
      <c r="E743" s="2">
        <f t="shared" si="88"/>
        <v>1.0944799999999999</v>
      </c>
      <c r="F743" s="2">
        <f t="shared" si="89"/>
        <v>1.10019</v>
      </c>
      <c r="G743" s="2">
        <f t="shared" si="83"/>
        <v>1.1525739999999995</v>
      </c>
      <c r="H743" s="2">
        <f t="shared" si="87"/>
        <v>1.0827454999999995</v>
      </c>
      <c r="I743" s="2">
        <f t="array" ref="I743">SUMPRODUCT(B727:B746, (ROW(B727:B746)-ROW(B727)+1)) / (20*21/2)</f>
        <v>1.0977504761904762</v>
      </c>
      <c r="J743" s="2">
        <f t="shared" si="90"/>
        <v>1.1064829819880988</v>
      </c>
      <c r="K743" s="2">
        <f t="shared" si="84"/>
        <v>1.134973968466698</v>
      </c>
    </row>
    <row r="744" spans="1:11" ht="13.5" x14ac:dyDescent="0.25">
      <c r="A744" s="3">
        <f>TITRES_STAT!B747</f>
        <v>43390</v>
      </c>
      <c r="B744" s="5">
        <f>TITRES_STAT!D747</f>
        <v>1.0869</v>
      </c>
      <c r="C744" s="2">
        <f t="shared" si="85"/>
        <v>0</v>
      </c>
      <c r="D744" s="2">
        <f t="shared" si="86"/>
        <v>1.0861799999999999</v>
      </c>
      <c r="E744" s="2">
        <f t="shared" si="88"/>
        <v>1.0924099999999999</v>
      </c>
      <c r="F744" s="2">
        <f t="shared" si="89"/>
        <v>1.1000200000000002</v>
      </c>
      <c r="G744" s="2">
        <f t="shared" si="83"/>
        <v>1.1497359999999996</v>
      </c>
      <c r="H744" s="2">
        <f t="shared" si="87"/>
        <v>1.0833134999999994</v>
      </c>
      <c r="I744" s="2">
        <f t="array" ref="I744">SUMPRODUCT(B728:B747, (ROW(B728:B747)-ROW(B728)+1)) / (20*21/2)</f>
        <v>1.1012457142857142</v>
      </c>
      <c r="J744" s="2">
        <f t="shared" si="90"/>
        <v>1.1046179360844703</v>
      </c>
      <c r="K744" s="2">
        <f t="shared" si="84"/>
        <v>1.1330887148013373</v>
      </c>
    </row>
    <row r="745" spans="1:11" ht="13.5" x14ac:dyDescent="0.25">
      <c r="A745" s="3">
        <f>TITRES_STAT!B748</f>
        <v>43391</v>
      </c>
      <c r="B745" s="5">
        <f>TITRES_STAT!D748</f>
        <v>1.0869</v>
      </c>
      <c r="C745" s="2">
        <f t="shared" si="85"/>
        <v>0</v>
      </c>
      <c r="D745" s="2">
        <f t="shared" si="86"/>
        <v>1.0820399999999999</v>
      </c>
      <c r="E745" s="2">
        <f t="shared" si="88"/>
        <v>1.0924099999999999</v>
      </c>
      <c r="F745" s="2">
        <f t="shared" si="89"/>
        <v>1.1007149999999999</v>
      </c>
      <c r="G745" s="2">
        <f t="shared" si="83"/>
        <v>1.1468979999999995</v>
      </c>
      <c r="H745" s="2">
        <f t="shared" si="87"/>
        <v>1.0838814999999997</v>
      </c>
      <c r="I745" s="2">
        <f t="array" ref="I745">SUMPRODUCT(B729:B748, (ROW(B729:B748)-ROW(B729)+1)) / (20*21/2)</f>
        <v>1.105167142857143</v>
      </c>
      <c r="J745" s="2">
        <f t="shared" si="90"/>
        <v>1.1029305136002352</v>
      </c>
      <c r="K745" s="2">
        <f t="shared" si="84"/>
        <v>1.1312773926522652</v>
      </c>
    </row>
    <row r="746" spans="1:11" ht="13.5" x14ac:dyDescent="0.25">
      <c r="A746" s="3">
        <f>TITRES_STAT!B749</f>
        <v>43392</v>
      </c>
      <c r="B746" s="5">
        <f>TITRES_STAT!D749</f>
        <v>1.1180000000000001</v>
      </c>
      <c r="C746" s="2">
        <f t="shared" si="85"/>
        <v>3.1100000000000128E-2</v>
      </c>
      <c r="D746" s="2">
        <f t="shared" si="86"/>
        <v>1.0903400000000001</v>
      </c>
      <c r="E746" s="2">
        <f t="shared" si="88"/>
        <v>1.09552</v>
      </c>
      <c r="F746" s="2">
        <f t="shared" si="89"/>
        <v>1.1020999999999999</v>
      </c>
      <c r="G746" s="2">
        <f t="shared" si="83"/>
        <v>1.1450279999999997</v>
      </c>
      <c r="H746" s="2">
        <f t="shared" si="87"/>
        <v>1.0846049999999994</v>
      </c>
      <c r="I746" s="2">
        <f t="array" ref="I746">SUMPRODUCT(B730:B749, (ROW(B730:B749)-ROW(B730)+1)) / (20*21/2)</f>
        <v>1.1089071428571429</v>
      </c>
      <c r="J746" s="2">
        <f t="shared" si="90"/>
        <v>1.1043657027811651</v>
      </c>
      <c r="K746" s="2">
        <f t="shared" si="84"/>
        <v>1.1307567105874705</v>
      </c>
    </row>
    <row r="747" spans="1:11" ht="13.5" x14ac:dyDescent="0.25">
      <c r="A747" s="3">
        <f>TITRES_STAT!B750</f>
        <v>43395</v>
      </c>
      <c r="B747" s="5">
        <f>TITRES_STAT!D750</f>
        <v>1.1388</v>
      </c>
      <c r="C747" s="2">
        <f t="shared" si="85"/>
        <v>2.079999999999993E-2</v>
      </c>
      <c r="D747" s="2">
        <f t="shared" si="86"/>
        <v>1.1034999999999999</v>
      </c>
      <c r="E747" s="2">
        <f t="shared" si="88"/>
        <v>1.0989800000000001</v>
      </c>
      <c r="F747" s="2">
        <f t="shared" si="89"/>
        <v>1.1045249999999998</v>
      </c>
      <c r="G747" s="2">
        <f t="shared" si="83"/>
        <v>1.1439199999999998</v>
      </c>
      <c r="H747" s="2">
        <f t="shared" si="87"/>
        <v>1.0854954999999995</v>
      </c>
      <c r="I747" s="2">
        <f t="array" ref="I747">SUMPRODUCT(B731:B750, (ROW(B731:B750)-ROW(B731)+1)) / (20*21/2)</f>
        <v>1.1104942857142859</v>
      </c>
      <c r="J747" s="2">
        <f t="shared" si="90"/>
        <v>1.1076451596591494</v>
      </c>
      <c r="K747" s="2">
        <f t="shared" si="84"/>
        <v>1.1310721337016876</v>
      </c>
    </row>
    <row r="748" spans="1:11" ht="13.5" x14ac:dyDescent="0.25">
      <c r="A748" s="3">
        <f>TITRES_STAT!B751</f>
        <v>43396</v>
      </c>
      <c r="B748" s="5">
        <f>TITRES_STAT!D751</f>
        <v>1.1456999999999999</v>
      </c>
      <c r="C748" s="2">
        <f t="shared" si="85"/>
        <v>6.8999999999999062E-3</v>
      </c>
      <c r="D748" s="2">
        <f t="shared" si="86"/>
        <v>1.1152599999999999</v>
      </c>
      <c r="E748" s="2">
        <f t="shared" si="88"/>
        <v>1.1027899999999999</v>
      </c>
      <c r="F748" s="2">
        <f t="shared" si="89"/>
        <v>1.10643</v>
      </c>
      <c r="G748" s="2">
        <f t="shared" si="83"/>
        <v>1.142604</v>
      </c>
      <c r="H748" s="2">
        <f t="shared" si="87"/>
        <v>1.0863259999999995</v>
      </c>
      <c r="I748" s="2">
        <f t="array" ref="I748">SUMPRODUCT(B732:B751, (ROW(B732:B751)-ROW(B732)+1)) / (20*21/2)</f>
        <v>1.1122461904761904</v>
      </c>
      <c r="J748" s="2">
        <f t="shared" si="90"/>
        <v>1.1112694301678019</v>
      </c>
      <c r="K748" s="2">
        <f t="shared" si="84"/>
        <v>1.1316457755173077</v>
      </c>
    </row>
    <row r="749" spans="1:11" ht="13.5" x14ac:dyDescent="0.25">
      <c r="A749" s="3">
        <f>TITRES_STAT!B752</f>
        <v>43397</v>
      </c>
      <c r="B749" s="5">
        <f>TITRES_STAT!D752</f>
        <v>1.1456999999999999</v>
      </c>
      <c r="C749" s="2">
        <f t="shared" si="85"/>
        <v>0</v>
      </c>
      <c r="D749" s="2">
        <f t="shared" si="86"/>
        <v>1.1270199999999999</v>
      </c>
      <c r="E749" s="2">
        <f t="shared" si="88"/>
        <v>1.1065999999999998</v>
      </c>
      <c r="F749" s="2">
        <f t="shared" si="89"/>
        <v>1.1083349999999998</v>
      </c>
      <c r="G749" s="2">
        <f t="shared" si="83"/>
        <v>1.1412879999999999</v>
      </c>
      <c r="H749" s="2">
        <f t="shared" si="87"/>
        <v>1.0872979999999997</v>
      </c>
      <c r="I749" s="2">
        <f t="array" ref="I749">SUMPRODUCT(B733:B752, (ROW(B733:B752)-ROW(B733)+1)) / (20*21/2)</f>
        <v>1.1120171428571428</v>
      </c>
      <c r="J749" s="2">
        <f t="shared" si="90"/>
        <v>1.1145485320565827</v>
      </c>
      <c r="K749" s="2">
        <f t="shared" si="84"/>
        <v>1.1321969215754526</v>
      </c>
    </row>
    <row r="750" spans="1:11" ht="13.5" x14ac:dyDescent="0.25">
      <c r="A750" s="3">
        <f>TITRES_STAT!B753</f>
        <v>43398</v>
      </c>
      <c r="B750" s="5">
        <f>TITRES_STAT!D753</f>
        <v>1.125</v>
      </c>
      <c r="C750" s="2">
        <f t="shared" si="85"/>
        <v>-2.0699999999999941E-2</v>
      </c>
      <c r="D750" s="2">
        <f t="shared" si="86"/>
        <v>1.1346399999999999</v>
      </c>
      <c r="E750" s="2">
        <f t="shared" si="88"/>
        <v>1.1083399999999999</v>
      </c>
      <c r="F750" s="2">
        <f t="shared" si="89"/>
        <v>1.1066050000000001</v>
      </c>
      <c r="G750" s="2">
        <f t="shared" si="83"/>
        <v>1.140528</v>
      </c>
      <c r="H750" s="2">
        <f t="shared" si="87"/>
        <v>1.0880564999999995</v>
      </c>
      <c r="I750" s="2">
        <f t="array" ref="I750">SUMPRODUCT(B734:B753, (ROW(B734:B753)-ROW(B734)+1)) / (20*21/2)</f>
        <v>1.1150338095238095</v>
      </c>
      <c r="J750" s="2">
        <f t="shared" si="90"/>
        <v>1.1155439099559559</v>
      </c>
      <c r="K750" s="2">
        <f t="shared" si="84"/>
        <v>1.1319146893568075</v>
      </c>
    </row>
    <row r="751" spans="1:11" ht="13.5" x14ac:dyDescent="0.25">
      <c r="A751" s="3">
        <f>TITRES_STAT!B754</f>
        <v>43399</v>
      </c>
      <c r="B751" s="5">
        <f>TITRES_STAT!D754</f>
        <v>1.125</v>
      </c>
      <c r="C751" s="2">
        <f t="shared" si="85"/>
        <v>0</v>
      </c>
      <c r="D751" s="2">
        <f t="shared" si="86"/>
        <v>1.1360399999999999</v>
      </c>
      <c r="E751" s="2">
        <f t="shared" si="88"/>
        <v>1.1131899999999999</v>
      </c>
      <c r="F751" s="2">
        <f t="shared" si="89"/>
        <v>1.1066050000000001</v>
      </c>
      <c r="G751" s="2">
        <f t="shared" si="83"/>
        <v>1.1397679999999999</v>
      </c>
      <c r="H751" s="2">
        <f t="shared" si="87"/>
        <v>1.0889564999999997</v>
      </c>
      <c r="I751" s="2">
        <f t="array" ref="I751">SUMPRODUCT(B735:B754, (ROW(B735:B754)-ROW(B735)+1)) / (20*21/2)</f>
        <v>1.1179680952380953</v>
      </c>
      <c r="J751" s="2">
        <f t="shared" si="90"/>
        <v>1.1164444899601507</v>
      </c>
      <c r="K751" s="2">
        <f t="shared" si="84"/>
        <v>1.1316435250683052</v>
      </c>
    </row>
    <row r="752" spans="1:11" ht="13.5" x14ac:dyDescent="0.25">
      <c r="A752" s="3">
        <f>TITRES_STAT!B755</f>
        <v>43402</v>
      </c>
      <c r="B752" s="5">
        <f>TITRES_STAT!D755</f>
        <v>1.1042000000000001</v>
      </c>
      <c r="C752" s="2">
        <f t="shared" si="85"/>
        <v>-2.079999999999993E-2</v>
      </c>
      <c r="D752" s="2">
        <f t="shared" si="86"/>
        <v>1.1291199999999999</v>
      </c>
      <c r="E752" s="2">
        <f t="shared" si="88"/>
        <v>1.1163099999999999</v>
      </c>
      <c r="F752" s="2">
        <f t="shared" si="89"/>
        <v>1.1071250000000001</v>
      </c>
      <c r="G752" s="2">
        <f t="shared" si="83"/>
        <v>1.1381760000000001</v>
      </c>
      <c r="H752" s="2">
        <f t="shared" si="87"/>
        <v>1.0897679999999996</v>
      </c>
      <c r="I752" s="2">
        <f t="array" ref="I752">SUMPRODUCT(B736:B755, (ROW(B736:B755)-ROW(B736)+1)) / (20*21/2)</f>
        <v>1.1177823809523808</v>
      </c>
      <c r="J752" s="2">
        <f t="shared" si="90"/>
        <v>1.1152783480591839</v>
      </c>
      <c r="K752" s="2">
        <f t="shared" si="84"/>
        <v>1.13056730839896</v>
      </c>
    </row>
    <row r="753" spans="1:11" ht="13.5" x14ac:dyDescent="0.25">
      <c r="A753" s="3">
        <f>TITRES_STAT!B756</f>
        <v>43403</v>
      </c>
      <c r="B753" s="5">
        <f>TITRES_STAT!D756</f>
        <v>1.1388</v>
      </c>
      <c r="C753" s="2">
        <f t="shared" si="85"/>
        <v>3.4599999999999964E-2</v>
      </c>
      <c r="D753" s="2">
        <f t="shared" si="86"/>
        <v>1.12774</v>
      </c>
      <c r="E753" s="2">
        <f t="shared" si="88"/>
        <v>1.1214999999999999</v>
      </c>
      <c r="F753" s="2">
        <f t="shared" si="89"/>
        <v>1.10799</v>
      </c>
      <c r="G753" s="2">
        <f t="shared" si="83"/>
        <v>1.1372059999999999</v>
      </c>
      <c r="H753" s="2">
        <f t="shared" si="87"/>
        <v>1.0907994999999997</v>
      </c>
      <c r="I753" s="2">
        <f t="array" ref="I753">SUMPRODUCT(B737:B756, (ROW(B737:B756)-ROW(B737)+1)) / (20*21/2)</f>
        <v>1.1174980952380953</v>
      </c>
      <c r="J753" s="2">
        <f t="shared" si="90"/>
        <v>1.1175185053868806</v>
      </c>
      <c r="K753" s="2">
        <f t="shared" si="84"/>
        <v>1.1308901590499814</v>
      </c>
    </row>
    <row r="754" spans="1:11" ht="13.5" x14ac:dyDescent="0.25">
      <c r="A754" s="3">
        <f>TITRES_STAT!B757</f>
        <v>43404</v>
      </c>
      <c r="B754" s="5">
        <f>TITRES_STAT!D757</f>
        <v>1.1388</v>
      </c>
      <c r="C754" s="2">
        <f t="shared" si="85"/>
        <v>0</v>
      </c>
      <c r="D754" s="2">
        <f t="shared" si="86"/>
        <v>1.12636</v>
      </c>
      <c r="E754" s="2">
        <f t="shared" si="88"/>
        <v>1.12669</v>
      </c>
      <c r="F754" s="2">
        <f t="shared" si="89"/>
        <v>1.10955</v>
      </c>
      <c r="G754" s="2">
        <f t="shared" ref="G754:G817" si="91">AVERAGE(B705:B754)</f>
        <v>1.136444</v>
      </c>
      <c r="H754" s="2">
        <f t="shared" si="87"/>
        <v>1.0918779999999999</v>
      </c>
      <c r="I754" s="2">
        <f t="array" ref="I754">SUMPRODUCT(B738:B757, (ROW(B738:B757)-ROW(B738)+1)) / (20*21/2)</f>
        <v>1.1171152380952381</v>
      </c>
      <c r="J754" s="2">
        <f t="shared" si="90"/>
        <v>1.1195453143976539</v>
      </c>
      <c r="K754" s="2">
        <f t="shared" si="84"/>
        <v>1.1312003488911586</v>
      </c>
    </row>
    <row r="755" spans="1:11" ht="13.5" x14ac:dyDescent="0.25">
      <c r="A755" s="3">
        <f>TITRES_STAT!B758</f>
        <v>43405</v>
      </c>
      <c r="B755" s="5">
        <f>TITRES_STAT!D758</f>
        <v>1.1075999999999999</v>
      </c>
      <c r="C755" s="2">
        <f t="shared" si="85"/>
        <v>-3.1200000000000117E-2</v>
      </c>
      <c r="D755" s="2">
        <f t="shared" si="86"/>
        <v>1.1228799999999999</v>
      </c>
      <c r="E755" s="2">
        <f t="shared" si="88"/>
        <v>1.12876</v>
      </c>
      <c r="F755" s="2">
        <f t="shared" si="89"/>
        <v>1.1105849999999999</v>
      </c>
      <c r="G755" s="2">
        <f t="shared" si="91"/>
        <v>1.1348500000000001</v>
      </c>
      <c r="H755" s="2">
        <f t="shared" si="87"/>
        <v>1.0928634999999998</v>
      </c>
      <c r="I755" s="2">
        <f t="array" ref="I755">SUMPRODUCT(B739:B758, (ROW(B739:B758)-ROW(B739)+1)) / (20*21/2)</f>
        <v>1.1196876190476193</v>
      </c>
      <c r="J755" s="2">
        <f t="shared" si="90"/>
        <v>1.1184076654074011</v>
      </c>
      <c r="K755" s="2">
        <f t="shared" ref="K755:K818" si="92">$K$4*B755+(1-$K$4)*K754</f>
        <v>1.130274845013074</v>
      </c>
    </row>
    <row r="756" spans="1:11" ht="13.5" x14ac:dyDescent="0.25">
      <c r="A756" s="3">
        <f>TITRES_STAT!B759</f>
        <v>43406</v>
      </c>
      <c r="B756" s="5">
        <f>TITRES_STAT!D759</f>
        <v>1.1075999999999999</v>
      </c>
      <c r="C756" s="2">
        <f t="shared" si="85"/>
        <v>0</v>
      </c>
      <c r="D756" s="2">
        <f t="shared" si="86"/>
        <v>1.1194</v>
      </c>
      <c r="E756" s="2">
        <f t="shared" si="88"/>
        <v>1.1277199999999998</v>
      </c>
      <c r="F756" s="2">
        <f t="shared" si="89"/>
        <v>1.1116199999999998</v>
      </c>
      <c r="G756" s="2">
        <f t="shared" si="91"/>
        <v>1.133256</v>
      </c>
      <c r="H756" s="2">
        <f t="shared" si="87"/>
        <v>1.0937234999999996</v>
      </c>
      <c r="I756" s="2">
        <f t="array" ref="I756">SUMPRODUCT(B740:B759, (ROW(B740:B759)-ROW(B740)+1)) / (20*21/2)</f>
        <v>1.1221114285714289</v>
      </c>
      <c r="J756" s="2">
        <f t="shared" si="90"/>
        <v>1.1173783639400294</v>
      </c>
      <c r="K756" s="2">
        <f t="shared" si="92"/>
        <v>1.129385635404718</v>
      </c>
    </row>
    <row r="757" spans="1:11" ht="13.5" x14ac:dyDescent="0.25">
      <c r="A757" s="3">
        <f>TITRES_STAT!B760</f>
        <v>43409</v>
      </c>
      <c r="B757" s="5">
        <f>TITRES_STAT!D760</f>
        <v>1.1075999999999999</v>
      </c>
      <c r="C757" s="2">
        <f t="shared" si="85"/>
        <v>0</v>
      </c>
      <c r="D757" s="2">
        <f t="shared" si="86"/>
        <v>1.12008</v>
      </c>
      <c r="E757" s="2">
        <f t="shared" si="88"/>
        <v>1.1245999999999998</v>
      </c>
      <c r="F757" s="2">
        <f t="shared" si="89"/>
        <v>1.1117900000000003</v>
      </c>
      <c r="G757" s="2">
        <f t="shared" si="91"/>
        <v>1.131178</v>
      </c>
      <c r="H757" s="2">
        <f t="shared" si="87"/>
        <v>1.0945204999999996</v>
      </c>
      <c r="I757" s="2">
        <f t="array" ref="I757">SUMPRODUCT(B741:B760, (ROW(B741:B760)-ROW(B741)+1)) / (20*21/2)</f>
        <v>1.1243866666666669</v>
      </c>
      <c r="J757" s="2">
        <f t="shared" si="90"/>
        <v>1.116447091183836</v>
      </c>
      <c r="K757" s="2">
        <f t="shared" si="92"/>
        <v>1.1285312967613959</v>
      </c>
    </row>
    <row r="758" spans="1:11" ht="13.5" x14ac:dyDescent="0.25">
      <c r="A758" s="3">
        <f>TITRES_STAT!B761</f>
        <v>43410</v>
      </c>
      <c r="B758" s="5">
        <f>TITRES_STAT!D761</f>
        <v>1.1388</v>
      </c>
      <c r="C758" s="2">
        <f t="shared" si="85"/>
        <v>3.1200000000000117E-2</v>
      </c>
      <c r="D758" s="2">
        <f t="shared" si="86"/>
        <v>1.12008</v>
      </c>
      <c r="E758" s="2">
        <f t="shared" si="88"/>
        <v>1.12391</v>
      </c>
      <c r="F758" s="2">
        <f t="shared" si="89"/>
        <v>1.1133500000000001</v>
      </c>
      <c r="G758" s="2">
        <f t="shared" si="91"/>
        <v>1.1297240000000002</v>
      </c>
      <c r="H758" s="2">
        <f t="shared" si="87"/>
        <v>1.0954734999999998</v>
      </c>
      <c r="I758" s="2">
        <f t="array" ref="I758">SUMPRODUCT(B742:B761, (ROW(B742:B761)-ROW(B742)+1)) / (20*21/2)</f>
        <v>1.1235419047619046</v>
      </c>
      <c r="J758" s="2">
        <f t="shared" si="90"/>
        <v>1.1185759396425183</v>
      </c>
      <c r="K758" s="2">
        <f t="shared" si="92"/>
        <v>1.1289339910060472</v>
      </c>
    </row>
    <row r="759" spans="1:11" ht="13.5" x14ac:dyDescent="0.25">
      <c r="A759" s="3">
        <f>TITRES_STAT!B762</f>
        <v>43411</v>
      </c>
      <c r="B759" s="5">
        <f>TITRES_STAT!D762</f>
        <v>1.1388</v>
      </c>
      <c r="C759" s="2">
        <f t="shared" si="85"/>
        <v>0</v>
      </c>
      <c r="D759" s="2">
        <f t="shared" si="86"/>
        <v>1.12008</v>
      </c>
      <c r="E759" s="2">
        <f t="shared" si="88"/>
        <v>1.1232199999999999</v>
      </c>
      <c r="F759" s="2">
        <f t="shared" si="89"/>
        <v>1.1149100000000003</v>
      </c>
      <c r="G759" s="2">
        <f t="shared" si="91"/>
        <v>1.1275780000000002</v>
      </c>
      <c r="H759" s="2">
        <f t="shared" si="87"/>
        <v>1.0965519999999995</v>
      </c>
      <c r="I759" s="2">
        <f t="array" ref="I759">SUMPRODUCT(B743:B762, (ROW(B743:B762)-ROW(B743)+1)) / (20*21/2)</f>
        <v>1.1182633333333334</v>
      </c>
      <c r="J759" s="2">
        <f t="shared" si="90"/>
        <v>1.1205020406289452</v>
      </c>
      <c r="K759" s="2">
        <f t="shared" si="92"/>
        <v>1.1293208933195356</v>
      </c>
    </row>
    <row r="760" spans="1:11" ht="13.5" x14ac:dyDescent="0.25">
      <c r="A760" s="3">
        <f>TITRES_STAT!B763</f>
        <v>43412</v>
      </c>
      <c r="B760" s="5">
        <f>TITRES_STAT!D763</f>
        <v>1.1388</v>
      </c>
      <c r="C760" s="2">
        <f t="shared" si="85"/>
        <v>0</v>
      </c>
      <c r="D760" s="2">
        <f t="shared" si="86"/>
        <v>1.12632</v>
      </c>
      <c r="E760" s="2">
        <f t="shared" si="88"/>
        <v>1.1245999999999998</v>
      </c>
      <c r="F760" s="2">
        <f t="shared" si="89"/>
        <v>1.1164700000000001</v>
      </c>
      <c r="G760" s="2">
        <f t="shared" si="91"/>
        <v>1.1254320000000004</v>
      </c>
      <c r="H760" s="2">
        <f t="shared" si="87"/>
        <v>1.0973639999999998</v>
      </c>
      <c r="I760" s="2">
        <f t="array" ref="I760">SUMPRODUCT(B744:B763, (ROW(B744:B763)-ROW(B744)+1)) / (20*21/2)</f>
        <v>1.1120533333333333</v>
      </c>
      <c r="J760" s="2">
        <f t="shared" si="90"/>
        <v>1.1222447034261884</v>
      </c>
      <c r="K760" s="2">
        <f t="shared" si="92"/>
        <v>1.1296926229932793</v>
      </c>
    </row>
    <row r="761" spans="1:11" ht="13.5" x14ac:dyDescent="0.25">
      <c r="A761" s="3">
        <f>TITRES_STAT!B764</f>
        <v>43413</v>
      </c>
      <c r="B761" s="5">
        <f>TITRES_STAT!D764</f>
        <v>1.1075999999999999</v>
      </c>
      <c r="C761" s="2">
        <f t="shared" si="85"/>
        <v>-3.1200000000000117E-2</v>
      </c>
      <c r="D761" s="2">
        <f t="shared" si="86"/>
        <v>1.12632</v>
      </c>
      <c r="E761" s="2">
        <f t="shared" si="88"/>
        <v>1.1228599999999997</v>
      </c>
      <c r="F761" s="2">
        <f t="shared" si="89"/>
        <v>1.118025</v>
      </c>
      <c r="G761" s="2">
        <f t="shared" si="91"/>
        <v>1.1233540000000004</v>
      </c>
      <c r="H761" s="2">
        <f t="shared" si="87"/>
        <v>1.0978469999999996</v>
      </c>
      <c r="I761" s="2">
        <f t="array" ref="I761">SUMPRODUCT(B745:B764, (ROW(B745:B764)-ROW(B745)+1)) / (20*21/2)</f>
        <v>1.1089699999999998</v>
      </c>
      <c r="J761" s="2">
        <f t="shared" si="90"/>
        <v>1.1208499697665513</v>
      </c>
      <c r="K761" s="2">
        <f t="shared" si="92"/>
        <v>1.1288262456209939</v>
      </c>
    </row>
    <row r="762" spans="1:11" ht="13.5" x14ac:dyDescent="0.25">
      <c r="A762" s="3">
        <f>TITRES_STAT!B765</f>
        <v>43416</v>
      </c>
      <c r="B762" s="5">
        <f>TITRES_STAT!D765</f>
        <v>1.0626</v>
      </c>
      <c r="C762" s="2">
        <f t="shared" si="85"/>
        <v>-4.4999999999999929E-2</v>
      </c>
      <c r="D762" s="2">
        <f t="shared" si="86"/>
        <v>1.1173199999999999</v>
      </c>
      <c r="E762" s="2">
        <f t="shared" si="88"/>
        <v>1.1187</v>
      </c>
      <c r="F762" s="2">
        <f t="shared" si="89"/>
        <v>1.117505</v>
      </c>
      <c r="G762" s="2">
        <f t="shared" si="91"/>
        <v>1.1203760000000005</v>
      </c>
      <c r="H762" s="2">
        <f t="shared" si="87"/>
        <v>1.0979794999999997</v>
      </c>
      <c r="I762" s="2">
        <f t="array" ref="I762">SUMPRODUCT(B746:B765, (ROW(B746:B765)-ROW(B746)+1)) / (20*21/2)</f>
        <v>1.1075509523809524</v>
      </c>
      <c r="J762" s="2">
        <f t="shared" si="90"/>
        <v>1.1153023535983082</v>
      </c>
      <c r="K762" s="2">
        <f t="shared" si="92"/>
        <v>1.1262291379495823</v>
      </c>
    </row>
    <row r="763" spans="1:11" ht="13.5" x14ac:dyDescent="0.25">
      <c r="A763" s="3">
        <f>TITRES_STAT!B766</f>
        <v>43417</v>
      </c>
      <c r="B763" s="5">
        <f>TITRES_STAT!D766</f>
        <v>1.0523</v>
      </c>
      <c r="C763" s="2">
        <f t="shared" si="85"/>
        <v>-1.0299999999999976E-2</v>
      </c>
      <c r="D763" s="2">
        <f t="shared" si="86"/>
        <v>1.10002</v>
      </c>
      <c r="E763" s="2">
        <f t="shared" si="88"/>
        <v>1.11005</v>
      </c>
      <c r="F763" s="2">
        <f t="shared" si="89"/>
        <v>1.115775</v>
      </c>
      <c r="G763" s="2">
        <f t="shared" si="91"/>
        <v>1.1165000000000005</v>
      </c>
      <c r="H763" s="2">
        <f t="shared" si="87"/>
        <v>1.0980604999999997</v>
      </c>
      <c r="I763" s="2">
        <f t="array" ref="I763">SUMPRODUCT(B747:B766, (ROW(B747:B766)-ROW(B747)+1)) / (20*21/2)</f>
        <v>1.1073899999999999</v>
      </c>
      <c r="J763" s="2">
        <f t="shared" si="90"/>
        <v>1.1093021294460885</v>
      </c>
      <c r="K763" s="2">
        <f t="shared" si="92"/>
        <v>1.1233299560692065</v>
      </c>
    </row>
    <row r="764" spans="1:11" ht="13.5" x14ac:dyDescent="0.25">
      <c r="A764" s="3">
        <f>TITRES_STAT!B767</f>
        <v>43418</v>
      </c>
      <c r="B764" s="5">
        <f>TITRES_STAT!D767</f>
        <v>1.0833999999999999</v>
      </c>
      <c r="C764" s="2">
        <f t="shared" si="85"/>
        <v>3.1099999999999905E-2</v>
      </c>
      <c r="D764" s="2">
        <f t="shared" si="86"/>
        <v>1.08894</v>
      </c>
      <c r="E764" s="2">
        <f t="shared" si="88"/>
        <v>1.1045099999999999</v>
      </c>
      <c r="F764" s="2">
        <f t="shared" si="89"/>
        <v>1.1156000000000001</v>
      </c>
      <c r="G764" s="2">
        <f t="shared" si="91"/>
        <v>1.1132460000000004</v>
      </c>
      <c r="H764" s="2">
        <f t="shared" si="87"/>
        <v>1.0983754999999997</v>
      </c>
      <c r="I764" s="2">
        <f t="array" ref="I764">SUMPRODUCT(B748:B767, (ROW(B748:B767)-ROW(B748)+1)) / (20*21/2)</f>
        <v>1.1072452380952382</v>
      </c>
      <c r="J764" s="2">
        <f t="shared" si="90"/>
        <v>1.1068352599750324</v>
      </c>
      <c r="K764" s="2">
        <f t="shared" si="92"/>
        <v>1.1217640754390417</v>
      </c>
    </row>
    <row r="765" spans="1:11" ht="13.5" x14ac:dyDescent="0.25">
      <c r="A765" s="3">
        <f>TITRES_STAT!B768</f>
        <v>43419</v>
      </c>
      <c r="B765" s="5">
        <f>TITRES_STAT!D768</f>
        <v>1.1007</v>
      </c>
      <c r="C765" s="2">
        <f t="shared" si="85"/>
        <v>1.7300000000000093E-2</v>
      </c>
      <c r="D765" s="2">
        <f t="shared" si="86"/>
        <v>1.0813200000000001</v>
      </c>
      <c r="E765" s="2">
        <f t="shared" si="88"/>
        <v>1.1038199999999998</v>
      </c>
      <c r="F765" s="2">
        <f t="shared" si="89"/>
        <v>1.11629</v>
      </c>
      <c r="G765" s="2">
        <f t="shared" si="91"/>
        <v>1.1110300000000004</v>
      </c>
      <c r="H765" s="2">
        <f t="shared" si="87"/>
        <v>1.0987299999999995</v>
      </c>
      <c r="I765" s="2">
        <f t="array" ref="I765">SUMPRODUCT(B749:B768, (ROW(B749:B768)-ROW(B749)+1)) / (20*21/2)</f>
        <v>1.1042442857142858</v>
      </c>
      <c r="J765" s="2">
        <f t="shared" si="90"/>
        <v>1.1062509495012198</v>
      </c>
      <c r="K765" s="2">
        <f t="shared" si="92"/>
        <v>1.1209380332649617</v>
      </c>
    </row>
    <row r="766" spans="1:11" ht="13.5" x14ac:dyDescent="0.25">
      <c r="A766" s="3">
        <f>TITRES_STAT!B769</f>
        <v>43420</v>
      </c>
      <c r="B766" s="5">
        <f>TITRES_STAT!D769</f>
        <v>1.1146</v>
      </c>
      <c r="C766" s="2">
        <f t="shared" si="85"/>
        <v>1.3900000000000023E-2</v>
      </c>
      <c r="D766" s="2">
        <f t="shared" si="86"/>
        <v>1.0827199999999999</v>
      </c>
      <c r="E766" s="2">
        <f t="shared" si="88"/>
        <v>1.1045199999999997</v>
      </c>
      <c r="F766" s="2">
        <f t="shared" si="89"/>
        <v>1.11612</v>
      </c>
      <c r="G766" s="2">
        <f t="shared" si="91"/>
        <v>1.1097840000000005</v>
      </c>
      <c r="H766" s="2">
        <f t="shared" si="87"/>
        <v>1.0991539999999995</v>
      </c>
      <c r="I766" s="2">
        <f t="array" ref="I766">SUMPRODUCT(B750:B769, (ROW(B750:B769)-ROW(B750)+1)) / (20*21/2)</f>
        <v>1.1045114285714286</v>
      </c>
      <c r="J766" s="2">
        <f t="shared" si="90"/>
        <v>1.1070460971677705</v>
      </c>
      <c r="K766" s="2">
        <f t="shared" si="92"/>
        <v>1.1206894829408456</v>
      </c>
    </row>
    <row r="767" spans="1:11" ht="13.5" x14ac:dyDescent="0.25">
      <c r="A767" s="3">
        <f>TITRES_STAT!B770</f>
        <v>43423</v>
      </c>
      <c r="B767" s="5">
        <f>TITRES_STAT!D770</f>
        <v>1.1146</v>
      </c>
      <c r="C767" s="2">
        <f t="shared" si="85"/>
        <v>0</v>
      </c>
      <c r="D767" s="2">
        <f t="shared" si="86"/>
        <v>1.0931200000000001</v>
      </c>
      <c r="E767" s="2">
        <f t="shared" si="88"/>
        <v>1.1052199999999999</v>
      </c>
      <c r="F767" s="2">
        <f t="shared" si="89"/>
        <v>1.1149099999999998</v>
      </c>
      <c r="G767" s="2">
        <f t="shared" si="91"/>
        <v>1.1085380000000002</v>
      </c>
      <c r="H767" s="2">
        <f t="shared" si="87"/>
        <v>1.0996404999999998</v>
      </c>
      <c r="I767" s="2">
        <f t="array" ref="I767">SUMPRODUCT(B751:B770, (ROW(B751:B770)-ROW(B751)+1)) / (20*21/2)</f>
        <v>1.1049266666666664</v>
      </c>
      <c r="J767" s="2">
        <f t="shared" si="90"/>
        <v>1.1077655164851257</v>
      </c>
      <c r="K767" s="2">
        <f t="shared" si="92"/>
        <v>1.1204506796882634</v>
      </c>
    </row>
    <row r="768" spans="1:11" ht="13.5" x14ac:dyDescent="0.25">
      <c r="A768" s="3">
        <f>TITRES_STAT!B771</f>
        <v>43425</v>
      </c>
      <c r="B768" s="5">
        <f>TITRES_STAT!D771</f>
        <v>1.0833999999999999</v>
      </c>
      <c r="C768" s="2">
        <f t="shared" si="85"/>
        <v>-3.1200000000000117E-2</v>
      </c>
      <c r="D768" s="2">
        <f t="shared" si="86"/>
        <v>1.0993400000000002</v>
      </c>
      <c r="E768" s="2">
        <f t="shared" si="88"/>
        <v>1.0996799999999998</v>
      </c>
      <c r="F768" s="2">
        <f t="shared" si="89"/>
        <v>1.1117949999999999</v>
      </c>
      <c r="G768" s="2">
        <f t="shared" si="91"/>
        <v>1.1070140000000004</v>
      </c>
      <c r="H768" s="2">
        <f t="shared" si="87"/>
        <v>1.1000494999999999</v>
      </c>
      <c r="I768" s="2">
        <f t="array" ref="I768">SUMPRODUCT(B752:B771, (ROW(B752:B771)-ROW(B752)+1)) / (20*21/2)</f>
        <v>1.104724761904762</v>
      </c>
      <c r="J768" s="2">
        <f t="shared" si="90"/>
        <v>1.1054449911055899</v>
      </c>
      <c r="K768" s="2">
        <f t="shared" si="92"/>
        <v>1.1189977118573513</v>
      </c>
    </row>
    <row r="769" spans="1:11" ht="13.5" x14ac:dyDescent="0.25">
      <c r="A769" s="3">
        <f>TITRES_STAT!B772</f>
        <v>43426</v>
      </c>
      <c r="B769" s="5">
        <f>TITRES_STAT!D772</f>
        <v>1.1146</v>
      </c>
      <c r="C769" s="2">
        <f t="shared" si="85"/>
        <v>3.1200000000000117E-2</v>
      </c>
      <c r="D769" s="2">
        <f t="shared" si="86"/>
        <v>1.1055800000000002</v>
      </c>
      <c r="E769" s="2">
        <f t="shared" si="88"/>
        <v>1.0972599999999999</v>
      </c>
      <c r="F769" s="2">
        <f t="shared" si="89"/>
        <v>1.1102399999999999</v>
      </c>
      <c r="G769" s="2">
        <f t="shared" si="91"/>
        <v>1.1068060000000004</v>
      </c>
      <c r="H769" s="2">
        <f t="shared" si="87"/>
        <v>1.1006775</v>
      </c>
      <c r="I769" s="2">
        <f t="array" ref="I769">SUMPRODUCT(B753:B772, (ROW(B753:B772)-ROW(B753)+1)) / (20*21/2)</f>
        <v>1.1046057142857142</v>
      </c>
      <c r="J769" s="2">
        <f t="shared" si="90"/>
        <v>1.1063168967145813</v>
      </c>
      <c r="K769" s="2">
        <f t="shared" si="92"/>
        <v>1.1188252525688278</v>
      </c>
    </row>
    <row r="770" spans="1:11" ht="13.5" x14ac:dyDescent="0.25">
      <c r="A770" s="3">
        <f>TITRES_STAT!B773</f>
        <v>43427</v>
      </c>
      <c r="B770" s="5">
        <f>TITRES_STAT!D773</f>
        <v>1.1146</v>
      </c>
      <c r="C770" s="2">
        <f t="shared" si="85"/>
        <v>0</v>
      </c>
      <c r="D770" s="2">
        <f t="shared" si="86"/>
        <v>1.10836</v>
      </c>
      <c r="E770" s="2">
        <f t="shared" si="88"/>
        <v>1.09484</v>
      </c>
      <c r="F770" s="2">
        <f t="shared" si="89"/>
        <v>1.1097199999999998</v>
      </c>
      <c r="G770" s="2">
        <f t="shared" si="91"/>
        <v>1.1069460000000004</v>
      </c>
      <c r="H770" s="2">
        <f t="shared" si="87"/>
        <v>1.1014469999999996</v>
      </c>
      <c r="I770" s="2">
        <f t="array" ref="I770">SUMPRODUCT(B754:B773, (ROW(B754:B773)-ROW(B754)+1)) / (20*21/2)</f>
        <v>1.1028228571428571</v>
      </c>
      <c r="J770" s="2">
        <f t="shared" si="90"/>
        <v>1.107105763694145</v>
      </c>
      <c r="K770" s="2">
        <f t="shared" si="92"/>
        <v>1.1186595563896582</v>
      </c>
    </row>
    <row r="771" spans="1:11" ht="13.5" x14ac:dyDescent="0.25">
      <c r="A771" s="3">
        <f>TITRES_STAT!B774</f>
        <v>43430</v>
      </c>
      <c r="B771" s="5">
        <f>TITRES_STAT!D774</f>
        <v>1.1075999999999999</v>
      </c>
      <c r="C771" s="2">
        <f t="shared" si="85"/>
        <v>-7.0000000000001172E-3</v>
      </c>
      <c r="D771" s="2">
        <f t="shared" si="86"/>
        <v>1.1069599999999999</v>
      </c>
      <c r="E771" s="2">
        <f t="shared" si="88"/>
        <v>1.09484</v>
      </c>
      <c r="F771" s="2">
        <f t="shared" si="89"/>
        <v>1.1088499999999999</v>
      </c>
      <c r="G771" s="2">
        <f t="shared" si="91"/>
        <v>1.1070140000000004</v>
      </c>
      <c r="H771" s="2">
        <f t="shared" si="87"/>
        <v>1.1020554999999996</v>
      </c>
      <c r="I771" s="2">
        <f t="array" ref="I771">SUMPRODUCT(B755:B774, (ROW(B755:B774)-ROW(B755)+1)) / (20*21/2)</f>
        <v>1.1042423809523807</v>
      </c>
      <c r="J771" s="2">
        <f t="shared" si="90"/>
        <v>1.1071528338185121</v>
      </c>
      <c r="K771" s="2">
        <f t="shared" si="92"/>
        <v>1.1182258482959462</v>
      </c>
    </row>
    <row r="772" spans="1:11" ht="13.5" x14ac:dyDescent="0.25">
      <c r="A772" s="3">
        <f>TITRES_STAT!B775</f>
        <v>43431</v>
      </c>
      <c r="B772" s="5">
        <f>TITRES_STAT!D775</f>
        <v>1.1075999999999999</v>
      </c>
      <c r="C772" s="2">
        <f t="shared" ref="C772:C835" si="93">B772-B771</f>
        <v>0</v>
      </c>
      <c r="D772" s="2">
        <f t="shared" si="86"/>
        <v>1.1055599999999999</v>
      </c>
      <c r="E772" s="2">
        <f t="shared" si="88"/>
        <v>1.09934</v>
      </c>
      <c r="F772" s="2">
        <f t="shared" si="89"/>
        <v>1.1090200000000001</v>
      </c>
      <c r="G772" s="2">
        <f t="shared" si="91"/>
        <v>1.1070140000000004</v>
      </c>
      <c r="H772" s="2">
        <f t="shared" si="87"/>
        <v>1.1025699999999994</v>
      </c>
      <c r="I772" s="2">
        <f t="array" ref="I772">SUMPRODUCT(B756:B775, (ROW(B756:B775)-ROW(B756)+1)) / (20*21/2)</f>
        <v>1.1087061904761906</v>
      </c>
      <c r="J772" s="2">
        <f t="shared" si="90"/>
        <v>1.1071954210738919</v>
      </c>
      <c r="K772" s="2">
        <f t="shared" si="92"/>
        <v>1.1178091483627719</v>
      </c>
    </row>
    <row r="773" spans="1:11" ht="13.5" x14ac:dyDescent="0.25">
      <c r="A773" s="3">
        <f>TITRES_STAT!B776</f>
        <v>43432</v>
      </c>
      <c r="B773" s="5">
        <f>TITRES_STAT!D776</f>
        <v>1.0903</v>
      </c>
      <c r="C773" s="2">
        <f t="shared" si="93"/>
        <v>-1.7299999999999871E-2</v>
      </c>
      <c r="D773" s="2">
        <f t="shared" si="86"/>
        <v>1.10694</v>
      </c>
      <c r="E773" s="2">
        <f t="shared" si="88"/>
        <v>1.1031400000000002</v>
      </c>
      <c r="F773" s="2">
        <f t="shared" si="89"/>
        <v>1.106595</v>
      </c>
      <c r="G773" s="2">
        <f t="shared" si="91"/>
        <v>1.1070140000000004</v>
      </c>
      <c r="H773" s="2">
        <f t="shared" si="87"/>
        <v>1.1030134999999999</v>
      </c>
      <c r="I773" s="2">
        <f t="array" ref="I773">SUMPRODUCT(B757:B776, (ROW(B757:B776)-ROW(B757)+1)) / (20*21/2)</f>
        <v>1.1099938095238095</v>
      </c>
      <c r="J773" s="2">
        <f t="shared" si="90"/>
        <v>1.1055863333525688</v>
      </c>
      <c r="K773" s="2">
        <f t="shared" si="92"/>
        <v>1.1167303582308985</v>
      </c>
    </row>
    <row r="774" spans="1:11" ht="13.5" x14ac:dyDescent="0.25">
      <c r="A774" s="3">
        <f>TITRES_STAT!B777</f>
        <v>43433</v>
      </c>
      <c r="B774" s="5">
        <f>TITRES_STAT!D777</f>
        <v>1.1214999999999999</v>
      </c>
      <c r="C774" s="2">
        <f t="shared" si="93"/>
        <v>3.1199999999999894E-2</v>
      </c>
      <c r="D774" s="2">
        <f t="shared" ref="D774:D837" si="94">AVERAGE(B770:B774)</f>
        <v>1.10832</v>
      </c>
      <c r="E774" s="2">
        <f t="shared" si="88"/>
        <v>1.1069499999999999</v>
      </c>
      <c r="F774" s="2">
        <f t="shared" si="89"/>
        <v>1.1057299999999999</v>
      </c>
      <c r="G774" s="2">
        <f t="shared" si="91"/>
        <v>1.1076380000000003</v>
      </c>
      <c r="H774" s="2">
        <f t="shared" si="87"/>
        <v>1.1037545</v>
      </c>
      <c r="I774" s="2">
        <f t="array" ref="I774">SUMPRODUCT(B758:B777, (ROW(B758:B777)-ROW(B758)+1)) / (20*21/2)</f>
        <v>1.1138533333333334</v>
      </c>
      <c r="J774" s="2">
        <f t="shared" si="90"/>
        <v>1.1071019206523243</v>
      </c>
      <c r="K774" s="2">
        <f t="shared" si="92"/>
        <v>1.1169174030061573</v>
      </c>
    </row>
    <row r="775" spans="1:11" ht="13.5" x14ac:dyDescent="0.25">
      <c r="A775" s="3">
        <f>TITRES_STAT!B778</f>
        <v>43434</v>
      </c>
      <c r="B775" s="5">
        <f>TITRES_STAT!D778</f>
        <v>1.1526000000000001</v>
      </c>
      <c r="C775" s="2">
        <f t="shared" si="93"/>
        <v>3.1100000000000128E-2</v>
      </c>
      <c r="D775" s="2">
        <f t="shared" si="94"/>
        <v>1.1159199999999998</v>
      </c>
      <c r="E775" s="2">
        <f t="shared" si="88"/>
        <v>1.1121399999999999</v>
      </c>
      <c r="F775" s="2">
        <f t="shared" si="89"/>
        <v>1.10798</v>
      </c>
      <c r="G775" s="2">
        <f t="shared" si="91"/>
        <v>1.1092300000000002</v>
      </c>
      <c r="H775" s="2">
        <f t="shared" si="87"/>
        <v>1.1046509999999998</v>
      </c>
      <c r="I775" s="2">
        <f t="array" ref="I775">SUMPRODUCT(B759:B778, (ROW(B759:B778)-ROW(B759)+1)) / (20*21/2)</f>
        <v>1.1185052380952381</v>
      </c>
      <c r="J775" s="2">
        <f t="shared" si="90"/>
        <v>1.1114350710663887</v>
      </c>
      <c r="K775" s="2">
        <f t="shared" si="92"/>
        <v>1.1183167205353275</v>
      </c>
    </row>
    <row r="776" spans="1:11" ht="13.5" x14ac:dyDescent="0.25">
      <c r="A776" s="3">
        <f>TITRES_STAT!B779</f>
        <v>43437</v>
      </c>
      <c r="B776" s="5">
        <f>TITRES_STAT!D779</f>
        <v>1.1214999999999999</v>
      </c>
      <c r="C776" s="2">
        <f t="shared" si="93"/>
        <v>-3.1100000000000128E-2</v>
      </c>
      <c r="D776" s="2">
        <f t="shared" si="94"/>
        <v>1.1187</v>
      </c>
      <c r="E776" s="2">
        <f t="shared" si="88"/>
        <v>1.1128299999999998</v>
      </c>
      <c r="F776" s="2">
        <f t="shared" si="89"/>
        <v>1.1086749999999999</v>
      </c>
      <c r="G776" s="2">
        <f t="shared" si="91"/>
        <v>1.1098540000000001</v>
      </c>
      <c r="H776" s="2">
        <f t="shared" si="87"/>
        <v>1.1053134999999998</v>
      </c>
      <c r="I776" s="2">
        <f t="array" ref="I776">SUMPRODUCT(B760:B779, (ROW(B760:B779)-ROW(B760)+1)) / (20*21/2)</f>
        <v>1.1223914285714283</v>
      </c>
      <c r="J776" s="2">
        <f t="shared" si="90"/>
        <v>1.1123936357267326</v>
      </c>
      <c r="K776" s="2">
        <f t="shared" si="92"/>
        <v>1.1184415550241382</v>
      </c>
    </row>
    <row r="777" spans="1:11" ht="13.5" x14ac:dyDescent="0.25">
      <c r="A777" s="3">
        <f>TITRES_STAT!B780</f>
        <v>43438</v>
      </c>
      <c r="B777" s="5">
        <f>TITRES_STAT!D780</f>
        <v>1.1492</v>
      </c>
      <c r="C777" s="2">
        <f t="shared" si="93"/>
        <v>2.7700000000000058E-2</v>
      </c>
      <c r="D777" s="2">
        <f t="shared" si="94"/>
        <v>1.1270199999999999</v>
      </c>
      <c r="E777" s="2">
        <f t="shared" si="88"/>
        <v>1.1162899999999998</v>
      </c>
      <c r="F777" s="2">
        <f t="shared" si="89"/>
        <v>1.1107549999999999</v>
      </c>
      <c r="G777" s="2">
        <f t="shared" si="91"/>
        <v>1.1110320000000002</v>
      </c>
      <c r="H777" s="2">
        <f t="shared" si="87"/>
        <v>1.1062559999999999</v>
      </c>
      <c r="I777" s="2">
        <f t="array" ref="I777">SUMPRODUCT(B761:B780, (ROW(B761:B780)-ROW(B761)+1)) / (20*21/2)</f>
        <v>1.1262119047619046</v>
      </c>
      <c r="J777" s="2">
        <f t="shared" si="90"/>
        <v>1.1158990037527581</v>
      </c>
      <c r="K777" s="2">
        <f t="shared" si="92"/>
        <v>1.1196477685526034</v>
      </c>
    </row>
    <row r="778" spans="1:11" ht="13.5" x14ac:dyDescent="0.25">
      <c r="A778" s="3">
        <f>TITRES_STAT!B781</f>
        <v>43439</v>
      </c>
      <c r="B778" s="5">
        <f>TITRES_STAT!D781</f>
        <v>1.1596</v>
      </c>
      <c r="C778" s="2">
        <f t="shared" si="93"/>
        <v>1.0399999999999965E-2</v>
      </c>
      <c r="D778" s="2">
        <f t="shared" si="94"/>
        <v>1.1408800000000001</v>
      </c>
      <c r="E778" s="2">
        <f t="shared" si="88"/>
        <v>1.12391</v>
      </c>
      <c r="F778" s="2">
        <f t="shared" si="89"/>
        <v>1.1117950000000001</v>
      </c>
      <c r="G778" s="2">
        <f t="shared" si="91"/>
        <v>1.1120720000000004</v>
      </c>
      <c r="H778" s="2">
        <f t="shared" ref="H778:H841" si="95">AVERAGE(B579:B778)</f>
        <v>1.1073444999999997</v>
      </c>
      <c r="I778" s="2">
        <f t="array" ref="I778">SUMPRODUCT(B762:B781, (ROW(B762:B781)-ROW(B762)+1)) / (20*21/2)</f>
        <v>1.1303000000000001</v>
      </c>
      <c r="J778" s="2">
        <f t="shared" si="90"/>
        <v>1.1200610033953526</v>
      </c>
      <c r="K778" s="2">
        <f t="shared" si="92"/>
        <v>1.1212145227270112</v>
      </c>
    </row>
    <row r="779" spans="1:11" ht="13.5" x14ac:dyDescent="0.25">
      <c r="A779" s="3">
        <f>TITRES_STAT!B782</f>
        <v>43440</v>
      </c>
      <c r="B779" s="5">
        <f>TITRES_STAT!D782</f>
        <v>1.1526000000000001</v>
      </c>
      <c r="C779" s="2">
        <f t="shared" si="93"/>
        <v>-6.9999999999998952E-3</v>
      </c>
      <c r="D779" s="2">
        <f t="shared" si="94"/>
        <v>1.1471</v>
      </c>
      <c r="E779" s="2">
        <f t="shared" si="88"/>
        <v>1.12771</v>
      </c>
      <c r="F779" s="2">
        <f t="shared" si="89"/>
        <v>1.1124849999999999</v>
      </c>
      <c r="G779" s="2">
        <f t="shared" si="91"/>
        <v>1.1129720000000001</v>
      </c>
      <c r="H779" s="2">
        <f t="shared" si="95"/>
        <v>1.1082565</v>
      </c>
      <c r="I779" s="2">
        <f t="array" ref="I779">SUMPRODUCT(B763:B782, (ROW(B763:B782)-ROW(B763)+1)) / (20*21/2)</f>
        <v>1.1338238095238093</v>
      </c>
      <c r="J779" s="2">
        <f t="shared" si="90"/>
        <v>1.1231599554529381</v>
      </c>
      <c r="K779" s="2">
        <f t="shared" si="92"/>
        <v>1.1224453257573244</v>
      </c>
    </row>
    <row r="780" spans="1:11" ht="13.5" x14ac:dyDescent="0.25">
      <c r="A780" s="3">
        <f>TITRES_STAT!B783</f>
        <v>43441</v>
      </c>
      <c r="B780" s="5">
        <f>TITRES_STAT!D783</f>
        <v>1.1526000000000001</v>
      </c>
      <c r="C780" s="2">
        <f t="shared" si="93"/>
        <v>0</v>
      </c>
      <c r="D780" s="2">
        <f t="shared" si="94"/>
        <v>1.1471</v>
      </c>
      <c r="E780" s="2">
        <f t="shared" ref="E780:E843" si="96">AVERAGE(B771:B780)</f>
        <v>1.1315099999999998</v>
      </c>
      <c r="F780" s="2">
        <f t="shared" si="89"/>
        <v>1.113175</v>
      </c>
      <c r="G780" s="2">
        <f t="shared" si="91"/>
        <v>1.1128320000000003</v>
      </c>
      <c r="H780" s="2">
        <f t="shared" si="95"/>
        <v>1.1091845</v>
      </c>
      <c r="I780" s="2">
        <f t="array" ref="I780">SUMPRODUCT(B764:B783, (ROW(B764:B783)-ROW(B764)+1)) / (20*21/2)</f>
        <v>1.1339571428571427</v>
      </c>
      <c r="J780" s="2">
        <f t="shared" si="90"/>
        <v>1.125963769219325</v>
      </c>
      <c r="K780" s="2">
        <f t="shared" si="92"/>
        <v>1.1236278620021352</v>
      </c>
    </row>
    <row r="781" spans="1:11" ht="13.5" x14ac:dyDescent="0.25">
      <c r="A781" s="3">
        <f>TITRES_STAT!B784</f>
        <v>43444</v>
      </c>
      <c r="B781" s="5">
        <f>TITRES_STAT!D784</f>
        <v>1.1560999999999999</v>
      </c>
      <c r="C781" s="2">
        <f t="shared" si="93"/>
        <v>3.4999999999998366E-3</v>
      </c>
      <c r="D781" s="2">
        <f t="shared" si="94"/>
        <v>1.1540199999999998</v>
      </c>
      <c r="E781" s="2">
        <f t="shared" si="96"/>
        <v>1.13636</v>
      </c>
      <c r="F781" s="2">
        <f t="shared" si="89"/>
        <v>1.1155999999999999</v>
      </c>
      <c r="G781" s="2">
        <f t="shared" si="91"/>
        <v>1.1134540000000002</v>
      </c>
      <c r="H781" s="2">
        <f t="shared" si="95"/>
        <v>1.1101300000000003</v>
      </c>
      <c r="I781" s="2">
        <f t="array" ref="I781">SUMPRODUCT(B765:B784, (ROW(B765:B784)-ROW(B765)+1)) / (20*21/2)</f>
        <v>1.1367228571428571</v>
      </c>
      <c r="J781" s="2">
        <f t="shared" si="90"/>
        <v>1.1288338864365322</v>
      </c>
      <c r="K781" s="2">
        <f t="shared" si="92"/>
        <v>1.124901279178522</v>
      </c>
    </row>
    <row r="782" spans="1:11" ht="13.5" x14ac:dyDescent="0.25">
      <c r="A782" s="3">
        <f>TITRES_STAT!B785</f>
        <v>43445</v>
      </c>
      <c r="B782" s="5">
        <f>TITRES_STAT!D785</f>
        <v>1.1526000000000001</v>
      </c>
      <c r="C782" s="2">
        <f t="shared" si="93"/>
        <v>-3.4999999999998366E-3</v>
      </c>
      <c r="D782" s="2">
        <f t="shared" si="94"/>
        <v>1.1547000000000001</v>
      </c>
      <c r="E782" s="2">
        <f t="shared" si="96"/>
        <v>1.14086</v>
      </c>
      <c r="F782" s="2">
        <f t="shared" si="89"/>
        <v>1.1200999999999999</v>
      </c>
      <c r="G782" s="2">
        <f t="shared" si="91"/>
        <v>1.1146300000000002</v>
      </c>
      <c r="H782" s="2">
        <f t="shared" si="95"/>
        <v>1.1110580000000001</v>
      </c>
      <c r="I782" s="2">
        <f t="array" ref="I782">SUMPRODUCT(B766:B785, (ROW(B766:B785)-ROW(B766)+1)) / (20*21/2)</f>
        <v>1.1381780952380953</v>
      </c>
      <c r="J782" s="2">
        <f t="shared" si="90"/>
        <v>1.1310973258235291</v>
      </c>
      <c r="K782" s="2">
        <f t="shared" si="92"/>
        <v>1.1259875035244622</v>
      </c>
    </row>
    <row r="783" spans="1:11" ht="13.5" x14ac:dyDescent="0.25">
      <c r="A783" s="3">
        <f>TITRES_STAT!B786</f>
        <v>43446</v>
      </c>
      <c r="B783" s="5">
        <f>TITRES_STAT!D786</f>
        <v>1.1214999999999999</v>
      </c>
      <c r="C783" s="2">
        <f t="shared" si="93"/>
        <v>-3.1100000000000128E-2</v>
      </c>
      <c r="D783" s="2">
        <f t="shared" si="94"/>
        <v>1.1470800000000001</v>
      </c>
      <c r="E783" s="2">
        <f t="shared" si="96"/>
        <v>1.14398</v>
      </c>
      <c r="F783" s="2">
        <f t="shared" si="89"/>
        <v>1.1235599999999999</v>
      </c>
      <c r="G783" s="2">
        <f t="shared" si="91"/>
        <v>1.11463</v>
      </c>
      <c r="H783" s="2">
        <f t="shared" si="95"/>
        <v>1.1118305000000002</v>
      </c>
      <c r="I783" s="2">
        <f t="array" ref="I783">SUMPRODUCT(B767:B786, (ROW(B767:B786)-ROW(B767)+1)) / (20*21/2)</f>
        <v>1.1394352380952379</v>
      </c>
      <c r="J783" s="2">
        <f t="shared" si="90"/>
        <v>1.1301832947927166</v>
      </c>
      <c r="K783" s="2">
        <f t="shared" si="92"/>
        <v>1.125811522994091</v>
      </c>
    </row>
    <row r="784" spans="1:11" ht="13.5" x14ac:dyDescent="0.25">
      <c r="A784" s="3">
        <f>TITRES_STAT!B787</f>
        <v>43447</v>
      </c>
      <c r="B784" s="5">
        <f>TITRES_STAT!D787</f>
        <v>1.1526000000000001</v>
      </c>
      <c r="C784" s="2">
        <f t="shared" si="93"/>
        <v>3.1100000000000128E-2</v>
      </c>
      <c r="D784" s="2">
        <f t="shared" si="94"/>
        <v>1.1470800000000001</v>
      </c>
      <c r="E784" s="2">
        <f t="shared" si="96"/>
        <v>1.1470899999999999</v>
      </c>
      <c r="F784" s="2">
        <f t="shared" si="89"/>
        <v>1.1270199999999999</v>
      </c>
      <c r="G784" s="2">
        <f t="shared" si="91"/>
        <v>1.1155299999999999</v>
      </c>
      <c r="H784" s="2">
        <f t="shared" si="95"/>
        <v>1.1127585000000002</v>
      </c>
      <c r="I784" s="2">
        <f t="array" ref="I784">SUMPRODUCT(B768:B787, (ROW(B768:B787)-ROW(B768)+1)) / (20*21/2)</f>
        <v>1.1389128571428571</v>
      </c>
      <c r="J784" s="2">
        <f t="shared" si="90"/>
        <v>1.1323182190981722</v>
      </c>
      <c r="K784" s="2">
        <f t="shared" si="92"/>
        <v>1.1268620515041265</v>
      </c>
    </row>
    <row r="785" spans="1:11" ht="13.5" x14ac:dyDescent="0.25">
      <c r="A785" s="3">
        <f>TITRES_STAT!B788</f>
        <v>43448</v>
      </c>
      <c r="B785" s="5">
        <f>TITRES_STAT!D788</f>
        <v>1.1423000000000001</v>
      </c>
      <c r="C785" s="2">
        <f t="shared" si="93"/>
        <v>-1.0299999999999976E-2</v>
      </c>
      <c r="D785" s="2">
        <f t="shared" si="94"/>
        <v>1.1450200000000001</v>
      </c>
      <c r="E785" s="2">
        <f t="shared" si="96"/>
        <v>1.1460599999999999</v>
      </c>
      <c r="F785" s="2">
        <f t="shared" si="89"/>
        <v>1.1290999999999998</v>
      </c>
      <c r="G785" s="2">
        <f t="shared" si="91"/>
        <v>1.116638</v>
      </c>
      <c r="H785" s="2">
        <f t="shared" si="95"/>
        <v>1.1136035</v>
      </c>
      <c r="I785" s="2">
        <f t="array" ref="I785">SUMPRODUCT(B769:B788, (ROW(B769:B788)-ROW(B769)+1)) / (20*21/2)</f>
        <v>1.1383409523809525</v>
      </c>
      <c r="J785" s="2">
        <f t="shared" si="90"/>
        <v>1.1332688648983462</v>
      </c>
      <c r="K785" s="2">
        <f t="shared" si="92"/>
        <v>1.1274674612490627</v>
      </c>
    </row>
    <row r="786" spans="1:11" ht="13.5" x14ac:dyDescent="0.25">
      <c r="A786" s="3">
        <f>TITRES_STAT!B789</f>
        <v>43451</v>
      </c>
      <c r="B786" s="5">
        <f>TITRES_STAT!D789</f>
        <v>1.1423000000000001</v>
      </c>
      <c r="C786" s="2">
        <f t="shared" si="93"/>
        <v>0</v>
      </c>
      <c r="D786" s="2">
        <f t="shared" si="94"/>
        <v>1.1422599999999998</v>
      </c>
      <c r="E786" s="2">
        <f t="shared" si="96"/>
        <v>1.1481399999999999</v>
      </c>
      <c r="F786" s="2">
        <f t="shared" si="89"/>
        <v>1.1304849999999997</v>
      </c>
      <c r="G786" s="2">
        <f t="shared" si="91"/>
        <v>1.1177459999999999</v>
      </c>
      <c r="H786" s="2">
        <f t="shared" si="95"/>
        <v>1.1145270000000003</v>
      </c>
      <c r="I786" s="2">
        <f t="array" ref="I786">SUMPRODUCT(B770:B789, (ROW(B770:B789)-ROW(B770)+1)) / (20*21/2)</f>
        <v>1.1392185714285714</v>
      </c>
      <c r="J786" s="2">
        <f t="shared" si="90"/>
        <v>1.1341289730032655</v>
      </c>
      <c r="K786" s="2">
        <f t="shared" si="92"/>
        <v>1.1280491294353741</v>
      </c>
    </row>
    <row r="787" spans="1:11" ht="13.5" x14ac:dyDescent="0.25">
      <c r="A787" s="3">
        <f>TITRES_STAT!B790</f>
        <v>43452</v>
      </c>
      <c r="B787" s="5">
        <f>TITRES_STAT!D790</f>
        <v>1.125</v>
      </c>
      <c r="C787" s="2">
        <f t="shared" si="93"/>
        <v>-1.7300000000000093E-2</v>
      </c>
      <c r="D787" s="2">
        <f t="shared" si="94"/>
        <v>1.1367400000000001</v>
      </c>
      <c r="E787" s="2">
        <f t="shared" si="96"/>
        <v>1.1457200000000003</v>
      </c>
      <c r="F787" s="2">
        <f t="shared" si="89"/>
        <v>1.1310049999999998</v>
      </c>
      <c r="G787" s="2">
        <f t="shared" si="91"/>
        <v>1.1181619999999999</v>
      </c>
      <c r="H787" s="2">
        <f t="shared" si="95"/>
        <v>1.1152855000000002</v>
      </c>
      <c r="I787" s="2">
        <f t="array" ref="I787">SUMPRODUCT(B771:B790, (ROW(B771:B790)-ROW(B771)+1)) / (20*21/2)</f>
        <v>1.1399642857142858</v>
      </c>
      <c r="J787" s="2">
        <f t="shared" si="90"/>
        <v>1.1332595470029545</v>
      </c>
      <c r="K787" s="2">
        <f t="shared" si="92"/>
        <v>1.1279295557320261</v>
      </c>
    </row>
    <row r="788" spans="1:11" ht="13.5" x14ac:dyDescent="0.25">
      <c r="A788" s="3">
        <f>TITRES_STAT!B791</f>
        <v>43453</v>
      </c>
      <c r="B788" s="5">
        <f>TITRES_STAT!D791</f>
        <v>1.125</v>
      </c>
      <c r="C788" s="2">
        <f t="shared" si="93"/>
        <v>0</v>
      </c>
      <c r="D788" s="2">
        <f t="shared" si="94"/>
        <v>1.1374400000000002</v>
      </c>
      <c r="E788" s="2">
        <f t="shared" si="96"/>
        <v>1.1422600000000001</v>
      </c>
      <c r="F788" s="2">
        <f t="shared" ref="F788:F851" si="97">AVERAGE(B769:B788)</f>
        <v>1.1330849999999999</v>
      </c>
      <c r="G788" s="2">
        <f t="shared" si="91"/>
        <v>1.1185099999999999</v>
      </c>
      <c r="H788" s="2">
        <f t="shared" si="95"/>
        <v>1.1161380000000003</v>
      </c>
      <c r="I788" s="2">
        <f t="array" ref="I788">SUMPRODUCT(B772:B791, (ROW(B772:B791)-ROW(B772)+1)) / (20*21/2)</f>
        <v>1.14354</v>
      </c>
      <c r="J788" s="2">
        <f t="shared" si="90"/>
        <v>1.1324729234788637</v>
      </c>
      <c r="K788" s="2">
        <f t="shared" si="92"/>
        <v>1.1278146711935153</v>
      </c>
    </row>
    <row r="789" spans="1:11" ht="13.5" x14ac:dyDescent="0.25">
      <c r="A789" s="3">
        <f>TITRES_STAT!B792</f>
        <v>43454</v>
      </c>
      <c r="B789" s="5">
        <f>TITRES_STAT!D792</f>
        <v>1.1423000000000001</v>
      </c>
      <c r="C789" s="2">
        <f t="shared" si="93"/>
        <v>1.7300000000000093E-2</v>
      </c>
      <c r="D789" s="2">
        <f t="shared" si="94"/>
        <v>1.1353800000000001</v>
      </c>
      <c r="E789" s="2">
        <f t="shared" si="96"/>
        <v>1.1412300000000002</v>
      </c>
      <c r="F789" s="2">
        <f t="shared" si="97"/>
        <v>1.1344699999999999</v>
      </c>
      <c r="G789" s="2">
        <f t="shared" si="91"/>
        <v>1.1192039999999999</v>
      </c>
      <c r="H789" s="2">
        <f t="shared" si="95"/>
        <v>1.1169985000000004</v>
      </c>
      <c r="I789" s="2">
        <f t="array" ref="I789">SUMPRODUCT(B773:B792, (ROW(B773:B792)-ROW(B773)+1)) / (20*21/2)</f>
        <v>1.1468023809523809</v>
      </c>
      <c r="J789" s="2">
        <f t="shared" ref="J789:J852" si="98">$J$4*B789+J788*(1-$J$4)</f>
        <v>1.1334088355284957</v>
      </c>
      <c r="K789" s="2">
        <f t="shared" si="92"/>
        <v>1.1283827233035735</v>
      </c>
    </row>
    <row r="790" spans="1:11" ht="13.5" x14ac:dyDescent="0.25">
      <c r="A790" s="3">
        <f>TITRES_STAT!B793</f>
        <v>43455</v>
      </c>
      <c r="B790" s="5">
        <f>TITRES_STAT!D793</f>
        <v>1.1423000000000001</v>
      </c>
      <c r="C790" s="2">
        <f t="shared" si="93"/>
        <v>0</v>
      </c>
      <c r="D790" s="2">
        <f t="shared" si="94"/>
        <v>1.1353800000000001</v>
      </c>
      <c r="E790" s="2">
        <f t="shared" si="96"/>
        <v>1.1402000000000003</v>
      </c>
      <c r="F790" s="2">
        <f t="shared" si="97"/>
        <v>1.1358549999999996</v>
      </c>
      <c r="G790" s="2">
        <f t="shared" si="91"/>
        <v>1.1198979999999998</v>
      </c>
      <c r="H790" s="2">
        <f t="shared" si="95"/>
        <v>1.1177180000000004</v>
      </c>
      <c r="I790" s="2">
        <f t="array" ref="I790">SUMPRODUCT(B774:B793, (ROW(B774:B793)-ROW(B774)+1)) / (20*21/2)</f>
        <v>1.1497514285714285</v>
      </c>
      <c r="J790" s="2">
        <f t="shared" si="98"/>
        <v>1.1342556130972103</v>
      </c>
      <c r="K790" s="2">
        <f t="shared" si="92"/>
        <v>1.1289284988602961</v>
      </c>
    </row>
    <row r="791" spans="1:11" ht="13.5" x14ac:dyDescent="0.25">
      <c r="A791" s="3">
        <f>TITRES_STAT!B794</f>
        <v>43458</v>
      </c>
      <c r="B791" s="5">
        <f>TITRES_STAT!D794</f>
        <v>1.1734</v>
      </c>
      <c r="C791" s="2">
        <f t="shared" si="93"/>
        <v>3.1099999999999905E-2</v>
      </c>
      <c r="D791" s="2">
        <f t="shared" si="94"/>
        <v>1.1415999999999999</v>
      </c>
      <c r="E791" s="2">
        <f t="shared" si="96"/>
        <v>1.1419299999999999</v>
      </c>
      <c r="F791" s="2">
        <f t="shared" si="97"/>
        <v>1.1391449999999999</v>
      </c>
      <c r="G791" s="2">
        <f t="shared" si="91"/>
        <v>1.1218359999999996</v>
      </c>
      <c r="H791" s="2">
        <f t="shared" si="95"/>
        <v>1.1185615000000002</v>
      </c>
      <c r="I791" s="2">
        <f t="array" ref="I791">SUMPRODUCT(B775:B794, (ROW(B775:B794)-ROW(B775)+1)) / (20*21/2)</f>
        <v>1.1516476190476193</v>
      </c>
      <c r="J791" s="2">
        <f t="shared" si="98"/>
        <v>1.1379836499450953</v>
      </c>
      <c r="K791" s="2">
        <f t="shared" si="92"/>
        <v>1.1306724792971472</v>
      </c>
    </row>
    <row r="792" spans="1:11" ht="13.5" x14ac:dyDescent="0.25">
      <c r="A792" s="3">
        <f>TITRES_STAT!B795</f>
        <v>43459</v>
      </c>
      <c r="B792" s="5">
        <f>TITRES_STAT!D795</f>
        <v>1.1734</v>
      </c>
      <c r="C792" s="2">
        <f t="shared" si="93"/>
        <v>0</v>
      </c>
      <c r="D792" s="2">
        <f t="shared" si="94"/>
        <v>1.1512800000000001</v>
      </c>
      <c r="E792" s="2">
        <f t="shared" si="96"/>
        <v>1.1440100000000002</v>
      </c>
      <c r="F792" s="2">
        <f t="shared" si="97"/>
        <v>1.1424350000000001</v>
      </c>
      <c r="G792" s="2">
        <f t="shared" si="91"/>
        <v>1.1238439999999996</v>
      </c>
      <c r="H792" s="2">
        <f t="shared" si="95"/>
        <v>1.1195465000000002</v>
      </c>
      <c r="I792" s="2">
        <f t="array" ref="I792">SUMPRODUCT(B776:B795, (ROW(B776:B795)-ROW(B776)+1)) / (20*21/2)</f>
        <v>1.1549771428571429</v>
      </c>
      <c r="J792" s="2">
        <f t="shared" si="98"/>
        <v>1.1413566356646101</v>
      </c>
      <c r="K792" s="2">
        <f t="shared" si="92"/>
        <v>1.1323480683443179</v>
      </c>
    </row>
    <row r="793" spans="1:11" ht="13.5" x14ac:dyDescent="0.25">
      <c r="A793" s="3">
        <f>TITRES_STAT!B796</f>
        <v>43460</v>
      </c>
      <c r="B793" s="5">
        <f>TITRES_STAT!D796</f>
        <v>1.1734</v>
      </c>
      <c r="C793" s="2">
        <f t="shared" si="93"/>
        <v>0</v>
      </c>
      <c r="D793" s="2">
        <f t="shared" si="94"/>
        <v>1.16096</v>
      </c>
      <c r="E793" s="2">
        <f t="shared" si="96"/>
        <v>1.1492000000000004</v>
      </c>
      <c r="F793" s="2">
        <f t="shared" si="97"/>
        <v>1.1465900000000002</v>
      </c>
      <c r="G793" s="2">
        <f t="shared" si="91"/>
        <v>1.1255739999999996</v>
      </c>
      <c r="H793" s="2">
        <f t="shared" si="95"/>
        <v>1.1204370000000001</v>
      </c>
      <c r="I793" s="2">
        <f t="array" ref="I793">SUMPRODUCT(B777:B796, (ROW(B777:B796)-ROW(B777)+1)) / (20*21/2)</f>
        <v>1.1581580952380952</v>
      </c>
      <c r="J793" s="2">
        <f t="shared" si="98"/>
        <v>1.144408384648933</v>
      </c>
      <c r="K793" s="2">
        <f t="shared" si="92"/>
        <v>1.1339579480170898</v>
      </c>
    </row>
    <row r="794" spans="1:11" ht="13.5" x14ac:dyDescent="0.25">
      <c r="A794" s="3">
        <f>TITRES_STAT!B797</f>
        <v>43461</v>
      </c>
      <c r="B794" s="5">
        <f>TITRES_STAT!D797</f>
        <v>1.1665000000000001</v>
      </c>
      <c r="C794" s="2">
        <f t="shared" si="93"/>
        <v>-6.8999999999999062E-3</v>
      </c>
      <c r="D794" s="2">
        <f t="shared" si="94"/>
        <v>1.1657999999999999</v>
      </c>
      <c r="E794" s="2">
        <f t="shared" si="96"/>
        <v>1.15059</v>
      </c>
      <c r="F794" s="2">
        <f t="shared" si="97"/>
        <v>1.1488399999999999</v>
      </c>
      <c r="G794" s="2">
        <f t="shared" si="91"/>
        <v>1.1271659999999999</v>
      </c>
      <c r="H794" s="2">
        <f t="shared" si="95"/>
        <v>1.1213245000000003</v>
      </c>
      <c r="I794" s="2">
        <f t="array" ref="I794">SUMPRODUCT(B778:B797, (ROW(B778:B797)-ROW(B778)+1)) / (20*21/2)</f>
        <v>1.1603852380952384</v>
      </c>
      <c r="J794" s="2">
        <f t="shared" si="98"/>
        <v>1.1465123480157013</v>
      </c>
      <c r="K794" s="2">
        <f t="shared" si="92"/>
        <v>1.1352341069183804</v>
      </c>
    </row>
    <row r="795" spans="1:11" ht="13.5" x14ac:dyDescent="0.25">
      <c r="A795" s="3">
        <f>TITRES_STAT!B798</f>
        <v>43462</v>
      </c>
      <c r="B795" s="5">
        <f>TITRES_STAT!D798</f>
        <v>1.1838</v>
      </c>
      <c r="C795" s="2">
        <f t="shared" si="93"/>
        <v>1.7299999999999871E-2</v>
      </c>
      <c r="D795" s="2">
        <f t="shared" si="94"/>
        <v>1.1740999999999999</v>
      </c>
      <c r="E795" s="2">
        <f t="shared" si="96"/>
        <v>1.1547399999999999</v>
      </c>
      <c r="F795" s="2">
        <f t="shared" si="97"/>
        <v>1.1504000000000001</v>
      </c>
      <c r="G795" s="2">
        <f t="shared" si="91"/>
        <v>1.1291039999999999</v>
      </c>
      <c r="H795" s="2">
        <f t="shared" si="95"/>
        <v>1.1224400000000001</v>
      </c>
      <c r="I795" s="2">
        <f t="array" ref="I795">SUMPRODUCT(B779:B798, (ROW(B779:B798)-ROW(B779)+1)) / (20*21/2)</f>
        <v>1.1591852380952379</v>
      </c>
      <c r="J795" s="2">
        <f t="shared" si="98"/>
        <v>1.1500635529665868</v>
      </c>
      <c r="K795" s="2">
        <f t="shared" si="92"/>
        <v>1.1371386517451108</v>
      </c>
    </row>
    <row r="796" spans="1:11" ht="13.5" x14ac:dyDescent="0.25">
      <c r="A796" s="3">
        <f>TITRES_STAT!B799</f>
        <v>43465</v>
      </c>
      <c r="B796" s="5">
        <f>TITRES_STAT!D799</f>
        <v>1.1838</v>
      </c>
      <c r="C796" s="2">
        <f t="shared" si="93"/>
        <v>0</v>
      </c>
      <c r="D796" s="2">
        <f t="shared" si="94"/>
        <v>1.17618</v>
      </c>
      <c r="E796" s="2">
        <f t="shared" si="96"/>
        <v>1.15889</v>
      </c>
      <c r="F796" s="2">
        <f t="shared" si="97"/>
        <v>1.1535150000000001</v>
      </c>
      <c r="G796" s="2">
        <f t="shared" si="91"/>
        <v>1.1304199999999998</v>
      </c>
      <c r="H796" s="2">
        <f t="shared" si="95"/>
        <v>1.1235394999999999</v>
      </c>
      <c r="I796" s="2">
        <f t="array" ref="I796">SUMPRODUCT(B780:B799, (ROW(B780:B799)-ROW(B780)+1)) / (20*21/2)</f>
        <v>1.1606961904761905</v>
      </c>
      <c r="J796" s="2">
        <f t="shared" si="98"/>
        <v>1.1532765479221498</v>
      </c>
      <c r="K796" s="2">
        <f t="shared" si="92"/>
        <v>1.1389685085394201</v>
      </c>
    </row>
    <row r="797" spans="1:11" ht="13.5" x14ac:dyDescent="0.25">
      <c r="A797" s="3">
        <f>TITRES_STAT!B800</f>
        <v>43467</v>
      </c>
      <c r="B797" s="5">
        <f>TITRES_STAT!D800</f>
        <v>1.1769000000000001</v>
      </c>
      <c r="C797" s="2">
        <f t="shared" si="93"/>
        <v>-6.8999999999999062E-3</v>
      </c>
      <c r="D797" s="2">
        <f t="shared" si="94"/>
        <v>1.1768799999999999</v>
      </c>
      <c r="E797" s="2">
        <f t="shared" si="96"/>
        <v>1.1640799999999998</v>
      </c>
      <c r="F797" s="2">
        <f t="shared" si="97"/>
        <v>1.1549000000000003</v>
      </c>
      <c r="G797" s="2">
        <f t="shared" si="91"/>
        <v>1.1311819999999999</v>
      </c>
      <c r="H797" s="2">
        <f t="shared" si="95"/>
        <v>1.124573</v>
      </c>
      <c r="I797" s="2">
        <f t="array" ref="I797">SUMPRODUCT(B781:B800, (ROW(B781:B800)-ROW(B781)+1)) / (20*21/2)</f>
        <v>1.1657533333333332</v>
      </c>
      <c r="J797" s="2">
        <f t="shared" si="98"/>
        <v>1.1555264005009929</v>
      </c>
      <c r="K797" s="2">
        <f t="shared" si="92"/>
        <v>1.1404560180084624</v>
      </c>
    </row>
    <row r="798" spans="1:11" ht="13.5" x14ac:dyDescent="0.25">
      <c r="A798" s="3">
        <f>TITRES_STAT!B801</f>
        <v>43468</v>
      </c>
      <c r="B798" s="5">
        <f>TITRES_STAT!D801</f>
        <v>1.1423000000000001</v>
      </c>
      <c r="C798" s="2">
        <f t="shared" si="93"/>
        <v>-3.4599999999999964E-2</v>
      </c>
      <c r="D798" s="2">
        <f t="shared" si="94"/>
        <v>1.1706599999999998</v>
      </c>
      <c r="E798" s="2">
        <f t="shared" si="96"/>
        <v>1.16581</v>
      </c>
      <c r="F798" s="2">
        <f t="shared" si="97"/>
        <v>1.1540350000000001</v>
      </c>
      <c r="G798" s="2">
        <f t="shared" si="91"/>
        <v>1.1311139999999997</v>
      </c>
      <c r="H798" s="2">
        <f t="shared" si="95"/>
        <v>1.1254335000000002</v>
      </c>
      <c r="I798" s="2">
        <f t="array" ref="I798">SUMPRODUCT(B782:B801, (ROW(B782:B801)-ROW(B782)+1)) / (20*21/2)</f>
        <v>1.1738419047619049</v>
      </c>
      <c r="J798" s="2">
        <f t="shared" si="98"/>
        <v>1.1542667433104221</v>
      </c>
      <c r="K798" s="2">
        <f t="shared" si="92"/>
        <v>1.1405283310277385</v>
      </c>
    </row>
    <row r="799" spans="1:11" ht="13.5" x14ac:dyDescent="0.25">
      <c r="A799" s="3">
        <f>TITRES_STAT!B802</f>
        <v>43469</v>
      </c>
      <c r="B799" s="5">
        <f>TITRES_STAT!D802</f>
        <v>1.1698999999999999</v>
      </c>
      <c r="C799" s="2">
        <f t="shared" si="93"/>
        <v>2.7599999999999847E-2</v>
      </c>
      <c r="D799" s="2">
        <f t="shared" si="94"/>
        <v>1.17134</v>
      </c>
      <c r="E799" s="2">
        <f t="shared" si="96"/>
        <v>1.1685700000000001</v>
      </c>
      <c r="F799" s="2">
        <f t="shared" si="97"/>
        <v>1.1549</v>
      </c>
      <c r="G799" s="2">
        <f t="shared" si="91"/>
        <v>1.1315979999999999</v>
      </c>
      <c r="H799" s="2">
        <f t="shared" si="95"/>
        <v>1.1265105</v>
      </c>
      <c r="I799" s="2">
        <f t="array" ref="I799">SUMPRODUCT(B783:B802, (ROW(B783:B802)-ROW(B783)+1)) / (20*21/2)</f>
        <v>1.1848233333333333</v>
      </c>
      <c r="J799" s="2">
        <f t="shared" si="98"/>
        <v>1.1557556248999057</v>
      </c>
      <c r="K799" s="2">
        <f t="shared" si="92"/>
        <v>1.1416801611835137</v>
      </c>
    </row>
    <row r="800" spans="1:11" ht="13.5" x14ac:dyDescent="0.25">
      <c r="A800" s="3">
        <f>TITRES_STAT!B803</f>
        <v>43472</v>
      </c>
      <c r="B800" s="5">
        <f>TITRES_STAT!D803</f>
        <v>1.208</v>
      </c>
      <c r="C800" s="2">
        <f t="shared" si="93"/>
        <v>3.8100000000000023E-2</v>
      </c>
      <c r="D800" s="2">
        <f t="shared" si="94"/>
        <v>1.17618</v>
      </c>
      <c r="E800" s="2">
        <f t="shared" si="96"/>
        <v>1.1751400000000001</v>
      </c>
      <c r="F800" s="2">
        <f t="shared" si="97"/>
        <v>1.15767</v>
      </c>
      <c r="G800" s="2">
        <f t="shared" si="91"/>
        <v>1.1332579999999999</v>
      </c>
      <c r="H800" s="2">
        <f t="shared" si="95"/>
        <v>1.1278410000000001</v>
      </c>
      <c r="I800" s="2">
        <f t="array" ref="I800">SUMPRODUCT(B784:B803, (ROW(B784:B803)-ROW(B784)+1)) / (20*21/2)</f>
        <v>1.1968585714285713</v>
      </c>
      <c r="J800" s="2">
        <f t="shared" si="98"/>
        <v>1.1607312796713434</v>
      </c>
      <c r="K800" s="2">
        <f t="shared" si="92"/>
        <v>1.1442809391763169</v>
      </c>
    </row>
    <row r="801" spans="1:11" ht="13.5" x14ac:dyDescent="0.25">
      <c r="A801" s="3">
        <f>TITRES_STAT!B804</f>
        <v>43473</v>
      </c>
      <c r="B801" s="5">
        <f>TITRES_STAT!D804</f>
        <v>1.2425999999999999</v>
      </c>
      <c r="C801" s="2">
        <f t="shared" si="93"/>
        <v>3.4599999999999964E-2</v>
      </c>
      <c r="D801" s="2">
        <f t="shared" si="94"/>
        <v>1.18794</v>
      </c>
      <c r="E801" s="2">
        <f t="shared" si="96"/>
        <v>1.1820599999999999</v>
      </c>
      <c r="F801" s="2">
        <f t="shared" si="97"/>
        <v>1.1619949999999999</v>
      </c>
      <c r="G801" s="2">
        <f t="shared" si="91"/>
        <v>1.13561</v>
      </c>
      <c r="H801" s="2">
        <f t="shared" si="95"/>
        <v>1.1292814999999998</v>
      </c>
      <c r="I801" s="2">
        <f t="array" ref="I801">SUMPRODUCT(B785:B804, (ROW(B785:B804)-ROW(B785)+1)) / (20*21/2)</f>
        <v>1.2031171428571428</v>
      </c>
      <c r="J801" s="2">
        <f t="shared" si="98"/>
        <v>1.1685283006550249</v>
      </c>
      <c r="K801" s="2">
        <f t="shared" si="92"/>
        <v>1.1481365886203829</v>
      </c>
    </row>
    <row r="802" spans="1:11" ht="13.5" x14ac:dyDescent="0.25">
      <c r="A802" s="3">
        <f>TITRES_STAT!B805</f>
        <v>43474</v>
      </c>
      <c r="B802" s="5">
        <f>TITRES_STAT!D805</f>
        <v>1.2773000000000001</v>
      </c>
      <c r="C802" s="2">
        <f t="shared" si="93"/>
        <v>3.4700000000000175E-2</v>
      </c>
      <c r="D802" s="2">
        <f t="shared" si="94"/>
        <v>1.2080200000000001</v>
      </c>
      <c r="E802" s="2">
        <f t="shared" si="96"/>
        <v>1.19245</v>
      </c>
      <c r="F802" s="2">
        <f t="shared" si="97"/>
        <v>1.1682299999999999</v>
      </c>
      <c r="G802" s="2">
        <f t="shared" si="91"/>
        <v>1.1390719999999999</v>
      </c>
      <c r="H802" s="2">
        <f t="shared" si="95"/>
        <v>1.1308954999999998</v>
      </c>
      <c r="I802" s="2">
        <f t="array" ref="I802">SUMPRODUCT(B786:B805, (ROW(B786:B805)-ROW(B786)+1)) / (20*21/2)</f>
        <v>1.2072995238095237</v>
      </c>
      <c r="J802" s="2">
        <f t="shared" si="98"/>
        <v>1.1788875101164511</v>
      </c>
      <c r="K802" s="2">
        <f t="shared" si="92"/>
        <v>1.1532018204391916</v>
      </c>
    </row>
    <row r="803" spans="1:11" ht="13.5" x14ac:dyDescent="0.25">
      <c r="A803" s="3">
        <f>TITRES_STAT!B806</f>
        <v>43475</v>
      </c>
      <c r="B803" s="5">
        <f>TITRES_STAT!D806</f>
        <v>1.2946</v>
      </c>
      <c r="C803" s="2">
        <f t="shared" si="93"/>
        <v>1.7299999999999871E-2</v>
      </c>
      <c r="D803" s="2">
        <f t="shared" si="94"/>
        <v>1.23848</v>
      </c>
      <c r="E803" s="2">
        <f t="shared" si="96"/>
        <v>1.2045699999999999</v>
      </c>
      <c r="F803" s="2">
        <f t="shared" si="97"/>
        <v>1.176885</v>
      </c>
      <c r="G803" s="2">
        <f t="shared" si="91"/>
        <v>1.142188</v>
      </c>
      <c r="H803" s="2">
        <f t="shared" si="95"/>
        <v>1.1326590000000001</v>
      </c>
      <c r="I803" s="2">
        <f t="array" ref="I803">SUMPRODUCT(B787:B806, (ROW(B787:B806)-ROW(B787)+1)) / (20*21/2)</f>
        <v>1.2110866666666666</v>
      </c>
      <c r="J803" s="2">
        <f t="shared" si="98"/>
        <v>1.1899077472482178</v>
      </c>
      <c r="K803" s="2">
        <f t="shared" si="92"/>
        <v>1.1587468470886351</v>
      </c>
    </row>
    <row r="804" spans="1:11" ht="13.5" x14ac:dyDescent="0.25">
      <c r="A804" s="3">
        <f>TITRES_STAT!B807</f>
        <v>43476</v>
      </c>
      <c r="B804" s="5">
        <f>TITRES_STAT!D807</f>
        <v>1.2425999999999999</v>
      </c>
      <c r="C804" s="2">
        <f t="shared" si="93"/>
        <v>-5.2000000000000046E-2</v>
      </c>
      <c r="D804" s="2">
        <f t="shared" si="94"/>
        <v>1.25302</v>
      </c>
      <c r="E804" s="2">
        <f t="shared" si="96"/>
        <v>1.21218</v>
      </c>
      <c r="F804" s="2">
        <f t="shared" si="97"/>
        <v>1.1813849999999997</v>
      </c>
      <c r="G804" s="2">
        <f t="shared" si="91"/>
        <v>1.1442639999999999</v>
      </c>
      <c r="H804" s="2">
        <f t="shared" si="95"/>
        <v>1.1340210000000002</v>
      </c>
      <c r="I804" s="2">
        <f t="array" ref="I804">SUMPRODUCT(B788:B807, (ROW(B788:B807)-ROW(B788)+1)) / (20*21/2)</f>
        <v>1.2141547619047619</v>
      </c>
      <c r="J804" s="2">
        <f t="shared" si="98"/>
        <v>1.1949260570341018</v>
      </c>
      <c r="K804" s="2">
        <f t="shared" si="92"/>
        <v>1.1620352060263357</v>
      </c>
    </row>
    <row r="805" spans="1:11" ht="13.5" x14ac:dyDescent="0.25">
      <c r="A805" s="3">
        <f>TITRES_STAT!B808</f>
        <v>43480</v>
      </c>
      <c r="B805" s="5">
        <f>TITRES_STAT!D808</f>
        <v>1.2253000000000001</v>
      </c>
      <c r="C805" s="2">
        <f t="shared" si="93"/>
        <v>-1.7299999999999871E-2</v>
      </c>
      <c r="D805" s="2">
        <f t="shared" si="94"/>
        <v>1.25648</v>
      </c>
      <c r="E805" s="2">
        <f t="shared" si="96"/>
        <v>1.2163299999999999</v>
      </c>
      <c r="F805" s="2">
        <f t="shared" si="97"/>
        <v>1.1855349999999998</v>
      </c>
      <c r="G805" s="2">
        <f t="shared" si="91"/>
        <v>1.1466179999999999</v>
      </c>
      <c r="H805" s="2">
        <f t="shared" si="95"/>
        <v>1.1352965000000004</v>
      </c>
      <c r="I805" s="2">
        <f t="array" ref="I805">SUMPRODUCT(B789:B808, (ROW(B789:B808)-ROW(B789)+1)) / (20*21/2)</f>
        <v>1.217751904761905</v>
      </c>
      <c r="J805" s="2">
        <f t="shared" si="98"/>
        <v>1.1978188135070447</v>
      </c>
      <c r="K805" s="2">
        <f t="shared" si="92"/>
        <v>1.1645161783390285</v>
      </c>
    </row>
    <row r="806" spans="1:11" ht="13.5" x14ac:dyDescent="0.25">
      <c r="A806" s="3">
        <f>TITRES_STAT!B809</f>
        <v>43481</v>
      </c>
      <c r="B806" s="5">
        <f>TITRES_STAT!D809</f>
        <v>1.2253000000000001</v>
      </c>
      <c r="C806" s="2">
        <f t="shared" si="93"/>
        <v>0</v>
      </c>
      <c r="D806" s="2">
        <f t="shared" si="94"/>
        <v>1.25302</v>
      </c>
      <c r="E806" s="2">
        <f t="shared" si="96"/>
        <v>1.2204800000000002</v>
      </c>
      <c r="F806" s="2">
        <f t="shared" si="97"/>
        <v>1.1896849999999999</v>
      </c>
      <c r="G806" s="2">
        <f t="shared" si="91"/>
        <v>1.1489719999999999</v>
      </c>
      <c r="H806" s="2">
        <f t="shared" si="95"/>
        <v>1.1365880000000004</v>
      </c>
      <c r="I806" s="2">
        <f t="array" ref="I806">SUMPRODUCT(B790:B809, (ROW(B790:B809)-ROW(B790)+1)) / (20*21/2)</f>
        <v>1.2182000000000004</v>
      </c>
      <c r="J806" s="2">
        <f t="shared" si="98"/>
        <v>1.2004360693635168</v>
      </c>
      <c r="K806" s="2">
        <f t="shared" si="92"/>
        <v>1.166899857619851</v>
      </c>
    </row>
    <row r="807" spans="1:11" ht="13.5" x14ac:dyDescent="0.25">
      <c r="A807" s="3">
        <f>TITRES_STAT!B810</f>
        <v>43482</v>
      </c>
      <c r="B807" s="5">
        <f>TITRES_STAT!D810</f>
        <v>1.2219</v>
      </c>
      <c r="C807" s="2">
        <f t="shared" si="93"/>
        <v>-3.4000000000000696E-3</v>
      </c>
      <c r="D807" s="2">
        <f t="shared" si="94"/>
        <v>1.24194</v>
      </c>
      <c r="E807" s="2">
        <f t="shared" si="96"/>
        <v>1.2249800000000002</v>
      </c>
      <c r="F807" s="2">
        <f t="shared" si="97"/>
        <v>1.1945300000000001</v>
      </c>
      <c r="G807" s="2">
        <f t="shared" si="91"/>
        <v>1.1512579999999999</v>
      </c>
      <c r="H807" s="2">
        <f t="shared" si="95"/>
        <v>1.1379880000000002</v>
      </c>
      <c r="I807" s="2">
        <f t="array" ref="I807">SUMPRODUCT(B791:B810, (ROW(B791:B810)-ROW(B791)+1)) / (20*21/2)</f>
        <v>1.2213133333333333</v>
      </c>
      <c r="J807" s="2">
        <f t="shared" si="98"/>
        <v>1.202480253233658</v>
      </c>
      <c r="K807" s="2">
        <f t="shared" si="92"/>
        <v>1.1690567259484845</v>
      </c>
    </row>
    <row r="808" spans="1:11" ht="13.5" x14ac:dyDescent="0.25">
      <c r="A808" s="3">
        <f>TITRES_STAT!B811</f>
        <v>43483</v>
      </c>
      <c r="B808" s="5">
        <f>TITRES_STAT!D811</f>
        <v>1.2323</v>
      </c>
      <c r="C808" s="2">
        <f t="shared" si="93"/>
        <v>1.0399999999999965E-2</v>
      </c>
      <c r="D808" s="2">
        <f t="shared" si="94"/>
        <v>1.2294799999999999</v>
      </c>
      <c r="E808" s="2">
        <f t="shared" si="96"/>
        <v>1.2339800000000003</v>
      </c>
      <c r="F808" s="2">
        <f t="shared" si="97"/>
        <v>1.1998950000000002</v>
      </c>
      <c r="G808" s="2">
        <f t="shared" si="91"/>
        <v>1.1531279999999997</v>
      </c>
      <c r="H808" s="2">
        <f t="shared" si="95"/>
        <v>1.1393145000000005</v>
      </c>
      <c r="I808" s="2">
        <f t="array" ref="I808">SUMPRODUCT(B792:B811, (ROW(B792:B811)-ROW(B792)+1)) / (20*21/2)</f>
        <v>1.224315238095238</v>
      </c>
      <c r="J808" s="2">
        <f t="shared" si="98"/>
        <v>1.2053202291161669</v>
      </c>
      <c r="K808" s="2">
        <f t="shared" si="92"/>
        <v>1.1715368543426616</v>
      </c>
    </row>
    <row r="809" spans="1:11" ht="13.5" x14ac:dyDescent="0.25">
      <c r="A809" s="3">
        <f>TITRES_STAT!B812</f>
        <v>43486</v>
      </c>
      <c r="B809" s="5">
        <f>TITRES_STAT!D812</f>
        <v>1.2045999999999999</v>
      </c>
      <c r="C809" s="2">
        <f t="shared" si="93"/>
        <v>-2.7700000000000058E-2</v>
      </c>
      <c r="D809" s="2">
        <f t="shared" si="94"/>
        <v>1.2218800000000001</v>
      </c>
      <c r="E809" s="2">
        <f t="shared" si="96"/>
        <v>1.2374499999999999</v>
      </c>
      <c r="F809" s="2">
        <f t="shared" si="97"/>
        <v>1.2030100000000001</v>
      </c>
      <c r="G809" s="2">
        <f t="shared" si="91"/>
        <v>1.1544439999999998</v>
      </c>
      <c r="H809" s="2">
        <f t="shared" si="95"/>
        <v>1.1403140000000003</v>
      </c>
      <c r="I809" s="2">
        <f t="array" ref="I809">SUMPRODUCT(B793:B812, (ROW(B793:B812)-ROW(B793)+1)) / (20*21/2)</f>
        <v>1.2266704761904761</v>
      </c>
      <c r="J809" s="2">
        <f t="shared" si="98"/>
        <v>1.205251635867008</v>
      </c>
      <c r="K809" s="2">
        <f t="shared" si="92"/>
        <v>1.1728334482900082</v>
      </c>
    </row>
    <row r="810" spans="1:11" ht="13.5" x14ac:dyDescent="0.25">
      <c r="A810" s="3">
        <f>TITRES_STAT!B813</f>
        <v>43487</v>
      </c>
      <c r="B810" s="5">
        <f>TITRES_STAT!D813</f>
        <v>1.2357</v>
      </c>
      <c r="C810" s="2">
        <f t="shared" si="93"/>
        <v>3.1100000000000128E-2</v>
      </c>
      <c r="D810" s="2">
        <f t="shared" si="94"/>
        <v>1.2239599999999999</v>
      </c>
      <c r="E810" s="2">
        <f t="shared" si="96"/>
        <v>1.2402199999999999</v>
      </c>
      <c r="F810" s="2">
        <f t="shared" si="97"/>
        <v>1.2076800000000001</v>
      </c>
      <c r="G810" s="2">
        <f t="shared" si="91"/>
        <v>1.1563819999999998</v>
      </c>
      <c r="H810" s="2">
        <f t="shared" si="95"/>
        <v>1.1413275000000005</v>
      </c>
      <c r="I810" s="2">
        <f t="array" ref="I810">SUMPRODUCT(B794:B813, (ROW(B794:B813)-ROW(B794)+1)) / (20*21/2)</f>
        <v>1.2290623809523809</v>
      </c>
      <c r="J810" s="2">
        <f t="shared" si="98"/>
        <v>1.2081514800701503</v>
      </c>
      <c r="K810" s="2">
        <f t="shared" si="92"/>
        <v>1.1752988032590275</v>
      </c>
    </row>
    <row r="811" spans="1:11" ht="13.5" x14ac:dyDescent="0.25">
      <c r="A811" s="3">
        <f>TITRES_STAT!B814</f>
        <v>43488</v>
      </c>
      <c r="B811" s="5">
        <f>TITRES_STAT!D814</f>
        <v>1.2392000000000001</v>
      </c>
      <c r="C811" s="2">
        <f t="shared" si="93"/>
        <v>3.5000000000000586E-3</v>
      </c>
      <c r="D811" s="2">
        <f t="shared" si="94"/>
        <v>1.2267400000000002</v>
      </c>
      <c r="E811" s="2">
        <f t="shared" si="96"/>
        <v>1.2398799999999999</v>
      </c>
      <c r="F811" s="2">
        <f t="shared" si="97"/>
        <v>1.2109700000000001</v>
      </c>
      <c r="G811" s="2">
        <f t="shared" si="91"/>
        <v>1.1590139999999998</v>
      </c>
      <c r="H811" s="2">
        <f t="shared" si="95"/>
        <v>1.1425000000000005</v>
      </c>
      <c r="I811" s="2">
        <f t="array" ref="I811">SUMPRODUCT(B795:B814, (ROW(B795:B814)-ROW(B795)+1)) / (20*21/2)</f>
        <v>1.2278457142857142</v>
      </c>
      <c r="J811" s="2">
        <f t="shared" si="98"/>
        <v>1.2111084819682312</v>
      </c>
      <c r="K811" s="2">
        <f t="shared" si="92"/>
        <v>1.1778047325429872</v>
      </c>
    </row>
    <row r="812" spans="1:11" ht="13.5" x14ac:dyDescent="0.25">
      <c r="A812" s="3">
        <f>TITRES_STAT!B815</f>
        <v>43489</v>
      </c>
      <c r="B812" s="5">
        <f>TITRES_STAT!D815</f>
        <v>1.2357</v>
      </c>
      <c r="C812" s="2">
        <f t="shared" si="93"/>
        <v>-3.5000000000000586E-3</v>
      </c>
      <c r="D812" s="2">
        <f t="shared" si="94"/>
        <v>1.2294999999999998</v>
      </c>
      <c r="E812" s="2">
        <f t="shared" si="96"/>
        <v>1.2357199999999999</v>
      </c>
      <c r="F812" s="2">
        <f t="shared" si="97"/>
        <v>1.2140850000000003</v>
      </c>
      <c r="G812" s="2">
        <f t="shared" si="91"/>
        <v>1.1624759999999998</v>
      </c>
      <c r="H812" s="2">
        <f t="shared" si="95"/>
        <v>1.1437965000000008</v>
      </c>
      <c r="I812" s="2">
        <f t="array" ref="I812">SUMPRODUCT(B796:B815, (ROW(B796:B815)-ROW(B796)+1)) / (20*21/2)</f>
        <v>1.229742857142857</v>
      </c>
      <c r="J812" s="2">
        <f t="shared" si="98"/>
        <v>1.21345053130459</v>
      </c>
      <c r="K812" s="2">
        <f t="shared" si="92"/>
        <v>1.1800751351883603</v>
      </c>
    </row>
    <row r="813" spans="1:11" ht="13.5" x14ac:dyDescent="0.25">
      <c r="A813" s="3">
        <f>TITRES_STAT!B816</f>
        <v>43490</v>
      </c>
      <c r="B813" s="5">
        <f>TITRES_STAT!D816</f>
        <v>1.2392000000000001</v>
      </c>
      <c r="C813" s="2">
        <f t="shared" si="93"/>
        <v>3.5000000000000586E-3</v>
      </c>
      <c r="D813" s="2">
        <f t="shared" si="94"/>
        <v>1.2308800000000002</v>
      </c>
      <c r="E813" s="2">
        <f t="shared" si="96"/>
        <v>1.2301800000000001</v>
      </c>
      <c r="F813" s="2">
        <f t="shared" si="97"/>
        <v>1.2173750000000001</v>
      </c>
      <c r="G813" s="2">
        <f t="shared" si="91"/>
        <v>1.1662139999999996</v>
      </c>
      <c r="H813" s="2">
        <f t="shared" si="95"/>
        <v>1.1449845000000005</v>
      </c>
      <c r="I813" s="2">
        <f t="array" ref="I813">SUMPRODUCT(B797:B816, (ROW(B797:B816)-ROW(B797)+1)) / (20*21/2)</f>
        <v>1.2313761904761902</v>
      </c>
      <c r="J813" s="2">
        <f t="shared" si="98"/>
        <v>1.2159028616565339</v>
      </c>
      <c r="K813" s="2">
        <f t="shared" si="92"/>
        <v>1.1823937573378365</v>
      </c>
    </row>
    <row r="814" spans="1:11" ht="13.5" x14ac:dyDescent="0.25">
      <c r="A814" s="3">
        <f>TITRES_STAT!B817</f>
        <v>43493</v>
      </c>
      <c r="B814" s="5">
        <f>TITRES_STAT!D817</f>
        <v>1.2045999999999999</v>
      </c>
      <c r="C814" s="2">
        <f t="shared" si="93"/>
        <v>-3.4600000000000186E-2</v>
      </c>
      <c r="D814" s="2">
        <f t="shared" si="94"/>
        <v>1.23088</v>
      </c>
      <c r="E814" s="2">
        <f t="shared" si="96"/>
        <v>1.22638</v>
      </c>
      <c r="F814" s="2">
        <f t="shared" si="97"/>
        <v>1.2192800000000001</v>
      </c>
      <c r="G814" s="2">
        <f t="shared" si="91"/>
        <v>1.1686379999999996</v>
      </c>
      <c r="H814" s="2">
        <f t="shared" si="95"/>
        <v>1.1460470000000007</v>
      </c>
      <c r="I814" s="2">
        <f t="array" ref="I814">SUMPRODUCT(B798:B817, (ROW(B798:B817)-ROW(B798)+1)) / (20*21/2)</f>
        <v>1.2301076190476192</v>
      </c>
      <c r="J814" s="2">
        <f t="shared" si="98"/>
        <v>1.2148263986416259</v>
      </c>
      <c r="K814" s="2">
        <f t="shared" si="92"/>
        <v>1.1832645903834114</v>
      </c>
    </row>
    <row r="815" spans="1:11" ht="13.5" x14ac:dyDescent="0.25">
      <c r="A815" s="3">
        <f>TITRES_STAT!B818</f>
        <v>43494</v>
      </c>
      <c r="B815" s="5">
        <f>TITRES_STAT!D818</f>
        <v>1.2392000000000001</v>
      </c>
      <c r="C815" s="2">
        <f t="shared" si="93"/>
        <v>3.4600000000000186E-2</v>
      </c>
      <c r="D815" s="2">
        <f t="shared" si="94"/>
        <v>1.2315800000000001</v>
      </c>
      <c r="E815" s="2">
        <f t="shared" si="96"/>
        <v>1.22777</v>
      </c>
      <c r="F815" s="2">
        <f t="shared" si="97"/>
        <v>1.2220500000000001</v>
      </c>
      <c r="G815" s="2">
        <f t="shared" si="91"/>
        <v>1.1714079999999998</v>
      </c>
      <c r="H815" s="2">
        <f t="shared" si="95"/>
        <v>1.1473450000000007</v>
      </c>
      <c r="I815" s="2">
        <f t="array" ref="I815">SUMPRODUCT(B799:B818, (ROW(B799:B818)-ROW(B799)+1)) / (20*21/2)</f>
        <v>1.2283409523809523</v>
      </c>
      <c r="J815" s="2">
        <f t="shared" si="98"/>
        <v>1.2171476940090902</v>
      </c>
      <c r="K815" s="2">
        <f t="shared" si="92"/>
        <v>1.1854581358585718</v>
      </c>
    </row>
    <row r="816" spans="1:11" ht="13.5" x14ac:dyDescent="0.25">
      <c r="A816" s="3">
        <f>TITRES_STAT!B819</f>
        <v>43495</v>
      </c>
      <c r="B816" s="5">
        <f>TITRES_STAT!D819</f>
        <v>1.2392000000000001</v>
      </c>
      <c r="C816" s="2">
        <f t="shared" si="93"/>
        <v>0</v>
      </c>
      <c r="D816" s="2">
        <f t="shared" si="94"/>
        <v>1.2315800000000001</v>
      </c>
      <c r="E816" s="2">
        <f t="shared" si="96"/>
        <v>1.22916</v>
      </c>
      <c r="F816" s="2">
        <f t="shared" si="97"/>
        <v>1.2248200000000002</v>
      </c>
      <c r="G816" s="2">
        <f t="shared" si="91"/>
        <v>1.1738999999999995</v>
      </c>
      <c r="H816" s="2">
        <f t="shared" si="95"/>
        <v>1.1486590000000008</v>
      </c>
      <c r="I816" s="2">
        <f t="array" ref="I816">SUMPRODUCT(B800:B819, (ROW(B800:B819)-ROW(B800)+1)) / (20*21/2)</f>
        <v>1.2256042857142857</v>
      </c>
      <c r="J816" s="2">
        <f t="shared" si="98"/>
        <v>1.2192479136272723</v>
      </c>
      <c r="K816" s="2">
        <f t="shared" si="92"/>
        <v>1.1875656599425495</v>
      </c>
    </row>
    <row r="817" spans="1:11" ht="13.5" x14ac:dyDescent="0.25">
      <c r="A817" s="3">
        <f>TITRES_STAT!B820</f>
        <v>43496</v>
      </c>
      <c r="B817" s="5">
        <f>TITRES_STAT!D820</f>
        <v>1.2115</v>
      </c>
      <c r="C817" s="2">
        <f t="shared" si="93"/>
        <v>-2.7700000000000058E-2</v>
      </c>
      <c r="D817" s="2">
        <f t="shared" si="94"/>
        <v>1.2267399999999999</v>
      </c>
      <c r="E817" s="2">
        <f t="shared" si="96"/>
        <v>1.2281199999999999</v>
      </c>
      <c r="F817" s="2">
        <f t="shared" si="97"/>
        <v>1.22655</v>
      </c>
      <c r="G817" s="2">
        <f t="shared" si="91"/>
        <v>1.1758379999999997</v>
      </c>
      <c r="H817" s="2">
        <f t="shared" si="95"/>
        <v>1.1498500000000007</v>
      </c>
      <c r="I817" s="2">
        <f t="array" ref="I817">SUMPRODUCT(B801:B820, (ROW(B801:B820)-ROW(B801)+1)) / (20*21/2)</f>
        <v>1.2237095238095237</v>
      </c>
      <c r="J817" s="2">
        <f t="shared" si="98"/>
        <v>1.2185100170913417</v>
      </c>
      <c r="K817" s="2">
        <f t="shared" si="92"/>
        <v>1.18850426151343</v>
      </c>
    </row>
    <row r="818" spans="1:11" ht="13.5" x14ac:dyDescent="0.25">
      <c r="A818" s="3">
        <f>TITRES_STAT!B821</f>
        <v>43497</v>
      </c>
      <c r="B818" s="5">
        <f>TITRES_STAT!D821</f>
        <v>1.208</v>
      </c>
      <c r="C818" s="2">
        <f t="shared" si="93"/>
        <v>-3.5000000000000586E-3</v>
      </c>
      <c r="D818" s="2">
        <f t="shared" si="94"/>
        <v>1.2204999999999999</v>
      </c>
      <c r="E818" s="2">
        <f t="shared" si="96"/>
        <v>1.2256899999999999</v>
      </c>
      <c r="F818" s="2">
        <f t="shared" si="97"/>
        <v>1.229835</v>
      </c>
      <c r="G818" s="2">
        <f t="shared" ref="G818:G881" si="99">AVERAGE(B769:B818)</f>
        <v>1.1783299999999997</v>
      </c>
      <c r="H818" s="2">
        <f t="shared" si="95"/>
        <v>1.1510235000000006</v>
      </c>
      <c r="I818" s="2">
        <f t="array" ref="I818">SUMPRODUCT(B802:B821, (ROW(B802:B821)-ROW(B802)+1)) / (20*21/2)</f>
        <v>1.2211409523809527</v>
      </c>
      <c r="J818" s="2">
        <f t="shared" si="98"/>
        <v>1.2175090630826424</v>
      </c>
      <c r="K818" s="2">
        <f t="shared" si="92"/>
        <v>1.1892688002776093</v>
      </c>
    </row>
    <row r="819" spans="1:11" ht="13.5" x14ac:dyDescent="0.25">
      <c r="A819" s="3">
        <f>TITRES_STAT!B822</f>
        <v>43500</v>
      </c>
      <c r="B819" s="5">
        <f>TITRES_STAT!D822</f>
        <v>1.2011000000000001</v>
      </c>
      <c r="C819" s="2">
        <f t="shared" si="93"/>
        <v>-6.8999999999999062E-3</v>
      </c>
      <c r="D819" s="2">
        <f t="shared" si="94"/>
        <v>1.2198</v>
      </c>
      <c r="E819" s="2">
        <f t="shared" si="96"/>
        <v>1.2253400000000001</v>
      </c>
      <c r="F819" s="2">
        <f t="shared" si="97"/>
        <v>1.231395</v>
      </c>
      <c r="G819" s="2">
        <f t="shared" si="99"/>
        <v>1.1800599999999997</v>
      </c>
      <c r="H819" s="2">
        <f t="shared" si="95"/>
        <v>1.1520210000000006</v>
      </c>
      <c r="I819" s="2">
        <f t="array" ref="I819">SUMPRODUCT(B803:B822, (ROW(B803:B822)-ROW(B803)+1)) / (20*21/2)</f>
        <v>1.2187533333333334</v>
      </c>
      <c r="J819" s="2">
        <f t="shared" si="98"/>
        <v>1.2159462951700097</v>
      </c>
      <c r="K819" s="2">
        <f t="shared" ref="K819:K882" si="100">$K$4*B819+(1-$K$4)*K818</f>
        <v>1.1897327688941737</v>
      </c>
    </row>
    <row r="820" spans="1:11" ht="13.5" x14ac:dyDescent="0.25">
      <c r="A820" s="3">
        <f>TITRES_STAT!B823</f>
        <v>43501</v>
      </c>
      <c r="B820" s="5">
        <f>TITRES_STAT!D823</f>
        <v>1.2115</v>
      </c>
      <c r="C820" s="2">
        <f t="shared" si="93"/>
        <v>1.0399999999999965E-2</v>
      </c>
      <c r="D820" s="2">
        <f t="shared" si="94"/>
        <v>1.2142600000000001</v>
      </c>
      <c r="E820" s="2">
        <f t="shared" si="96"/>
        <v>1.2229200000000002</v>
      </c>
      <c r="F820" s="2">
        <f t="shared" si="97"/>
        <v>1.2315700000000001</v>
      </c>
      <c r="G820" s="2">
        <f t="shared" si="99"/>
        <v>1.1819979999999994</v>
      </c>
      <c r="H820" s="2">
        <f t="shared" si="95"/>
        <v>1.1528980000000006</v>
      </c>
      <c r="I820" s="2">
        <f t="array" ref="I820">SUMPRODUCT(B804:B823, (ROW(B804:B823)-ROW(B804)+1)) / (20*21/2)</f>
        <v>1.2176928571428571</v>
      </c>
      <c r="J820" s="2">
        <f t="shared" si="98"/>
        <v>1.2155228384871517</v>
      </c>
      <c r="K820" s="2">
        <f t="shared" si="100"/>
        <v>1.1905863858002845</v>
      </c>
    </row>
    <row r="821" spans="1:11" ht="13.5" x14ac:dyDescent="0.25">
      <c r="A821" s="3">
        <f>TITRES_STAT!B824</f>
        <v>43502</v>
      </c>
      <c r="B821" s="5">
        <f>TITRES_STAT!D824</f>
        <v>1.2045999999999999</v>
      </c>
      <c r="C821" s="2">
        <f t="shared" si="93"/>
        <v>-6.9000000000001283E-3</v>
      </c>
      <c r="D821" s="2">
        <f t="shared" si="94"/>
        <v>1.2073400000000001</v>
      </c>
      <c r="E821" s="2">
        <f t="shared" si="96"/>
        <v>1.2194600000000002</v>
      </c>
      <c r="F821" s="2">
        <f t="shared" si="97"/>
        <v>1.22967</v>
      </c>
      <c r="G821" s="2">
        <f t="shared" si="99"/>
        <v>1.1839379999999997</v>
      </c>
      <c r="H821" s="2">
        <f t="shared" si="95"/>
        <v>1.1537720000000007</v>
      </c>
      <c r="I821" s="2">
        <f t="array" ref="I821">SUMPRODUCT(B805:B824, (ROW(B805:B824)-ROW(B805)+1)) / (20*21/2)</f>
        <v>1.2193261904761907</v>
      </c>
      <c r="J821" s="2">
        <f t="shared" si="98"/>
        <v>1.214482568155042</v>
      </c>
      <c r="K821" s="2">
        <f t="shared" si="100"/>
        <v>1.1911359392983125</v>
      </c>
    </row>
    <row r="822" spans="1:11" ht="13.5" x14ac:dyDescent="0.25">
      <c r="A822" s="3">
        <f>TITRES_STAT!B825</f>
        <v>43503</v>
      </c>
      <c r="B822" s="5">
        <f>TITRES_STAT!D825</f>
        <v>1.2045999999999999</v>
      </c>
      <c r="C822" s="2">
        <f t="shared" si="93"/>
        <v>0</v>
      </c>
      <c r="D822" s="2">
        <f t="shared" si="94"/>
        <v>1.2059599999999999</v>
      </c>
      <c r="E822" s="2">
        <f t="shared" si="96"/>
        <v>1.2163499999999998</v>
      </c>
      <c r="F822" s="2">
        <f t="shared" si="97"/>
        <v>1.226035</v>
      </c>
      <c r="G822" s="2">
        <f t="shared" si="99"/>
        <v>1.1858779999999998</v>
      </c>
      <c r="H822" s="2">
        <f t="shared" si="95"/>
        <v>1.1546300000000009</v>
      </c>
      <c r="I822" s="2">
        <f t="array" ref="I822">SUMPRODUCT(B806:B825, (ROW(B806:B825)-ROW(B806)+1)) / (20*21/2)</f>
        <v>1.2209757142857143</v>
      </c>
      <c r="J822" s="2">
        <f t="shared" si="98"/>
        <v>1.2135413711878951</v>
      </c>
      <c r="K822" s="2">
        <f t="shared" si="100"/>
        <v>1.1916639416787709</v>
      </c>
    </row>
    <row r="823" spans="1:11" ht="13.5" x14ac:dyDescent="0.25">
      <c r="A823" s="3">
        <f>TITRES_STAT!B826</f>
        <v>43504</v>
      </c>
      <c r="B823" s="5">
        <f>TITRES_STAT!D826</f>
        <v>1.2149000000000001</v>
      </c>
      <c r="C823" s="2">
        <f t="shared" si="93"/>
        <v>1.0300000000000198E-2</v>
      </c>
      <c r="D823" s="2">
        <f t="shared" si="94"/>
        <v>1.2073400000000001</v>
      </c>
      <c r="E823" s="2">
        <f t="shared" si="96"/>
        <v>1.2139199999999999</v>
      </c>
      <c r="F823" s="2">
        <f t="shared" si="97"/>
        <v>1.2220499999999999</v>
      </c>
      <c r="G823" s="2">
        <f t="shared" si="99"/>
        <v>1.1883699999999997</v>
      </c>
      <c r="H823" s="2">
        <f t="shared" si="95"/>
        <v>1.1555395000000008</v>
      </c>
      <c r="I823" s="2">
        <f t="array" ref="I823">SUMPRODUCT(B807:B826, (ROW(B807:B826)-ROW(B807)+1)) / (20*21/2)</f>
        <v>1.2205780952380951</v>
      </c>
      <c r="J823" s="2">
        <f t="shared" si="98"/>
        <v>1.2136707644080955</v>
      </c>
      <c r="K823" s="2">
        <f t="shared" si="100"/>
        <v>1.1925751596521525</v>
      </c>
    </row>
    <row r="824" spans="1:11" ht="13.5" x14ac:dyDescent="0.25">
      <c r="A824" s="3">
        <f>TITRES_STAT!B827</f>
        <v>43507</v>
      </c>
      <c r="B824" s="5">
        <f>TITRES_STAT!D827</f>
        <v>1.2392000000000001</v>
      </c>
      <c r="C824" s="2">
        <f t="shared" si="93"/>
        <v>2.4299999999999988E-2</v>
      </c>
      <c r="D824" s="2">
        <f t="shared" si="94"/>
        <v>1.21496</v>
      </c>
      <c r="E824" s="2">
        <f t="shared" si="96"/>
        <v>1.2173799999999999</v>
      </c>
      <c r="F824" s="2">
        <f t="shared" si="97"/>
        <v>1.2218800000000001</v>
      </c>
      <c r="G824" s="2">
        <f t="shared" si="99"/>
        <v>1.1907239999999994</v>
      </c>
      <c r="H824" s="2">
        <f t="shared" si="95"/>
        <v>1.1565865000000011</v>
      </c>
      <c r="I824" s="2">
        <f t="array" ref="I824">SUMPRODUCT(B808:B827, (ROW(B808:B827)-ROW(B808)+1)) / (20*21/2)</f>
        <v>1.2225180952380952</v>
      </c>
      <c r="J824" s="2">
        <f t="shared" si="98"/>
        <v>1.2161021201787532</v>
      </c>
      <c r="K824" s="2">
        <f t="shared" si="100"/>
        <v>1.194403584763833</v>
      </c>
    </row>
    <row r="825" spans="1:11" ht="13.5" x14ac:dyDescent="0.25">
      <c r="A825" s="3">
        <f>TITRES_STAT!B828</f>
        <v>43508</v>
      </c>
      <c r="B825" s="5">
        <f>TITRES_STAT!D828</f>
        <v>1.2392000000000001</v>
      </c>
      <c r="C825" s="2">
        <f t="shared" si="93"/>
        <v>0</v>
      </c>
      <c r="D825" s="2">
        <f t="shared" si="94"/>
        <v>1.2204999999999999</v>
      </c>
      <c r="E825" s="2">
        <f t="shared" si="96"/>
        <v>1.2173800000000001</v>
      </c>
      <c r="F825" s="2">
        <f t="shared" si="97"/>
        <v>1.222575</v>
      </c>
      <c r="G825" s="2">
        <f t="shared" si="99"/>
        <v>1.1924559999999995</v>
      </c>
      <c r="H825" s="2">
        <f t="shared" si="95"/>
        <v>1.1576650000000011</v>
      </c>
      <c r="I825" s="2">
        <f t="array" ref="I825">SUMPRODUCT(B809:B828, (ROW(B809:B828)-ROW(B809)+1)) / (20*21/2)</f>
        <v>1.2243595238095237</v>
      </c>
      <c r="J825" s="2">
        <f t="shared" si="98"/>
        <v>1.2183019182569672</v>
      </c>
      <c r="K825" s="2">
        <f t="shared" si="100"/>
        <v>1.1961603069299573</v>
      </c>
    </row>
    <row r="826" spans="1:11" ht="13.5" x14ac:dyDescent="0.25">
      <c r="A826" s="3">
        <f>TITRES_STAT!B829</f>
        <v>43509</v>
      </c>
      <c r="B826" s="5">
        <f>TITRES_STAT!D829</f>
        <v>1.2183999999999999</v>
      </c>
      <c r="C826" s="2">
        <f t="shared" si="93"/>
        <v>-2.0800000000000152E-2</v>
      </c>
      <c r="D826" s="2">
        <f t="shared" si="94"/>
        <v>1.2232600000000002</v>
      </c>
      <c r="E826" s="2">
        <f t="shared" si="96"/>
        <v>1.2153000000000003</v>
      </c>
      <c r="F826" s="2">
        <f t="shared" si="97"/>
        <v>1.2222299999999999</v>
      </c>
      <c r="G826" s="2">
        <f t="shared" si="99"/>
        <v>1.1943939999999995</v>
      </c>
      <c r="H826" s="2">
        <f t="shared" si="95"/>
        <v>1.158733500000001</v>
      </c>
      <c r="I826" s="2">
        <f t="array" ref="I826">SUMPRODUCT(B810:B829, (ROW(B810:B829)-ROW(B810)+1)) / (20*21/2)</f>
        <v>1.2264852380952382</v>
      </c>
      <c r="J826" s="2">
        <f t="shared" si="98"/>
        <v>1.2183112593753513</v>
      </c>
      <c r="K826" s="2">
        <f t="shared" si="100"/>
        <v>1.1970324517562334</v>
      </c>
    </row>
    <row r="827" spans="1:11" ht="13.5" x14ac:dyDescent="0.25">
      <c r="A827" s="3">
        <f>TITRES_STAT!B830</f>
        <v>43510</v>
      </c>
      <c r="B827" s="5">
        <f>TITRES_STAT!D830</f>
        <v>1.2425999999999999</v>
      </c>
      <c r="C827" s="2">
        <f t="shared" si="93"/>
        <v>2.4199999999999999E-2</v>
      </c>
      <c r="D827" s="2">
        <f t="shared" si="94"/>
        <v>1.2308600000000003</v>
      </c>
      <c r="E827" s="2">
        <f t="shared" si="96"/>
        <v>1.21841</v>
      </c>
      <c r="F827" s="2">
        <f t="shared" si="97"/>
        <v>1.2232649999999998</v>
      </c>
      <c r="G827" s="2">
        <f t="shared" si="99"/>
        <v>1.1962619999999995</v>
      </c>
      <c r="H827" s="2">
        <f t="shared" si="95"/>
        <v>1.1599230000000014</v>
      </c>
      <c r="I827" s="2">
        <f t="array" ref="I827">SUMPRODUCT(B811:B830, (ROW(B811:B830)-ROW(B811)+1)) / (20*21/2)</f>
        <v>1.2284133333333336</v>
      </c>
      <c r="J827" s="2">
        <f t="shared" si="98"/>
        <v>1.220624472768175</v>
      </c>
      <c r="K827" s="2">
        <f t="shared" si="100"/>
        <v>1.1988194144324595</v>
      </c>
    </row>
    <row r="828" spans="1:11" ht="13.5" x14ac:dyDescent="0.25">
      <c r="A828" s="3">
        <f>TITRES_STAT!B831</f>
        <v>43511</v>
      </c>
      <c r="B828" s="5">
        <f>TITRES_STAT!D831</f>
        <v>1.2425999999999999</v>
      </c>
      <c r="C828" s="2">
        <f t="shared" si="93"/>
        <v>0</v>
      </c>
      <c r="D828" s="2">
        <f t="shared" si="94"/>
        <v>1.2364000000000002</v>
      </c>
      <c r="E828" s="2">
        <f t="shared" si="96"/>
        <v>1.2218699999999998</v>
      </c>
      <c r="F828" s="2">
        <f t="shared" si="97"/>
        <v>1.2237799999999999</v>
      </c>
      <c r="G828" s="2">
        <f t="shared" si="99"/>
        <v>1.1979219999999997</v>
      </c>
      <c r="H828" s="2">
        <f t="shared" si="95"/>
        <v>1.1611280000000013</v>
      </c>
      <c r="I828" s="2">
        <f t="array" ref="I828">SUMPRODUCT(B812:B831, (ROW(B812:B831)-ROW(B812)+1)) / (20*21/2)</f>
        <v>1.2316061904761904</v>
      </c>
      <c r="J828" s="2">
        <f t="shared" si="98"/>
        <v>1.2227173801235869</v>
      </c>
      <c r="K828" s="2">
        <f t="shared" si="100"/>
        <v>1.2005363001409906</v>
      </c>
    </row>
    <row r="829" spans="1:11" ht="13.5" x14ac:dyDescent="0.25">
      <c r="A829" s="3">
        <f>TITRES_STAT!B832</f>
        <v>43514</v>
      </c>
      <c r="B829" s="5">
        <f>TITRES_STAT!D832</f>
        <v>1.2461</v>
      </c>
      <c r="C829" s="2">
        <f t="shared" si="93"/>
        <v>3.5000000000000586E-3</v>
      </c>
      <c r="D829" s="2">
        <f t="shared" si="94"/>
        <v>1.2377800000000001</v>
      </c>
      <c r="E829" s="2">
        <f t="shared" si="96"/>
        <v>1.22637</v>
      </c>
      <c r="F829" s="2">
        <f t="shared" si="97"/>
        <v>1.2258549999999997</v>
      </c>
      <c r="G829" s="2">
        <f t="shared" si="99"/>
        <v>1.1997919999999997</v>
      </c>
      <c r="H829" s="2">
        <f t="shared" si="95"/>
        <v>1.1623665000000014</v>
      </c>
      <c r="I829" s="2">
        <f t="array" ref="I829">SUMPRODUCT(B813:B832, (ROW(B813:B832)-ROW(B813)+1)) / (20*21/2)</f>
        <v>1.2419576190476189</v>
      </c>
      <c r="J829" s="2">
        <f t="shared" si="98"/>
        <v>1.2249442963022927</v>
      </c>
      <c r="K829" s="2">
        <f t="shared" si="100"/>
        <v>1.2023231119001674</v>
      </c>
    </row>
    <row r="830" spans="1:11" ht="13.5" x14ac:dyDescent="0.25">
      <c r="A830" s="3">
        <f>TITRES_STAT!B833</f>
        <v>43515</v>
      </c>
      <c r="B830" s="5">
        <f>TITRES_STAT!D833</f>
        <v>1.2461</v>
      </c>
      <c r="C830" s="2">
        <f t="shared" si="93"/>
        <v>0</v>
      </c>
      <c r="D830" s="2">
        <f t="shared" si="94"/>
        <v>1.23916</v>
      </c>
      <c r="E830" s="2">
        <f t="shared" si="96"/>
        <v>1.22983</v>
      </c>
      <c r="F830" s="2">
        <f t="shared" si="97"/>
        <v>1.2263749999999998</v>
      </c>
      <c r="G830" s="2">
        <f t="shared" si="99"/>
        <v>1.2016619999999998</v>
      </c>
      <c r="H830" s="2">
        <f t="shared" si="95"/>
        <v>1.1635890000000015</v>
      </c>
      <c r="I830" s="2">
        <f t="array" ref="I830">SUMPRODUCT(B814:B833, (ROW(B814:B833)-ROW(B814)+1)) / (20*21/2)</f>
        <v>1.2594119047619048</v>
      </c>
      <c r="J830" s="2">
        <f t="shared" si="98"/>
        <v>1.2269591252258838</v>
      </c>
      <c r="K830" s="2">
        <f t="shared" si="100"/>
        <v>1.2040398526099647</v>
      </c>
    </row>
    <row r="831" spans="1:11" ht="13.5" x14ac:dyDescent="0.25">
      <c r="A831" s="3">
        <f>TITRES_STAT!B834</f>
        <v>43516</v>
      </c>
      <c r="B831" s="5">
        <f>TITRES_STAT!D834</f>
        <v>1.2599</v>
      </c>
      <c r="C831" s="2">
        <f t="shared" si="93"/>
        <v>1.3800000000000034E-2</v>
      </c>
      <c r="D831" s="2">
        <f t="shared" si="94"/>
        <v>1.24746</v>
      </c>
      <c r="E831" s="2">
        <f t="shared" si="96"/>
        <v>1.23536</v>
      </c>
      <c r="F831" s="2">
        <f t="shared" si="97"/>
        <v>1.2274099999999997</v>
      </c>
      <c r="G831" s="2">
        <f t="shared" si="99"/>
        <v>1.2037379999999998</v>
      </c>
      <c r="H831" s="2">
        <f t="shared" si="95"/>
        <v>1.1645825000000014</v>
      </c>
      <c r="I831" s="2">
        <f t="array" ref="I831">SUMPRODUCT(B815:B834, (ROW(B815:B834)-ROW(B815)+1)) / (20*21/2)</f>
        <v>1.2839400000000001</v>
      </c>
      <c r="J831" s="2">
        <f t="shared" si="98"/>
        <v>1.2300963513948473</v>
      </c>
      <c r="K831" s="2">
        <f t="shared" si="100"/>
        <v>1.2062304466252602</v>
      </c>
    </row>
    <row r="832" spans="1:11" ht="13.5" x14ac:dyDescent="0.25">
      <c r="A832" s="3">
        <f>TITRES_STAT!B835</f>
        <v>43517</v>
      </c>
      <c r="B832" s="5">
        <f>TITRES_STAT!D835</f>
        <v>1.3361000000000001</v>
      </c>
      <c r="C832" s="2">
        <f t="shared" si="93"/>
        <v>7.6200000000000045E-2</v>
      </c>
      <c r="D832" s="2">
        <f t="shared" si="94"/>
        <v>1.26616</v>
      </c>
      <c r="E832" s="2">
        <f t="shared" si="96"/>
        <v>1.24851</v>
      </c>
      <c r="F832" s="2">
        <f t="shared" si="97"/>
        <v>1.2324299999999997</v>
      </c>
      <c r="G832" s="2">
        <f t="shared" si="99"/>
        <v>1.2074079999999996</v>
      </c>
      <c r="H832" s="2">
        <f t="shared" si="95"/>
        <v>1.1656430000000013</v>
      </c>
      <c r="I832" s="2">
        <f t="array" ref="I832">SUMPRODUCT(B816:B835, (ROW(B816:B835)-ROW(B816)+1)) / (20*21/2)</f>
        <v>1.3156385714285712</v>
      </c>
      <c r="J832" s="2">
        <f t="shared" si="98"/>
        <v>1.2401919369762904</v>
      </c>
      <c r="K832" s="2">
        <f t="shared" si="100"/>
        <v>1.2113233702870148</v>
      </c>
    </row>
    <row r="833" spans="1:11" ht="13.5" x14ac:dyDescent="0.25">
      <c r="A833" s="3">
        <f>TITRES_STAT!B836</f>
        <v>43518</v>
      </c>
      <c r="B833" s="5">
        <f>TITRES_STAT!D836</f>
        <v>1.4157</v>
      </c>
      <c r="C833" s="2">
        <f t="shared" si="93"/>
        <v>7.9599999999999893E-2</v>
      </c>
      <c r="D833" s="2">
        <f t="shared" si="94"/>
        <v>1.30078</v>
      </c>
      <c r="E833" s="2">
        <f t="shared" si="96"/>
        <v>1.2685900000000001</v>
      </c>
      <c r="F833" s="2">
        <f t="shared" si="97"/>
        <v>1.241255</v>
      </c>
      <c r="G833" s="2">
        <f t="shared" si="99"/>
        <v>1.2132919999999998</v>
      </c>
      <c r="H833" s="2">
        <f t="shared" si="95"/>
        <v>1.1670075000000011</v>
      </c>
      <c r="I833" s="2">
        <f t="array" ref="I833">SUMPRODUCT(B817:B836, (ROW(B817:B836)-ROW(B817)+1)) / (20*21/2)</f>
        <v>1.3469866666666668</v>
      </c>
      <c r="J833" s="2">
        <f t="shared" si="98"/>
        <v>1.2569069905975963</v>
      </c>
      <c r="K833" s="2">
        <f t="shared" si="100"/>
        <v>1.2193381400796808</v>
      </c>
    </row>
    <row r="834" spans="1:11" ht="13.5" x14ac:dyDescent="0.25">
      <c r="A834" s="3">
        <f>TITRES_STAT!B837</f>
        <v>43521</v>
      </c>
      <c r="B834" s="5">
        <f>TITRES_STAT!D837</f>
        <v>1.4987999999999999</v>
      </c>
      <c r="C834" s="2">
        <f t="shared" si="93"/>
        <v>8.3099999999999952E-2</v>
      </c>
      <c r="D834" s="2">
        <f t="shared" si="94"/>
        <v>1.3513200000000001</v>
      </c>
      <c r="E834" s="2">
        <f t="shared" si="96"/>
        <v>1.2945499999999999</v>
      </c>
      <c r="F834" s="2">
        <f t="shared" si="97"/>
        <v>1.255965</v>
      </c>
      <c r="G834" s="2">
        <f t="shared" si="99"/>
        <v>1.2202159999999997</v>
      </c>
      <c r="H834" s="2">
        <f t="shared" si="95"/>
        <v>1.1688500000000008</v>
      </c>
      <c r="I834" s="2">
        <f t="array" ref="I834">SUMPRODUCT(B818:B837, (ROW(B818:B837)-ROW(B818)+1)) / (20*21/2)</f>
        <v>1.3822138095238097</v>
      </c>
      <c r="J834" s="2">
        <f t="shared" si="98"/>
        <v>1.2799444200644918</v>
      </c>
      <c r="K834" s="2">
        <f t="shared" si="100"/>
        <v>1.2302974287040069</v>
      </c>
    </row>
    <row r="835" spans="1:11" ht="13.5" x14ac:dyDescent="0.25">
      <c r="A835" s="3">
        <f>TITRES_STAT!B838</f>
        <v>43522</v>
      </c>
      <c r="B835" s="5">
        <f>TITRES_STAT!D838</f>
        <v>1.5888</v>
      </c>
      <c r="C835" s="2">
        <f t="shared" si="93"/>
        <v>9.000000000000008E-2</v>
      </c>
      <c r="D835" s="2">
        <f t="shared" si="94"/>
        <v>1.4198600000000001</v>
      </c>
      <c r="E835" s="2">
        <f t="shared" si="96"/>
        <v>1.3295099999999997</v>
      </c>
      <c r="F835" s="2">
        <f t="shared" si="97"/>
        <v>1.2734450000000002</v>
      </c>
      <c r="G835" s="2">
        <f t="shared" si="99"/>
        <v>1.2291459999999998</v>
      </c>
      <c r="H835" s="2">
        <f t="shared" si="95"/>
        <v>1.171048500000001</v>
      </c>
      <c r="I835" s="2">
        <f t="array" ref="I835">SUMPRODUCT(B819:B838, (ROW(B819:B838)-ROW(B819)+1)) / (20*21/2)</f>
        <v>1.4156219047619047</v>
      </c>
      <c r="J835" s="2">
        <f t="shared" si="98"/>
        <v>1.3093592372012068</v>
      </c>
      <c r="K835" s="2">
        <f t="shared" si="100"/>
        <v>1.2443563530685557</v>
      </c>
    </row>
    <row r="836" spans="1:11" ht="13.5" x14ac:dyDescent="0.25">
      <c r="A836" s="3">
        <f>TITRES_STAT!B839</f>
        <v>43523</v>
      </c>
      <c r="B836" s="5">
        <f>TITRES_STAT!D839</f>
        <v>1.6026</v>
      </c>
      <c r="C836" s="2">
        <f t="shared" ref="C836:C899" si="101">B836-B835</f>
        <v>1.3800000000000034E-2</v>
      </c>
      <c r="D836" s="2">
        <f t="shared" si="94"/>
        <v>1.4883999999999999</v>
      </c>
      <c r="E836" s="2">
        <f t="shared" si="96"/>
        <v>1.3679299999999999</v>
      </c>
      <c r="F836" s="2">
        <f t="shared" si="97"/>
        <v>1.2916150000000002</v>
      </c>
      <c r="G836" s="2">
        <f t="shared" si="99"/>
        <v>1.2383519999999999</v>
      </c>
      <c r="H836" s="2">
        <f t="shared" si="95"/>
        <v>1.1734570000000009</v>
      </c>
      <c r="I836" s="2">
        <f t="array" ref="I836">SUMPRODUCT(B820:B839, (ROW(B820:B839)-ROW(B820)+1)) / (20*21/2)</f>
        <v>1.4465304761904767</v>
      </c>
      <c r="J836" s="2">
        <f t="shared" si="98"/>
        <v>1.3372869288963298</v>
      </c>
      <c r="K836" s="2">
        <f t="shared" si="100"/>
        <v>1.2584051235364557</v>
      </c>
    </row>
    <row r="837" spans="1:11" ht="13.5" x14ac:dyDescent="0.25">
      <c r="A837" s="3">
        <f>TITRES_STAT!B840</f>
        <v>43524</v>
      </c>
      <c r="B837" s="5">
        <f>TITRES_STAT!D840</f>
        <v>1.6615</v>
      </c>
      <c r="C837" s="2">
        <f t="shared" si="101"/>
        <v>5.8899999999999952E-2</v>
      </c>
      <c r="D837" s="2">
        <f t="shared" si="94"/>
        <v>1.55348</v>
      </c>
      <c r="E837" s="2">
        <f t="shared" si="96"/>
        <v>1.4098200000000001</v>
      </c>
      <c r="F837" s="2">
        <f t="shared" si="97"/>
        <v>1.3141150000000001</v>
      </c>
      <c r="G837" s="2">
        <f t="shared" si="99"/>
        <v>1.249082</v>
      </c>
      <c r="H837" s="2">
        <f t="shared" si="95"/>
        <v>1.1761445000000008</v>
      </c>
      <c r="I837" s="2">
        <f t="array" ref="I837">SUMPRODUCT(B821:B840, (ROW(B821:B840)-ROW(B821)+1)) / (20*21/2)</f>
        <v>1.4768942857142857</v>
      </c>
      <c r="J837" s="2">
        <f t="shared" si="98"/>
        <v>1.3681643642395365</v>
      </c>
      <c r="K837" s="2">
        <f t="shared" si="100"/>
        <v>1.2742127657507123</v>
      </c>
    </row>
    <row r="838" spans="1:11" ht="13.5" x14ac:dyDescent="0.25">
      <c r="A838" s="3">
        <f>TITRES_STAT!B841</f>
        <v>43525</v>
      </c>
      <c r="B838" s="5">
        <f>TITRES_STAT!D841</f>
        <v>1.6649</v>
      </c>
      <c r="C838" s="2">
        <f t="shared" si="101"/>
        <v>3.4000000000000696E-3</v>
      </c>
      <c r="D838" s="2">
        <f t="shared" ref="D838:D901" si="102">AVERAGE(B834:B838)</f>
        <v>1.6033200000000001</v>
      </c>
      <c r="E838" s="2">
        <f t="shared" si="96"/>
        <v>1.4520500000000001</v>
      </c>
      <c r="F838" s="2">
        <f t="shared" si="97"/>
        <v>1.3369599999999999</v>
      </c>
      <c r="G838" s="2">
        <f t="shared" si="99"/>
        <v>1.2598799999999999</v>
      </c>
      <c r="H838" s="2">
        <f t="shared" si="95"/>
        <v>1.1788490000000007</v>
      </c>
      <c r="I838" s="2">
        <f t="array" ref="I838">SUMPRODUCT(B822:B841, (ROW(B822:B841)-ROW(B822)+1)) / (20*21/2)</f>
        <v>1.5046995238095238</v>
      </c>
      <c r="J838" s="2">
        <f t="shared" si="98"/>
        <v>1.3964249009786283</v>
      </c>
      <c r="K838" s="2">
        <f t="shared" si="100"/>
        <v>1.2895338337604882</v>
      </c>
    </row>
    <row r="839" spans="1:11" ht="13.5" x14ac:dyDescent="0.25">
      <c r="A839" s="3">
        <f>TITRES_STAT!B842</f>
        <v>43528</v>
      </c>
      <c r="B839" s="5">
        <f>TITRES_STAT!D842</f>
        <v>1.6615</v>
      </c>
      <c r="C839" s="2">
        <f t="shared" si="101"/>
        <v>-3.4000000000000696E-3</v>
      </c>
      <c r="D839" s="2">
        <f t="shared" si="102"/>
        <v>1.6358599999999999</v>
      </c>
      <c r="E839" s="2">
        <f t="shared" si="96"/>
        <v>1.4935900000000002</v>
      </c>
      <c r="F839" s="2">
        <f t="shared" si="97"/>
        <v>1.35998</v>
      </c>
      <c r="G839" s="2">
        <f t="shared" si="99"/>
        <v>1.2702640000000001</v>
      </c>
      <c r="H839" s="2">
        <f t="shared" si="95"/>
        <v>1.1815990000000007</v>
      </c>
      <c r="I839" s="2">
        <f t="array" ref="I839">SUMPRODUCT(B823:B842, (ROW(B823:B842)-ROW(B823)+1)) / (20*21/2)</f>
        <v>1.5391680952380951</v>
      </c>
      <c r="J839" s="2">
        <f t="shared" si="98"/>
        <v>1.4216701485044732</v>
      </c>
      <c r="K839" s="2">
        <f t="shared" si="100"/>
        <v>1.304120742240469</v>
      </c>
    </row>
    <row r="840" spans="1:11" ht="13.5" x14ac:dyDescent="0.25">
      <c r="A840" s="3">
        <f>TITRES_STAT!B843</f>
        <v>43529</v>
      </c>
      <c r="B840" s="5">
        <f>TITRES_STAT!D843</f>
        <v>1.6788000000000001</v>
      </c>
      <c r="C840" s="2">
        <f t="shared" si="101"/>
        <v>1.7300000000000093E-2</v>
      </c>
      <c r="D840" s="2">
        <f t="shared" si="102"/>
        <v>1.6538600000000003</v>
      </c>
      <c r="E840" s="2">
        <f t="shared" si="96"/>
        <v>1.5368600000000001</v>
      </c>
      <c r="F840" s="2">
        <f t="shared" si="97"/>
        <v>1.3833449999999998</v>
      </c>
      <c r="G840" s="2">
        <f t="shared" si="99"/>
        <v>1.280994</v>
      </c>
      <c r="H840" s="2">
        <f t="shared" si="95"/>
        <v>1.1843100000000006</v>
      </c>
      <c r="I840" s="2">
        <f t="array" ref="I840">SUMPRODUCT(B824:B843, (ROW(B824:B843)-ROW(B824)+1)) / (20*21/2)</f>
        <v>1.5706166666666665</v>
      </c>
      <c r="J840" s="2">
        <f t="shared" si="98"/>
        <v>1.4461587057897614</v>
      </c>
      <c r="K840" s="2">
        <f t="shared" si="100"/>
        <v>1.3188140464663329</v>
      </c>
    </row>
    <row r="841" spans="1:11" ht="13.5" x14ac:dyDescent="0.25">
      <c r="A841" s="3">
        <f>TITRES_STAT!B844</f>
        <v>43530</v>
      </c>
      <c r="B841" s="5">
        <f>TITRES_STAT!D844</f>
        <v>1.6753</v>
      </c>
      <c r="C841" s="2">
        <f t="shared" si="101"/>
        <v>-3.5000000000000586E-3</v>
      </c>
      <c r="D841" s="2">
        <f t="shared" si="102"/>
        <v>1.6683999999999997</v>
      </c>
      <c r="E841" s="2">
        <f t="shared" si="96"/>
        <v>1.5784</v>
      </c>
      <c r="F841" s="2">
        <f t="shared" si="97"/>
        <v>1.4068799999999997</v>
      </c>
      <c r="G841" s="2">
        <f t="shared" si="99"/>
        <v>1.2910320000000002</v>
      </c>
      <c r="H841" s="2">
        <f t="shared" si="95"/>
        <v>1.1869410000000007</v>
      </c>
      <c r="I841" s="2">
        <f t="array" ref="I841">SUMPRODUCT(B825:B844, (ROW(B825:B844)-ROW(B825)+1)) / (20*21/2)</f>
        <v>1.5984538095238097</v>
      </c>
      <c r="J841" s="2">
        <f t="shared" si="98"/>
        <v>1.4679816861907364</v>
      </c>
      <c r="K841" s="2">
        <f t="shared" si="100"/>
        <v>1.3327938877813787</v>
      </c>
    </row>
    <row r="842" spans="1:11" ht="13.5" x14ac:dyDescent="0.25">
      <c r="A842" s="3">
        <f>TITRES_STAT!B845</f>
        <v>43531</v>
      </c>
      <c r="B842" s="5">
        <f>TITRES_STAT!D845</f>
        <v>1.7687999999999999</v>
      </c>
      <c r="C842" s="2">
        <f t="shared" si="101"/>
        <v>9.3499999999999917E-2</v>
      </c>
      <c r="D842" s="2">
        <f t="shared" si="102"/>
        <v>1.6898600000000001</v>
      </c>
      <c r="E842" s="2">
        <f t="shared" si="96"/>
        <v>1.6216699999999999</v>
      </c>
      <c r="F842" s="2">
        <f t="shared" si="97"/>
        <v>1.4350899999999998</v>
      </c>
      <c r="G842" s="2">
        <f t="shared" si="99"/>
        <v>1.3029400000000002</v>
      </c>
      <c r="H842" s="2">
        <f t="shared" ref="H842:H905" si="103">AVERAGE(B643:B842)</f>
        <v>1.1900710000000005</v>
      </c>
      <c r="I842" s="2">
        <f t="array" ref="I842">SUMPRODUCT(B826:B845, (ROW(B826:B845)-ROW(B826)+1)) / (20*21/2)</f>
        <v>1.6205400000000003</v>
      </c>
      <c r="J842" s="2">
        <f t="shared" si="98"/>
        <v>1.4966310494106663</v>
      </c>
      <c r="K842" s="2">
        <f t="shared" si="100"/>
        <v>1.349892166691913</v>
      </c>
    </row>
    <row r="843" spans="1:11" ht="13.5" x14ac:dyDescent="0.25">
      <c r="A843" s="3">
        <f>TITRES_STAT!B846</f>
        <v>43532</v>
      </c>
      <c r="B843" s="5">
        <f>TITRES_STAT!D846</f>
        <v>1.7653000000000001</v>
      </c>
      <c r="C843" s="2">
        <f t="shared" si="101"/>
        <v>-3.4999999999998366E-3</v>
      </c>
      <c r="D843" s="2">
        <f t="shared" si="102"/>
        <v>1.70994</v>
      </c>
      <c r="E843" s="2">
        <f t="shared" si="96"/>
        <v>1.6566300000000003</v>
      </c>
      <c r="F843" s="2">
        <f t="shared" si="97"/>
        <v>1.4626099999999997</v>
      </c>
      <c r="G843" s="2">
        <f t="shared" si="99"/>
        <v>1.314778</v>
      </c>
      <c r="H843" s="2">
        <f t="shared" si="103"/>
        <v>1.1932145000000005</v>
      </c>
      <c r="I843" s="2">
        <f t="array" ref="I843">SUMPRODUCT(B827:B846, (ROW(B827:B846)-ROW(B827)+1)) / (20*21/2)</f>
        <v>1.6396780952380954</v>
      </c>
      <c r="J843" s="2">
        <f t="shared" si="98"/>
        <v>1.5222185685144123</v>
      </c>
      <c r="K843" s="2">
        <f t="shared" si="100"/>
        <v>1.3661826699588968</v>
      </c>
    </row>
    <row r="844" spans="1:11" ht="13.5" x14ac:dyDescent="0.25">
      <c r="A844" s="3">
        <f>TITRES_STAT!B847</f>
        <v>43535</v>
      </c>
      <c r="B844" s="5">
        <f>TITRES_STAT!D847</f>
        <v>1.7548999999999999</v>
      </c>
      <c r="C844" s="2">
        <f t="shared" si="101"/>
        <v>-1.0400000000000187E-2</v>
      </c>
      <c r="D844" s="2">
        <f t="shared" si="102"/>
        <v>1.7286199999999998</v>
      </c>
      <c r="E844" s="2">
        <f t="shared" ref="E844:E907" si="104">AVERAGE(B835:B844)</f>
        <v>1.6822400000000002</v>
      </c>
      <c r="F844" s="2">
        <f t="shared" si="97"/>
        <v>1.4883949999999997</v>
      </c>
      <c r="G844" s="2">
        <f t="shared" si="99"/>
        <v>1.3265460000000004</v>
      </c>
      <c r="H844" s="2">
        <f t="shared" si="103"/>
        <v>1.1963060000000005</v>
      </c>
      <c r="I844" s="2">
        <f t="array" ref="I844">SUMPRODUCT(B828:B847, (ROW(B828:B847)-ROW(B828)+1)) / (20*21/2)</f>
        <v>1.6548114285714286</v>
      </c>
      <c r="J844" s="2">
        <f t="shared" si="98"/>
        <v>1.5443787048463731</v>
      </c>
      <c r="K844" s="2">
        <f t="shared" si="100"/>
        <v>1.381426486823254</v>
      </c>
    </row>
    <row r="845" spans="1:11" ht="13.5" x14ac:dyDescent="0.25">
      <c r="A845" s="3">
        <f>TITRES_STAT!B848</f>
        <v>43536</v>
      </c>
      <c r="B845" s="5">
        <f>TITRES_STAT!D848</f>
        <v>1.7202999999999999</v>
      </c>
      <c r="C845" s="2">
        <f t="shared" si="101"/>
        <v>-3.4599999999999964E-2</v>
      </c>
      <c r="D845" s="2">
        <f t="shared" si="102"/>
        <v>1.73692</v>
      </c>
      <c r="E845" s="2">
        <f t="shared" si="104"/>
        <v>1.6953900000000002</v>
      </c>
      <c r="F845" s="2">
        <f t="shared" si="97"/>
        <v>1.5124499999999999</v>
      </c>
      <c r="G845" s="2">
        <f t="shared" si="99"/>
        <v>1.3372760000000001</v>
      </c>
      <c r="H845" s="2">
        <f t="shared" si="103"/>
        <v>1.1992245000000006</v>
      </c>
      <c r="I845" s="2">
        <f t="array" ref="I845">SUMPRODUCT(B829:B848, (ROW(B829:B848)-ROW(B829)+1)) / (20*21/2)</f>
        <v>1.6677852380952383</v>
      </c>
      <c r="J845" s="2">
        <f t="shared" si="98"/>
        <v>1.5611331139086233</v>
      </c>
      <c r="K845" s="2">
        <f t="shared" si="100"/>
        <v>1.3947156442027342</v>
      </c>
    </row>
    <row r="846" spans="1:11" ht="13.5" x14ac:dyDescent="0.25">
      <c r="A846" s="3">
        <f>TITRES_STAT!B849</f>
        <v>43537</v>
      </c>
      <c r="B846" s="5">
        <f>TITRES_STAT!D849</f>
        <v>1.7134</v>
      </c>
      <c r="C846" s="2">
        <f t="shared" si="101"/>
        <v>-6.8999999999999062E-3</v>
      </c>
      <c r="D846" s="2">
        <f t="shared" si="102"/>
        <v>1.74454</v>
      </c>
      <c r="E846" s="2">
        <f t="shared" si="104"/>
        <v>1.7064699999999999</v>
      </c>
      <c r="F846" s="2">
        <f t="shared" si="97"/>
        <v>1.5371999999999999</v>
      </c>
      <c r="G846" s="2">
        <f t="shared" si="99"/>
        <v>1.3478680000000003</v>
      </c>
      <c r="H846" s="2">
        <f t="shared" si="103"/>
        <v>1.2021085000000009</v>
      </c>
      <c r="I846" s="2">
        <f t="array" ref="I846">SUMPRODUCT(B830:B849, (ROW(B830:B849)-ROW(B830)+1)) / (20*21/2)</f>
        <v>1.6753042857142857</v>
      </c>
      <c r="J846" s="2">
        <f t="shared" si="98"/>
        <v>1.5756347221078022</v>
      </c>
      <c r="K846" s="2">
        <f t="shared" si="100"/>
        <v>1.4072130699202741</v>
      </c>
    </row>
    <row r="847" spans="1:11" ht="13.5" x14ac:dyDescent="0.25">
      <c r="A847" s="3">
        <f>TITRES_STAT!B850</f>
        <v>43538</v>
      </c>
      <c r="B847" s="5">
        <f>TITRES_STAT!D850</f>
        <v>1.6960999999999999</v>
      </c>
      <c r="C847" s="2">
        <f t="shared" si="101"/>
        <v>-1.7300000000000093E-2</v>
      </c>
      <c r="D847" s="2">
        <f t="shared" si="102"/>
        <v>1.73</v>
      </c>
      <c r="E847" s="2">
        <f t="shared" si="104"/>
        <v>1.7099299999999999</v>
      </c>
      <c r="F847" s="2">
        <f t="shared" si="97"/>
        <v>1.5598749999999999</v>
      </c>
      <c r="G847" s="2">
        <f t="shared" si="99"/>
        <v>1.358252</v>
      </c>
      <c r="H847" s="2">
        <f t="shared" si="103"/>
        <v>1.2048120000000009</v>
      </c>
      <c r="I847" s="2">
        <f t="array" ref="I847">SUMPRODUCT(B831:B850, (ROW(B831:B850)-ROW(B831)+1)) / (20*21/2)</f>
        <v>1.6854547619047622</v>
      </c>
      <c r="J847" s="2">
        <f t="shared" si="98"/>
        <v>1.5871076057165829</v>
      </c>
      <c r="K847" s="2">
        <f t="shared" si="100"/>
        <v>1.418541969139087</v>
      </c>
    </row>
    <row r="848" spans="1:11" ht="13.5" x14ac:dyDescent="0.25">
      <c r="A848" s="3">
        <f>TITRES_STAT!B851</f>
        <v>43539</v>
      </c>
      <c r="B848" s="5">
        <f>TITRES_STAT!D851</f>
        <v>1.6960999999999999</v>
      </c>
      <c r="C848" s="2">
        <f t="shared" si="101"/>
        <v>0</v>
      </c>
      <c r="D848" s="2">
        <f t="shared" si="102"/>
        <v>1.7161599999999999</v>
      </c>
      <c r="E848" s="2">
        <f t="shared" si="104"/>
        <v>1.7130499999999997</v>
      </c>
      <c r="F848" s="2">
        <f t="shared" si="97"/>
        <v>1.5825499999999999</v>
      </c>
      <c r="G848" s="2">
        <f t="shared" si="99"/>
        <v>1.3693280000000003</v>
      </c>
      <c r="H848" s="2">
        <f t="shared" si="103"/>
        <v>1.2075155000000009</v>
      </c>
      <c r="I848" s="2">
        <f t="array" ref="I848">SUMPRODUCT(B832:B851, (ROW(B832:B851)-ROW(B832)+1)) / (20*21/2)</f>
        <v>1.6910919047619049</v>
      </c>
      <c r="J848" s="2">
        <f t="shared" si="98"/>
        <v>1.5974878337435749</v>
      </c>
      <c r="K848" s="2">
        <f t="shared" si="100"/>
        <v>1.4294265978002993</v>
      </c>
    </row>
    <row r="849" spans="1:11" ht="13.5" x14ac:dyDescent="0.25">
      <c r="A849" s="3">
        <f>TITRES_STAT!B852</f>
        <v>43542</v>
      </c>
      <c r="B849" s="5">
        <f>TITRES_STAT!D852</f>
        <v>1.6615</v>
      </c>
      <c r="C849" s="2">
        <f t="shared" si="101"/>
        <v>-3.4599999999999964E-2</v>
      </c>
      <c r="D849" s="2">
        <f t="shared" si="102"/>
        <v>1.6974799999999999</v>
      </c>
      <c r="E849" s="2">
        <f t="shared" si="104"/>
        <v>1.7130499999999997</v>
      </c>
      <c r="F849" s="2">
        <f t="shared" si="97"/>
        <v>1.6033200000000001</v>
      </c>
      <c r="G849" s="2">
        <f t="shared" si="99"/>
        <v>1.3791600000000002</v>
      </c>
      <c r="H849" s="2">
        <f t="shared" si="103"/>
        <v>1.2100460000000008</v>
      </c>
      <c r="I849" s="2">
        <f t="array" ref="I849">SUMPRODUCT(B833:B852, (ROW(B833:B852)-ROW(B833)+1)) / (20*21/2)</f>
        <v>1.6963490476190475</v>
      </c>
      <c r="J849" s="2">
        <f t="shared" si="98"/>
        <v>1.6035842305299013</v>
      </c>
      <c r="K849" s="2">
        <f t="shared" si="100"/>
        <v>1.438527515533621</v>
      </c>
    </row>
    <row r="850" spans="1:11" ht="13.5" x14ac:dyDescent="0.25">
      <c r="A850" s="3">
        <f>TITRES_STAT!B853</f>
        <v>43543</v>
      </c>
      <c r="B850" s="5">
        <f>TITRES_STAT!D853</f>
        <v>1.7099</v>
      </c>
      <c r="C850" s="2">
        <f t="shared" si="101"/>
        <v>4.8399999999999999E-2</v>
      </c>
      <c r="D850" s="2">
        <f t="shared" si="102"/>
        <v>1.6954</v>
      </c>
      <c r="E850" s="2">
        <f t="shared" si="104"/>
        <v>1.7161599999999999</v>
      </c>
      <c r="F850" s="2">
        <f t="shared" si="97"/>
        <v>1.6265100000000001</v>
      </c>
      <c r="G850" s="2">
        <f t="shared" si="99"/>
        <v>1.3891980000000004</v>
      </c>
      <c r="H850" s="2">
        <f t="shared" si="103"/>
        <v>1.2128185000000009</v>
      </c>
      <c r="I850" s="2">
        <f t="array" ref="I850">SUMPRODUCT(B834:B853, (ROW(B834:B853)-ROW(B834)+1)) / (20*21/2)</f>
        <v>1.6992019047619047</v>
      </c>
      <c r="J850" s="2">
        <f t="shared" si="98"/>
        <v>1.6137095419080061</v>
      </c>
      <c r="K850" s="2">
        <f t="shared" si="100"/>
        <v>1.4491695737479888</v>
      </c>
    </row>
    <row r="851" spans="1:11" ht="13.5" x14ac:dyDescent="0.25">
      <c r="A851" s="3">
        <f>TITRES_STAT!B854</f>
        <v>43545</v>
      </c>
      <c r="B851" s="5">
        <f>TITRES_STAT!D854</f>
        <v>1.6857</v>
      </c>
      <c r="C851" s="2">
        <f t="shared" si="101"/>
        <v>-2.4199999999999999E-2</v>
      </c>
      <c r="D851" s="2">
        <f t="shared" si="102"/>
        <v>1.6898600000000001</v>
      </c>
      <c r="E851" s="2">
        <f t="shared" si="104"/>
        <v>1.7171999999999996</v>
      </c>
      <c r="F851" s="2">
        <f t="shared" si="97"/>
        <v>1.6478000000000002</v>
      </c>
      <c r="G851" s="2">
        <f t="shared" si="99"/>
        <v>1.3980600000000001</v>
      </c>
      <c r="H851" s="2">
        <f t="shared" si="103"/>
        <v>1.2154230000000008</v>
      </c>
      <c r="I851" s="2">
        <f t="array" ref="I851">SUMPRODUCT(B835:B854, (ROW(B835:B854)-ROW(B835)+1)) / (20*21/2)</f>
        <v>1.7036814285714281</v>
      </c>
      <c r="J851" s="2">
        <f t="shared" si="98"/>
        <v>1.6205657760120056</v>
      </c>
      <c r="K851" s="2">
        <f t="shared" si="100"/>
        <v>1.4584452767382639</v>
      </c>
    </row>
    <row r="852" spans="1:11" ht="13.5" x14ac:dyDescent="0.25">
      <c r="A852" s="3">
        <f>TITRES_STAT!B855</f>
        <v>43546</v>
      </c>
      <c r="B852" s="5">
        <f>TITRES_STAT!D855</f>
        <v>1.7030000000000001</v>
      </c>
      <c r="C852" s="2">
        <f t="shared" si="101"/>
        <v>1.7300000000000093E-2</v>
      </c>
      <c r="D852" s="2">
        <f t="shared" si="102"/>
        <v>1.6912399999999999</v>
      </c>
      <c r="E852" s="2">
        <f t="shared" si="104"/>
        <v>1.71062</v>
      </c>
      <c r="F852" s="2">
        <f t="shared" ref="F852:F915" si="105">AVERAGE(B833:B852)</f>
        <v>1.6661450000000002</v>
      </c>
      <c r="G852" s="2">
        <f t="shared" si="99"/>
        <v>1.4065740000000002</v>
      </c>
      <c r="H852" s="2">
        <f t="shared" si="103"/>
        <v>1.2181295000000008</v>
      </c>
      <c r="I852" s="2">
        <f t="array" ref="I852">SUMPRODUCT(B836:B855, (ROW(B836:B855)-ROW(B836)+1)) / (20*21/2)</f>
        <v>1.7074066666666667</v>
      </c>
      <c r="J852" s="2">
        <f t="shared" si="98"/>
        <v>1.6284166544870526</v>
      </c>
      <c r="K852" s="2">
        <f t="shared" si="100"/>
        <v>1.4680356580426457</v>
      </c>
    </row>
    <row r="853" spans="1:11" ht="13.5" x14ac:dyDescent="0.25">
      <c r="A853" s="3">
        <f>TITRES_STAT!B856</f>
        <v>43549</v>
      </c>
      <c r="B853" s="5">
        <f>TITRES_STAT!D856</f>
        <v>1.6960999999999999</v>
      </c>
      <c r="C853" s="2">
        <f t="shared" si="101"/>
        <v>-6.9000000000001283E-3</v>
      </c>
      <c r="D853" s="2">
        <f t="shared" si="102"/>
        <v>1.6912400000000001</v>
      </c>
      <c r="E853" s="2">
        <f t="shared" si="104"/>
        <v>1.7037</v>
      </c>
      <c r="F853" s="2">
        <f t="shared" si="105"/>
        <v>1.6801650000000001</v>
      </c>
      <c r="G853" s="2">
        <f t="shared" si="99"/>
        <v>1.4146040000000002</v>
      </c>
      <c r="H853" s="2">
        <f t="shared" si="103"/>
        <v>1.2208800000000009</v>
      </c>
      <c r="I853" s="2">
        <f t="array" ref="I853">SUMPRODUCT(B837:B856, (ROW(B837:B856)-ROW(B837)+1)) / (20*21/2)</f>
        <v>1.7121038095238097</v>
      </c>
      <c r="J853" s="2">
        <f t="shared" ref="J853:J916" si="106">$J$4*B853+J852*(1-$J$4)</f>
        <v>1.6348626873930476</v>
      </c>
      <c r="K853" s="2">
        <f t="shared" si="100"/>
        <v>1.4769793577272479</v>
      </c>
    </row>
    <row r="854" spans="1:11" ht="13.5" x14ac:dyDescent="0.25">
      <c r="A854" s="3">
        <f>TITRES_STAT!B857</f>
        <v>43550</v>
      </c>
      <c r="B854" s="5">
        <f>TITRES_STAT!D857</f>
        <v>1.7272000000000001</v>
      </c>
      <c r="C854" s="2">
        <f t="shared" si="101"/>
        <v>3.1100000000000128E-2</v>
      </c>
      <c r="D854" s="2">
        <f t="shared" si="102"/>
        <v>1.70438</v>
      </c>
      <c r="E854" s="2">
        <f t="shared" si="104"/>
        <v>1.7009300000000001</v>
      </c>
      <c r="F854" s="2">
        <f t="shared" si="105"/>
        <v>1.6915850000000006</v>
      </c>
      <c r="G854" s="2">
        <f t="shared" si="99"/>
        <v>1.424296</v>
      </c>
      <c r="H854" s="2">
        <f t="shared" si="103"/>
        <v>1.2236760000000009</v>
      </c>
      <c r="I854" s="2">
        <f t="array" ref="I854">SUMPRODUCT(B838:B857, (ROW(B838:B857)-ROW(B838)+1)) / (20*21/2)</f>
        <v>1.7141276190476189</v>
      </c>
      <c r="J854" s="2">
        <f t="shared" si="106"/>
        <v>1.6436567171651382</v>
      </c>
      <c r="K854" s="2">
        <f t="shared" si="100"/>
        <v>1.4867919319340226</v>
      </c>
    </row>
    <row r="855" spans="1:11" ht="13.5" x14ac:dyDescent="0.25">
      <c r="A855" s="3">
        <f>TITRES_STAT!B858</f>
        <v>43551</v>
      </c>
      <c r="B855" s="5">
        <f>TITRES_STAT!D858</f>
        <v>1.7306999999999999</v>
      </c>
      <c r="C855" s="2">
        <f t="shared" si="101"/>
        <v>3.4999999999998366E-3</v>
      </c>
      <c r="D855" s="2">
        <f t="shared" si="102"/>
        <v>1.7085399999999999</v>
      </c>
      <c r="E855" s="2">
        <f t="shared" si="104"/>
        <v>1.70197</v>
      </c>
      <c r="F855" s="2">
        <f t="shared" si="105"/>
        <v>1.6986800000000002</v>
      </c>
      <c r="G855" s="2">
        <f t="shared" si="99"/>
        <v>1.434404</v>
      </c>
      <c r="H855" s="2">
        <f t="shared" si="103"/>
        <v>1.2265210000000011</v>
      </c>
      <c r="I855" s="2">
        <f t="array" ref="I855">SUMPRODUCT(B839:B858, (ROW(B839:B858)-ROW(B839)+1)) / (20*21/2)</f>
        <v>1.7145242857142859</v>
      </c>
      <c r="J855" s="2">
        <f t="shared" si="106"/>
        <v>1.6519465536256011</v>
      </c>
      <c r="K855" s="2">
        <f t="shared" si="100"/>
        <v>1.4963569542111197</v>
      </c>
    </row>
    <row r="856" spans="1:11" ht="13.5" x14ac:dyDescent="0.25">
      <c r="A856" s="3">
        <f>TITRES_STAT!B859</f>
        <v>43552</v>
      </c>
      <c r="B856" s="5">
        <f>TITRES_STAT!D859</f>
        <v>1.748</v>
      </c>
      <c r="C856" s="2">
        <f t="shared" si="101"/>
        <v>1.7300000000000093E-2</v>
      </c>
      <c r="D856" s="2">
        <f t="shared" si="102"/>
        <v>1.7209999999999996</v>
      </c>
      <c r="E856" s="2">
        <f t="shared" si="104"/>
        <v>1.7054300000000002</v>
      </c>
      <c r="F856" s="2">
        <f t="shared" si="105"/>
        <v>1.7059500000000001</v>
      </c>
      <c r="G856" s="2">
        <f t="shared" si="99"/>
        <v>1.4448579999999998</v>
      </c>
      <c r="H856" s="2">
        <f t="shared" si="103"/>
        <v>1.2294525000000009</v>
      </c>
      <c r="I856" s="2">
        <f t="array" ref="I856">SUMPRODUCT(B840:B859, (ROW(B840:B859)-ROW(B840)+1)) / (20*21/2)</f>
        <v>1.7146899999999998</v>
      </c>
      <c r="J856" s="2">
        <f t="shared" si="106"/>
        <v>1.6610945008993534</v>
      </c>
      <c r="K856" s="2">
        <f t="shared" si="100"/>
        <v>1.5062253089479385</v>
      </c>
    </row>
    <row r="857" spans="1:11" ht="13.5" x14ac:dyDescent="0.25">
      <c r="A857" s="3">
        <f>TITRES_STAT!B860</f>
        <v>43553</v>
      </c>
      <c r="B857" s="5">
        <f>TITRES_STAT!D860</f>
        <v>1.7272000000000001</v>
      </c>
      <c r="C857" s="2">
        <f t="shared" si="101"/>
        <v>-2.079999999999993E-2</v>
      </c>
      <c r="D857" s="2">
        <f t="shared" si="102"/>
        <v>1.7258400000000003</v>
      </c>
      <c r="E857" s="2">
        <f t="shared" si="104"/>
        <v>1.7085399999999999</v>
      </c>
      <c r="F857" s="2">
        <f t="shared" si="105"/>
        <v>1.7092350000000003</v>
      </c>
      <c r="G857" s="2">
        <f t="shared" si="99"/>
        <v>1.4549639999999999</v>
      </c>
      <c r="H857" s="2">
        <f t="shared" si="103"/>
        <v>1.2322800000000009</v>
      </c>
      <c r="I857" s="2">
        <f t="array" ref="I857">SUMPRODUCT(B841:B860, (ROW(B841:B860)-ROW(B841)+1)) / (20*21/2)</f>
        <v>1.7188942857142857</v>
      </c>
      <c r="J857" s="2">
        <f t="shared" si="106"/>
        <v>1.6673902627184625</v>
      </c>
      <c r="K857" s="2">
        <f t="shared" si="100"/>
        <v>1.5148909831068429</v>
      </c>
    </row>
    <row r="858" spans="1:11" ht="13.5" x14ac:dyDescent="0.25">
      <c r="A858" s="3">
        <f>TITRES_STAT!B861</f>
        <v>43556</v>
      </c>
      <c r="B858" s="5">
        <f>TITRES_STAT!D861</f>
        <v>1.7134</v>
      </c>
      <c r="C858" s="2">
        <f t="shared" si="101"/>
        <v>-1.3800000000000034E-2</v>
      </c>
      <c r="D858" s="2">
        <f t="shared" si="102"/>
        <v>1.7292999999999998</v>
      </c>
      <c r="E858" s="2">
        <f t="shared" si="104"/>
        <v>1.71027</v>
      </c>
      <c r="F858" s="2">
        <f t="shared" si="105"/>
        <v>1.7116600000000002</v>
      </c>
      <c r="G858" s="2">
        <f t="shared" si="99"/>
        <v>1.4645859999999999</v>
      </c>
      <c r="H858" s="2">
        <f t="shared" si="103"/>
        <v>1.235038500000001</v>
      </c>
      <c r="I858" s="2">
        <f t="array" ref="I858">SUMPRODUCT(B842:B861, (ROW(B842:B861)-ROW(B842)+1)) / (20*21/2)</f>
        <v>1.7213957142857144</v>
      </c>
      <c r="J858" s="2">
        <f t="shared" si="106"/>
        <v>1.6717721424595613</v>
      </c>
      <c r="K858" s="2">
        <f t="shared" si="100"/>
        <v>1.5226756504359864</v>
      </c>
    </row>
    <row r="859" spans="1:11" ht="13.5" x14ac:dyDescent="0.25">
      <c r="A859" s="3">
        <f>TITRES_STAT!B862</f>
        <v>43557</v>
      </c>
      <c r="B859" s="5">
        <f>TITRES_STAT!D862</f>
        <v>1.7134</v>
      </c>
      <c r="C859" s="2">
        <f t="shared" si="101"/>
        <v>0</v>
      </c>
      <c r="D859" s="2">
        <f t="shared" si="102"/>
        <v>1.72654</v>
      </c>
      <c r="E859" s="2">
        <f t="shared" si="104"/>
        <v>1.7154600000000002</v>
      </c>
      <c r="F859" s="2">
        <f t="shared" si="105"/>
        <v>1.7142550000000001</v>
      </c>
      <c r="G859" s="2">
        <f t="shared" si="99"/>
        <v>1.4747620000000001</v>
      </c>
      <c r="H859" s="2">
        <f t="shared" si="103"/>
        <v>1.2377970000000011</v>
      </c>
      <c r="I859" s="2">
        <f t="array" ref="I859">SUMPRODUCT(B843:B862, (ROW(B843:B862)-ROW(B843)+1)) / (20*21/2)</f>
        <v>1.7222533333333334</v>
      </c>
      <c r="J859" s="2">
        <f t="shared" si="106"/>
        <v>1.6757367003205554</v>
      </c>
      <c r="K859" s="2">
        <f t="shared" si="100"/>
        <v>1.5301550366933987</v>
      </c>
    </row>
    <row r="860" spans="1:11" ht="13.5" x14ac:dyDescent="0.25">
      <c r="A860" s="3">
        <f>TITRES_STAT!B863</f>
        <v>43558</v>
      </c>
      <c r="B860" s="5">
        <f>TITRES_STAT!D863</f>
        <v>1.7584</v>
      </c>
      <c r="C860" s="2">
        <f t="shared" si="101"/>
        <v>4.4999999999999929E-2</v>
      </c>
      <c r="D860" s="2">
        <f t="shared" si="102"/>
        <v>1.7320799999999998</v>
      </c>
      <c r="E860" s="2">
        <f t="shared" si="104"/>
        <v>1.72031</v>
      </c>
      <c r="F860" s="2">
        <f t="shared" si="105"/>
        <v>1.7182350000000004</v>
      </c>
      <c r="G860" s="2">
        <f t="shared" si="99"/>
        <v>1.4852160000000003</v>
      </c>
      <c r="H860" s="2">
        <f t="shared" si="103"/>
        <v>1.240780500000001</v>
      </c>
      <c r="I860" s="2">
        <f t="array" ref="I860">SUMPRODUCT(B844:B863, (ROW(B844:B863)-ROW(B844)+1)) / (20*21/2)</f>
        <v>1.7246066666666668</v>
      </c>
      <c r="J860" s="2">
        <f t="shared" si="106"/>
        <v>1.6836093955281215</v>
      </c>
      <c r="K860" s="2">
        <f t="shared" si="100"/>
        <v>1.5391058195681675</v>
      </c>
    </row>
    <row r="861" spans="1:11" ht="13.5" x14ac:dyDescent="0.25">
      <c r="A861" s="3">
        <f>TITRES_STAT!B864</f>
        <v>43559</v>
      </c>
      <c r="B861" s="5">
        <f>TITRES_STAT!D864</f>
        <v>1.7444999999999999</v>
      </c>
      <c r="C861" s="2">
        <f t="shared" si="101"/>
        <v>-1.3900000000000023E-2</v>
      </c>
      <c r="D861" s="2">
        <f t="shared" si="102"/>
        <v>1.7313800000000001</v>
      </c>
      <c r="E861" s="2">
        <f t="shared" si="104"/>
        <v>1.7261899999999997</v>
      </c>
      <c r="F861" s="2">
        <f t="shared" si="105"/>
        <v>1.721695</v>
      </c>
      <c r="G861" s="2">
        <f t="shared" si="99"/>
        <v>1.4953220000000003</v>
      </c>
      <c r="H861" s="2">
        <f t="shared" si="103"/>
        <v>1.243820000000001</v>
      </c>
      <c r="I861" s="2">
        <f t="array" ref="I861">SUMPRODUCT(B845:B864, (ROW(B845:B864)-ROW(B845)+1)) / (20*21/2)</f>
        <v>1.7260780952380952</v>
      </c>
      <c r="J861" s="2">
        <f t="shared" si="106"/>
        <v>1.6894085007159194</v>
      </c>
      <c r="K861" s="2">
        <f t="shared" si="100"/>
        <v>1.5471604933105925</v>
      </c>
    </row>
    <row r="862" spans="1:11" ht="13.5" x14ac:dyDescent="0.25">
      <c r="A862" s="3">
        <f>TITRES_STAT!B865</f>
        <v>43560</v>
      </c>
      <c r="B862" s="5">
        <f>TITRES_STAT!D865</f>
        <v>1.7306999999999999</v>
      </c>
      <c r="C862" s="2">
        <f t="shared" si="101"/>
        <v>-1.3800000000000034E-2</v>
      </c>
      <c r="D862" s="2">
        <f t="shared" si="102"/>
        <v>1.7320800000000003</v>
      </c>
      <c r="E862" s="2">
        <f t="shared" si="104"/>
        <v>1.7289600000000001</v>
      </c>
      <c r="F862" s="2">
        <f t="shared" si="105"/>
        <v>1.7197900000000002</v>
      </c>
      <c r="G862" s="2">
        <f t="shared" si="99"/>
        <v>1.5052220000000001</v>
      </c>
      <c r="H862" s="2">
        <f t="shared" si="103"/>
        <v>1.2467435000000011</v>
      </c>
      <c r="I862" s="2">
        <f t="array" ref="I862">SUMPRODUCT(B846:B865, (ROW(B846:B865)-ROW(B846)+1)) / (20*21/2)</f>
        <v>1.7319338095238097</v>
      </c>
      <c r="J862" s="2">
        <f t="shared" si="106"/>
        <v>1.6933410244572604</v>
      </c>
      <c r="K862" s="2">
        <f t="shared" si="100"/>
        <v>1.5543581210239026</v>
      </c>
    </row>
    <row r="863" spans="1:11" ht="13.5" x14ac:dyDescent="0.25">
      <c r="A863" s="3">
        <f>TITRES_STAT!B866</f>
        <v>43563</v>
      </c>
      <c r="B863" s="5">
        <f>TITRES_STAT!D866</f>
        <v>1.7444999999999999</v>
      </c>
      <c r="C863" s="2">
        <f t="shared" si="101"/>
        <v>1.3800000000000034E-2</v>
      </c>
      <c r="D863" s="2">
        <f t="shared" si="102"/>
        <v>1.7383</v>
      </c>
      <c r="E863" s="2">
        <f t="shared" si="104"/>
        <v>1.7338</v>
      </c>
      <c r="F863" s="2">
        <f t="shared" si="105"/>
        <v>1.71875</v>
      </c>
      <c r="G863" s="2">
        <f t="shared" si="99"/>
        <v>1.5153279999999998</v>
      </c>
      <c r="H863" s="2">
        <f t="shared" si="103"/>
        <v>1.249657500000001</v>
      </c>
      <c r="I863" s="2">
        <f t="array" ref="I863">SUMPRODUCT(B847:B866, (ROW(B847:B866)-ROW(B847)+1)) / (20*21/2)</f>
        <v>1.7342042857142859</v>
      </c>
      <c r="J863" s="2">
        <f t="shared" si="106"/>
        <v>1.6982133078422832</v>
      </c>
      <c r="K863" s="2">
        <f t="shared" si="100"/>
        <v>1.5618146652974751</v>
      </c>
    </row>
    <row r="864" spans="1:11" ht="13.5" x14ac:dyDescent="0.25">
      <c r="A864" s="3">
        <f>TITRES_STAT!B867</f>
        <v>43565</v>
      </c>
      <c r="B864" s="5">
        <f>TITRES_STAT!D867</f>
        <v>1.7342</v>
      </c>
      <c r="C864" s="2">
        <f t="shared" si="101"/>
        <v>-1.0299999999999976E-2</v>
      </c>
      <c r="D864" s="2">
        <f t="shared" si="102"/>
        <v>1.7424599999999999</v>
      </c>
      <c r="E864" s="2">
        <f t="shared" si="104"/>
        <v>1.7345000000000002</v>
      </c>
      <c r="F864" s="2">
        <f t="shared" si="105"/>
        <v>1.7177149999999997</v>
      </c>
      <c r="G864" s="2">
        <f t="shared" si="99"/>
        <v>1.5259199999999999</v>
      </c>
      <c r="H864" s="2">
        <f t="shared" si="103"/>
        <v>1.252520000000001</v>
      </c>
      <c r="I864" s="2">
        <f t="array" ref="I864">SUMPRODUCT(B848:B867, (ROW(B848:B867)-ROW(B848)+1)) / (20*21/2)</f>
        <v>1.738307619047619</v>
      </c>
      <c r="J864" s="2">
        <f t="shared" si="106"/>
        <v>1.701640611857304</v>
      </c>
      <c r="K864" s="2">
        <f t="shared" si="100"/>
        <v>1.5685748745014958</v>
      </c>
    </row>
    <row r="865" spans="1:11" ht="13.5" x14ac:dyDescent="0.25">
      <c r="A865" s="3">
        <f>TITRES_STAT!B868</f>
        <v>43566</v>
      </c>
      <c r="B865" s="5">
        <f>TITRES_STAT!D868</f>
        <v>1.7791999999999999</v>
      </c>
      <c r="C865" s="2">
        <f t="shared" si="101"/>
        <v>4.4999999999999929E-2</v>
      </c>
      <c r="D865" s="2">
        <f t="shared" si="102"/>
        <v>1.7466199999999996</v>
      </c>
      <c r="E865" s="2">
        <f t="shared" si="104"/>
        <v>1.73935</v>
      </c>
      <c r="F865" s="2">
        <f t="shared" si="105"/>
        <v>1.7206600000000001</v>
      </c>
      <c r="G865" s="2">
        <f t="shared" si="99"/>
        <v>1.5367200000000003</v>
      </c>
      <c r="H865" s="2">
        <f t="shared" si="103"/>
        <v>1.2556235000000009</v>
      </c>
      <c r="I865" s="2">
        <f t="array" ref="I865">SUMPRODUCT(B849:B868, (ROW(B849:B868)-ROW(B849)+1)) / (20*21/2)</f>
        <v>1.7467004761904761</v>
      </c>
      <c r="J865" s="2">
        <f t="shared" si="106"/>
        <v>1.7090272202518464</v>
      </c>
      <c r="K865" s="2">
        <f t="shared" si="100"/>
        <v>1.5768346833445746</v>
      </c>
    </row>
    <row r="866" spans="1:11" ht="13.5" x14ac:dyDescent="0.25">
      <c r="A866" s="3">
        <f>TITRES_STAT!B869</f>
        <v>43567</v>
      </c>
      <c r="B866" s="5">
        <f>TITRES_STAT!D869</f>
        <v>1.7444999999999999</v>
      </c>
      <c r="C866" s="2">
        <f t="shared" si="101"/>
        <v>-3.4699999999999953E-2</v>
      </c>
      <c r="D866" s="2">
        <f t="shared" si="102"/>
        <v>1.7466200000000001</v>
      </c>
      <c r="E866" s="2">
        <f t="shared" si="104"/>
        <v>1.7390000000000001</v>
      </c>
      <c r="F866" s="2">
        <f t="shared" si="105"/>
        <v>1.7222150000000003</v>
      </c>
      <c r="G866" s="2">
        <f t="shared" si="99"/>
        <v>1.546826</v>
      </c>
      <c r="H866" s="2">
        <f t="shared" si="103"/>
        <v>1.2585690000000007</v>
      </c>
      <c r="I866" s="2">
        <f t="array" ref="I866">SUMPRODUCT(B850:B869, (ROW(B850:B869)-ROW(B850)+1)) / (20*21/2)</f>
        <v>1.7597995238095239</v>
      </c>
      <c r="J866" s="2">
        <f t="shared" si="106"/>
        <v>1.712405580227861</v>
      </c>
      <c r="K866" s="2">
        <f t="shared" si="100"/>
        <v>1.58340979380165</v>
      </c>
    </row>
    <row r="867" spans="1:11" ht="13.5" x14ac:dyDescent="0.25">
      <c r="A867" s="3">
        <f>TITRES_STAT!B870</f>
        <v>43570</v>
      </c>
      <c r="B867" s="5">
        <f>TITRES_STAT!D870</f>
        <v>1.7653000000000001</v>
      </c>
      <c r="C867" s="2">
        <f t="shared" si="101"/>
        <v>2.0800000000000152E-2</v>
      </c>
      <c r="D867" s="2">
        <f t="shared" si="102"/>
        <v>1.7535399999999999</v>
      </c>
      <c r="E867" s="2">
        <f t="shared" si="104"/>
        <v>1.74281</v>
      </c>
      <c r="F867" s="2">
        <f t="shared" si="105"/>
        <v>1.7256750000000001</v>
      </c>
      <c r="G867" s="2">
        <f t="shared" si="99"/>
        <v>1.5579020000000003</v>
      </c>
      <c r="H867" s="2">
        <f t="shared" si="103"/>
        <v>1.2616340000000006</v>
      </c>
      <c r="I867" s="2">
        <f t="array" ref="I867">SUMPRODUCT(B851:B870, (ROW(B851:B870)-ROW(B851)+1)) / (20*21/2)</f>
        <v>1.7748814285714285</v>
      </c>
      <c r="J867" s="2">
        <f t="shared" si="106"/>
        <v>1.7174431440156839</v>
      </c>
      <c r="K867" s="2">
        <f t="shared" si="100"/>
        <v>1.5905427430643304</v>
      </c>
    </row>
    <row r="868" spans="1:11" ht="13.5" x14ac:dyDescent="0.25">
      <c r="A868" s="3">
        <f>TITRES_STAT!B871</f>
        <v>43571</v>
      </c>
      <c r="B868" s="5">
        <f>TITRES_STAT!D871</f>
        <v>1.8138000000000001</v>
      </c>
      <c r="C868" s="2">
        <f t="shared" si="101"/>
        <v>4.8499999999999988E-2</v>
      </c>
      <c r="D868" s="2">
        <f t="shared" si="102"/>
        <v>1.7673999999999999</v>
      </c>
      <c r="E868" s="2">
        <f t="shared" si="104"/>
        <v>1.7528499999999998</v>
      </c>
      <c r="F868" s="2">
        <f t="shared" si="105"/>
        <v>1.73156</v>
      </c>
      <c r="G868" s="2">
        <f t="shared" si="99"/>
        <v>1.5700180000000001</v>
      </c>
      <c r="H868" s="2">
        <f t="shared" si="103"/>
        <v>1.2648945000000007</v>
      </c>
      <c r="I868" s="2">
        <f t="array" ref="I868">SUMPRODUCT(B852:B871, (ROW(B852:B871)-ROW(B852)+1)) / (20*21/2)</f>
        <v>1.7956471428571428</v>
      </c>
      <c r="J868" s="2">
        <f t="shared" si="106"/>
        <v>1.7266199874427615</v>
      </c>
      <c r="K868" s="2">
        <f t="shared" si="100"/>
        <v>1.5992979296108274</v>
      </c>
    </row>
    <row r="869" spans="1:11" ht="13.5" x14ac:dyDescent="0.25">
      <c r="A869" s="3">
        <f>TITRES_STAT!B872</f>
        <v>43572</v>
      </c>
      <c r="B869" s="5">
        <f>TITRES_STAT!D872</f>
        <v>1.8691</v>
      </c>
      <c r="C869" s="2">
        <f t="shared" si="101"/>
        <v>5.5299999999999905E-2</v>
      </c>
      <c r="D869" s="2">
        <f t="shared" si="102"/>
        <v>1.7943799999999999</v>
      </c>
      <c r="E869" s="2">
        <f t="shared" si="104"/>
        <v>1.7684200000000001</v>
      </c>
      <c r="F869" s="2">
        <f t="shared" si="105"/>
        <v>1.74194</v>
      </c>
      <c r="G869" s="2">
        <f t="shared" si="99"/>
        <v>1.5833780000000002</v>
      </c>
      <c r="H869" s="2">
        <f t="shared" si="103"/>
        <v>1.2683845000000005</v>
      </c>
      <c r="I869" s="2">
        <f t="array" ref="I869">SUMPRODUCT(B853:B872, (ROW(B853:B872)-ROW(B853)+1)) / (20*21/2)</f>
        <v>1.8186900000000001</v>
      </c>
      <c r="J869" s="2">
        <f t="shared" si="106"/>
        <v>1.7401895124482127</v>
      </c>
      <c r="K869" s="2">
        <f t="shared" si="100"/>
        <v>1.6098784029594224</v>
      </c>
    </row>
    <row r="870" spans="1:11" ht="13.5" x14ac:dyDescent="0.25">
      <c r="A870" s="3">
        <f>TITRES_STAT!B873</f>
        <v>43573</v>
      </c>
      <c r="B870" s="5">
        <f>TITRES_STAT!D873</f>
        <v>1.9003000000000001</v>
      </c>
      <c r="C870" s="2">
        <f t="shared" si="101"/>
        <v>3.1200000000000117E-2</v>
      </c>
      <c r="D870" s="2">
        <f t="shared" si="102"/>
        <v>1.8186</v>
      </c>
      <c r="E870" s="2">
        <f t="shared" si="104"/>
        <v>1.78261</v>
      </c>
      <c r="F870" s="2">
        <f t="shared" si="105"/>
        <v>1.7514599999999998</v>
      </c>
      <c r="G870" s="2">
        <f t="shared" si="99"/>
        <v>1.5971540000000002</v>
      </c>
      <c r="H870" s="2">
        <f t="shared" si="103"/>
        <v>1.2720305000000005</v>
      </c>
      <c r="I870" s="2">
        <f t="array" ref="I870">SUMPRODUCT(B854:B873, (ROW(B854:B873)-ROW(B854)+1)) / (20*21/2)</f>
        <v>1.8462157142857143</v>
      </c>
      <c r="J870" s="2">
        <f t="shared" si="106"/>
        <v>1.7554381303102877</v>
      </c>
      <c r="K870" s="2">
        <f t="shared" si="100"/>
        <v>1.6212674851963078</v>
      </c>
    </row>
    <row r="871" spans="1:11" ht="13.5" x14ac:dyDescent="0.25">
      <c r="A871" s="3">
        <f>TITRES_STAT!B874</f>
        <v>43574</v>
      </c>
      <c r="B871" s="5">
        <f>TITRES_STAT!D874</f>
        <v>1.9695</v>
      </c>
      <c r="C871" s="2">
        <f t="shared" si="101"/>
        <v>6.9199999999999928E-2</v>
      </c>
      <c r="D871" s="2">
        <f t="shared" si="102"/>
        <v>1.8635999999999999</v>
      </c>
      <c r="E871" s="2">
        <f t="shared" si="104"/>
        <v>1.8051100000000002</v>
      </c>
      <c r="F871" s="2">
        <f t="shared" si="105"/>
        <v>1.7656499999999995</v>
      </c>
      <c r="G871" s="2">
        <f t="shared" si="99"/>
        <v>1.6124520000000002</v>
      </c>
      <c r="H871" s="2">
        <f t="shared" si="103"/>
        <v>1.2760695000000006</v>
      </c>
      <c r="I871" s="2">
        <f t="array" ref="I871">SUMPRODUCT(B855:B874, (ROW(B855:B874)-ROW(B855)+1)) / (20*21/2)</f>
        <v>1.8742661904761904</v>
      </c>
      <c r="J871" s="2">
        <f t="shared" si="106"/>
        <v>1.7758249750426411</v>
      </c>
      <c r="K871" s="2">
        <f t="shared" si="100"/>
        <v>1.634923662247433</v>
      </c>
    </row>
    <row r="872" spans="1:11" ht="13.5" x14ac:dyDescent="0.25">
      <c r="A872" s="3">
        <f>TITRES_STAT!B875</f>
        <v>43577</v>
      </c>
      <c r="B872" s="5">
        <f>TITRES_STAT!D875</f>
        <v>2.0076000000000001</v>
      </c>
      <c r="C872" s="2">
        <f t="shared" si="101"/>
        <v>3.8100000000000023E-2</v>
      </c>
      <c r="D872" s="2">
        <f t="shared" si="102"/>
        <v>1.9120599999999999</v>
      </c>
      <c r="E872" s="2">
        <f t="shared" si="104"/>
        <v>1.8328</v>
      </c>
      <c r="F872" s="2">
        <f t="shared" si="105"/>
        <v>1.7808799999999998</v>
      </c>
      <c r="G872" s="2">
        <f t="shared" si="99"/>
        <v>1.628512</v>
      </c>
      <c r="H872" s="2">
        <f t="shared" si="103"/>
        <v>1.2803150000000005</v>
      </c>
      <c r="I872" s="2">
        <f t="array" ref="I872">SUMPRODUCT(B856:B875, (ROW(B856:B875)-ROW(B856)+1)) / (20*21/2)</f>
        <v>1.8943123809523807</v>
      </c>
      <c r="J872" s="2">
        <f t="shared" si="106"/>
        <v>1.797898786943342</v>
      </c>
      <c r="K872" s="2">
        <f t="shared" si="100"/>
        <v>1.6495384205906711</v>
      </c>
    </row>
    <row r="873" spans="1:11" ht="13.5" x14ac:dyDescent="0.25">
      <c r="A873" s="3">
        <f>TITRES_STAT!B876</f>
        <v>43578</v>
      </c>
      <c r="B873" s="5">
        <f>TITRES_STAT!D876</f>
        <v>2.0699000000000001</v>
      </c>
      <c r="C873" s="2">
        <f t="shared" si="101"/>
        <v>6.2300000000000022E-2</v>
      </c>
      <c r="D873" s="2">
        <f t="shared" si="102"/>
        <v>1.9632799999999999</v>
      </c>
      <c r="E873" s="2">
        <f t="shared" si="104"/>
        <v>1.8653400000000002</v>
      </c>
      <c r="F873" s="2">
        <f t="shared" si="105"/>
        <v>1.7995699999999999</v>
      </c>
      <c r="G873" s="2">
        <f t="shared" si="99"/>
        <v>1.6456120000000001</v>
      </c>
      <c r="H873" s="2">
        <f t="shared" si="103"/>
        <v>1.2849505000000006</v>
      </c>
      <c r="I873" s="2">
        <f t="array" ref="I873">SUMPRODUCT(B857:B876, (ROW(B857:B876)-ROW(B857)+1)) / (20*21/2)</f>
        <v>1.9168933333333336</v>
      </c>
      <c r="J873" s="2">
        <f t="shared" si="106"/>
        <v>1.8238036643773095</v>
      </c>
      <c r="K873" s="2">
        <f t="shared" si="100"/>
        <v>1.6660231884106449</v>
      </c>
    </row>
    <row r="874" spans="1:11" ht="13.5" x14ac:dyDescent="0.25">
      <c r="A874" s="3">
        <f>TITRES_STAT!B877</f>
        <v>43579</v>
      </c>
      <c r="B874" s="5">
        <f>TITRES_STAT!D877</f>
        <v>2.0941000000000001</v>
      </c>
      <c r="C874" s="2">
        <f t="shared" si="101"/>
        <v>2.4199999999999999E-2</v>
      </c>
      <c r="D874" s="2">
        <f t="shared" si="102"/>
        <v>2.0082800000000001</v>
      </c>
      <c r="E874" s="2">
        <f t="shared" si="104"/>
        <v>1.9013300000000002</v>
      </c>
      <c r="F874" s="2">
        <f t="shared" si="105"/>
        <v>1.8179149999999997</v>
      </c>
      <c r="G874" s="2">
        <f t="shared" si="99"/>
        <v>1.6627099999999999</v>
      </c>
      <c r="H874" s="2">
        <f t="shared" si="103"/>
        <v>1.2896755000000004</v>
      </c>
      <c r="I874" s="2">
        <f t="array" ref="I874">SUMPRODUCT(B858:B877, (ROW(B858:B877)-ROW(B858)+1)) / (20*21/2)</f>
        <v>1.9369509523809527</v>
      </c>
      <c r="J874" s="2">
        <f t="shared" si="106"/>
        <v>1.8495461725318514</v>
      </c>
      <c r="K874" s="2">
        <f t="shared" si="100"/>
        <v>1.6828105143553256</v>
      </c>
    </row>
    <row r="875" spans="1:11" ht="13.5" x14ac:dyDescent="0.25">
      <c r="A875" s="3">
        <f>TITRES_STAT!B878</f>
        <v>43580</v>
      </c>
      <c r="B875" s="5">
        <f>TITRES_STAT!D878</f>
        <v>2.0284</v>
      </c>
      <c r="C875" s="2">
        <f t="shared" si="101"/>
        <v>-6.5700000000000092E-2</v>
      </c>
      <c r="D875" s="2">
        <f t="shared" si="102"/>
        <v>2.0339</v>
      </c>
      <c r="E875" s="2">
        <f t="shared" si="104"/>
        <v>1.9262500000000002</v>
      </c>
      <c r="F875" s="2">
        <f t="shared" si="105"/>
        <v>1.8327999999999995</v>
      </c>
      <c r="G875" s="2">
        <f t="shared" si="99"/>
        <v>1.6784939999999999</v>
      </c>
      <c r="H875" s="2">
        <f t="shared" si="103"/>
        <v>1.2940090000000004</v>
      </c>
      <c r="I875" s="2">
        <f t="array" ref="I875">SUMPRODUCT(B859:B878, (ROW(B859:B878)-ROW(B859)+1)) / (20*21/2)</f>
        <v>1.9551023809523811</v>
      </c>
      <c r="J875" s="2">
        <f t="shared" si="106"/>
        <v>1.8665798703859608</v>
      </c>
      <c r="K875" s="2">
        <f t="shared" si="100"/>
        <v>1.6963630432041363</v>
      </c>
    </row>
    <row r="876" spans="1:11" ht="13.5" x14ac:dyDescent="0.25">
      <c r="A876" s="3">
        <f>TITRES_STAT!B879</f>
        <v>43581</v>
      </c>
      <c r="B876" s="5">
        <f>TITRES_STAT!D879</f>
        <v>2.0699000000000001</v>
      </c>
      <c r="C876" s="2">
        <f t="shared" si="101"/>
        <v>4.1500000000000092E-2</v>
      </c>
      <c r="D876" s="2">
        <f t="shared" si="102"/>
        <v>2.0539800000000001</v>
      </c>
      <c r="E876" s="2">
        <f t="shared" si="104"/>
        <v>1.95879</v>
      </c>
      <c r="F876" s="2">
        <f t="shared" si="105"/>
        <v>1.848895</v>
      </c>
      <c r="G876" s="2">
        <f t="shared" si="99"/>
        <v>1.6955240000000003</v>
      </c>
      <c r="H876" s="2">
        <f t="shared" si="103"/>
        <v>1.2986790000000006</v>
      </c>
      <c r="I876" s="2">
        <f t="array" ref="I876">SUMPRODUCT(B860:B879, (ROW(B860:B879)-ROW(B860)+1)) / (20*21/2)</f>
        <v>1.9670028571428573</v>
      </c>
      <c r="J876" s="2">
        <f t="shared" si="106"/>
        <v>1.8859436922539647</v>
      </c>
      <c r="K876" s="2">
        <f t="shared" si="100"/>
        <v>1.711011551313778</v>
      </c>
    </row>
    <row r="877" spans="1:11" ht="13.5" x14ac:dyDescent="0.25">
      <c r="A877" s="3">
        <f>TITRES_STAT!B880</f>
        <v>43584</v>
      </c>
      <c r="B877" s="5">
        <f>TITRES_STAT!D880</f>
        <v>2.0594999999999999</v>
      </c>
      <c r="C877" s="2">
        <f t="shared" si="101"/>
        <v>-1.0400000000000187E-2</v>
      </c>
      <c r="D877" s="2">
        <f t="shared" si="102"/>
        <v>2.0643599999999998</v>
      </c>
      <c r="E877" s="2">
        <f t="shared" si="104"/>
        <v>1.9882099999999998</v>
      </c>
      <c r="F877" s="2">
        <f t="shared" si="105"/>
        <v>1.86551</v>
      </c>
      <c r="G877" s="2">
        <f t="shared" si="99"/>
        <v>1.7118620000000004</v>
      </c>
      <c r="H877" s="2">
        <f t="shared" si="103"/>
        <v>1.3030400000000006</v>
      </c>
      <c r="I877" s="2">
        <f t="array" ref="I877">SUMPRODUCT(B861:B880, (ROW(B861:B880)-ROW(B861)+1)) / (20*21/2)</f>
        <v>1.9765119047619046</v>
      </c>
      <c r="J877" s="2">
        <f t="shared" si="106"/>
        <v>1.9024728644202538</v>
      </c>
      <c r="K877" s="2">
        <f t="shared" si="100"/>
        <v>1.7246777649877474</v>
      </c>
    </row>
    <row r="878" spans="1:11" ht="13.5" x14ac:dyDescent="0.25">
      <c r="A878" s="3">
        <f>TITRES_STAT!B881</f>
        <v>43585</v>
      </c>
      <c r="B878" s="5">
        <f>TITRES_STAT!D881</f>
        <v>2.0560999999999998</v>
      </c>
      <c r="C878" s="2">
        <f t="shared" si="101"/>
        <v>-3.4000000000000696E-3</v>
      </c>
      <c r="D878" s="2">
        <f t="shared" si="102"/>
        <v>2.0615999999999999</v>
      </c>
      <c r="E878" s="2">
        <f t="shared" si="104"/>
        <v>2.0124399999999998</v>
      </c>
      <c r="F878" s="2">
        <f t="shared" si="105"/>
        <v>1.8826450000000001</v>
      </c>
      <c r="G878" s="2">
        <f t="shared" si="99"/>
        <v>1.7281320000000002</v>
      </c>
      <c r="H878" s="2">
        <f t="shared" si="103"/>
        <v>1.3073840000000003</v>
      </c>
      <c r="I878" s="2">
        <f t="array" ref="I878">SUMPRODUCT(B862:B881, (ROW(B862:B881)-ROW(B862)+1)) / (20*21/2)</f>
        <v>1.9858742857142857</v>
      </c>
      <c r="J878" s="2">
        <f t="shared" si="106"/>
        <v>1.9171040201897533</v>
      </c>
      <c r="K878" s="2">
        <f t="shared" si="100"/>
        <v>1.7376747153803846</v>
      </c>
    </row>
    <row r="879" spans="1:11" ht="13.5" x14ac:dyDescent="0.25">
      <c r="A879" s="3">
        <f>TITRES_STAT!B882</f>
        <v>43587</v>
      </c>
      <c r="B879" s="5">
        <f>TITRES_STAT!D882</f>
        <v>2.0076000000000001</v>
      </c>
      <c r="C879" s="2">
        <f t="shared" si="101"/>
        <v>-4.8499999999999766E-2</v>
      </c>
      <c r="D879" s="2">
        <f t="shared" si="102"/>
        <v>2.0442999999999998</v>
      </c>
      <c r="E879" s="2">
        <f t="shared" si="104"/>
        <v>2.0262899999999999</v>
      </c>
      <c r="F879" s="2">
        <f t="shared" si="105"/>
        <v>1.8973550000000003</v>
      </c>
      <c r="G879" s="2">
        <f t="shared" si="99"/>
        <v>1.7433620000000005</v>
      </c>
      <c r="H879" s="2">
        <f t="shared" si="103"/>
        <v>1.3115205000000005</v>
      </c>
      <c r="I879" s="2">
        <f t="array" ref="I879">SUMPRODUCT(B863:B882, (ROW(B863:B882)-ROW(B863)+1)) / (20*21/2)</f>
        <v>1.9926695238095238</v>
      </c>
      <c r="J879" s="2">
        <f t="shared" si="106"/>
        <v>1.9257226849335864</v>
      </c>
      <c r="K879" s="2">
        <f t="shared" si="100"/>
        <v>1.7482600206595853</v>
      </c>
    </row>
    <row r="880" spans="1:11" ht="13.5" x14ac:dyDescent="0.25">
      <c r="A880" s="3">
        <f>TITRES_STAT!B883</f>
        <v>43588</v>
      </c>
      <c r="B880" s="5">
        <f>TITRES_STAT!D883</f>
        <v>1.9972000000000001</v>
      </c>
      <c r="C880" s="2">
        <f t="shared" si="101"/>
        <v>-1.0399999999999965E-2</v>
      </c>
      <c r="D880" s="2">
        <f t="shared" si="102"/>
        <v>2.0380600000000002</v>
      </c>
      <c r="E880" s="2">
        <f t="shared" si="104"/>
        <v>2.0359799999999999</v>
      </c>
      <c r="F880" s="2">
        <f t="shared" si="105"/>
        <v>1.9092949999999997</v>
      </c>
      <c r="G880" s="2">
        <f t="shared" si="99"/>
        <v>1.7583840000000006</v>
      </c>
      <c r="H880" s="2">
        <f t="shared" si="103"/>
        <v>1.3157260000000008</v>
      </c>
      <c r="I880" s="2">
        <f t="array" ref="I880">SUMPRODUCT(B864:B883, (ROW(B864:B883)-ROW(B864)+1)) / (20*21/2)</f>
        <v>1.9958976190476192</v>
      </c>
      <c r="J880" s="2">
        <f t="shared" si="106"/>
        <v>1.9325300482732448</v>
      </c>
      <c r="K880" s="2">
        <f t="shared" si="100"/>
        <v>1.7580223727905819</v>
      </c>
    </row>
    <row r="881" spans="1:11" ht="13.5" x14ac:dyDescent="0.25">
      <c r="A881" s="3">
        <f>TITRES_STAT!B884</f>
        <v>43591</v>
      </c>
      <c r="B881" s="5">
        <f>TITRES_STAT!D884</f>
        <v>2.0076000000000001</v>
      </c>
      <c r="C881" s="2">
        <f t="shared" si="101"/>
        <v>1.0399999999999965E-2</v>
      </c>
      <c r="D881" s="2">
        <f t="shared" si="102"/>
        <v>2.0255999999999998</v>
      </c>
      <c r="E881" s="2">
        <f t="shared" si="104"/>
        <v>2.03979</v>
      </c>
      <c r="F881" s="2">
        <f t="shared" si="105"/>
        <v>1.9224500000000007</v>
      </c>
      <c r="G881" s="2">
        <f t="shared" si="99"/>
        <v>1.7733380000000005</v>
      </c>
      <c r="H881" s="2">
        <f t="shared" si="103"/>
        <v>1.3199835000000011</v>
      </c>
      <c r="I881" s="2">
        <f t="array" ref="I881">SUMPRODUCT(B865:B884, (ROW(B865:B884)-ROW(B865)+1)) / (20*21/2)</f>
        <v>1.9950923809523813</v>
      </c>
      <c r="J881" s="2">
        <f t="shared" si="106"/>
        <v>1.9396795674853169</v>
      </c>
      <c r="K881" s="2">
        <f t="shared" si="100"/>
        <v>1.7678097307203631</v>
      </c>
    </row>
    <row r="882" spans="1:11" ht="13.5" x14ac:dyDescent="0.25">
      <c r="A882" s="3">
        <f>TITRES_STAT!B885</f>
        <v>43592</v>
      </c>
      <c r="B882" s="5">
        <f>TITRES_STAT!D885</f>
        <v>1.9938</v>
      </c>
      <c r="C882" s="2">
        <f t="shared" si="101"/>
        <v>-1.3800000000000034E-2</v>
      </c>
      <c r="D882" s="2">
        <f t="shared" si="102"/>
        <v>2.0124599999999999</v>
      </c>
      <c r="E882" s="2">
        <f t="shared" si="104"/>
        <v>2.0384099999999998</v>
      </c>
      <c r="F882" s="2">
        <f t="shared" si="105"/>
        <v>1.935605</v>
      </c>
      <c r="G882" s="2">
        <f t="shared" ref="G882:G945" si="107">AVERAGE(B833:B882)</f>
        <v>1.7864920000000004</v>
      </c>
      <c r="H882" s="2">
        <f t="shared" si="103"/>
        <v>1.3240680000000011</v>
      </c>
      <c r="I882" s="2">
        <f t="array" ref="I882">SUMPRODUCT(B866:B885, (ROW(B866:B885)-ROW(B866)+1)) / (20*21/2)</f>
        <v>1.9959528571428575</v>
      </c>
      <c r="J882" s="2">
        <f t="shared" si="106"/>
        <v>1.9448338943914771</v>
      </c>
      <c r="K882" s="2">
        <f t="shared" si="100"/>
        <v>1.7766720942215253</v>
      </c>
    </row>
    <row r="883" spans="1:11" ht="13.5" x14ac:dyDescent="0.25">
      <c r="A883" s="3">
        <f>TITRES_STAT!B886</f>
        <v>43593</v>
      </c>
      <c r="B883" s="5">
        <f>TITRES_STAT!D886</f>
        <v>1.9695</v>
      </c>
      <c r="C883" s="2">
        <f t="shared" si="101"/>
        <v>-2.4299999999999988E-2</v>
      </c>
      <c r="D883" s="2">
        <f t="shared" si="102"/>
        <v>1.9951399999999999</v>
      </c>
      <c r="E883" s="2">
        <f t="shared" si="104"/>
        <v>2.0283699999999998</v>
      </c>
      <c r="F883" s="2">
        <f t="shared" si="105"/>
        <v>1.9468550000000007</v>
      </c>
      <c r="G883" s="2">
        <f t="shared" si="107"/>
        <v>1.7975680000000005</v>
      </c>
      <c r="H883" s="2">
        <f t="shared" si="103"/>
        <v>1.3278580000000004</v>
      </c>
      <c r="I883" s="2">
        <f t="array" ref="I883">SUMPRODUCT(B867:B886, (ROW(B867:B886)-ROW(B867)+1)) / (20*21/2)</f>
        <v>1.9962471428571429</v>
      </c>
      <c r="J883" s="2">
        <f t="shared" si="106"/>
        <v>1.9471830473065745</v>
      </c>
      <c r="K883" s="2">
        <f t="shared" ref="K883:K946" si="108">$K$4*B883+(1-$K$4)*K882</f>
        <v>1.7842339728795047</v>
      </c>
    </row>
    <row r="884" spans="1:11" ht="13.5" x14ac:dyDescent="0.25">
      <c r="A884" s="3">
        <f>TITRES_STAT!B887</f>
        <v>43594</v>
      </c>
      <c r="B884" s="5">
        <f>TITRES_STAT!D887</f>
        <v>1.9383999999999999</v>
      </c>
      <c r="C884" s="2">
        <f t="shared" si="101"/>
        <v>-3.1100000000000128E-2</v>
      </c>
      <c r="D884" s="2">
        <f t="shared" si="102"/>
        <v>1.9813000000000003</v>
      </c>
      <c r="E884" s="2">
        <f t="shared" si="104"/>
        <v>2.0127999999999999</v>
      </c>
      <c r="F884" s="2">
        <f t="shared" si="105"/>
        <v>1.9570650000000001</v>
      </c>
      <c r="G884" s="2">
        <f t="shared" si="107"/>
        <v>1.8063600000000006</v>
      </c>
      <c r="H884" s="2">
        <f t="shared" si="103"/>
        <v>1.3313370000000007</v>
      </c>
      <c r="I884" s="2">
        <f t="array" ref="I884">SUMPRODUCT(B868:B887, (ROW(B868:B887)-ROW(B868)+1)) / (20*21/2)</f>
        <v>1.994155714285714</v>
      </c>
      <c r="J884" s="2">
        <f t="shared" si="106"/>
        <v>1.9463465666107103</v>
      </c>
      <c r="K884" s="2">
        <f t="shared" si="108"/>
        <v>1.7902796994332497</v>
      </c>
    </row>
    <row r="885" spans="1:11" ht="13.5" x14ac:dyDescent="0.25">
      <c r="A885" s="3">
        <f>TITRES_STAT!B888</f>
        <v>43595</v>
      </c>
      <c r="B885" s="5">
        <f>TITRES_STAT!D888</f>
        <v>1.9661</v>
      </c>
      <c r="C885" s="2">
        <f t="shared" si="101"/>
        <v>2.7700000000000058E-2</v>
      </c>
      <c r="D885" s="2">
        <f t="shared" si="102"/>
        <v>1.9750799999999997</v>
      </c>
      <c r="E885" s="2">
        <f t="shared" si="104"/>
        <v>2.0065700000000004</v>
      </c>
      <c r="F885" s="2">
        <f t="shared" si="105"/>
        <v>1.9664099999999998</v>
      </c>
      <c r="G885" s="2">
        <f t="shared" si="107"/>
        <v>1.8139060000000002</v>
      </c>
      <c r="H885" s="2">
        <f t="shared" si="103"/>
        <v>1.3349545000000007</v>
      </c>
      <c r="I885" s="2">
        <f t="array" ref="I885">SUMPRODUCT(B869:B888, (ROW(B869:B888)-ROW(B869)+1)) / (20*21/2)</f>
        <v>1.9891766666666664</v>
      </c>
      <c r="J885" s="2">
        <f t="shared" si="106"/>
        <v>1.9482278459811189</v>
      </c>
      <c r="K885" s="2">
        <f t="shared" si="108"/>
        <v>1.7971746131809654</v>
      </c>
    </row>
    <row r="886" spans="1:11" ht="13.5" x14ac:dyDescent="0.25">
      <c r="A886" s="3">
        <f>TITRES_STAT!B889</f>
        <v>43598</v>
      </c>
      <c r="B886" s="5">
        <f>TITRES_STAT!D889</f>
        <v>1.9695</v>
      </c>
      <c r="C886" s="2">
        <f t="shared" si="101"/>
        <v>3.4000000000000696E-3</v>
      </c>
      <c r="D886" s="2">
        <f t="shared" si="102"/>
        <v>1.9674599999999998</v>
      </c>
      <c r="E886" s="2">
        <f t="shared" si="104"/>
        <v>1.9965300000000004</v>
      </c>
      <c r="F886" s="2">
        <f t="shared" si="105"/>
        <v>1.9776600000000002</v>
      </c>
      <c r="G886" s="2">
        <f t="shared" si="107"/>
        <v>1.8212440000000003</v>
      </c>
      <c r="H886" s="2">
        <f t="shared" si="103"/>
        <v>1.3384330000000002</v>
      </c>
      <c r="I886" s="2">
        <f t="array" ref="I886">SUMPRODUCT(B870:B889, (ROW(B870:B889)-ROW(B870)+1)) / (20*21/2)</f>
        <v>1.9819733333333334</v>
      </c>
      <c r="J886" s="2">
        <f t="shared" si="106"/>
        <v>1.9502537654114884</v>
      </c>
      <c r="K886" s="2">
        <f t="shared" si="108"/>
        <v>1.8039324714875942</v>
      </c>
    </row>
    <row r="887" spans="1:11" ht="13.5" x14ac:dyDescent="0.25">
      <c r="A887" s="3">
        <f>TITRES_STAT!B890</f>
        <v>43599</v>
      </c>
      <c r="B887" s="5">
        <f>TITRES_STAT!D890</f>
        <v>1.9557</v>
      </c>
      <c r="C887" s="2">
        <f t="shared" si="101"/>
        <v>-1.3800000000000034E-2</v>
      </c>
      <c r="D887" s="2">
        <f t="shared" si="102"/>
        <v>1.9598399999999998</v>
      </c>
      <c r="E887" s="2">
        <f t="shared" si="104"/>
        <v>1.9861499999999999</v>
      </c>
      <c r="F887" s="2">
        <f t="shared" si="105"/>
        <v>1.9871799999999997</v>
      </c>
      <c r="G887" s="2">
        <f t="shared" si="107"/>
        <v>1.8271280000000001</v>
      </c>
      <c r="H887" s="2">
        <f t="shared" si="103"/>
        <v>1.341877</v>
      </c>
      <c r="I887" s="2">
        <f t="array" ref="I887">SUMPRODUCT(B871:B890, (ROW(B871:B890)-ROW(B871)+1)) / (20*21/2)</f>
        <v>1.9732247619047618</v>
      </c>
      <c r="J887" s="2">
        <f t="shared" si="106"/>
        <v>1.9507724544199181</v>
      </c>
      <c r="K887" s="2">
        <f t="shared" si="108"/>
        <v>1.8098841392723943</v>
      </c>
    </row>
    <row r="888" spans="1:11" ht="13.5" x14ac:dyDescent="0.25">
      <c r="A888" s="3">
        <f>TITRES_STAT!B891</f>
        <v>43600</v>
      </c>
      <c r="B888" s="5">
        <f>TITRES_STAT!D891</f>
        <v>1.9349000000000001</v>
      </c>
      <c r="C888" s="2">
        <f t="shared" si="101"/>
        <v>-2.079999999999993E-2</v>
      </c>
      <c r="D888" s="2">
        <f t="shared" si="102"/>
        <v>1.95292</v>
      </c>
      <c r="E888" s="2">
        <f t="shared" si="104"/>
        <v>1.9740299999999997</v>
      </c>
      <c r="F888" s="2">
        <f t="shared" si="105"/>
        <v>1.9932349999999996</v>
      </c>
      <c r="G888" s="2">
        <f t="shared" si="107"/>
        <v>1.8325279999999997</v>
      </c>
      <c r="H888" s="2">
        <f t="shared" si="103"/>
        <v>1.3452170000000003</v>
      </c>
      <c r="I888" s="2">
        <f t="array" ref="I888">SUMPRODUCT(B872:B891, (ROW(B872:B891)-ROW(B872)+1)) / (20*21/2)</f>
        <v>1.9628119047619046</v>
      </c>
      <c r="J888" s="2">
        <f t="shared" si="106"/>
        <v>1.9492607920942115</v>
      </c>
      <c r="K888" s="2">
        <f t="shared" si="108"/>
        <v>1.8147867220460259</v>
      </c>
    </row>
    <row r="889" spans="1:11" ht="13.5" x14ac:dyDescent="0.25">
      <c r="A889" s="3">
        <f>TITRES_STAT!B892</f>
        <v>43601</v>
      </c>
      <c r="B889" s="5">
        <f>TITRES_STAT!D892</f>
        <v>1.9176</v>
      </c>
      <c r="C889" s="2">
        <f t="shared" si="101"/>
        <v>-1.7300000000000093E-2</v>
      </c>
      <c r="D889" s="2">
        <f t="shared" si="102"/>
        <v>1.94876</v>
      </c>
      <c r="E889" s="2">
        <f t="shared" si="104"/>
        <v>1.9650300000000001</v>
      </c>
      <c r="F889" s="2">
        <f t="shared" si="105"/>
        <v>1.9956600000000002</v>
      </c>
      <c r="G889" s="2">
        <f t="shared" si="107"/>
        <v>1.8376499999999996</v>
      </c>
      <c r="H889" s="2">
        <f t="shared" si="103"/>
        <v>1.3484015000000003</v>
      </c>
      <c r="I889" s="2">
        <f t="array" ref="I889">SUMPRODUCT(B873:B892, (ROW(B873:B892)-ROW(B873)+1)) / (20*21/2)</f>
        <v>1.9524609523809524</v>
      </c>
      <c r="J889" s="2">
        <f t="shared" si="106"/>
        <v>1.9462454785614294</v>
      </c>
      <c r="K889" s="2">
        <f t="shared" si="108"/>
        <v>1.8188186152991228</v>
      </c>
    </row>
    <row r="890" spans="1:11" ht="13.5" x14ac:dyDescent="0.25">
      <c r="A890" s="3">
        <f>TITRES_STAT!B893</f>
        <v>43602</v>
      </c>
      <c r="B890" s="5">
        <f>TITRES_STAT!D893</f>
        <v>1.9037999999999999</v>
      </c>
      <c r="C890" s="2">
        <f t="shared" si="101"/>
        <v>-1.3800000000000034E-2</v>
      </c>
      <c r="D890" s="2">
        <f t="shared" si="102"/>
        <v>1.9362999999999999</v>
      </c>
      <c r="E890" s="2">
        <f t="shared" si="104"/>
        <v>1.9556899999999999</v>
      </c>
      <c r="F890" s="2">
        <f t="shared" si="105"/>
        <v>1.995835</v>
      </c>
      <c r="G890" s="2">
        <f t="shared" si="107"/>
        <v>1.8421499999999997</v>
      </c>
      <c r="H890" s="2">
        <f t="shared" si="103"/>
        <v>1.3515515000000002</v>
      </c>
      <c r="I890" s="2">
        <f t="array" ref="I890">SUMPRODUCT(B874:B893, (ROW(B874:B893)-ROW(B874)+1)) / (20*21/2)</f>
        <v>1.9443509523809521</v>
      </c>
      <c r="J890" s="2">
        <f t="shared" si="106"/>
        <v>1.9422030520317695</v>
      </c>
      <c r="K890" s="2">
        <f t="shared" si="108"/>
        <v>1.8221512186207258</v>
      </c>
    </row>
    <row r="891" spans="1:11" ht="13.5" x14ac:dyDescent="0.25">
      <c r="A891" s="3">
        <f>TITRES_STAT!B894</f>
        <v>43605</v>
      </c>
      <c r="B891" s="5">
        <f>TITRES_STAT!D894</f>
        <v>1.8865000000000001</v>
      </c>
      <c r="C891" s="2">
        <f t="shared" si="101"/>
        <v>-1.7299999999999871E-2</v>
      </c>
      <c r="D891" s="2">
        <f t="shared" si="102"/>
        <v>1.9197</v>
      </c>
      <c r="E891" s="2">
        <f t="shared" si="104"/>
        <v>1.9435800000000001</v>
      </c>
      <c r="F891" s="2">
        <f t="shared" si="105"/>
        <v>1.9916849999999997</v>
      </c>
      <c r="G891" s="2">
        <f t="shared" si="107"/>
        <v>1.8463739999999995</v>
      </c>
      <c r="H891" s="2">
        <f t="shared" si="103"/>
        <v>1.354719</v>
      </c>
      <c r="I891" s="2">
        <f t="array" ref="I891">SUMPRODUCT(B875:B894, (ROW(B875:B894)-ROW(B875)+1)) / (20*21/2)</f>
        <v>1.9357342857142859</v>
      </c>
      <c r="J891" s="2">
        <f t="shared" si="106"/>
        <v>1.9368979994573152</v>
      </c>
      <c r="K891" s="2">
        <f t="shared" si="108"/>
        <v>1.8246747002434425</v>
      </c>
    </row>
    <row r="892" spans="1:11" ht="13.5" x14ac:dyDescent="0.25">
      <c r="A892" s="3">
        <f>TITRES_STAT!B895</f>
        <v>43606</v>
      </c>
      <c r="B892" s="5">
        <f>TITRES_STAT!D895</f>
        <v>1.883</v>
      </c>
      <c r="C892" s="2">
        <f t="shared" si="101"/>
        <v>-3.5000000000000586E-3</v>
      </c>
      <c r="D892" s="2">
        <f t="shared" si="102"/>
        <v>1.90516</v>
      </c>
      <c r="E892" s="2">
        <f t="shared" si="104"/>
        <v>1.9324999999999999</v>
      </c>
      <c r="F892" s="2">
        <f t="shared" si="105"/>
        <v>1.985455</v>
      </c>
      <c r="G892" s="2">
        <f t="shared" si="107"/>
        <v>1.8486579999999992</v>
      </c>
      <c r="H892" s="2">
        <f t="shared" si="103"/>
        <v>1.357869</v>
      </c>
      <c r="I892" s="2">
        <f t="array" ref="I892">SUMPRODUCT(B876:B895, (ROW(B876:B895)-ROW(B876)+1)) / (20*21/2)</f>
        <v>1.9231538095238097</v>
      </c>
      <c r="J892" s="2">
        <f t="shared" si="106"/>
        <v>1.9317648566518566</v>
      </c>
      <c r="K892" s="2">
        <f t="shared" si="108"/>
        <v>1.8269619669005626</v>
      </c>
    </row>
    <row r="893" spans="1:11" ht="13.5" x14ac:dyDescent="0.25">
      <c r="A893" s="3">
        <f>TITRES_STAT!B896</f>
        <v>43607</v>
      </c>
      <c r="B893" s="5">
        <f>TITRES_STAT!D896</f>
        <v>1.9003000000000001</v>
      </c>
      <c r="C893" s="2">
        <f t="shared" si="101"/>
        <v>1.7300000000000093E-2</v>
      </c>
      <c r="D893" s="2">
        <f t="shared" si="102"/>
        <v>1.8982399999999999</v>
      </c>
      <c r="E893" s="2">
        <f t="shared" si="104"/>
        <v>1.9255800000000001</v>
      </c>
      <c r="F893" s="2">
        <f t="shared" si="105"/>
        <v>1.9769750000000001</v>
      </c>
      <c r="G893" s="2">
        <f t="shared" si="107"/>
        <v>1.8513579999999996</v>
      </c>
      <c r="H893" s="2">
        <f t="shared" si="103"/>
        <v>1.3610709999999999</v>
      </c>
      <c r="I893" s="2">
        <f t="array" ref="I893">SUMPRODUCT(B877:B896, (ROW(B877:B896)-ROW(B877)+1)) / (20*21/2)</f>
        <v>1.9164490476190477</v>
      </c>
      <c r="J893" s="2">
        <f t="shared" si="106"/>
        <v>1.9287682036373941</v>
      </c>
      <c r="K893" s="2">
        <f t="shared" si="108"/>
        <v>1.8298379681985797</v>
      </c>
    </row>
    <row r="894" spans="1:11" ht="13.5" x14ac:dyDescent="0.25">
      <c r="A894" s="3">
        <f>TITRES_STAT!B897</f>
        <v>43608</v>
      </c>
      <c r="B894" s="5">
        <f>TITRES_STAT!D897</f>
        <v>1.8865000000000001</v>
      </c>
      <c r="C894" s="2">
        <f t="shared" si="101"/>
        <v>-1.3800000000000034E-2</v>
      </c>
      <c r="D894" s="2">
        <f t="shared" si="102"/>
        <v>1.89202</v>
      </c>
      <c r="E894" s="2">
        <f t="shared" si="104"/>
        <v>1.9203900000000005</v>
      </c>
      <c r="F894" s="2">
        <f t="shared" si="105"/>
        <v>1.9665950000000003</v>
      </c>
      <c r="G894" s="2">
        <f t="shared" si="107"/>
        <v>1.8539899999999994</v>
      </c>
      <c r="H894" s="2">
        <f t="shared" si="103"/>
        <v>1.3643595000000004</v>
      </c>
      <c r="I894" s="2">
        <f t="array" ref="I894">SUMPRODUCT(B878:B897, (ROW(B878:B897)-ROW(B878)+1)) / (20*21/2)</f>
        <v>1.9115985714285715</v>
      </c>
      <c r="J894" s="2">
        <f t="shared" si="106"/>
        <v>1.9247426604338327</v>
      </c>
      <c r="K894" s="2">
        <f t="shared" si="108"/>
        <v>1.8320600086613805</v>
      </c>
    </row>
    <row r="895" spans="1:11" ht="13.5" x14ac:dyDescent="0.25">
      <c r="A895" s="3">
        <f>TITRES_STAT!B898</f>
        <v>43609</v>
      </c>
      <c r="B895" s="5">
        <f>TITRES_STAT!D898</f>
        <v>1.8345</v>
      </c>
      <c r="C895" s="2">
        <f t="shared" si="101"/>
        <v>-5.2000000000000046E-2</v>
      </c>
      <c r="D895" s="2">
        <f t="shared" si="102"/>
        <v>1.8781600000000001</v>
      </c>
      <c r="E895" s="2">
        <f t="shared" si="104"/>
        <v>1.9072299999999998</v>
      </c>
      <c r="F895" s="2">
        <f t="shared" si="105"/>
        <v>1.9569000000000003</v>
      </c>
      <c r="G895" s="2">
        <f t="shared" si="107"/>
        <v>1.8562739999999998</v>
      </c>
      <c r="H895" s="2">
        <f t="shared" si="103"/>
        <v>1.3673880000000003</v>
      </c>
      <c r="I895" s="2">
        <f t="array" ref="I895">SUMPRODUCT(B879:B898, (ROW(B879:B898)-ROW(B879)+1)) / (20*21/2)</f>
        <v>1.9062085714285715</v>
      </c>
      <c r="J895" s="2">
        <f t="shared" si="106"/>
        <v>1.9161481213448961</v>
      </c>
      <c r="K895" s="2">
        <f t="shared" si="108"/>
        <v>1.8321556945962283</v>
      </c>
    </row>
    <row r="896" spans="1:11" ht="13.5" x14ac:dyDescent="0.25">
      <c r="A896" s="3">
        <f>TITRES_STAT!B899</f>
        <v>43612</v>
      </c>
      <c r="B896" s="5">
        <f>TITRES_STAT!D899</f>
        <v>1.8865000000000001</v>
      </c>
      <c r="C896" s="2">
        <f t="shared" si="101"/>
        <v>5.2000000000000046E-2</v>
      </c>
      <c r="D896" s="2">
        <f t="shared" si="102"/>
        <v>1.8781600000000001</v>
      </c>
      <c r="E896" s="2">
        <f t="shared" si="104"/>
        <v>1.89893</v>
      </c>
      <c r="F896" s="2">
        <f t="shared" si="105"/>
        <v>1.94773</v>
      </c>
      <c r="G896" s="2">
        <f t="shared" si="107"/>
        <v>1.8597359999999994</v>
      </c>
      <c r="H896" s="2">
        <f t="shared" si="103"/>
        <v>1.3707630000000004</v>
      </c>
      <c r="I896" s="2">
        <f t="array" ref="I896">SUMPRODUCT(B880:B899, (ROW(B880:B899)-ROW(B880)+1)) / (20*21/2)</f>
        <v>1.9019761904761905</v>
      </c>
      <c r="J896" s="2">
        <f t="shared" si="106"/>
        <v>1.9133244907406202</v>
      </c>
      <c r="K896" s="2">
        <f t="shared" si="108"/>
        <v>1.8342868438277486</v>
      </c>
    </row>
    <row r="897" spans="1:11" ht="13.5" x14ac:dyDescent="0.25">
      <c r="A897" s="3">
        <f>TITRES_STAT!B900</f>
        <v>43613</v>
      </c>
      <c r="B897" s="5">
        <f>TITRES_STAT!D900</f>
        <v>1.8968</v>
      </c>
      <c r="C897" s="2">
        <f t="shared" si="101"/>
        <v>1.0299999999999976E-2</v>
      </c>
      <c r="D897" s="2">
        <f t="shared" si="102"/>
        <v>1.8809200000000001</v>
      </c>
      <c r="E897" s="2">
        <f t="shared" si="104"/>
        <v>1.8930399999999998</v>
      </c>
      <c r="F897" s="2">
        <f t="shared" si="105"/>
        <v>1.939595</v>
      </c>
      <c r="G897" s="2">
        <f t="shared" si="107"/>
        <v>1.8637499999999994</v>
      </c>
      <c r="H897" s="2">
        <f t="shared" si="103"/>
        <v>1.3742760000000005</v>
      </c>
      <c r="I897" s="2">
        <f t="array" ref="I897">SUMPRODUCT(B881:B900, (ROW(B881:B900)-ROW(B881)+1)) / (20*21/2)</f>
        <v>1.8966633333333336</v>
      </c>
      <c r="J897" s="2">
        <f t="shared" si="106"/>
        <v>1.9117507297177039</v>
      </c>
      <c r="K897" s="2">
        <f t="shared" si="108"/>
        <v>1.8367383401482291</v>
      </c>
    </row>
    <row r="898" spans="1:11" ht="13.5" x14ac:dyDescent="0.25">
      <c r="A898" s="3">
        <f>TITRES_STAT!B901</f>
        <v>43614</v>
      </c>
      <c r="B898" s="5">
        <f>TITRES_STAT!D901</f>
        <v>1.883</v>
      </c>
      <c r="C898" s="2">
        <f t="shared" si="101"/>
        <v>-1.3800000000000034E-2</v>
      </c>
      <c r="D898" s="2">
        <f t="shared" si="102"/>
        <v>1.8774599999999999</v>
      </c>
      <c r="E898" s="2">
        <f t="shared" si="104"/>
        <v>1.8878499999999998</v>
      </c>
      <c r="F898" s="2">
        <f t="shared" si="105"/>
        <v>1.9309400000000001</v>
      </c>
      <c r="G898" s="2">
        <f t="shared" si="107"/>
        <v>1.8674879999999996</v>
      </c>
      <c r="H898" s="2">
        <f t="shared" si="103"/>
        <v>1.3776335</v>
      </c>
      <c r="I898" s="2">
        <f t="array" ref="I898">SUMPRODUCT(B882:B901, (ROW(B882:B901)-ROW(B882)+1)) / (20*21/2)</f>
        <v>1.8919604761904762</v>
      </c>
      <c r="J898" s="2">
        <f t="shared" si="106"/>
        <v>1.9090125649826846</v>
      </c>
      <c r="K898" s="2">
        <f t="shared" si="108"/>
        <v>1.8385525228875144</v>
      </c>
    </row>
    <row r="899" spans="1:11" ht="13.5" x14ac:dyDescent="0.25">
      <c r="A899" s="3">
        <f>TITRES_STAT!B902</f>
        <v>43615</v>
      </c>
      <c r="B899" s="5">
        <f>TITRES_STAT!D902</f>
        <v>1.8865000000000001</v>
      </c>
      <c r="C899" s="2">
        <f t="shared" si="101"/>
        <v>3.5000000000000586E-3</v>
      </c>
      <c r="D899" s="2">
        <f t="shared" si="102"/>
        <v>1.8774599999999999</v>
      </c>
      <c r="E899" s="2">
        <f t="shared" si="104"/>
        <v>1.8847400000000003</v>
      </c>
      <c r="F899" s="2">
        <f t="shared" si="105"/>
        <v>1.9248850000000002</v>
      </c>
      <c r="G899" s="2">
        <f t="shared" si="107"/>
        <v>1.8719879999999995</v>
      </c>
      <c r="H899" s="2">
        <f t="shared" si="103"/>
        <v>1.3810085000000001</v>
      </c>
      <c r="I899" s="2">
        <f t="array" ref="I899">SUMPRODUCT(B883:B902, (ROW(B883:B902)-ROW(B883)+1)) / (20*21/2)</f>
        <v>1.8846219047619048</v>
      </c>
      <c r="J899" s="2">
        <f t="shared" si="106"/>
        <v>1.9068685111748098</v>
      </c>
      <c r="K899" s="2">
        <f t="shared" si="108"/>
        <v>1.8404328161076118</v>
      </c>
    </row>
    <row r="900" spans="1:11" ht="13.5" x14ac:dyDescent="0.25">
      <c r="A900" s="3">
        <f>TITRES_STAT!B903</f>
        <v>43616</v>
      </c>
      <c r="B900" s="5">
        <f>TITRES_STAT!D903</f>
        <v>1.8691</v>
      </c>
      <c r="C900" s="2">
        <f t="shared" ref="C900:C963" si="109">B900-B899</f>
        <v>-1.7400000000000082E-2</v>
      </c>
      <c r="D900" s="2">
        <f t="shared" si="102"/>
        <v>1.8843799999999997</v>
      </c>
      <c r="E900" s="2">
        <f t="shared" si="104"/>
        <v>1.8812700000000002</v>
      </c>
      <c r="F900" s="2">
        <f t="shared" si="105"/>
        <v>1.9184800000000002</v>
      </c>
      <c r="G900" s="2">
        <f t="shared" si="107"/>
        <v>1.8751719999999994</v>
      </c>
      <c r="H900" s="2">
        <f t="shared" si="103"/>
        <v>1.384539</v>
      </c>
      <c r="I900" s="2">
        <f t="array" ref="I900">SUMPRODUCT(B884:B903, (ROW(B884:B903)-ROW(B884)+1)) / (20*21/2)</f>
        <v>1.878041904761905</v>
      </c>
      <c r="J900" s="2">
        <f t="shared" si="106"/>
        <v>1.9032715101105422</v>
      </c>
      <c r="K900" s="2">
        <f t="shared" si="108"/>
        <v>1.8415570193975095</v>
      </c>
    </row>
    <row r="901" spans="1:11" ht="13.5" x14ac:dyDescent="0.25">
      <c r="A901" s="3">
        <f>TITRES_STAT!B904</f>
        <v>43619</v>
      </c>
      <c r="B901" s="5">
        <f>TITRES_STAT!D904</f>
        <v>1.8691</v>
      </c>
      <c r="C901" s="2">
        <f t="shared" si="109"/>
        <v>0</v>
      </c>
      <c r="D901" s="2">
        <f t="shared" si="102"/>
        <v>1.8808999999999998</v>
      </c>
      <c r="E901" s="2">
        <f t="shared" si="104"/>
        <v>1.8795300000000001</v>
      </c>
      <c r="F901" s="2">
        <f t="shared" si="105"/>
        <v>1.9115550000000003</v>
      </c>
      <c r="G901" s="2">
        <f t="shared" si="107"/>
        <v>1.8788399999999994</v>
      </c>
      <c r="H901" s="2">
        <f t="shared" si="103"/>
        <v>1.3880695000000001</v>
      </c>
      <c r="I901" s="2">
        <f t="array" ref="I901">SUMPRODUCT(B885:B904, (ROW(B885:B904)-ROW(B885)+1)) / (20*21/2)</f>
        <v>1.8754</v>
      </c>
      <c r="J901" s="2">
        <f t="shared" si="106"/>
        <v>1.9000170805762049</v>
      </c>
      <c r="K901" s="2">
        <f t="shared" si="108"/>
        <v>1.8426371362838818</v>
      </c>
    </row>
    <row r="902" spans="1:11" ht="13.5" x14ac:dyDescent="0.25">
      <c r="A902" s="3">
        <f>TITRES_STAT!B905</f>
        <v>43623</v>
      </c>
      <c r="B902" s="5">
        <f>TITRES_STAT!D905</f>
        <v>1.8345</v>
      </c>
      <c r="C902" s="2">
        <f t="shared" si="109"/>
        <v>-3.4599999999999964E-2</v>
      </c>
      <c r="D902" s="2">
        <f t="shared" ref="D902:D965" si="110">AVERAGE(B898:B902)</f>
        <v>1.8684400000000001</v>
      </c>
      <c r="E902" s="2">
        <f t="shared" si="104"/>
        <v>1.8746800000000001</v>
      </c>
      <c r="F902" s="2">
        <f t="shared" si="105"/>
        <v>1.9035900000000001</v>
      </c>
      <c r="G902" s="2">
        <f t="shared" si="107"/>
        <v>1.8814699999999995</v>
      </c>
      <c r="H902" s="2">
        <f t="shared" si="103"/>
        <v>1.3913229999999999</v>
      </c>
      <c r="I902" s="2">
        <f t="array" ref="I902">SUMPRODUCT(B886:B905, (ROW(B886:B905)-ROW(B886)+1)) / (20*21/2)</f>
        <v>1.875402380952381</v>
      </c>
      <c r="J902" s="2">
        <f t="shared" si="106"/>
        <v>1.8937773586165663</v>
      </c>
      <c r="K902" s="2">
        <f t="shared" si="108"/>
        <v>1.8423180329002002</v>
      </c>
    </row>
    <row r="903" spans="1:11" ht="13.5" x14ac:dyDescent="0.25">
      <c r="A903" s="3">
        <f>TITRES_STAT!B906</f>
        <v>43626</v>
      </c>
      <c r="B903" s="5">
        <f>TITRES_STAT!D906</f>
        <v>1.8345</v>
      </c>
      <c r="C903" s="2">
        <f t="shared" si="109"/>
        <v>0</v>
      </c>
      <c r="D903" s="2">
        <f t="shared" si="110"/>
        <v>1.8587400000000003</v>
      </c>
      <c r="E903" s="2">
        <f t="shared" si="104"/>
        <v>1.8680999999999996</v>
      </c>
      <c r="F903" s="2">
        <f t="shared" si="105"/>
        <v>1.8968400000000003</v>
      </c>
      <c r="G903" s="2">
        <f t="shared" si="107"/>
        <v>1.8842379999999996</v>
      </c>
      <c r="H903" s="2">
        <f t="shared" si="103"/>
        <v>1.3945589999999999</v>
      </c>
      <c r="I903" s="2">
        <f t="array" ref="I903">SUMPRODUCT(B887:B906, (ROW(B887:B906)-ROW(B887)+1)) / (20*21/2)</f>
        <v>1.8757509523809524</v>
      </c>
      <c r="J903" s="2">
        <f t="shared" si="106"/>
        <v>1.888131895891179</v>
      </c>
      <c r="K903" s="2">
        <f t="shared" si="108"/>
        <v>1.8420114433747021</v>
      </c>
    </row>
    <row r="904" spans="1:11" ht="13.5" x14ac:dyDescent="0.25">
      <c r="A904" s="3">
        <f>TITRES_STAT!B907</f>
        <v>43627</v>
      </c>
      <c r="B904" s="5">
        <f>TITRES_STAT!D907</f>
        <v>1.8691</v>
      </c>
      <c r="C904" s="2">
        <f t="shared" si="109"/>
        <v>3.4599999999999964E-2</v>
      </c>
      <c r="D904" s="2">
        <f t="shared" si="110"/>
        <v>1.8552600000000001</v>
      </c>
      <c r="E904" s="2">
        <f t="shared" si="104"/>
        <v>1.8663599999999998</v>
      </c>
      <c r="F904" s="2">
        <f t="shared" si="105"/>
        <v>1.8933750000000003</v>
      </c>
      <c r="G904" s="2">
        <f t="shared" si="107"/>
        <v>1.8870760000000002</v>
      </c>
      <c r="H904" s="2">
        <f t="shared" si="103"/>
        <v>1.3980199999999996</v>
      </c>
      <c r="I904" s="2">
        <f t="array" ref="I904">SUMPRODUCT(B888:B907, (ROW(B888:B907)-ROW(B888)+1)) / (20*21/2)</f>
        <v>1.8774523809523815</v>
      </c>
      <c r="J904" s="2">
        <f t="shared" si="106"/>
        <v>1.8863193343777334</v>
      </c>
      <c r="K904" s="2">
        <f t="shared" si="108"/>
        <v>1.8430737397129493</v>
      </c>
    </row>
    <row r="905" spans="1:11" ht="13.5" x14ac:dyDescent="0.25">
      <c r="A905" s="3">
        <f>TITRES_STAT!B908</f>
        <v>43628</v>
      </c>
      <c r="B905" s="5">
        <f>TITRES_STAT!D908</f>
        <v>1.8934</v>
      </c>
      <c r="C905" s="2">
        <f t="shared" si="109"/>
        <v>2.4299999999999988E-2</v>
      </c>
      <c r="D905" s="2">
        <f t="shared" si="110"/>
        <v>1.8601199999999998</v>
      </c>
      <c r="E905" s="2">
        <f t="shared" si="104"/>
        <v>1.87225</v>
      </c>
      <c r="F905" s="2">
        <f t="shared" si="105"/>
        <v>1.8897400000000002</v>
      </c>
      <c r="G905" s="2">
        <f t="shared" si="107"/>
        <v>1.8903300000000001</v>
      </c>
      <c r="H905" s="2">
        <f t="shared" si="103"/>
        <v>1.4015504999999997</v>
      </c>
      <c r="I905" s="2">
        <f t="array" ref="I905">SUMPRODUCT(B889:B908, (ROW(B889:B908)-ROW(B889)+1)) / (20*21/2)</f>
        <v>1.890277142857143</v>
      </c>
      <c r="J905" s="2">
        <f t="shared" si="106"/>
        <v>1.8869936834846159</v>
      </c>
      <c r="K905" s="2">
        <f t="shared" si="108"/>
        <v>1.8450473185477356</v>
      </c>
    </row>
    <row r="906" spans="1:11" ht="13.5" x14ac:dyDescent="0.25">
      <c r="A906" s="3">
        <f>TITRES_STAT!B909</f>
        <v>43629</v>
      </c>
      <c r="B906" s="5">
        <f>TITRES_STAT!D909</f>
        <v>1.8934</v>
      </c>
      <c r="C906" s="2">
        <f t="shared" si="109"/>
        <v>0</v>
      </c>
      <c r="D906" s="2">
        <f t="shared" si="110"/>
        <v>1.8649799999999999</v>
      </c>
      <c r="E906" s="2">
        <f t="shared" si="104"/>
        <v>1.8729399999999998</v>
      </c>
      <c r="F906" s="2">
        <f t="shared" si="105"/>
        <v>1.8859349999999999</v>
      </c>
      <c r="G906" s="2">
        <f t="shared" si="107"/>
        <v>1.8932380000000004</v>
      </c>
      <c r="H906" s="2">
        <f t="shared" ref="H906:H969" si="111">AVERAGE(B707:B906)</f>
        <v>1.4050809999999996</v>
      </c>
      <c r="I906" s="2">
        <f t="array" ref="I906">SUMPRODUCT(B890:B909, (ROW(B890:B909)-ROW(B890)+1)) / (20*21/2)</f>
        <v>1.9046871428571426</v>
      </c>
      <c r="J906" s="2">
        <f t="shared" si="106"/>
        <v>1.8876038088670335</v>
      </c>
      <c r="K906" s="2">
        <f t="shared" si="108"/>
        <v>1.846943502134099</v>
      </c>
    </row>
    <row r="907" spans="1:11" ht="13.5" x14ac:dyDescent="0.25">
      <c r="A907" s="3">
        <f>TITRES_STAT!B910</f>
        <v>43630</v>
      </c>
      <c r="B907" s="5">
        <f>TITRES_STAT!D910</f>
        <v>1.9037999999999999</v>
      </c>
      <c r="C907" s="2">
        <f t="shared" si="109"/>
        <v>1.0399999999999965E-2</v>
      </c>
      <c r="D907" s="2">
        <f t="shared" si="110"/>
        <v>1.8788399999999998</v>
      </c>
      <c r="E907" s="2">
        <f t="shared" si="104"/>
        <v>1.87364</v>
      </c>
      <c r="F907" s="2">
        <f t="shared" si="105"/>
        <v>1.8833399999999998</v>
      </c>
      <c r="G907" s="2">
        <f t="shared" si="107"/>
        <v>1.8967700000000005</v>
      </c>
      <c r="H907" s="2">
        <f t="shared" si="111"/>
        <v>1.4085424999999996</v>
      </c>
      <c r="I907" s="2">
        <f t="array" ref="I907">SUMPRODUCT(B891:B910, (ROW(B891:B910)-ROW(B891)+1)) / (20*21/2)</f>
        <v>1.928072380952381</v>
      </c>
      <c r="J907" s="2">
        <f t="shared" si="106"/>
        <v>1.8891463032606495</v>
      </c>
      <c r="K907" s="2">
        <f t="shared" si="108"/>
        <v>1.8491731687170754</v>
      </c>
    </row>
    <row r="908" spans="1:11" ht="13.5" x14ac:dyDescent="0.25">
      <c r="A908" s="3">
        <f>TITRES_STAT!B911</f>
        <v>43633</v>
      </c>
      <c r="B908" s="5">
        <f>TITRES_STAT!D911</f>
        <v>2.0179999999999998</v>
      </c>
      <c r="C908" s="2">
        <f t="shared" si="109"/>
        <v>0.11419999999999986</v>
      </c>
      <c r="D908" s="2">
        <f t="shared" si="110"/>
        <v>1.91554</v>
      </c>
      <c r="E908" s="2">
        <f t="shared" ref="E908:E971" si="112">AVERAGE(B899:B908)</f>
        <v>1.88714</v>
      </c>
      <c r="F908" s="2">
        <f t="shared" si="105"/>
        <v>1.8874949999999999</v>
      </c>
      <c r="G908" s="2">
        <f t="shared" si="107"/>
        <v>1.9028620000000003</v>
      </c>
      <c r="H908" s="2">
        <f t="shared" si="111"/>
        <v>1.4125749999999995</v>
      </c>
      <c r="I908" s="2">
        <f t="array" ref="I908">SUMPRODUCT(B892:B911, (ROW(B892:B911)-ROW(B892)+1)) / (20*21/2)</f>
        <v>1.9476990476190479</v>
      </c>
      <c r="J908" s="2">
        <f t="shared" si="106"/>
        <v>1.9014180839024923</v>
      </c>
      <c r="K908" s="2">
        <f t="shared" si="108"/>
        <v>1.8557938287673861</v>
      </c>
    </row>
    <row r="909" spans="1:11" ht="13.5" x14ac:dyDescent="0.25">
      <c r="A909" s="3">
        <f>TITRES_STAT!B912</f>
        <v>43634</v>
      </c>
      <c r="B909" s="5">
        <f>TITRES_STAT!D912</f>
        <v>2.0388000000000002</v>
      </c>
      <c r="C909" s="2">
        <f t="shared" si="109"/>
        <v>2.0800000000000374E-2</v>
      </c>
      <c r="D909" s="2">
        <f t="shared" si="110"/>
        <v>1.9494799999999999</v>
      </c>
      <c r="E909" s="2">
        <f t="shared" si="112"/>
        <v>1.9023699999999999</v>
      </c>
      <c r="F909" s="2">
        <f t="shared" si="105"/>
        <v>1.8935549999999999</v>
      </c>
      <c r="G909" s="2">
        <f t="shared" si="107"/>
        <v>1.9093700000000005</v>
      </c>
      <c r="H909" s="2">
        <f t="shared" si="111"/>
        <v>1.4165384999999993</v>
      </c>
      <c r="I909" s="2">
        <f t="array" ref="I909">SUMPRODUCT(B893:B912, (ROW(B893:B912)-ROW(B893)+1)) / (20*21/2)</f>
        <v>1.9702166666666669</v>
      </c>
      <c r="J909" s="2">
        <f t="shared" si="106"/>
        <v>1.9145020759117788</v>
      </c>
      <c r="K909" s="2">
        <f t="shared" si="108"/>
        <v>1.8629705413647435</v>
      </c>
    </row>
    <row r="910" spans="1:11" ht="13.5" x14ac:dyDescent="0.25">
      <c r="A910" s="3">
        <f>TITRES_STAT!B913</f>
        <v>43635</v>
      </c>
      <c r="B910" s="5">
        <f>TITRES_STAT!D913</f>
        <v>2.1391</v>
      </c>
      <c r="C910" s="2">
        <f t="shared" si="109"/>
        <v>0.10029999999999983</v>
      </c>
      <c r="D910" s="2">
        <f t="shared" si="110"/>
        <v>1.9986200000000001</v>
      </c>
      <c r="E910" s="2">
        <f t="shared" si="112"/>
        <v>1.92937</v>
      </c>
      <c r="F910" s="2">
        <f t="shared" si="105"/>
        <v>1.9053200000000001</v>
      </c>
      <c r="G910" s="2">
        <f t="shared" si="107"/>
        <v>1.9169840000000002</v>
      </c>
      <c r="H910" s="2">
        <f t="shared" si="111"/>
        <v>1.4210034999999994</v>
      </c>
      <c r="I910" s="2">
        <f t="array" ref="I910">SUMPRODUCT(B894:B913, (ROW(B894:B913)-ROW(B894)+1)) / (20*21/2)</f>
        <v>1.9901247619047615</v>
      </c>
      <c r="J910" s="2">
        <f t="shared" si="106"/>
        <v>1.9358923543963711</v>
      </c>
      <c r="K910" s="2">
        <f t="shared" si="108"/>
        <v>1.8737991475857341</v>
      </c>
    </row>
    <row r="911" spans="1:11" ht="13.5" x14ac:dyDescent="0.25">
      <c r="A911" s="3">
        <f>TITRES_STAT!B914</f>
        <v>43636</v>
      </c>
      <c r="B911" s="5">
        <f>TITRES_STAT!D914</f>
        <v>2.1114000000000002</v>
      </c>
      <c r="C911" s="2">
        <f t="shared" si="109"/>
        <v>-2.7699999999999836E-2</v>
      </c>
      <c r="D911" s="2">
        <f t="shared" si="110"/>
        <v>2.0422199999999995</v>
      </c>
      <c r="E911" s="2">
        <f t="shared" si="112"/>
        <v>1.9536000000000002</v>
      </c>
      <c r="F911" s="2">
        <f t="shared" si="105"/>
        <v>1.9165649999999999</v>
      </c>
      <c r="G911" s="2">
        <f t="shared" si="107"/>
        <v>1.9243220000000005</v>
      </c>
      <c r="H911" s="2">
        <f t="shared" si="111"/>
        <v>1.4255029999999993</v>
      </c>
      <c r="I911" s="2">
        <f t="array" ref="I911">SUMPRODUCT(B895:B914, (ROW(B895:B914)-ROW(B895)+1)) / (20*21/2)</f>
        <v>2.0039528571428571</v>
      </c>
      <c r="J911" s="2">
        <f t="shared" si="106"/>
        <v>1.9526073682633833</v>
      </c>
      <c r="K911" s="2">
        <f t="shared" si="108"/>
        <v>1.8831168280725681</v>
      </c>
    </row>
    <row r="912" spans="1:11" ht="13.5" x14ac:dyDescent="0.25">
      <c r="A912" s="3">
        <f>TITRES_STAT!B915</f>
        <v>43637</v>
      </c>
      <c r="B912" s="5">
        <f>TITRES_STAT!D915</f>
        <v>2.153</v>
      </c>
      <c r="C912" s="2">
        <f t="shared" si="109"/>
        <v>4.1599999999999859E-2</v>
      </c>
      <c r="D912" s="2">
        <f t="shared" si="110"/>
        <v>2.09206</v>
      </c>
      <c r="E912" s="2">
        <f t="shared" si="112"/>
        <v>1.9854499999999997</v>
      </c>
      <c r="F912" s="2">
        <f t="shared" si="105"/>
        <v>1.9300650000000001</v>
      </c>
      <c r="G912" s="2">
        <f t="shared" si="107"/>
        <v>1.9327680000000003</v>
      </c>
      <c r="H912" s="2">
        <f t="shared" si="111"/>
        <v>1.4302104999999994</v>
      </c>
      <c r="I912" s="2">
        <f t="array" ref="I912">SUMPRODUCT(B896:B915, (ROW(B896:B915)-ROW(B896)+1)) / (20*21/2)</f>
        <v>2.022434761904762</v>
      </c>
      <c r="J912" s="2">
        <f t="shared" si="106"/>
        <v>1.9716923808097278</v>
      </c>
      <c r="K912" s="2">
        <f t="shared" si="108"/>
        <v>1.8937004818736438</v>
      </c>
    </row>
    <row r="913" spans="1:11" ht="13.5" x14ac:dyDescent="0.25">
      <c r="A913" s="3">
        <f>TITRES_STAT!B916</f>
        <v>43640</v>
      </c>
      <c r="B913" s="5">
        <f>TITRES_STAT!D916</f>
        <v>2.1391</v>
      </c>
      <c r="C913" s="2">
        <f t="shared" si="109"/>
        <v>-1.3900000000000023E-2</v>
      </c>
      <c r="D913" s="2">
        <f t="shared" si="110"/>
        <v>2.1162800000000006</v>
      </c>
      <c r="E913" s="2">
        <f t="shared" si="112"/>
        <v>2.0159099999999999</v>
      </c>
      <c r="F913" s="2">
        <f t="shared" si="105"/>
        <v>1.942005</v>
      </c>
      <c r="G913" s="2">
        <f t="shared" si="107"/>
        <v>1.9406600000000005</v>
      </c>
      <c r="H913" s="2">
        <f t="shared" si="111"/>
        <v>1.4346754999999995</v>
      </c>
      <c r="I913" s="2">
        <f t="array" ref="I913">SUMPRODUCT(B897:B916, (ROW(B897:B916)-ROW(B897)+1)) / (20*21/2)</f>
        <v>2.0361280952380949</v>
      </c>
      <c r="J913" s="2">
        <f t="shared" si="106"/>
        <v>1.9876359635897536</v>
      </c>
      <c r="K913" s="2">
        <f t="shared" si="108"/>
        <v>1.9033239923884029</v>
      </c>
    </row>
    <row r="914" spans="1:11" ht="13.5" x14ac:dyDescent="0.25">
      <c r="A914" s="3">
        <f>TITRES_STAT!B917</f>
        <v>43641</v>
      </c>
      <c r="B914" s="5">
        <f>TITRES_STAT!D917</f>
        <v>2.0872000000000002</v>
      </c>
      <c r="C914" s="2">
        <f t="shared" si="109"/>
        <v>-5.1899999999999835E-2</v>
      </c>
      <c r="D914" s="2">
        <f t="shared" si="110"/>
        <v>2.1259600000000001</v>
      </c>
      <c r="E914" s="2">
        <f t="shared" si="112"/>
        <v>2.0377199999999993</v>
      </c>
      <c r="F914" s="2">
        <f t="shared" si="105"/>
        <v>1.9520400000000002</v>
      </c>
      <c r="G914" s="2">
        <f t="shared" si="107"/>
        <v>1.9477200000000001</v>
      </c>
      <c r="H914" s="2">
        <f t="shared" si="111"/>
        <v>1.4388809999999994</v>
      </c>
      <c r="I914" s="2">
        <f t="array" ref="I914">SUMPRODUCT(B898:B917, (ROW(B898:B917)-ROW(B898)+1)) / (20*21/2)</f>
        <v>2.0513885714285713</v>
      </c>
      <c r="J914" s="2">
        <f t="shared" si="106"/>
        <v>1.9971182527716818</v>
      </c>
      <c r="K914" s="2">
        <f t="shared" si="108"/>
        <v>1.9105348162163087</v>
      </c>
    </row>
    <row r="915" spans="1:11" ht="13.5" x14ac:dyDescent="0.25">
      <c r="A915" s="3">
        <f>TITRES_STAT!B918</f>
        <v>43642</v>
      </c>
      <c r="B915" s="5">
        <f>TITRES_STAT!D918</f>
        <v>2.1461000000000001</v>
      </c>
      <c r="C915" s="2">
        <f t="shared" si="109"/>
        <v>5.8899999999999952E-2</v>
      </c>
      <c r="D915" s="2">
        <f t="shared" si="110"/>
        <v>2.1273600000000004</v>
      </c>
      <c r="E915" s="2">
        <f t="shared" si="112"/>
        <v>2.0629900000000001</v>
      </c>
      <c r="F915" s="2">
        <f t="shared" si="105"/>
        <v>1.9676200000000001</v>
      </c>
      <c r="G915" s="2">
        <f t="shared" si="107"/>
        <v>1.9550580000000002</v>
      </c>
      <c r="H915" s="2">
        <f t="shared" si="111"/>
        <v>1.4435539999999996</v>
      </c>
      <c r="I915" s="2">
        <f t="array" ref="I915">SUMPRODUCT(B899:B918, (ROW(B899:B918)-ROW(B899)+1)) / (20*21/2)</f>
        <v>2.0654952380952381</v>
      </c>
      <c r="J915" s="2">
        <f t="shared" si="106"/>
        <v>2.0113069906029502</v>
      </c>
      <c r="K915" s="2">
        <f t="shared" si="108"/>
        <v>1.9197726665607673</v>
      </c>
    </row>
    <row r="916" spans="1:11" ht="13.5" x14ac:dyDescent="0.25">
      <c r="A916" s="3">
        <f>TITRES_STAT!B919</f>
        <v>43643</v>
      </c>
      <c r="B916" s="5">
        <f>TITRES_STAT!D919</f>
        <v>2.1114000000000002</v>
      </c>
      <c r="C916" s="2">
        <f t="shared" si="109"/>
        <v>-3.4699999999999953E-2</v>
      </c>
      <c r="D916" s="2">
        <f t="shared" si="110"/>
        <v>2.1273599999999999</v>
      </c>
      <c r="E916" s="2">
        <f t="shared" si="112"/>
        <v>2.0847899999999999</v>
      </c>
      <c r="F916" s="2">
        <f t="shared" ref="F916:F979" si="113">AVERAGE(B897:B916)</f>
        <v>1.9788650000000001</v>
      </c>
      <c r="G916" s="2">
        <f t="shared" si="107"/>
        <v>1.9623960000000005</v>
      </c>
      <c r="H916" s="2">
        <f t="shared" si="111"/>
        <v>1.4482264999999992</v>
      </c>
      <c r="I916" s="2">
        <f t="array" ref="I916">SUMPRODUCT(B900:B919, (ROW(B900:B919)-ROW(B900)+1)) / (20*21/2)</f>
        <v>2.0783823809523811</v>
      </c>
      <c r="J916" s="2">
        <f t="shared" si="106"/>
        <v>2.020839658164574</v>
      </c>
      <c r="K916" s="2">
        <f t="shared" si="108"/>
        <v>1.9272874639505411</v>
      </c>
    </row>
    <row r="917" spans="1:11" ht="13.5" x14ac:dyDescent="0.25">
      <c r="A917" s="3">
        <f>TITRES_STAT!B920</f>
        <v>43644</v>
      </c>
      <c r="B917" s="5">
        <f>TITRES_STAT!D920</f>
        <v>2.1391</v>
      </c>
      <c r="C917" s="2">
        <f t="shared" si="109"/>
        <v>2.7699999999999836E-2</v>
      </c>
      <c r="D917" s="2">
        <f t="shared" si="110"/>
        <v>2.1245800000000004</v>
      </c>
      <c r="E917" s="2">
        <f t="shared" si="112"/>
        <v>2.10832</v>
      </c>
      <c r="F917" s="2">
        <f t="shared" si="113"/>
        <v>1.9909799999999997</v>
      </c>
      <c r="G917" s="2">
        <f t="shared" si="107"/>
        <v>1.9698720000000003</v>
      </c>
      <c r="H917" s="2">
        <f t="shared" si="111"/>
        <v>1.4530374999999993</v>
      </c>
      <c r="I917" s="2">
        <f t="array" ref="I917">SUMPRODUCT(B901:B920, (ROW(B901:B920)-ROW(B901)+1)) / (20*21/2)</f>
        <v>2.0903999999999998</v>
      </c>
      <c r="J917" s="2">
        <f t="shared" ref="J917:J980" si="114">$J$4*B917+J916*(1-$J$4)</f>
        <v>2.032102547863186</v>
      </c>
      <c r="K917" s="2">
        <f t="shared" si="108"/>
        <v>1.9355938379132649</v>
      </c>
    </row>
    <row r="918" spans="1:11" ht="13.5" x14ac:dyDescent="0.25">
      <c r="A918" s="3">
        <f>TITRES_STAT!B921</f>
        <v>43647</v>
      </c>
      <c r="B918" s="5">
        <f>TITRES_STAT!D921</f>
        <v>2.1391</v>
      </c>
      <c r="C918" s="2">
        <f t="shared" si="109"/>
        <v>0</v>
      </c>
      <c r="D918" s="2">
        <f t="shared" si="110"/>
        <v>2.1245799999999995</v>
      </c>
      <c r="E918" s="2">
        <f t="shared" si="112"/>
        <v>2.1204299999999998</v>
      </c>
      <c r="F918" s="2">
        <f t="shared" si="113"/>
        <v>2.0037849999999997</v>
      </c>
      <c r="G918" s="2">
        <f t="shared" si="107"/>
        <v>1.9763780000000002</v>
      </c>
      <c r="H918" s="2">
        <f t="shared" si="111"/>
        <v>1.4579349999999991</v>
      </c>
      <c r="I918" s="2">
        <f t="array" ref="I918">SUMPRODUCT(B902:B921, (ROW(B902:B921)-ROW(B902)+1)) / (20*21/2)</f>
        <v>2.0998009523809524</v>
      </c>
      <c r="J918" s="2">
        <f t="shared" si="114"/>
        <v>2.0422927814000253</v>
      </c>
      <c r="K918" s="2">
        <f t="shared" si="108"/>
        <v>1.9435744717205878</v>
      </c>
    </row>
    <row r="919" spans="1:11" ht="13.5" x14ac:dyDescent="0.25">
      <c r="A919" s="3">
        <f>TITRES_STAT!B922</f>
        <v>43648</v>
      </c>
      <c r="B919" s="5">
        <f>TITRES_STAT!D922</f>
        <v>2.1391</v>
      </c>
      <c r="C919" s="2">
        <f t="shared" si="109"/>
        <v>0</v>
      </c>
      <c r="D919" s="2">
        <f t="shared" si="110"/>
        <v>2.1349600000000004</v>
      </c>
      <c r="E919" s="2">
        <f t="shared" si="112"/>
        <v>2.1304599999999998</v>
      </c>
      <c r="F919" s="2">
        <f t="shared" si="113"/>
        <v>2.0164149999999994</v>
      </c>
      <c r="G919" s="2">
        <f t="shared" si="107"/>
        <v>1.9817780000000005</v>
      </c>
      <c r="H919" s="2">
        <f t="shared" si="111"/>
        <v>1.4630054999999991</v>
      </c>
      <c r="I919" s="2">
        <f t="array" ref="I919">SUMPRODUCT(B903:B922, (ROW(B903:B922)-ROW(B903)+1)) / (20*21/2)</f>
        <v>2.1096128571428574</v>
      </c>
      <c r="J919" s="2">
        <f t="shared" si="114"/>
        <v>2.0515125165047849</v>
      </c>
      <c r="K919" s="2">
        <f t="shared" si="108"/>
        <v>1.9512421394962511</v>
      </c>
    </row>
    <row r="920" spans="1:11" ht="13.5" x14ac:dyDescent="0.25">
      <c r="A920" s="3">
        <f>TITRES_STAT!B923</f>
        <v>43649</v>
      </c>
      <c r="B920" s="5">
        <f>TITRES_STAT!D923</f>
        <v>2.1425999999999998</v>
      </c>
      <c r="C920" s="2">
        <f t="shared" si="109"/>
        <v>3.4999999999998366E-3</v>
      </c>
      <c r="D920" s="2">
        <f t="shared" si="110"/>
        <v>2.1342600000000003</v>
      </c>
      <c r="E920" s="2">
        <f t="shared" si="112"/>
        <v>2.1308099999999994</v>
      </c>
      <c r="F920" s="2">
        <f t="shared" si="113"/>
        <v>2.03009</v>
      </c>
      <c r="G920" s="2">
        <f t="shared" si="107"/>
        <v>1.9866240000000002</v>
      </c>
      <c r="H920" s="2">
        <f t="shared" si="111"/>
        <v>1.4681804999999992</v>
      </c>
      <c r="I920" s="2">
        <f t="array" ref="I920">SUMPRODUCT(B904:B923, (ROW(B904:B923)-ROW(B904)+1)) / (20*21/2)</f>
        <v>2.1179409523809523</v>
      </c>
      <c r="J920" s="2">
        <f t="shared" si="114"/>
        <v>2.0601875149329008</v>
      </c>
      <c r="K920" s="2">
        <f t="shared" si="108"/>
        <v>1.9587463693199276</v>
      </c>
    </row>
    <row r="921" spans="1:11" ht="13.5" x14ac:dyDescent="0.25">
      <c r="A921" s="3">
        <f>TITRES_STAT!B924</f>
        <v>43650</v>
      </c>
      <c r="B921" s="5">
        <f>TITRES_STAT!D924</f>
        <v>2.1288</v>
      </c>
      <c r="C921" s="2">
        <f t="shared" si="109"/>
        <v>-1.3799999999999812E-2</v>
      </c>
      <c r="D921" s="2">
        <f t="shared" si="110"/>
        <v>2.13774</v>
      </c>
      <c r="E921" s="2">
        <f t="shared" si="112"/>
        <v>2.1325499999999997</v>
      </c>
      <c r="F921" s="2">
        <f t="shared" si="113"/>
        <v>2.043075</v>
      </c>
      <c r="G921" s="2">
        <f t="shared" si="107"/>
        <v>1.9898099999999999</v>
      </c>
      <c r="H921" s="2">
        <f t="shared" si="111"/>
        <v>1.4733034999999992</v>
      </c>
      <c r="I921" s="2">
        <f t="array" ref="I921">SUMPRODUCT(B905:B924, (ROW(B905:B924)-ROW(B905)+1)) / (20*21/2)</f>
        <v>2.1000614285714287</v>
      </c>
      <c r="J921" s="2">
        <f t="shared" si="114"/>
        <v>2.0667220373202437</v>
      </c>
      <c r="K921" s="2">
        <f t="shared" si="108"/>
        <v>1.9654151391505188</v>
      </c>
    </row>
    <row r="922" spans="1:11" ht="13.5" x14ac:dyDescent="0.25">
      <c r="A922" s="3">
        <f>TITRES_STAT!B925</f>
        <v>43651</v>
      </c>
      <c r="B922" s="5">
        <f>TITRES_STAT!D925</f>
        <v>2.1461000000000001</v>
      </c>
      <c r="C922" s="2">
        <f t="shared" si="109"/>
        <v>1.7300000000000093E-2</v>
      </c>
      <c r="D922" s="2">
        <f t="shared" si="110"/>
        <v>2.1391400000000003</v>
      </c>
      <c r="E922" s="2">
        <f t="shared" si="112"/>
        <v>2.1318600000000001</v>
      </c>
      <c r="F922" s="2">
        <f t="shared" si="113"/>
        <v>2.0586549999999995</v>
      </c>
      <c r="G922" s="2">
        <f t="shared" si="107"/>
        <v>1.9925800000000005</v>
      </c>
      <c r="H922" s="2">
        <f t="shared" si="111"/>
        <v>1.4784959999999991</v>
      </c>
      <c r="I922" s="2">
        <f t="array" ref="I922">SUMPRODUCT(B906:B925, (ROW(B906:B925)-ROW(B906)+1)) / (20*21/2)</f>
        <v>2.1121657142857142</v>
      </c>
      <c r="J922" s="2">
        <f t="shared" si="114"/>
        <v>2.0742818432897443</v>
      </c>
      <c r="K922" s="2">
        <f t="shared" si="108"/>
        <v>1.9725008199681455</v>
      </c>
    </row>
    <row r="923" spans="1:11" ht="13.5" x14ac:dyDescent="0.25">
      <c r="A923" s="3">
        <f>TITRES_STAT!B926</f>
        <v>43654</v>
      </c>
      <c r="B923" s="5">
        <f>TITRES_STAT!D926</f>
        <v>2.1461000000000001</v>
      </c>
      <c r="C923" s="2">
        <f t="shared" si="109"/>
        <v>0</v>
      </c>
      <c r="D923" s="2">
        <f t="shared" si="110"/>
        <v>2.1405400000000001</v>
      </c>
      <c r="E923" s="2">
        <f t="shared" si="112"/>
        <v>2.1325599999999998</v>
      </c>
      <c r="F923" s="2">
        <f t="shared" si="113"/>
        <v>2.0742349999999994</v>
      </c>
      <c r="G923" s="2">
        <f t="shared" si="107"/>
        <v>1.9941040000000003</v>
      </c>
      <c r="H923" s="2">
        <f t="shared" si="111"/>
        <v>1.4837749999999992</v>
      </c>
      <c r="I923" s="2">
        <f t="array" ref="I923">SUMPRODUCT(B907:B926, (ROW(B907:B926)-ROW(B907)+1)) / (20*21/2)</f>
        <v>2.1239233333333334</v>
      </c>
      <c r="J923" s="2">
        <f t="shared" si="114"/>
        <v>2.0811216677383402</v>
      </c>
      <c r="K923" s="2">
        <f t="shared" si="108"/>
        <v>1.9793086309497869</v>
      </c>
    </row>
    <row r="924" spans="1:11" ht="13.5" x14ac:dyDescent="0.25">
      <c r="A924" s="3">
        <f>TITRES_STAT!B927</f>
        <v>43655</v>
      </c>
      <c r="B924" s="5">
        <f>TITRES_STAT!D927</f>
        <v>1.8865000000000001</v>
      </c>
      <c r="C924" s="2">
        <f t="shared" si="109"/>
        <v>-0.25960000000000005</v>
      </c>
      <c r="D924" s="2">
        <f t="shared" si="110"/>
        <v>2.09002</v>
      </c>
      <c r="E924" s="2">
        <f t="shared" si="112"/>
        <v>2.1124900000000002</v>
      </c>
      <c r="F924" s="2">
        <f t="shared" si="113"/>
        <v>2.0751049999999993</v>
      </c>
      <c r="G924" s="2">
        <f t="shared" si="107"/>
        <v>1.9899520000000002</v>
      </c>
      <c r="H924" s="2">
        <f t="shared" si="111"/>
        <v>1.4877559999999992</v>
      </c>
      <c r="I924" s="2">
        <f t="array" ref="I924">SUMPRODUCT(B908:B927, (ROW(B908:B927)-ROW(B908)+1)) / (20*21/2)</f>
        <v>2.1289161904761906</v>
      </c>
      <c r="J924" s="2">
        <f t="shared" si="114"/>
        <v>2.0625862708108791</v>
      </c>
      <c r="K924" s="2">
        <f t="shared" si="108"/>
        <v>1.9756690767948932</v>
      </c>
    </row>
    <row r="925" spans="1:11" ht="13.5" x14ac:dyDescent="0.25">
      <c r="A925" s="3">
        <f>TITRES_STAT!B928</f>
        <v>43656</v>
      </c>
      <c r="B925" s="5">
        <f>TITRES_STAT!D928</f>
        <v>2.2021999999999999</v>
      </c>
      <c r="C925" s="2">
        <f t="shared" si="109"/>
        <v>0.31569999999999987</v>
      </c>
      <c r="D925" s="2">
        <f t="shared" si="110"/>
        <v>2.1019399999999999</v>
      </c>
      <c r="E925" s="2">
        <f t="shared" si="112"/>
        <v>2.1181000000000005</v>
      </c>
      <c r="F925" s="2">
        <f t="shared" si="113"/>
        <v>2.0905449999999992</v>
      </c>
      <c r="G925" s="2">
        <f t="shared" si="107"/>
        <v>1.9934280000000004</v>
      </c>
      <c r="H925" s="2">
        <f t="shared" si="111"/>
        <v>1.4934019999999992</v>
      </c>
      <c r="I925" s="2">
        <f t="array" ref="I925">SUMPRODUCT(B909:B928, (ROW(B909:B928)-ROW(B909)+1)) / (20*21/2)</f>
        <v>2.1349414285714285</v>
      </c>
      <c r="J925" s="2">
        <f t="shared" si="114"/>
        <v>2.0758828164479382</v>
      </c>
      <c r="K925" s="2">
        <f t="shared" si="108"/>
        <v>1.9845526424107798</v>
      </c>
    </row>
    <row r="926" spans="1:11" ht="13.5" x14ac:dyDescent="0.25">
      <c r="A926" s="3">
        <f>TITRES_STAT!B929</f>
        <v>43657</v>
      </c>
      <c r="B926" s="5">
        <f>TITRES_STAT!D929</f>
        <v>2.214</v>
      </c>
      <c r="C926" s="2">
        <f t="shared" si="109"/>
        <v>1.1800000000000033E-2</v>
      </c>
      <c r="D926" s="2">
        <f t="shared" si="110"/>
        <v>2.1189800000000001</v>
      </c>
      <c r="E926" s="2">
        <f t="shared" si="112"/>
        <v>2.1283599999999998</v>
      </c>
      <c r="F926" s="2">
        <f t="shared" si="113"/>
        <v>2.106574999999999</v>
      </c>
      <c r="G926" s="2">
        <f t="shared" si="107"/>
        <v>1.9963100000000005</v>
      </c>
      <c r="H926" s="2">
        <f t="shared" si="111"/>
        <v>1.4990204999999994</v>
      </c>
      <c r="I926" s="2">
        <f t="array" ref="I926">SUMPRODUCT(B910:B929, (ROW(B910:B929)-ROW(B910)+1)) / (20*21/2)</f>
        <v>2.1394304761904763</v>
      </c>
      <c r="J926" s="2">
        <f t="shared" si="114"/>
        <v>2.0890368339290868</v>
      </c>
      <c r="K926" s="2">
        <f t="shared" si="108"/>
        <v>1.993550578002514</v>
      </c>
    </row>
    <row r="927" spans="1:11" ht="13.5" x14ac:dyDescent="0.25">
      <c r="A927" s="3">
        <f>TITRES_STAT!B930</f>
        <v>43658</v>
      </c>
      <c r="B927" s="5">
        <f>TITRES_STAT!D930</f>
        <v>2.1589999999999998</v>
      </c>
      <c r="C927" s="2">
        <f t="shared" si="109"/>
        <v>-5.500000000000016E-2</v>
      </c>
      <c r="D927" s="2">
        <f t="shared" si="110"/>
        <v>2.1215600000000001</v>
      </c>
      <c r="E927" s="2">
        <f t="shared" si="112"/>
        <v>2.13035</v>
      </c>
      <c r="F927" s="2">
        <f t="shared" si="113"/>
        <v>2.1193349999999995</v>
      </c>
      <c r="G927" s="2">
        <f t="shared" si="107"/>
        <v>1.9983000000000004</v>
      </c>
      <c r="H927" s="2">
        <f t="shared" si="111"/>
        <v>1.5043639999999994</v>
      </c>
      <c r="I927" s="2">
        <f t="array" ref="I927">SUMPRODUCT(B911:B930, (ROW(B911:B930)-ROW(B911)+1)) / (20*21/2)</f>
        <v>2.1432723809523813</v>
      </c>
      <c r="J927" s="2">
        <f t="shared" si="114"/>
        <v>2.0956999926025071</v>
      </c>
      <c r="K927" s="2">
        <f t="shared" si="108"/>
        <v>2.0000387906298664</v>
      </c>
    </row>
    <row r="928" spans="1:11" ht="13.5" x14ac:dyDescent="0.25">
      <c r="A928" s="3">
        <f>TITRES_STAT!B931</f>
        <v>43661</v>
      </c>
      <c r="B928" s="5">
        <f>TITRES_STAT!D931</f>
        <v>2.1825999999999999</v>
      </c>
      <c r="C928" s="2">
        <f t="shared" si="109"/>
        <v>2.3600000000000065E-2</v>
      </c>
      <c r="D928" s="2">
        <f t="shared" si="110"/>
        <v>2.1288600000000004</v>
      </c>
      <c r="E928" s="2">
        <f t="shared" si="112"/>
        <v>2.1346999999999996</v>
      </c>
      <c r="F928" s="2">
        <f t="shared" si="113"/>
        <v>2.1275649999999997</v>
      </c>
      <c r="G928" s="2">
        <f t="shared" si="107"/>
        <v>2.0008300000000001</v>
      </c>
      <c r="H928" s="2">
        <f t="shared" si="111"/>
        <v>1.5097389999999993</v>
      </c>
      <c r="I928" s="2">
        <f t="array" ref="I928">SUMPRODUCT(B912:B931, (ROW(B912:B931)-ROW(B912)+1)) / (20*21/2)</f>
        <v>2.1394685714285715</v>
      </c>
      <c r="J928" s="2">
        <f t="shared" si="114"/>
        <v>2.1039761837832209</v>
      </c>
      <c r="K928" s="2">
        <f t="shared" si="108"/>
        <v>2.0071980537424206</v>
      </c>
    </row>
    <row r="929" spans="1:11" ht="13.5" x14ac:dyDescent="0.25">
      <c r="A929" s="3">
        <f>TITRES_STAT!B932</f>
        <v>43662</v>
      </c>
      <c r="B929" s="5">
        <f>TITRES_STAT!D932</f>
        <v>2.1747000000000001</v>
      </c>
      <c r="C929" s="2">
        <f t="shared" si="109"/>
        <v>-7.8999999999997961E-3</v>
      </c>
      <c r="D929" s="2">
        <f t="shared" si="110"/>
        <v>2.1864999999999997</v>
      </c>
      <c r="E929" s="2">
        <f t="shared" si="112"/>
        <v>2.1382600000000003</v>
      </c>
      <c r="F929" s="2">
        <f t="shared" si="113"/>
        <v>2.13436</v>
      </c>
      <c r="G929" s="2">
        <f t="shared" si="107"/>
        <v>2.0041720000000005</v>
      </c>
      <c r="H929" s="2">
        <f t="shared" si="111"/>
        <v>1.5150744999999992</v>
      </c>
      <c r="I929" s="2">
        <f t="array" ref="I929">SUMPRODUCT(B913:B932, (ROW(B913:B932)-ROW(B913)+1)) / (20*21/2)</f>
        <v>2.1342419047619052</v>
      </c>
      <c r="J929" s="2">
        <f t="shared" si="114"/>
        <v>2.110711785327676</v>
      </c>
      <c r="K929" s="2">
        <f t="shared" si="108"/>
        <v>2.0137667575172276</v>
      </c>
    </row>
    <row r="930" spans="1:11" ht="13.5" x14ac:dyDescent="0.25">
      <c r="A930" s="3">
        <f>TITRES_STAT!B933</f>
        <v>43663</v>
      </c>
      <c r="B930" s="5">
        <f>TITRES_STAT!D933</f>
        <v>2.1747000000000001</v>
      </c>
      <c r="C930" s="2">
        <f t="shared" si="109"/>
        <v>0</v>
      </c>
      <c r="D930" s="2">
        <f t="shared" si="110"/>
        <v>2.181</v>
      </c>
      <c r="E930" s="2">
        <f t="shared" si="112"/>
        <v>2.1414700000000004</v>
      </c>
      <c r="F930" s="2">
        <f t="shared" si="113"/>
        <v>2.1361400000000001</v>
      </c>
      <c r="G930" s="2">
        <f t="shared" si="107"/>
        <v>2.0077220000000007</v>
      </c>
      <c r="H930" s="2">
        <f t="shared" si="111"/>
        <v>1.5201499999999992</v>
      </c>
      <c r="I930" s="2">
        <f t="array" ref="I930">SUMPRODUCT(B914:B933, (ROW(B914:B933)-ROW(B914)+1)) / (20*21/2)</f>
        <v>2.1331033333333336</v>
      </c>
      <c r="J930" s="2">
        <f t="shared" si="114"/>
        <v>2.1168059010107543</v>
      </c>
      <c r="K930" s="2">
        <f t="shared" si="108"/>
        <v>2.0200778650655717</v>
      </c>
    </row>
    <row r="931" spans="1:11" ht="13.5" x14ac:dyDescent="0.25">
      <c r="A931" s="3">
        <f>TITRES_STAT!B934</f>
        <v>43664</v>
      </c>
      <c r="B931" s="5">
        <f>TITRES_STAT!D934</f>
        <v>2.0962000000000001</v>
      </c>
      <c r="C931" s="2">
        <f t="shared" si="109"/>
        <v>-7.8500000000000014E-2</v>
      </c>
      <c r="D931" s="2">
        <f t="shared" si="110"/>
        <v>2.1574399999999998</v>
      </c>
      <c r="E931" s="2">
        <f t="shared" si="112"/>
        <v>2.1382100000000004</v>
      </c>
      <c r="F931" s="2">
        <f t="shared" si="113"/>
        <v>2.1353800000000005</v>
      </c>
      <c r="G931" s="2">
        <f t="shared" si="107"/>
        <v>2.0094940000000001</v>
      </c>
      <c r="H931" s="2">
        <f t="shared" si="111"/>
        <v>1.5250059999999994</v>
      </c>
      <c r="I931" s="2">
        <f t="array" ref="I931">SUMPRODUCT(B915:B934, (ROW(B915:B934)-ROW(B915)+1)) / (20*21/2)</f>
        <v>2.1253233333333332</v>
      </c>
      <c r="J931" s="2">
        <f t="shared" si="114"/>
        <v>2.1148434342478253</v>
      </c>
      <c r="K931" s="2">
        <f t="shared" si="108"/>
        <v>2.0230630468277062</v>
      </c>
    </row>
    <row r="932" spans="1:11" ht="13.5" x14ac:dyDescent="0.25">
      <c r="A932" s="3">
        <f>TITRES_STAT!B935</f>
        <v>43665</v>
      </c>
      <c r="B932" s="5">
        <f>TITRES_STAT!D935</f>
        <v>2.0804999999999998</v>
      </c>
      <c r="C932" s="2">
        <f t="shared" si="109"/>
        <v>-1.5700000000000269E-2</v>
      </c>
      <c r="D932" s="2">
        <f t="shared" si="110"/>
        <v>2.14174</v>
      </c>
      <c r="E932" s="2">
        <f t="shared" si="112"/>
        <v>2.13165</v>
      </c>
      <c r="F932" s="2">
        <f t="shared" si="113"/>
        <v>2.1317550000000005</v>
      </c>
      <c r="G932" s="2">
        <f t="shared" si="107"/>
        <v>2.0112280000000005</v>
      </c>
      <c r="H932" s="2">
        <f t="shared" si="111"/>
        <v>1.5299394999999996</v>
      </c>
      <c r="I932" s="2">
        <f t="array" ref="I932">SUMPRODUCT(B916:B935, (ROW(B916:B935)-ROW(B916)+1)) / (20*21/2)</f>
        <v>2.1240771428571428</v>
      </c>
      <c r="J932" s="2">
        <f t="shared" si="114"/>
        <v>2.1115726309861276</v>
      </c>
      <c r="K932" s="2">
        <f t="shared" si="108"/>
        <v>2.0253154763638745</v>
      </c>
    </row>
    <row r="933" spans="1:11" ht="13.5" x14ac:dyDescent="0.25">
      <c r="A933" s="3">
        <f>TITRES_STAT!B936</f>
        <v>43668</v>
      </c>
      <c r="B933" s="5">
        <f>TITRES_STAT!D936</f>
        <v>2.1198000000000001</v>
      </c>
      <c r="C933" s="2">
        <f t="shared" si="109"/>
        <v>3.9300000000000335E-2</v>
      </c>
      <c r="D933" s="2">
        <f t="shared" si="110"/>
        <v>2.1291799999999999</v>
      </c>
      <c r="E933" s="2">
        <f t="shared" si="112"/>
        <v>2.1290200000000001</v>
      </c>
      <c r="F933" s="2">
        <f t="shared" si="113"/>
        <v>2.1307900000000002</v>
      </c>
      <c r="G933" s="2">
        <f t="shared" si="107"/>
        <v>2.0142340000000001</v>
      </c>
      <c r="H933" s="2">
        <f t="shared" si="111"/>
        <v>1.5349309999999994</v>
      </c>
      <c r="I933" s="2">
        <f t="array" ref="I933">SUMPRODUCT(B917:B936, (ROW(B917:B936)-ROW(B917)+1)) / (20*21/2)</f>
        <v>2.122975238095238</v>
      </c>
      <c r="J933" s="2">
        <f t="shared" si="114"/>
        <v>2.1123561899398298</v>
      </c>
      <c r="K933" s="2">
        <f t="shared" si="108"/>
        <v>2.0290207518005854</v>
      </c>
    </row>
    <row r="934" spans="1:11" ht="13.5" x14ac:dyDescent="0.25">
      <c r="A934" s="3">
        <f>TITRES_STAT!B937</f>
        <v>43669</v>
      </c>
      <c r="B934" s="5">
        <f>TITRES_STAT!D937</f>
        <v>2.0491000000000001</v>
      </c>
      <c r="C934" s="2">
        <f t="shared" si="109"/>
        <v>-7.0699999999999985E-2</v>
      </c>
      <c r="D934" s="2">
        <f t="shared" si="110"/>
        <v>2.1040599999999996</v>
      </c>
      <c r="E934" s="2">
        <f t="shared" si="112"/>
        <v>2.1452800000000001</v>
      </c>
      <c r="F934" s="2">
        <f t="shared" si="113"/>
        <v>2.1288850000000004</v>
      </c>
      <c r="G934" s="2">
        <f t="shared" si="107"/>
        <v>2.0164480000000005</v>
      </c>
      <c r="H934" s="2">
        <f t="shared" si="111"/>
        <v>1.5396384999999995</v>
      </c>
      <c r="I934" s="2">
        <f t="array" ref="I934">SUMPRODUCT(B918:B937, (ROW(B918:B937)-ROW(B918)+1)) / (20*21/2)</f>
        <v>2.1158714285714288</v>
      </c>
      <c r="J934" s="2">
        <f t="shared" si="114"/>
        <v>2.1063317908979413</v>
      </c>
      <c r="K934" s="2">
        <f t="shared" si="108"/>
        <v>2.0298081732986017</v>
      </c>
    </row>
    <row r="935" spans="1:11" ht="13.5" x14ac:dyDescent="0.25">
      <c r="A935" s="3">
        <f>TITRES_STAT!B938</f>
        <v>43670</v>
      </c>
      <c r="B935" s="5">
        <f>TITRES_STAT!D938</f>
        <v>2.1158000000000001</v>
      </c>
      <c r="C935" s="2">
        <f t="shared" si="109"/>
        <v>6.6699999999999982E-2</v>
      </c>
      <c r="D935" s="2">
        <f t="shared" si="110"/>
        <v>2.0922800000000001</v>
      </c>
      <c r="E935" s="2">
        <f t="shared" si="112"/>
        <v>2.1366399999999999</v>
      </c>
      <c r="F935" s="2">
        <f t="shared" si="113"/>
        <v>2.1273700000000004</v>
      </c>
      <c r="G935" s="2">
        <f t="shared" si="107"/>
        <v>2.0194420000000002</v>
      </c>
      <c r="H935" s="2">
        <f t="shared" si="111"/>
        <v>1.5447829999999994</v>
      </c>
      <c r="I935" s="2">
        <f t="array" ref="I935">SUMPRODUCT(B919:B938, (ROW(B919:B938)-ROW(B919)+1)) / (20*21/2)</f>
        <v>2.1136633333333332</v>
      </c>
      <c r="J935" s="2">
        <f t="shared" si="114"/>
        <v>2.1072335250981373</v>
      </c>
      <c r="K935" s="2">
        <f t="shared" si="108"/>
        <v>2.0331804017966961</v>
      </c>
    </row>
    <row r="936" spans="1:11" ht="13.5" x14ac:dyDescent="0.25">
      <c r="A936" s="3">
        <f>TITRES_STAT!B939</f>
        <v>43672</v>
      </c>
      <c r="B936" s="5">
        <f>TITRES_STAT!D939</f>
        <v>2.1158000000000001</v>
      </c>
      <c r="C936" s="2">
        <f t="shared" si="109"/>
        <v>0</v>
      </c>
      <c r="D936" s="2">
        <f t="shared" si="110"/>
        <v>2.0962000000000005</v>
      </c>
      <c r="E936" s="2">
        <f t="shared" si="112"/>
        <v>2.1268199999999999</v>
      </c>
      <c r="F936" s="2">
        <f t="shared" si="113"/>
        <v>2.1275900000000005</v>
      </c>
      <c r="G936" s="2">
        <f t="shared" si="107"/>
        <v>2.0223680000000002</v>
      </c>
      <c r="H936" s="2">
        <f t="shared" si="111"/>
        <v>1.5499274999999992</v>
      </c>
      <c r="I936" s="2">
        <f t="array" ref="I936">SUMPRODUCT(B920:B939, (ROW(B920:B939)-ROW(B920)+1)) / (20*21/2)</f>
        <v>2.1116409523809527</v>
      </c>
      <c r="J936" s="2">
        <f t="shared" si="114"/>
        <v>2.1080493798506956</v>
      </c>
      <c r="K936" s="2">
        <f t="shared" si="108"/>
        <v>2.0364203860399632</v>
      </c>
    </row>
    <row r="937" spans="1:11" ht="13.5" x14ac:dyDescent="0.25">
      <c r="A937" s="3">
        <f>TITRES_STAT!B940</f>
        <v>43675</v>
      </c>
      <c r="B937" s="5">
        <f>TITRES_STAT!D940</f>
        <v>2.0529999999999999</v>
      </c>
      <c r="C937" s="2">
        <f t="shared" si="109"/>
        <v>-6.2800000000000189E-2</v>
      </c>
      <c r="D937" s="2">
        <f t="shared" si="110"/>
        <v>2.0907000000000004</v>
      </c>
      <c r="E937" s="2">
        <f t="shared" si="112"/>
        <v>2.1162200000000002</v>
      </c>
      <c r="F937" s="2">
        <f t="shared" si="113"/>
        <v>2.1232850000000001</v>
      </c>
      <c r="G937" s="2">
        <f t="shared" si="107"/>
        <v>2.0243139999999999</v>
      </c>
      <c r="H937" s="2">
        <f t="shared" si="111"/>
        <v>1.5546714999999991</v>
      </c>
      <c r="I937" s="2">
        <f t="array" ref="I937">SUMPRODUCT(B921:B940, (ROW(B921:B940)-ROW(B921)+1)) / (20*21/2)</f>
        <v>2.1094328571428571</v>
      </c>
      <c r="J937" s="2">
        <f t="shared" si="114"/>
        <v>2.1028065817696771</v>
      </c>
      <c r="K937" s="2">
        <f t="shared" si="108"/>
        <v>2.0370705669795726</v>
      </c>
    </row>
    <row r="938" spans="1:11" ht="13.5" x14ac:dyDescent="0.25">
      <c r="A938" s="3">
        <f>TITRES_STAT!B941</f>
        <v>43676</v>
      </c>
      <c r="B938" s="5">
        <f>TITRES_STAT!D941</f>
        <v>2.1000999999999999</v>
      </c>
      <c r="C938" s="2">
        <f t="shared" si="109"/>
        <v>4.709999999999992E-2</v>
      </c>
      <c r="D938" s="2">
        <f t="shared" si="110"/>
        <v>2.0867599999999999</v>
      </c>
      <c r="E938" s="2">
        <f t="shared" si="112"/>
        <v>2.1079700000000003</v>
      </c>
      <c r="F938" s="2">
        <f t="shared" si="113"/>
        <v>2.1213349999999997</v>
      </c>
      <c r="G938" s="2">
        <f t="shared" si="107"/>
        <v>2.0276179999999999</v>
      </c>
      <c r="H938" s="2">
        <f t="shared" si="111"/>
        <v>1.5596339999999993</v>
      </c>
      <c r="I938" s="2">
        <f t="array" ref="I938">SUMPRODUCT(B922:B941, (ROW(B922:B941)-ROW(B922)+1)) / (20*21/2)</f>
        <v>2.1040838095238099</v>
      </c>
      <c r="J938" s="2">
        <f t="shared" si="114"/>
        <v>2.1025488120773268</v>
      </c>
      <c r="K938" s="2">
        <f t="shared" si="108"/>
        <v>2.0395423094509617</v>
      </c>
    </row>
    <row r="939" spans="1:11" ht="13.5" x14ac:dyDescent="0.25">
      <c r="A939" s="3">
        <f>TITRES_STAT!B942</f>
        <v>43677</v>
      </c>
      <c r="B939" s="5">
        <f>TITRES_STAT!D942</f>
        <v>2.1000999999999999</v>
      </c>
      <c r="C939" s="2">
        <f t="shared" si="109"/>
        <v>0</v>
      </c>
      <c r="D939" s="2">
        <f t="shared" si="110"/>
        <v>2.0969600000000002</v>
      </c>
      <c r="E939" s="2">
        <f t="shared" si="112"/>
        <v>2.1005100000000003</v>
      </c>
      <c r="F939" s="2">
        <f t="shared" si="113"/>
        <v>2.1193850000000003</v>
      </c>
      <c r="G939" s="2">
        <f t="shared" si="107"/>
        <v>2.0312679999999999</v>
      </c>
      <c r="H939" s="2">
        <f t="shared" si="111"/>
        <v>1.5645964999999991</v>
      </c>
      <c r="I939" s="2">
        <f t="array" ref="I939">SUMPRODUCT(B923:B942, (ROW(B923:B942)-ROW(B923)+1)) / (20*21/2)</f>
        <v>2.0990580952380955</v>
      </c>
      <c r="J939" s="2">
        <f t="shared" si="114"/>
        <v>2.1023155918794862</v>
      </c>
      <c r="K939" s="2">
        <f t="shared" si="108"/>
        <v>2.0419171208450417</v>
      </c>
    </row>
    <row r="940" spans="1:11" ht="13.5" x14ac:dyDescent="0.25">
      <c r="A940" s="3">
        <f>TITRES_STAT!B943</f>
        <v>43678</v>
      </c>
      <c r="B940" s="5">
        <f>TITRES_STAT!D943</f>
        <v>2.0962000000000001</v>
      </c>
      <c r="C940" s="2">
        <f t="shared" si="109"/>
        <v>-3.8999999999997925E-3</v>
      </c>
      <c r="D940" s="2">
        <f t="shared" si="110"/>
        <v>2.0930399999999998</v>
      </c>
      <c r="E940" s="2">
        <f t="shared" si="112"/>
        <v>2.0926600000000004</v>
      </c>
      <c r="F940" s="2">
        <f t="shared" si="113"/>
        <v>2.1170649999999998</v>
      </c>
      <c r="G940" s="2">
        <f t="shared" si="107"/>
        <v>2.0351159999999995</v>
      </c>
      <c r="H940" s="2">
        <f t="shared" si="111"/>
        <v>1.569539499999999</v>
      </c>
      <c r="I940" s="2">
        <f t="array" ref="I940">SUMPRODUCT(B924:B943, (ROW(B924:B943)-ROW(B924)+1)) / (20*21/2)</f>
        <v>2.0888285714285715</v>
      </c>
      <c r="J940" s="2">
        <f t="shared" si="114"/>
        <v>2.1017331545576305</v>
      </c>
      <c r="K940" s="2">
        <f t="shared" si="108"/>
        <v>2.0440458612040597</v>
      </c>
    </row>
    <row r="941" spans="1:11" ht="13.5" x14ac:dyDescent="0.25">
      <c r="A941" s="3">
        <f>TITRES_STAT!B944</f>
        <v>43679</v>
      </c>
      <c r="B941" s="5">
        <f>TITRES_STAT!D944</f>
        <v>2.0609000000000002</v>
      </c>
      <c r="C941" s="2">
        <f t="shared" si="109"/>
        <v>-3.5299999999999887E-2</v>
      </c>
      <c r="D941" s="2">
        <f t="shared" si="110"/>
        <v>2.0820599999999998</v>
      </c>
      <c r="E941" s="2">
        <f t="shared" si="112"/>
        <v>2.0891299999999999</v>
      </c>
      <c r="F941" s="2">
        <f t="shared" si="113"/>
        <v>2.1136700000000004</v>
      </c>
      <c r="G941" s="2">
        <f t="shared" si="107"/>
        <v>2.0386039999999999</v>
      </c>
      <c r="H941" s="2">
        <f t="shared" si="111"/>
        <v>1.5744614999999993</v>
      </c>
      <c r="I941" s="2">
        <f t="array" ref="I941">SUMPRODUCT(B925:B944, (ROW(B925:B944)-ROW(B925)+1)) / (20*21/2)</f>
        <v>2.0792852380952382</v>
      </c>
      <c r="J941" s="2">
        <f t="shared" si="114"/>
        <v>2.0978442826949992</v>
      </c>
      <c r="K941" s="2">
        <f t="shared" si="108"/>
        <v>2.0447068078235082</v>
      </c>
    </row>
    <row r="942" spans="1:11" ht="13.5" x14ac:dyDescent="0.25">
      <c r="A942" s="3">
        <f>TITRES_STAT!B945</f>
        <v>43682</v>
      </c>
      <c r="B942" s="5">
        <f>TITRES_STAT!D945</f>
        <v>2.0609000000000002</v>
      </c>
      <c r="C942" s="2">
        <f t="shared" si="109"/>
        <v>0</v>
      </c>
      <c r="D942" s="2">
        <f t="shared" si="110"/>
        <v>2.0836399999999999</v>
      </c>
      <c r="E942" s="2">
        <f t="shared" si="112"/>
        <v>2.08717</v>
      </c>
      <c r="F942" s="2">
        <f t="shared" si="113"/>
        <v>2.1094100000000005</v>
      </c>
      <c r="G942" s="2">
        <f t="shared" si="107"/>
        <v>2.0421619999999998</v>
      </c>
      <c r="H942" s="2">
        <f t="shared" si="111"/>
        <v>1.5794009999999994</v>
      </c>
      <c r="I942" s="2">
        <f t="array" ref="I942">SUMPRODUCT(B926:B945, (ROW(B926:B945)-ROW(B926)+1)) / (20*21/2)</f>
        <v>2.069191904761905</v>
      </c>
      <c r="J942" s="2">
        <f t="shared" si="114"/>
        <v>2.0943257795811898</v>
      </c>
      <c r="K942" s="2">
        <f t="shared" si="108"/>
        <v>2.0453418349676844</v>
      </c>
    </row>
    <row r="943" spans="1:11" ht="13.5" x14ac:dyDescent="0.25">
      <c r="A943" s="3">
        <f>TITRES_STAT!B946</f>
        <v>43683</v>
      </c>
      <c r="B943" s="5">
        <f>TITRES_STAT!D946</f>
        <v>2.0019999999999998</v>
      </c>
      <c r="C943" s="2">
        <f t="shared" si="109"/>
        <v>-5.8900000000000396E-2</v>
      </c>
      <c r="D943" s="2">
        <f t="shared" si="110"/>
        <v>2.0640200000000002</v>
      </c>
      <c r="E943" s="2">
        <f t="shared" si="112"/>
        <v>2.0753899999999996</v>
      </c>
      <c r="F943" s="2">
        <f t="shared" si="113"/>
        <v>2.1022050000000005</v>
      </c>
      <c r="G943" s="2">
        <f t="shared" si="107"/>
        <v>2.0441959999999995</v>
      </c>
      <c r="H943" s="2">
        <f t="shared" si="111"/>
        <v>1.5839764999999995</v>
      </c>
      <c r="I943" s="2">
        <f t="array" ref="I943">SUMPRODUCT(B927:B946, (ROW(B927:B946)-ROW(B927)+1)) / (20*21/2)</f>
        <v>2.0563185714285717</v>
      </c>
      <c r="J943" s="2">
        <f t="shared" si="114"/>
        <v>2.0855328481925053</v>
      </c>
      <c r="K943" s="2">
        <f t="shared" si="108"/>
        <v>2.0436421551650303</v>
      </c>
    </row>
    <row r="944" spans="1:11" ht="13.5" x14ac:dyDescent="0.25">
      <c r="A944" s="3">
        <f>TITRES_STAT!B947</f>
        <v>43684</v>
      </c>
      <c r="B944" s="5">
        <f>TITRES_STAT!D947</f>
        <v>2.0019999999999998</v>
      </c>
      <c r="C944" s="2">
        <f t="shared" si="109"/>
        <v>0</v>
      </c>
      <c r="D944" s="2">
        <f t="shared" si="110"/>
        <v>2.0443999999999996</v>
      </c>
      <c r="E944" s="2">
        <f t="shared" si="112"/>
        <v>2.0706799999999999</v>
      </c>
      <c r="F944" s="2">
        <f t="shared" si="113"/>
        <v>2.1079800000000004</v>
      </c>
      <c r="G944" s="2">
        <f t="shared" si="107"/>
        <v>2.0465059999999995</v>
      </c>
      <c r="H944" s="2">
        <f t="shared" si="111"/>
        <v>1.5885519999999993</v>
      </c>
      <c r="I944" s="2">
        <f t="array" ref="I944">SUMPRODUCT(B928:B947, (ROW(B928:B947)-ROW(B928)+1)) / (20*21/2)</f>
        <v>2.0502414285714288</v>
      </c>
      <c r="J944" s="2">
        <f t="shared" si="114"/>
        <v>2.0775773388408383</v>
      </c>
      <c r="K944" s="2">
        <f t="shared" si="108"/>
        <v>2.0420091294722842</v>
      </c>
    </row>
    <row r="945" spans="1:11" ht="13.5" x14ac:dyDescent="0.25">
      <c r="A945" s="3">
        <f>TITRES_STAT!B948</f>
        <v>43685</v>
      </c>
      <c r="B945" s="5">
        <f>TITRES_STAT!D948</f>
        <v>2.0019999999999998</v>
      </c>
      <c r="C945" s="2">
        <f t="shared" si="109"/>
        <v>0</v>
      </c>
      <c r="D945" s="2">
        <f t="shared" si="110"/>
        <v>2.02556</v>
      </c>
      <c r="E945" s="2">
        <f t="shared" si="112"/>
        <v>2.0592999999999995</v>
      </c>
      <c r="F945" s="2">
        <f t="shared" si="113"/>
        <v>2.0979700000000006</v>
      </c>
      <c r="G945" s="2">
        <f t="shared" si="107"/>
        <v>2.0498559999999992</v>
      </c>
      <c r="H945" s="2">
        <f t="shared" si="111"/>
        <v>1.5931274999999994</v>
      </c>
      <c r="I945" s="2">
        <f t="array" ref="I945">SUMPRODUCT(B929:B948, (ROW(B929:B948)-ROW(B929)+1)) / (20*21/2)</f>
        <v>2.0448185714285714</v>
      </c>
      <c r="J945" s="2">
        <f t="shared" si="114"/>
        <v>2.0703794970464728</v>
      </c>
      <c r="K945" s="2">
        <f t="shared" si="108"/>
        <v>2.0404401440027828</v>
      </c>
    </row>
    <row r="946" spans="1:11" ht="13.5" x14ac:dyDescent="0.25">
      <c r="A946" s="3">
        <f>TITRES_STAT!B949</f>
        <v>43686</v>
      </c>
      <c r="B946" s="5">
        <f>TITRES_STAT!D949</f>
        <v>1.9628000000000001</v>
      </c>
      <c r="C946" s="2">
        <f t="shared" si="109"/>
        <v>-3.919999999999968E-2</v>
      </c>
      <c r="D946" s="2">
        <f t="shared" si="110"/>
        <v>2.0059399999999998</v>
      </c>
      <c r="E946" s="2">
        <f t="shared" si="112"/>
        <v>2.0439999999999996</v>
      </c>
      <c r="F946" s="2">
        <f t="shared" si="113"/>
        <v>2.0854100000000004</v>
      </c>
      <c r="G946" s="2">
        <f t="shared" ref="G946:G1009" si="115">AVERAGE(B897:B946)</f>
        <v>2.0513819999999994</v>
      </c>
      <c r="H946" s="2">
        <f t="shared" si="111"/>
        <v>1.5973514999999994</v>
      </c>
      <c r="I946" s="2">
        <f t="array" ref="I946">SUMPRODUCT(B930:B949, (ROW(B930:B949)-ROW(B930)+1)) / (20*21/2)</f>
        <v>2.0457719047619043</v>
      </c>
      <c r="J946" s="2">
        <f t="shared" si="114"/>
        <v>2.0601338306610946</v>
      </c>
      <c r="K946" s="2">
        <f t="shared" si="108"/>
        <v>2.0373954324732622</v>
      </c>
    </row>
    <row r="947" spans="1:11" ht="13.5" x14ac:dyDescent="0.25">
      <c r="A947" s="3">
        <f>TITRES_STAT!B950</f>
        <v>43691</v>
      </c>
      <c r="B947" s="5">
        <f>TITRES_STAT!D950</f>
        <v>2.0215999999999998</v>
      </c>
      <c r="C947" s="2">
        <f t="shared" si="109"/>
        <v>5.8799999999999741E-2</v>
      </c>
      <c r="D947" s="2">
        <f t="shared" si="110"/>
        <v>1.9980799999999999</v>
      </c>
      <c r="E947" s="2">
        <f t="shared" si="112"/>
        <v>2.0408599999999999</v>
      </c>
      <c r="F947" s="2">
        <f t="shared" si="113"/>
        <v>2.0785400000000007</v>
      </c>
      <c r="G947" s="2">
        <f t="shared" si="115"/>
        <v>2.0538779999999992</v>
      </c>
      <c r="H947" s="2">
        <f t="shared" si="111"/>
        <v>1.6017654999999997</v>
      </c>
      <c r="I947" s="2">
        <f t="array" ref="I947">SUMPRODUCT(B931:B950, (ROW(B931:B950)-ROW(B931)+1)) / (20*21/2)</f>
        <v>2.0471738095238097</v>
      </c>
      <c r="J947" s="2">
        <f t="shared" si="114"/>
        <v>2.0564639420267046</v>
      </c>
      <c r="K947" s="2">
        <f t="shared" ref="K947:K1010" si="116">$K$4*B947+(1-$K$4)*K946</f>
        <v>2.0367760037488205</v>
      </c>
    </row>
    <row r="948" spans="1:11" ht="13.5" x14ac:dyDescent="0.25">
      <c r="A948" s="3">
        <f>TITRES_STAT!B951</f>
        <v>43692</v>
      </c>
      <c r="B948" s="5">
        <f>TITRES_STAT!D951</f>
        <v>2.0215999999999998</v>
      </c>
      <c r="C948" s="2">
        <f t="shared" si="109"/>
        <v>0</v>
      </c>
      <c r="D948" s="2">
        <f t="shared" si="110"/>
        <v>2.0019999999999998</v>
      </c>
      <c r="E948" s="2">
        <f t="shared" si="112"/>
        <v>2.03301</v>
      </c>
      <c r="F948" s="2">
        <f t="shared" si="113"/>
        <v>2.0704900000000004</v>
      </c>
      <c r="G948" s="2">
        <f t="shared" si="115"/>
        <v>2.0566499999999994</v>
      </c>
      <c r="H948" s="2">
        <f t="shared" si="111"/>
        <v>1.6061449999999993</v>
      </c>
      <c r="I948" s="2">
        <f t="array" ref="I948">SUMPRODUCT(B932:B951, (ROW(B932:B951)-ROW(B932)+1)) / (20*21/2)</f>
        <v>2.0490242857142857</v>
      </c>
      <c r="J948" s="2">
        <f t="shared" si="114"/>
        <v>2.0531435665955899</v>
      </c>
      <c r="K948" s="2">
        <f t="shared" si="116"/>
        <v>2.0361808663469061</v>
      </c>
    </row>
    <row r="949" spans="1:11" ht="13.5" x14ac:dyDescent="0.25">
      <c r="A949" s="3">
        <f>TITRES_STAT!B952</f>
        <v>43693</v>
      </c>
      <c r="B949" s="5">
        <f>TITRES_STAT!D952</f>
        <v>2.0804999999999998</v>
      </c>
      <c r="C949" s="2">
        <f t="shared" si="109"/>
        <v>5.8899999999999952E-2</v>
      </c>
      <c r="D949" s="2">
        <f t="shared" si="110"/>
        <v>2.0177</v>
      </c>
      <c r="E949" s="2">
        <f t="shared" si="112"/>
        <v>2.0310499999999996</v>
      </c>
      <c r="F949" s="2">
        <f t="shared" si="113"/>
        <v>2.0657800000000002</v>
      </c>
      <c r="G949" s="2">
        <f t="shared" si="115"/>
        <v>2.0605299999999995</v>
      </c>
      <c r="H949" s="2">
        <f t="shared" si="111"/>
        <v>1.6108189999999996</v>
      </c>
      <c r="I949" s="2">
        <f t="array" ref="I949">SUMPRODUCT(B933:B952, (ROW(B933:B952)-ROW(B933)+1)) / (20*21/2)</f>
        <v>2.0453399999999999</v>
      </c>
      <c r="J949" s="2">
        <f t="shared" si="114"/>
        <v>2.0557489412055339</v>
      </c>
      <c r="K949" s="2">
        <f t="shared" si="116"/>
        <v>2.0379188715882037</v>
      </c>
    </row>
    <row r="950" spans="1:11" ht="13.5" x14ac:dyDescent="0.25">
      <c r="A950" s="3">
        <f>TITRES_STAT!B953</f>
        <v>43696</v>
      </c>
      <c r="B950" s="5">
        <f>TITRES_STAT!D953</f>
        <v>2.0804999999999998</v>
      </c>
      <c r="C950" s="2">
        <f t="shared" si="109"/>
        <v>0</v>
      </c>
      <c r="D950" s="2">
        <f t="shared" si="110"/>
        <v>2.0334000000000003</v>
      </c>
      <c r="E950" s="2">
        <f t="shared" si="112"/>
        <v>2.0294800000000004</v>
      </c>
      <c r="F950" s="2">
        <f t="shared" si="113"/>
        <v>2.06107</v>
      </c>
      <c r="G950" s="2">
        <f t="shared" si="115"/>
        <v>2.0647579999999994</v>
      </c>
      <c r="H950" s="2">
        <f t="shared" si="111"/>
        <v>1.6155964999999992</v>
      </c>
      <c r="I950" s="2">
        <f t="array" ref="I950">SUMPRODUCT(B934:B953, (ROW(B934:B953)-ROW(B934)+1)) / (20*21/2)</f>
        <v>2.0468028571428571</v>
      </c>
      <c r="J950" s="2">
        <f t="shared" si="114"/>
        <v>2.0581061849002449</v>
      </c>
      <c r="K950" s="2">
        <f t="shared" si="116"/>
        <v>2.0395887197612153</v>
      </c>
    </row>
    <row r="951" spans="1:11" ht="13.5" x14ac:dyDescent="0.25">
      <c r="A951" s="3">
        <f>TITRES_STAT!B954</f>
        <v>43697</v>
      </c>
      <c r="B951" s="5">
        <f>TITRES_STAT!D954</f>
        <v>2.0804999999999998</v>
      </c>
      <c r="C951" s="2">
        <f t="shared" si="109"/>
        <v>0</v>
      </c>
      <c r="D951" s="2">
        <f t="shared" si="110"/>
        <v>2.05694</v>
      </c>
      <c r="E951" s="2">
        <f t="shared" si="112"/>
        <v>2.0314399999999999</v>
      </c>
      <c r="F951" s="2">
        <f t="shared" si="113"/>
        <v>2.0602849999999999</v>
      </c>
      <c r="G951" s="2">
        <f t="shared" si="115"/>
        <v>2.0689859999999998</v>
      </c>
      <c r="H951" s="2">
        <f t="shared" si="111"/>
        <v>1.6203739999999993</v>
      </c>
      <c r="I951" s="2">
        <f t="array" ref="I951">SUMPRODUCT(B935:B954, (ROW(B935:B954)-ROW(B935)+1)) / (20*21/2)</f>
        <v>2.048109047619048</v>
      </c>
      <c r="J951" s="2">
        <f t="shared" si="114"/>
        <v>2.0602389291954597</v>
      </c>
      <c r="K951" s="2">
        <f t="shared" si="116"/>
        <v>2.0411930836921481</v>
      </c>
    </row>
    <row r="952" spans="1:11" ht="13.5" x14ac:dyDescent="0.25">
      <c r="A952" s="3">
        <f>TITRES_STAT!B955</f>
        <v>43698</v>
      </c>
      <c r="B952" s="5">
        <f>TITRES_STAT!D955</f>
        <v>2.0215999999999998</v>
      </c>
      <c r="C952" s="2">
        <f t="shared" si="109"/>
        <v>-5.8899999999999952E-2</v>
      </c>
      <c r="D952" s="2">
        <f t="shared" si="110"/>
        <v>2.05694</v>
      </c>
      <c r="E952" s="2">
        <f t="shared" si="112"/>
        <v>2.0275099999999999</v>
      </c>
      <c r="F952" s="2">
        <f t="shared" si="113"/>
        <v>2.0573399999999999</v>
      </c>
      <c r="G952" s="2">
        <f t="shared" si="115"/>
        <v>2.0727279999999997</v>
      </c>
      <c r="H952" s="2">
        <f t="shared" si="111"/>
        <v>1.6249609999999992</v>
      </c>
      <c r="I952" s="2">
        <f t="array" ref="I952">SUMPRODUCT(B936:B955, (ROW(B936:B955)-ROW(B936)+1)) / (20*21/2)</f>
        <v>2.0493219047619049</v>
      </c>
      <c r="J952" s="2">
        <f t="shared" si="114"/>
        <v>2.0565590311768447</v>
      </c>
      <c r="K952" s="2">
        <f t="shared" si="116"/>
        <v>2.0404247274689267</v>
      </c>
    </row>
    <row r="953" spans="1:11" ht="13.5" x14ac:dyDescent="0.25">
      <c r="A953" s="3">
        <f>TITRES_STAT!B956</f>
        <v>43699</v>
      </c>
      <c r="B953" s="5">
        <f>TITRES_STAT!D956</f>
        <v>2.0727000000000002</v>
      </c>
      <c r="C953" s="2">
        <f t="shared" si="109"/>
        <v>5.1100000000000367E-2</v>
      </c>
      <c r="D953" s="2">
        <f t="shared" si="110"/>
        <v>2.0671599999999999</v>
      </c>
      <c r="E953" s="2">
        <f t="shared" si="112"/>
        <v>2.0345800000000001</v>
      </c>
      <c r="F953" s="2">
        <f t="shared" si="113"/>
        <v>2.0549849999999994</v>
      </c>
      <c r="G953" s="2">
        <f t="shared" si="115"/>
        <v>2.0774919999999999</v>
      </c>
      <c r="H953" s="2">
        <f t="shared" si="111"/>
        <v>1.6296304999999993</v>
      </c>
      <c r="I953" s="2">
        <f t="array" ref="I953">SUMPRODUCT(B937:B956, (ROW(B937:B956)-ROW(B937)+1)) / (20*21/2)</f>
        <v>2.0507590476190476</v>
      </c>
      <c r="J953" s="2">
        <f t="shared" si="114"/>
        <v>2.0580962663028597</v>
      </c>
      <c r="K953" s="2">
        <f t="shared" si="116"/>
        <v>2.0416904244309295</v>
      </c>
    </row>
    <row r="954" spans="1:11" ht="13.5" x14ac:dyDescent="0.25">
      <c r="A954" s="3">
        <f>TITRES_STAT!B957</f>
        <v>43700</v>
      </c>
      <c r="B954" s="5">
        <f>TITRES_STAT!D957</f>
        <v>2.0687000000000002</v>
      </c>
      <c r="C954" s="2">
        <f t="shared" si="109"/>
        <v>-4.0000000000000036E-3</v>
      </c>
      <c r="D954" s="2">
        <f t="shared" si="110"/>
        <v>2.0647999999999995</v>
      </c>
      <c r="E954" s="2">
        <f t="shared" si="112"/>
        <v>2.0412500000000002</v>
      </c>
      <c r="F954" s="2">
        <f t="shared" si="113"/>
        <v>2.0559649999999996</v>
      </c>
      <c r="G954" s="2">
        <f t="shared" si="115"/>
        <v>2.0814840000000001</v>
      </c>
      <c r="H954" s="2">
        <f t="shared" si="111"/>
        <v>1.6342799999999988</v>
      </c>
      <c r="I954" s="2">
        <f t="array" ref="I954">SUMPRODUCT(B938:B957, (ROW(B938:B957)-ROW(B938)+1)) / (20*21/2)</f>
        <v>2.0524204761904761</v>
      </c>
      <c r="J954" s="2">
        <f t="shared" si="114"/>
        <v>2.0591061457025872</v>
      </c>
      <c r="K954" s="2">
        <f t="shared" si="116"/>
        <v>2.0427496234728539</v>
      </c>
    </row>
    <row r="955" spans="1:11" ht="13.5" x14ac:dyDescent="0.25">
      <c r="A955" s="3">
        <f>TITRES_STAT!B958</f>
        <v>43703</v>
      </c>
      <c r="B955" s="5">
        <f>TITRES_STAT!D958</f>
        <v>2.0687000000000002</v>
      </c>
      <c r="C955" s="2">
        <f t="shared" si="109"/>
        <v>0</v>
      </c>
      <c r="D955" s="2">
        <f t="shared" si="110"/>
        <v>2.0624400000000001</v>
      </c>
      <c r="E955" s="2">
        <f t="shared" si="112"/>
        <v>2.0479200000000004</v>
      </c>
      <c r="F955" s="2">
        <f t="shared" si="113"/>
        <v>2.0536099999999999</v>
      </c>
      <c r="G955" s="2">
        <f t="shared" si="115"/>
        <v>2.0849899999999999</v>
      </c>
      <c r="H955" s="2">
        <f t="shared" si="111"/>
        <v>1.6390854999999989</v>
      </c>
      <c r="I955" s="2">
        <f t="array" ref="I955">SUMPRODUCT(B939:B958, (ROW(B939:B958)-ROW(B939)+1)) / (20*21/2)</f>
        <v>2.053264285714286</v>
      </c>
      <c r="J955" s="2">
        <f t="shared" si="114"/>
        <v>2.0600198461118646</v>
      </c>
      <c r="K955" s="2">
        <f t="shared" si="116"/>
        <v>2.0437672852974478</v>
      </c>
    </row>
    <row r="956" spans="1:11" ht="13.5" x14ac:dyDescent="0.25">
      <c r="A956" s="3">
        <f>TITRES_STAT!B959</f>
        <v>43704</v>
      </c>
      <c r="B956" s="5">
        <f>TITRES_STAT!D959</f>
        <v>2.0687000000000002</v>
      </c>
      <c r="C956" s="2">
        <f t="shared" si="109"/>
        <v>0</v>
      </c>
      <c r="D956" s="2">
        <f t="shared" si="110"/>
        <v>2.0600800000000001</v>
      </c>
      <c r="E956" s="2">
        <f t="shared" si="112"/>
        <v>2.0585100000000001</v>
      </c>
      <c r="F956" s="2">
        <f t="shared" si="113"/>
        <v>2.0512549999999998</v>
      </c>
      <c r="G956" s="2">
        <f t="shared" si="115"/>
        <v>2.0884960000000006</v>
      </c>
      <c r="H956" s="2">
        <f t="shared" si="111"/>
        <v>1.6438909999999991</v>
      </c>
      <c r="I956" s="2">
        <f t="array" ref="I956">SUMPRODUCT(B940:B959, (ROW(B940:B959)-ROW(B940)+1)) / (20*21/2)</f>
        <v>2.0516757142857145</v>
      </c>
      <c r="J956" s="2">
        <f t="shared" si="114"/>
        <v>2.0608465274345442</v>
      </c>
      <c r="K956" s="2">
        <f t="shared" si="116"/>
        <v>2.0447450388151949</v>
      </c>
    </row>
    <row r="957" spans="1:11" ht="13.5" x14ac:dyDescent="0.25">
      <c r="A957" s="3">
        <f>TITRES_STAT!B960</f>
        <v>43705</v>
      </c>
      <c r="B957" s="5">
        <f>TITRES_STAT!D960</f>
        <v>2.0687000000000002</v>
      </c>
      <c r="C957" s="2">
        <f t="shared" si="109"/>
        <v>0</v>
      </c>
      <c r="D957" s="2">
        <f t="shared" si="110"/>
        <v>2.0695000000000001</v>
      </c>
      <c r="E957" s="2">
        <f t="shared" si="112"/>
        <v>2.0632199999999998</v>
      </c>
      <c r="F957" s="2">
        <f t="shared" si="113"/>
        <v>2.0520399999999999</v>
      </c>
      <c r="G957" s="2">
        <f t="shared" si="115"/>
        <v>2.0917940000000006</v>
      </c>
      <c r="H957" s="2">
        <f t="shared" si="111"/>
        <v>1.6486964999999989</v>
      </c>
      <c r="I957" s="2">
        <f t="array" ref="I957">SUMPRODUCT(B941:B960, (ROW(B941:B960)-ROW(B941)+1)) / (20*21/2)</f>
        <v>2.0504047619047618</v>
      </c>
      <c r="J957" s="2">
        <f t="shared" si="114"/>
        <v>2.0615944772026826</v>
      </c>
      <c r="K957" s="2">
        <f t="shared" si="116"/>
        <v>2.0456844490577364</v>
      </c>
    </row>
    <row r="958" spans="1:11" ht="13.5" x14ac:dyDescent="0.25">
      <c r="A958" s="3">
        <f>TITRES_STAT!B961</f>
        <v>43706</v>
      </c>
      <c r="B958" s="5">
        <f>TITRES_STAT!D961</f>
        <v>2.0609000000000002</v>
      </c>
      <c r="C958" s="2">
        <f t="shared" si="109"/>
        <v>-7.8000000000000291E-3</v>
      </c>
      <c r="D958" s="2">
        <f t="shared" si="110"/>
        <v>2.0671400000000002</v>
      </c>
      <c r="E958" s="2">
        <f t="shared" si="112"/>
        <v>2.0671499999999998</v>
      </c>
      <c r="F958" s="2">
        <f t="shared" si="113"/>
        <v>2.0500799999999999</v>
      </c>
      <c r="G958" s="2">
        <f t="shared" si="115"/>
        <v>2.0926520000000006</v>
      </c>
      <c r="H958" s="2">
        <f t="shared" si="111"/>
        <v>1.653306999999999</v>
      </c>
      <c r="I958" s="2">
        <f t="array" ref="I958">SUMPRODUCT(B942:B961, (ROW(B942:B961)-ROW(B942)+1)) / (20*21/2)</f>
        <v>2.0494328571428571</v>
      </c>
      <c r="J958" s="2">
        <f t="shared" si="114"/>
        <v>2.0615283365167132</v>
      </c>
      <c r="K958" s="2">
        <f t="shared" si="116"/>
        <v>2.0462811373299821</v>
      </c>
    </row>
    <row r="959" spans="1:11" ht="13.5" x14ac:dyDescent="0.25">
      <c r="A959" s="3">
        <f>TITRES_STAT!B962</f>
        <v>43707</v>
      </c>
      <c r="B959" s="5">
        <f>TITRES_STAT!D962</f>
        <v>2.0333999999999999</v>
      </c>
      <c r="C959" s="2">
        <f t="shared" si="109"/>
        <v>-2.7500000000000302E-2</v>
      </c>
      <c r="D959" s="2">
        <f t="shared" si="110"/>
        <v>2.0600800000000001</v>
      </c>
      <c r="E959" s="2">
        <f t="shared" si="112"/>
        <v>2.0624399999999996</v>
      </c>
      <c r="F959" s="2">
        <f t="shared" si="113"/>
        <v>2.046745</v>
      </c>
      <c r="G959" s="2">
        <f t="shared" si="115"/>
        <v>2.0925440000000011</v>
      </c>
      <c r="H959" s="2">
        <f t="shared" si="111"/>
        <v>1.6577799999999987</v>
      </c>
      <c r="I959" s="2">
        <f t="array" ref="I959">SUMPRODUCT(B943:B962, (ROW(B943:B962)-ROW(B943)+1)) / (20*21/2)</f>
        <v>2.042982380952381</v>
      </c>
      <c r="J959" s="2">
        <f t="shared" si="114"/>
        <v>2.0588494473246453</v>
      </c>
      <c r="K959" s="2">
        <f t="shared" si="116"/>
        <v>2.0457759946895906</v>
      </c>
    </row>
    <row r="960" spans="1:11" ht="13.5" x14ac:dyDescent="0.25">
      <c r="A960" s="3">
        <f>TITRES_STAT!B963</f>
        <v>43710</v>
      </c>
      <c r="B960" s="5">
        <f>TITRES_STAT!D963</f>
        <v>2.0333999999999999</v>
      </c>
      <c r="C960" s="2">
        <f t="shared" si="109"/>
        <v>0</v>
      </c>
      <c r="D960" s="2">
        <f t="shared" si="110"/>
        <v>2.0530200000000001</v>
      </c>
      <c r="E960" s="2">
        <f t="shared" si="112"/>
        <v>2.0577300000000003</v>
      </c>
      <c r="F960" s="2">
        <f t="shared" si="113"/>
        <v>2.0436050000000003</v>
      </c>
      <c r="G960" s="2">
        <f t="shared" si="115"/>
        <v>2.0904300000000009</v>
      </c>
      <c r="H960" s="2">
        <f t="shared" si="111"/>
        <v>1.662252999999998</v>
      </c>
      <c r="I960" s="2">
        <f t="array" ref="I960">SUMPRODUCT(B944:B963, (ROW(B944:B963)-ROW(B944)+1)) / (20*21/2)</f>
        <v>2.0373242857142855</v>
      </c>
      <c r="J960" s="2">
        <f t="shared" si="114"/>
        <v>2.0564256904365839</v>
      </c>
      <c r="K960" s="2">
        <f t="shared" si="116"/>
        <v>2.0452906615645086</v>
      </c>
    </row>
    <row r="961" spans="1:11" ht="13.5" x14ac:dyDescent="0.25">
      <c r="A961" s="3">
        <f>TITRES_STAT!B964</f>
        <v>43711</v>
      </c>
      <c r="B961" s="5">
        <f>TITRES_STAT!D964</f>
        <v>2.0333999999999999</v>
      </c>
      <c r="C961" s="2">
        <f t="shared" si="109"/>
        <v>0</v>
      </c>
      <c r="D961" s="2">
        <f t="shared" si="110"/>
        <v>2.04596</v>
      </c>
      <c r="E961" s="2">
        <f t="shared" si="112"/>
        <v>2.0530200000000001</v>
      </c>
      <c r="F961" s="2">
        <f t="shared" si="113"/>
        <v>2.04223</v>
      </c>
      <c r="G961" s="2">
        <f t="shared" si="115"/>
        <v>2.0888700000000009</v>
      </c>
      <c r="H961" s="2">
        <f t="shared" si="111"/>
        <v>1.666881999999998</v>
      </c>
      <c r="I961" s="2">
        <f t="array" ref="I961">SUMPRODUCT(B945:B964, (ROW(B945:B964)-ROW(B945)+1)) / (20*21/2)</f>
        <v>2.0317780952380948</v>
      </c>
      <c r="J961" s="2">
        <f t="shared" si="114"/>
        <v>2.0542327675378615</v>
      </c>
      <c r="K961" s="2">
        <f t="shared" si="116"/>
        <v>2.0448243611109986</v>
      </c>
    </row>
    <row r="962" spans="1:11" ht="13.5" x14ac:dyDescent="0.25">
      <c r="A962" s="3">
        <f>TITRES_STAT!B965</f>
        <v>43712</v>
      </c>
      <c r="B962" s="5">
        <f>TITRES_STAT!D965</f>
        <v>1.9744999999999999</v>
      </c>
      <c r="C962" s="2">
        <f t="shared" si="109"/>
        <v>-5.8899999999999952E-2</v>
      </c>
      <c r="D962" s="2">
        <f t="shared" si="110"/>
        <v>2.02712</v>
      </c>
      <c r="E962" s="2">
        <f t="shared" si="112"/>
        <v>2.0483099999999999</v>
      </c>
      <c r="F962" s="2">
        <f t="shared" si="113"/>
        <v>2.0379099999999997</v>
      </c>
      <c r="G962" s="2">
        <f t="shared" si="115"/>
        <v>2.085300000000001</v>
      </c>
      <c r="H962" s="2">
        <f t="shared" si="111"/>
        <v>1.671441499999998</v>
      </c>
      <c r="I962" s="2">
        <f t="array" ref="I962">SUMPRODUCT(B946:B965, (ROW(B946:B965)-ROW(B946)+1)) / (20*21/2)</f>
        <v>2.0263438095238095</v>
      </c>
      <c r="J962" s="2">
        <f t="shared" si="114"/>
        <v>2.0466391706294935</v>
      </c>
      <c r="K962" s="2">
        <f t="shared" si="116"/>
        <v>2.0420665430282146</v>
      </c>
    </row>
    <row r="963" spans="1:11" ht="13.5" x14ac:dyDescent="0.25">
      <c r="A963" s="3">
        <f>TITRES_STAT!B966</f>
        <v>43713</v>
      </c>
      <c r="B963" s="5">
        <f>TITRES_STAT!D966</f>
        <v>1.9784999999999999</v>
      </c>
      <c r="C963" s="2">
        <f t="shared" si="109"/>
        <v>4.0000000000000036E-3</v>
      </c>
      <c r="D963" s="2">
        <f t="shared" si="110"/>
        <v>2.01064</v>
      </c>
      <c r="E963" s="2">
        <f t="shared" si="112"/>
        <v>2.0388899999999999</v>
      </c>
      <c r="F963" s="2">
        <f t="shared" si="113"/>
        <v>2.0367349999999997</v>
      </c>
      <c r="G963" s="2">
        <f t="shared" si="115"/>
        <v>2.082088000000001</v>
      </c>
      <c r="H963" s="2">
        <f t="shared" si="111"/>
        <v>1.6760724999999979</v>
      </c>
      <c r="I963" s="2">
        <f t="array" ref="I963">SUMPRODUCT(B947:B966, (ROW(B947:B966)-ROW(B947)+1)) / (20*21/2)</f>
        <v>2.0262500000000001</v>
      </c>
      <c r="J963" s="2">
        <f t="shared" si="114"/>
        <v>2.0401497258076371</v>
      </c>
      <c r="K963" s="2">
        <f t="shared" si="116"/>
        <v>2.0395737374192651</v>
      </c>
    </row>
    <row r="964" spans="1:11" ht="13.5" x14ac:dyDescent="0.25">
      <c r="A964" s="3">
        <f>TITRES_STAT!B967</f>
        <v>43714</v>
      </c>
      <c r="B964" s="5">
        <f>TITRES_STAT!D967</f>
        <v>1.9784999999999999</v>
      </c>
      <c r="C964" s="2">
        <f t="shared" ref="C964:C1027" si="117">B964-B963</f>
        <v>0</v>
      </c>
      <c r="D964" s="2">
        <f t="shared" si="110"/>
        <v>1.99966</v>
      </c>
      <c r="E964" s="2">
        <f t="shared" si="112"/>
        <v>2.0298700000000003</v>
      </c>
      <c r="F964" s="2">
        <f t="shared" si="113"/>
        <v>2.0355599999999994</v>
      </c>
      <c r="G964" s="2">
        <f t="shared" si="115"/>
        <v>2.0799140000000009</v>
      </c>
      <c r="H964" s="2">
        <f t="shared" si="111"/>
        <v>1.6805479999999979</v>
      </c>
      <c r="I964" s="2">
        <f t="array" ref="I964">SUMPRODUCT(B948:B967, (ROW(B948:B967)-ROW(B948)+1)) / (20*21/2)</f>
        <v>2.0314295238095235</v>
      </c>
      <c r="J964" s="2">
        <f t="shared" si="114"/>
        <v>2.034278323349767</v>
      </c>
      <c r="K964" s="2">
        <f t="shared" si="116"/>
        <v>2.0371786888930195</v>
      </c>
    </row>
    <row r="965" spans="1:11" ht="13.5" x14ac:dyDescent="0.25">
      <c r="A965" s="3">
        <f>TITRES_STAT!B968</f>
        <v>43717</v>
      </c>
      <c r="B965" s="5">
        <f>TITRES_STAT!D968</f>
        <v>1.9784999999999999</v>
      </c>
      <c r="C965" s="2">
        <f t="shared" si="117"/>
        <v>0</v>
      </c>
      <c r="D965" s="2">
        <f t="shared" si="110"/>
        <v>1.98868</v>
      </c>
      <c r="E965" s="2">
        <f t="shared" si="112"/>
        <v>2.0208500000000003</v>
      </c>
      <c r="F965" s="2">
        <f t="shared" si="113"/>
        <v>2.0343849999999994</v>
      </c>
      <c r="G965" s="2">
        <f t="shared" si="115"/>
        <v>2.0765620000000014</v>
      </c>
      <c r="H965" s="2">
        <f t="shared" si="111"/>
        <v>1.6849369999999981</v>
      </c>
      <c r="I965" s="2">
        <f t="array" ref="I965">SUMPRODUCT(B949:B968, (ROW(B949:B968)-ROW(B949)+1)) / (20*21/2)</f>
        <v>2.0314152380952382</v>
      </c>
      <c r="J965" s="2">
        <f t="shared" si="114"/>
        <v>2.0289661020783605</v>
      </c>
      <c r="K965" s="2">
        <f t="shared" si="116"/>
        <v>2.0348775638383914</v>
      </c>
    </row>
    <row r="966" spans="1:11" ht="13.5" x14ac:dyDescent="0.25">
      <c r="A966" s="3">
        <f>TITRES_STAT!B969</f>
        <v>43718</v>
      </c>
      <c r="B966" s="5">
        <f>TITRES_STAT!D969</f>
        <v>2.0333999999999999</v>
      </c>
      <c r="C966" s="2">
        <f t="shared" si="117"/>
        <v>5.4899999999999949E-2</v>
      </c>
      <c r="D966" s="2">
        <f t="shared" ref="D966:D1029" si="118">AVERAGE(B962:B966)</f>
        <v>1.98868</v>
      </c>
      <c r="E966" s="2">
        <f t="shared" si="112"/>
        <v>2.0173200000000002</v>
      </c>
      <c r="F966" s="2">
        <f t="shared" si="113"/>
        <v>2.0379149999999995</v>
      </c>
      <c r="G966" s="2">
        <f t="shared" si="115"/>
        <v>2.0750020000000013</v>
      </c>
      <c r="H966" s="2">
        <f t="shared" si="111"/>
        <v>1.6895309999999981</v>
      </c>
      <c r="I966" s="2">
        <f t="array" ref="I966">SUMPRODUCT(B950:B969, (ROW(B950:B969)-ROW(B950)+1)) / (20*21/2)</f>
        <v>2.031307142857143</v>
      </c>
      <c r="J966" s="2">
        <f t="shared" si="114"/>
        <v>2.0293883780708977</v>
      </c>
      <c r="K966" s="2">
        <f t="shared" si="116"/>
        <v>2.0348196201584545</v>
      </c>
    </row>
    <row r="967" spans="1:11" ht="13.5" x14ac:dyDescent="0.25">
      <c r="A967" s="3">
        <f>TITRES_STAT!B970</f>
        <v>43719</v>
      </c>
      <c r="B967" s="5">
        <f>TITRES_STAT!D970</f>
        <v>2.0922999999999998</v>
      </c>
      <c r="C967" s="2">
        <f t="shared" si="117"/>
        <v>5.8899999999999952E-2</v>
      </c>
      <c r="D967" s="2">
        <f t="shared" si="118"/>
        <v>2.0122399999999998</v>
      </c>
      <c r="E967" s="2">
        <f t="shared" si="112"/>
        <v>2.0196800000000001</v>
      </c>
      <c r="F967" s="2">
        <f t="shared" si="113"/>
        <v>2.0414499999999998</v>
      </c>
      <c r="G967" s="2">
        <f t="shared" si="115"/>
        <v>2.0740660000000006</v>
      </c>
      <c r="H967" s="2">
        <f t="shared" si="111"/>
        <v>1.6944194999999982</v>
      </c>
      <c r="I967" s="2">
        <f t="array" ref="I967">SUMPRODUCT(B951:B970, (ROW(B951:B970)-ROW(B951)+1)) / (20*21/2)</f>
        <v>2.0313857142857144</v>
      </c>
      <c r="J967" s="2">
        <f t="shared" si="114"/>
        <v>2.0353799611117647</v>
      </c>
      <c r="K967" s="2">
        <f t="shared" si="116"/>
        <v>2.0370737527012603</v>
      </c>
    </row>
    <row r="968" spans="1:11" ht="13.5" x14ac:dyDescent="0.25">
      <c r="A968" s="3">
        <f>TITRES_STAT!B971</f>
        <v>43720</v>
      </c>
      <c r="B968" s="5">
        <f>TITRES_STAT!D971</f>
        <v>2.0413000000000001</v>
      </c>
      <c r="C968" s="2">
        <f t="shared" si="117"/>
        <v>-5.0999999999999712E-2</v>
      </c>
      <c r="D968" s="2">
        <f t="shared" si="118"/>
        <v>2.0247999999999999</v>
      </c>
      <c r="E968" s="2">
        <f t="shared" si="112"/>
        <v>2.0177199999999997</v>
      </c>
      <c r="F968" s="2">
        <f t="shared" si="113"/>
        <v>2.0424349999999998</v>
      </c>
      <c r="G968" s="2">
        <f t="shared" si="115"/>
        <v>2.0721100000000008</v>
      </c>
      <c r="H968" s="2">
        <f t="shared" si="111"/>
        <v>1.699208999999998</v>
      </c>
      <c r="I968" s="2">
        <f t="array" ref="I968">SUMPRODUCT(B952:B971, (ROW(B952:B971)-ROW(B952)+1)) / (20*21/2)</f>
        <v>2.0316509523809523</v>
      </c>
      <c r="J968" s="2">
        <f t="shared" si="114"/>
        <v>2.0359437743392155</v>
      </c>
      <c r="K968" s="2">
        <f t="shared" si="116"/>
        <v>2.0372394878894462</v>
      </c>
    </row>
    <row r="969" spans="1:11" ht="13.5" x14ac:dyDescent="0.25">
      <c r="A969" s="3">
        <f>TITRES_STAT!B972</f>
        <v>43721</v>
      </c>
      <c r="B969" s="5">
        <f>TITRES_STAT!D972</f>
        <v>2.0413000000000001</v>
      </c>
      <c r="C969" s="2">
        <f t="shared" si="117"/>
        <v>0</v>
      </c>
      <c r="D969" s="2">
        <f t="shared" si="118"/>
        <v>2.0373600000000001</v>
      </c>
      <c r="E969" s="2">
        <f t="shared" si="112"/>
        <v>2.01851</v>
      </c>
      <c r="F969" s="2">
        <f t="shared" si="113"/>
        <v>2.0404749999999998</v>
      </c>
      <c r="G969" s="2">
        <f t="shared" si="115"/>
        <v>2.0701540000000009</v>
      </c>
      <c r="H969" s="2">
        <f t="shared" si="111"/>
        <v>1.7038424999999982</v>
      </c>
      <c r="I969" s="2">
        <f t="array" ref="I969">SUMPRODUCT(B953:B972, (ROW(B953:B972)-ROW(B953)+1)) / (20*21/2)</f>
        <v>2.0306076190476192</v>
      </c>
      <c r="J969" s="2">
        <f t="shared" si="114"/>
        <v>2.0364538910688141</v>
      </c>
      <c r="K969" s="2">
        <f t="shared" si="116"/>
        <v>2.0373987236584874</v>
      </c>
    </row>
    <row r="970" spans="1:11" ht="13.5" x14ac:dyDescent="0.25">
      <c r="A970" s="3">
        <f>TITRES_STAT!B973</f>
        <v>43724</v>
      </c>
      <c r="B970" s="5">
        <f>TITRES_STAT!D973</f>
        <v>2.0413000000000001</v>
      </c>
      <c r="C970" s="2">
        <f t="shared" si="117"/>
        <v>0</v>
      </c>
      <c r="D970" s="2">
        <f t="shared" si="118"/>
        <v>2.0499199999999997</v>
      </c>
      <c r="E970" s="2">
        <f t="shared" si="112"/>
        <v>2.0193000000000003</v>
      </c>
      <c r="F970" s="2">
        <f t="shared" si="113"/>
        <v>2.0385149999999999</v>
      </c>
      <c r="G970" s="2">
        <f t="shared" si="115"/>
        <v>2.0681280000000011</v>
      </c>
      <c r="H970" s="2">
        <f t="shared" ref="H970:H1033" si="119">AVERAGE(B771:B970)</f>
        <v>1.7084759999999981</v>
      </c>
      <c r="I970" s="2">
        <f t="array" ref="I970">SUMPRODUCT(B954:B973, (ROW(B954:B973)-ROW(B954)+1)) / (20*21/2)</f>
        <v>2.0347738095238097</v>
      </c>
      <c r="J970" s="2">
        <f t="shared" si="114"/>
        <v>2.0369154252527366</v>
      </c>
      <c r="K970" s="2">
        <f t="shared" si="116"/>
        <v>2.0375517148875666</v>
      </c>
    </row>
    <row r="971" spans="1:11" ht="13.5" x14ac:dyDescent="0.25">
      <c r="A971" s="3">
        <f>TITRES_STAT!B974</f>
        <v>43725</v>
      </c>
      <c r="B971" s="5">
        <f>TITRES_STAT!D974</f>
        <v>2.0413000000000001</v>
      </c>
      <c r="C971" s="2">
        <f t="shared" si="117"/>
        <v>0</v>
      </c>
      <c r="D971" s="2">
        <f t="shared" si="118"/>
        <v>2.0514999999999999</v>
      </c>
      <c r="E971" s="2">
        <f t="shared" si="112"/>
        <v>2.0200900000000002</v>
      </c>
      <c r="F971" s="2">
        <f t="shared" si="113"/>
        <v>2.0365549999999999</v>
      </c>
      <c r="G971" s="2">
        <f t="shared" si="115"/>
        <v>2.0663780000000016</v>
      </c>
      <c r="H971" s="2">
        <f t="shared" si="119"/>
        <v>1.7131444999999978</v>
      </c>
      <c r="I971" s="2">
        <f t="array" ref="I971">SUMPRODUCT(B955:B974, (ROW(B955:B974)-ROW(B955)+1)) / (20*21/2)</f>
        <v>2.0389028571428573</v>
      </c>
      <c r="J971" s="2">
        <f t="shared" si="114"/>
        <v>2.0373330038000947</v>
      </c>
      <c r="K971" s="2">
        <f t="shared" si="116"/>
        <v>2.0376987064606031</v>
      </c>
    </row>
    <row r="972" spans="1:11" ht="13.5" x14ac:dyDescent="0.25">
      <c r="A972" s="3">
        <f>TITRES_STAT!B975</f>
        <v>43726</v>
      </c>
      <c r="B972" s="5">
        <f>TITRES_STAT!D975</f>
        <v>2.0255999999999998</v>
      </c>
      <c r="C972" s="2">
        <f t="shared" si="117"/>
        <v>-1.5700000000000269E-2</v>
      </c>
      <c r="D972" s="2">
        <f t="shared" si="118"/>
        <v>2.03816</v>
      </c>
      <c r="E972" s="2">
        <f t="shared" ref="E972:E1035" si="120">AVERAGE(B963:B972)</f>
        <v>2.0251999999999999</v>
      </c>
      <c r="F972" s="2">
        <f t="shared" si="113"/>
        <v>2.0367549999999999</v>
      </c>
      <c r="G972" s="2">
        <f t="shared" si="115"/>
        <v>2.0639680000000014</v>
      </c>
      <c r="H972" s="2">
        <f t="shared" si="119"/>
        <v>1.7177344999999979</v>
      </c>
      <c r="I972" s="2">
        <f t="array" ref="I972">SUMPRODUCT(B956:B975, (ROW(B956:B975)-ROW(B956)+1)) / (20*21/2)</f>
        <v>2.042232857142857</v>
      </c>
      <c r="J972" s="2">
        <f t="shared" si="114"/>
        <v>2.0362155748667523</v>
      </c>
      <c r="K972" s="2">
        <f t="shared" si="116"/>
        <v>2.0372242473837168</v>
      </c>
    </row>
    <row r="973" spans="1:11" ht="13.5" x14ac:dyDescent="0.25">
      <c r="A973" s="3">
        <f>TITRES_STAT!B976</f>
        <v>43727</v>
      </c>
      <c r="B973" s="5">
        <f>TITRES_STAT!D976</f>
        <v>2.0804999999999998</v>
      </c>
      <c r="C973" s="2">
        <f t="shared" si="117"/>
        <v>5.4899999999999949E-2</v>
      </c>
      <c r="D973" s="2">
        <f t="shared" si="118"/>
        <v>2.0460000000000003</v>
      </c>
      <c r="E973" s="2">
        <f t="shared" si="120"/>
        <v>2.0354000000000001</v>
      </c>
      <c r="F973" s="2">
        <f t="shared" si="113"/>
        <v>2.0371449999999998</v>
      </c>
      <c r="G973" s="2">
        <f t="shared" si="115"/>
        <v>2.0626560000000014</v>
      </c>
      <c r="H973" s="2">
        <f t="shared" si="119"/>
        <v>1.7226854999999981</v>
      </c>
      <c r="I973" s="2">
        <f t="array" ref="I973">SUMPRODUCT(B957:B976, (ROW(B957:B976)-ROW(B957)+1)) / (20*21/2)</f>
        <v>2.0399342857142857</v>
      </c>
      <c r="J973" s="2">
        <f t="shared" si="114"/>
        <v>2.0404331391651569</v>
      </c>
      <c r="K973" s="2">
        <f t="shared" si="116"/>
        <v>2.0389213357216103</v>
      </c>
    </row>
    <row r="974" spans="1:11" ht="13.5" x14ac:dyDescent="0.25">
      <c r="A974" s="3">
        <f>TITRES_STAT!B977</f>
        <v>43728</v>
      </c>
      <c r="B974" s="5">
        <f>TITRES_STAT!D977</f>
        <v>2.0804999999999998</v>
      </c>
      <c r="C974" s="2">
        <f t="shared" si="117"/>
        <v>0</v>
      </c>
      <c r="D974" s="2">
        <f t="shared" si="118"/>
        <v>2.0538400000000001</v>
      </c>
      <c r="E974" s="2">
        <f t="shared" si="120"/>
        <v>2.0455999999999999</v>
      </c>
      <c r="F974" s="2">
        <f t="shared" si="113"/>
        <v>2.0377350000000001</v>
      </c>
      <c r="G974" s="2">
        <f t="shared" si="115"/>
        <v>2.066536000000001</v>
      </c>
      <c r="H974" s="2">
        <f t="shared" si="119"/>
        <v>1.727480499999998</v>
      </c>
      <c r="I974" s="2">
        <f t="array" ref="I974">SUMPRODUCT(B958:B977, (ROW(B958:B977)-ROW(B958)+1)) / (20*21/2)</f>
        <v>2.0378971428571426</v>
      </c>
      <c r="J974" s="2">
        <f t="shared" si="114"/>
        <v>2.044249030673237</v>
      </c>
      <c r="K974" s="2">
        <f t="shared" si="116"/>
        <v>2.0405518715756648</v>
      </c>
    </row>
    <row r="975" spans="1:11" ht="13.5" x14ac:dyDescent="0.25">
      <c r="A975" s="3">
        <f>TITRES_STAT!B978</f>
        <v>43731</v>
      </c>
      <c r="B975" s="5">
        <f>TITRES_STAT!D978</f>
        <v>2.0727000000000002</v>
      </c>
      <c r="C975" s="2">
        <f t="shared" si="117"/>
        <v>-7.799999999999585E-3</v>
      </c>
      <c r="D975" s="2">
        <f t="shared" si="118"/>
        <v>2.06012</v>
      </c>
      <c r="E975" s="2">
        <f t="shared" si="120"/>
        <v>2.0550199999999998</v>
      </c>
      <c r="F975" s="2">
        <f t="shared" si="113"/>
        <v>2.0379350000000001</v>
      </c>
      <c r="G975" s="2">
        <f t="shared" si="115"/>
        <v>2.0639460000000009</v>
      </c>
      <c r="H975" s="2">
        <f t="shared" si="119"/>
        <v>1.732080999999998</v>
      </c>
      <c r="I975" s="2">
        <f t="array" ref="I975">SUMPRODUCT(B959:B978, (ROW(B959:B978)-ROW(B959)+1)) / (20*21/2)</f>
        <v>2.0387404761904762</v>
      </c>
      <c r="J975" s="2">
        <f t="shared" si="114"/>
        <v>2.0469586467995953</v>
      </c>
      <c r="K975" s="2">
        <f t="shared" si="116"/>
        <v>2.0418125824942663</v>
      </c>
    </row>
    <row r="976" spans="1:11" ht="13.5" x14ac:dyDescent="0.25">
      <c r="A976" s="3">
        <f>TITRES_STAT!B979</f>
        <v>43732</v>
      </c>
      <c r="B976" s="5">
        <f>TITRES_STAT!D979</f>
        <v>2.0137999999999998</v>
      </c>
      <c r="C976" s="2">
        <f t="shared" si="117"/>
        <v>-5.8900000000000396E-2</v>
      </c>
      <c r="D976" s="2">
        <f t="shared" si="118"/>
        <v>2.0546199999999999</v>
      </c>
      <c r="E976" s="2">
        <f t="shared" si="120"/>
        <v>2.0530599999999999</v>
      </c>
      <c r="F976" s="2">
        <f t="shared" si="113"/>
        <v>2.0351900000000001</v>
      </c>
      <c r="G976" s="2">
        <f t="shared" si="115"/>
        <v>2.0599420000000008</v>
      </c>
      <c r="H976" s="2">
        <f t="shared" si="119"/>
        <v>1.7365424999999979</v>
      </c>
      <c r="I976" s="2">
        <f t="array" ref="I976">SUMPRODUCT(B960:B979, (ROW(B960:B979)-ROW(B960)+1)) / (20*21/2)</f>
        <v>2.0340676190476188</v>
      </c>
      <c r="J976" s="2">
        <f t="shared" si="114"/>
        <v>2.0438006804377289</v>
      </c>
      <c r="K976" s="2">
        <f t="shared" si="116"/>
        <v>2.0407140498474323</v>
      </c>
    </row>
    <row r="977" spans="1:11" ht="13.5" x14ac:dyDescent="0.25">
      <c r="A977" s="3">
        <f>TITRES_STAT!B980</f>
        <v>43733</v>
      </c>
      <c r="B977" s="5">
        <f>TITRES_STAT!D980</f>
        <v>2.0137999999999998</v>
      </c>
      <c r="C977" s="2">
        <f t="shared" si="117"/>
        <v>0</v>
      </c>
      <c r="D977" s="2">
        <f t="shared" si="118"/>
        <v>2.0522599999999995</v>
      </c>
      <c r="E977" s="2">
        <f t="shared" si="120"/>
        <v>2.04521</v>
      </c>
      <c r="F977" s="2">
        <f t="shared" si="113"/>
        <v>2.0324450000000001</v>
      </c>
      <c r="G977" s="2">
        <f t="shared" si="115"/>
        <v>2.0570380000000004</v>
      </c>
      <c r="H977" s="2">
        <f t="shared" si="119"/>
        <v>1.740865499999998</v>
      </c>
      <c r="I977" s="2">
        <f t="array" ref="I977">SUMPRODUCT(B961:B980, (ROW(B961:B980)-ROW(B961)+1)) / (20*21/2)</f>
        <v>2.0240280952380951</v>
      </c>
      <c r="J977" s="2">
        <f t="shared" si="114"/>
        <v>2.0409434727769926</v>
      </c>
      <c r="K977" s="2">
        <f t="shared" si="116"/>
        <v>2.0396585969122389</v>
      </c>
    </row>
    <row r="978" spans="1:11" ht="13.5" x14ac:dyDescent="0.25">
      <c r="A978" s="3">
        <f>TITRES_STAT!B981</f>
        <v>43734</v>
      </c>
      <c r="B978" s="5">
        <f>TITRES_STAT!D981</f>
        <v>2.0413000000000001</v>
      </c>
      <c r="C978" s="2">
        <f t="shared" si="117"/>
        <v>2.7500000000000302E-2</v>
      </c>
      <c r="D978" s="2">
        <f t="shared" si="118"/>
        <v>2.0444199999999997</v>
      </c>
      <c r="E978" s="2">
        <f t="shared" si="120"/>
        <v>2.04521</v>
      </c>
      <c r="F978" s="2">
        <f t="shared" si="113"/>
        <v>2.0314649999999999</v>
      </c>
      <c r="G978" s="2">
        <f t="shared" si="115"/>
        <v>2.0542120000000006</v>
      </c>
      <c r="H978" s="2">
        <f t="shared" si="119"/>
        <v>1.7452739999999982</v>
      </c>
      <c r="I978" s="2">
        <f t="array" ref="I978">SUMPRODUCT(B962:B981, (ROW(B962:B981)-ROW(B962)+1)) / (20*21/2)</f>
        <v>2.0234833333333331</v>
      </c>
      <c r="J978" s="2">
        <f t="shared" si="114"/>
        <v>2.0409774277506125</v>
      </c>
      <c r="K978" s="2">
        <f t="shared" si="116"/>
        <v>2.0397229656607787</v>
      </c>
    </row>
    <row r="979" spans="1:11" ht="13.5" x14ac:dyDescent="0.25">
      <c r="A979" s="3">
        <f>TITRES_STAT!B982</f>
        <v>43735</v>
      </c>
      <c r="B979" s="5">
        <f>TITRES_STAT!D982</f>
        <v>1.9823999999999999</v>
      </c>
      <c r="C979" s="2">
        <f t="shared" si="117"/>
        <v>-5.8900000000000174E-2</v>
      </c>
      <c r="D979" s="2">
        <f t="shared" si="118"/>
        <v>2.0247999999999999</v>
      </c>
      <c r="E979" s="2">
        <f t="shared" si="120"/>
        <v>2.03932</v>
      </c>
      <c r="F979" s="2">
        <f t="shared" si="113"/>
        <v>2.0289150000000005</v>
      </c>
      <c r="G979" s="2">
        <f t="shared" si="115"/>
        <v>2.0503660000000004</v>
      </c>
      <c r="H979" s="2">
        <f t="shared" si="119"/>
        <v>1.749422999999998</v>
      </c>
      <c r="I979" s="2">
        <f t="array" ref="I979">SUMPRODUCT(B963:B982, (ROW(B963:B982)-ROW(B963)+1)) / (20*21/2)</f>
        <v>2.0215180952380951</v>
      </c>
      <c r="J979" s="2">
        <f t="shared" si="114"/>
        <v>2.035398625107697</v>
      </c>
      <c r="K979" s="2">
        <f t="shared" si="116"/>
        <v>2.0374750062231013</v>
      </c>
    </row>
    <row r="980" spans="1:11" ht="13.5" x14ac:dyDescent="0.25">
      <c r="A980" s="3">
        <f>TITRES_STAT!B983</f>
        <v>43738</v>
      </c>
      <c r="B980" s="5">
        <f>TITRES_STAT!D983</f>
        <v>1.9235</v>
      </c>
      <c r="C980" s="2">
        <f t="shared" si="117"/>
        <v>-5.8899999999999952E-2</v>
      </c>
      <c r="D980" s="2">
        <f t="shared" si="118"/>
        <v>1.9949600000000001</v>
      </c>
      <c r="E980" s="2">
        <f t="shared" si="120"/>
        <v>2.0275399999999997</v>
      </c>
      <c r="F980" s="2">
        <f t="shared" ref="F980:F1043" si="121">AVERAGE(B961:B980)</f>
        <v>2.0234200000000002</v>
      </c>
      <c r="G980" s="2">
        <f t="shared" si="115"/>
        <v>2.0453420000000007</v>
      </c>
      <c r="H980" s="2">
        <f t="shared" si="119"/>
        <v>1.7532774999999978</v>
      </c>
      <c r="I980" s="2">
        <f t="array" ref="I980">SUMPRODUCT(B964:B983, (ROW(B964:B983)-ROW(B964)+1)) / (20*21/2)</f>
        <v>2.0194219047619044</v>
      </c>
      <c r="J980" s="2">
        <f t="shared" si="114"/>
        <v>2.0247416131926781</v>
      </c>
      <c r="K980" s="2">
        <f t="shared" si="116"/>
        <v>2.0330053981359208</v>
      </c>
    </row>
    <row r="981" spans="1:11" ht="13.5" x14ac:dyDescent="0.25">
      <c r="A981" s="3">
        <f>TITRES_STAT!B984</f>
        <v>43739</v>
      </c>
      <c r="B981" s="5">
        <f>TITRES_STAT!D984</f>
        <v>2.0177</v>
      </c>
      <c r="C981" s="2">
        <f t="shared" si="117"/>
        <v>9.4200000000000061E-2</v>
      </c>
      <c r="D981" s="2">
        <f t="shared" si="118"/>
        <v>1.9957400000000001</v>
      </c>
      <c r="E981" s="2">
        <f t="shared" si="120"/>
        <v>2.0251799999999998</v>
      </c>
      <c r="F981" s="2">
        <f t="shared" si="121"/>
        <v>2.0226350000000002</v>
      </c>
      <c r="G981" s="2">
        <f t="shared" si="115"/>
        <v>2.0437720000000006</v>
      </c>
      <c r="H981" s="2">
        <f t="shared" si="119"/>
        <v>1.7575854999999982</v>
      </c>
      <c r="I981" s="2">
        <f t="array" ref="I981">SUMPRODUCT(B965:B984, (ROW(B965:B984)-ROW(B965)+1)) / (20*21/2)</f>
        <v>2.0172138095238097</v>
      </c>
      <c r="J981" s="2">
        <f t="shared" ref="J981:J1044" si="122">$J$4*B981+J980*(1-$J$4)</f>
        <v>2.0240709833648038</v>
      </c>
      <c r="K981" s="2">
        <f t="shared" si="116"/>
        <v>2.0324051864443162</v>
      </c>
    </row>
    <row r="982" spans="1:11" ht="13.5" x14ac:dyDescent="0.25">
      <c r="A982" s="3">
        <f>TITRES_STAT!B985</f>
        <v>43740</v>
      </c>
      <c r="B982" s="5">
        <f>TITRES_STAT!D985</f>
        <v>2.0019999999999998</v>
      </c>
      <c r="C982" s="2">
        <f t="shared" si="117"/>
        <v>-1.5700000000000269E-2</v>
      </c>
      <c r="D982" s="2">
        <f t="shared" si="118"/>
        <v>1.9933799999999997</v>
      </c>
      <c r="E982" s="2">
        <f t="shared" si="120"/>
        <v>2.0228199999999998</v>
      </c>
      <c r="F982" s="2">
        <f t="shared" si="121"/>
        <v>2.0240099999999996</v>
      </c>
      <c r="G982" s="2">
        <f t="shared" si="115"/>
        <v>2.0422020000000005</v>
      </c>
      <c r="H982" s="2">
        <f t="shared" si="119"/>
        <v>1.7618324999999981</v>
      </c>
      <c r="I982" s="2">
        <f t="array" ref="I982">SUMPRODUCT(B966:B985, (ROW(B966:B985)-ROW(B966)+1)) / (20*21/2)</f>
        <v>2.0111604761904762</v>
      </c>
      <c r="J982" s="2">
        <f t="shared" si="122"/>
        <v>2.0219689849491083</v>
      </c>
      <c r="K982" s="2">
        <f t="shared" si="116"/>
        <v>2.0312128261915983</v>
      </c>
    </row>
    <row r="983" spans="1:11" ht="13.5" x14ac:dyDescent="0.25">
      <c r="A983" s="3">
        <f>TITRES_STAT!B986</f>
        <v>43741</v>
      </c>
      <c r="B983" s="5">
        <f>TITRES_STAT!D986</f>
        <v>2.0019999999999998</v>
      </c>
      <c r="C983" s="2">
        <f t="shared" si="117"/>
        <v>0</v>
      </c>
      <c r="D983" s="2">
        <f t="shared" si="118"/>
        <v>1.98552</v>
      </c>
      <c r="E983" s="2">
        <f t="shared" si="120"/>
        <v>2.0149699999999999</v>
      </c>
      <c r="F983" s="2">
        <f t="shared" si="121"/>
        <v>2.025185</v>
      </c>
      <c r="G983" s="2">
        <f t="shared" si="115"/>
        <v>2.0398460000000003</v>
      </c>
      <c r="H983" s="2">
        <f t="shared" si="119"/>
        <v>1.766234999999998</v>
      </c>
      <c r="I983" s="2">
        <f t="array" ref="I983">SUMPRODUCT(B967:B986, (ROW(B967:B986)-ROW(B967)+1)) / (20*21/2)</f>
        <v>2.0059247619047618</v>
      </c>
      <c r="J983" s="2">
        <f t="shared" si="122"/>
        <v>2.0200671768587171</v>
      </c>
      <c r="K983" s="2">
        <f t="shared" si="116"/>
        <v>2.0300672251644767</v>
      </c>
    </row>
    <row r="984" spans="1:11" ht="13.5" x14ac:dyDescent="0.25">
      <c r="A984" s="3">
        <f>TITRES_STAT!B987</f>
        <v>43742</v>
      </c>
      <c r="B984" s="5">
        <f>TITRES_STAT!D987</f>
        <v>2.0019999999999998</v>
      </c>
      <c r="C984" s="2">
        <f t="shared" si="117"/>
        <v>0</v>
      </c>
      <c r="D984" s="2">
        <f t="shared" si="118"/>
        <v>1.9894399999999997</v>
      </c>
      <c r="E984" s="2">
        <f t="shared" si="120"/>
        <v>2.0071199999999996</v>
      </c>
      <c r="F984" s="2">
        <f t="shared" si="121"/>
        <v>2.0263599999999999</v>
      </c>
      <c r="G984" s="2">
        <f t="shared" si="115"/>
        <v>2.038904</v>
      </c>
      <c r="H984" s="2">
        <f t="shared" si="119"/>
        <v>1.7704819999999981</v>
      </c>
      <c r="I984" s="2">
        <f t="array" ref="I984">SUMPRODUCT(B968:B987, (ROW(B968:B987)-ROW(B968)+1)) / (20*21/2)</f>
        <v>2.0021119047619047</v>
      </c>
      <c r="J984" s="2">
        <f t="shared" si="122"/>
        <v>2.0183464933483632</v>
      </c>
      <c r="K984" s="2">
        <f t="shared" si="116"/>
        <v>2.0289665496678309</v>
      </c>
    </row>
    <row r="985" spans="1:11" ht="13.5" x14ac:dyDescent="0.25">
      <c r="A985" s="3">
        <f>TITRES_STAT!B988</f>
        <v>43745</v>
      </c>
      <c r="B985" s="5">
        <f>TITRES_STAT!D988</f>
        <v>1.9628000000000001</v>
      </c>
      <c r="C985" s="2">
        <f t="shared" si="117"/>
        <v>-3.919999999999968E-2</v>
      </c>
      <c r="D985" s="2">
        <f t="shared" si="118"/>
        <v>1.9972999999999999</v>
      </c>
      <c r="E985" s="2">
        <f t="shared" si="120"/>
        <v>1.9961299999999997</v>
      </c>
      <c r="F985" s="2">
        <f t="shared" si="121"/>
        <v>2.0255750000000003</v>
      </c>
      <c r="G985" s="2">
        <f t="shared" si="115"/>
        <v>2.0358440000000004</v>
      </c>
      <c r="H985" s="2">
        <f t="shared" si="119"/>
        <v>1.7745844999999987</v>
      </c>
      <c r="I985" s="2">
        <f t="array" ref="I985">SUMPRODUCT(B969:B988, (ROW(B969:B988)-ROW(B969)+1)) / (20*21/2)</f>
        <v>2.0006890476190473</v>
      </c>
      <c r="J985" s="2">
        <f t="shared" si="122"/>
        <v>2.0130563511247095</v>
      </c>
      <c r="K985" s="2">
        <f t="shared" si="116"/>
        <v>2.0263717830141905</v>
      </c>
    </row>
    <row r="986" spans="1:11" ht="13.5" x14ac:dyDescent="0.25">
      <c r="A986" s="3">
        <f>TITRES_STAT!B989</f>
        <v>43746</v>
      </c>
      <c r="B986" s="5">
        <f>TITRES_STAT!D989</f>
        <v>1.9705999999999999</v>
      </c>
      <c r="C986" s="2">
        <f t="shared" si="117"/>
        <v>7.7999999999998071E-3</v>
      </c>
      <c r="D986" s="2">
        <f t="shared" si="118"/>
        <v>1.9878799999999999</v>
      </c>
      <c r="E986" s="2">
        <f t="shared" si="120"/>
        <v>1.9918099999999999</v>
      </c>
      <c r="F986" s="2">
        <f t="shared" si="121"/>
        <v>2.0224350000000002</v>
      </c>
      <c r="G986" s="2">
        <f t="shared" si="115"/>
        <v>2.0329400000000004</v>
      </c>
      <c r="H986" s="2">
        <f t="shared" si="119"/>
        <v>1.7787259999999987</v>
      </c>
      <c r="I986" s="2">
        <f t="array" ref="I986">SUMPRODUCT(B970:B989, (ROW(B970:B989)-ROW(B970)+1)) / (20*21/2)</f>
        <v>2.0005771428571433</v>
      </c>
      <c r="J986" s="2">
        <f t="shared" si="122"/>
        <v>2.0090128891128325</v>
      </c>
      <c r="K986" s="2">
        <f t="shared" si="116"/>
        <v>2.0241846542685362</v>
      </c>
    </row>
    <row r="987" spans="1:11" ht="13.5" x14ac:dyDescent="0.25">
      <c r="A987" s="3">
        <f>TITRES_STAT!B990</f>
        <v>43747</v>
      </c>
      <c r="B987" s="5">
        <f>TITRES_STAT!D990</f>
        <v>1.9823999999999999</v>
      </c>
      <c r="C987" s="2">
        <f t="shared" si="117"/>
        <v>1.1800000000000033E-2</v>
      </c>
      <c r="D987" s="2">
        <f t="shared" si="118"/>
        <v>1.9839599999999997</v>
      </c>
      <c r="E987" s="2">
        <f t="shared" si="120"/>
        <v>1.9886699999999995</v>
      </c>
      <c r="F987" s="2">
        <f t="shared" si="121"/>
        <v>2.01694</v>
      </c>
      <c r="G987" s="2">
        <f t="shared" si="115"/>
        <v>2.0315280000000002</v>
      </c>
      <c r="H987" s="2">
        <f t="shared" si="119"/>
        <v>1.7830129999999986</v>
      </c>
      <c r="I987" s="2">
        <f t="array" ref="I987">SUMPRODUCT(B971:B990, (ROW(B971:B990)-ROW(B971)+1)) / (20*21/2)</f>
        <v>2.0002247619047617</v>
      </c>
      <c r="J987" s="2">
        <f t="shared" si="122"/>
        <v>2.0064783282449437</v>
      </c>
      <c r="K987" s="2">
        <f t="shared" si="116"/>
        <v>2.0225460403756528</v>
      </c>
    </row>
    <row r="988" spans="1:11" ht="13.5" x14ac:dyDescent="0.25">
      <c r="A988" s="3">
        <f>TITRES_STAT!B991</f>
        <v>43748</v>
      </c>
      <c r="B988" s="5">
        <f>TITRES_STAT!D991</f>
        <v>2.0019999999999998</v>
      </c>
      <c r="C988" s="2">
        <f t="shared" si="117"/>
        <v>1.959999999999984E-2</v>
      </c>
      <c r="D988" s="2">
        <f t="shared" si="118"/>
        <v>1.9839599999999997</v>
      </c>
      <c r="E988" s="2">
        <f t="shared" si="120"/>
        <v>1.9847399999999997</v>
      </c>
      <c r="F988" s="2">
        <f t="shared" si="121"/>
        <v>2.0149750000000002</v>
      </c>
      <c r="G988" s="2">
        <f t="shared" si="115"/>
        <v>2.029566</v>
      </c>
      <c r="H988" s="2">
        <f t="shared" si="119"/>
        <v>1.7873979999999987</v>
      </c>
      <c r="I988" s="2">
        <f t="array" ref="I988">SUMPRODUCT(B972:B991, (ROW(B972:B991)-ROW(B972)+1)) / (20*21/2)</f>
        <v>2.0003933333333332</v>
      </c>
      <c r="J988" s="2">
        <f t="shared" si="122"/>
        <v>2.0060518207930444</v>
      </c>
      <c r="K988" s="2">
        <f t="shared" si="116"/>
        <v>2.0217403133020979</v>
      </c>
    </row>
    <row r="989" spans="1:11" ht="13.5" x14ac:dyDescent="0.25">
      <c r="A989" s="3">
        <f>TITRES_STAT!B992</f>
        <v>43749</v>
      </c>
      <c r="B989" s="5">
        <f>TITRES_STAT!D992</f>
        <v>2.0137999999999998</v>
      </c>
      <c r="C989" s="2">
        <f t="shared" si="117"/>
        <v>1.1800000000000033E-2</v>
      </c>
      <c r="D989" s="2">
        <f t="shared" si="118"/>
        <v>1.9863199999999999</v>
      </c>
      <c r="E989" s="2">
        <f t="shared" si="120"/>
        <v>1.9878799999999999</v>
      </c>
      <c r="F989" s="2">
        <f t="shared" si="121"/>
        <v>2.0135999999999994</v>
      </c>
      <c r="G989" s="2">
        <f t="shared" si="115"/>
        <v>2.0278399999999999</v>
      </c>
      <c r="H989" s="2">
        <f t="shared" si="119"/>
        <v>1.7917554999999987</v>
      </c>
      <c r="I989" s="2">
        <f t="array" ref="I989">SUMPRODUCT(B973:B992, (ROW(B973:B992)-ROW(B973)+1)) / (20*21/2)</f>
        <v>2.006302380952381</v>
      </c>
      <c r="J989" s="2">
        <f t="shared" si="122"/>
        <v>2.0067897426222783</v>
      </c>
      <c r="K989" s="2">
        <f t="shared" si="116"/>
        <v>2.0214289284667215</v>
      </c>
    </row>
    <row r="990" spans="1:11" ht="13.5" x14ac:dyDescent="0.25">
      <c r="A990" s="3">
        <f>TITRES_STAT!B993</f>
        <v>43752</v>
      </c>
      <c r="B990" s="5">
        <f>TITRES_STAT!D993</f>
        <v>2.0099</v>
      </c>
      <c r="C990" s="2">
        <f t="shared" si="117"/>
        <v>-3.8999999999997925E-3</v>
      </c>
      <c r="D990" s="2">
        <f t="shared" si="118"/>
        <v>1.9957400000000001</v>
      </c>
      <c r="E990" s="2">
        <f t="shared" si="120"/>
        <v>1.9965199999999996</v>
      </c>
      <c r="F990" s="2">
        <f t="shared" si="121"/>
        <v>2.0120300000000002</v>
      </c>
      <c r="G990" s="2">
        <f t="shared" si="115"/>
        <v>2.0261140000000002</v>
      </c>
      <c r="H990" s="2">
        <f t="shared" si="119"/>
        <v>1.7960934999999985</v>
      </c>
      <c r="I990" s="2">
        <f t="array" ref="I990">SUMPRODUCT(B974:B993, (ROW(B974:B993)-ROW(B974)+1)) / (20*21/2)</f>
        <v>2.0145966666666668</v>
      </c>
      <c r="J990" s="2">
        <f t="shared" si="122"/>
        <v>2.0070859576106326</v>
      </c>
      <c r="K990" s="2">
        <f t="shared" si="116"/>
        <v>2.0209768136248893</v>
      </c>
    </row>
    <row r="991" spans="1:11" ht="13.5" x14ac:dyDescent="0.25">
      <c r="A991" s="3">
        <f>TITRES_STAT!B994</f>
        <v>43754</v>
      </c>
      <c r="B991" s="5">
        <f>TITRES_STAT!D994</f>
        <v>2.0137999999999998</v>
      </c>
      <c r="C991" s="2">
        <f t="shared" si="117"/>
        <v>3.8999999999997925E-3</v>
      </c>
      <c r="D991" s="2">
        <f t="shared" si="118"/>
        <v>2.0043799999999998</v>
      </c>
      <c r="E991" s="2">
        <f t="shared" si="120"/>
        <v>1.9961299999999997</v>
      </c>
      <c r="F991" s="2">
        <f t="shared" si="121"/>
        <v>2.0106550000000007</v>
      </c>
      <c r="G991" s="2">
        <f t="shared" si="115"/>
        <v>2.025172</v>
      </c>
      <c r="H991" s="2">
        <f t="shared" si="119"/>
        <v>1.8002954999999985</v>
      </c>
      <c r="I991" s="2">
        <f t="array" ref="I991">SUMPRODUCT(B975:B994, (ROW(B975:B994)-ROW(B975)+1)) / (20*21/2)</f>
        <v>2.0224261904761902</v>
      </c>
      <c r="J991" s="2">
        <f t="shared" si="122"/>
        <v>2.0077253902191439</v>
      </c>
      <c r="K991" s="2">
        <f t="shared" si="116"/>
        <v>2.0206953699533252</v>
      </c>
    </row>
    <row r="992" spans="1:11" ht="13.5" x14ac:dyDescent="0.25">
      <c r="A992" s="3">
        <f>TITRES_STAT!B995</f>
        <v>43755</v>
      </c>
      <c r="B992" s="5">
        <f>TITRES_STAT!D995</f>
        <v>2.0727000000000002</v>
      </c>
      <c r="C992" s="2">
        <f t="shared" si="117"/>
        <v>5.8900000000000396E-2</v>
      </c>
      <c r="D992" s="2">
        <f t="shared" si="118"/>
        <v>2.0224400000000005</v>
      </c>
      <c r="E992" s="2">
        <f t="shared" si="120"/>
        <v>2.0032000000000001</v>
      </c>
      <c r="F992" s="2">
        <f t="shared" si="121"/>
        <v>2.01301</v>
      </c>
      <c r="G992" s="2">
        <f t="shared" si="115"/>
        <v>2.0254080000000001</v>
      </c>
      <c r="H992" s="2">
        <f t="shared" si="119"/>
        <v>1.8047919999999984</v>
      </c>
      <c r="I992" s="2">
        <f t="array" ref="I992">SUMPRODUCT(B976:B995, (ROW(B976:B995)-ROW(B976)+1)) / (20*21/2)</f>
        <v>2.0286857142857144</v>
      </c>
      <c r="J992" s="2">
        <f t="shared" si="122"/>
        <v>2.0139134482935113</v>
      </c>
      <c r="K992" s="2">
        <f t="shared" si="116"/>
        <v>2.0227347672100575</v>
      </c>
    </row>
    <row r="993" spans="1:11" ht="13.5" x14ac:dyDescent="0.25">
      <c r="A993" s="3">
        <f>TITRES_STAT!B996</f>
        <v>43756</v>
      </c>
      <c r="B993" s="5">
        <f>TITRES_STAT!D996</f>
        <v>2.1000999999999999</v>
      </c>
      <c r="C993" s="2">
        <f t="shared" si="117"/>
        <v>2.7399999999999647E-2</v>
      </c>
      <c r="D993" s="2">
        <f t="shared" si="118"/>
        <v>2.0420599999999998</v>
      </c>
      <c r="E993" s="2">
        <f t="shared" si="120"/>
        <v>2.01301</v>
      </c>
      <c r="F993" s="2">
        <f t="shared" si="121"/>
        <v>2.0139899999999997</v>
      </c>
      <c r="G993" s="2">
        <f t="shared" si="115"/>
        <v>2.0273699999999999</v>
      </c>
      <c r="H993" s="2">
        <f t="shared" si="119"/>
        <v>1.8094254999999988</v>
      </c>
      <c r="I993" s="2">
        <f t="array" ref="I993">SUMPRODUCT(B977:B996, (ROW(B977:B996)-ROW(B977)+1)) / (20*21/2)</f>
        <v>2.0341652380952384</v>
      </c>
      <c r="J993" s="2">
        <f t="shared" si="122"/>
        <v>2.0221216913131768</v>
      </c>
      <c r="K993" s="2">
        <f t="shared" si="116"/>
        <v>2.0257686979077025</v>
      </c>
    </row>
    <row r="994" spans="1:11" ht="13.5" x14ac:dyDescent="0.25">
      <c r="A994" s="3">
        <f>TITRES_STAT!B997</f>
        <v>43759</v>
      </c>
      <c r="B994" s="5">
        <f>TITRES_STAT!D997</f>
        <v>2.0962000000000001</v>
      </c>
      <c r="C994" s="2">
        <f t="shared" si="117"/>
        <v>-3.8999999999997925E-3</v>
      </c>
      <c r="D994" s="2">
        <f t="shared" si="118"/>
        <v>2.0585399999999998</v>
      </c>
      <c r="E994" s="2">
        <f t="shared" si="120"/>
        <v>2.0224299999999999</v>
      </c>
      <c r="F994" s="2">
        <f t="shared" si="121"/>
        <v>2.0147749999999998</v>
      </c>
      <c r="G994" s="2">
        <f t="shared" si="115"/>
        <v>2.0292539999999999</v>
      </c>
      <c r="H994" s="2">
        <f t="shared" si="119"/>
        <v>1.8140739999999989</v>
      </c>
      <c r="I994" s="2">
        <f t="array" ref="I994">SUMPRODUCT(B978:B997, (ROW(B978:B997)-ROW(B978)+1)) / (20*21/2)</f>
        <v>2.0389833333333334</v>
      </c>
      <c r="J994" s="2">
        <f t="shared" si="122"/>
        <v>2.0291767683309696</v>
      </c>
      <c r="K994" s="2">
        <f t="shared" si="116"/>
        <v>2.0285307097544596</v>
      </c>
    </row>
    <row r="995" spans="1:11" ht="13.5" x14ac:dyDescent="0.25">
      <c r="A995" s="3">
        <f>TITRES_STAT!B998</f>
        <v>43760</v>
      </c>
      <c r="B995" s="5">
        <f>TITRES_STAT!D998</f>
        <v>2.0804999999999998</v>
      </c>
      <c r="C995" s="2">
        <f t="shared" si="117"/>
        <v>-1.5700000000000269E-2</v>
      </c>
      <c r="D995" s="2">
        <f t="shared" si="118"/>
        <v>2.0726599999999999</v>
      </c>
      <c r="E995" s="2">
        <f t="shared" si="120"/>
        <v>2.0342000000000002</v>
      </c>
      <c r="F995" s="2">
        <f t="shared" si="121"/>
        <v>2.0151650000000001</v>
      </c>
      <c r="G995" s="2">
        <f t="shared" si="115"/>
        <v>2.030824</v>
      </c>
      <c r="H995" s="2">
        <f t="shared" si="119"/>
        <v>1.8185574999999985</v>
      </c>
      <c r="I995" s="2">
        <f t="array" ref="I995">SUMPRODUCT(B979:B998, (ROW(B979:B998)-ROW(B979)+1)) / (20*21/2)</f>
        <v>2.0409304761904763</v>
      </c>
      <c r="J995" s="2">
        <f t="shared" si="122"/>
        <v>2.0340646951565913</v>
      </c>
      <c r="K995" s="2">
        <f t="shared" si="116"/>
        <v>2.0305687211366377</v>
      </c>
    </row>
    <row r="996" spans="1:11" ht="13.5" x14ac:dyDescent="0.25">
      <c r="A996" s="3">
        <f>TITRES_STAT!B999</f>
        <v>43761</v>
      </c>
      <c r="B996" s="5">
        <f>TITRES_STAT!D999</f>
        <v>2.0727000000000002</v>
      </c>
      <c r="C996" s="2">
        <f t="shared" si="117"/>
        <v>-7.799999999999585E-3</v>
      </c>
      <c r="D996" s="2">
        <f t="shared" si="118"/>
        <v>2.0844399999999998</v>
      </c>
      <c r="E996" s="2">
        <f t="shared" si="120"/>
        <v>2.0444100000000001</v>
      </c>
      <c r="F996" s="2">
        <f t="shared" si="121"/>
        <v>2.0181099999999996</v>
      </c>
      <c r="G996" s="2">
        <f t="shared" si="115"/>
        <v>2.0330219999999999</v>
      </c>
      <c r="H996" s="2">
        <f t="shared" si="119"/>
        <v>1.8230019999999985</v>
      </c>
      <c r="I996" s="2">
        <f t="array" ref="I996">SUMPRODUCT(B980:B999, (ROW(B980:B999)-ROW(B980)+1)) / (20*21/2)</f>
        <v>2.0462395238095237</v>
      </c>
      <c r="J996" s="2">
        <f t="shared" si="122"/>
        <v>2.0377442479988206</v>
      </c>
      <c r="K996" s="2">
        <f t="shared" si="116"/>
        <v>2.0322209281508874</v>
      </c>
    </row>
    <row r="997" spans="1:11" ht="13.5" x14ac:dyDescent="0.25">
      <c r="A997" s="3">
        <f>TITRES_STAT!B1000</f>
        <v>43762</v>
      </c>
      <c r="B997" s="5">
        <f>TITRES_STAT!D1000</f>
        <v>2.0687000000000002</v>
      </c>
      <c r="C997" s="2">
        <f t="shared" si="117"/>
        <v>-4.0000000000000036E-3</v>
      </c>
      <c r="D997" s="2">
        <f t="shared" si="118"/>
        <v>2.0836399999999999</v>
      </c>
      <c r="E997" s="2">
        <f t="shared" si="120"/>
        <v>2.0530400000000002</v>
      </c>
      <c r="F997" s="2">
        <f t="shared" si="121"/>
        <v>2.0208549999999996</v>
      </c>
      <c r="G997" s="2">
        <f t="shared" si="115"/>
        <v>2.0339640000000001</v>
      </c>
      <c r="H997" s="2">
        <f t="shared" si="119"/>
        <v>1.8274609999999984</v>
      </c>
      <c r="I997" s="2">
        <f t="array" ref="I997">SUMPRODUCT(B981:B1000, (ROW(B981:B1000)-ROW(B981)+1)) / (20*21/2)</f>
        <v>2.0458619047619053</v>
      </c>
      <c r="J997" s="2">
        <f t="shared" si="122"/>
        <v>2.0406924148560757</v>
      </c>
      <c r="K997" s="2">
        <f t="shared" si="116"/>
        <v>2.0336514799881074</v>
      </c>
    </row>
    <row r="998" spans="1:11" ht="13.5" x14ac:dyDescent="0.25">
      <c r="A998" s="3">
        <f>TITRES_STAT!B1001</f>
        <v>43763</v>
      </c>
      <c r="B998" s="5">
        <f>TITRES_STAT!D1001</f>
        <v>2.0413000000000001</v>
      </c>
      <c r="C998" s="2">
        <f t="shared" si="117"/>
        <v>-2.7400000000000091E-2</v>
      </c>
      <c r="D998" s="2">
        <f t="shared" si="118"/>
        <v>2.0718800000000002</v>
      </c>
      <c r="E998" s="2">
        <f t="shared" si="120"/>
        <v>2.0569699999999997</v>
      </c>
      <c r="F998" s="2">
        <f t="shared" si="121"/>
        <v>2.0208550000000001</v>
      </c>
      <c r="G998" s="2">
        <f t="shared" si="115"/>
        <v>2.0343579999999997</v>
      </c>
      <c r="H998" s="2">
        <f t="shared" si="119"/>
        <v>1.8319559999999984</v>
      </c>
      <c r="I998" s="2">
        <f t="array" ref="I998">SUMPRODUCT(B982:B1001, (ROW(B982:B1001)-ROW(B982)+1)) / (20*21/2)</f>
        <v>2.0394171428571428</v>
      </c>
      <c r="J998" s="2">
        <f t="shared" si="122"/>
        <v>2.0407502801078783</v>
      </c>
      <c r="K998" s="2">
        <f t="shared" si="116"/>
        <v>2.0339514219493582</v>
      </c>
    </row>
    <row r="999" spans="1:11" ht="13.5" x14ac:dyDescent="0.25">
      <c r="A999" s="3">
        <f>TITRES_STAT!B1002</f>
        <v>43766</v>
      </c>
      <c r="B999" s="5">
        <f>TITRES_STAT!D1002</f>
        <v>2.0766</v>
      </c>
      <c r="C999" s="2">
        <f t="shared" si="117"/>
        <v>3.5299999999999887E-2</v>
      </c>
      <c r="D999" s="2">
        <f t="shared" si="118"/>
        <v>2.0679600000000002</v>
      </c>
      <c r="E999" s="2">
        <f t="shared" si="120"/>
        <v>2.06325</v>
      </c>
      <c r="F999" s="2">
        <f t="shared" si="121"/>
        <v>2.0255649999999998</v>
      </c>
      <c r="G999" s="2">
        <f t="shared" si="115"/>
        <v>2.0342799999999999</v>
      </c>
      <c r="H999" s="2">
        <f t="shared" si="119"/>
        <v>1.8364894999999983</v>
      </c>
      <c r="I999" s="2">
        <f t="array" ref="I999">SUMPRODUCT(B983:B1002, (ROW(B983:B1002)-ROW(B983)+1)) / (20*21/2)</f>
        <v>2.0388338095238097</v>
      </c>
      <c r="J999" s="2">
        <f t="shared" si="122"/>
        <v>2.0441645391452234</v>
      </c>
      <c r="K999" s="2">
        <f t="shared" si="116"/>
        <v>2.0356239152062461</v>
      </c>
    </row>
    <row r="1000" spans="1:11" ht="13.5" x14ac:dyDescent="0.25">
      <c r="A1000" s="3">
        <f>TITRES_STAT!B1003</f>
        <v>43767</v>
      </c>
      <c r="B1000" s="5">
        <f>TITRES_STAT!D1003</f>
        <v>2.0215999999999998</v>
      </c>
      <c r="C1000" s="2">
        <f t="shared" si="117"/>
        <v>-5.500000000000016E-2</v>
      </c>
      <c r="D1000" s="2">
        <f t="shared" si="118"/>
        <v>2.0561799999999999</v>
      </c>
      <c r="E1000" s="2">
        <f t="shared" si="120"/>
        <v>2.0644199999999997</v>
      </c>
      <c r="F1000" s="2">
        <f t="shared" si="121"/>
        <v>2.0304699999999998</v>
      </c>
      <c r="G1000" s="2">
        <f t="shared" si="115"/>
        <v>2.033102</v>
      </c>
      <c r="H1000" s="2">
        <f t="shared" si="119"/>
        <v>1.8405574999999983</v>
      </c>
      <c r="I1000" s="2">
        <f t="array" ref="I1000">SUMPRODUCT(B984:B1003, (ROW(B984:B1003)-ROW(B984)+1)) / (20*21/2)</f>
        <v>2.0377857142857141</v>
      </c>
      <c r="J1000" s="2">
        <f t="shared" si="122"/>
        <v>2.0420155354171068</v>
      </c>
      <c r="K1000" s="2">
        <f t="shared" si="116"/>
        <v>2.0350739577471777</v>
      </c>
    </row>
    <row r="1001" spans="1:11" ht="13.5" x14ac:dyDescent="0.25">
      <c r="A1001" s="3">
        <f>TITRES_STAT!B1004</f>
        <v>43768</v>
      </c>
      <c r="B1001" s="5">
        <f>TITRES_STAT!D1004</f>
        <v>1.9628000000000001</v>
      </c>
      <c r="C1001" s="2">
        <f t="shared" si="117"/>
        <v>-5.8799999999999741E-2</v>
      </c>
      <c r="D1001" s="2">
        <f t="shared" si="118"/>
        <v>2.0341999999999998</v>
      </c>
      <c r="E1001" s="2">
        <f t="shared" si="120"/>
        <v>2.05932</v>
      </c>
      <c r="F1001" s="2">
        <f t="shared" si="121"/>
        <v>2.0277250000000002</v>
      </c>
      <c r="G1001" s="2">
        <f t="shared" si="115"/>
        <v>2.030748</v>
      </c>
      <c r="H1001" s="2">
        <f t="shared" si="119"/>
        <v>1.844158499999998</v>
      </c>
      <c r="I1001" s="2">
        <f t="array" ref="I1001">SUMPRODUCT(B985:B1004, (ROW(B985:B1004)-ROW(B985)+1)) / (20*21/2)</f>
        <v>2.0366628571428569</v>
      </c>
      <c r="J1001" s="2">
        <f t="shared" si="122"/>
        <v>2.0344711987107158</v>
      </c>
      <c r="K1001" s="2">
        <f t="shared" si="116"/>
        <v>2.0322396848943471</v>
      </c>
    </row>
    <row r="1002" spans="1:11" ht="13.5" x14ac:dyDescent="0.25">
      <c r="A1002" s="3">
        <f>TITRES_STAT!B1005</f>
        <v>43769</v>
      </c>
      <c r="B1002" s="5">
        <f>TITRES_STAT!D1005</f>
        <v>2.0215999999999998</v>
      </c>
      <c r="C1002" s="2">
        <f t="shared" si="117"/>
        <v>5.8799999999999741E-2</v>
      </c>
      <c r="D1002" s="2">
        <f t="shared" si="118"/>
        <v>2.0247799999999998</v>
      </c>
      <c r="E1002" s="2">
        <f t="shared" si="120"/>
        <v>2.0542099999999999</v>
      </c>
      <c r="F1002" s="2">
        <f t="shared" si="121"/>
        <v>2.028705</v>
      </c>
      <c r="G1002" s="2">
        <f t="shared" si="115"/>
        <v>2.0307480000000004</v>
      </c>
      <c r="H1002" s="2">
        <f t="shared" si="119"/>
        <v>1.8478799999999982</v>
      </c>
      <c r="I1002" s="2">
        <f t="array" ref="I1002">SUMPRODUCT(B986:B1005, (ROW(B986:B1005)-ROW(B986)+1)) / (20*21/2)</f>
        <v>2.0339700000000001</v>
      </c>
      <c r="J1002" s="2">
        <f t="shared" si="122"/>
        <v>2.0332453702620761</v>
      </c>
      <c r="K1002" s="2">
        <f t="shared" si="116"/>
        <v>2.0318224423494708</v>
      </c>
    </row>
    <row r="1003" spans="1:11" ht="13.5" x14ac:dyDescent="0.25">
      <c r="A1003" s="3">
        <f>TITRES_STAT!B1006</f>
        <v>43770</v>
      </c>
      <c r="B1003" s="5">
        <f>TITRES_STAT!D1006</f>
        <v>2.0177</v>
      </c>
      <c r="C1003" s="2">
        <f t="shared" si="117"/>
        <v>-3.8999999999997925E-3</v>
      </c>
      <c r="D1003" s="2">
        <f t="shared" si="118"/>
        <v>2.02006</v>
      </c>
      <c r="E1003" s="2">
        <f t="shared" si="120"/>
        <v>2.0459700000000001</v>
      </c>
      <c r="F1003" s="2">
        <f t="shared" si="121"/>
        <v>2.02949</v>
      </c>
      <c r="G1003" s="2">
        <f t="shared" si="115"/>
        <v>2.0296480000000003</v>
      </c>
      <c r="H1003" s="2">
        <f t="shared" si="119"/>
        <v>1.851495499999998</v>
      </c>
      <c r="I1003" s="2">
        <f t="array" ref="I1003">SUMPRODUCT(B987:B1006, (ROW(B987:B1006)-ROW(B987)+1)) / (20*21/2)</f>
        <v>2.0344523809523811</v>
      </c>
      <c r="J1003" s="2">
        <f t="shared" si="122"/>
        <v>2.0317648588085451</v>
      </c>
      <c r="K1003" s="2">
        <f t="shared" si="116"/>
        <v>2.0312686210808644</v>
      </c>
    </row>
    <row r="1004" spans="1:11" ht="13.5" x14ac:dyDescent="0.25">
      <c r="A1004" s="3">
        <f>TITRES_STAT!B1007</f>
        <v>43773</v>
      </c>
      <c r="B1004" s="5">
        <f>TITRES_STAT!D1007</f>
        <v>2.0177</v>
      </c>
      <c r="C1004" s="2">
        <f t="shared" si="117"/>
        <v>0</v>
      </c>
      <c r="D1004" s="2">
        <f t="shared" si="118"/>
        <v>2.0082800000000001</v>
      </c>
      <c r="E1004" s="2">
        <f t="shared" si="120"/>
        <v>2.0381200000000002</v>
      </c>
      <c r="F1004" s="2">
        <f t="shared" si="121"/>
        <v>2.0302750000000001</v>
      </c>
      <c r="G1004" s="2">
        <f t="shared" si="115"/>
        <v>2.0286280000000008</v>
      </c>
      <c r="H1004" s="2">
        <f t="shared" si="119"/>
        <v>1.8553709999999981</v>
      </c>
      <c r="I1004" s="2">
        <f t="array" ref="I1004">SUMPRODUCT(B988:B1007, (ROW(B988:B1007)-ROW(B988)+1)) / (20*21/2)</f>
        <v>2.0364933333333335</v>
      </c>
      <c r="J1004" s="2">
        <f t="shared" si="122"/>
        <v>2.0304253484458266</v>
      </c>
      <c r="K1004" s="2">
        <f t="shared" si="116"/>
        <v>2.0307365182933794</v>
      </c>
    </row>
    <row r="1005" spans="1:11" ht="13.5" x14ac:dyDescent="0.25">
      <c r="A1005" s="3">
        <f>TITRES_STAT!B1008</f>
        <v>43774</v>
      </c>
      <c r="B1005" s="5">
        <f>TITRES_STAT!D1008</f>
        <v>2.0019999999999998</v>
      </c>
      <c r="C1005" s="2">
        <f t="shared" si="117"/>
        <v>-1.5700000000000269E-2</v>
      </c>
      <c r="D1005" s="2">
        <f t="shared" si="118"/>
        <v>2.0043599999999997</v>
      </c>
      <c r="E1005" s="2">
        <f t="shared" si="120"/>
        <v>2.0302699999999998</v>
      </c>
      <c r="F1005" s="2">
        <f t="shared" si="121"/>
        <v>2.032235</v>
      </c>
      <c r="G1005" s="2">
        <f t="shared" si="115"/>
        <v>2.0272940000000004</v>
      </c>
      <c r="H1005" s="2">
        <f t="shared" si="119"/>
        <v>1.859254499999998</v>
      </c>
      <c r="I1005" s="2">
        <f t="array" ref="I1005">SUMPRODUCT(B989:B1008, (ROW(B989:B1008)-ROW(B989)+1)) / (20*21/2)</f>
        <v>2.0400457142857142</v>
      </c>
      <c r="J1005" s="2">
        <f t="shared" si="122"/>
        <v>2.0277181724033668</v>
      </c>
      <c r="K1005" s="2">
        <f t="shared" si="116"/>
        <v>2.0296095960073646</v>
      </c>
    </row>
    <row r="1006" spans="1:11" ht="13.5" x14ac:dyDescent="0.25">
      <c r="A1006" s="3">
        <f>TITRES_STAT!B1009</f>
        <v>43775</v>
      </c>
      <c r="B1006" s="5">
        <f>TITRES_STAT!D1009</f>
        <v>2.0373000000000001</v>
      </c>
      <c r="C1006" s="2">
        <f t="shared" si="117"/>
        <v>3.5300000000000331E-2</v>
      </c>
      <c r="D1006" s="2">
        <f t="shared" si="118"/>
        <v>2.0192600000000001</v>
      </c>
      <c r="E1006" s="2">
        <f t="shared" si="120"/>
        <v>2.0267299999999997</v>
      </c>
      <c r="F1006" s="2">
        <f t="shared" si="121"/>
        <v>2.0355700000000003</v>
      </c>
      <c r="G1006" s="2">
        <f t="shared" si="115"/>
        <v>2.0266660000000005</v>
      </c>
      <c r="H1006" s="2">
        <f t="shared" si="119"/>
        <v>1.8633144999999982</v>
      </c>
      <c r="I1006" s="2">
        <f t="array" ref="I1006">SUMPRODUCT(B990:B1009, (ROW(B990:B1009)-ROW(B990)+1)) / (20*21/2)</f>
        <v>2.0436142857142858</v>
      </c>
      <c r="J1006" s="2">
        <f t="shared" si="122"/>
        <v>2.0286307274125699</v>
      </c>
      <c r="K1006" s="2">
        <f t="shared" si="116"/>
        <v>2.0299111804776642</v>
      </c>
    </row>
    <row r="1007" spans="1:11" ht="13.5" x14ac:dyDescent="0.25">
      <c r="A1007" s="3">
        <f>TITRES_STAT!B1010</f>
        <v>43776</v>
      </c>
      <c r="B1007" s="5">
        <f>TITRES_STAT!D1010</f>
        <v>2.0569999999999999</v>
      </c>
      <c r="C1007" s="2">
        <f t="shared" si="117"/>
        <v>1.9699999999999829E-2</v>
      </c>
      <c r="D1007" s="2">
        <f t="shared" si="118"/>
        <v>2.0263400000000003</v>
      </c>
      <c r="E1007" s="2">
        <f t="shared" si="120"/>
        <v>2.0255599999999996</v>
      </c>
      <c r="F1007" s="2">
        <f t="shared" si="121"/>
        <v>2.0392999999999999</v>
      </c>
      <c r="G1007" s="2">
        <f t="shared" si="115"/>
        <v>2.0264320000000007</v>
      </c>
      <c r="H1007" s="2">
        <f t="shared" si="119"/>
        <v>1.8674899999999985</v>
      </c>
      <c r="I1007" s="2">
        <f t="array" ref="I1007">SUMPRODUCT(B991:B1010, (ROW(B991:B1010)-ROW(B991)+1)) / (20*21/2)</f>
        <v>2.0412557142857142</v>
      </c>
      <c r="J1007" s="2">
        <f t="shared" si="122"/>
        <v>2.0313325628970871</v>
      </c>
      <c r="K1007" s="2">
        <f t="shared" si="116"/>
        <v>2.0309734871255989</v>
      </c>
    </row>
    <row r="1008" spans="1:11" ht="13.5" x14ac:dyDescent="0.25">
      <c r="A1008" s="3">
        <f>TITRES_STAT!B1011</f>
        <v>43777</v>
      </c>
      <c r="B1008" s="5">
        <f>TITRES_STAT!D1011</f>
        <v>2.0766</v>
      </c>
      <c r="C1008" s="2">
        <f t="shared" si="117"/>
        <v>1.9600000000000062E-2</v>
      </c>
      <c r="D1008" s="2">
        <f t="shared" si="118"/>
        <v>2.0381200000000002</v>
      </c>
      <c r="E1008" s="2">
        <f t="shared" si="120"/>
        <v>2.0290899999999996</v>
      </c>
      <c r="F1008" s="2">
        <f t="shared" si="121"/>
        <v>2.0430300000000003</v>
      </c>
      <c r="G1008" s="2">
        <f t="shared" si="115"/>
        <v>2.0267460000000006</v>
      </c>
      <c r="H1008" s="2">
        <f t="shared" si="119"/>
        <v>1.8717114999999984</v>
      </c>
      <c r="I1008" s="2">
        <f t="array" ref="I1008">SUMPRODUCT(B992:B1011, (ROW(B992:B1011)-ROW(B992)+1)) / (20*21/2)</f>
        <v>2.0414604761904758</v>
      </c>
      <c r="J1008" s="2">
        <f t="shared" si="122"/>
        <v>2.0356437473830788</v>
      </c>
      <c r="K1008" s="2">
        <f t="shared" si="116"/>
        <v>2.0327627621402815</v>
      </c>
    </row>
    <row r="1009" spans="1:11" ht="13.5" x14ac:dyDescent="0.25">
      <c r="A1009" s="3">
        <f>TITRES_STAT!B1012</f>
        <v>43780</v>
      </c>
      <c r="B1009" s="5">
        <f>TITRES_STAT!D1012</f>
        <v>2.0804999999999998</v>
      </c>
      <c r="C1009" s="2">
        <f t="shared" si="117"/>
        <v>3.8999999999997925E-3</v>
      </c>
      <c r="D1009" s="2">
        <f t="shared" si="118"/>
        <v>2.0506799999999998</v>
      </c>
      <c r="E1009" s="2">
        <f t="shared" si="120"/>
        <v>2.02948</v>
      </c>
      <c r="F1009" s="2">
        <f t="shared" si="121"/>
        <v>2.0463650000000007</v>
      </c>
      <c r="G1009" s="2">
        <f t="shared" si="115"/>
        <v>2.0276880000000008</v>
      </c>
      <c r="H1009" s="2">
        <f t="shared" si="119"/>
        <v>1.8760909999999984</v>
      </c>
      <c r="I1009" s="2">
        <f t="array" ref="I1009">SUMPRODUCT(B993:B1012, (ROW(B993:B1012)-ROW(B993)+1)) / (20*21/2)</f>
        <v>2.0426209523809522</v>
      </c>
      <c r="J1009" s="2">
        <f t="shared" si="122"/>
        <v>2.0399157714418332</v>
      </c>
      <c r="K1009" s="2">
        <f t="shared" si="116"/>
        <v>2.0346348106837997</v>
      </c>
    </row>
    <row r="1010" spans="1:11" ht="13.5" x14ac:dyDescent="0.25">
      <c r="A1010" s="3">
        <f>TITRES_STAT!B1013</f>
        <v>43781</v>
      </c>
      <c r="B1010" s="5">
        <f>TITRES_STAT!D1013</f>
        <v>2.0215999999999998</v>
      </c>
      <c r="C1010" s="2">
        <f t="shared" si="117"/>
        <v>-5.8899999999999952E-2</v>
      </c>
      <c r="D1010" s="2">
        <f t="shared" si="118"/>
        <v>2.0545999999999998</v>
      </c>
      <c r="E1010" s="2">
        <f t="shared" si="120"/>
        <v>2.02948</v>
      </c>
      <c r="F1010" s="2">
        <f t="shared" si="121"/>
        <v>2.0469499999999998</v>
      </c>
      <c r="G1010" s="2">
        <f t="shared" ref="G1010:G1073" si="123">AVERAGE(B961:B1010)</f>
        <v>2.0274520000000011</v>
      </c>
      <c r="H1010" s="2">
        <f t="shared" si="119"/>
        <v>1.8800204999999983</v>
      </c>
      <c r="I1010" s="2">
        <f t="array" ref="I1010">SUMPRODUCT(B994:B1013, (ROW(B994:B1013)-ROW(B994)+1)) / (20*21/2)</f>
        <v>2.0471995238095237</v>
      </c>
      <c r="J1010" s="2">
        <f t="shared" si="122"/>
        <v>2.0381714122568968</v>
      </c>
      <c r="K1010" s="2">
        <f t="shared" si="116"/>
        <v>2.0341236416373762</v>
      </c>
    </row>
    <row r="1011" spans="1:11" ht="13.5" x14ac:dyDescent="0.25">
      <c r="A1011" s="3">
        <f>TITRES_STAT!B1014</f>
        <v>43782</v>
      </c>
      <c r="B1011" s="5">
        <f>TITRES_STAT!D1014</f>
        <v>2.0491000000000001</v>
      </c>
      <c r="C1011" s="2">
        <f t="shared" si="117"/>
        <v>2.7500000000000302E-2</v>
      </c>
      <c r="D1011" s="2">
        <f t="shared" si="118"/>
        <v>2.0569600000000001</v>
      </c>
      <c r="E1011" s="2">
        <f t="shared" si="120"/>
        <v>2.0381100000000001</v>
      </c>
      <c r="F1011" s="2">
        <f t="shared" si="121"/>
        <v>2.0487150000000005</v>
      </c>
      <c r="G1011" s="2">
        <f t="shared" si="123"/>
        <v>2.0277660000000011</v>
      </c>
      <c r="H1011" s="2">
        <f t="shared" si="119"/>
        <v>1.8840699999999984</v>
      </c>
      <c r="I1011" s="2">
        <f t="array" ref="I1011">SUMPRODUCT(B995:B1014, (ROW(B995:B1014)-ROW(B995)+1)) / (20*21/2)</f>
        <v>2.0495585714285713</v>
      </c>
      <c r="J1011" s="2">
        <f t="shared" si="122"/>
        <v>2.0392122301371924</v>
      </c>
      <c r="K1011" s="2">
        <f t="shared" ref="K1011:K1074" si="124">$K$4*B1011+(1-$K$4)*K1010</f>
        <v>2.0347109498084595</v>
      </c>
    </row>
    <row r="1012" spans="1:11" ht="13.5" x14ac:dyDescent="0.25">
      <c r="A1012" s="3">
        <f>TITRES_STAT!B1015</f>
        <v>43783</v>
      </c>
      <c r="B1012" s="5">
        <f>TITRES_STAT!D1015</f>
        <v>2.0609000000000002</v>
      </c>
      <c r="C1012" s="2">
        <f t="shared" si="117"/>
        <v>1.1800000000000033E-2</v>
      </c>
      <c r="D1012" s="2">
        <f t="shared" si="118"/>
        <v>2.0577399999999999</v>
      </c>
      <c r="E1012" s="2">
        <f t="shared" si="120"/>
        <v>2.0420400000000001</v>
      </c>
      <c r="F1012" s="2">
        <f t="shared" si="121"/>
        <v>2.0481250000000002</v>
      </c>
      <c r="G1012" s="2">
        <f t="shared" si="123"/>
        <v>2.029494000000001</v>
      </c>
      <c r="H1012" s="2">
        <f t="shared" si="119"/>
        <v>1.8881959999999987</v>
      </c>
      <c r="I1012" s="2">
        <f t="array" ref="I1012">SUMPRODUCT(B996:B1015, (ROW(B996:B1015)-ROW(B996)+1)) / (20*21/2)</f>
        <v>2.0527723809523812</v>
      </c>
      <c r="J1012" s="2">
        <f t="shared" si="122"/>
        <v>2.0412777320288882</v>
      </c>
      <c r="K1012" s="2">
        <f t="shared" si="124"/>
        <v>2.0357379713845982</v>
      </c>
    </row>
    <row r="1013" spans="1:11" ht="13.5" x14ac:dyDescent="0.25">
      <c r="A1013" s="3">
        <f>TITRES_STAT!B1016</f>
        <v>43784</v>
      </c>
      <c r="B1013" s="5">
        <f>TITRES_STAT!D1016</f>
        <v>2.0962000000000001</v>
      </c>
      <c r="C1013" s="2">
        <f t="shared" si="117"/>
        <v>3.5299999999999887E-2</v>
      </c>
      <c r="D1013" s="2">
        <f t="shared" si="118"/>
        <v>2.0616599999999998</v>
      </c>
      <c r="E1013" s="2">
        <f t="shared" si="120"/>
        <v>2.04989</v>
      </c>
      <c r="F1013" s="2">
        <f t="shared" si="121"/>
        <v>2.04793</v>
      </c>
      <c r="G1013" s="2">
        <f t="shared" si="123"/>
        <v>2.031848000000001</v>
      </c>
      <c r="H1013" s="2">
        <f t="shared" si="119"/>
        <v>1.8924809999999985</v>
      </c>
      <c r="I1013" s="2">
        <f t="array" ref="I1013">SUMPRODUCT(B997:B1016, (ROW(B997:B1016)-ROW(B997)+1)) / (20*21/2)</f>
        <v>2.0582338095238097</v>
      </c>
      <c r="J1013" s="2">
        <f t="shared" si="122"/>
        <v>2.0465084242166132</v>
      </c>
      <c r="K1013" s="2">
        <f t="shared" si="124"/>
        <v>2.0381090313303005</v>
      </c>
    </row>
    <row r="1014" spans="1:11" ht="13.5" x14ac:dyDescent="0.25">
      <c r="A1014" s="3">
        <f>TITRES_STAT!B1017</f>
        <v>43787</v>
      </c>
      <c r="B1014" s="5">
        <f>TITRES_STAT!D1017</f>
        <v>2.0727000000000002</v>
      </c>
      <c r="C1014" s="2">
        <f t="shared" si="117"/>
        <v>-2.3499999999999854E-2</v>
      </c>
      <c r="D1014" s="2">
        <f t="shared" si="118"/>
        <v>2.0600999999999998</v>
      </c>
      <c r="E1014" s="2">
        <f t="shared" si="120"/>
        <v>2.0553900000000001</v>
      </c>
      <c r="F1014" s="2">
        <f t="shared" si="121"/>
        <v>2.0467550000000005</v>
      </c>
      <c r="G1014" s="2">
        <f t="shared" si="123"/>
        <v>2.033732000000001</v>
      </c>
      <c r="H1014" s="2">
        <f t="shared" si="119"/>
        <v>1.8968214999999986</v>
      </c>
      <c r="I1014" s="2">
        <f t="array" ref="I1014">SUMPRODUCT(B998:B1017, (ROW(B998:B1017)-ROW(B998)+1)) / (20*21/2)</f>
        <v>2.062421904761905</v>
      </c>
      <c r="J1014" s="2">
        <f t="shared" si="122"/>
        <v>2.0490028600055075</v>
      </c>
      <c r="K1014" s="2">
        <f t="shared" si="124"/>
        <v>2.0394655399055828</v>
      </c>
    </row>
    <row r="1015" spans="1:11" ht="13.5" x14ac:dyDescent="0.25">
      <c r="A1015" s="3">
        <f>TITRES_STAT!B1018</f>
        <v>43788</v>
      </c>
      <c r="B1015" s="5">
        <f>TITRES_STAT!D1018</f>
        <v>2.0804999999999998</v>
      </c>
      <c r="C1015" s="2">
        <f t="shared" si="117"/>
        <v>7.799999999999585E-3</v>
      </c>
      <c r="D1015" s="2">
        <f t="shared" si="118"/>
        <v>2.0718800000000002</v>
      </c>
      <c r="E1015" s="2">
        <f t="shared" si="120"/>
        <v>2.06324</v>
      </c>
      <c r="F1015" s="2">
        <f t="shared" si="121"/>
        <v>2.0467550000000001</v>
      </c>
      <c r="G1015" s="2">
        <f t="shared" si="123"/>
        <v>2.0357720000000006</v>
      </c>
      <c r="H1015" s="2">
        <f t="shared" si="119"/>
        <v>1.9010279999999984</v>
      </c>
      <c r="I1015" s="2">
        <f t="array" ref="I1015">SUMPRODUCT(B999:B1018, (ROW(B999:B1018)-ROW(B999)+1)) / (20*21/2)</f>
        <v>2.0661261904761901</v>
      </c>
      <c r="J1015" s="2">
        <f t="shared" si="122"/>
        <v>2.0520025876240306</v>
      </c>
      <c r="K1015" s="2">
        <f t="shared" si="124"/>
        <v>2.0410747344190892</v>
      </c>
    </row>
    <row r="1016" spans="1:11" ht="13.5" x14ac:dyDescent="0.25">
      <c r="A1016" s="3">
        <f>TITRES_STAT!B1019</f>
        <v>43789</v>
      </c>
      <c r="B1016" s="5">
        <f>TITRES_STAT!D1019</f>
        <v>2.1040999999999999</v>
      </c>
      <c r="C1016" s="2">
        <f t="shared" si="117"/>
        <v>2.3600000000000065E-2</v>
      </c>
      <c r="D1016" s="2">
        <f t="shared" si="118"/>
        <v>2.0828800000000003</v>
      </c>
      <c r="E1016" s="2">
        <f t="shared" si="120"/>
        <v>2.0699200000000002</v>
      </c>
      <c r="F1016" s="2">
        <f t="shared" si="121"/>
        <v>2.0483250000000002</v>
      </c>
      <c r="G1016" s="2">
        <f t="shared" si="123"/>
        <v>2.0371860000000006</v>
      </c>
      <c r="H1016" s="2">
        <f t="shared" si="119"/>
        <v>1.9053524999999985</v>
      </c>
      <c r="I1016" s="2">
        <f t="array" ref="I1016">SUMPRODUCT(B1000:B1019, (ROW(B1000:B1019)-ROW(B1000)+1)) / (20*21/2)</f>
        <v>2.0725966666666666</v>
      </c>
      <c r="J1016" s="2">
        <f t="shared" si="122"/>
        <v>2.0569642459455513</v>
      </c>
      <c r="K1016" s="2">
        <f t="shared" si="124"/>
        <v>2.0435463134614777</v>
      </c>
    </row>
    <row r="1017" spans="1:11" ht="13.5" x14ac:dyDescent="0.25">
      <c r="A1017" s="3">
        <f>TITRES_STAT!B1020</f>
        <v>43790</v>
      </c>
      <c r="B1017" s="5">
        <f>TITRES_STAT!D1020</f>
        <v>2.0922999999999998</v>
      </c>
      <c r="C1017" s="2">
        <f t="shared" si="117"/>
        <v>-1.1800000000000033E-2</v>
      </c>
      <c r="D1017" s="2">
        <f t="shared" si="118"/>
        <v>2.0891600000000001</v>
      </c>
      <c r="E1017" s="2">
        <f t="shared" si="120"/>
        <v>2.0734499999999998</v>
      </c>
      <c r="F1017" s="2">
        <f t="shared" si="121"/>
        <v>2.0495049999999999</v>
      </c>
      <c r="G1017" s="2">
        <f t="shared" si="123"/>
        <v>2.0371860000000006</v>
      </c>
      <c r="H1017" s="2">
        <f t="shared" si="119"/>
        <v>1.909756499999999</v>
      </c>
      <c r="I1017" s="2">
        <f t="array" ref="I1017">SUMPRODUCT(B1001:B1020, (ROW(B1001:B1020)-ROW(B1001)+1)) / (20*21/2)</f>
        <v>2.0807280952380953</v>
      </c>
      <c r="J1017" s="2">
        <f t="shared" si="122"/>
        <v>2.0603295558554988</v>
      </c>
      <c r="K1017" s="2">
        <f t="shared" si="124"/>
        <v>2.0454582227374982</v>
      </c>
    </row>
    <row r="1018" spans="1:11" ht="13.5" x14ac:dyDescent="0.25">
      <c r="A1018" s="3">
        <f>TITRES_STAT!B1021</f>
        <v>43791</v>
      </c>
      <c r="B1018" s="5">
        <f>TITRES_STAT!D1021</f>
        <v>2.0884</v>
      </c>
      <c r="C1018" s="2">
        <f t="shared" si="117"/>
        <v>-3.8999999999997925E-3</v>
      </c>
      <c r="D1018" s="2">
        <f t="shared" si="118"/>
        <v>2.0875999999999997</v>
      </c>
      <c r="E1018" s="2">
        <f t="shared" si="120"/>
        <v>2.07463</v>
      </c>
      <c r="F1018" s="2">
        <f t="shared" si="121"/>
        <v>2.05186</v>
      </c>
      <c r="G1018" s="2">
        <f t="shared" si="123"/>
        <v>2.0381280000000004</v>
      </c>
      <c r="H1018" s="2">
        <f t="shared" si="119"/>
        <v>1.9141584999999985</v>
      </c>
      <c r="I1018" s="2">
        <f t="array" ref="I1018">SUMPRODUCT(B1002:B1021, (ROW(B1002:B1021)-ROW(B1002)+1)) / (20*21/2)</f>
        <v>2.090165238095238</v>
      </c>
      <c r="J1018" s="2">
        <f t="shared" si="122"/>
        <v>2.0630029314883087</v>
      </c>
      <c r="K1018" s="2">
        <f t="shared" si="124"/>
        <v>2.0471422140026947</v>
      </c>
    </row>
    <row r="1019" spans="1:11" ht="13.5" x14ac:dyDescent="0.25">
      <c r="A1019" s="3">
        <f>TITRES_STAT!B1022</f>
        <v>43794</v>
      </c>
      <c r="B1019" s="5">
        <f>TITRES_STAT!D1022</f>
        <v>2.1198000000000001</v>
      </c>
      <c r="C1019" s="2">
        <f t="shared" si="117"/>
        <v>3.1400000000000095E-2</v>
      </c>
      <c r="D1019" s="2">
        <f t="shared" si="118"/>
        <v>2.0970199999999997</v>
      </c>
      <c r="E1019" s="2">
        <f t="shared" si="120"/>
        <v>2.07856</v>
      </c>
      <c r="F1019" s="2">
        <f t="shared" si="121"/>
        <v>2.05402</v>
      </c>
      <c r="G1019" s="2">
        <f t="shared" si="123"/>
        <v>2.039698</v>
      </c>
      <c r="H1019" s="2">
        <f t="shared" si="119"/>
        <v>1.9187519999999989</v>
      </c>
      <c r="I1019" s="2">
        <f t="array" ref="I1019">SUMPRODUCT(B1003:B1022, (ROW(B1003:B1022)-ROW(B1003)+1)) / (20*21/2)</f>
        <v>2.0986680952380956</v>
      </c>
      <c r="J1019" s="2">
        <f t="shared" si="122"/>
        <v>2.0684121761084699</v>
      </c>
      <c r="K1019" s="2">
        <f t="shared" si="124"/>
        <v>2.0499915389437655</v>
      </c>
    </row>
    <row r="1020" spans="1:11" ht="13.5" x14ac:dyDescent="0.25">
      <c r="A1020" s="3">
        <f>TITRES_STAT!B1023</f>
        <v>43795</v>
      </c>
      <c r="B1020" s="5">
        <f>TITRES_STAT!D1023</f>
        <v>2.1394000000000002</v>
      </c>
      <c r="C1020" s="2">
        <f t="shared" si="117"/>
        <v>1.9600000000000062E-2</v>
      </c>
      <c r="D1020" s="2">
        <f t="shared" si="118"/>
        <v>2.1088</v>
      </c>
      <c r="E1020" s="2">
        <f t="shared" si="120"/>
        <v>2.0903399999999999</v>
      </c>
      <c r="F1020" s="2">
        <f t="shared" si="121"/>
        <v>2.0599099999999999</v>
      </c>
      <c r="G1020" s="2">
        <f t="shared" si="123"/>
        <v>2.0416599999999998</v>
      </c>
      <c r="H1020" s="2">
        <f t="shared" si="119"/>
        <v>1.923391499999999</v>
      </c>
      <c r="I1020" s="2">
        <f t="array" ref="I1020">SUMPRODUCT(B1004:B1023, (ROW(B1004:B1023)-ROW(B1004)+1)) / (20*21/2)</f>
        <v>2.1083928571428574</v>
      </c>
      <c r="J1020" s="2">
        <f t="shared" si="122"/>
        <v>2.0751729212409966</v>
      </c>
      <c r="K1020" s="2">
        <f t="shared" si="124"/>
        <v>2.0534977531028336</v>
      </c>
    </row>
    <row r="1021" spans="1:11" ht="13.5" x14ac:dyDescent="0.25">
      <c r="A1021" s="3">
        <f>TITRES_STAT!B1024</f>
        <v>43796</v>
      </c>
      <c r="B1021" s="5">
        <f>TITRES_STAT!D1024</f>
        <v>2.1589999999999998</v>
      </c>
      <c r="C1021" s="2">
        <f t="shared" si="117"/>
        <v>1.9599999999999618E-2</v>
      </c>
      <c r="D1021" s="2">
        <f t="shared" si="118"/>
        <v>2.11978</v>
      </c>
      <c r="E1021" s="2">
        <f t="shared" si="120"/>
        <v>2.1013299999999999</v>
      </c>
      <c r="F1021" s="2">
        <f t="shared" si="121"/>
        <v>2.0697199999999998</v>
      </c>
      <c r="G1021" s="2">
        <f t="shared" si="123"/>
        <v>2.0440139999999998</v>
      </c>
      <c r="H1021" s="2">
        <f t="shared" si="119"/>
        <v>1.9281634999999988</v>
      </c>
      <c r="I1021" s="2">
        <f t="array" ref="I1021">SUMPRODUCT(B1005:B1024, (ROW(B1005:B1024)-ROW(B1005)+1)) / (20*21/2)</f>
        <v>2.1117414285714289</v>
      </c>
      <c r="J1021" s="2">
        <f t="shared" si="122"/>
        <v>2.0831564525513779</v>
      </c>
      <c r="K1021" s="2">
        <f t="shared" si="124"/>
        <v>2.0576350961184087</v>
      </c>
    </row>
    <row r="1022" spans="1:11" ht="13.5" x14ac:dyDescent="0.25">
      <c r="A1022" s="3">
        <f>TITRES_STAT!B1025</f>
        <v>43797</v>
      </c>
      <c r="B1022" s="5">
        <f>TITRES_STAT!D1025</f>
        <v>2.1589999999999998</v>
      </c>
      <c r="C1022" s="2">
        <f t="shared" si="117"/>
        <v>0</v>
      </c>
      <c r="D1022" s="2">
        <f t="shared" si="118"/>
        <v>2.1331199999999995</v>
      </c>
      <c r="E1022" s="2">
        <f t="shared" si="120"/>
        <v>2.1111399999999998</v>
      </c>
      <c r="F1022" s="2">
        <f t="shared" si="121"/>
        <v>2.0765899999999999</v>
      </c>
      <c r="G1022" s="2">
        <f t="shared" si="123"/>
        <v>2.0466820000000001</v>
      </c>
      <c r="H1022" s="2">
        <f t="shared" si="119"/>
        <v>1.932935499999999</v>
      </c>
      <c r="I1022" s="2">
        <f t="array" ref="I1022">SUMPRODUCT(B1006:B1025, (ROW(B1006:B1025)-ROW(B1006)+1)) / (20*21/2)</f>
        <v>2.116470476190476</v>
      </c>
      <c r="J1022" s="2">
        <f t="shared" si="122"/>
        <v>2.0903796475464849</v>
      </c>
      <c r="K1022" s="2">
        <f t="shared" si="124"/>
        <v>2.0616101903882749</v>
      </c>
    </row>
    <row r="1023" spans="1:11" ht="13.5" x14ac:dyDescent="0.25">
      <c r="A1023" s="3">
        <f>TITRES_STAT!B1026</f>
        <v>43798</v>
      </c>
      <c r="B1023" s="5">
        <f>TITRES_STAT!D1026</f>
        <v>2.1787000000000001</v>
      </c>
      <c r="C1023" s="2">
        <f t="shared" si="117"/>
        <v>1.9700000000000273E-2</v>
      </c>
      <c r="D1023" s="2">
        <f t="shared" si="118"/>
        <v>2.1511800000000001</v>
      </c>
      <c r="E1023" s="2">
        <f t="shared" si="120"/>
        <v>2.1193899999999997</v>
      </c>
      <c r="F1023" s="2">
        <f t="shared" si="121"/>
        <v>2.0846399999999998</v>
      </c>
      <c r="G1023" s="2">
        <f t="shared" si="123"/>
        <v>2.0486460000000002</v>
      </c>
      <c r="H1023" s="2">
        <f t="shared" si="119"/>
        <v>1.9377544999999989</v>
      </c>
      <c r="I1023" s="2">
        <f t="array" ref="I1023">SUMPRODUCT(B1007:B1026, (ROW(B1007:B1026)-ROW(B1007)+1)) / (20*21/2)</f>
        <v>2.1205452380952381</v>
      </c>
      <c r="J1023" s="2">
        <f t="shared" si="122"/>
        <v>2.0987911096849148</v>
      </c>
      <c r="K1023" s="2">
        <f t="shared" si="124"/>
        <v>2.0662019476279503</v>
      </c>
    </row>
    <row r="1024" spans="1:11" ht="13.5" x14ac:dyDescent="0.25">
      <c r="A1024" s="3">
        <f>TITRES_STAT!B1027</f>
        <v>43801</v>
      </c>
      <c r="B1024" s="5">
        <f>TITRES_STAT!D1027</f>
        <v>2.1198000000000001</v>
      </c>
      <c r="C1024" s="2">
        <f t="shared" si="117"/>
        <v>-5.8899999999999952E-2</v>
      </c>
      <c r="D1024" s="2">
        <f t="shared" si="118"/>
        <v>2.1511799999999996</v>
      </c>
      <c r="E1024" s="2">
        <f t="shared" si="120"/>
        <v>2.1240999999999999</v>
      </c>
      <c r="F1024" s="2">
        <f t="shared" si="121"/>
        <v>2.0897449999999997</v>
      </c>
      <c r="G1024" s="2">
        <f t="shared" si="123"/>
        <v>2.0494320000000004</v>
      </c>
      <c r="H1024" s="2">
        <f t="shared" si="119"/>
        <v>1.9421574999999991</v>
      </c>
      <c r="I1024" s="2">
        <f t="array" ref="I1024">SUMPRODUCT(B1008:B1027, (ROW(B1008:B1027)-ROW(B1008)+1)) / (20*21/2)</f>
        <v>2.1301147619047618</v>
      </c>
      <c r="J1024" s="2">
        <f t="shared" si="122"/>
        <v>2.1007919563815896</v>
      </c>
      <c r="K1024" s="2">
        <f t="shared" si="124"/>
        <v>2.0683038320346974</v>
      </c>
    </row>
    <row r="1025" spans="1:11" ht="13.5" x14ac:dyDescent="0.25">
      <c r="A1025" s="3">
        <f>TITRES_STAT!B1028</f>
        <v>43802</v>
      </c>
      <c r="B1025" s="5">
        <f>TITRES_STAT!D1028</f>
        <v>2.1394000000000002</v>
      </c>
      <c r="C1025" s="2">
        <f t="shared" si="117"/>
        <v>1.9600000000000062E-2</v>
      </c>
      <c r="D1025" s="2">
        <f t="shared" si="118"/>
        <v>2.1511800000000001</v>
      </c>
      <c r="E1025" s="2">
        <f t="shared" si="120"/>
        <v>2.1299900000000003</v>
      </c>
      <c r="F1025" s="2">
        <f t="shared" si="121"/>
        <v>2.0966149999999999</v>
      </c>
      <c r="G1025" s="2">
        <f t="shared" si="123"/>
        <v>2.0507660000000003</v>
      </c>
      <c r="H1025" s="2">
        <f t="shared" si="119"/>
        <v>1.9466584999999992</v>
      </c>
      <c r="I1025" s="2">
        <f t="array" ref="I1025">SUMPRODUCT(B1009:B1028, (ROW(B1009:B1028)-ROW(B1009)+1)) / (20*21/2)</f>
        <v>2.1393642857142856</v>
      </c>
      <c r="J1025" s="2">
        <f t="shared" si="122"/>
        <v>2.1044689129166763</v>
      </c>
      <c r="K1025" s="2">
        <f t="shared" si="124"/>
        <v>2.0710919170529447</v>
      </c>
    </row>
    <row r="1026" spans="1:11" ht="13.5" x14ac:dyDescent="0.25">
      <c r="A1026" s="3">
        <f>TITRES_STAT!B1029</f>
        <v>43803</v>
      </c>
      <c r="B1026" s="5">
        <f>TITRES_STAT!D1029</f>
        <v>2.1394000000000002</v>
      </c>
      <c r="C1026" s="2">
        <f t="shared" si="117"/>
        <v>0</v>
      </c>
      <c r="D1026" s="2">
        <f t="shared" si="118"/>
        <v>2.1472600000000002</v>
      </c>
      <c r="E1026" s="2">
        <f t="shared" si="120"/>
        <v>2.1335199999999999</v>
      </c>
      <c r="F1026" s="2">
        <f t="shared" si="121"/>
        <v>2.1017199999999998</v>
      </c>
      <c r="G1026" s="2">
        <f t="shared" si="123"/>
        <v>2.0532780000000002</v>
      </c>
      <c r="H1026" s="2">
        <f t="shared" si="119"/>
        <v>1.9512634999999994</v>
      </c>
      <c r="I1026" s="2">
        <f t="array" ref="I1026">SUMPRODUCT(B1010:B1029, (ROW(B1010:B1029)-ROW(B1010)+1)) / (20*21/2)</f>
        <v>2.1468828571428573</v>
      </c>
      <c r="J1026" s="2">
        <f t="shared" si="122"/>
        <v>2.1077956831150879</v>
      </c>
      <c r="K1026" s="2">
        <f t="shared" si="124"/>
        <v>2.0737706654038099</v>
      </c>
    </row>
    <row r="1027" spans="1:11" ht="13.5" x14ac:dyDescent="0.25">
      <c r="A1027" s="3">
        <f>TITRES_STAT!B1030</f>
        <v>43804</v>
      </c>
      <c r="B1027" s="5">
        <f>TITRES_STAT!D1030</f>
        <v>2.2021999999999999</v>
      </c>
      <c r="C1027" s="2">
        <f t="shared" si="117"/>
        <v>6.2799999999999745E-2</v>
      </c>
      <c r="D1027" s="2">
        <f t="shared" si="118"/>
        <v>2.1558999999999999</v>
      </c>
      <c r="E1027" s="2">
        <f t="shared" si="120"/>
        <v>2.1445099999999999</v>
      </c>
      <c r="F1027" s="2">
        <f t="shared" si="121"/>
        <v>2.1089799999999999</v>
      </c>
      <c r="G1027" s="2">
        <f t="shared" si="123"/>
        <v>2.0570460000000002</v>
      </c>
      <c r="H1027" s="2">
        <f t="shared" si="119"/>
        <v>1.9560614999999997</v>
      </c>
      <c r="I1027" s="2">
        <f t="array" ref="I1027">SUMPRODUCT(B1011:B1030, (ROW(B1011:B1030)-ROW(B1011)+1)) / (20*21/2)</f>
        <v>2.148992380952381</v>
      </c>
      <c r="J1027" s="2">
        <f t="shared" si="122"/>
        <v>2.1167865704374602</v>
      </c>
      <c r="K1027" s="2">
        <f t="shared" si="124"/>
        <v>2.0788071098977783</v>
      </c>
    </row>
    <row r="1028" spans="1:11" ht="13.5" x14ac:dyDescent="0.25">
      <c r="A1028" s="3">
        <f>TITRES_STAT!B1031</f>
        <v>43805</v>
      </c>
      <c r="B1028" s="5">
        <f>TITRES_STAT!D1031</f>
        <v>2.2061000000000002</v>
      </c>
      <c r="C1028" s="2">
        <f t="shared" ref="C1028:C1091" si="125">B1028-B1027</f>
        <v>3.9000000000002366E-3</v>
      </c>
      <c r="D1028" s="2">
        <f t="shared" si="118"/>
        <v>2.1613799999999999</v>
      </c>
      <c r="E1028" s="2">
        <f t="shared" si="120"/>
        <v>2.1562799999999998</v>
      </c>
      <c r="F1028" s="2">
        <f t="shared" si="121"/>
        <v>2.1154549999999999</v>
      </c>
      <c r="G1028" s="2">
        <f t="shared" si="123"/>
        <v>2.0603419999999999</v>
      </c>
      <c r="H1028" s="2">
        <f t="shared" si="119"/>
        <v>1.9608789999999994</v>
      </c>
      <c r="I1028" s="2">
        <f t="array" ref="I1028">SUMPRODUCT(B1012:B1031, (ROW(B1012:B1031)-ROW(B1012)+1)) / (20*21/2)</f>
        <v>2.1505223809523808</v>
      </c>
      <c r="J1028" s="2">
        <f t="shared" si="122"/>
        <v>2.1252926113481783</v>
      </c>
      <c r="K1028" s="2">
        <f t="shared" si="124"/>
        <v>2.0837989879410026</v>
      </c>
    </row>
    <row r="1029" spans="1:11" ht="13.5" x14ac:dyDescent="0.25">
      <c r="A1029" s="3">
        <f>TITRES_STAT!B1032</f>
        <v>43808</v>
      </c>
      <c r="B1029" s="5">
        <f>TITRES_STAT!D1032</f>
        <v>2.1943999999999999</v>
      </c>
      <c r="C1029" s="2">
        <f t="shared" si="125"/>
        <v>-1.1700000000000266E-2</v>
      </c>
      <c r="D1029" s="2">
        <f t="shared" si="118"/>
        <v>2.1763000000000003</v>
      </c>
      <c r="E1029" s="2">
        <f t="shared" si="120"/>
        <v>2.1637399999999998</v>
      </c>
      <c r="F1029" s="2">
        <f t="shared" si="121"/>
        <v>2.1211499999999996</v>
      </c>
      <c r="G1029" s="2">
        <f t="shared" si="123"/>
        <v>2.0645820000000001</v>
      </c>
      <c r="H1029" s="2">
        <f t="shared" si="119"/>
        <v>1.9656204999999993</v>
      </c>
      <c r="I1029" s="2">
        <f t="array" ref="I1029">SUMPRODUCT(B1013:B1032, (ROW(B1013:B1032)-ROW(B1013)+1)) / (20*21/2)</f>
        <v>2.156841904761905</v>
      </c>
      <c r="J1029" s="2">
        <f t="shared" si="122"/>
        <v>2.1318742674102564</v>
      </c>
      <c r="K1029" s="2">
        <f t="shared" si="124"/>
        <v>2.0881362825315515</v>
      </c>
    </row>
    <row r="1030" spans="1:11" ht="13.5" x14ac:dyDescent="0.25">
      <c r="A1030" s="3">
        <f>TITRES_STAT!B1033</f>
        <v>43809</v>
      </c>
      <c r="B1030" s="5">
        <f>TITRES_STAT!D1033</f>
        <v>2.1433</v>
      </c>
      <c r="C1030" s="2">
        <f t="shared" si="125"/>
        <v>-5.1099999999999923E-2</v>
      </c>
      <c r="D1030" s="2">
        <f t="shared" ref="D1030:D1093" si="126">AVERAGE(B1026:B1030)</f>
        <v>2.1770800000000001</v>
      </c>
      <c r="E1030" s="2">
        <f t="shared" si="120"/>
        <v>2.1641299999999997</v>
      </c>
      <c r="F1030" s="2">
        <f t="shared" si="121"/>
        <v>2.1272349999999998</v>
      </c>
      <c r="G1030" s="2">
        <f t="shared" si="123"/>
        <v>2.068978</v>
      </c>
      <c r="H1030" s="2">
        <f t="shared" si="119"/>
        <v>1.9701064999999993</v>
      </c>
      <c r="I1030" s="2">
        <f t="array" ref="I1030">SUMPRODUCT(B1014:B1033, (ROW(B1014:B1033)-ROW(B1014)+1)) / (20*21/2)</f>
        <v>2.1658690476190476</v>
      </c>
      <c r="J1030" s="2">
        <f t="shared" si="122"/>
        <v>2.1329624324188035</v>
      </c>
      <c r="K1030" s="2">
        <f t="shared" si="124"/>
        <v>2.0902995655695298</v>
      </c>
    </row>
    <row r="1031" spans="1:11" ht="13.5" x14ac:dyDescent="0.25">
      <c r="A1031" s="3">
        <f>TITRES_STAT!B1034</f>
        <v>43810</v>
      </c>
      <c r="B1031" s="5">
        <f>TITRES_STAT!D1034</f>
        <v>2.1433</v>
      </c>
      <c r="C1031" s="2">
        <f t="shared" si="125"/>
        <v>0</v>
      </c>
      <c r="D1031" s="2">
        <f t="shared" si="126"/>
        <v>2.1778599999999999</v>
      </c>
      <c r="E1031" s="2">
        <f t="shared" si="120"/>
        <v>2.16256</v>
      </c>
      <c r="F1031" s="2">
        <f t="shared" si="121"/>
        <v>2.1319449999999995</v>
      </c>
      <c r="G1031" s="2">
        <f t="shared" si="123"/>
        <v>2.0714899999999998</v>
      </c>
      <c r="H1031" s="2">
        <f t="shared" si="119"/>
        <v>1.9745234999999997</v>
      </c>
      <c r="I1031" s="2">
        <f t="array" ref="I1031">SUMPRODUCT(B1015:B1034, (ROW(B1015:B1034)-ROW(B1015)+1)) / (20*21/2)</f>
        <v>2.1723752380952379</v>
      </c>
      <c r="J1031" s="2">
        <f t="shared" si="122"/>
        <v>2.1339469626646315</v>
      </c>
      <c r="K1031" s="2">
        <f t="shared" si="124"/>
        <v>2.0923780139785677</v>
      </c>
    </row>
    <row r="1032" spans="1:11" ht="13.5" x14ac:dyDescent="0.25">
      <c r="A1032" s="3">
        <f>TITRES_STAT!B1035</f>
        <v>43811</v>
      </c>
      <c r="B1032" s="5">
        <f>TITRES_STAT!D1035</f>
        <v>2.1983000000000001</v>
      </c>
      <c r="C1032" s="2">
        <f t="shared" si="125"/>
        <v>5.500000000000016E-2</v>
      </c>
      <c r="D1032" s="2">
        <f t="shared" si="126"/>
        <v>2.1770800000000001</v>
      </c>
      <c r="E1032" s="2">
        <f t="shared" si="120"/>
        <v>2.1664900000000005</v>
      </c>
      <c r="F1032" s="2">
        <f t="shared" si="121"/>
        <v>2.1388150000000001</v>
      </c>
      <c r="G1032" s="2">
        <f t="shared" si="123"/>
        <v>2.0754160000000006</v>
      </c>
      <c r="H1032" s="2">
        <f t="shared" si="119"/>
        <v>1.9788344999999998</v>
      </c>
      <c r="I1032" s="2">
        <f t="array" ref="I1032">SUMPRODUCT(B1016:B1035, (ROW(B1016:B1035)-ROW(B1016)+1)) / (20*21/2)</f>
        <v>2.1793323809523812</v>
      </c>
      <c r="J1032" s="2">
        <f t="shared" si="122"/>
        <v>2.140075823363238</v>
      </c>
      <c r="K1032" s="2">
        <f t="shared" si="124"/>
        <v>2.0965318173519574</v>
      </c>
    </row>
    <row r="1033" spans="1:11" ht="13.5" x14ac:dyDescent="0.25">
      <c r="A1033" s="3">
        <f>TITRES_STAT!B1036</f>
        <v>43812</v>
      </c>
      <c r="B1033" s="5">
        <f>TITRES_STAT!D1036</f>
        <v>2.2336</v>
      </c>
      <c r="C1033" s="2">
        <f t="shared" si="125"/>
        <v>3.5299999999999887E-2</v>
      </c>
      <c r="D1033" s="2">
        <f t="shared" si="126"/>
        <v>2.1825800000000002</v>
      </c>
      <c r="E1033" s="2">
        <f t="shared" si="120"/>
        <v>2.17198</v>
      </c>
      <c r="F1033" s="2">
        <f t="shared" si="121"/>
        <v>2.1456850000000007</v>
      </c>
      <c r="G1033" s="2">
        <f t="shared" si="123"/>
        <v>2.0800480000000001</v>
      </c>
      <c r="H1033" s="2">
        <f t="shared" si="119"/>
        <v>1.9829239999999999</v>
      </c>
      <c r="I1033" s="2">
        <f t="array" ref="I1033">SUMPRODUCT(B1017:B1036, (ROW(B1017:B1036)-ROW(B1017)+1)) / (20*21/2)</f>
        <v>2.182978571428571</v>
      </c>
      <c r="J1033" s="2">
        <f t="shared" si="122"/>
        <v>2.1489828878048343</v>
      </c>
      <c r="K1033" s="2">
        <f t="shared" si="124"/>
        <v>2.1019070402009001</v>
      </c>
    </row>
    <row r="1034" spans="1:11" ht="13.5" x14ac:dyDescent="0.25">
      <c r="A1034" s="3">
        <f>TITRES_STAT!B1037</f>
        <v>43815</v>
      </c>
      <c r="B1034" s="5">
        <f>TITRES_STAT!D1037</f>
        <v>2.214</v>
      </c>
      <c r="C1034" s="2">
        <f t="shared" si="125"/>
        <v>-1.9600000000000062E-2</v>
      </c>
      <c r="D1034" s="2">
        <f t="shared" si="126"/>
        <v>2.1864999999999997</v>
      </c>
      <c r="E1034" s="2">
        <f t="shared" si="120"/>
        <v>2.1814</v>
      </c>
      <c r="F1034" s="2">
        <f t="shared" si="121"/>
        <v>2.1527500000000002</v>
      </c>
      <c r="G1034" s="2">
        <f t="shared" si="123"/>
        <v>2.0842879999999999</v>
      </c>
      <c r="H1034" s="2">
        <f t="shared" ref="H1034:H1097" si="127">AVERAGE(B835:B1034)</f>
        <v>1.9865000000000002</v>
      </c>
      <c r="I1034" s="2">
        <f t="array" ref="I1034">SUMPRODUCT(B1018:B1037, (ROW(B1018:B1037)-ROW(B1018)+1)) / (20*21/2)</f>
        <v>2.188042857142857</v>
      </c>
      <c r="J1034" s="2">
        <f t="shared" si="122"/>
        <v>2.1551749937281834</v>
      </c>
      <c r="K1034" s="2">
        <f t="shared" si="124"/>
        <v>2.1063028425459627</v>
      </c>
    </row>
    <row r="1035" spans="1:11" ht="13.5" x14ac:dyDescent="0.25">
      <c r="A1035" s="3">
        <f>TITRES_STAT!B1038</f>
        <v>43816</v>
      </c>
      <c r="B1035" s="5">
        <f>TITRES_STAT!D1038</f>
        <v>2.2258</v>
      </c>
      <c r="C1035" s="2">
        <f t="shared" si="125"/>
        <v>1.1800000000000033E-2</v>
      </c>
      <c r="D1035" s="2">
        <f t="shared" si="126"/>
        <v>2.2029999999999998</v>
      </c>
      <c r="E1035" s="2">
        <f t="shared" si="120"/>
        <v>2.1900399999999998</v>
      </c>
      <c r="F1035" s="2">
        <f t="shared" si="121"/>
        <v>2.160015</v>
      </c>
      <c r="G1035" s="2">
        <f t="shared" si="123"/>
        <v>2.0895480000000002</v>
      </c>
      <c r="H1035" s="2">
        <f t="shared" si="127"/>
        <v>1.9896849999999997</v>
      </c>
      <c r="I1035" s="2">
        <f t="array" ref="I1035">SUMPRODUCT(B1019:B1038, (ROW(B1019:B1038)-ROW(B1019)+1)) / (20*21/2)</f>
        <v>2.1880233333333328</v>
      </c>
      <c r="J1035" s="2">
        <f t="shared" si="122"/>
        <v>2.1619011848016898</v>
      </c>
      <c r="K1035" s="2">
        <f t="shared" si="124"/>
        <v>2.110989005583376</v>
      </c>
    </row>
    <row r="1036" spans="1:11" ht="13.5" x14ac:dyDescent="0.25">
      <c r="A1036" s="3">
        <f>TITRES_STAT!B1039</f>
        <v>43817</v>
      </c>
      <c r="B1036" s="5">
        <f>TITRES_STAT!D1039</f>
        <v>2.1983000000000001</v>
      </c>
      <c r="C1036" s="2">
        <f t="shared" si="125"/>
        <v>-2.7499999999999858E-2</v>
      </c>
      <c r="D1036" s="2">
        <f t="shared" si="126"/>
        <v>2.214</v>
      </c>
      <c r="E1036" s="2">
        <f t="shared" ref="E1036:E1099" si="128">AVERAGE(B1027:B1036)</f>
        <v>2.1959299999999997</v>
      </c>
      <c r="F1036" s="2">
        <f t="shared" si="121"/>
        <v>2.1647250000000002</v>
      </c>
      <c r="G1036" s="2">
        <f t="shared" si="123"/>
        <v>2.0941020000000008</v>
      </c>
      <c r="H1036" s="2">
        <f t="shared" si="127"/>
        <v>1.9926634999999999</v>
      </c>
      <c r="I1036" s="2">
        <f t="array" ref="I1036">SUMPRODUCT(B1020:B1039, (ROW(B1020:B1039)-ROW(B1020)+1)) / (20*21/2)</f>
        <v>2.1954590476190479</v>
      </c>
      <c r="J1036" s="2">
        <f t="shared" si="122"/>
        <v>2.1653677386301005</v>
      </c>
      <c r="K1036" s="2">
        <f t="shared" si="124"/>
        <v>2.1144129661487341</v>
      </c>
    </row>
    <row r="1037" spans="1:11" ht="13.5" x14ac:dyDescent="0.25">
      <c r="A1037" s="3">
        <f>TITRES_STAT!B1040</f>
        <v>43818</v>
      </c>
      <c r="B1037" s="5">
        <f>TITRES_STAT!D1040</f>
        <v>2.2179000000000002</v>
      </c>
      <c r="C1037" s="2">
        <f t="shared" si="125"/>
        <v>1.9600000000000062E-2</v>
      </c>
      <c r="D1037" s="2">
        <f t="shared" si="126"/>
        <v>2.2179199999999999</v>
      </c>
      <c r="E1037" s="2">
        <f t="shared" si="128"/>
        <v>2.1975000000000002</v>
      </c>
      <c r="F1037" s="2">
        <f t="shared" si="121"/>
        <v>2.1710050000000001</v>
      </c>
      <c r="G1037" s="2">
        <f t="shared" si="123"/>
        <v>2.0988120000000006</v>
      </c>
      <c r="H1037" s="2">
        <f t="shared" si="127"/>
        <v>1.9954454999999998</v>
      </c>
      <c r="I1037" s="2">
        <f t="array" ref="I1037">SUMPRODUCT(B1021:B1040, (ROW(B1021:B1040)-ROW(B1021)+1)) / (20*21/2)</f>
        <v>2.201888095238095</v>
      </c>
      <c r="J1037" s="2">
        <f t="shared" si="122"/>
        <v>2.1703708111415194</v>
      </c>
      <c r="K1037" s="2">
        <f t="shared" si="124"/>
        <v>2.118471281201725</v>
      </c>
    </row>
    <row r="1038" spans="1:11" ht="13.5" x14ac:dyDescent="0.25">
      <c r="A1038" s="3">
        <f>TITRES_STAT!B1041</f>
        <v>43819</v>
      </c>
      <c r="B1038" s="5">
        <f>TITRES_STAT!D1041</f>
        <v>2.1707999999999998</v>
      </c>
      <c r="C1038" s="2">
        <f t="shared" si="125"/>
        <v>-4.7100000000000364E-2</v>
      </c>
      <c r="D1038" s="2">
        <f t="shared" si="126"/>
        <v>2.2053599999999998</v>
      </c>
      <c r="E1038" s="2">
        <f t="shared" si="128"/>
        <v>2.1939700000000002</v>
      </c>
      <c r="F1038" s="2">
        <f t="shared" si="121"/>
        <v>2.175125</v>
      </c>
      <c r="G1038" s="2">
        <f t="shared" si="123"/>
        <v>2.1021880000000008</v>
      </c>
      <c r="H1038" s="2">
        <f t="shared" si="127"/>
        <v>1.9979749999999998</v>
      </c>
      <c r="I1038" s="2">
        <f t="array" ref="I1038">SUMPRODUCT(B1022:B1041, (ROW(B1022:B1041)-ROW(B1022)+1)) / (20*21/2)</f>
        <v>2.2066699999999999</v>
      </c>
      <c r="J1038" s="2">
        <f t="shared" si="122"/>
        <v>2.1704116862708984</v>
      </c>
      <c r="K1038" s="2">
        <f t="shared" si="124"/>
        <v>2.1205233878212653</v>
      </c>
    </row>
    <row r="1039" spans="1:11" ht="13.5" x14ac:dyDescent="0.25">
      <c r="A1039" s="3">
        <f>TITRES_STAT!B1042</f>
        <v>43822</v>
      </c>
      <c r="B1039" s="5">
        <f>TITRES_STAT!D1042</f>
        <v>2.2532000000000001</v>
      </c>
      <c r="C1039" s="2">
        <f t="shared" si="125"/>
        <v>8.2400000000000251E-2</v>
      </c>
      <c r="D1039" s="2">
        <f t="shared" si="126"/>
        <v>2.2131999999999996</v>
      </c>
      <c r="E1039" s="2">
        <f t="shared" si="128"/>
        <v>2.1998500000000001</v>
      </c>
      <c r="F1039" s="2">
        <f t="shared" si="121"/>
        <v>2.1817950000000002</v>
      </c>
      <c r="G1039" s="2">
        <f t="shared" si="123"/>
        <v>2.1069760000000008</v>
      </c>
      <c r="H1039" s="2">
        <f t="shared" si="127"/>
        <v>2.0009334999999999</v>
      </c>
      <c r="I1039" s="2">
        <f t="array" ref="I1039">SUMPRODUCT(B1023:B1042, (ROW(B1023:B1042)-ROW(B1023)+1)) / (20*21/2)</f>
        <v>2.2122019047619048</v>
      </c>
      <c r="J1039" s="2">
        <f t="shared" si="122"/>
        <v>2.1782962875784317</v>
      </c>
      <c r="K1039" s="2">
        <f t="shared" si="124"/>
        <v>2.125726392220431</v>
      </c>
    </row>
    <row r="1040" spans="1:11" ht="13.5" x14ac:dyDescent="0.25">
      <c r="A1040" s="3">
        <f>TITRES_STAT!B1043</f>
        <v>43823</v>
      </c>
      <c r="B1040" s="5">
        <f>TITRES_STAT!D1043</f>
        <v>2.2492999999999999</v>
      </c>
      <c r="C1040" s="2">
        <f t="shared" si="125"/>
        <v>-3.9000000000002366E-3</v>
      </c>
      <c r="D1040" s="2">
        <f t="shared" si="126"/>
        <v>2.2178999999999998</v>
      </c>
      <c r="E1040" s="2">
        <f t="shared" si="128"/>
        <v>2.2104499999999994</v>
      </c>
      <c r="F1040" s="2">
        <f t="shared" si="121"/>
        <v>2.18729</v>
      </c>
      <c r="G1040" s="2">
        <f t="shared" si="123"/>
        <v>2.1117640000000009</v>
      </c>
      <c r="H1040" s="2">
        <f t="shared" si="127"/>
        <v>2.0037859999999998</v>
      </c>
      <c r="I1040" s="2">
        <f t="array" ref="I1040">SUMPRODUCT(B1024:B1043, (ROW(B1024:B1043)-ROW(B1024)+1)) / (20*21/2)</f>
        <v>2.220665714285714</v>
      </c>
      <c r="J1040" s="2">
        <f t="shared" si="122"/>
        <v>2.1850585459042953</v>
      </c>
      <c r="K1040" s="2">
        <f t="shared" si="124"/>
        <v>2.1305724160549238</v>
      </c>
    </row>
    <row r="1041" spans="1:11" ht="13.5" x14ac:dyDescent="0.25">
      <c r="A1041" s="3">
        <f>TITRES_STAT!B1044</f>
        <v>43824</v>
      </c>
      <c r="B1041" s="5">
        <f>TITRES_STAT!D1044</f>
        <v>2.2374999999999998</v>
      </c>
      <c r="C1041" s="2">
        <f t="shared" si="125"/>
        <v>-1.1800000000000033E-2</v>
      </c>
      <c r="D1041" s="2">
        <f t="shared" si="126"/>
        <v>2.2257399999999996</v>
      </c>
      <c r="E1041" s="2">
        <f t="shared" si="128"/>
        <v>2.2198699999999998</v>
      </c>
      <c r="F1041" s="2">
        <f t="shared" si="121"/>
        <v>2.1912149999999997</v>
      </c>
      <c r="G1041" s="2">
        <f t="shared" si="123"/>
        <v>2.1162380000000005</v>
      </c>
      <c r="H1041" s="2">
        <f t="shared" si="127"/>
        <v>2.0065970000000002</v>
      </c>
      <c r="I1041" s="2">
        <f t="array" ref="I1041">SUMPRODUCT(B1025:B1044, (ROW(B1025:B1044)-ROW(B1025)+1)) / (20*21/2)</f>
        <v>2.2282538095238089</v>
      </c>
      <c r="J1041" s="2">
        <f t="shared" si="122"/>
        <v>2.1900529701038862</v>
      </c>
      <c r="K1041" s="2">
        <f t="shared" si="124"/>
        <v>2.1347656546410052</v>
      </c>
    </row>
    <row r="1042" spans="1:11" ht="13.5" x14ac:dyDescent="0.25">
      <c r="A1042" s="3">
        <f>TITRES_STAT!B1045</f>
        <v>43825</v>
      </c>
      <c r="B1042" s="5">
        <f>TITRES_STAT!D1045</f>
        <v>2.2492999999999999</v>
      </c>
      <c r="C1042" s="2">
        <f t="shared" si="125"/>
        <v>1.1800000000000033E-2</v>
      </c>
      <c r="D1042" s="2">
        <f t="shared" si="126"/>
        <v>2.2320199999999994</v>
      </c>
      <c r="E1042" s="2">
        <f t="shared" si="128"/>
        <v>2.2249699999999999</v>
      </c>
      <c r="F1042" s="2">
        <f t="shared" si="121"/>
        <v>2.1957299999999997</v>
      </c>
      <c r="G1042" s="2">
        <f t="shared" si="123"/>
        <v>2.1197700000000008</v>
      </c>
      <c r="H1042" s="2">
        <f t="shared" si="127"/>
        <v>2.0089995000000003</v>
      </c>
      <c r="I1042" s="2">
        <f t="array" ref="I1042">SUMPRODUCT(B1026:B1045, (ROW(B1026:B1045)-ROW(B1026)+1)) / (20*21/2)</f>
        <v>2.2347042857142858</v>
      </c>
      <c r="J1042" s="2">
        <f t="shared" si="122"/>
        <v>2.1956955443797068</v>
      </c>
      <c r="K1042" s="2">
        <f t="shared" si="124"/>
        <v>2.13925719759626</v>
      </c>
    </row>
    <row r="1043" spans="1:11" ht="13.5" x14ac:dyDescent="0.25">
      <c r="A1043" s="3">
        <f>TITRES_STAT!B1046</f>
        <v>43826</v>
      </c>
      <c r="B1043" s="5">
        <f>TITRES_STAT!D1046</f>
        <v>2.2846000000000002</v>
      </c>
      <c r="C1043" s="2">
        <f t="shared" si="125"/>
        <v>3.5300000000000331E-2</v>
      </c>
      <c r="D1043" s="2">
        <f t="shared" si="126"/>
        <v>2.2547800000000002</v>
      </c>
      <c r="E1043" s="2">
        <f t="shared" si="128"/>
        <v>2.2300700000000004</v>
      </c>
      <c r="F1043" s="2">
        <f t="shared" si="121"/>
        <v>2.2010249999999996</v>
      </c>
      <c r="G1043" s="2">
        <f t="shared" si="123"/>
        <v>2.1234600000000001</v>
      </c>
      <c r="H1043" s="2">
        <f t="shared" si="127"/>
        <v>2.0115960000000004</v>
      </c>
      <c r="I1043" s="2">
        <f t="array" ref="I1043">SUMPRODUCT(B1027:B1046, (ROW(B1027:B1046)-ROW(B1027)+1)) / (20*21/2)</f>
        <v>2.2442338095238092</v>
      </c>
      <c r="J1043" s="2">
        <f t="shared" si="122"/>
        <v>2.2041626353911634</v>
      </c>
      <c r="K1043" s="2">
        <f t="shared" si="124"/>
        <v>2.1449569153375831</v>
      </c>
    </row>
    <row r="1044" spans="1:11" ht="13.5" x14ac:dyDescent="0.25">
      <c r="A1044" s="3">
        <f>TITRES_STAT!B1047</f>
        <v>43829</v>
      </c>
      <c r="B1044" s="5">
        <f>TITRES_STAT!D1047</f>
        <v>2.2806999999999999</v>
      </c>
      <c r="C1044" s="2">
        <f t="shared" si="125"/>
        <v>-3.9000000000002366E-3</v>
      </c>
      <c r="D1044" s="2">
        <f t="shared" si="126"/>
        <v>2.2602799999999998</v>
      </c>
      <c r="E1044" s="2">
        <f t="shared" si="128"/>
        <v>2.2367399999999997</v>
      </c>
      <c r="F1044" s="2">
        <f t="shared" ref="F1044:F1107" si="129">AVERAGE(B1025:B1044)</f>
        <v>2.2090699999999996</v>
      </c>
      <c r="G1044" s="2">
        <f t="shared" si="123"/>
        <v>2.1271500000000008</v>
      </c>
      <c r="H1044" s="2">
        <f t="shared" si="127"/>
        <v>2.0142250000000006</v>
      </c>
      <c r="I1044" s="2">
        <f t="array" ref="I1044">SUMPRODUCT(B1028:B1047, (ROW(B1028:B1047)-ROW(B1028)+1)) / (20*21/2)</f>
        <v>2.2480652380952386</v>
      </c>
      <c r="J1044" s="2">
        <f t="shared" si="122"/>
        <v>2.2114519082110529</v>
      </c>
      <c r="K1044" s="2">
        <f t="shared" si="124"/>
        <v>2.1502801735596391</v>
      </c>
    </row>
    <row r="1045" spans="1:11" ht="13.5" x14ac:dyDescent="0.25">
      <c r="A1045" s="3">
        <f>TITRES_STAT!B1048</f>
        <v>43830</v>
      </c>
      <c r="B1045" s="5">
        <f>TITRES_STAT!D1048</f>
        <v>2.2768000000000002</v>
      </c>
      <c r="C1045" s="2">
        <f t="shared" si="125"/>
        <v>-3.8999999999997925E-3</v>
      </c>
      <c r="D1045" s="2">
        <f t="shared" si="126"/>
        <v>2.2657799999999999</v>
      </c>
      <c r="E1045" s="2">
        <f t="shared" si="128"/>
        <v>2.2418399999999998</v>
      </c>
      <c r="F1045" s="2">
        <f t="shared" si="129"/>
        <v>2.2159399999999998</v>
      </c>
      <c r="G1045" s="2">
        <f t="shared" si="123"/>
        <v>2.1310760000000002</v>
      </c>
      <c r="H1045" s="2">
        <f t="shared" si="127"/>
        <v>2.0170075000000005</v>
      </c>
      <c r="I1045" s="2">
        <f t="array" ref="I1045">SUMPRODUCT(B1029:B1048, (ROW(B1029:B1048)-ROW(B1029)+1)) / (20*21/2)</f>
        <v>2.2452452380952383</v>
      </c>
      <c r="J1045" s="2">
        <f t="shared" ref="J1045:J1108" si="130">$J$4*B1045+J1044*(1-$J$4)</f>
        <v>2.2176755360004763</v>
      </c>
      <c r="K1045" s="2">
        <f t="shared" si="124"/>
        <v>2.1552417353808297</v>
      </c>
    </row>
    <row r="1046" spans="1:11" ht="13.5" x14ac:dyDescent="0.25">
      <c r="A1046" s="3">
        <f>TITRES_STAT!B1049</f>
        <v>43832</v>
      </c>
      <c r="B1046" s="5">
        <f>TITRES_STAT!D1049</f>
        <v>2.3159999999999998</v>
      </c>
      <c r="C1046" s="2">
        <f t="shared" si="125"/>
        <v>3.919999999999968E-2</v>
      </c>
      <c r="D1046" s="2">
        <f t="shared" si="126"/>
        <v>2.2814799999999997</v>
      </c>
      <c r="E1046" s="2">
        <f t="shared" si="128"/>
        <v>2.2536099999999997</v>
      </c>
      <c r="F1046" s="2">
        <f t="shared" si="129"/>
        <v>2.2247699999999999</v>
      </c>
      <c r="G1046" s="2">
        <f t="shared" si="123"/>
        <v>2.1359420000000005</v>
      </c>
      <c r="H1046" s="2">
        <f t="shared" si="127"/>
        <v>2.0200205000000002</v>
      </c>
      <c r="I1046" s="2">
        <f t="array" ref="I1046">SUMPRODUCT(B1030:B1049, (ROW(B1030:B1049)-ROW(B1030)+1)) / (20*21/2)</f>
        <v>2.2387195238095234</v>
      </c>
      <c r="J1046" s="2">
        <f t="shared" si="130"/>
        <v>2.2270397706670977</v>
      </c>
      <c r="K1046" s="2">
        <f t="shared" si="124"/>
        <v>2.1615459810521696</v>
      </c>
    </row>
    <row r="1047" spans="1:11" ht="13.5" x14ac:dyDescent="0.25">
      <c r="A1047" s="3">
        <f>TITRES_STAT!B1050</f>
        <v>43833</v>
      </c>
      <c r="B1047" s="5">
        <f>TITRES_STAT!D1050</f>
        <v>2.2650000000000001</v>
      </c>
      <c r="C1047" s="2">
        <f t="shared" si="125"/>
        <v>-5.0999999999999712E-2</v>
      </c>
      <c r="D1047" s="2">
        <f t="shared" si="126"/>
        <v>2.2846200000000003</v>
      </c>
      <c r="E1047" s="2">
        <f t="shared" si="128"/>
        <v>2.2583199999999999</v>
      </c>
      <c r="F1047" s="2">
        <f t="shared" si="129"/>
        <v>2.2279100000000005</v>
      </c>
      <c r="G1047" s="2">
        <f t="shared" si="123"/>
        <v>2.1398680000000003</v>
      </c>
      <c r="H1047" s="2">
        <f t="shared" si="127"/>
        <v>2.0228650000000004</v>
      </c>
      <c r="I1047" s="2">
        <f t="array" ref="I1047">SUMPRODUCT(B1031:B1050, (ROW(B1031:B1050)-ROW(B1031)+1)) / (20*21/2)</f>
        <v>2.2263814285714285</v>
      </c>
      <c r="J1047" s="2">
        <f t="shared" si="130"/>
        <v>2.2306550306035646</v>
      </c>
      <c r="K1047" s="2">
        <f t="shared" si="124"/>
        <v>2.1656030014030652</v>
      </c>
    </row>
    <row r="1048" spans="1:11" ht="13.5" x14ac:dyDescent="0.25">
      <c r="A1048" s="3">
        <f>TITRES_STAT!B1051</f>
        <v>43836</v>
      </c>
      <c r="B1048" s="5">
        <f>TITRES_STAT!D1051</f>
        <v>2.1983000000000001</v>
      </c>
      <c r="C1048" s="2">
        <f t="shared" si="125"/>
        <v>-6.6699999999999982E-2</v>
      </c>
      <c r="D1048" s="2">
        <f t="shared" si="126"/>
        <v>2.26736</v>
      </c>
      <c r="E1048" s="2">
        <f t="shared" si="128"/>
        <v>2.2610700000000001</v>
      </c>
      <c r="F1048" s="2">
        <f t="shared" si="129"/>
        <v>2.2275200000000006</v>
      </c>
      <c r="G1048" s="2">
        <f t="shared" si="123"/>
        <v>2.143008</v>
      </c>
      <c r="H1048" s="2">
        <f t="shared" si="127"/>
        <v>2.0253760000000005</v>
      </c>
      <c r="I1048" s="2">
        <f t="array" ref="I1048">SUMPRODUCT(B1032:B1051, (ROW(B1032:B1051)-ROW(B1032)+1)) / (20*21/2)</f>
        <v>2.2138961904761909</v>
      </c>
      <c r="J1048" s="2">
        <f t="shared" si="130"/>
        <v>2.2275735991175112</v>
      </c>
      <c r="K1048" s="2">
        <f t="shared" si="124"/>
        <v>2.1668852366421607</v>
      </c>
    </row>
    <row r="1049" spans="1:11" ht="13.5" x14ac:dyDescent="0.25">
      <c r="A1049" s="3">
        <f>TITRES_STAT!B1052</f>
        <v>43837</v>
      </c>
      <c r="B1049" s="5">
        <f>TITRES_STAT!D1052</f>
        <v>2.1589999999999998</v>
      </c>
      <c r="C1049" s="2">
        <f t="shared" si="125"/>
        <v>-3.9300000000000335E-2</v>
      </c>
      <c r="D1049" s="2">
        <f t="shared" si="126"/>
        <v>2.24302</v>
      </c>
      <c r="E1049" s="2">
        <f t="shared" si="128"/>
        <v>2.2516499999999997</v>
      </c>
      <c r="F1049" s="2">
        <f t="shared" si="129"/>
        <v>2.2257500000000006</v>
      </c>
      <c r="G1049" s="2">
        <f t="shared" si="123"/>
        <v>2.1446560000000003</v>
      </c>
      <c r="H1049" s="2">
        <f t="shared" si="127"/>
        <v>2.0278635000000005</v>
      </c>
      <c r="I1049" s="2">
        <f t="array" ref="I1049">SUMPRODUCT(B1033:B1052, (ROW(B1033:B1052)-ROW(B1033)+1)) / (20*21/2)</f>
        <v>2.2016538095238096</v>
      </c>
      <c r="J1049" s="2">
        <f t="shared" si="130"/>
        <v>2.2210427801539385</v>
      </c>
      <c r="K1049" s="2">
        <f t="shared" si="124"/>
        <v>2.1665760116758017</v>
      </c>
    </row>
    <row r="1050" spans="1:11" ht="13.5" x14ac:dyDescent="0.25">
      <c r="A1050" s="3">
        <f>TITRES_STAT!B1053</f>
        <v>43838</v>
      </c>
      <c r="B1050" s="5">
        <f>TITRES_STAT!D1053</f>
        <v>2.0962000000000001</v>
      </c>
      <c r="C1050" s="2">
        <f t="shared" si="125"/>
        <v>-6.2799999999999745E-2</v>
      </c>
      <c r="D1050" s="2">
        <f t="shared" si="126"/>
        <v>2.2068999999999996</v>
      </c>
      <c r="E1050" s="2">
        <f t="shared" si="128"/>
        <v>2.2363399999999998</v>
      </c>
      <c r="F1050" s="2">
        <f t="shared" si="129"/>
        <v>2.2233950000000005</v>
      </c>
      <c r="G1050" s="2">
        <f t="shared" si="123"/>
        <v>2.1461480000000002</v>
      </c>
      <c r="H1050" s="2">
        <f t="shared" si="127"/>
        <v>2.0297950000000005</v>
      </c>
      <c r="I1050" s="2">
        <f t="array" ref="I1050">SUMPRODUCT(B1034:B1053, (ROW(B1034:B1053)-ROW(B1034)+1)) / (20*21/2)</f>
        <v>2.1895447619047617</v>
      </c>
      <c r="J1050" s="2">
        <f t="shared" si="130"/>
        <v>2.2091529915678492</v>
      </c>
      <c r="K1050" s="2">
        <f t="shared" si="124"/>
        <v>2.1638161680806722</v>
      </c>
    </row>
    <row r="1051" spans="1:11" ht="13.5" x14ac:dyDescent="0.25">
      <c r="A1051" s="3">
        <f>TITRES_STAT!B1054</f>
        <v>43839</v>
      </c>
      <c r="B1051" s="5">
        <f>TITRES_STAT!D1054</f>
        <v>2.0922999999999998</v>
      </c>
      <c r="C1051" s="2">
        <f t="shared" si="125"/>
        <v>-3.9000000000002366E-3</v>
      </c>
      <c r="D1051" s="2">
        <f t="shared" si="126"/>
        <v>2.1621600000000001</v>
      </c>
      <c r="E1051" s="2">
        <f t="shared" si="128"/>
        <v>2.2218199999999997</v>
      </c>
      <c r="F1051" s="2">
        <f t="shared" si="129"/>
        <v>2.2208450000000006</v>
      </c>
      <c r="G1051" s="2">
        <f t="shared" si="123"/>
        <v>2.1487380000000003</v>
      </c>
      <c r="H1051" s="2">
        <f t="shared" si="127"/>
        <v>2.0318280000000009</v>
      </c>
      <c r="I1051" s="2">
        <f t="array" ref="I1051">SUMPRODUCT(B1035:B1054, (ROW(B1035:B1054)-ROW(B1035)+1)) / (20*21/2)</f>
        <v>2.174012857142857</v>
      </c>
      <c r="J1051" s="2">
        <f t="shared" si="130"/>
        <v>2.1980241352280538</v>
      </c>
      <c r="K1051" s="2">
        <f t="shared" si="124"/>
        <v>2.1610116124696654</v>
      </c>
    </row>
    <row r="1052" spans="1:11" ht="13.5" x14ac:dyDescent="0.25">
      <c r="A1052" s="3">
        <f>TITRES_STAT!B1055</f>
        <v>43840</v>
      </c>
      <c r="B1052" s="5">
        <f>TITRES_STAT!D1055</f>
        <v>2.0922999999999998</v>
      </c>
      <c r="C1052" s="2">
        <f t="shared" si="125"/>
        <v>0</v>
      </c>
      <c r="D1052" s="2">
        <f t="shared" si="126"/>
        <v>2.1276199999999998</v>
      </c>
      <c r="E1052" s="2">
        <f t="shared" si="128"/>
        <v>2.2061199999999999</v>
      </c>
      <c r="F1052" s="2">
        <f t="shared" si="129"/>
        <v>2.2155450000000001</v>
      </c>
      <c r="G1052" s="2">
        <f t="shared" si="123"/>
        <v>2.1501519999999998</v>
      </c>
      <c r="H1052" s="2">
        <f t="shared" si="127"/>
        <v>2.0337745000000012</v>
      </c>
      <c r="I1052" s="2">
        <f t="array" ref="I1052">SUMPRODUCT(B1036:B1055, (ROW(B1036:B1055)-ROW(B1036)+1)) / (20*21/2)</f>
        <v>2.1592847619047619</v>
      </c>
      <c r="J1052" s="2">
        <f t="shared" si="130"/>
        <v>2.1879551699682391</v>
      </c>
      <c r="K1052" s="2">
        <f t="shared" si="124"/>
        <v>2.1583170394316396</v>
      </c>
    </row>
    <row r="1053" spans="1:11" ht="13.5" x14ac:dyDescent="0.25">
      <c r="A1053" s="3">
        <f>TITRES_STAT!B1056</f>
        <v>43843</v>
      </c>
      <c r="B1053" s="5">
        <f>TITRES_STAT!D1056</f>
        <v>2.0884</v>
      </c>
      <c r="C1053" s="2">
        <f t="shared" si="125"/>
        <v>-3.8999999999997925E-3</v>
      </c>
      <c r="D1053" s="2">
        <f t="shared" si="126"/>
        <v>2.1056400000000002</v>
      </c>
      <c r="E1053" s="2">
        <f t="shared" si="128"/>
        <v>2.1865000000000001</v>
      </c>
      <c r="F1053" s="2">
        <f t="shared" si="129"/>
        <v>2.2082850000000005</v>
      </c>
      <c r="G1053" s="2">
        <f t="shared" si="123"/>
        <v>2.1515660000000003</v>
      </c>
      <c r="H1053" s="2">
        <f t="shared" si="127"/>
        <v>2.0357360000000004</v>
      </c>
      <c r="I1053" s="2">
        <f t="array" ref="I1053">SUMPRODUCT(B1037:B1056, (ROW(B1037:B1056)-ROW(B1037)+1)) / (20*21/2)</f>
        <v>2.1506452380952381</v>
      </c>
      <c r="J1053" s="2">
        <f t="shared" si="130"/>
        <v>2.1784737252093591</v>
      </c>
      <c r="K1053" s="2">
        <f t="shared" si="124"/>
        <v>2.1555751947480459</v>
      </c>
    </row>
    <row r="1054" spans="1:11" ht="13.5" x14ac:dyDescent="0.25">
      <c r="A1054" s="3">
        <f>TITRES_STAT!B1057</f>
        <v>43845</v>
      </c>
      <c r="B1054" s="5">
        <f>TITRES_STAT!D1057</f>
        <v>2.0451999999999999</v>
      </c>
      <c r="C1054" s="2">
        <f t="shared" si="125"/>
        <v>-4.3200000000000127E-2</v>
      </c>
      <c r="D1054" s="2">
        <f t="shared" si="126"/>
        <v>2.0828799999999998</v>
      </c>
      <c r="E1054" s="2">
        <f t="shared" si="128"/>
        <v>2.1629499999999999</v>
      </c>
      <c r="F1054" s="2">
        <f t="shared" si="129"/>
        <v>2.1998450000000003</v>
      </c>
      <c r="G1054" s="2">
        <f t="shared" si="123"/>
        <v>2.1521159999999999</v>
      </c>
      <c r="H1054" s="2">
        <f t="shared" si="127"/>
        <v>2.0373260000000006</v>
      </c>
      <c r="I1054" s="2">
        <f t="array" ref="I1054">SUMPRODUCT(B1038:B1057, (ROW(B1038:B1057)-ROW(B1038)+1)) / (20*21/2)</f>
        <v>2.1439685714285712</v>
      </c>
      <c r="J1054" s="2">
        <f t="shared" si="130"/>
        <v>2.1657809894751345</v>
      </c>
      <c r="K1054" s="2">
        <f t="shared" si="124"/>
        <v>2.151246755738319</v>
      </c>
    </row>
    <row r="1055" spans="1:11" ht="13.5" x14ac:dyDescent="0.25">
      <c r="A1055" s="3">
        <f>TITRES_STAT!B1058</f>
        <v>43846</v>
      </c>
      <c r="B1055" s="5">
        <f>TITRES_STAT!D1058</f>
        <v>2.0451999999999999</v>
      </c>
      <c r="C1055" s="2">
        <f t="shared" si="125"/>
        <v>0</v>
      </c>
      <c r="D1055" s="2">
        <f t="shared" si="126"/>
        <v>2.0726799999999996</v>
      </c>
      <c r="E1055" s="2">
        <f t="shared" si="128"/>
        <v>2.1397900000000001</v>
      </c>
      <c r="F1055" s="2">
        <f t="shared" si="129"/>
        <v>2.1908150000000002</v>
      </c>
      <c r="G1055" s="2">
        <f t="shared" si="123"/>
        <v>2.1529799999999999</v>
      </c>
      <c r="H1055" s="2">
        <f t="shared" si="127"/>
        <v>2.0388985000000006</v>
      </c>
      <c r="I1055" s="2">
        <f t="array" ref="I1055">SUMPRODUCT(B1039:B1058, (ROW(B1039:B1058)-ROW(B1039)+1)) / (20*21/2)</f>
        <v>2.1344161904761907</v>
      </c>
      <c r="J1055" s="2">
        <f t="shared" si="130"/>
        <v>2.1542970857155979</v>
      </c>
      <c r="K1055" s="2">
        <f t="shared" si="124"/>
        <v>2.1470880594348558</v>
      </c>
    </row>
    <row r="1056" spans="1:11" ht="13.5" x14ac:dyDescent="0.25">
      <c r="A1056" s="3">
        <f>TITRES_STAT!B1059</f>
        <v>43847</v>
      </c>
      <c r="B1056" s="5">
        <f>TITRES_STAT!D1059</f>
        <v>2.1000999999999999</v>
      </c>
      <c r="C1056" s="2">
        <f t="shared" si="125"/>
        <v>5.4899999999999949E-2</v>
      </c>
      <c r="D1056" s="2">
        <f t="shared" si="126"/>
        <v>2.0742399999999996</v>
      </c>
      <c r="E1056" s="2">
        <f t="shared" si="128"/>
        <v>2.1182000000000003</v>
      </c>
      <c r="F1056" s="2">
        <f t="shared" si="129"/>
        <v>2.185905</v>
      </c>
      <c r="G1056" s="2">
        <f t="shared" si="123"/>
        <v>2.1542359999999996</v>
      </c>
      <c r="H1056" s="2">
        <f t="shared" si="127"/>
        <v>2.0406590000000007</v>
      </c>
      <c r="I1056" s="2">
        <f t="array" ref="I1056">SUMPRODUCT(B1040:B1059, (ROW(B1040:B1059)-ROW(B1040)+1)) / (20*21/2)</f>
        <v>2.1286557142857143</v>
      </c>
      <c r="J1056" s="2">
        <f t="shared" si="130"/>
        <v>2.1491354585045883</v>
      </c>
      <c r="K1056" s="2">
        <f t="shared" si="124"/>
        <v>2.1452453904374105</v>
      </c>
    </row>
    <row r="1057" spans="1:11" ht="13.5" x14ac:dyDescent="0.25">
      <c r="A1057" s="3">
        <f>TITRES_STAT!B1060</f>
        <v>43850</v>
      </c>
      <c r="B1057" s="5">
        <f>TITRES_STAT!D1060</f>
        <v>2.1158000000000001</v>
      </c>
      <c r="C1057" s="2">
        <f t="shared" si="125"/>
        <v>1.5700000000000269E-2</v>
      </c>
      <c r="D1057" s="2">
        <f t="shared" si="126"/>
        <v>2.0789399999999998</v>
      </c>
      <c r="E1057" s="2">
        <f t="shared" si="128"/>
        <v>2.1032800000000003</v>
      </c>
      <c r="F1057" s="2">
        <f t="shared" si="129"/>
        <v>2.1808000000000001</v>
      </c>
      <c r="G1057" s="2">
        <f t="shared" si="123"/>
        <v>2.1554120000000001</v>
      </c>
      <c r="H1057" s="2">
        <f t="shared" si="127"/>
        <v>2.0426020000000009</v>
      </c>
      <c r="I1057" s="2">
        <f t="array" ref="I1057">SUMPRODUCT(B1041:B1060, (ROW(B1041:B1060)-ROW(B1041)+1)) / (20*21/2)</f>
        <v>2.123178095238095</v>
      </c>
      <c r="J1057" s="2">
        <f t="shared" si="130"/>
        <v>2.1459606529327226</v>
      </c>
      <c r="K1057" s="2">
        <f t="shared" si="124"/>
        <v>2.1440906692437864</v>
      </c>
    </row>
    <row r="1058" spans="1:11" ht="13.5" x14ac:dyDescent="0.25">
      <c r="A1058" s="3">
        <f>TITRES_STAT!B1061</f>
        <v>43851</v>
      </c>
      <c r="B1058" s="5">
        <f>TITRES_STAT!D1061</f>
        <v>2.0804999999999998</v>
      </c>
      <c r="C1058" s="2">
        <f t="shared" si="125"/>
        <v>-3.5300000000000331E-2</v>
      </c>
      <c r="D1058" s="2">
        <f t="shared" si="126"/>
        <v>2.0773600000000001</v>
      </c>
      <c r="E1058" s="2">
        <f t="shared" si="128"/>
        <v>2.0914999999999999</v>
      </c>
      <c r="F1058" s="2">
        <f t="shared" si="129"/>
        <v>2.176285</v>
      </c>
      <c r="G1058" s="2">
        <f t="shared" si="123"/>
        <v>2.1554899999999999</v>
      </c>
      <c r="H1058" s="2">
        <f t="shared" si="127"/>
        <v>2.0444375000000008</v>
      </c>
      <c r="I1058" s="2">
        <f t="array" ref="I1058">SUMPRODUCT(B1042:B1061, (ROW(B1042:B1061)-ROW(B1042)+1)) / (20*21/2)</f>
        <v>2.118354761904762</v>
      </c>
      <c r="J1058" s="2">
        <f t="shared" si="130"/>
        <v>2.139726305034368</v>
      </c>
      <c r="K1058" s="2">
        <f t="shared" si="124"/>
        <v>2.1415969175087359</v>
      </c>
    </row>
    <row r="1059" spans="1:11" ht="13.5" x14ac:dyDescent="0.25">
      <c r="A1059" s="3">
        <f>TITRES_STAT!B1062</f>
        <v>43852</v>
      </c>
      <c r="B1059" s="5">
        <f>TITRES_STAT!D1062</f>
        <v>2.1158000000000001</v>
      </c>
      <c r="C1059" s="2">
        <f t="shared" si="125"/>
        <v>3.5300000000000331E-2</v>
      </c>
      <c r="D1059" s="2">
        <f t="shared" si="126"/>
        <v>2.0914799999999998</v>
      </c>
      <c r="E1059" s="2">
        <f t="shared" si="128"/>
        <v>2.08718</v>
      </c>
      <c r="F1059" s="2">
        <f t="shared" si="129"/>
        <v>2.1694149999999999</v>
      </c>
      <c r="G1059" s="2">
        <f t="shared" si="123"/>
        <v>2.156196</v>
      </c>
      <c r="H1059" s="2">
        <f t="shared" si="127"/>
        <v>2.0464495000000005</v>
      </c>
      <c r="I1059" s="2">
        <f t="array" ref="I1059">SUMPRODUCT(B1043:B1062, (ROW(B1043:B1062)-ROW(B1043)+1)) / (20*21/2)</f>
        <v>2.108148571428571</v>
      </c>
      <c r="J1059" s="2">
        <f t="shared" si="130"/>
        <v>2.1374476093168093</v>
      </c>
      <c r="K1059" s="2">
        <f t="shared" si="124"/>
        <v>2.1405852736848638</v>
      </c>
    </row>
    <row r="1060" spans="1:11" ht="13.5" x14ac:dyDescent="0.25">
      <c r="A1060" s="3">
        <f>TITRES_STAT!B1063</f>
        <v>43853</v>
      </c>
      <c r="B1060" s="5">
        <f>TITRES_STAT!D1063</f>
        <v>2.1118999999999999</v>
      </c>
      <c r="C1060" s="2">
        <f t="shared" si="125"/>
        <v>-3.9000000000002366E-3</v>
      </c>
      <c r="D1060" s="2">
        <f t="shared" si="126"/>
        <v>2.1048199999999997</v>
      </c>
      <c r="E1060" s="2">
        <f t="shared" si="128"/>
        <v>2.0887499999999997</v>
      </c>
      <c r="F1060" s="2">
        <f t="shared" si="129"/>
        <v>2.1625450000000002</v>
      </c>
      <c r="G1060" s="2">
        <f t="shared" si="123"/>
        <v>2.1580019999999998</v>
      </c>
      <c r="H1060" s="2">
        <f t="shared" si="127"/>
        <v>2.0482170000000006</v>
      </c>
      <c r="I1060" s="2">
        <f t="array" ref="I1060">SUMPRODUCT(B1044:B1063, (ROW(B1044:B1063)-ROW(B1044)+1)) / (20*21/2)</f>
        <v>2.0932861904761912</v>
      </c>
      <c r="J1060" s="2">
        <f t="shared" si="130"/>
        <v>2.1350145036675894</v>
      </c>
      <c r="K1060" s="2">
        <f t="shared" si="124"/>
        <v>2.1394603609913401</v>
      </c>
    </row>
    <row r="1061" spans="1:11" ht="13.5" x14ac:dyDescent="0.25">
      <c r="A1061" s="3">
        <f>TITRES_STAT!B1064</f>
        <v>43854</v>
      </c>
      <c r="B1061" s="5">
        <f>TITRES_STAT!D1064</f>
        <v>2.1118999999999999</v>
      </c>
      <c r="C1061" s="2">
        <f t="shared" si="125"/>
        <v>0</v>
      </c>
      <c r="D1061" s="2">
        <f t="shared" si="126"/>
        <v>2.1071800000000001</v>
      </c>
      <c r="E1061" s="2">
        <f t="shared" si="128"/>
        <v>2.0907099999999996</v>
      </c>
      <c r="F1061" s="2">
        <f t="shared" si="129"/>
        <v>2.1562649999999999</v>
      </c>
      <c r="G1061" s="2">
        <f t="shared" si="123"/>
        <v>2.1592579999999999</v>
      </c>
      <c r="H1061" s="2">
        <f t="shared" si="127"/>
        <v>2.0500540000000007</v>
      </c>
      <c r="I1061" s="2">
        <f t="array" ref="I1061">SUMPRODUCT(B1045:B1064, (ROW(B1045:B1064)-ROW(B1045)+1)) / (20*21/2)</f>
        <v>2.0865590476190476</v>
      </c>
      <c r="J1061" s="2">
        <f t="shared" si="130"/>
        <v>2.1328131223659144</v>
      </c>
      <c r="K1061" s="2">
        <f t="shared" si="124"/>
        <v>2.1383795625210915</v>
      </c>
    </row>
    <row r="1062" spans="1:11" ht="13.5" x14ac:dyDescent="0.25">
      <c r="A1062" s="3">
        <f>TITRES_STAT!B1065</f>
        <v>43857</v>
      </c>
      <c r="B1062" s="5">
        <f>TITRES_STAT!D1065</f>
        <v>2.0491000000000001</v>
      </c>
      <c r="C1062" s="2">
        <f t="shared" si="125"/>
        <v>-6.2799999999999745E-2</v>
      </c>
      <c r="D1062" s="2">
        <f t="shared" si="126"/>
        <v>2.0938400000000001</v>
      </c>
      <c r="E1062" s="2">
        <f t="shared" si="128"/>
        <v>2.0863899999999993</v>
      </c>
      <c r="F1062" s="2">
        <f t="shared" si="129"/>
        <v>2.146255</v>
      </c>
      <c r="G1062" s="2">
        <f t="shared" si="123"/>
        <v>2.1590220000000002</v>
      </c>
      <c r="H1062" s="2">
        <f t="shared" si="127"/>
        <v>2.0516460000000007</v>
      </c>
      <c r="I1062" s="2">
        <f t="array" ref="I1062">SUMPRODUCT(B1046:B1065, (ROW(B1046:B1065)-ROW(B1046)+1)) / (20*21/2)</f>
        <v>2.0752690476190478</v>
      </c>
      <c r="J1062" s="2">
        <f t="shared" si="130"/>
        <v>2.1248404440453514</v>
      </c>
      <c r="K1062" s="2">
        <f t="shared" si="124"/>
        <v>2.1348784032065389</v>
      </c>
    </row>
    <row r="1063" spans="1:11" ht="13.5" x14ac:dyDescent="0.25">
      <c r="A1063" s="3">
        <f>TITRES_STAT!B1066</f>
        <v>43858</v>
      </c>
      <c r="B1063" s="5">
        <f>TITRES_STAT!D1066</f>
        <v>1.9902</v>
      </c>
      <c r="C1063" s="2">
        <f t="shared" si="125"/>
        <v>-5.8900000000000174E-2</v>
      </c>
      <c r="D1063" s="2">
        <f t="shared" si="126"/>
        <v>2.07578</v>
      </c>
      <c r="E1063" s="2">
        <f t="shared" si="128"/>
        <v>2.0765700000000002</v>
      </c>
      <c r="F1063" s="2">
        <f t="shared" si="129"/>
        <v>2.1315350000000004</v>
      </c>
      <c r="G1063" s="2">
        <f t="shared" si="123"/>
        <v>2.1569020000000001</v>
      </c>
      <c r="H1063" s="2">
        <f t="shared" si="127"/>
        <v>2.0528745000000006</v>
      </c>
      <c r="I1063" s="2">
        <f t="array" ref="I1063">SUMPRODUCT(B1047:B1066, (ROW(B1047:B1066)-ROW(B1047)+1)) / (20*21/2)</f>
        <v>2.0615542857142861</v>
      </c>
      <c r="J1063" s="2">
        <f t="shared" si="130"/>
        <v>2.1120175446124607</v>
      </c>
      <c r="K1063" s="2">
        <f t="shared" si="124"/>
        <v>2.1292047403356942</v>
      </c>
    </row>
    <row r="1064" spans="1:11" ht="13.5" x14ac:dyDescent="0.25">
      <c r="A1064" s="3">
        <f>TITRES_STAT!B1067</f>
        <v>43859</v>
      </c>
      <c r="B1064" s="5">
        <f>TITRES_STAT!D1067</f>
        <v>2.0609000000000002</v>
      </c>
      <c r="C1064" s="2">
        <f t="shared" si="125"/>
        <v>7.0700000000000207E-2</v>
      </c>
      <c r="D1064" s="2">
        <f t="shared" si="126"/>
        <v>2.0648</v>
      </c>
      <c r="E1064" s="2">
        <f t="shared" si="128"/>
        <v>2.0781400000000003</v>
      </c>
      <c r="F1064" s="2">
        <f t="shared" si="129"/>
        <v>2.1205449999999999</v>
      </c>
      <c r="G1064" s="2">
        <f t="shared" si="123"/>
        <v>2.156666</v>
      </c>
      <c r="H1064" s="2">
        <f t="shared" si="127"/>
        <v>2.0545080000000007</v>
      </c>
      <c r="I1064" s="2">
        <f t="array" ref="I1064">SUMPRODUCT(B1048:B1067, (ROW(B1048:B1067)-ROW(B1048)+1)) / (20*21/2)</f>
        <v>2.0439119047619045</v>
      </c>
      <c r="J1064" s="2">
        <f t="shared" si="130"/>
        <v>2.1071492070303215</v>
      </c>
      <c r="K1064" s="2">
        <f t="shared" si="124"/>
        <v>2.1265261230676278</v>
      </c>
    </row>
    <row r="1065" spans="1:11" ht="13.5" x14ac:dyDescent="0.25">
      <c r="A1065" s="3">
        <f>TITRES_STAT!B1068</f>
        <v>43860</v>
      </c>
      <c r="B1065" s="5">
        <f>TITRES_STAT!D1068</f>
        <v>2.0019999999999998</v>
      </c>
      <c r="C1065" s="2">
        <f t="shared" si="125"/>
        <v>-5.8900000000000396E-2</v>
      </c>
      <c r="D1065" s="2">
        <f t="shared" si="126"/>
        <v>2.0428199999999999</v>
      </c>
      <c r="E1065" s="2">
        <f t="shared" si="128"/>
        <v>2.07382</v>
      </c>
      <c r="F1065" s="2">
        <f t="shared" si="129"/>
        <v>2.1068050000000005</v>
      </c>
      <c r="G1065" s="2">
        <f t="shared" si="123"/>
        <v>2.1550959999999999</v>
      </c>
      <c r="H1065" s="2">
        <f t="shared" si="127"/>
        <v>2.0556220000000009</v>
      </c>
      <c r="I1065" s="2">
        <f t="array" ref="I1065">SUMPRODUCT(B1049:B1068, (ROW(B1049:B1068)-ROW(B1049)+1)) / (20*21/2)</f>
        <v>2.0261128571428575</v>
      </c>
      <c r="J1065" s="2">
        <f t="shared" si="130"/>
        <v>2.0971349968369575</v>
      </c>
      <c r="K1065" s="2">
        <f t="shared" si="124"/>
        <v>2.1216427456924269</v>
      </c>
    </row>
    <row r="1066" spans="1:11" ht="13.5" x14ac:dyDescent="0.25">
      <c r="A1066" s="3">
        <f>TITRES_STAT!B1069</f>
        <v>43861</v>
      </c>
      <c r="B1066" s="5">
        <f>TITRES_STAT!D1069</f>
        <v>1.9628000000000001</v>
      </c>
      <c r="C1066" s="2">
        <f t="shared" si="125"/>
        <v>-3.919999999999968E-2</v>
      </c>
      <c r="D1066" s="2">
        <f t="shared" si="126"/>
        <v>2.0129999999999999</v>
      </c>
      <c r="E1066" s="2">
        <f t="shared" si="128"/>
        <v>2.0600899999999998</v>
      </c>
      <c r="F1066" s="2">
        <f t="shared" si="129"/>
        <v>2.0891450000000003</v>
      </c>
      <c r="G1066" s="2">
        <f t="shared" si="123"/>
        <v>2.1522700000000001</v>
      </c>
      <c r="H1066" s="2">
        <f t="shared" si="127"/>
        <v>2.0567135000000007</v>
      </c>
      <c r="I1066" s="2">
        <f t="array" ref="I1066">SUMPRODUCT(B1050:B1069, (ROW(B1050:B1069)-ROW(B1050)+1)) / (20*21/2)</f>
        <v>2.015047619047619</v>
      </c>
      <c r="J1066" s="2">
        <f t="shared" si="130"/>
        <v>2.08434118761439</v>
      </c>
      <c r="K1066" s="2">
        <f t="shared" si="124"/>
        <v>2.1154136184103711</v>
      </c>
    </row>
    <row r="1067" spans="1:11" ht="13.5" x14ac:dyDescent="0.25">
      <c r="A1067" s="3">
        <f>TITRES_STAT!B1070</f>
        <v>43864</v>
      </c>
      <c r="B1067" s="5">
        <f>TITRES_STAT!D1070</f>
        <v>1.9038999999999999</v>
      </c>
      <c r="C1067" s="2">
        <f t="shared" si="125"/>
        <v>-5.8900000000000174E-2</v>
      </c>
      <c r="D1067" s="2">
        <f t="shared" si="126"/>
        <v>1.9839600000000002</v>
      </c>
      <c r="E1067" s="2">
        <f t="shared" si="128"/>
        <v>2.0389000000000004</v>
      </c>
      <c r="F1067" s="2">
        <f t="shared" si="129"/>
        <v>2.0710900000000003</v>
      </c>
      <c r="G1067" s="2">
        <f t="shared" si="123"/>
        <v>2.1485019999999997</v>
      </c>
      <c r="H1067" s="2">
        <f t="shared" si="127"/>
        <v>2.0574065000000008</v>
      </c>
      <c r="I1067" s="2">
        <f t="array" ref="I1067">SUMPRODUCT(B1051:B1070, (ROW(B1051:B1070)-ROW(B1051)+1)) / (20*21/2)</f>
        <v>2.0072766666666668</v>
      </c>
      <c r="J1067" s="2">
        <f t="shared" si="130"/>
        <v>2.0671563126034957</v>
      </c>
      <c r="K1067" s="2">
        <f t="shared" si="124"/>
        <v>2.1071189667080037</v>
      </c>
    </row>
    <row r="1068" spans="1:11" ht="13.5" x14ac:dyDescent="0.25">
      <c r="A1068" s="3">
        <f>TITRES_STAT!B1071</f>
        <v>43865</v>
      </c>
      <c r="B1068" s="5">
        <f>TITRES_STAT!D1071</f>
        <v>1.8842000000000001</v>
      </c>
      <c r="C1068" s="2">
        <f t="shared" si="125"/>
        <v>-1.9699999999999829E-2</v>
      </c>
      <c r="D1068" s="2">
        <f t="shared" si="126"/>
        <v>1.9627600000000001</v>
      </c>
      <c r="E1068" s="2">
        <f t="shared" si="128"/>
        <v>2.0192700000000001</v>
      </c>
      <c r="F1068" s="2">
        <f t="shared" si="129"/>
        <v>2.0553850000000002</v>
      </c>
      <c r="G1068" s="2">
        <f t="shared" si="123"/>
        <v>2.1444179999999999</v>
      </c>
      <c r="H1068" s="2">
        <f t="shared" si="127"/>
        <v>2.0577585000000007</v>
      </c>
      <c r="I1068" s="2">
        <f t="array" ref="I1068">SUMPRODUCT(B1052:B1071, (ROW(B1052:B1071)-ROW(B1052)+1)) / (20*21/2)</f>
        <v>2.0001409523809524</v>
      </c>
      <c r="J1068" s="2">
        <f t="shared" si="130"/>
        <v>2.0497319018793534</v>
      </c>
      <c r="K1068" s="2">
        <f t="shared" si="124"/>
        <v>2.0983770464449445</v>
      </c>
    </row>
    <row r="1069" spans="1:11" ht="13.5" x14ac:dyDescent="0.25">
      <c r="A1069" s="3">
        <f>TITRES_STAT!B1072</f>
        <v>43866</v>
      </c>
      <c r="B1069" s="5">
        <f>TITRES_STAT!D1072</f>
        <v>1.9392</v>
      </c>
      <c r="C1069" s="2">
        <f t="shared" si="125"/>
        <v>5.4999999999999938E-2</v>
      </c>
      <c r="D1069" s="2">
        <f t="shared" si="126"/>
        <v>1.93842</v>
      </c>
      <c r="E1069" s="2">
        <f t="shared" si="128"/>
        <v>2.0016099999999999</v>
      </c>
      <c r="F1069" s="2">
        <f t="shared" si="129"/>
        <v>2.0443950000000002</v>
      </c>
      <c r="G1069" s="2">
        <f t="shared" si="123"/>
        <v>2.1408059999999995</v>
      </c>
      <c r="H1069" s="2">
        <f t="shared" si="127"/>
        <v>2.0581090000000013</v>
      </c>
      <c r="I1069" s="2">
        <f t="array" ref="I1069">SUMPRODUCT(B1053:B1072, (ROW(B1053:B1072)-ROW(B1053)+1)) / (20*21/2)</f>
        <v>1.993621904761905</v>
      </c>
      <c r="J1069" s="2">
        <f t="shared" si="130"/>
        <v>2.0392050540813198</v>
      </c>
      <c r="K1069" s="2">
        <f t="shared" si="124"/>
        <v>2.0921348093294565</v>
      </c>
    </row>
    <row r="1070" spans="1:11" ht="13.5" x14ac:dyDescent="0.25">
      <c r="A1070" s="3">
        <f>TITRES_STAT!B1073</f>
        <v>43867</v>
      </c>
      <c r="B1070" s="5">
        <f>TITRES_STAT!D1073</f>
        <v>1.9628000000000001</v>
      </c>
      <c r="C1070" s="2">
        <f t="shared" si="125"/>
        <v>2.3600000000000065E-2</v>
      </c>
      <c r="D1070" s="2">
        <f t="shared" si="126"/>
        <v>1.9305799999999997</v>
      </c>
      <c r="E1070" s="2">
        <f t="shared" si="128"/>
        <v>1.9867000000000001</v>
      </c>
      <c r="F1070" s="2">
        <f t="shared" si="129"/>
        <v>2.0377249999999996</v>
      </c>
      <c r="G1070" s="2">
        <f t="shared" si="123"/>
        <v>2.1372739999999997</v>
      </c>
      <c r="H1070" s="2">
        <f t="shared" si="127"/>
        <v>2.058421500000001</v>
      </c>
      <c r="I1070" s="2">
        <f t="array" ref="I1070">SUMPRODUCT(B1054:B1073, (ROW(B1054:B1073)-ROW(B1054)+1)) / (20*21/2)</f>
        <v>1.987719523809524</v>
      </c>
      <c r="J1070" s="2">
        <f t="shared" si="130"/>
        <v>2.0319283822640513</v>
      </c>
      <c r="K1070" s="2">
        <f t="shared" si="124"/>
        <v>2.0870628560224191</v>
      </c>
    </row>
    <row r="1071" spans="1:11" ht="13.5" x14ac:dyDescent="0.25">
      <c r="A1071" s="3">
        <f>TITRES_STAT!B1074</f>
        <v>43868</v>
      </c>
      <c r="B1071" s="5">
        <f>TITRES_STAT!D1074</f>
        <v>1.9628000000000001</v>
      </c>
      <c r="C1071" s="2">
        <f t="shared" si="125"/>
        <v>0</v>
      </c>
      <c r="D1071" s="2">
        <f t="shared" si="126"/>
        <v>1.9305799999999997</v>
      </c>
      <c r="E1071" s="2">
        <f t="shared" si="128"/>
        <v>1.9717899999999999</v>
      </c>
      <c r="F1071" s="2">
        <f t="shared" si="129"/>
        <v>2.03125</v>
      </c>
      <c r="G1071" s="2">
        <f t="shared" si="123"/>
        <v>2.1333500000000001</v>
      </c>
      <c r="H1071" s="2">
        <f t="shared" si="127"/>
        <v>2.0583880000000012</v>
      </c>
      <c r="I1071" s="2">
        <f t="array" ref="I1071">SUMPRODUCT(B1055:B1074, (ROW(B1055:B1074)-ROW(B1055)+1)) / (20*21/2)</f>
        <v>1.9768057142857141</v>
      </c>
      <c r="J1071" s="2">
        <f t="shared" si="130"/>
        <v>2.025344726810332</v>
      </c>
      <c r="K1071" s="2">
        <f t="shared" si="124"/>
        <v>2.0821898028450696</v>
      </c>
    </row>
    <row r="1072" spans="1:11" ht="13.5" x14ac:dyDescent="0.25">
      <c r="A1072" s="3">
        <f>TITRES_STAT!B1075</f>
        <v>43871</v>
      </c>
      <c r="B1072" s="5">
        <f>TITRES_STAT!D1075</f>
        <v>1.9628000000000001</v>
      </c>
      <c r="C1072" s="2">
        <f t="shared" si="125"/>
        <v>0</v>
      </c>
      <c r="D1072" s="2">
        <f t="shared" si="126"/>
        <v>1.9423600000000001</v>
      </c>
      <c r="E1072" s="2">
        <f t="shared" si="128"/>
        <v>1.9631600000000002</v>
      </c>
      <c r="F1072" s="2">
        <f t="shared" si="129"/>
        <v>2.024775</v>
      </c>
      <c r="G1072" s="2">
        <f t="shared" si="123"/>
        <v>2.1294260000000005</v>
      </c>
      <c r="H1072" s="2">
        <f t="shared" si="127"/>
        <v>2.0581640000000014</v>
      </c>
      <c r="I1072" s="2">
        <f t="array" ref="I1072">SUMPRODUCT(B1056:B1075, (ROW(B1056:B1075)-ROW(B1056)+1)) / (20*21/2)</f>
        <v>1.9702980952380953</v>
      </c>
      <c r="J1072" s="2">
        <f t="shared" si="130"/>
        <v>2.019388086161729</v>
      </c>
      <c r="K1072" s="2">
        <f t="shared" si="124"/>
        <v>2.0775078497923221</v>
      </c>
    </row>
    <row r="1073" spans="1:11" ht="13.5" x14ac:dyDescent="0.25">
      <c r="A1073" s="3">
        <f>TITRES_STAT!B1076</f>
        <v>43872</v>
      </c>
      <c r="B1073" s="5">
        <f>TITRES_STAT!D1076</f>
        <v>1.9628000000000001</v>
      </c>
      <c r="C1073" s="2">
        <f t="shared" si="125"/>
        <v>0</v>
      </c>
      <c r="D1073" s="2">
        <f t="shared" si="126"/>
        <v>1.95808</v>
      </c>
      <c r="E1073" s="2">
        <f t="shared" si="128"/>
        <v>1.9604200000000003</v>
      </c>
      <c r="F1073" s="2">
        <f t="shared" si="129"/>
        <v>2.0184950000000006</v>
      </c>
      <c r="G1073" s="2">
        <f t="shared" si="123"/>
        <v>2.1251080000000004</v>
      </c>
      <c r="H1073" s="2">
        <f t="shared" si="127"/>
        <v>2.0576285000000016</v>
      </c>
      <c r="I1073" s="2">
        <f t="array" ref="I1073">SUMPRODUCT(B1057:B1076, (ROW(B1057:B1076)-ROW(B1057)+1)) / (20*21/2)</f>
        <v>1.9642766666666667</v>
      </c>
      <c r="J1073" s="2">
        <f t="shared" si="130"/>
        <v>2.0139987446225169</v>
      </c>
      <c r="K1073" s="2">
        <f t="shared" si="124"/>
        <v>2.0730095027416429</v>
      </c>
    </row>
    <row r="1074" spans="1:11" ht="13.5" x14ac:dyDescent="0.25">
      <c r="A1074" s="3">
        <f>TITRES_STAT!B1077</f>
        <v>43873</v>
      </c>
      <c r="B1074" s="5">
        <f>TITRES_STAT!D1077</f>
        <v>1.9038999999999999</v>
      </c>
      <c r="C1074" s="2">
        <f t="shared" si="125"/>
        <v>-5.8900000000000174E-2</v>
      </c>
      <c r="D1074" s="2">
        <f t="shared" si="126"/>
        <v>1.9510200000000002</v>
      </c>
      <c r="E1074" s="2">
        <f t="shared" si="128"/>
        <v>1.9447199999999998</v>
      </c>
      <c r="F1074" s="2">
        <f t="shared" si="129"/>
        <v>2.0114300000000003</v>
      </c>
      <c r="G1074" s="2">
        <f t="shared" ref="G1074:G1137" si="131">AVERAGE(B1025:B1074)</f>
        <v>2.1207900000000004</v>
      </c>
      <c r="H1074" s="2">
        <f t="shared" si="127"/>
        <v>2.0566775000000019</v>
      </c>
      <c r="I1074" s="2">
        <f t="array" ref="I1074">SUMPRODUCT(B1058:B1077, (ROW(B1058:B1077)-ROW(B1058)+1)) / (20*21/2)</f>
        <v>1.9590028571428575</v>
      </c>
      <c r="J1074" s="2">
        <f t="shared" si="130"/>
        <v>2.003513149896563</v>
      </c>
      <c r="K1074" s="2">
        <f t="shared" si="124"/>
        <v>2.0663777575360882</v>
      </c>
    </row>
    <row r="1075" spans="1:11" ht="13.5" x14ac:dyDescent="0.25">
      <c r="A1075" s="3">
        <f>TITRES_STAT!B1078</f>
        <v>43874</v>
      </c>
      <c r="B1075" s="5">
        <f>TITRES_STAT!D1078</f>
        <v>1.9431</v>
      </c>
      <c r="C1075" s="2">
        <f t="shared" si="125"/>
        <v>3.9200000000000124E-2</v>
      </c>
      <c r="D1075" s="2">
        <f t="shared" si="126"/>
        <v>1.9470800000000001</v>
      </c>
      <c r="E1075" s="2">
        <f t="shared" si="128"/>
        <v>1.9388299999999998</v>
      </c>
      <c r="F1075" s="2">
        <f t="shared" si="129"/>
        <v>2.0063250000000004</v>
      </c>
      <c r="G1075" s="2">
        <f t="shared" si="131"/>
        <v>2.1168640000000005</v>
      </c>
      <c r="H1075" s="2">
        <f t="shared" si="127"/>
        <v>2.0562510000000018</v>
      </c>
      <c r="I1075" s="2">
        <f t="array" ref="I1075">SUMPRODUCT(B1059:B1078, (ROW(B1059:B1078)-ROW(B1059)+1)) / (20*21/2)</f>
        <v>1.9560466666666663</v>
      </c>
      <c r="J1075" s="2">
        <f t="shared" si="130"/>
        <v>1.9977595165730808</v>
      </c>
      <c r="K1075" s="2">
        <f t="shared" ref="K1075:K1138" si="132">$K$4*B1075+(1-$K$4)*K1074</f>
        <v>2.0615433356719279</v>
      </c>
    </row>
    <row r="1076" spans="1:11" ht="13.5" x14ac:dyDescent="0.25">
      <c r="A1076" s="3">
        <f>TITRES_STAT!B1079</f>
        <v>43875</v>
      </c>
      <c r="B1076" s="5">
        <f>TITRES_STAT!D1079</f>
        <v>1.9431</v>
      </c>
      <c r="C1076" s="2">
        <f t="shared" si="125"/>
        <v>0</v>
      </c>
      <c r="D1076" s="2">
        <f t="shared" si="126"/>
        <v>1.9431400000000001</v>
      </c>
      <c r="E1076" s="2">
        <f t="shared" si="128"/>
        <v>1.93686</v>
      </c>
      <c r="F1076" s="2">
        <f t="shared" si="129"/>
        <v>1.9984750000000002</v>
      </c>
      <c r="G1076" s="2">
        <f t="shared" si="131"/>
        <v>2.1129380000000006</v>
      </c>
      <c r="H1076" s="2">
        <f t="shared" si="127"/>
        <v>2.0556170000000025</v>
      </c>
      <c r="I1076" s="2">
        <f t="array" ref="I1076">SUMPRODUCT(B1060:B1079, (ROW(B1060:B1079)-ROW(B1060)+1)) / (20*21/2)</f>
        <v>1.9503080952380953</v>
      </c>
      <c r="J1076" s="2">
        <f t="shared" si="130"/>
        <v>1.9925538483280254</v>
      </c>
      <c r="K1076" s="2">
        <f t="shared" si="132"/>
        <v>2.056898498978911</v>
      </c>
    </row>
    <row r="1077" spans="1:11" ht="13.5" x14ac:dyDescent="0.25">
      <c r="A1077" s="3">
        <f>TITRES_STAT!B1080</f>
        <v>43878</v>
      </c>
      <c r="B1077" s="5">
        <f>TITRES_STAT!D1080</f>
        <v>1.9431</v>
      </c>
      <c r="C1077" s="2">
        <f t="shared" si="125"/>
        <v>0</v>
      </c>
      <c r="D1077" s="2">
        <f t="shared" si="126"/>
        <v>1.9392</v>
      </c>
      <c r="E1077" s="2">
        <f t="shared" si="128"/>
        <v>1.9407800000000002</v>
      </c>
      <c r="F1077" s="2">
        <f t="shared" si="129"/>
        <v>1.9898400000000005</v>
      </c>
      <c r="G1077" s="2">
        <f t="shared" si="131"/>
        <v>2.1077560000000006</v>
      </c>
      <c r="H1077" s="2">
        <f t="shared" si="127"/>
        <v>2.0550350000000019</v>
      </c>
      <c r="I1077" s="2">
        <f t="array" ref="I1077">SUMPRODUCT(B1061:B1080, (ROW(B1061:B1080)-ROW(B1061)+1)) / (20*21/2)</f>
        <v>1.9484757142857141</v>
      </c>
      <c r="J1077" s="2">
        <f t="shared" si="130"/>
        <v>1.9878439580110705</v>
      </c>
      <c r="K1077" s="2">
        <f t="shared" si="132"/>
        <v>2.0524358127444438</v>
      </c>
    </row>
    <row r="1078" spans="1:11" ht="13.5" x14ac:dyDescent="0.25">
      <c r="A1078" s="3">
        <f>TITRES_STAT!B1081</f>
        <v>43879</v>
      </c>
      <c r="B1078" s="5">
        <f>TITRES_STAT!D1081</f>
        <v>1.9588000000000001</v>
      </c>
      <c r="C1078" s="2">
        <f t="shared" si="125"/>
        <v>1.5700000000000047E-2</v>
      </c>
      <c r="D1078" s="2">
        <f t="shared" si="126"/>
        <v>1.9384000000000001</v>
      </c>
      <c r="E1078" s="2">
        <f t="shared" si="128"/>
        <v>1.9482399999999997</v>
      </c>
      <c r="F1078" s="2">
        <f t="shared" si="129"/>
        <v>1.9837550000000008</v>
      </c>
      <c r="G1078" s="2">
        <f t="shared" si="131"/>
        <v>2.1028100000000007</v>
      </c>
      <c r="H1078" s="2">
        <f t="shared" si="127"/>
        <v>2.0545485000000019</v>
      </c>
      <c r="I1078" s="2">
        <f t="array" ref="I1078">SUMPRODUCT(B1062:B1081, (ROW(B1062:B1081)-ROW(B1062)+1)) / (20*21/2)</f>
        <v>1.946267142857143</v>
      </c>
      <c r="J1078" s="2">
        <f t="shared" si="130"/>
        <v>1.9850778667719211</v>
      </c>
      <c r="K1078" s="2">
        <f t="shared" si="132"/>
        <v>2.0487638200877991</v>
      </c>
    </row>
    <row r="1079" spans="1:11" ht="13.5" x14ac:dyDescent="0.25">
      <c r="A1079" s="3">
        <f>TITRES_STAT!B1082</f>
        <v>43880</v>
      </c>
      <c r="B1079" s="5">
        <f>TITRES_STAT!D1082</f>
        <v>1.9235</v>
      </c>
      <c r="C1079" s="2">
        <f t="shared" si="125"/>
        <v>-3.5300000000000109E-2</v>
      </c>
      <c r="D1079" s="2">
        <f t="shared" si="126"/>
        <v>1.94232</v>
      </c>
      <c r="E1079" s="2">
        <f t="shared" si="128"/>
        <v>1.9466699999999999</v>
      </c>
      <c r="F1079" s="2">
        <f t="shared" si="129"/>
        <v>1.9741400000000002</v>
      </c>
      <c r="G1079" s="2">
        <f t="shared" si="131"/>
        <v>2.0973920000000006</v>
      </c>
      <c r="H1079" s="2">
        <f t="shared" si="127"/>
        <v>2.0541280000000022</v>
      </c>
      <c r="I1079" s="2">
        <f t="array" ref="I1079">SUMPRODUCT(B1063:B1082, (ROW(B1063:B1082)-ROW(B1063)+1)) / (20*21/2)</f>
        <v>1.9429957142857142</v>
      </c>
      <c r="J1079" s="2">
        <f t="shared" si="130"/>
        <v>1.979213308031738</v>
      </c>
      <c r="K1079" s="2">
        <f t="shared" si="132"/>
        <v>2.0438515134176893</v>
      </c>
    </row>
    <row r="1080" spans="1:11" ht="13.5" x14ac:dyDescent="0.25">
      <c r="A1080" s="3">
        <f>TITRES_STAT!B1083</f>
        <v>43881</v>
      </c>
      <c r="B1080" s="5">
        <f>TITRES_STAT!D1083</f>
        <v>1.9549000000000001</v>
      </c>
      <c r="C1080" s="2">
        <f t="shared" si="125"/>
        <v>3.1400000000000095E-2</v>
      </c>
      <c r="D1080" s="2">
        <f t="shared" si="126"/>
        <v>1.94468</v>
      </c>
      <c r="E1080" s="2">
        <f t="shared" si="128"/>
        <v>1.9458799999999996</v>
      </c>
      <c r="F1080" s="2">
        <f t="shared" si="129"/>
        <v>1.9662900000000001</v>
      </c>
      <c r="G1080" s="2">
        <f t="shared" si="131"/>
        <v>2.0936240000000002</v>
      </c>
      <c r="H1080" s="2">
        <f t="shared" si="127"/>
        <v>2.0539165000000019</v>
      </c>
      <c r="I1080" s="2">
        <f t="array" ref="I1080">SUMPRODUCT(B1064:B1083, (ROW(B1064:B1083)-ROW(B1064)+1)) / (20*21/2)</f>
        <v>1.9384557142857142</v>
      </c>
      <c r="J1080" s="2">
        <f t="shared" si="130"/>
        <v>1.9768977548858582</v>
      </c>
      <c r="K1080" s="2">
        <f t="shared" si="132"/>
        <v>2.0403632187738583</v>
      </c>
    </row>
    <row r="1081" spans="1:11" ht="13.5" x14ac:dyDescent="0.25">
      <c r="A1081" s="3">
        <f>TITRES_STAT!B1084</f>
        <v>43882</v>
      </c>
      <c r="B1081" s="5">
        <f>TITRES_STAT!D1084</f>
        <v>1.9431</v>
      </c>
      <c r="C1081" s="2">
        <f t="shared" si="125"/>
        <v>-1.1800000000000033E-2</v>
      </c>
      <c r="D1081" s="2">
        <f t="shared" si="126"/>
        <v>1.94468</v>
      </c>
      <c r="E1081" s="2">
        <f t="shared" si="128"/>
        <v>1.94391</v>
      </c>
      <c r="F1081" s="2">
        <f t="shared" si="129"/>
        <v>1.9578500000000005</v>
      </c>
      <c r="G1081" s="2">
        <f t="shared" si="131"/>
        <v>2.08962</v>
      </c>
      <c r="H1081" s="2">
        <f t="shared" si="127"/>
        <v>2.0535940000000017</v>
      </c>
      <c r="I1081" s="2">
        <f t="array" ref="I1081">SUMPRODUCT(B1065:B1084, (ROW(B1065:B1084)-ROW(B1065)+1)) / (20*21/2)</f>
        <v>1.9361933333333332</v>
      </c>
      <c r="J1081" s="2">
        <f t="shared" si="130"/>
        <v>1.973678921087205</v>
      </c>
      <c r="K1081" s="2">
        <f t="shared" si="132"/>
        <v>2.0365489749003736</v>
      </c>
    </row>
    <row r="1082" spans="1:11" ht="13.5" x14ac:dyDescent="0.25">
      <c r="A1082" s="3">
        <f>TITRES_STAT!B1085</f>
        <v>43885</v>
      </c>
      <c r="B1082" s="5">
        <f>TITRES_STAT!D1085</f>
        <v>1.9235</v>
      </c>
      <c r="C1082" s="2">
        <f t="shared" si="125"/>
        <v>-1.9600000000000062E-2</v>
      </c>
      <c r="D1082" s="2">
        <f t="shared" si="126"/>
        <v>1.9407600000000003</v>
      </c>
      <c r="E1082" s="2">
        <f t="shared" si="128"/>
        <v>1.9399800000000003</v>
      </c>
      <c r="F1082" s="2">
        <f t="shared" si="129"/>
        <v>1.9515700000000002</v>
      </c>
      <c r="G1082" s="2">
        <f t="shared" si="131"/>
        <v>2.0841240000000001</v>
      </c>
      <c r="H1082" s="2">
        <f t="shared" si="127"/>
        <v>2.0532425000000019</v>
      </c>
      <c r="I1082" s="2">
        <f t="array" ref="I1082">SUMPRODUCT(B1066:B1085, (ROW(B1066:B1085)-ROW(B1066)+1)) / (20*21/2)</f>
        <v>1.9327185714285713</v>
      </c>
      <c r="J1082" s="2">
        <f t="shared" si="130"/>
        <v>1.9688999762217569</v>
      </c>
      <c r="K1082" s="2">
        <f t="shared" si="132"/>
        <v>2.0321156817670256</v>
      </c>
    </row>
    <row r="1083" spans="1:11" ht="13.5" x14ac:dyDescent="0.25">
      <c r="A1083" s="3">
        <f>TITRES_STAT!B1086</f>
        <v>43886</v>
      </c>
      <c r="B1083" s="5">
        <f>TITRES_STAT!D1086</f>
        <v>1.9038999999999999</v>
      </c>
      <c r="C1083" s="2">
        <f t="shared" si="125"/>
        <v>-1.9600000000000062E-2</v>
      </c>
      <c r="D1083" s="2">
        <f t="shared" si="126"/>
        <v>1.9297799999999998</v>
      </c>
      <c r="E1083" s="2">
        <f t="shared" si="128"/>
        <v>1.9340900000000001</v>
      </c>
      <c r="F1083" s="2">
        <f t="shared" si="129"/>
        <v>1.9472550000000002</v>
      </c>
      <c r="G1083" s="2">
        <f t="shared" si="131"/>
        <v>2.0775300000000003</v>
      </c>
      <c r="H1083" s="2">
        <f t="shared" si="127"/>
        <v>2.0529145000000018</v>
      </c>
      <c r="I1083" s="2">
        <f t="array" ref="I1083">SUMPRODUCT(B1067:B1086, (ROW(B1067:B1086)-ROW(B1067)+1)) / (20*21/2)</f>
        <v>1.9297109523809521</v>
      </c>
      <c r="J1083" s="2">
        <f t="shared" si="130"/>
        <v>1.9627095022958752</v>
      </c>
      <c r="K1083" s="2">
        <f t="shared" si="132"/>
        <v>2.0270876158153777</v>
      </c>
    </row>
    <row r="1084" spans="1:11" ht="13.5" x14ac:dyDescent="0.25">
      <c r="A1084" s="3">
        <f>TITRES_STAT!B1087</f>
        <v>43887</v>
      </c>
      <c r="B1084" s="5">
        <f>TITRES_STAT!D1087</f>
        <v>1.9235</v>
      </c>
      <c r="C1084" s="2">
        <f t="shared" si="125"/>
        <v>1.9600000000000062E-2</v>
      </c>
      <c r="D1084" s="2">
        <f t="shared" si="126"/>
        <v>1.9297800000000003</v>
      </c>
      <c r="E1084" s="2">
        <f t="shared" si="128"/>
        <v>1.9360500000000003</v>
      </c>
      <c r="F1084" s="2">
        <f t="shared" si="129"/>
        <v>1.9403849999999998</v>
      </c>
      <c r="G1084" s="2">
        <f t="shared" si="131"/>
        <v>2.07172</v>
      </c>
      <c r="H1084" s="2">
        <f t="shared" si="127"/>
        <v>2.052840000000002</v>
      </c>
      <c r="I1084" s="2">
        <f t="array" ref="I1084">SUMPRODUCT(B1068:B1087, (ROW(B1068:B1087)-ROW(B1068)+1)) / (20*21/2)</f>
        <v>1.9277266666666666</v>
      </c>
      <c r="J1084" s="2">
        <f t="shared" si="130"/>
        <v>1.9589752639819822</v>
      </c>
      <c r="K1084" s="2">
        <f t="shared" si="132"/>
        <v>2.0230253563716372</v>
      </c>
    </row>
    <row r="1085" spans="1:11" ht="13.5" x14ac:dyDescent="0.25">
      <c r="A1085" s="3">
        <f>TITRES_STAT!B1088</f>
        <v>43888</v>
      </c>
      <c r="B1085" s="5">
        <f>TITRES_STAT!D1088</f>
        <v>1.9038999999999999</v>
      </c>
      <c r="C1085" s="2">
        <f t="shared" si="125"/>
        <v>-1.9600000000000062E-2</v>
      </c>
      <c r="D1085" s="2">
        <f t="shared" si="126"/>
        <v>1.9195799999999998</v>
      </c>
      <c r="E1085" s="2">
        <f t="shared" si="128"/>
        <v>1.9321300000000001</v>
      </c>
      <c r="F1085" s="2">
        <f t="shared" si="129"/>
        <v>1.9354799999999996</v>
      </c>
      <c r="G1085" s="2">
        <f t="shared" si="131"/>
        <v>2.0652819999999998</v>
      </c>
      <c r="H1085" s="2">
        <f t="shared" si="127"/>
        <v>2.052529000000002</v>
      </c>
      <c r="I1085" s="2">
        <f t="array" ref="I1085">SUMPRODUCT(B1069:B1088, (ROW(B1069:B1088)-ROW(B1069)+1)) / (20*21/2)</f>
        <v>1.9260766666666664</v>
      </c>
      <c r="J1085" s="2">
        <f t="shared" si="130"/>
        <v>1.9537300007456029</v>
      </c>
      <c r="K1085" s="2">
        <f t="shared" si="132"/>
        <v>2.018353773768828</v>
      </c>
    </row>
    <row r="1086" spans="1:11" ht="13.5" x14ac:dyDescent="0.25">
      <c r="A1086" s="3">
        <f>TITRES_STAT!B1089</f>
        <v>43889</v>
      </c>
      <c r="B1086" s="5">
        <f>TITRES_STAT!D1089</f>
        <v>1.9038999999999999</v>
      </c>
      <c r="C1086" s="2">
        <f t="shared" si="125"/>
        <v>0</v>
      </c>
      <c r="D1086" s="2">
        <f t="shared" si="126"/>
        <v>1.91174</v>
      </c>
      <c r="E1086" s="2">
        <f t="shared" si="128"/>
        <v>1.92821</v>
      </c>
      <c r="F1086" s="2">
        <f t="shared" si="129"/>
        <v>1.9325350000000001</v>
      </c>
      <c r="G1086" s="2">
        <f t="shared" si="131"/>
        <v>2.0593939999999997</v>
      </c>
      <c r="H1086" s="2">
        <f t="shared" si="127"/>
        <v>2.0522010000000024</v>
      </c>
      <c r="I1086" s="2">
        <f t="array" ref="I1086">SUMPRODUCT(B1070:B1089, (ROW(B1070:B1089)-ROW(B1070)+1)) / (20*21/2)</f>
        <v>1.9246580952380952</v>
      </c>
      <c r="J1086" s="2">
        <f t="shared" si="130"/>
        <v>1.9489842863888787</v>
      </c>
      <c r="K1086" s="2">
        <f t="shared" si="132"/>
        <v>2.013865390483776</v>
      </c>
    </row>
    <row r="1087" spans="1:11" ht="13.5" x14ac:dyDescent="0.25">
      <c r="A1087" s="3">
        <f>TITRES_STAT!B1090</f>
        <v>43892</v>
      </c>
      <c r="B1087" s="5">
        <f>TITRES_STAT!D1090</f>
        <v>1.9117</v>
      </c>
      <c r="C1087" s="2">
        <f t="shared" si="125"/>
        <v>7.8000000000000291E-3</v>
      </c>
      <c r="D1087" s="2">
        <f t="shared" si="126"/>
        <v>1.9093800000000001</v>
      </c>
      <c r="E1087" s="2">
        <f t="shared" si="128"/>
        <v>1.9250700000000003</v>
      </c>
      <c r="F1087" s="2">
        <f t="shared" si="129"/>
        <v>1.9329250000000002</v>
      </c>
      <c r="G1087" s="2">
        <f t="shared" si="131"/>
        <v>2.0532699999999999</v>
      </c>
      <c r="H1087" s="2">
        <f t="shared" si="127"/>
        <v>2.0519810000000023</v>
      </c>
      <c r="I1087" s="2">
        <f t="array" ref="I1087">SUMPRODUCT(B1071:B1090, (ROW(B1071:B1090)-ROW(B1071)+1)) / (20*21/2)</f>
        <v>1.9180947619047619</v>
      </c>
      <c r="J1087" s="2">
        <f t="shared" si="130"/>
        <v>1.9454334019708901</v>
      </c>
      <c r="K1087" s="2">
        <f t="shared" si="132"/>
        <v>2.0098589045824515</v>
      </c>
    </row>
    <row r="1088" spans="1:11" ht="13.5" x14ac:dyDescent="0.25">
      <c r="A1088" s="3">
        <f>TITRES_STAT!B1091</f>
        <v>43893</v>
      </c>
      <c r="B1088" s="5">
        <f>TITRES_STAT!D1091</f>
        <v>1.9156</v>
      </c>
      <c r="C1088" s="2">
        <f t="shared" si="125"/>
        <v>3.9000000000000146E-3</v>
      </c>
      <c r="D1088" s="2">
        <f t="shared" si="126"/>
        <v>1.9117200000000001</v>
      </c>
      <c r="E1088" s="2">
        <f t="shared" si="128"/>
        <v>1.9207500000000004</v>
      </c>
      <c r="F1088" s="2">
        <f t="shared" si="129"/>
        <v>1.9344950000000001</v>
      </c>
      <c r="G1088" s="2">
        <f t="shared" si="131"/>
        <v>2.0481660000000002</v>
      </c>
      <c r="H1088" s="2">
        <f t="shared" si="127"/>
        <v>2.0518845000000021</v>
      </c>
      <c r="I1088" s="2">
        <f t="array" ref="I1088">SUMPRODUCT(B1072:B1091, (ROW(B1072:B1091)-ROW(B1072)+1)) / (20*21/2)</f>
        <v>1.9101323809523809</v>
      </c>
      <c r="J1088" s="2">
        <f t="shared" si="130"/>
        <v>1.9425921255927101</v>
      </c>
      <c r="K1088" s="2">
        <f t="shared" si="132"/>
        <v>2.0061624769517672</v>
      </c>
    </row>
    <row r="1089" spans="1:11" ht="13.5" x14ac:dyDescent="0.25">
      <c r="A1089" s="3">
        <f>TITRES_STAT!B1092</f>
        <v>43894</v>
      </c>
      <c r="B1089" s="5">
        <f>TITRES_STAT!D1092</f>
        <v>1.9196</v>
      </c>
      <c r="C1089" s="2">
        <f t="shared" si="125"/>
        <v>4.0000000000000036E-3</v>
      </c>
      <c r="D1089" s="2">
        <f t="shared" si="126"/>
        <v>1.9109400000000001</v>
      </c>
      <c r="E1089" s="2">
        <f t="shared" si="128"/>
        <v>1.9203600000000001</v>
      </c>
      <c r="F1089" s="2">
        <f t="shared" si="129"/>
        <v>1.9335150000000003</v>
      </c>
      <c r="G1089" s="2">
        <f t="shared" si="131"/>
        <v>2.0414939999999997</v>
      </c>
      <c r="H1089" s="2">
        <f t="shared" si="127"/>
        <v>2.0518945000000022</v>
      </c>
      <c r="I1089" s="2">
        <f t="array" ref="I1089">SUMPRODUCT(B1073:B1092, (ROW(B1073:B1092)-ROW(B1073)+1)) / (20*21/2)</f>
        <v>1.8982452380952379</v>
      </c>
      <c r="J1089" s="2">
        <f t="shared" si="130"/>
        <v>1.9404023993457853</v>
      </c>
      <c r="K1089" s="2">
        <f t="shared" si="132"/>
        <v>2.0027678700124825</v>
      </c>
    </row>
    <row r="1090" spans="1:11" ht="13.5" x14ac:dyDescent="0.25">
      <c r="A1090" s="3">
        <f>TITRES_STAT!B1093</f>
        <v>43895</v>
      </c>
      <c r="B1090" s="5">
        <f>TITRES_STAT!D1093</f>
        <v>1.8646</v>
      </c>
      <c r="C1090" s="2">
        <f t="shared" si="125"/>
        <v>-5.4999999999999938E-2</v>
      </c>
      <c r="D1090" s="2">
        <f t="shared" si="126"/>
        <v>1.9030799999999999</v>
      </c>
      <c r="E1090" s="2">
        <f t="shared" si="128"/>
        <v>1.91133</v>
      </c>
      <c r="F1090" s="2">
        <f t="shared" si="129"/>
        <v>1.9286050000000003</v>
      </c>
      <c r="G1090" s="2">
        <f t="shared" si="131"/>
        <v>2.0337999999999998</v>
      </c>
      <c r="H1090" s="2">
        <f t="shared" si="127"/>
        <v>2.0516985000000023</v>
      </c>
      <c r="I1090" s="2">
        <f t="array" ref="I1090">SUMPRODUCT(B1074:B1093, (ROW(B1074:B1093)-ROW(B1074)+1)) / (20*21/2)</f>
        <v>1.8837814285714285</v>
      </c>
      <c r="J1090" s="2">
        <f t="shared" si="130"/>
        <v>1.9331831232176153</v>
      </c>
      <c r="K1090" s="2">
        <f t="shared" si="132"/>
        <v>1.9973495221688558</v>
      </c>
    </row>
    <row r="1091" spans="1:11" ht="13.5" x14ac:dyDescent="0.25">
      <c r="A1091" s="3">
        <f>TITRES_STAT!B1094</f>
        <v>43896</v>
      </c>
      <c r="B1091" s="5">
        <f>TITRES_STAT!D1094</f>
        <v>1.845</v>
      </c>
      <c r="C1091" s="2">
        <f t="shared" si="125"/>
        <v>-1.9600000000000062E-2</v>
      </c>
      <c r="D1091" s="2">
        <f t="shared" si="126"/>
        <v>1.8913</v>
      </c>
      <c r="E1091" s="2">
        <f t="shared" si="128"/>
        <v>1.9015199999999997</v>
      </c>
      <c r="F1091" s="2">
        <f t="shared" si="129"/>
        <v>1.9227150000000002</v>
      </c>
      <c r="G1091" s="2">
        <f t="shared" si="131"/>
        <v>2.0259499999999995</v>
      </c>
      <c r="H1091" s="2">
        <f t="shared" si="127"/>
        <v>2.0514910000000022</v>
      </c>
      <c r="I1091" s="2">
        <f t="array" ref="I1091">SUMPRODUCT(B1075:B1094, (ROW(B1075:B1094)-ROW(B1075)+1)) / (20*21/2)</f>
        <v>1.8736328571428571</v>
      </c>
      <c r="J1091" s="2">
        <f t="shared" si="130"/>
        <v>1.9247847305302235</v>
      </c>
      <c r="K1091" s="2">
        <f t="shared" si="132"/>
        <v>1.9913750311034104</v>
      </c>
    </row>
    <row r="1092" spans="1:11" ht="13.5" x14ac:dyDescent="0.25">
      <c r="A1092" s="3">
        <f>TITRES_STAT!B1095</f>
        <v>43899</v>
      </c>
      <c r="B1092" s="5">
        <f>TITRES_STAT!D1095</f>
        <v>1.7979000000000001</v>
      </c>
      <c r="C1092" s="2">
        <f t="shared" ref="C1092:C1155" si="133">B1092-B1091</f>
        <v>-4.709999999999992E-2</v>
      </c>
      <c r="D1092" s="2">
        <f t="shared" si="126"/>
        <v>1.8685399999999999</v>
      </c>
      <c r="E1092" s="2">
        <f t="shared" si="128"/>
        <v>1.8889599999999998</v>
      </c>
      <c r="F1092" s="2">
        <f t="shared" si="129"/>
        <v>1.9144700000000003</v>
      </c>
      <c r="G1092" s="2">
        <f t="shared" si="131"/>
        <v>2.0169219999999997</v>
      </c>
      <c r="H1092" s="2">
        <f t="shared" si="127"/>
        <v>2.0510655000000022</v>
      </c>
      <c r="I1092" s="2">
        <f t="array" ref="I1092">SUMPRODUCT(B1076:B1095, (ROW(B1076:B1095)-ROW(B1076)+1)) / (20*21/2)</f>
        <v>1.8591319047619048</v>
      </c>
      <c r="J1092" s="2">
        <f t="shared" si="130"/>
        <v>1.9127004704797261</v>
      </c>
      <c r="K1092" s="2">
        <f t="shared" si="132"/>
        <v>1.9837877749817081</v>
      </c>
    </row>
    <row r="1093" spans="1:11" ht="13.5" x14ac:dyDescent="0.25">
      <c r="A1093" s="3">
        <f>TITRES_STAT!B1096</f>
        <v>43900</v>
      </c>
      <c r="B1093" s="5">
        <f>TITRES_STAT!D1096</f>
        <v>1.7625999999999999</v>
      </c>
      <c r="C1093" s="2">
        <f t="shared" si="133"/>
        <v>-3.5300000000000109E-2</v>
      </c>
      <c r="D1093" s="2">
        <f t="shared" si="126"/>
        <v>1.8379400000000001</v>
      </c>
      <c r="E1093" s="2">
        <f t="shared" si="128"/>
        <v>1.87483</v>
      </c>
      <c r="F1093" s="2">
        <f t="shared" si="129"/>
        <v>1.9044599999999998</v>
      </c>
      <c r="G1093" s="2">
        <f t="shared" si="131"/>
        <v>2.0064820000000001</v>
      </c>
      <c r="H1093" s="2">
        <f t="shared" si="127"/>
        <v>2.0503770000000028</v>
      </c>
      <c r="I1093" s="2">
        <f t="array" ref="I1093">SUMPRODUCT(B1077:B1096, (ROW(B1077:B1096)-ROW(B1077)+1)) / (20*21/2)</f>
        <v>1.8448128571428573</v>
      </c>
      <c r="J1093" s="2">
        <f t="shared" si="130"/>
        <v>1.898405187576895</v>
      </c>
      <c r="K1093" s="2">
        <f t="shared" si="132"/>
        <v>1.9751137445902684</v>
      </c>
    </row>
    <row r="1094" spans="1:11" ht="13.5" x14ac:dyDescent="0.25">
      <c r="A1094" s="3">
        <f>TITRES_STAT!B1097</f>
        <v>43901</v>
      </c>
      <c r="B1094" s="5">
        <f>TITRES_STAT!D1097</f>
        <v>1.7979000000000001</v>
      </c>
      <c r="C1094" s="2">
        <f t="shared" si="133"/>
        <v>3.5300000000000109E-2</v>
      </c>
      <c r="D1094" s="2">
        <f t="shared" ref="D1094:D1157" si="134">AVERAGE(B1090:B1094)</f>
        <v>1.8135999999999999</v>
      </c>
      <c r="E1094" s="2">
        <f t="shared" si="128"/>
        <v>1.8622699999999999</v>
      </c>
      <c r="F1094" s="2">
        <f t="shared" si="129"/>
        <v>1.8991599999999997</v>
      </c>
      <c r="G1094" s="2">
        <f t="shared" si="131"/>
        <v>1.9968259999999998</v>
      </c>
      <c r="H1094" s="2">
        <f t="shared" si="127"/>
        <v>2.0499340000000026</v>
      </c>
      <c r="I1094" s="2">
        <f t="array" ref="I1094">SUMPRODUCT(B1078:B1097, (ROW(B1078:B1097)-ROW(B1078)+1)) / (20*21/2)</f>
        <v>1.8243609523809525</v>
      </c>
      <c r="J1094" s="2">
        <f t="shared" si="130"/>
        <v>1.8888332649505242</v>
      </c>
      <c r="K1094" s="2">
        <f t="shared" si="132"/>
        <v>1.9681641859788854</v>
      </c>
    </row>
    <row r="1095" spans="1:11" ht="13.5" x14ac:dyDescent="0.25">
      <c r="A1095" s="3">
        <f>TITRES_STAT!B1098</f>
        <v>43902</v>
      </c>
      <c r="B1095" s="5">
        <f>TITRES_STAT!D1098</f>
        <v>1.7468999999999999</v>
      </c>
      <c r="C1095" s="2">
        <f t="shared" si="133"/>
        <v>-5.1000000000000156E-2</v>
      </c>
      <c r="D1095" s="2">
        <f t="shared" si="134"/>
        <v>1.79006</v>
      </c>
      <c r="E1095" s="2">
        <f t="shared" si="128"/>
        <v>1.8465699999999998</v>
      </c>
      <c r="F1095" s="2">
        <f t="shared" si="129"/>
        <v>1.8893499999999996</v>
      </c>
      <c r="G1095" s="2">
        <f t="shared" si="131"/>
        <v>1.9862279999999999</v>
      </c>
      <c r="H1095" s="2">
        <f t="shared" si="127"/>
        <v>2.0494960000000022</v>
      </c>
      <c r="I1095" s="2">
        <f t="array" ref="I1095">SUMPRODUCT(B1079:B1098, (ROW(B1079:B1098)-ROW(B1079)+1)) / (20*21/2)</f>
        <v>1.7962647619047623</v>
      </c>
      <c r="J1095" s="2">
        <f t="shared" si="130"/>
        <v>1.8753158111457124</v>
      </c>
      <c r="K1095" s="2">
        <f t="shared" si="132"/>
        <v>1.9594871590777527</v>
      </c>
    </row>
    <row r="1096" spans="1:11" ht="13.5" x14ac:dyDescent="0.25">
      <c r="A1096" s="3">
        <f>TITRES_STAT!B1099</f>
        <v>43903</v>
      </c>
      <c r="B1096" s="5">
        <f>TITRES_STAT!D1099</f>
        <v>1.7390000000000001</v>
      </c>
      <c r="C1096" s="2">
        <f t="shared" si="133"/>
        <v>-7.8999999999997961E-3</v>
      </c>
      <c r="D1096" s="2">
        <f t="shared" si="134"/>
        <v>1.7688600000000001</v>
      </c>
      <c r="E1096" s="2">
        <f t="shared" si="128"/>
        <v>1.8300799999999999</v>
      </c>
      <c r="F1096" s="2">
        <f t="shared" si="129"/>
        <v>1.8791449999999994</v>
      </c>
      <c r="G1096" s="2">
        <f t="shared" si="131"/>
        <v>1.9746879999999998</v>
      </c>
      <c r="H1096" s="2">
        <f t="shared" si="127"/>
        <v>2.0487585000000026</v>
      </c>
      <c r="I1096" s="2">
        <f t="array" ref="I1096">SUMPRODUCT(B1080:B1099, (ROW(B1080:B1099)-ROW(B1080)+1)) / (20*21/2)</f>
        <v>1.774504761904762</v>
      </c>
      <c r="J1096" s="2">
        <f t="shared" si="130"/>
        <v>1.8623333529413588</v>
      </c>
      <c r="K1096" s="2">
        <f t="shared" si="132"/>
        <v>1.9508406038198018</v>
      </c>
    </row>
    <row r="1097" spans="1:11" ht="13.5" x14ac:dyDescent="0.25">
      <c r="A1097" s="3">
        <f>TITRES_STAT!B1100</f>
        <v>43906</v>
      </c>
      <c r="B1097" s="5">
        <f>TITRES_STAT!D1100</f>
        <v>1.6644000000000001</v>
      </c>
      <c r="C1097" s="2">
        <f t="shared" si="133"/>
        <v>-7.46E-2</v>
      </c>
      <c r="D1097" s="2">
        <f t="shared" si="134"/>
        <v>1.7421600000000002</v>
      </c>
      <c r="E1097" s="2">
        <f t="shared" si="128"/>
        <v>1.80535</v>
      </c>
      <c r="F1097" s="2">
        <f t="shared" si="129"/>
        <v>1.8652099999999998</v>
      </c>
      <c r="G1097" s="2">
        <f t="shared" si="131"/>
        <v>1.9626759999999999</v>
      </c>
      <c r="H1097" s="2">
        <f t="shared" si="127"/>
        <v>2.0475965000000023</v>
      </c>
      <c r="I1097" s="2">
        <f t="array" ref="I1097">SUMPRODUCT(B1081:B1100, (ROW(B1081:B1100)-ROW(B1081)+1)) / (20*21/2)</f>
        <v>1.749717142857143</v>
      </c>
      <c r="J1097" s="2">
        <f t="shared" si="130"/>
        <v>1.8434825574231342</v>
      </c>
      <c r="K1097" s="2">
        <f t="shared" si="132"/>
        <v>1.9396076389641235</v>
      </c>
    </row>
    <row r="1098" spans="1:11" ht="13.5" x14ac:dyDescent="0.25">
      <c r="A1098" s="3">
        <f>TITRES_STAT!B1101</f>
        <v>43907</v>
      </c>
      <c r="B1098" s="5">
        <f>TITRES_STAT!D1101</f>
        <v>1.5702</v>
      </c>
      <c r="C1098" s="2">
        <f t="shared" si="133"/>
        <v>-9.4200000000000061E-2</v>
      </c>
      <c r="D1098" s="2">
        <f t="shared" si="134"/>
        <v>1.7036799999999999</v>
      </c>
      <c r="E1098" s="2">
        <f t="shared" si="128"/>
        <v>1.7708100000000002</v>
      </c>
      <c r="F1098" s="2">
        <f t="shared" si="129"/>
        <v>1.84578</v>
      </c>
      <c r="G1098" s="2">
        <f t="shared" si="131"/>
        <v>1.9501139999999999</v>
      </c>
      <c r="H1098" s="2">
        <f t="shared" ref="H1098:H1161" si="135">AVERAGE(B899:B1098)</f>
        <v>2.0460325000000021</v>
      </c>
      <c r="I1098" s="2">
        <f t="array" ref="I1098">SUMPRODUCT(B1082:B1101, (ROW(B1082:B1101)-ROW(B1082)+1)) / (20*21/2)</f>
        <v>1.731247142857143</v>
      </c>
      <c r="J1098" s="2">
        <f t="shared" si="130"/>
        <v>1.8174556471923595</v>
      </c>
      <c r="K1098" s="2">
        <f t="shared" si="132"/>
        <v>1.9251210648870991</v>
      </c>
    </row>
    <row r="1099" spans="1:11" ht="13.5" x14ac:dyDescent="0.25">
      <c r="A1099" s="3">
        <f>TITRES_STAT!B1102</f>
        <v>43908</v>
      </c>
      <c r="B1099" s="5">
        <f>TITRES_STAT!D1102</f>
        <v>1.6173</v>
      </c>
      <c r="C1099" s="2">
        <f t="shared" si="133"/>
        <v>4.709999999999992E-2</v>
      </c>
      <c r="D1099" s="2">
        <f t="shared" si="134"/>
        <v>1.6675599999999999</v>
      </c>
      <c r="E1099" s="2">
        <f t="shared" si="128"/>
        <v>1.74058</v>
      </c>
      <c r="F1099" s="2">
        <f t="shared" si="129"/>
        <v>1.8304699999999996</v>
      </c>
      <c r="G1099" s="2">
        <f t="shared" si="131"/>
        <v>1.9392799999999999</v>
      </c>
      <c r="H1099" s="2">
        <f t="shared" si="135"/>
        <v>2.0446865000000023</v>
      </c>
      <c r="I1099" s="2">
        <f t="array" ref="I1099">SUMPRODUCT(B1083:B1102, (ROW(B1083:B1102)-ROW(B1083)+1)) / (20*21/2)</f>
        <v>1.7188142857142858</v>
      </c>
      <c r="J1099" s="2">
        <f t="shared" si="130"/>
        <v>1.798393204602611</v>
      </c>
      <c r="K1099" s="2">
        <f t="shared" si="132"/>
        <v>1.9130496505778012</v>
      </c>
    </row>
    <row r="1100" spans="1:11" ht="13.5" x14ac:dyDescent="0.25">
      <c r="A1100" s="3">
        <f>TITRES_STAT!B1103</f>
        <v>43909</v>
      </c>
      <c r="B1100" s="5">
        <f>TITRES_STAT!D1103</f>
        <v>1.5702</v>
      </c>
      <c r="C1100" s="2">
        <f t="shared" si="133"/>
        <v>-4.709999999999992E-2</v>
      </c>
      <c r="D1100" s="2">
        <f t="shared" si="134"/>
        <v>1.6322200000000002</v>
      </c>
      <c r="E1100" s="2">
        <f t="shared" ref="E1100:E1163" si="136">AVERAGE(B1091:B1100)</f>
        <v>1.7111400000000003</v>
      </c>
      <c r="F1100" s="2">
        <f t="shared" si="129"/>
        <v>1.8112349999999999</v>
      </c>
      <c r="G1100" s="2">
        <f t="shared" si="131"/>
        <v>1.9287599999999998</v>
      </c>
      <c r="H1100" s="2">
        <f t="shared" si="135"/>
        <v>2.0431920000000021</v>
      </c>
      <c r="I1100" s="2">
        <f t="array" ref="I1100">SUMPRODUCT(B1084:B1103, (ROW(B1084:B1103)-ROW(B1084)+1)) / (20*21/2)</f>
        <v>1.7121009523809527</v>
      </c>
      <c r="J1100" s="2">
        <f t="shared" si="130"/>
        <v>1.7766605184499815</v>
      </c>
      <c r="K1100" s="2">
        <f t="shared" si="132"/>
        <v>1.8996045662414169</v>
      </c>
    </row>
    <row r="1101" spans="1:11" ht="13.5" x14ac:dyDescent="0.25">
      <c r="A1101" s="3">
        <f>TITRES_STAT!B1104</f>
        <v>43913</v>
      </c>
      <c r="B1101" s="5">
        <f>TITRES_STAT!D1104</f>
        <v>1.6173</v>
      </c>
      <c r="C1101" s="2">
        <f t="shared" si="133"/>
        <v>4.709999999999992E-2</v>
      </c>
      <c r="D1101" s="2">
        <f t="shared" si="134"/>
        <v>1.6078800000000002</v>
      </c>
      <c r="E1101" s="2">
        <f t="shared" si="136"/>
        <v>1.6883700000000001</v>
      </c>
      <c r="F1101" s="2">
        <f t="shared" si="129"/>
        <v>1.7949449999999996</v>
      </c>
      <c r="G1101" s="2">
        <f t="shared" si="131"/>
        <v>1.91926</v>
      </c>
      <c r="H1101" s="2">
        <f t="shared" si="135"/>
        <v>2.041933000000002</v>
      </c>
      <c r="I1101" s="2">
        <f t="array" ref="I1101">SUMPRODUCT(B1085:B1104, (ROW(B1085:B1104)-ROW(B1085)+1)) / (20*21/2)</f>
        <v>1.7014466666666666</v>
      </c>
      <c r="J1101" s="2">
        <f t="shared" si="130"/>
        <v>1.7614833262166498</v>
      </c>
      <c r="K1101" s="2">
        <f t="shared" si="132"/>
        <v>1.8885337989378319</v>
      </c>
    </row>
    <row r="1102" spans="1:11" ht="13.5" x14ac:dyDescent="0.25">
      <c r="A1102" s="3">
        <f>TITRES_STAT!B1105</f>
        <v>43914</v>
      </c>
      <c r="B1102" s="5">
        <f>TITRES_STAT!D1105</f>
        <v>1.6644000000000001</v>
      </c>
      <c r="C1102" s="2">
        <f t="shared" si="133"/>
        <v>4.7100000000000142E-2</v>
      </c>
      <c r="D1102" s="2">
        <f t="shared" si="134"/>
        <v>1.6078800000000002</v>
      </c>
      <c r="E1102" s="2">
        <f t="shared" si="136"/>
        <v>1.67502</v>
      </c>
      <c r="F1102" s="2">
        <f t="shared" si="129"/>
        <v>1.78199</v>
      </c>
      <c r="G1102" s="2">
        <f t="shared" si="131"/>
        <v>1.9107019999999997</v>
      </c>
      <c r="H1102" s="2">
        <f t="shared" si="135"/>
        <v>2.0410825000000021</v>
      </c>
      <c r="I1102" s="2">
        <f t="array" ref="I1102">SUMPRODUCT(B1086:B1105, (ROW(B1086:B1105)-ROW(B1086)+1)) / (20*21/2)</f>
        <v>1.6920447619047621</v>
      </c>
      <c r="J1102" s="2">
        <f t="shared" si="130"/>
        <v>1.7522372951483973</v>
      </c>
      <c r="K1102" s="2">
        <f t="shared" si="132"/>
        <v>1.8797442381951719</v>
      </c>
    </row>
    <row r="1103" spans="1:11" ht="13.5" x14ac:dyDescent="0.25">
      <c r="A1103" s="3">
        <f>TITRES_STAT!B1106</f>
        <v>43915</v>
      </c>
      <c r="B1103" s="5">
        <f>TITRES_STAT!D1106</f>
        <v>1.7115</v>
      </c>
      <c r="C1103" s="2">
        <f t="shared" si="133"/>
        <v>4.709999999999992E-2</v>
      </c>
      <c r="D1103" s="2">
        <f t="shared" si="134"/>
        <v>1.6361400000000004</v>
      </c>
      <c r="E1103" s="2">
        <f t="shared" si="136"/>
        <v>1.6699100000000002</v>
      </c>
      <c r="F1103" s="2">
        <f t="shared" si="129"/>
        <v>1.77237</v>
      </c>
      <c r="G1103" s="2">
        <f t="shared" si="131"/>
        <v>1.9031639999999999</v>
      </c>
      <c r="H1103" s="2">
        <f t="shared" si="135"/>
        <v>2.0404675000000023</v>
      </c>
      <c r="I1103" s="2">
        <f t="array" ref="I1103">SUMPRODUCT(B1087:B1106, (ROW(B1087:B1106)-ROW(B1087)+1)) / (20*21/2)</f>
        <v>1.6882876190476193</v>
      </c>
      <c r="J1103" s="2">
        <f t="shared" si="130"/>
        <v>1.7483575527533119</v>
      </c>
      <c r="K1103" s="2">
        <f t="shared" si="132"/>
        <v>1.8731464249326162</v>
      </c>
    </row>
    <row r="1104" spans="1:11" ht="13.5" x14ac:dyDescent="0.25">
      <c r="A1104" s="3">
        <f>TITRES_STAT!B1107</f>
        <v>43916</v>
      </c>
      <c r="B1104" s="5">
        <f>TITRES_STAT!D1107</f>
        <v>1.6605000000000001</v>
      </c>
      <c r="C1104" s="2">
        <f t="shared" si="133"/>
        <v>-5.0999999999999934E-2</v>
      </c>
      <c r="D1104" s="2">
        <f t="shared" si="134"/>
        <v>1.6447800000000001</v>
      </c>
      <c r="E1104" s="2">
        <f t="shared" si="136"/>
        <v>1.6561699999999999</v>
      </c>
      <c r="F1104" s="2">
        <f t="shared" si="129"/>
        <v>1.7592199999999998</v>
      </c>
      <c r="G1104" s="2">
        <f t="shared" si="131"/>
        <v>1.8954700000000002</v>
      </c>
      <c r="H1104" s="2">
        <f t="shared" si="135"/>
        <v>2.0394245000000022</v>
      </c>
      <c r="I1104" s="2">
        <f t="array" ref="I1104">SUMPRODUCT(B1088:B1107, (ROW(B1088:B1107)-ROW(B1088)+1)) / (20*21/2)</f>
        <v>1.6854652380952382</v>
      </c>
      <c r="J1104" s="2">
        <f t="shared" si="130"/>
        <v>1.7399901667768061</v>
      </c>
      <c r="K1104" s="2">
        <f t="shared" si="132"/>
        <v>1.8648073494450625</v>
      </c>
    </row>
    <row r="1105" spans="1:11" ht="13.5" x14ac:dyDescent="0.25">
      <c r="A1105" s="3">
        <f>TITRES_STAT!B1108</f>
        <v>43917</v>
      </c>
      <c r="B1105" s="5">
        <f>TITRES_STAT!D1108</f>
        <v>1.6605000000000001</v>
      </c>
      <c r="C1105" s="2">
        <f t="shared" si="133"/>
        <v>0</v>
      </c>
      <c r="D1105" s="2">
        <f t="shared" si="134"/>
        <v>1.6628399999999999</v>
      </c>
      <c r="E1105" s="2">
        <f t="shared" si="136"/>
        <v>1.6475300000000004</v>
      </c>
      <c r="F1105" s="2">
        <f t="shared" si="129"/>
        <v>1.7470500000000002</v>
      </c>
      <c r="G1105" s="2">
        <f t="shared" si="131"/>
        <v>1.8877760000000001</v>
      </c>
      <c r="H1105" s="2">
        <f t="shared" si="135"/>
        <v>2.0382600000000024</v>
      </c>
      <c r="I1105" s="2">
        <f t="array" ref="I1105">SUMPRODUCT(B1089:B1108, (ROW(B1089:B1108)-ROW(B1089)+1)) / (20*21/2)</f>
        <v>1.6869766666666672</v>
      </c>
      <c r="J1105" s="2">
        <f t="shared" si="130"/>
        <v>1.7324196747028247</v>
      </c>
      <c r="K1105" s="2">
        <f t="shared" si="132"/>
        <v>1.8567952965256485</v>
      </c>
    </row>
    <row r="1106" spans="1:11" ht="13.5" x14ac:dyDescent="0.25">
      <c r="A1106" s="3">
        <f>TITRES_STAT!B1109</f>
        <v>43920</v>
      </c>
      <c r="B1106" s="5">
        <f>TITRES_STAT!D1109</f>
        <v>1.7076</v>
      </c>
      <c r="C1106" s="2">
        <f t="shared" si="133"/>
        <v>4.709999999999992E-2</v>
      </c>
      <c r="D1106" s="2">
        <f t="shared" si="134"/>
        <v>1.6809000000000001</v>
      </c>
      <c r="E1106" s="2">
        <f t="shared" si="136"/>
        <v>1.6443900000000002</v>
      </c>
      <c r="F1106" s="2">
        <f t="shared" si="129"/>
        <v>1.7372350000000001</v>
      </c>
      <c r="G1106" s="2">
        <f t="shared" si="131"/>
        <v>1.8799260000000002</v>
      </c>
      <c r="H1106" s="2">
        <f t="shared" si="135"/>
        <v>2.0373310000000022</v>
      </c>
      <c r="I1106" s="2">
        <f t="array" ref="I1106">SUMPRODUCT(B1090:B1109, (ROW(B1090:B1109)-ROW(B1090)+1)) / (20*21/2)</f>
        <v>1.6874438095238096</v>
      </c>
      <c r="J1106" s="2">
        <f t="shared" si="130"/>
        <v>1.7300558961596983</v>
      </c>
      <c r="K1106" s="2">
        <f t="shared" si="132"/>
        <v>1.8509445005834664</v>
      </c>
    </row>
    <row r="1107" spans="1:11" ht="13.5" x14ac:dyDescent="0.25">
      <c r="A1107" s="3">
        <f>TITRES_STAT!B1110</f>
        <v>43921</v>
      </c>
      <c r="B1107" s="5">
        <f>TITRES_STAT!D1110</f>
        <v>1.7076</v>
      </c>
      <c r="C1107" s="2">
        <f t="shared" si="133"/>
        <v>0</v>
      </c>
      <c r="D1107" s="2">
        <f t="shared" si="134"/>
        <v>1.6895399999999998</v>
      </c>
      <c r="E1107" s="2">
        <f t="shared" si="136"/>
        <v>1.6487100000000001</v>
      </c>
      <c r="F1107" s="2">
        <f t="shared" si="129"/>
        <v>1.7270299999999998</v>
      </c>
      <c r="G1107" s="2">
        <f t="shared" si="131"/>
        <v>1.8717620000000001</v>
      </c>
      <c r="H1107" s="2">
        <f t="shared" si="135"/>
        <v>2.0363500000000023</v>
      </c>
      <c r="I1107" s="2">
        <f t="array" ref="I1107">SUMPRODUCT(B1091:B1110, (ROW(B1091:B1110)-ROW(B1091)+1)) / (20*21/2)</f>
        <v>1.6839885714285716</v>
      </c>
      <c r="J1107" s="2">
        <f t="shared" si="130"/>
        <v>1.7279172393825841</v>
      </c>
      <c r="K1107" s="2">
        <f t="shared" si="132"/>
        <v>1.845323147619409</v>
      </c>
    </row>
    <row r="1108" spans="1:11" ht="13.5" x14ac:dyDescent="0.25">
      <c r="A1108" s="3">
        <f>TITRES_STAT!B1111</f>
        <v>43922</v>
      </c>
      <c r="B1108" s="5">
        <f>TITRES_STAT!D1111</f>
        <v>1.7428999999999999</v>
      </c>
      <c r="C1108" s="2">
        <f t="shared" si="133"/>
        <v>3.5299999999999887E-2</v>
      </c>
      <c r="D1108" s="2">
        <f t="shared" si="134"/>
        <v>1.6958200000000001</v>
      </c>
      <c r="E1108" s="2">
        <f t="shared" si="136"/>
        <v>1.66598</v>
      </c>
      <c r="F1108" s="2">
        <f t="shared" ref="F1108:F1171" si="137">AVERAGE(B1089:B1108)</f>
        <v>1.7183949999999999</v>
      </c>
      <c r="G1108" s="2">
        <f t="shared" si="131"/>
        <v>1.8650100000000007</v>
      </c>
      <c r="H1108" s="2">
        <f t="shared" si="135"/>
        <v>2.0349745000000024</v>
      </c>
      <c r="I1108" s="2">
        <f t="array" ref="I1108">SUMPRODUCT(B1092:B1111, (ROW(B1092:B1111)-ROW(B1092)+1)) / (20*21/2)</f>
        <v>1.6814490476190476</v>
      </c>
      <c r="J1108" s="2">
        <f t="shared" si="130"/>
        <v>1.7293441689651952</v>
      </c>
      <c r="K1108" s="2">
        <f t="shared" si="132"/>
        <v>1.8413065535951185</v>
      </c>
    </row>
    <row r="1109" spans="1:11" ht="13.5" x14ac:dyDescent="0.25">
      <c r="A1109" s="3">
        <f>TITRES_STAT!B1112</f>
        <v>43923</v>
      </c>
      <c r="B1109" s="5">
        <f>TITRES_STAT!D1112</f>
        <v>1.7233000000000001</v>
      </c>
      <c r="C1109" s="2">
        <f t="shared" si="133"/>
        <v>-1.959999999999984E-2</v>
      </c>
      <c r="D1109" s="2">
        <f t="shared" si="134"/>
        <v>1.70838</v>
      </c>
      <c r="E1109" s="2">
        <f t="shared" si="136"/>
        <v>1.67658</v>
      </c>
      <c r="F1109" s="2">
        <f t="shared" si="137"/>
        <v>1.70858</v>
      </c>
      <c r="G1109" s="2">
        <f t="shared" si="131"/>
        <v>1.8571600000000004</v>
      </c>
      <c r="H1109" s="2">
        <f t="shared" si="135"/>
        <v>2.0333970000000026</v>
      </c>
      <c r="I1109" s="2">
        <f t="array" ref="I1109">SUMPRODUCT(B1093:B1112, (ROW(B1093:B1112)-ROW(B1093)+1)) / (20*21/2)</f>
        <v>1.6797319047619048</v>
      </c>
      <c r="J1109" s="2">
        <f t="shared" ref="J1109:J1172" si="138">$J$4*B1109+J1108*(1-$J$4)</f>
        <v>1.7287685338256529</v>
      </c>
      <c r="K1109" s="2">
        <f t="shared" si="132"/>
        <v>1.8366788456109964</v>
      </c>
    </row>
    <row r="1110" spans="1:11" ht="13.5" x14ac:dyDescent="0.25">
      <c r="A1110" s="3">
        <f>TITRES_STAT!B1113</f>
        <v>43924</v>
      </c>
      <c r="B1110" s="5">
        <f>TITRES_STAT!D1113</f>
        <v>1.6722999999999999</v>
      </c>
      <c r="C1110" s="2">
        <f t="shared" si="133"/>
        <v>-5.1000000000000156E-2</v>
      </c>
      <c r="D1110" s="2">
        <f t="shared" si="134"/>
        <v>1.7107399999999999</v>
      </c>
      <c r="E1110" s="2">
        <f t="shared" si="136"/>
        <v>1.6867899999999998</v>
      </c>
      <c r="F1110" s="2">
        <f t="shared" si="137"/>
        <v>1.6989650000000001</v>
      </c>
      <c r="G1110" s="2">
        <f t="shared" si="131"/>
        <v>1.8483679999999998</v>
      </c>
      <c r="H1110" s="2">
        <f t="shared" si="135"/>
        <v>2.0310630000000027</v>
      </c>
      <c r="I1110" s="2">
        <f t="array" ref="I1110">SUMPRODUCT(B1094:B1113, (ROW(B1094:B1113)-ROW(B1094)+1)) / (20*21/2)</f>
        <v>1.6823461904761905</v>
      </c>
      <c r="J1110" s="2">
        <f t="shared" si="138"/>
        <v>1.7233905782232097</v>
      </c>
      <c r="K1110" s="2">
        <f t="shared" si="132"/>
        <v>1.8302326163713496</v>
      </c>
    </row>
    <row r="1111" spans="1:11" ht="13.5" x14ac:dyDescent="0.25">
      <c r="A1111" s="3">
        <f>TITRES_STAT!B1114</f>
        <v>43927</v>
      </c>
      <c r="B1111" s="5">
        <f>TITRES_STAT!D1114</f>
        <v>1.6722999999999999</v>
      </c>
      <c r="C1111" s="2">
        <f t="shared" si="133"/>
        <v>0</v>
      </c>
      <c r="D1111" s="2">
        <f t="shared" si="134"/>
        <v>1.7036799999999999</v>
      </c>
      <c r="E1111" s="2">
        <f t="shared" si="136"/>
        <v>1.6922899999999998</v>
      </c>
      <c r="F1111" s="2">
        <f t="shared" si="137"/>
        <v>1.6903299999999999</v>
      </c>
      <c r="G1111" s="2">
        <f t="shared" si="131"/>
        <v>1.8395760000000001</v>
      </c>
      <c r="H1111" s="2">
        <f t="shared" si="135"/>
        <v>2.0288675000000023</v>
      </c>
      <c r="I1111" s="2">
        <f t="array" ref="I1111">SUMPRODUCT(B1095:B1114, (ROW(B1095:B1114)-ROW(B1095)+1)) / (20*21/2)</f>
        <v>1.6896895238095242</v>
      </c>
      <c r="J1111" s="2">
        <f t="shared" si="138"/>
        <v>1.7185248088686182</v>
      </c>
      <c r="K1111" s="2">
        <f t="shared" si="132"/>
        <v>1.8240391804352183</v>
      </c>
    </row>
    <row r="1112" spans="1:11" ht="13.5" x14ac:dyDescent="0.25">
      <c r="A1112" s="3">
        <f>TITRES_STAT!B1115</f>
        <v>43928</v>
      </c>
      <c r="B1112" s="5">
        <f>TITRES_STAT!D1115</f>
        <v>1.6722999999999999</v>
      </c>
      <c r="C1112" s="2">
        <f t="shared" si="133"/>
        <v>0</v>
      </c>
      <c r="D1112" s="2">
        <f t="shared" si="134"/>
        <v>1.69662</v>
      </c>
      <c r="E1112" s="2">
        <f t="shared" si="136"/>
        <v>1.6930799999999997</v>
      </c>
      <c r="F1112" s="2">
        <f t="shared" si="137"/>
        <v>1.6840499999999998</v>
      </c>
      <c r="G1112" s="2">
        <f t="shared" si="131"/>
        <v>1.8320400000000001</v>
      </c>
      <c r="H1112" s="2">
        <f t="shared" si="135"/>
        <v>2.0264640000000025</v>
      </c>
      <c r="I1112" s="2">
        <f t="array" ref="I1112">SUMPRODUCT(B1096:B1115, (ROW(B1096:B1115)-ROW(B1096)+1)) / (20*21/2)</f>
        <v>1.6923628571428571</v>
      </c>
      <c r="J1112" s="2">
        <f t="shared" si="138"/>
        <v>1.7141224461192262</v>
      </c>
      <c r="K1112" s="2">
        <f t="shared" si="132"/>
        <v>1.8180886243397196</v>
      </c>
    </row>
    <row r="1113" spans="1:11" ht="13.5" x14ac:dyDescent="0.25">
      <c r="A1113" s="3">
        <f>TITRES_STAT!B1116</f>
        <v>43929</v>
      </c>
      <c r="B1113" s="5">
        <f>TITRES_STAT!D1116</f>
        <v>1.7115</v>
      </c>
      <c r="C1113" s="2">
        <f t="shared" si="133"/>
        <v>3.9200000000000124E-2</v>
      </c>
      <c r="D1113" s="2">
        <f t="shared" si="134"/>
        <v>1.6903399999999997</v>
      </c>
      <c r="E1113" s="2">
        <f t="shared" si="136"/>
        <v>1.6930800000000001</v>
      </c>
      <c r="F1113" s="2">
        <f t="shared" si="137"/>
        <v>1.681495</v>
      </c>
      <c r="G1113" s="2">
        <f t="shared" si="131"/>
        <v>1.8264660000000004</v>
      </c>
      <c r="H1113" s="2">
        <f t="shared" si="135"/>
        <v>2.0243260000000025</v>
      </c>
      <c r="I1113" s="2">
        <f t="array" ref="I1113">SUMPRODUCT(B1097:B1116, (ROW(B1097:B1116)-ROW(B1097)+1)) / (20*21/2)</f>
        <v>1.6989661904761906</v>
      </c>
      <c r="J1113" s="2">
        <f t="shared" si="138"/>
        <v>1.7138726893459666</v>
      </c>
      <c r="K1113" s="2">
        <f t="shared" si="132"/>
        <v>1.8139086782871816</v>
      </c>
    </row>
    <row r="1114" spans="1:11" ht="13.5" x14ac:dyDescent="0.25">
      <c r="A1114" s="3">
        <f>TITRES_STAT!B1117</f>
        <v>43934</v>
      </c>
      <c r="B1114" s="5">
        <f>TITRES_STAT!D1117</f>
        <v>1.7585999999999999</v>
      </c>
      <c r="C1114" s="2">
        <f t="shared" si="133"/>
        <v>4.709999999999992E-2</v>
      </c>
      <c r="D1114" s="2">
        <f t="shared" si="134"/>
        <v>1.6974</v>
      </c>
      <c r="E1114" s="2">
        <f t="shared" si="136"/>
        <v>1.70289</v>
      </c>
      <c r="F1114" s="2">
        <f t="shared" si="137"/>
        <v>1.6795299999999997</v>
      </c>
      <c r="G1114" s="2">
        <f t="shared" si="131"/>
        <v>1.8204200000000004</v>
      </c>
      <c r="H1114" s="2">
        <f t="shared" si="135"/>
        <v>2.0226830000000025</v>
      </c>
      <c r="I1114" s="2">
        <f t="array" ref="I1114">SUMPRODUCT(B1098:B1117, (ROW(B1098:B1117)-ROW(B1098)+1)) / (20*21/2)</f>
        <v>1.7062747619047622</v>
      </c>
      <c r="J1114" s="2">
        <f t="shared" si="138"/>
        <v>1.7181324332177792</v>
      </c>
      <c r="K1114" s="2">
        <f t="shared" si="132"/>
        <v>1.8117397105112139</v>
      </c>
    </row>
    <row r="1115" spans="1:11" ht="13.5" x14ac:dyDescent="0.25">
      <c r="A1115" s="3">
        <f>TITRES_STAT!B1118</f>
        <v>43935</v>
      </c>
      <c r="B1115" s="5">
        <f>TITRES_STAT!D1118</f>
        <v>1.7076</v>
      </c>
      <c r="C1115" s="2">
        <f t="shared" si="133"/>
        <v>-5.0999999999999934E-2</v>
      </c>
      <c r="D1115" s="2">
        <f t="shared" si="134"/>
        <v>1.7044599999999999</v>
      </c>
      <c r="E1115" s="2">
        <f t="shared" si="136"/>
        <v>1.7076</v>
      </c>
      <c r="F1115" s="2">
        <f t="shared" si="137"/>
        <v>1.6775650000000002</v>
      </c>
      <c r="G1115" s="2">
        <f t="shared" si="131"/>
        <v>1.814532</v>
      </c>
      <c r="H1115" s="2">
        <f t="shared" si="135"/>
        <v>2.0204905000000024</v>
      </c>
      <c r="I1115" s="2">
        <f t="array" ref="I1115">SUMPRODUCT(B1099:B1118, (ROW(B1099:B1118)-ROW(B1099)+1)) / (20*21/2)</f>
        <v>1.7165152380952382</v>
      </c>
      <c r="J1115" s="2">
        <f t="shared" si="138"/>
        <v>1.7171293443398954</v>
      </c>
      <c r="K1115" s="2">
        <f t="shared" si="132"/>
        <v>1.807655800295088</v>
      </c>
    </row>
    <row r="1116" spans="1:11" ht="13.5" x14ac:dyDescent="0.25">
      <c r="A1116" s="3">
        <f>TITRES_STAT!B1119</f>
        <v>43936</v>
      </c>
      <c r="B1116" s="5">
        <f>TITRES_STAT!D1119</f>
        <v>1.7468999999999999</v>
      </c>
      <c r="C1116" s="2">
        <f t="shared" si="133"/>
        <v>3.9299999999999891E-2</v>
      </c>
      <c r="D1116" s="2">
        <f t="shared" si="134"/>
        <v>1.7193799999999999</v>
      </c>
      <c r="E1116" s="2">
        <f t="shared" si="136"/>
        <v>1.7115299999999998</v>
      </c>
      <c r="F1116" s="2">
        <f t="shared" si="137"/>
        <v>1.6779599999999999</v>
      </c>
      <c r="G1116" s="2">
        <f t="shared" si="131"/>
        <v>1.8102140000000002</v>
      </c>
      <c r="H1116" s="2">
        <f t="shared" si="135"/>
        <v>2.0186680000000026</v>
      </c>
      <c r="I1116" s="2">
        <f t="array" ref="I1116">SUMPRODUCT(B1100:B1119, (ROW(B1100:B1119)-ROW(B1100)+1)) / (20*21/2)</f>
        <v>1.7242138095238095</v>
      </c>
      <c r="J1116" s="2">
        <f t="shared" si="138"/>
        <v>1.719964644878953</v>
      </c>
      <c r="K1116" s="2">
        <f t="shared" si="132"/>
        <v>1.805273219891359</v>
      </c>
    </row>
    <row r="1117" spans="1:11" ht="13.5" x14ac:dyDescent="0.25">
      <c r="A1117" s="3">
        <f>TITRES_STAT!B1120</f>
        <v>43937</v>
      </c>
      <c r="B1117" s="5">
        <f>TITRES_STAT!D1120</f>
        <v>1.7546999999999999</v>
      </c>
      <c r="C1117" s="2">
        <f t="shared" si="133"/>
        <v>7.8000000000000291E-3</v>
      </c>
      <c r="D1117" s="2">
        <f t="shared" si="134"/>
        <v>1.73586</v>
      </c>
      <c r="E1117" s="2">
        <f t="shared" si="136"/>
        <v>1.7162400000000002</v>
      </c>
      <c r="F1117" s="2">
        <f t="shared" si="137"/>
        <v>1.6824750000000002</v>
      </c>
      <c r="G1117" s="2">
        <f t="shared" si="131"/>
        <v>1.8072299999999999</v>
      </c>
      <c r="H1117" s="2">
        <f t="shared" si="135"/>
        <v>2.0167460000000026</v>
      </c>
      <c r="I1117" s="2">
        <f t="array" ref="I1117">SUMPRODUCT(B1101:B1120, (ROW(B1101:B1120)-ROW(B1101)+1)) / (20*21/2)</f>
        <v>1.7341552380952381</v>
      </c>
      <c r="J1117" s="2">
        <f t="shared" si="138"/>
        <v>1.7232727739381004</v>
      </c>
      <c r="K1117" s="2">
        <f t="shared" si="132"/>
        <v>1.8032899563662077</v>
      </c>
    </row>
    <row r="1118" spans="1:11" ht="13.5" x14ac:dyDescent="0.25">
      <c r="A1118" s="3">
        <f>TITRES_STAT!B1121</f>
        <v>43938</v>
      </c>
      <c r="B1118" s="5">
        <f>TITRES_STAT!D1121</f>
        <v>1.79</v>
      </c>
      <c r="C1118" s="2">
        <f t="shared" si="133"/>
        <v>3.5300000000000109E-2</v>
      </c>
      <c r="D1118" s="2">
        <f t="shared" si="134"/>
        <v>1.75156</v>
      </c>
      <c r="E1118" s="2">
        <f t="shared" si="136"/>
        <v>1.7209499999999998</v>
      </c>
      <c r="F1118" s="2">
        <f t="shared" si="137"/>
        <v>1.6934650000000002</v>
      </c>
      <c r="G1118" s="2">
        <f t="shared" si="131"/>
        <v>1.8053460000000001</v>
      </c>
      <c r="H1118" s="2">
        <f t="shared" si="135"/>
        <v>2.0150005000000024</v>
      </c>
      <c r="I1118" s="2">
        <f t="array" ref="I1118">SUMPRODUCT(B1102:B1121, (ROW(B1102:B1121)-ROW(B1102)+1)) / (20*21/2)</f>
        <v>1.7467180952380952</v>
      </c>
      <c r="J1118" s="2">
        <f t="shared" si="138"/>
        <v>1.7296277478487574</v>
      </c>
      <c r="K1118" s="2">
        <f t="shared" si="132"/>
        <v>1.8027687816067486</v>
      </c>
    </row>
    <row r="1119" spans="1:11" ht="13.5" x14ac:dyDescent="0.25">
      <c r="A1119" s="3">
        <f>TITRES_STAT!B1122</f>
        <v>43941</v>
      </c>
      <c r="B1119" s="5">
        <f>TITRES_STAT!D1122</f>
        <v>1.7743</v>
      </c>
      <c r="C1119" s="2">
        <f t="shared" si="133"/>
        <v>-1.5700000000000047E-2</v>
      </c>
      <c r="D1119" s="2">
        <f t="shared" si="134"/>
        <v>1.7547000000000001</v>
      </c>
      <c r="E1119" s="2">
        <f t="shared" si="136"/>
        <v>1.7260500000000001</v>
      </c>
      <c r="F1119" s="2">
        <f t="shared" si="137"/>
        <v>1.7013149999999999</v>
      </c>
      <c r="G1119" s="2">
        <f t="shared" si="131"/>
        <v>1.8020480000000001</v>
      </c>
      <c r="H1119" s="2">
        <f t="shared" si="135"/>
        <v>2.0131765000000024</v>
      </c>
      <c r="I1119" s="2">
        <f t="array" ref="I1119">SUMPRODUCT(B1103:B1122, (ROW(B1103:B1122)-ROW(B1103)+1)) / (20*21/2)</f>
        <v>1.7529585714285716</v>
      </c>
      <c r="J1119" s="2">
        <f t="shared" si="138"/>
        <v>1.7338822480536378</v>
      </c>
      <c r="K1119" s="2">
        <f t="shared" si="132"/>
        <v>1.8016523587986408</v>
      </c>
    </row>
    <row r="1120" spans="1:11" ht="13.5" x14ac:dyDescent="0.25">
      <c r="A1120" s="3">
        <f>TITRES_STAT!B1123</f>
        <v>43942</v>
      </c>
      <c r="B1120" s="5">
        <f>TITRES_STAT!D1123</f>
        <v>1.8057000000000001</v>
      </c>
      <c r="C1120" s="2">
        <f t="shared" si="133"/>
        <v>3.1400000000000095E-2</v>
      </c>
      <c r="D1120" s="2">
        <f t="shared" si="134"/>
        <v>1.7743200000000001</v>
      </c>
      <c r="E1120" s="2">
        <f t="shared" si="136"/>
        <v>1.7393900000000002</v>
      </c>
      <c r="F1120" s="2">
        <f t="shared" si="137"/>
        <v>1.71309</v>
      </c>
      <c r="G1120" s="2">
        <f t="shared" si="131"/>
        <v>1.7989060000000003</v>
      </c>
      <c r="H1120" s="2">
        <f t="shared" si="135"/>
        <v>2.0114920000000023</v>
      </c>
      <c r="I1120" s="2">
        <f t="array" ref="I1120">SUMPRODUCT(B1104:B1123, (ROW(B1104:B1123)-ROW(B1104)+1)) / (20*21/2)</f>
        <v>1.7537438095238096</v>
      </c>
      <c r="J1120" s="2">
        <f t="shared" si="138"/>
        <v>1.7407220339532914</v>
      </c>
      <c r="K1120" s="2">
        <f t="shared" si="132"/>
        <v>1.8018110898261452</v>
      </c>
    </row>
    <row r="1121" spans="1:11" ht="13.5" x14ac:dyDescent="0.25">
      <c r="A1121" s="3">
        <f>TITRES_STAT!B1124</f>
        <v>43943</v>
      </c>
      <c r="B1121" s="5">
        <f>TITRES_STAT!D1124</f>
        <v>1.845</v>
      </c>
      <c r="C1121" s="2">
        <f t="shared" si="133"/>
        <v>3.9299999999999891E-2</v>
      </c>
      <c r="D1121" s="2">
        <f t="shared" si="134"/>
        <v>1.7939399999999999</v>
      </c>
      <c r="E1121" s="2">
        <f t="shared" si="136"/>
        <v>1.7566600000000001</v>
      </c>
      <c r="F1121" s="2">
        <f t="shared" si="137"/>
        <v>1.724475</v>
      </c>
      <c r="G1121" s="2">
        <f t="shared" si="131"/>
        <v>1.7965500000000001</v>
      </c>
      <c r="H1121" s="2">
        <f t="shared" si="135"/>
        <v>2.0100730000000024</v>
      </c>
      <c r="I1121" s="2">
        <f t="array" ref="I1121">SUMPRODUCT(B1105:B1124, (ROW(B1105:B1124)-ROW(B1105)+1)) / (20*21/2)</f>
        <v>1.749540952380952</v>
      </c>
      <c r="J1121" s="2">
        <f t="shared" si="138"/>
        <v>1.7506532688148826</v>
      </c>
      <c r="K1121" s="2">
        <f t="shared" si="132"/>
        <v>1.8035047725780611</v>
      </c>
    </row>
    <row r="1122" spans="1:11" ht="13.5" x14ac:dyDescent="0.25">
      <c r="A1122" s="3">
        <f>TITRES_STAT!B1125</f>
        <v>43944</v>
      </c>
      <c r="B1122" s="5">
        <f>TITRES_STAT!D1125</f>
        <v>1.79</v>
      </c>
      <c r="C1122" s="2">
        <f t="shared" si="133"/>
        <v>-5.4999999999999938E-2</v>
      </c>
      <c r="D1122" s="2">
        <f t="shared" si="134"/>
        <v>1.8009999999999997</v>
      </c>
      <c r="E1122" s="2">
        <f t="shared" si="136"/>
        <v>1.7684299999999999</v>
      </c>
      <c r="F1122" s="2">
        <f t="shared" si="137"/>
        <v>1.7307549999999998</v>
      </c>
      <c r="G1122" s="2">
        <f t="shared" si="131"/>
        <v>1.7930940000000004</v>
      </c>
      <c r="H1122" s="2">
        <f t="shared" si="135"/>
        <v>2.0082925000000027</v>
      </c>
      <c r="I1122" s="2">
        <f t="array" ref="I1122">SUMPRODUCT(B1106:B1125, (ROW(B1106:B1125)-ROW(B1106)+1)) / (20*21/2)</f>
        <v>1.7407214285714288</v>
      </c>
      <c r="J1122" s="2">
        <f t="shared" si="138"/>
        <v>1.7544005765467985</v>
      </c>
      <c r="K1122" s="2">
        <f t="shared" si="132"/>
        <v>1.8029751736534312</v>
      </c>
    </row>
    <row r="1123" spans="1:11" ht="13.5" x14ac:dyDescent="0.25">
      <c r="A1123" s="3">
        <f>TITRES_STAT!B1126</f>
        <v>43945</v>
      </c>
      <c r="B1123" s="5">
        <f>TITRES_STAT!D1126</f>
        <v>1.7390000000000001</v>
      </c>
      <c r="C1123" s="2">
        <f t="shared" si="133"/>
        <v>-5.0999999999999934E-2</v>
      </c>
      <c r="D1123" s="2">
        <f t="shared" si="134"/>
        <v>1.7908000000000002</v>
      </c>
      <c r="E1123" s="2">
        <f t="shared" si="136"/>
        <v>1.77118</v>
      </c>
      <c r="F1123" s="2">
        <f t="shared" si="137"/>
        <v>1.7321300000000002</v>
      </c>
      <c r="G1123" s="2">
        <f t="shared" si="131"/>
        <v>1.7886180000000003</v>
      </c>
      <c r="H1123" s="2">
        <f t="shared" si="135"/>
        <v>2.0062570000000024</v>
      </c>
      <c r="I1123" s="2">
        <f t="array" ref="I1123">SUMPRODUCT(B1107:B1126, (ROW(B1107:B1126)-ROW(B1107)+1)) / (20*21/2)</f>
        <v>1.7275095238095237</v>
      </c>
      <c r="J1123" s="2">
        <f t="shared" si="138"/>
        <v>1.7529338549709128</v>
      </c>
      <c r="K1123" s="2">
        <f t="shared" si="132"/>
        <v>1.8004663433140811</v>
      </c>
    </row>
    <row r="1124" spans="1:11" ht="13.5" x14ac:dyDescent="0.25">
      <c r="A1124" s="3">
        <f>TITRES_STAT!B1127</f>
        <v>43948</v>
      </c>
      <c r="B1124" s="5">
        <f>TITRES_STAT!D1127</f>
        <v>1.6879999999999999</v>
      </c>
      <c r="C1124" s="2">
        <f t="shared" si="133"/>
        <v>-5.1000000000000156E-2</v>
      </c>
      <c r="D1124" s="2">
        <f t="shared" si="134"/>
        <v>1.7735399999999999</v>
      </c>
      <c r="E1124" s="2">
        <f t="shared" si="136"/>
        <v>1.7641200000000001</v>
      </c>
      <c r="F1124" s="2">
        <f t="shared" si="137"/>
        <v>1.7335049999999999</v>
      </c>
      <c r="G1124" s="2">
        <f t="shared" si="131"/>
        <v>1.7843000000000004</v>
      </c>
      <c r="H1124" s="2">
        <f t="shared" si="135"/>
        <v>2.0052645000000027</v>
      </c>
      <c r="I1124" s="2">
        <f t="array" ref="I1124">SUMPRODUCT(B1108:B1127, (ROW(B1108:B1127)-ROW(B1108)+1)) / (20*21/2)</f>
        <v>1.7103538095238096</v>
      </c>
      <c r="J1124" s="2">
        <f t="shared" si="138"/>
        <v>1.7467496783070162</v>
      </c>
      <c r="K1124" s="2">
        <f t="shared" si="132"/>
        <v>1.7960558984782349</v>
      </c>
    </row>
    <row r="1125" spans="1:11" ht="13.5" x14ac:dyDescent="0.25">
      <c r="A1125" s="3">
        <f>TITRES_STAT!B1128</f>
        <v>43949</v>
      </c>
      <c r="B1125" s="5">
        <f>TITRES_STAT!D1128</f>
        <v>1.6409</v>
      </c>
      <c r="C1125" s="2">
        <f t="shared" si="133"/>
        <v>-4.709999999999992E-2</v>
      </c>
      <c r="D1125" s="2">
        <f t="shared" si="134"/>
        <v>1.74058</v>
      </c>
      <c r="E1125" s="2">
        <f t="shared" si="136"/>
        <v>1.7574500000000004</v>
      </c>
      <c r="F1125" s="2">
        <f t="shared" si="137"/>
        <v>1.7325250000000001</v>
      </c>
      <c r="G1125" s="2">
        <f t="shared" si="131"/>
        <v>1.7782560000000001</v>
      </c>
      <c r="H1125" s="2">
        <f t="shared" si="135"/>
        <v>2.0024580000000025</v>
      </c>
      <c r="I1125" s="2">
        <f t="array" ref="I1125">SUMPRODUCT(B1109:B1128, (ROW(B1109:B1128)-ROW(B1109)+1)) / (20*21/2)</f>
        <v>1.6935833333333334</v>
      </c>
      <c r="J1125" s="2">
        <f t="shared" si="138"/>
        <v>1.7366687565634908</v>
      </c>
      <c r="K1125" s="2">
        <f t="shared" si="132"/>
        <v>1.7899713534398727</v>
      </c>
    </row>
    <row r="1126" spans="1:11" ht="13.5" x14ac:dyDescent="0.25">
      <c r="A1126" s="3">
        <f>TITRES_STAT!B1129</f>
        <v>43950</v>
      </c>
      <c r="B1126" s="5">
        <f>TITRES_STAT!D1129</f>
        <v>1.5938000000000001</v>
      </c>
      <c r="C1126" s="2">
        <f t="shared" si="133"/>
        <v>-4.709999999999992E-2</v>
      </c>
      <c r="D1126" s="2">
        <f t="shared" si="134"/>
        <v>1.6903400000000002</v>
      </c>
      <c r="E1126" s="2">
        <f t="shared" si="136"/>
        <v>1.7421400000000002</v>
      </c>
      <c r="F1126" s="2">
        <f t="shared" si="137"/>
        <v>1.7268349999999999</v>
      </c>
      <c r="G1126" s="2">
        <f t="shared" si="131"/>
        <v>1.7712700000000001</v>
      </c>
      <c r="H1126" s="2">
        <f t="shared" si="135"/>
        <v>1.999357000000002</v>
      </c>
      <c r="I1126" s="2">
        <f t="array" ref="I1126">SUMPRODUCT(B1110:B1129, (ROW(B1110:B1129)-ROW(B1110)+1)) / (20*21/2)</f>
        <v>1.6777661904761905</v>
      </c>
      <c r="J1126" s="2">
        <f t="shared" si="138"/>
        <v>1.723062208319349</v>
      </c>
      <c r="K1126" s="2">
        <f t="shared" si="132"/>
        <v>1.7822783591873288</v>
      </c>
    </row>
    <row r="1127" spans="1:11" ht="13.5" x14ac:dyDescent="0.25">
      <c r="A1127" s="3">
        <f>TITRES_STAT!B1130</f>
        <v>43951</v>
      </c>
      <c r="B1127" s="5">
        <f>TITRES_STAT!D1130</f>
        <v>1.5467</v>
      </c>
      <c r="C1127" s="2">
        <f t="shared" si="133"/>
        <v>-4.7100000000000142E-2</v>
      </c>
      <c r="D1127" s="2">
        <f t="shared" si="134"/>
        <v>1.6416799999999998</v>
      </c>
      <c r="E1127" s="2">
        <f t="shared" si="136"/>
        <v>1.7213400000000001</v>
      </c>
      <c r="F1127" s="2">
        <f t="shared" si="137"/>
        <v>1.7187899999999998</v>
      </c>
      <c r="G1127" s="2">
        <f t="shared" si="131"/>
        <v>1.7633420000000002</v>
      </c>
      <c r="H1127" s="2">
        <f t="shared" si="135"/>
        <v>1.996295500000002</v>
      </c>
      <c r="I1127" s="2">
        <f t="array" ref="I1127">SUMPRODUCT(B1111:B1130, (ROW(B1111:B1130)-ROW(B1111)+1)) / (20*21/2)</f>
        <v>1.6624376190476191</v>
      </c>
      <c r="J1127" s="2">
        <f t="shared" si="138"/>
        <v>1.7062658075270301</v>
      </c>
      <c r="K1127" s="2">
        <f t="shared" si="132"/>
        <v>1.7730399921603748</v>
      </c>
    </row>
    <row r="1128" spans="1:11" ht="13.5" x14ac:dyDescent="0.25">
      <c r="A1128" s="3">
        <f>TITRES_STAT!B1131</f>
        <v>43955</v>
      </c>
      <c r="B1128" s="5">
        <f>TITRES_STAT!D1131</f>
        <v>1.5427</v>
      </c>
      <c r="C1128" s="2">
        <f t="shared" si="133"/>
        <v>-4.0000000000000036E-3</v>
      </c>
      <c r="D1128" s="2">
        <f t="shared" si="134"/>
        <v>1.60242</v>
      </c>
      <c r="E1128" s="2">
        <f t="shared" si="136"/>
        <v>1.6966100000000002</v>
      </c>
      <c r="F1128" s="2">
        <f t="shared" si="137"/>
        <v>1.7087800000000002</v>
      </c>
      <c r="G1128" s="2">
        <f t="shared" si="131"/>
        <v>1.7550200000000005</v>
      </c>
      <c r="H1128" s="2">
        <f t="shared" si="135"/>
        <v>1.9930960000000022</v>
      </c>
      <c r="I1128" s="2">
        <f t="array" ref="I1128">SUMPRODUCT(B1112:B1131, (ROW(B1112:B1131)-ROW(B1112)+1)) / (20*21/2)</f>
        <v>1.6469923809523808</v>
      </c>
      <c r="J1128" s="2">
        <f t="shared" si="138"/>
        <v>1.6906881115720747</v>
      </c>
      <c r="K1128" s="2">
        <f t="shared" si="132"/>
        <v>1.7640070512913404</v>
      </c>
    </row>
    <row r="1129" spans="1:11" ht="13.5" x14ac:dyDescent="0.25">
      <c r="A1129" s="3">
        <f>TITRES_STAT!B1132</f>
        <v>43956</v>
      </c>
      <c r="B1129" s="5">
        <f>TITRES_STAT!D1132</f>
        <v>1.5427</v>
      </c>
      <c r="C1129" s="2">
        <f t="shared" si="133"/>
        <v>0</v>
      </c>
      <c r="D1129" s="2">
        <f t="shared" si="134"/>
        <v>1.5733599999999999</v>
      </c>
      <c r="E1129" s="2">
        <f t="shared" si="136"/>
        <v>1.6734499999999997</v>
      </c>
      <c r="F1129" s="2">
        <f t="shared" si="137"/>
        <v>1.6997500000000003</v>
      </c>
      <c r="G1129" s="2">
        <f t="shared" si="131"/>
        <v>1.7474040000000002</v>
      </c>
      <c r="H1129" s="2">
        <f t="shared" si="135"/>
        <v>1.9899360000000021</v>
      </c>
      <c r="I1129" s="2">
        <f t="array" ref="I1129">SUMPRODUCT(B1113:B1132, (ROW(B1113:B1132)-ROW(B1113)+1)) / (20*21/2)</f>
        <v>1.6322204761904762</v>
      </c>
      <c r="J1129" s="2">
        <f t="shared" si="138"/>
        <v>1.6765940057080675</v>
      </c>
      <c r="K1129" s="2">
        <f t="shared" si="132"/>
        <v>1.7553283433975624</v>
      </c>
    </row>
    <row r="1130" spans="1:11" ht="13.5" x14ac:dyDescent="0.25">
      <c r="A1130" s="3">
        <f>TITRES_STAT!B1133</f>
        <v>43957</v>
      </c>
      <c r="B1130" s="5">
        <f>TITRES_STAT!D1133</f>
        <v>1.5387999999999999</v>
      </c>
      <c r="C1130" s="2">
        <f t="shared" si="133"/>
        <v>-3.9000000000000146E-3</v>
      </c>
      <c r="D1130" s="2">
        <f t="shared" si="134"/>
        <v>1.55294</v>
      </c>
      <c r="E1130" s="2">
        <f t="shared" si="136"/>
        <v>1.6467599999999998</v>
      </c>
      <c r="F1130" s="2">
        <f t="shared" si="137"/>
        <v>1.6930749999999999</v>
      </c>
      <c r="G1130" s="2">
        <f t="shared" si="131"/>
        <v>1.7390820000000002</v>
      </c>
      <c r="H1130" s="2">
        <f t="shared" si="135"/>
        <v>1.9867565000000018</v>
      </c>
      <c r="I1130" s="2">
        <f t="array" ref="I1130">SUMPRODUCT(B1114:B1133, (ROW(B1114:B1133)-ROW(B1114)+1)) / (20*21/2)</f>
        <v>1.6162552380952382</v>
      </c>
      <c r="J1130" s="2">
        <f t="shared" si="138"/>
        <v>1.6634707670692039</v>
      </c>
      <c r="K1130" s="2">
        <f t="shared" si="132"/>
        <v>1.7468370358133443</v>
      </c>
    </row>
    <row r="1131" spans="1:11" ht="13.5" x14ac:dyDescent="0.25">
      <c r="A1131" s="3">
        <f>TITRES_STAT!B1134</f>
        <v>43958</v>
      </c>
      <c r="B1131" s="5">
        <f>TITRES_STAT!D1134</f>
        <v>1.5308999999999999</v>
      </c>
      <c r="C1131" s="2">
        <f t="shared" si="133"/>
        <v>-7.9000000000000181E-3</v>
      </c>
      <c r="D1131" s="2">
        <f t="shared" si="134"/>
        <v>1.54036</v>
      </c>
      <c r="E1131" s="2">
        <f t="shared" si="136"/>
        <v>1.6153500000000001</v>
      </c>
      <c r="F1131" s="2">
        <f t="shared" si="137"/>
        <v>1.6860050000000002</v>
      </c>
      <c r="G1131" s="2">
        <f t="shared" si="131"/>
        <v>1.7308379999999999</v>
      </c>
      <c r="H1131" s="2">
        <f t="shared" si="135"/>
        <v>1.9839300000000017</v>
      </c>
      <c r="I1131" s="2">
        <f t="array" ref="I1131">SUMPRODUCT(B1115:B1134, (ROW(B1115:B1134)-ROW(B1115)+1)) / (20*21/2)</f>
        <v>1.6001195238095238</v>
      </c>
      <c r="J1131" s="2">
        <f t="shared" si="138"/>
        <v>1.6508449797292797</v>
      </c>
      <c r="K1131" s="2">
        <f t="shared" si="132"/>
        <v>1.7383689167618406</v>
      </c>
    </row>
    <row r="1132" spans="1:11" ht="13.5" x14ac:dyDescent="0.25">
      <c r="A1132" s="3">
        <f>TITRES_STAT!B1135</f>
        <v>43959</v>
      </c>
      <c r="B1132" s="5">
        <f>TITRES_STAT!D1135</f>
        <v>1.5308999999999999</v>
      </c>
      <c r="C1132" s="2">
        <f t="shared" si="133"/>
        <v>0</v>
      </c>
      <c r="D1132" s="2">
        <f t="shared" si="134"/>
        <v>1.5371999999999999</v>
      </c>
      <c r="E1132" s="2">
        <f t="shared" si="136"/>
        <v>1.5894399999999997</v>
      </c>
      <c r="F1132" s="2">
        <f t="shared" si="137"/>
        <v>1.6789350000000003</v>
      </c>
      <c r="G1132" s="2">
        <f t="shared" si="131"/>
        <v>1.7229860000000001</v>
      </c>
      <c r="H1132" s="2">
        <f t="shared" si="135"/>
        <v>1.9811820000000013</v>
      </c>
      <c r="I1132" s="2">
        <f t="array" ref="I1132">SUMPRODUCT(B1116:B1135, (ROW(B1116:B1135)-ROW(B1116)+1)) / (20*21/2)</f>
        <v>1.5893319047619048</v>
      </c>
      <c r="J1132" s="2">
        <f t="shared" si="138"/>
        <v>1.6394216483264912</v>
      </c>
      <c r="K1132" s="2">
        <f t="shared" si="132"/>
        <v>1.7302328808103957</v>
      </c>
    </row>
    <row r="1133" spans="1:11" ht="13.5" x14ac:dyDescent="0.25">
      <c r="A1133" s="3">
        <f>TITRES_STAT!B1136</f>
        <v>43962</v>
      </c>
      <c r="B1133" s="5">
        <f>TITRES_STAT!D1136</f>
        <v>1.5113000000000001</v>
      </c>
      <c r="C1133" s="2">
        <f t="shared" si="133"/>
        <v>-1.959999999999984E-2</v>
      </c>
      <c r="D1133" s="2">
        <f t="shared" si="134"/>
        <v>1.5309200000000001</v>
      </c>
      <c r="E1133" s="2">
        <f t="shared" si="136"/>
        <v>1.56667</v>
      </c>
      <c r="F1133" s="2">
        <f t="shared" si="137"/>
        <v>1.6689249999999998</v>
      </c>
      <c r="G1133" s="2">
        <f t="shared" si="131"/>
        <v>1.7151340000000002</v>
      </c>
      <c r="H1133" s="2">
        <f t="shared" si="135"/>
        <v>1.9781395000000015</v>
      </c>
      <c r="I1133" s="2">
        <f t="array" ref="I1133">SUMPRODUCT(B1117:B1136, (ROW(B1117:B1136)-ROW(B1117)+1)) / (20*21/2)</f>
        <v>1.5782057142857144</v>
      </c>
      <c r="J1133" s="2">
        <f t="shared" si="138"/>
        <v>1.627219586581111</v>
      </c>
      <c r="K1133" s="2">
        <f t="shared" si="132"/>
        <v>1.7216472776413605</v>
      </c>
    </row>
    <row r="1134" spans="1:11" ht="13.5" x14ac:dyDescent="0.25">
      <c r="A1134" s="3">
        <f>TITRES_STAT!B1137</f>
        <v>43963</v>
      </c>
      <c r="B1134" s="5">
        <f>TITRES_STAT!D1137</f>
        <v>1.4995000000000001</v>
      </c>
      <c r="C1134" s="2">
        <f t="shared" si="133"/>
        <v>-1.1800000000000033E-2</v>
      </c>
      <c r="D1134" s="2">
        <f t="shared" si="134"/>
        <v>1.5222800000000001</v>
      </c>
      <c r="E1134" s="2">
        <f t="shared" si="136"/>
        <v>1.5478199999999998</v>
      </c>
      <c r="F1134" s="2">
        <f t="shared" si="137"/>
        <v>1.6559699999999999</v>
      </c>
      <c r="G1134" s="2">
        <f t="shared" si="131"/>
        <v>1.7066540000000001</v>
      </c>
      <c r="H1134" s="2">
        <f t="shared" si="135"/>
        <v>1.9753915000000015</v>
      </c>
      <c r="I1134" s="2">
        <f t="array" ref="I1134">SUMPRODUCT(B1118:B1137, (ROW(B1118:B1137)-ROW(B1118)+1)) / (20*21/2)</f>
        <v>1.5647461904761908</v>
      </c>
      <c r="J1134" s="2">
        <f t="shared" si="138"/>
        <v>1.6150558164305289</v>
      </c>
      <c r="K1134" s="2">
        <f t="shared" si="132"/>
        <v>1.7129356196946404</v>
      </c>
    </row>
    <row r="1135" spans="1:11" ht="13.5" x14ac:dyDescent="0.25">
      <c r="A1135" s="3">
        <f>TITRES_STAT!B1138</f>
        <v>43964</v>
      </c>
      <c r="B1135" s="5">
        <f>TITRES_STAT!D1138</f>
        <v>1.5427</v>
      </c>
      <c r="C1135" s="2">
        <f t="shared" si="133"/>
        <v>4.3199999999999905E-2</v>
      </c>
      <c r="D1135" s="2">
        <f t="shared" si="134"/>
        <v>1.5230600000000001</v>
      </c>
      <c r="E1135" s="2">
        <f t="shared" si="136"/>
        <v>1.5379999999999998</v>
      </c>
      <c r="F1135" s="2">
        <f t="shared" si="137"/>
        <v>1.6477250000000001</v>
      </c>
      <c r="G1135" s="2">
        <f t="shared" si="131"/>
        <v>1.6994300000000002</v>
      </c>
      <c r="H1135" s="2">
        <f t="shared" si="135"/>
        <v>1.9725260000000018</v>
      </c>
      <c r="I1135" s="2">
        <f t="array" ref="I1135">SUMPRODUCT(B1119:B1138, (ROW(B1119:B1138)-ROW(B1119)+1)) / (20*21/2)</f>
        <v>1.5484061904761905</v>
      </c>
      <c r="J1135" s="2">
        <f t="shared" si="138"/>
        <v>1.6081647862942881</v>
      </c>
      <c r="K1135" s="2">
        <f t="shared" si="132"/>
        <v>1.7062597130399486</v>
      </c>
    </row>
    <row r="1136" spans="1:11" ht="13.5" x14ac:dyDescent="0.25">
      <c r="A1136" s="3">
        <f>TITRES_STAT!B1139</f>
        <v>43965</v>
      </c>
      <c r="B1136" s="5">
        <f>TITRES_STAT!D1139</f>
        <v>1.5308999999999999</v>
      </c>
      <c r="C1136" s="2">
        <f t="shared" si="133"/>
        <v>-1.1800000000000033E-2</v>
      </c>
      <c r="D1136" s="2">
        <f t="shared" si="134"/>
        <v>1.5230600000000001</v>
      </c>
      <c r="E1136" s="2">
        <f t="shared" si="136"/>
        <v>1.5317099999999999</v>
      </c>
      <c r="F1136" s="2">
        <f t="shared" si="137"/>
        <v>1.6369250000000002</v>
      </c>
      <c r="G1136" s="2">
        <f t="shared" si="131"/>
        <v>1.69197</v>
      </c>
      <c r="H1136" s="2">
        <f t="shared" si="135"/>
        <v>1.969601500000002</v>
      </c>
      <c r="I1136" s="2">
        <f t="array" ref="I1136">SUMPRODUCT(B1120:B1139, (ROW(B1120:B1139)-ROW(B1120)+1)) / (20*21/2)</f>
        <v>1.5344261904761904</v>
      </c>
      <c r="J1136" s="2">
        <f t="shared" si="138"/>
        <v>1.6008062352186414</v>
      </c>
      <c r="K1136" s="2">
        <f t="shared" si="132"/>
        <v>1.6993828615481859</v>
      </c>
    </row>
    <row r="1137" spans="1:11" ht="13.5" x14ac:dyDescent="0.25">
      <c r="A1137" s="3">
        <f>TITRES_STAT!B1140</f>
        <v>43966</v>
      </c>
      <c r="B1137" s="5">
        <f>TITRES_STAT!D1140</f>
        <v>1.4956</v>
      </c>
      <c r="C1137" s="2">
        <f t="shared" si="133"/>
        <v>-3.5299999999999887E-2</v>
      </c>
      <c r="D1137" s="2">
        <f t="shared" si="134"/>
        <v>1.516</v>
      </c>
      <c r="E1137" s="2">
        <f t="shared" si="136"/>
        <v>1.5265999999999997</v>
      </c>
      <c r="F1137" s="2">
        <f t="shared" si="137"/>
        <v>1.6239699999999999</v>
      </c>
      <c r="G1137" s="2">
        <f t="shared" si="131"/>
        <v>1.6836479999999998</v>
      </c>
      <c r="H1137" s="2">
        <f t="shared" si="135"/>
        <v>1.9668145000000019</v>
      </c>
      <c r="I1137" s="2">
        <f t="array" ref="I1137">SUMPRODUCT(B1121:B1140, (ROW(B1121:B1140)-ROW(B1121)+1)) / (20*21/2)</f>
        <v>1.5249319047619048</v>
      </c>
      <c r="J1137" s="2">
        <f t="shared" si="138"/>
        <v>1.5907865937692469</v>
      </c>
      <c r="K1137" s="2">
        <f t="shared" si="132"/>
        <v>1.6913913767815905</v>
      </c>
    </row>
    <row r="1138" spans="1:11" ht="13.5" x14ac:dyDescent="0.25">
      <c r="A1138" s="3">
        <f>TITRES_STAT!B1141</f>
        <v>43969</v>
      </c>
      <c r="B1138" s="5">
        <f>TITRES_STAT!D1141</f>
        <v>1.4523999999999999</v>
      </c>
      <c r="C1138" s="2">
        <f t="shared" si="133"/>
        <v>-4.3200000000000127E-2</v>
      </c>
      <c r="D1138" s="2">
        <f t="shared" si="134"/>
        <v>1.5042199999999999</v>
      </c>
      <c r="E1138" s="2">
        <f t="shared" si="136"/>
        <v>1.5175699999999999</v>
      </c>
      <c r="F1138" s="2">
        <f t="shared" si="137"/>
        <v>1.6070899999999999</v>
      </c>
      <c r="G1138" s="2">
        <f t="shared" ref="G1138:G1201" si="139">AVERAGE(B1089:B1138)</f>
        <v>1.6743839999999997</v>
      </c>
      <c r="H1138" s="2">
        <f t="shared" si="135"/>
        <v>1.963576000000002</v>
      </c>
      <c r="I1138" s="2">
        <f t="array" ref="I1138">SUMPRODUCT(B1122:B1141, (ROW(B1122:B1141)-ROW(B1122)+1)) / (20*21/2)</f>
        <v>1.5169328571428571</v>
      </c>
      <c r="J1138" s="2">
        <f t="shared" si="138"/>
        <v>1.5776069181721757</v>
      </c>
      <c r="K1138" s="2">
        <f t="shared" si="132"/>
        <v>1.6820191659274104</v>
      </c>
    </row>
    <row r="1139" spans="1:11" ht="13.5" x14ac:dyDescent="0.25">
      <c r="A1139" s="3">
        <f>TITRES_STAT!B1142</f>
        <v>43970</v>
      </c>
      <c r="B1139" s="5">
        <f>TITRES_STAT!D1142</f>
        <v>1.4602999999999999</v>
      </c>
      <c r="C1139" s="2">
        <f t="shared" si="133"/>
        <v>7.9000000000000181E-3</v>
      </c>
      <c r="D1139" s="2">
        <f t="shared" si="134"/>
        <v>1.49638</v>
      </c>
      <c r="E1139" s="2">
        <f t="shared" si="136"/>
        <v>1.5093299999999998</v>
      </c>
      <c r="F1139" s="2">
        <f t="shared" si="137"/>
        <v>1.5913899999999996</v>
      </c>
      <c r="G1139" s="2">
        <f t="shared" si="139"/>
        <v>1.6651979999999997</v>
      </c>
      <c r="H1139" s="2">
        <f t="shared" si="135"/>
        <v>1.960377000000002</v>
      </c>
      <c r="I1139" s="2">
        <f t="array" ref="I1139">SUMPRODUCT(B1123:B1142, (ROW(B1123:B1142)-ROW(B1123)+1)) / (20*21/2)</f>
        <v>1.5109876190476192</v>
      </c>
      <c r="J1139" s="2">
        <f t="shared" si="138"/>
        <v>1.5664348307272067</v>
      </c>
      <c r="K1139" s="2">
        <f t="shared" ref="K1139:K1202" si="140">$K$4*B1139+(1-$K$4)*K1138</f>
        <v>1.673324296675355</v>
      </c>
    </row>
    <row r="1140" spans="1:11" ht="13.5" x14ac:dyDescent="0.25">
      <c r="A1140" s="3">
        <f>TITRES_STAT!B1143</f>
        <v>43971</v>
      </c>
      <c r="B1140" s="5">
        <f>TITRES_STAT!D1143</f>
        <v>1.4917</v>
      </c>
      <c r="C1140" s="2">
        <f t="shared" si="133"/>
        <v>3.1400000000000095E-2</v>
      </c>
      <c r="D1140" s="2">
        <f t="shared" si="134"/>
        <v>1.4861799999999998</v>
      </c>
      <c r="E1140" s="2">
        <f t="shared" si="136"/>
        <v>1.5046200000000001</v>
      </c>
      <c r="F1140" s="2">
        <f t="shared" si="137"/>
        <v>1.5756899999999998</v>
      </c>
      <c r="G1140" s="2">
        <f t="shared" si="139"/>
        <v>1.6577399999999998</v>
      </c>
      <c r="H1140" s="2">
        <f t="shared" si="135"/>
        <v>1.9573545000000021</v>
      </c>
      <c r="I1140" s="2">
        <f t="array" ref="I1140">SUMPRODUCT(B1124:B1143, (ROW(B1124:B1143)-ROW(B1124)+1)) / (20*21/2)</f>
        <v>1.5098061904761906</v>
      </c>
      <c r="J1140" s="2">
        <f t="shared" si="138"/>
        <v>1.5593172278008063</v>
      </c>
      <c r="K1140" s="2">
        <f t="shared" si="140"/>
        <v>1.6662017752371057</v>
      </c>
    </row>
    <row r="1141" spans="1:11" ht="13.5" x14ac:dyDescent="0.25">
      <c r="A1141" s="3">
        <f>TITRES_STAT!B1144</f>
        <v>43972</v>
      </c>
      <c r="B1141" s="5">
        <f>TITRES_STAT!D1144</f>
        <v>1.4917</v>
      </c>
      <c r="C1141" s="2">
        <f t="shared" si="133"/>
        <v>0</v>
      </c>
      <c r="D1141" s="2">
        <f t="shared" si="134"/>
        <v>1.4783399999999998</v>
      </c>
      <c r="E1141" s="2">
        <f t="shared" si="136"/>
        <v>1.5007000000000001</v>
      </c>
      <c r="F1141" s="2">
        <f t="shared" si="137"/>
        <v>1.5580250000000002</v>
      </c>
      <c r="G1141" s="2">
        <f t="shared" si="139"/>
        <v>1.6506739999999995</v>
      </c>
      <c r="H1141" s="2">
        <f t="shared" si="135"/>
        <v>1.9545085000000018</v>
      </c>
      <c r="I1141" s="2">
        <f t="array" ref="I1141">SUMPRODUCT(B1125:B1144, (ROW(B1125:B1144)-ROW(B1125)+1)) / (20*21/2)</f>
        <v>1.5081204761904765</v>
      </c>
      <c r="J1141" s="2">
        <f t="shared" si="138"/>
        <v>1.552877491819777</v>
      </c>
      <c r="K1141" s="2">
        <f t="shared" si="140"/>
        <v>1.6593585683650622</v>
      </c>
    </row>
    <row r="1142" spans="1:11" ht="13.5" x14ac:dyDescent="0.25">
      <c r="A1142" s="3">
        <f>TITRES_STAT!B1145</f>
        <v>43973</v>
      </c>
      <c r="B1142" s="5">
        <f>TITRES_STAT!D1145</f>
        <v>1.4956</v>
      </c>
      <c r="C1142" s="2">
        <f t="shared" si="133"/>
        <v>3.9000000000000146E-3</v>
      </c>
      <c r="D1142" s="2">
        <f t="shared" si="134"/>
        <v>1.47834</v>
      </c>
      <c r="E1142" s="2">
        <f t="shared" si="136"/>
        <v>1.4971699999999999</v>
      </c>
      <c r="F1142" s="2">
        <f t="shared" si="137"/>
        <v>1.5433049999999999</v>
      </c>
      <c r="G1142" s="2">
        <f t="shared" si="139"/>
        <v>1.6446279999999995</v>
      </c>
      <c r="H1142" s="2">
        <f t="shared" si="135"/>
        <v>1.9516820000000019</v>
      </c>
      <c r="I1142" s="2">
        <f t="array" ref="I1142">SUMPRODUCT(B1126:B1145, (ROW(B1126:B1145)-ROW(B1126)+1)) / (20*21/2)</f>
        <v>1.5050195238095236</v>
      </c>
      <c r="J1142" s="2">
        <f t="shared" si="138"/>
        <v>1.5474224925988458</v>
      </c>
      <c r="K1142" s="2">
        <f t="shared" si="140"/>
        <v>1.6529366637232952</v>
      </c>
    </row>
    <row r="1143" spans="1:11" ht="13.5" x14ac:dyDescent="0.25">
      <c r="A1143" s="3">
        <f>TITRES_STAT!B1146</f>
        <v>43977</v>
      </c>
      <c r="B1143" s="5">
        <f>TITRES_STAT!D1146</f>
        <v>1.5308999999999999</v>
      </c>
      <c r="C1143" s="2">
        <f t="shared" si="133"/>
        <v>3.5299999999999887E-2</v>
      </c>
      <c r="D1143" s="2">
        <f t="shared" si="134"/>
        <v>1.4940399999999998</v>
      </c>
      <c r="E1143" s="2">
        <f t="shared" si="136"/>
        <v>1.4991299999999999</v>
      </c>
      <c r="F1143" s="2">
        <f t="shared" si="137"/>
        <v>1.5329000000000002</v>
      </c>
      <c r="G1143" s="2">
        <f t="shared" si="139"/>
        <v>1.6399939999999995</v>
      </c>
      <c r="H1143" s="2">
        <f t="shared" si="135"/>
        <v>1.9493265000000017</v>
      </c>
      <c r="I1143" s="2">
        <f t="array" ref="I1143">SUMPRODUCT(B1127:B1146, (ROW(B1127:B1146)-ROW(B1127)+1)) / (20*21/2)</f>
        <v>1.5026290476190476</v>
      </c>
      <c r="J1143" s="2">
        <f t="shared" si="138"/>
        <v>1.5458489218751461</v>
      </c>
      <c r="K1143" s="2">
        <f t="shared" si="140"/>
        <v>1.6481509122047346</v>
      </c>
    </row>
    <row r="1144" spans="1:11" ht="13.5" x14ac:dyDescent="0.25">
      <c r="A1144" s="3">
        <f>TITRES_STAT!B1147</f>
        <v>43978</v>
      </c>
      <c r="B1144" s="5">
        <f>TITRES_STAT!D1147</f>
        <v>1.5152000000000001</v>
      </c>
      <c r="C1144" s="2">
        <f t="shared" si="133"/>
        <v>-1.5699999999999825E-2</v>
      </c>
      <c r="D1144" s="2">
        <f t="shared" si="134"/>
        <v>1.50502</v>
      </c>
      <c r="E1144" s="2">
        <f t="shared" si="136"/>
        <v>1.5007000000000001</v>
      </c>
      <c r="F1144" s="2">
        <f t="shared" si="137"/>
        <v>1.5242599999999999</v>
      </c>
      <c r="G1144" s="2">
        <f t="shared" si="139"/>
        <v>1.6343399999999997</v>
      </c>
      <c r="H1144" s="2">
        <f t="shared" si="135"/>
        <v>1.9468925000000015</v>
      </c>
      <c r="I1144" s="2">
        <f t="array" ref="I1144">SUMPRODUCT(B1128:B1147, (ROW(B1128:B1147)-ROW(B1128)+1)) / (20*21/2)</f>
        <v>1.4966104761904759</v>
      </c>
      <c r="J1144" s="2">
        <f t="shared" si="138"/>
        <v>1.5429299769346561</v>
      </c>
      <c r="K1144" s="2">
        <f t="shared" si="140"/>
        <v>1.642937150941804</v>
      </c>
    </row>
    <row r="1145" spans="1:11" ht="13.5" x14ac:dyDescent="0.25">
      <c r="A1145" s="3">
        <f>TITRES_STAT!B1148</f>
        <v>43979</v>
      </c>
      <c r="B1145" s="5">
        <f>TITRES_STAT!D1148</f>
        <v>1.4917</v>
      </c>
      <c r="C1145" s="2">
        <f t="shared" si="133"/>
        <v>-2.3500000000000076E-2</v>
      </c>
      <c r="D1145" s="2">
        <f t="shared" si="134"/>
        <v>1.50502</v>
      </c>
      <c r="E1145" s="2">
        <f t="shared" si="136"/>
        <v>1.4955999999999998</v>
      </c>
      <c r="F1145" s="2">
        <f t="shared" si="137"/>
        <v>1.5168000000000001</v>
      </c>
      <c r="G1145" s="2">
        <f t="shared" si="139"/>
        <v>1.6292359999999995</v>
      </c>
      <c r="H1145" s="2">
        <f t="shared" si="135"/>
        <v>1.9443410000000014</v>
      </c>
      <c r="I1145" s="2">
        <f t="array" ref="I1145">SUMPRODUCT(B1129:B1148, (ROW(B1129:B1148)-ROW(B1129)+1)) / (20*21/2)</f>
        <v>1.4951738095238096</v>
      </c>
      <c r="J1145" s="2">
        <f t="shared" si="138"/>
        <v>1.5380509315123079</v>
      </c>
      <c r="K1145" s="2">
        <f t="shared" si="140"/>
        <v>1.6370062822774196</v>
      </c>
    </row>
    <row r="1146" spans="1:11" ht="13.5" x14ac:dyDescent="0.25">
      <c r="A1146" s="3">
        <f>TITRES_STAT!B1149</f>
        <v>43980</v>
      </c>
      <c r="B1146" s="5">
        <f>TITRES_STAT!D1149</f>
        <v>1.4917</v>
      </c>
      <c r="C1146" s="2">
        <f t="shared" si="133"/>
        <v>0</v>
      </c>
      <c r="D1146" s="2">
        <f t="shared" si="134"/>
        <v>1.50502</v>
      </c>
      <c r="E1146" s="2">
        <f t="shared" si="136"/>
        <v>1.4916799999999999</v>
      </c>
      <c r="F1146" s="2">
        <f t="shared" si="137"/>
        <v>1.5116950000000002</v>
      </c>
      <c r="G1146" s="2">
        <f t="shared" si="139"/>
        <v>1.6242899999999991</v>
      </c>
      <c r="H1146" s="2">
        <f t="shared" si="135"/>
        <v>1.941985500000001</v>
      </c>
      <c r="I1146" s="2">
        <f t="array" ref="I1146">SUMPRODUCT(B1130:B1149, (ROW(B1130:B1149)-ROW(B1130)+1)) / (20*21/2)</f>
        <v>1.4980942857142858</v>
      </c>
      <c r="J1146" s="2">
        <f t="shared" si="138"/>
        <v>1.5336365570825641</v>
      </c>
      <c r="K1146" s="2">
        <f t="shared" si="140"/>
        <v>1.6313079966979129</v>
      </c>
    </row>
    <row r="1147" spans="1:11" ht="13.5" x14ac:dyDescent="0.25">
      <c r="A1147" s="3">
        <f>TITRES_STAT!B1150</f>
        <v>43983</v>
      </c>
      <c r="B1147" s="5">
        <f>TITRES_STAT!D1150</f>
        <v>1.4484999999999999</v>
      </c>
      <c r="C1147" s="2">
        <f t="shared" si="133"/>
        <v>-4.3200000000000127E-2</v>
      </c>
      <c r="D1147" s="2">
        <f t="shared" si="134"/>
        <v>1.4956</v>
      </c>
      <c r="E1147" s="2">
        <f t="shared" si="136"/>
        <v>1.4869699999999999</v>
      </c>
      <c r="F1147" s="2">
        <f t="shared" si="137"/>
        <v>1.5067850000000003</v>
      </c>
      <c r="G1147" s="2">
        <f t="shared" si="139"/>
        <v>1.6199719999999997</v>
      </c>
      <c r="H1147" s="2">
        <f t="shared" si="135"/>
        <v>1.9391200000000008</v>
      </c>
      <c r="I1147" s="2">
        <f t="array" ref="I1147">SUMPRODUCT(B1131:B1150, (ROW(B1131:B1150)-ROW(B1131)+1)) / (20*21/2)</f>
        <v>1.5051661904761902</v>
      </c>
      <c r="J1147" s="2">
        <f t="shared" si="138"/>
        <v>1.5255283135508915</v>
      </c>
      <c r="K1147" s="2">
        <f t="shared" si="140"/>
        <v>1.6241390556509359</v>
      </c>
    </row>
    <row r="1148" spans="1:11" ht="13.5" x14ac:dyDescent="0.25">
      <c r="A1148" s="3">
        <f>TITRES_STAT!B1151</f>
        <v>43984</v>
      </c>
      <c r="B1148" s="5">
        <f>TITRES_STAT!D1151</f>
        <v>1.4917</v>
      </c>
      <c r="C1148" s="2">
        <f t="shared" si="133"/>
        <v>4.3200000000000127E-2</v>
      </c>
      <c r="D1148" s="2">
        <f t="shared" si="134"/>
        <v>1.48776</v>
      </c>
      <c r="E1148" s="2">
        <f t="shared" si="136"/>
        <v>1.4908999999999997</v>
      </c>
      <c r="F1148" s="2">
        <f t="shared" si="137"/>
        <v>1.5042350000000002</v>
      </c>
      <c r="G1148" s="2">
        <f t="shared" si="139"/>
        <v>1.6184019999999995</v>
      </c>
      <c r="H1148" s="2">
        <f t="shared" si="135"/>
        <v>1.9364705000000006</v>
      </c>
      <c r="I1148" s="2">
        <f t="array" ref="I1148">SUMPRODUCT(B1132:B1151, (ROW(B1132:B1151)-ROW(B1132)+1)) / (20*21/2)</f>
        <v>1.5165366666666666</v>
      </c>
      <c r="J1148" s="2">
        <f t="shared" si="138"/>
        <v>1.5223065694031876</v>
      </c>
      <c r="K1148" s="2">
        <f t="shared" si="140"/>
        <v>1.6189453671940364</v>
      </c>
    </row>
    <row r="1149" spans="1:11" ht="13.5" x14ac:dyDescent="0.25">
      <c r="A1149" s="3">
        <f>TITRES_STAT!B1152</f>
        <v>43985</v>
      </c>
      <c r="B1149" s="5">
        <f>TITRES_STAT!D1152</f>
        <v>1.5348999999999999</v>
      </c>
      <c r="C1149" s="2">
        <f t="shared" si="133"/>
        <v>4.3199999999999905E-2</v>
      </c>
      <c r="D1149" s="2">
        <f t="shared" si="134"/>
        <v>1.4916999999999998</v>
      </c>
      <c r="E1149" s="2">
        <f t="shared" si="136"/>
        <v>1.4983599999999999</v>
      </c>
      <c r="F1149" s="2">
        <f t="shared" si="137"/>
        <v>1.5038450000000003</v>
      </c>
      <c r="G1149" s="2">
        <f t="shared" si="139"/>
        <v>1.6167539999999994</v>
      </c>
      <c r="H1149" s="2">
        <f t="shared" si="135"/>
        <v>1.9337425000000004</v>
      </c>
      <c r="I1149" s="2">
        <f t="array" ref="I1149">SUMPRODUCT(B1133:B1152, (ROW(B1133:B1152)-ROW(B1133)+1)) / (20*21/2)</f>
        <v>1.5184771428571429</v>
      </c>
      <c r="J1149" s="2">
        <f t="shared" si="138"/>
        <v>1.5235059437457412</v>
      </c>
      <c r="K1149" s="2">
        <f t="shared" si="140"/>
        <v>1.6156494704413291</v>
      </c>
    </row>
    <row r="1150" spans="1:11" ht="13.5" x14ac:dyDescent="0.25">
      <c r="A1150" s="3">
        <f>TITRES_STAT!B1153</f>
        <v>43986</v>
      </c>
      <c r="B1150" s="5">
        <f>TITRES_STAT!D1153</f>
        <v>1.5781000000000001</v>
      </c>
      <c r="C1150" s="2">
        <f t="shared" si="133"/>
        <v>4.3200000000000127E-2</v>
      </c>
      <c r="D1150" s="2">
        <f t="shared" si="134"/>
        <v>1.5089799999999998</v>
      </c>
      <c r="E1150" s="2">
        <f t="shared" si="136"/>
        <v>1.5070000000000001</v>
      </c>
      <c r="F1150" s="2">
        <f t="shared" si="137"/>
        <v>1.5058100000000001</v>
      </c>
      <c r="G1150" s="2">
        <f t="shared" si="139"/>
        <v>1.6169119999999995</v>
      </c>
      <c r="H1150" s="2">
        <f t="shared" si="135"/>
        <v>1.9312305000000003</v>
      </c>
      <c r="I1150" s="2">
        <f t="array" ref="I1150">SUMPRODUCT(B1134:B1153, (ROW(B1134:B1153)-ROW(B1134)+1)) / (20*21/2)</f>
        <v>1.5234176190476192</v>
      </c>
      <c r="J1150" s="2">
        <f t="shared" si="138"/>
        <v>1.5287053776747181</v>
      </c>
      <c r="K1150" s="2">
        <f t="shared" si="140"/>
        <v>1.614176942188728</v>
      </c>
    </row>
    <row r="1151" spans="1:11" ht="13.5" x14ac:dyDescent="0.25">
      <c r="A1151" s="3">
        <f>TITRES_STAT!B1154</f>
        <v>43987</v>
      </c>
      <c r="B1151" s="5">
        <f>TITRES_STAT!D1154</f>
        <v>1.6252</v>
      </c>
      <c r="C1151" s="2">
        <f t="shared" si="133"/>
        <v>4.709999999999992E-2</v>
      </c>
      <c r="D1151" s="2">
        <f t="shared" si="134"/>
        <v>1.5356799999999999</v>
      </c>
      <c r="E1151" s="2">
        <f t="shared" si="136"/>
        <v>1.5203499999999999</v>
      </c>
      <c r="F1151" s="2">
        <f t="shared" si="137"/>
        <v>1.5105250000000001</v>
      </c>
      <c r="G1151" s="2">
        <f t="shared" si="139"/>
        <v>1.6170699999999996</v>
      </c>
      <c r="H1151" s="2">
        <f t="shared" si="135"/>
        <v>1.9289540000000003</v>
      </c>
      <c r="I1151" s="2">
        <f t="array" ref="I1151">SUMPRODUCT(B1135:B1154, (ROW(B1135:B1154)-ROW(B1135)+1)) / (20*21/2)</f>
        <v>1.5269909523809524</v>
      </c>
      <c r="J1151" s="2">
        <f t="shared" si="138"/>
        <v>1.5378953417056975</v>
      </c>
      <c r="K1151" s="2">
        <f t="shared" si="140"/>
        <v>1.6146092189656407</v>
      </c>
    </row>
    <row r="1152" spans="1:11" ht="13.5" x14ac:dyDescent="0.25">
      <c r="A1152" s="3">
        <f>TITRES_STAT!B1155</f>
        <v>43990</v>
      </c>
      <c r="B1152" s="5">
        <f>TITRES_STAT!D1155</f>
        <v>1.5308999999999999</v>
      </c>
      <c r="C1152" s="2">
        <f t="shared" si="133"/>
        <v>-9.430000000000005E-2</v>
      </c>
      <c r="D1152" s="2">
        <f t="shared" si="134"/>
        <v>1.5521600000000002</v>
      </c>
      <c r="E1152" s="2">
        <f t="shared" si="136"/>
        <v>1.5238799999999997</v>
      </c>
      <c r="F1152" s="2">
        <f t="shared" si="137"/>
        <v>1.5105249999999999</v>
      </c>
      <c r="G1152" s="2">
        <f t="shared" si="139"/>
        <v>1.6143999999999996</v>
      </c>
      <c r="H1152" s="2">
        <f t="shared" si="135"/>
        <v>1.9265004999999999</v>
      </c>
      <c r="I1152" s="2">
        <f t="array" ref="I1152">SUMPRODUCT(B1136:B1155, (ROW(B1136:B1155)-ROW(B1136)+1)) / (20*21/2)</f>
        <v>1.5306923809523809</v>
      </c>
      <c r="J1152" s="2">
        <f t="shared" si="138"/>
        <v>1.5372291186861071</v>
      </c>
      <c r="K1152" s="2">
        <f t="shared" si="140"/>
        <v>1.6113265044963998</v>
      </c>
    </row>
    <row r="1153" spans="1:11" ht="13.5" x14ac:dyDescent="0.25">
      <c r="A1153" s="3">
        <f>TITRES_STAT!B1156</f>
        <v>43991</v>
      </c>
      <c r="B1153" s="5">
        <f>TITRES_STAT!D1156</f>
        <v>1.5624</v>
      </c>
      <c r="C1153" s="2">
        <f t="shared" si="133"/>
        <v>3.1500000000000083E-2</v>
      </c>
      <c r="D1153" s="2">
        <f t="shared" si="134"/>
        <v>1.5663</v>
      </c>
      <c r="E1153" s="2">
        <f t="shared" si="136"/>
        <v>1.5270299999999999</v>
      </c>
      <c r="F1153" s="2">
        <f t="shared" si="137"/>
        <v>1.51308</v>
      </c>
      <c r="G1153" s="2">
        <f t="shared" si="139"/>
        <v>1.6114179999999996</v>
      </c>
      <c r="H1153" s="2">
        <f t="shared" si="135"/>
        <v>1.9239490000000001</v>
      </c>
      <c r="I1153" s="2">
        <f t="array" ref="I1153">SUMPRODUCT(B1137:B1156, (ROW(B1137:B1156)-ROW(B1137)+1)) / (20*21/2)</f>
        <v>1.53209</v>
      </c>
      <c r="J1153" s="2">
        <f t="shared" si="138"/>
        <v>1.5396263454779064</v>
      </c>
      <c r="K1153" s="2">
        <f t="shared" si="140"/>
        <v>1.6094078180455607</v>
      </c>
    </row>
    <row r="1154" spans="1:11" ht="13.5" x14ac:dyDescent="0.25">
      <c r="A1154" s="3">
        <f>TITRES_STAT!B1157</f>
        <v>43992</v>
      </c>
      <c r="B1154" s="5">
        <f>TITRES_STAT!D1157</f>
        <v>1.5506</v>
      </c>
      <c r="C1154" s="2">
        <f t="shared" si="133"/>
        <v>-1.1800000000000033E-2</v>
      </c>
      <c r="D1154" s="2">
        <f t="shared" si="134"/>
        <v>1.5694399999999999</v>
      </c>
      <c r="E1154" s="2">
        <f t="shared" si="136"/>
        <v>1.5305699999999998</v>
      </c>
      <c r="F1154" s="2">
        <f t="shared" si="137"/>
        <v>1.5156350000000001</v>
      </c>
      <c r="G1154" s="2">
        <f t="shared" si="139"/>
        <v>1.6092199999999999</v>
      </c>
      <c r="H1154" s="2">
        <f t="shared" si="135"/>
        <v>1.9213585</v>
      </c>
      <c r="I1154" s="2">
        <f t="array" ref="I1154">SUMPRODUCT(B1138:B1157, (ROW(B1138:B1157)-ROW(B1138)+1)) / (20*21/2)</f>
        <v>1.5323733333333336</v>
      </c>
      <c r="J1154" s="2">
        <f t="shared" si="138"/>
        <v>1.5406714554323917</v>
      </c>
      <c r="K1154" s="2">
        <f t="shared" si="140"/>
        <v>1.6071016291025977</v>
      </c>
    </row>
    <row r="1155" spans="1:11" ht="13.5" x14ac:dyDescent="0.25">
      <c r="A1155" s="3">
        <f>TITRES_STAT!B1158</f>
        <v>43993</v>
      </c>
      <c r="B1155" s="5">
        <f>TITRES_STAT!D1158</f>
        <v>1.5545</v>
      </c>
      <c r="C1155" s="2">
        <f t="shared" si="133"/>
        <v>3.9000000000000146E-3</v>
      </c>
      <c r="D1155" s="2">
        <f t="shared" si="134"/>
        <v>1.5647199999999999</v>
      </c>
      <c r="E1155" s="2">
        <f t="shared" si="136"/>
        <v>1.53685</v>
      </c>
      <c r="F1155" s="2">
        <f t="shared" si="137"/>
        <v>1.5162249999999999</v>
      </c>
      <c r="G1155" s="2">
        <f t="shared" si="139"/>
        <v>1.6071</v>
      </c>
      <c r="H1155" s="2">
        <f t="shared" si="135"/>
        <v>1.9187874999999999</v>
      </c>
      <c r="I1155" s="2">
        <f t="array" ref="I1155">SUMPRODUCT(B1139:B1158, (ROW(B1139:B1158)-ROW(B1139)+1)) / (20*21/2)</f>
        <v>1.5325442857142859</v>
      </c>
      <c r="J1155" s="2">
        <f t="shared" si="138"/>
        <v>1.5419884596769258</v>
      </c>
      <c r="K1155" s="2">
        <f t="shared" si="140"/>
        <v>1.605038820118182</v>
      </c>
    </row>
    <row r="1156" spans="1:11" ht="13.5" x14ac:dyDescent="0.25">
      <c r="A1156" s="3">
        <f>TITRES_STAT!B1159</f>
        <v>43994</v>
      </c>
      <c r="B1156" s="5">
        <f>TITRES_STAT!D1159</f>
        <v>1.5308999999999999</v>
      </c>
      <c r="C1156" s="2">
        <f t="shared" ref="C1156:C1219" si="141">B1156-B1155</f>
        <v>-2.3600000000000065E-2</v>
      </c>
      <c r="D1156" s="2">
        <f t="shared" si="134"/>
        <v>1.54586</v>
      </c>
      <c r="E1156" s="2">
        <f t="shared" si="136"/>
        <v>1.5407699999999998</v>
      </c>
      <c r="F1156" s="2">
        <f t="shared" si="137"/>
        <v>1.5162249999999999</v>
      </c>
      <c r="G1156" s="2">
        <f t="shared" si="139"/>
        <v>1.603566</v>
      </c>
      <c r="H1156" s="2">
        <f t="shared" si="135"/>
        <v>1.9160984999999997</v>
      </c>
      <c r="I1156" s="2">
        <f t="array" ref="I1156">SUMPRODUCT(B1140:B1159, (ROW(B1140:B1159)-ROW(B1140)+1)) / (20*21/2)</f>
        <v>1.5297780952380955</v>
      </c>
      <c r="J1156" s="2">
        <f t="shared" si="138"/>
        <v>1.540932415898171</v>
      </c>
      <c r="K1156" s="2">
        <f t="shared" si="140"/>
        <v>1.6021314154076649</v>
      </c>
    </row>
    <row r="1157" spans="1:11" ht="13.5" x14ac:dyDescent="0.25">
      <c r="A1157" s="3">
        <f>TITRES_STAT!B1160</f>
        <v>43997</v>
      </c>
      <c r="B1157" s="5">
        <f>TITRES_STAT!D1160</f>
        <v>1.5192000000000001</v>
      </c>
      <c r="C1157" s="2">
        <f t="shared" si="141"/>
        <v>-1.1699999999999822E-2</v>
      </c>
      <c r="D1157" s="2">
        <f t="shared" si="134"/>
        <v>1.5435200000000002</v>
      </c>
      <c r="E1157" s="2">
        <f t="shared" si="136"/>
        <v>1.5478399999999999</v>
      </c>
      <c r="F1157" s="2">
        <f t="shared" si="137"/>
        <v>1.5174049999999999</v>
      </c>
      <c r="G1157" s="2">
        <f t="shared" si="139"/>
        <v>1.5997980000000001</v>
      </c>
      <c r="H1157" s="2">
        <f t="shared" si="135"/>
        <v>1.9133509999999996</v>
      </c>
      <c r="I1157" s="2">
        <f t="array" ref="I1157">SUMPRODUCT(B1141:B1160, (ROW(B1141:B1160)-ROW(B1141)+1)) / (20*21/2)</f>
        <v>1.5298528571428573</v>
      </c>
      <c r="J1157" s="2">
        <f t="shared" si="138"/>
        <v>1.5388626620031072</v>
      </c>
      <c r="K1157" s="2">
        <f t="shared" si="140"/>
        <v>1.5988792030387369</v>
      </c>
    </row>
    <row r="1158" spans="1:11" ht="13.5" x14ac:dyDescent="0.25">
      <c r="A1158" s="3">
        <f>TITRES_STAT!B1161</f>
        <v>43998</v>
      </c>
      <c r="B1158" s="5">
        <f>TITRES_STAT!D1161</f>
        <v>1.5192000000000001</v>
      </c>
      <c r="C1158" s="2">
        <f t="shared" si="141"/>
        <v>0</v>
      </c>
      <c r="D1158" s="2">
        <f t="shared" ref="D1158:D1221" si="142">AVERAGE(B1154:B1158)</f>
        <v>1.53488</v>
      </c>
      <c r="E1158" s="2">
        <f t="shared" si="136"/>
        <v>1.5505899999999997</v>
      </c>
      <c r="F1158" s="2">
        <f t="shared" si="137"/>
        <v>1.5207449999999998</v>
      </c>
      <c r="G1158" s="2">
        <f t="shared" si="139"/>
        <v>1.5953240000000006</v>
      </c>
      <c r="H1158" s="2">
        <f t="shared" si="135"/>
        <v>1.9106424999999996</v>
      </c>
      <c r="I1158" s="2">
        <f t="array" ref="I1158">SUMPRODUCT(B1142:B1161, (ROW(B1142:B1161)-ROW(B1142)+1)) / (20*21/2)</f>
        <v>1.5297780952380953</v>
      </c>
      <c r="J1158" s="2">
        <f t="shared" si="138"/>
        <v>1.5369900275266208</v>
      </c>
      <c r="K1158" s="2">
        <f t="shared" si="140"/>
        <v>1.5957545284097669</v>
      </c>
    </row>
    <row r="1159" spans="1:11" ht="13.5" x14ac:dyDescent="0.25">
      <c r="A1159" s="3">
        <f>TITRES_STAT!B1162</f>
        <v>43999</v>
      </c>
      <c r="B1159" s="5">
        <f>TITRES_STAT!D1162</f>
        <v>1.4917</v>
      </c>
      <c r="C1159" s="2">
        <f t="shared" si="141"/>
        <v>-2.750000000000008E-2</v>
      </c>
      <c r="D1159" s="2">
        <f t="shared" si="142"/>
        <v>1.5230999999999999</v>
      </c>
      <c r="E1159" s="2">
        <f t="shared" si="136"/>
        <v>1.54627</v>
      </c>
      <c r="F1159" s="2">
        <f t="shared" si="137"/>
        <v>1.5223150000000001</v>
      </c>
      <c r="G1159" s="2">
        <f t="shared" si="139"/>
        <v>1.5906920000000004</v>
      </c>
      <c r="H1159" s="2">
        <f t="shared" si="135"/>
        <v>1.907934</v>
      </c>
      <c r="I1159" s="2">
        <f t="array" ref="I1159">SUMPRODUCT(B1143:B1162, (ROW(B1143:B1162)-ROW(B1143)+1)) / (20*21/2)</f>
        <v>1.5250680952380953</v>
      </c>
      <c r="J1159" s="2">
        <f t="shared" si="138"/>
        <v>1.5326766915717047</v>
      </c>
      <c r="K1159" s="2">
        <f t="shared" si="140"/>
        <v>1.5916739586682074</v>
      </c>
    </row>
    <row r="1160" spans="1:11" ht="13.5" x14ac:dyDescent="0.25">
      <c r="A1160" s="3">
        <f>TITRES_STAT!B1163</f>
        <v>44000</v>
      </c>
      <c r="B1160" s="5">
        <f>TITRES_STAT!D1163</f>
        <v>1.5230999999999999</v>
      </c>
      <c r="C1160" s="2">
        <f t="shared" si="141"/>
        <v>3.1399999999999872E-2</v>
      </c>
      <c r="D1160" s="2">
        <f t="shared" si="142"/>
        <v>1.5168199999999998</v>
      </c>
      <c r="E1160" s="2">
        <f t="shared" si="136"/>
        <v>1.5407699999999998</v>
      </c>
      <c r="F1160" s="2">
        <f t="shared" si="137"/>
        <v>1.5238850000000002</v>
      </c>
      <c r="G1160" s="2">
        <f t="shared" si="139"/>
        <v>1.5877080000000003</v>
      </c>
      <c r="H1160" s="2">
        <f t="shared" si="135"/>
        <v>1.9053824999999998</v>
      </c>
      <c r="I1160" s="2">
        <f t="array" ref="I1160">SUMPRODUCT(B1144:B1163, (ROW(B1144:B1163)-ROW(B1144)+1)) / (20*21/2)</f>
        <v>1.5238133333333332</v>
      </c>
      <c r="J1160" s="2">
        <f t="shared" si="138"/>
        <v>1.5317646257077329</v>
      </c>
      <c r="K1160" s="2">
        <f t="shared" si="140"/>
        <v>1.5889847838184736</v>
      </c>
    </row>
    <row r="1161" spans="1:11" ht="13.5" x14ac:dyDescent="0.25">
      <c r="A1161" s="3">
        <f>TITRES_STAT!B1164</f>
        <v>44001</v>
      </c>
      <c r="B1161" s="5">
        <f>TITRES_STAT!D1164</f>
        <v>1.5230999999999999</v>
      </c>
      <c r="C1161" s="2">
        <f t="shared" si="141"/>
        <v>0</v>
      </c>
      <c r="D1161" s="2">
        <f t="shared" si="142"/>
        <v>1.5152600000000001</v>
      </c>
      <c r="E1161" s="2">
        <f t="shared" si="136"/>
        <v>1.5305599999999999</v>
      </c>
      <c r="F1161" s="2">
        <f t="shared" si="137"/>
        <v>1.525455</v>
      </c>
      <c r="G1161" s="2">
        <f t="shared" si="139"/>
        <v>1.5847240000000002</v>
      </c>
      <c r="H1161" s="2">
        <f t="shared" si="135"/>
        <v>1.9028309999999997</v>
      </c>
      <c r="I1161" s="2">
        <f t="array" ref="I1161">SUMPRODUCT(B1145:B1164, (ROW(B1145:B1164)-ROW(B1145)+1)) / (20*21/2)</f>
        <v>1.5219090476190476</v>
      </c>
      <c r="J1161" s="2">
        <f t="shared" si="138"/>
        <v>1.5309394232593774</v>
      </c>
      <c r="K1161" s="2">
        <f t="shared" si="140"/>
        <v>1.5864010668059845</v>
      </c>
    </row>
    <row r="1162" spans="1:11" ht="13.5" x14ac:dyDescent="0.25">
      <c r="A1162" s="3">
        <f>TITRES_STAT!B1165</f>
        <v>44004</v>
      </c>
      <c r="B1162" s="5">
        <f>TITRES_STAT!D1165</f>
        <v>1.476</v>
      </c>
      <c r="C1162" s="2">
        <f t="shared" si="141"/>
        <v>-4.709999999999992E-2</v>
      </c>
      <c r="D1162" s="2">
        <f t="shared" si="142"/>
        <v>1.5066200000000001</v>
      </c>
      <c r="E1162" s="2">
        <f t="shared" si="136"/>
        <v>1.5250699999999999</v>
      </c>
      <c r="F1162" s="2">
        <f t="shared" si="137"/>
        <v>1.524475</v>
      </c>
      <c r="G1162" s="2">
        <f t="shared" si="139"/>
        <v>1.5807980000000004</v>
      </c>
      <c r="H1162" s="2">
        <f t="shared" ref="H1162:H1225" si="143">AVERAGE(B963:B1162)</f>
        <v>1.9003384999999997</v>
      </c>
      <c r="I1162" s="2">
        <f t="array" ref="I1162">SUMPRODUCT(B1146:B1165, (ROW(B1146:B1165)-ROW(B1146)+1)) / (20*21/2)</f>
        <v>1.5215557142857143</v>
      </c>
      <c r="J1162" s="2">
        <f t="shared" si="138"/>
        <v>1.5257070972346747</v>
      </c>
      <c r="K1162" s="2">
        <f t="shared" si="140"/>
        <v>1.58207161320575</v>
      </c>
    </row>
    <row r="1163" spans="1:11" ht="13.5" x14ac:dyDescent="0.25">
      <c r="A1163" s="3">
        <f>TITRES_STAT!B1166</f>
        <v>44005</v>
      </c>
      <c r="B1163" s="5">
        <f>TITRES_STAT!D1166</f>
        <v>1.5113000000000001</v>
      </c>
      <c r="C1163" s="2">
        <f t="shared" si="141"/>
        <v>3.5300000000000109E-2</v>
      </c>
      <c r="D1163" s="2">
        <f t="shared" si="142"/>
        <v>1.5050400000000002</v>
      </c>
      <c r="E1163" s="2">
        <f t="shared" si="136"/>
        <v>1.5199599999999998</v>
      </c>
      <c r="F1163" s="2">
        <f t="shared" si="137"/>
        <v>1.523495</v>
      </c>
      <c r="G1163" s="2">
        <f t="shared" si="139"/>
        <v>1.5767940000000003</v>
      </c>
      <c r="H1163" s="2">
        <f t="shared" si="143"/>
        <v>1.8980024999999998</v>
      </c>
      <c r="I1163" s="2">
        <f t="array" ref="I1163">SUMPRODUCT(B1147:B1166, (ROW(B1147:B1166)-ROW(B1147)+1)) / (20*21/2)</f>
        <v>1.5236904761904764</v>
      </c>
      <c r="J1163" s="2">
        <f t="shared" si="138"/>
        <v>1.5243349927361343</v>
      </c>
      <c r="K1163" s="2">
        <f t="shared" si="140"/>
        <v>1.5792962558251322</v>
      </c>
    </row>
    <row r="1164" spans="1:11" ht="13.5" x14ac:dyDescent="0.25">
      <c r="A1164" s="3">
        <f>TITRES_STAT!B1167</f>
        <v>44006</v>
      </c>
      <c r="B1164" s="5">
        <f>TITRES_STAT!D1167</f>
        <v>1.5035000000000001</v>
      </c>
      <c r="C1164" s="2">
        <f t="shared" si="141"/>
        <v>-7.8000000000000291E-3</v>
      </c>
      <c r="D1164" s="2">
        <f t="shared" si="142"/>
        <v>1.5074000000000001</v>
      </c>
      <c r="E1164" s="2">
        <f t="shared" ref="E1164:E1227" si="144">AVERAGE(B1155:B1164)</f>
        <v>1.51525</v>
      </c>
      <c r="F1164" s="2">
        <f t="shared" si="137"/>
        <v>1.52291</v>
      </c>
      <c r="G1164" s="2">
        <f t="shared" si="139"/>
        <v>1.5716920000000001</v>
      </c>
      <c r="H1164" s="2">
        <f t="shared" si="143"/>
        <v>1.8956274999999994</v>
      </c>
      <c r="I1164" s="2">
        <f t="array" ref="I1164">SUMPRODUCT(B1148:B1167, (ROW(B1148:B1167)-ROW(B1148)+1)) / (20*21/2)</f>
        <v>1.5285538095238094</v>
      </c>
      <c r="J1164" s="2">
        <f t="shared" si="138"/>
        <v>1.5223507077136453</v>
      </c>
      <c r="K1164" s="2">
        <f t="shared" si="140"/>
        <v>1.5763238536359114</v>
      </c>
    </row>
    <row r="1165" spans="1:11" ht="13.5" x14ac:dyDescent="0.25">
      <c r="A1165" s="3">
        <f>TITRES_STAT!B1168</f>
        <v>44007</v>
      </c>
      <c r="B1165" s="5">
        <f>TITRES_STAT!D1168</f>
        <v>1.5192000000000001</v>
      </c>
      <c r="C1165" s="2">
        <f t="shared" si="141"/>
        <v>1.5700000000000047E-2</v>
      </c>
      <c r="D1165" s="2">
        <f t="shared" si="142"/>
        <v>1.5066199999999998</v>
      </c>
      <c r="E1165" s="2">
        <f t="shared" si="144"/>
        <v>1.51172</v>
      </c>
      <c r="F1165" s="2">
        <f t="shared" si="137"/>
        <v>1.5242850000000001</v>
      </c>
      <c r="G1165" s="2">
        <f t="shared" si="139"/>
        <v>1.5679240000000001</v>
      </c>
      <c r="H1165" s="2">
        <f t="shared" si="143"/>
        <v>1.8933309999999994</v>
      </c>
      <c r="I1165" s="2">
        <f t="array" ref="I1165">SUMPRODUCT(B1149:B1168, (ROW(B1149:B1168)-ROW(B1149)+1)) / (20*21/2)</f>
        <v>1.5298095238095237</v>
      </c>
      <c r="J1165" s="2">
        <f t="shared" si="138"/>
        <v>1.5220506403123457</v>
      </c>
      <c r="K1165" s="2">
        <f t="shared" si="140"/>
        <v>1.5740837025129346</v>
      </c>
    </row>
    <row r="1166" spans="1:11" ht="13.5" x14ac:dyDescent="0.25">
      <c r="A1166" s="3">
        <f>TITRES_STAT!B1169</f>
        <v>44008</v>
      </c>
      <c r="B1166" s="5">
        <f>TITRES_STAT!D1169</f>
        <v>1.5467</v>
      </c>
      <c r="C1166" s="2">
        <f t="shared" si="141"/>
        <v>2.7499999999999858E-2</v>
      </c>
      <c r="D1166" s="2">
        <f t="shared" si="142"/>
        <v>1.5113399999999999</v>
      </c>
      <c r="E1166" s="2">
        <f t="shared" si="144"/>
        <v>1.5132999999999999</v>
      </c>
      <c r="F1166" s="2">
        <f t="shared" si="137"/>
        <v>1.5270350000000001</v>
      </c>
      <c r="G1166" s="2">
        <f t="shared" si="139"/>
        <v>1.5639200000000002</v>
      </c>
      <c r="H1166" s="2">
        <f t="shared" si="143"/>
        <v>1.8908974999999995</v>
      </c>
      <c r="I1166" s="2">
        <f t="array" ref="I1166">SUMPRODUCT(B1150:B1169, (ROW(B1150:B1169)-ROW(B1150)+1)) / (20*21/2)</f>
        <v>1.5330414285714282</v>
      </c>
      <c r="J1166" s="2">
        <f t="shared" si="138"/>
        <v>1.5243981983778365</v>
      </c>
      <c r="K1166" s="2">
        <f t="shared" si="140"/>
        <v>1.5730098318261529</v>
      </c>
    </row>
    <row r="1167" spans="1:11" ht="13.5" x14ac:dyDescent="0.25">
      <c r="A1167" s="3">
        <f>TITRES_STAT!B1170</f>
        <v>44011</v>
      </c>
      <c r="B1167" s="5">
        <f>TITRES_STAT!D1170</f>
        <v>1.5781000000000001</v>
      </c>
      <c r="C1167" s="2">
        <f t="shared" si="141"/>
        <v>3.1400000000000095E-2</v>
      </c>
      <c r="D1167" s="2">
        <f t="shared" si="142"/>
        <v>1.53176</v>
      </c>
      <c r="E1167" s="2">
        <f t="shared" si="144"/>
        <v>1.51919</v>
      </c>
      <c r="F1167" s="2">
        <f t="shared" si="137"/>
        <v>1.533515</v>
      </c>
      <c r="G1167" s="2">
        <f t="shared" si="139"/>
        <v>1.5603880000000003</v>
      </c>
      <c r="H1167" s="2">
        <f t="shared" si="143"/>
        <v>1.8883264999999991</v>
      </c>
      <c r="I1167" s="2">
        <f t="array" ref="I1167">SUMPRODUCT(B1151:B1170, (ROW(B1151:B1170)-ROW(B1151)+1)) / (20*21/2)</f>
        <v>1.5338671428571431</v>
      </c>
      <c r="J1167" s="2">
        <f t="shared" si="138"/>
        <v>1.5295126556751855</v>
      </c>
      <c r="K1167" s="2">
        <f t="shared" si="140"/>
        <v>1.5732094462643431</v>
      </c>
    </row>
    <row r="1168" spans="1:11" ht="13.5" x14ac:dyDescent="0.25">
      <c r="A1168" s="3">
        <f>TITRES_STAT!B1171</f>
        <v>44012</v>
      </c>
      <c r="B1168" s="5">
        <f>TITRES_STAT!D1171</f>
        <v>1.5467</v>
      </c>
      <c r="C1168" s="2">
        <f t="shared" si="141"/>
        <v>-3.1400000000000095E-2</v>
      </c>
      <c r="D1168" s="2">
        <f t="shared" si="142"/>
        <v>1.53884</v>
      </c>
      <c r="E1168" s="2">
        <f t="shared" si="144"/>
        <v>1.5219399999999998</v>
      </c>
      <c r="F1168" s="2">
        <f t="shared" si="137"/>
        <v>1.5362649999999998</v>
      </c>
      <c r="G1168" s="2">
        <f t="shared" si="139"/>
        <v>1.5555220000000003</v>
      </c>
      <c r="H1168" s="2">
        <f t="shared" si="143"/>
        <v>1.885853499999999</v>
      </c>
      <c r="I1168" s="2">
        <f t="array" ref="I1168">SUMPRODUCT(B1152:B1171, (ROW(B1152:B1171)-ROW(B1152)+1)) / (20*21/2)</f>
        <v>1.5333376190476191</v>
      </c>
      <c r="J1168" s="2">
        <f t="shared" si="138"/>
        <v>1.5311495456108821</v>
      </c>
      <c r="K1168" s="2">
        <f t="shared" si="140"/>
        <v>1.5721698601363296</v>
      </c>
    </row>
    <row r="1169" spans="1:11" ht="13.5" x14ac:dyDescent="0.25">
      <c r="A1169" s="3">
        <f>TITRES_STAT!B1172</f>
        <v>44013</v>
      </c>
      <c r="B1169" s="5">
        <f>TITRES_STAT!D1172</f>
        <v>1.5702</v>
      </c>
      <c r="C1169" s="2">
        <f t="shared" si="141"/>
        <v>2.3500000000000076E-2</v>
      </c>
      <c r="D1169" s="2">
        <f t="shared" si="142"/>
        <v>1.5521799999999999</v>
      </c>
      <c r="E1169" s="2">
        <f t="shared" si="144"/>
        <v>1.52979</v>
      </c>
      <c r="F1169" s="2">
        <f t="shared" si="137"/>
        <v>1.53803</v>
      </c>
      <c r="G1169" s="2">
        <f t="shared" si="139"/>
        <v>1.5514400000000004</v>
      </c>
      <c r="H1169" s="2">
        <f t="shared" si="143"/>
        <v>1.8834979999999988</v>
      </c>
      <c r="I1169" s="2">
        <f t="array" ref="I1169">SUMPRODUCT(B1153:B1172, (ROW(B1153:B1172)-ROW(B1153)+1)) / (20*21/2)</f>
        <v>1.5332571428571431</v>
      </c>
      <c r="J1169" s="2">
        <f t="shared" si="138"/>
        <v>1.5348686365050839</v>
      </c>
      <c r="K1169" s="2">
        <f t="shared" si="140"/>
        <v>1.5720926107192188</v>
      </c>
    </row>
    <row r="1170" spans="1:11" ht="13.5" x14ac:dyDescent="0.25">
      <c r="A1170" s="3">
        <f>TITRES_STAT!B1173</f>
        <v>44014</v>
      </c>
      <c r="B1170" s="5">
        <f>TITRES_STAT!D1173</f>
        <v>1.5467</v>
      </c>
      <c r="C1170" s="2">
        <f t="shared" si="141"/>
        <v>-2.3500000000000076E-2</v>
      </c>
      <c r="D1170" s="2">
        <f t="shared" si="142"/>
        <v>1.55768</v>
      </c>
      <c r="E1170" s="2">
        <f t="shared" si="144"/>
        <v>1.5321499999999997</v>
      </c>
      <c r="F1170" s="2">
        <f t="shared" si="137"/>
        <v>1.5364599999999999</v>
      </c>
      <c r="G1170" s="2">
        <f t="shared" si="139"/>
        <v>1.5462600000000006</v>
      </c>
      <c r="H1170" s="2">
        <f t="shared" si="143"/>
        <v>1.8810249999999984</v>
      </c>
      <c r="I1170" s="2">
        <f t="array" ref="I1170">SUMPRODUCT(B1154:B1173, (ROW(B1154:B1173)-ROW(B1154)+1)) / (20*21/2)</f>
        <v>1.5365480952380954</v>
      </c>
      <c r="J1170" s="2">
        <f t="shared" si="138"/>
        <v>1.5359954330284091</v>
      </c>
      <c r="K1170" s="2">
        <f t="shared" si="140"/>
        <v>1.571096822063563</v>
      </c>
    </row>
    <row r="1171" spans="1:11" ht="13.5" x14ac:dyDescent="0.25">
      <c r="A1171" s="3">
        <f>TITRES_STAT!B1174</f>
        <v>44015</v>
      </c>
      <c r="B1171" s="5">
        <f>TITRES_STAT!D1174</f>
        <v>1.5308999999999999</v>
      </c>
      <c r="C1171" s="2">
        <f t="shared" si="141"/>
        <v>-1.5800000000000036E-2</v>
      </c>
      <c r="D1171" s="2">
        <f t="shared" si="142"/>
        <v>1.5545199999999999</v>
      </c>
      <c r="E1171" s="2">
        <f t="shared" si="144"/>
        <v>1.5329299999999997</v>
      </c>
      <c r="F1171" s="2">
        <f t="shared" si="137"/>
        <v>1.5317449999999999</v>
      </c>
      <c r="G1171" s="2">
        <f t="shared" si="139"/>
        <v>1.5399780000000005</v>
      </c>
      <c r="H1171" s="2">
        <f t="shared" si="143"/>
        <v>1.8784729999999987</v>
      </c>
      <c r="I1171" s="2">
        <f t="array" ref="I1171">SUMPRODUCT(B1155:B1174, (ROW(B1155:B1174)-ROW(B1155)+1)) / (20*21/2)</f>
        <v>1.5398204761904761</v>
      </c>
      <c r="J1171" s="2">
        <f t="shared" si="138"/>
        <v>1.5355101536923701</v>
      </c>
      <c r="K1171" s="2">
        <f t="shared" si="140"/>
        <v>1.5695204761002861</v>
      </c>
    </row>
    <row r="1172" spans="1:11" ht="13.5" x14ac:dyDescent="0.25">
      <c r="A1172" s="3">
        <f>TITRES_STAT!B1175</f>
        <v>44018</v>
      </c>
      <c r="B1172" s="5">
        <f>TITRES_STAT!D1175</f>
        <v>1.5308999999999999</v>
      </c>
      <c r="C1172" s="2">
        <f t="shared" si="141"/>
        <v>0</v>
      </c>
      <c r="D1172" s="2">
        <f t="shared" si="142"/>
        <v>1.54508</v>
      </c>
      <c r="E1172" s="2">
        <f t="shared" si="144"/>
        <v>1.5384199999999999</v>
      </c>
      <c r="F1172" s="2">
        <f t="shared" ref="F1172:F1235" si="145">AVERAGE(B1153:B1172)</f>
        <v>1.5317449999999999</v>
      </c>
      <c r="G1172" s="2">
        <f t="shared" si="139"/>
        <v>1.5347960000000003</v>
      </c>
      <c r="H1172" s="2">
        <f t="shared" si="143"/>
        <v>1.8759994999999987</v>
      </c>
      <c r="I1172" s="2">
        <f t="array" ref="I1172">SUMPRODUCT(B1156:B1175, (ROW(B1156:B1175)-ROW(B1156)+1)) / (20*21/2)</f>
        <v>1.5433895238095239</v>
      </c>
      <c r="J1172" s="2">
        <f t="shared" si="138"/>
        <v>1.5350710914359538</v>
      </c>
      <c r="K1172" s="2">
        <f t="shared" si="140"/>
        <v>1.5680059476257651</v>
      </c>
    </row>
    <row r="1173" spans="1:11" ht="13.5" x14ac:dyDescent="0.25">
      <c r="A1173" s="3">
        <f>TITRES_STAT!B1176</f>
        <v>44019</v>
      </c>
      <c r="B1173" s="5">
        <f>TITRES_STAT!D1176</f>
        <v>1.5663</v>
      </c>
      <c r="C1173" s="2">
        <f t="shared" si="141"/>
        <v>3.5400000000000098E-2</v>
      </c>
      <c r="D1173" s="2">
        <f t="shared" si="142"/>
        <v>1.5489999999999999</v>
      </c>
      <c r="E1173" s="2">
        <f t="shared" si="144"/>
        <v>1.5439199999999997</v>
      </c>
      <c r="F1173" s="2">
        <f t="shared" si="145"/>
        <v>1.5319400000000001</v>
      </c>
      <c r="G1173" s="2">
        <f t="shared" si="139"/>
        <v>1.5313420000000004</v>
      </c>
      <c r="H1173" s="2">
        <f t="shared" si="143"/>
        <v>1.8734284999999988</v>
      </c>
      <c r="I1173" s="2">
        <f t="array" ref="I1173">SUMPRODUCT(B1157:B1176, (ROW(B1157:B1176)-ROW(B1157)+1)) / (20*21/2)</f>
        <v>1.5483790476190478</v>
      </c>
      <c r="J1173" s="2">
        <f t="shared" ref="J1173:J1236" si="146">$J$4*B1173+J1172*(1-$J$4)</f>
        <v>1.5380452732039582</v>
      </c>
      <c r="K1173" s="2">
        <f t="shared" si="140"/>
        <v>1.5679390477188724</v>
      </c>
    </row>
    <row r="1174" spans="1:11" ht="13.5" x14ac:dyDescent="0.25">
      <c r="A1174" s="3">
        <f>TITRES_STAT!B1177</f>
        <v>44020</v>
      </c>
      <c r="B1174" s="5">
        <f>TITRES_STAT!D1177</f>
        <v>1.5663</v>
      </c>
      <c r="C1174" s="2">
        <f t="shared" si="141"/>
        <v>0</v>
      </c>
      <c r="D1174" s="2">
        <f t="shared" si="142"/>
        <v>1.5482199999999999</v>
      </c>
      <c r="E1174" s="2">
        <f t="shared" si="144"/>
        <v>1.5501999999999998</v>
      </c>
      <c r="F1174" s="2">
        <f t="shared" si="145"/>
        <v>1.5327249999999999</v>
      </c>
      <c r="G1174" s="2">
        <f t="shared" si="139"/>
        <v>1.5289080000000002</v>
      </c>
      <c r="H1174" s="2">
        <f t="shared" si="143"/>
        <v>1.8708574999999987</v>
      </c>
      <c r="I1174" s="2">
        <f t="array" ref="I1174">SUMPRODUCT(B1158:B1177, (ROW(B1158:B1177)-ROW(B1158)+1)) / (20*21/2)</f>
        <v>1.5534780952380951</v>
      </c>
      <c r="J1174" s="2">
        <f t="shared" si="146"/>
        <v>1.540736199565486</v>
      </c>
      <c r="K1174" s="2">
        <f t="shared" si="140"/>
        <v>1.5678747713377401</v>
      </c>
    </row>
    <row r="1175" spans="1:11" ht="13.5" x14ac:dyDescent="0.25">
      <c r="A1175" s="3">
        <f>TITRES_STAT!B1178</f>
        <v>44021</v>
      </c>
      <c r="B1175" s="5">
        <f>TITRES_STAT!D1178</f>
        <v>1.5702</v>
      </c>
      <c r="C1175" s="2">
        <f t="shared" si="141"/>
        <v>3.9000000000000146E-3</v>
      </c>
      <c r="D1175" s="2">
        <f t="shared" si="142"/>
        <v>1.5529199999999999</v>
      </c>
      <c r="E1175" s="2">
        <f t="shared" si="144"/>
        <v>1.5552999999999997</v>
      </c>
      <c r="F1175" s="2">
        <f t="shared" si="145"/>
        <v>1.5335099999999997</v>
      </c>
      <c r="G1175" s="2">
        <f t="shared" si="139"/>
        <v>1.5274940000000001</v>
      </c>
      <c r="H1175" s="2">
        <f t="shared" si="143"/>
        <v>1.868344999999999</v>
      </c>
      <c r="I1175" s="2">
        <f t="array" ref="I1175">SUMPRODUCT(B1159:B1178, (ROW(B1159:B1178)-ROW(B1159)+1)) / (20*21/2)</f>
        <v>1.5545076190476192</v>
      </c>
      <c r="J1175" s="2">
        <f t="shared" si="146"/>
        <v>1.5435422757973445</v>
      </c>
      <c r="K1175" s="2">
        <f t="shared" si="140"/>
        <v>1.5679659567754758</v>
      </c>
    </row>
    <row r="1176" spans="1:11" ht="13.5" x14ac:dyDescent="0.25">
      <c r="A1176" s="3">
        <f>TITRES_STAT!B1179</f>
        <v>44022</v>
      </c>
      <c r="B1176" s="5">
        <f>TITRES_STAT!D1179</f>
        <v>1.5859000000000001</v>
      </c>
      <c r="C1176" s="2">
        <f t="shared" si="141"/>
        <v>1.5700000000000047E-2</v>
      </c>
      <c r="D1176" s="2">
        <f t="shared" si="142"/>
        <v>1.56392</v>
      </c>
      <c r="E1176" s="2">
        <f t="shared" si="144"/>
        <v>1.5592200000000001</v>
      </c>
      <c r="F1176" s="2">
        <f t="shared" si="145"/>
        <v>1.53626</v>
      </c>
      <c r="G1176" s="2">
        <f t="shared" si="139"/>
        <v>1.527336</v>
      </c>
      <c r="H1176" s="2">
        <f t="shared" si="143"/>
        <v>1.8662054999999989</v>
      </c>
      <c r="I1176" s="2">
        <f t="array" ref="I1176">SUMPRODUCT(B1160:B1179, (ROW(B1160:B1179)-ROW(B1160)+1)) / (20*21/2)</f>
        <v>1.5512733333333337</v>
      </c>
      <c r="J1176" s="2">
        <f t="shared" si="146"/>
        <v>1.5475763447690258</v>
      </c>
      <c r="K1176" s="2">
        <f t="shared" si="140"/>
        <v>1.5686692525882022</v>
      </c>
    </row>
    <row r="1177" spans="1:11" ht="13.5" x14ac:dyDescent="0.25">
      <c r="A1177" s="3">
        <f>TITRES_STAT!B1180</f>
        <v>44025</v>
      </c>
      <c r="B1177" s="5">
        <f>TITRES_STAT!D1180</f>
        <v>1.5898000000000001</v>
      </c>
      <c r="C1177" s="2">
        <f t="shared" si="141"/>
        <v>3.9000000000000146E-3</v>
      </c>
      <c r="D1177" s="2">
        <f t="shared" si="142"/>
        <v>1.5757000000000001</v>
      </c>
      <c r="E1177" s="2">
        <f t="shared" si="144"/>
        <v>1.5603900000000002</v>
      </c>
      <c r="F1177" s="2">
        <f t="shared" si="145"/>
        <v>1.53979</v>
      </c>
      <c r="G1177" s="2">
        <f t="shared" si="139"/>
        <v>1.5281979999999999</v>
      </c>
      <c r="H1177" s="2">
        <f t="shared" si="143"/>
        <v>1.864085499999999</v>
      </c>
      <c r="I1177" s="2">
        <f t="array" ref="I1177">SUMPRODUCT(B1161:B1180, (ROW(B1161:B1180)-ROW(B1161)+1)) / (20*21/2)</f>
        <v>1.5498309523809526</v>
      </c>
      <c r="J1177" s="2">
        <f t="shared" si="146"/>
        <v>1.551597645267214</v>
      </c>
      <c r="K1177" s="2">
        <f t="shared" si="140"/>
        <v>1.5694979093494492</v>
      </c>
    </row>
    <row r="1178" spans="1:11" ht="13.5" x14ac:dyDescent="0.25">
      <c r="A1178" s="3">
        <f>TITRES_STAT!B1181</f>
        <v>44026</v>
      </c>
      <c r="B1178" s="5">
        <f>TITRES_STAT!D1181</f>
        <v>1.5506</v>
      </c>
      <c r="C1178" s="2">
        <f t="shared" si="141"/>
        <v>-3.9200000000000124E-2</v>
      </c>
      <c r="D1178" s="2">
        <f t="shared" si="142"/>
        <v>1.5725600000000002</v>
      </c>
      <c r="E1178" s="2">
        <f t="shared" si="144"/>
        <v>1.5607799999999998</v>
      </c>
      <c r="F1178" s="2">
        <f t="shared" si="145"/>
        <v>1.5413599999999996</v>
      </c>
      <c r="G1178" s="2">
        <f t="shared" si="139"/>
        <v>1.528356</v>
      </c>
      <c r="H1178" s="2">
        <f t="shared" si="143"/>
        <v>1.8616319999999988</v>
      </c>
      <c r="I1178" s="2">
        <f t="array" ref="I1178">SUMPRODUCT(B1162:B1181, (ROW(B1162:B1181)-ROW(B1162)+1)) / (20*21/2)</f>
        <v>1.5468747619047616</v>
      </c>
      <c r="J1178" s="2">
        <f t="shared" si="146"/>
        <v>1.5515026314322413</v>
      </c>
      <c r="K1178" s="2">
        <f t="shared" si="140"/>
        <v>1.5687568148651572</v>
      </c>
    </row>
    <row r="1179" spans="1:11" ht="13.5" x14ac:dyDescent="0.25">
      <c r="A1179" s="3">
        <f>TITRES_STAT!B1182</f>
        <v>44027</v>
      </c>
      <c r="B1179" s="5">
        <f>TITRES_STAT!D1182</f>
        <v>1.5074000000000001</v>
      </c>
      <c r="C1179" s="2">
        <f t="shared" si="141"/>
        <v>-4.3199999999999905E-2</v>
      </c>
      <c r="D1179" s="2">
        <f t="shared" si="142"/>
        <v>1.5607800000000001</v>
      </c>
      <c r="E1179" s="2">
        <f t="shared" si="144"/>
        <v>1.5545</v>
      </c>
      <c r="F1179" s="2">
        <f t="shared" si="145"/>
        <v>1.5421449999999997</v>
      </c>
      <c r="G1179" s="2">
        <f t="shared" si="139"/>
        <v>1.5276500000000002</v>
      </c>
      <c r="H1179" s="2">
        <f t="shared" si="143"/>
        <v>1.8592569999999988</v>
      </c>
      <c r="I1179" s="2">
        <f t="array" ref="I1179">SUMPRODUCT(B1163:B1182, (ROW(B1163:B1182)-ROW(B1163)+1)) / (20*21/2)</f>
        <v>1.5469652380952379</v>
      </c>
      <c r="J1179" s="2">
        <f t="shared" si="146"/>
        <v>1.5473023808196469</v>
      </c>
      <c r="K1179" s="2">
        <f t="shared" si="140"/>
        <v>1.566350665262602</v>
      </c>
    </row>
    <row r="1180" spans="1:11" ht="13.5" x14ac:dyDescent="0.25">
      <c r="A1180" s="3">
        <f>TITRES_STAT!B1183</f>
        <v>44028</v>
      </c>
      <c r="B1180" s="5">
        <f>TITRES_STAT!D1183</f>
        <v>1.5269999999999999</v>
      </c>
      <c r="C1180" s="2">
        <f t="shared" si="141"/>
        <v>1.959999999999984E-2</v>
      </c>
      <c r="D1180" s="2">
        <f t="shared" si="142"/>
        <v>1.5521400000000001</v>
      </c>
      <c r="E1180" s="2">
        <f t="shared" si="144"/>
        <v>1.55253</v>
      </c>
      <c r="F1180" s="2">
        <f t="shared" si="145"/>
        <v>1.5423399999999998</v>
      </c>
      <c r="G1180" s="2">
        <f t="shared" si="139"/>
        <v>1.527414</v>
      </c>
      <c r="H1180" s="2">
        <f t="shared" si="143"/>
        <v>1.8572744999999986</v>
      </c>
      <c r="I1180" s="2">
        <f t="array" ref="I1180">SUMPRODUCT(B1164:B1183, (ROW(B1164:B1183)-ROW(B1164)+1)) / (20*21/2)</f>
        <v>1.5437476190476191</v>
      </c>
      <c r="J1180" s="2">
        <f t="shared" si="146"/>
        <v>1.5453688207415852</v>
      </c>
      <c r="K1180" s="2">
        <f t="shared" si="140"/>
        <v>1.5648075019189707</v>
      </c>
    </row>
    <row r="1181" spans="1:11" ht="13.5" x14ac:dyDescent="0.25">
      <c r="A1181" s="3">
        <f>TITRES_STAT!B1184</f>
        <v>44029</v>
      </c>
      <c r="B1181" s="5">
        <f>TITRES_STAT!D1184</f>
        <v>1.5113000000000001</v>
      </c>
      <c r="C1181" s="2">
        <f t="shared" si="141"/>
        <v>-1.5699999999999825E-2</v>
      </c>
      <c r="D1181" s="2">
        <f t="shared" si="142"/>
        <v>1.53722</v>
      </c>
      <c r="E1181" s="2">
        <f t="shared" si="144"/>
        <v>1.55057</v>
      </c>
      <c r="F1181" s="2">
        <f t="shared" si="145"/>
        <v>1.5417499999999997</v>
      </c>
      <c r="G1181" s="2">
        <f t="shared" si="139"/>
        <v>1.5270220000000003</v>
      </c>
      <c r="H1181" s="2">
        <f t="shared" si="143"/>
        <v>1.8547424999999986</v>
      </c>
      <c r="I1181" s="2">
        <f t="array" ref="I1181">SUMPRODUCT(B1165:B1184, (ROW(B1165:B1184)-ROW(B1165)+1)) / (20*21/2)</f>
        <v>1.54053</v>
      </c>
      <c r="J1181" s="2">
        <f t="shared" si="146"/>
        <v>1.5421241711471485</v>
      </c>
      <c r="K1181" s="2">
        <f t="shared" si="140"/>
        <v>1.5627091685103836</v>
      </c>
    </row>
    <row r="1182" spans="1:11" ht="13.5" x14ac:dyDescent="0.25">
      <c r="A1182" s="3">
        <f>TITRES_STAT!B1185</f>
        <v>44032</v>
      </c>
      <c r="B1182" s="5">
        <f>TITRES_STAT!D1185</f>
        <v>1.5427</v>
      </c>
      <c r="C1182" s="2">
        <f t="shared" si="141"/>
        <v>3.1399999999999872E-2</v>
      </c>
      <c r="D1182" s="2">
        <f t="shared" si="142"/>
        <v>1.5278</v>
      </c>
      <c r="E1182" s="2">
        <f t="shared" si="144"/>
        <v>1.55175</v>
      </c>
      <c r="F1182" s="2">
        <f t="shared" si="145"/>
        <v>1.5450849999999998</v>
      </c>
      <c r="G1182" s="2">
        <f t="shared" si="139"/>
        <v>1.5272580000000002</v>
      </c>
      <c r="H1182" s="2">
        <f t="shared" si="143"/>
        <v>1.8524459999999987</v>
      </c>
      <c r="I1182" s="2">
        <f t="array" ref="I1182">SUMPRODUCT(B1166:B1185, (ROW(B1166:B1185)-ROW(B1166)+1)) / (20*21/2)</f>
        <v>1.5331609523809526</v>
      </c>
      <c r="J1182" s="2">
        <f t="shared" si="146"/>
        <v>1.5421790119902772</v>
      </c>
      <c r="K1182" s="2">
        <f t="shared" si="140"/>
        <v>1.5619244952354665</v>
      </c>
    </row>
    <row r="1183" spans="1:11" ht="13.5" x14ac:dyDescent="0.25">
      <c r="A1183" s="3">
        <f>TITRES_STAT!B1186</f>
        <v>44033</v>
      </c>
      <c r="B1183" s="5">
        <f>TITRES_STAT!D1186</f>
        <v>1.5113000000000001</v>
      </c>
      <c r="C1183" s="2">
        <f t="shared" si="141"/>
        <v>-3.1399999999999872E-2</v>
      </c>
      <c r="D1183" s="2">
        <f t="shared" si="142"/>
        <v>1.5199400000000001</v>
      </c>
      <c r="E1183" s="2">
        <f t="shared" si="144"/>
        <v>1.5462500000000001</v>
      </c>
      <c r="F1183" s="2">
        <f t="shared" si="145"/>
        <v>1.5450849999999998</v>
      </c>
      <c r="G1183" s="2">
        <f t="shared" si="139"/>
        <v>1.5272580000000002</v>
      </c>
      <c r="H1183" s="2">
        <f t="shared" si="143"/>
        <v>1.8499924999999988</v>
      </c>
      <c r="I1183" s="2">
        <f t="array" ref="I1183">SUMPRODUCT(B1167:B1186, (ROW(B1167:B1186)-ROW(B1167)+1)) / (20*21/2)</f>
        <v>1.526035238095238</v>
      </c>
      <c r="J1183" s="2">
        <f t="shared" si="146"/>
        <v>1.5392381537054889</v>
      </c>
      <c r="K1183" s="2">
        <f t="shared" si="140"/>
        <v>1.5599392209125069</v>
      </c>
    </row>
    <row r="1184" spans="1:11" ht="13.5" x14ac:dyDescent="0.25">
      <c r="A1184" s="3">
        <f>TITRES_STAT!B1187</f>
        <v>44034</v>
      </c>
      <c r="B1184" s="5">
        <f>TITRES_STAT!D1187</f>
        <v>1.5113000000000001</v>
      </c>
      <c r="C1184" s="2">
        <f t="shared" si="141"/>
        <v>0</v>
      </c>
      <c r="D1184" s="2">
        <f t="shared" si="142"/>
        <v>1.5207200000000001</v>
      </c>
      <c r="E1184" s="2">
        <f t="shared" si="144"/>
        <v>1.5407500000000001</v>
      </c>
      <c r="F1184" s="2">
        <f t="shared" si="145"/>
        <v>1.5454749999999997</v>
      </c>
      <c r="G1184" s="2">
        <f t="shared" si="139"/>
        <v>1.5274940000000004</v>
      </c>
      <c r="H1184" s="2">
        <f t="shared" si="143"/>
        <v>1.8475389999999987</v>
      </c>
      <c r="I1184" s="2">
        <f t="array" ref="I1184">SUMPRODUCT(B1168:B1187, (ROW(B1168:B1187)-ROW(B1168)+1)) / (20*21/2)</f>
        <v>1.5192838095238095</v>
      </c>
      <c r="J1184" s="2">
        <f t="shared" si="146"/>
        <v>1.536577377162109</v>
      </c>
      <c r="K1184" s="2">
        <f t="shared" si="140"/>
        <v>1.5580318004845655</v>
      </c>
    </row>
    <row r="1185" spans="1:11" ht="13.5" x14ac:dyDescent="0.25">
      <c r="A1185" s="3">
        <f>TITRES_STAT!B1188</f>
        <v>44035</v>
      </c>
      <c r="B1185" s="5">
        <f>TITRES_STAT!D1188</f>
        <v>1.4681</v>
      </c>
      <c r="C1185" s="2">
        <f t="shared" si="141"/>
        <v>-4.3200000000000127E-2</v>
      </c>
      <c r="D1185" s="2">
        <f t="shared" si="142"/>
        <v>1.5089400000000002</v>
      </c>
      <c r="E1185" s="2">
        <f t="shared" si="144"/>
        <v>1.53054</v>
      </c>
      <c r="F1185" s="2">
        <f t="shared" si="145"/>
        <v>1.5429199999999996</v>
      </c>
      <c r="G1185" s="2">
        <f t="shared" si="139"/>
        <v>1.5260020000000005</v>
      </c>
      <c r="H1185" s="2">
        <f t="shared" si="143"/>
        <v>1.8450654999999987</v>
      </c>
      <c r="I1185" s="2">
        <f t="array" ref="I1185">SUMPRODUCT(B1169:B1188, (ROW(B1169:B1188)-ROW(B1169)+1)) / (20*21/2)</f>
        <v>1.5126847619047619</v>
      </c>
      <c r="J1185" s="2">
        <f t="shared" si="146"/>
        <v>1.5300557221942892</v>
      </c>
      <c r="K1185" s="2">
        <f t="shared" si="140"/>
        <v>1.554505063210661</v>
      </c>
    </row>
    <row r="1186" spans="1:11" ht="13.5" x14ac:dyDescent="0.25">
      <c r="A1186" s="3">
        <f>TITRES_STAT!B1189</f>
        <v>44036</v>
      </c>
      <c r="B1186" s="5">
        <f>TITRES_STAT!D1189</f>
        <v>1.4681</v>
      </c>
      <c r="C1186" s="2">
        <f t="shared" si="141"/>
        <v>0</v>
      </c>
      <c r="D1186" s="2">
        <f t="shared" si="142"/>
        <v>1.5003</v>
      </c>
      <c r="E1186" s="2">
        <f t="shared" si="144"/>
        <v>1.5187599999999999</v>
      </c>
      <c r="F1186" s="2">
        <f t="shared" si="145"/>
        <v>1.5389899999999996</v>
      </c>
      <c r="G1186" s="2">
        <f t="shared" si="139"/>
        <v>1.5247460000000006</v>
      </c>
      <c r="H1186" s="2">
        <f t="shared" si="143"/>
        <v>1.842552999999999</v>
      </c>
      <c r="I1186" s="2">
        <f t="array" ref="I1186">SUMPRODUCT(B1170:B1189, (ROW(B1170:B1189)-ROW(B1170)+1)) / (20*21/2)</f>
        <v>1.5105928571428571</v>
      </c>
      <c r="J1186" s="2">
        <f t="shared" si="146"/>
        <v>1.5241551772234043</v>
      </c>
      <c r="K1186" s="2">
        <f t="shared" si="140"/>
        <v>1.5511166293592624</v>
      </c>
    </row>
    <row r="1187" spans="1:11" ht="13.5" x14ac:dyDescent="0.25">
      <c r="A1187" s="3">
        <f>TITRES_STAT!B1190</f>
        <v>44039</v>
      </c>
      <c r="B1187" s="5">
        <f>TITRES_STAT!D1190</f>
        <v>1.4681</v>
      </c>
      <c r="C1187" s="2">
        <f t="shared" si="141"/>
        <v>0</v>
      </c>
      <c r="D1187" s="2">
        <f t="shared" si="142"/>
        <v>1.4853799999999999</v>
      </c>
      <c r="E1187" s="2">
        <f t="shared" si="144"/>
        <v>1.5065899999999999</v>
      </c>
      <c r="F1187" s="2">
        <f t="shared" si="145"/>
        <v>1.53349</v>
      </c>
      <c r="G1187" s="2">
        <f t="shared" si="139"/>
        <v>1.5241960000000008</v>
      </c>
      <c r="H1187" s="2">
        <f t="shared" si="143"/>
        <v>1.839981499999999</v>
      </c>
      <c r="I1187" s="2">
        <f t="array" ref="I1187">SUMPRODUCT(B1171:B1190, (ROW(B1171:B1190)-ROW(B1171)+1)) / (20*21/2)</f>
        <v>1.5121619047619046</v>
      </c>
      <c r="J1187" s="2">
        <f t="shared" si="146"/>
        <v>1.5188165889164136</v>
      </c>
      <c r="K1187" s="2">
        <f t="shared" si="140"/>
        <v>1.5478610752667423</v>
      </c>
    </row>
    <row r="1188" spans="1:11" ht="13.5" x14ac:dyDescent="0.25">
      <c r="A1188" s="3">
        <f>TITRES_STAT!B1191</f>
        <v>44040</v>
      </c>
      <c r="B1188" s="5">
        <f>TITRES_STAT!D1191</f>
        <v>1.4641999999999999</v>
      </c>
      <c r="C1188" s="2">
        <f t="shared" si="141"/>
        <v>-3.9000000000000146E-3</v>
      </c>
      <c r="D1188" s="2">
        <f t="shared" si="142"/>
        <v>1.4759599999999999</v>
      </c>
      <c r="E1188" s="2">
        <f t="shared" si="144"/>
        <v>1.4979499999999999</v>
      </c>
      <c r="F1188" s="2">
        <f t="shared" si="145"/>
        <v>1.5293649999999996</v>
      </c>
      <c r="G1188" s="2">
        <f t="shared" si="139"/>
        <v>1.5244320000000007</v>
      </c>
      <c r="H1188" s="2">
        <f t="shared" si="143"/>
        <v>1.8372924999999993</v>
      </c>
      <c r="I1188" s="2">
        <f t="array" ref="I1188">SUMPRODUCT(B1172:B1191, (ROW(B1172:B1191)-ROW(B1172)+1)) / (20*21/2)</f>
        <v>1.5122547619047624</v>
      </c>
      <c r="J1188" s="2">
        <f t="shared" si="146"/>
        <v>1.5136150090196123</v>
      </c>
      <c r="K1188" s="2">
        <f t="shared" si="140"/>
        <v>1.5445802487856937</v>
      </c>
    </row>
    <row r="1189" spans="1:11" ht="13.5" x14ac:dyDescent="0.25">
      <c r="A1189" s="3">
        <f>TITRES_STAT!B1192</f>
        <v>44041</v>
      </c>
      <c r="B1189" s="5">
        <f>TITRES_STAT!D1192</f>
        <v>1.5074000000000001</v>
      </c>
      <c r="C1189" s="2">
        <f t="shared" si="141"/>
        <v>4.3200000000000127E-2</v>
      </c>
      <c r="D1189" s="2">
        <f t="shared" si="142"/>
        <v>1.4751799999999999</v>
      </c>
      <c r="E1189" s="2">
        <f t="shared" si="144"/>
        <v>1.4979499999999999</v>
      </c>
      <c r="F1189" s="2">
        <f t="shared" si="145"/>
        <v>1.5262249999999997</v>
      </c>
      <c r="G1189" s="2">
        <f t="shared" si="139"/>
        <v>1.5253740000000007</v>
      </c>
      <c r="H1189" s="2">
        <f t="shared" si="143"/>
        <v>1.8347604999999994</v>
      </c>
      <c r="I1189" s="2">
        <f t="array" ref="I1189">SUMPRODUCT(B1173:B1192, (ROW(B1173:B1192)-ROW(B1173)+1)) / (20*21/2)</f>
        <v>1.5138614285714285</v>
      </c>
      <c r="J1189" s="2">
        <f t="shared" si="146"/>
        <v>1.5130231033986969</v>
      </c>
      <c r="K1189" s="2">
        <f t="shared" si="140"/>
        <v>1.5431221998137057</v>
      </c>
    </row>
    <row r="1190" spans="1:11" ht="13.5" x14ac:dyDescent="0.25">
      <c r="A1190" s="3">
        <f>TITRES_STAT!B1193</f>
        <v>44042</v>
      </c>
      <c r="B1190" s="5">
        <f>TITRES_STAT!D1193</f>
        <v>1.5427</v>
      </c>
      <c r="C1190" s="2">
        <f t="shared" si="141"/>
        <v>3.5299999999999887E-2</v>
      </c>
      <c r="D1190" s="2">
        <f t="shared" si="142"/>
        <v>1.4901</v>
      </c>
      <c r="E1190" s="2">
        <f t="shared" si="144"/>
        <v>1.49952</v>
      </c>
      <c r="F1190" s="2">
        <f t="shared" si="145"/>
        <v>1.526025</v>
      </c>
      <c r="G1190" s="2">
        <f t="shared" si="139"/>
        <v>1.5263940000000007</v>
      </c>
      <c r="H1190" s="2">
        <f t="shared" si="143"/>
        <v>1.8324244999999992</v>
      </c>
      <c r="I1190" s="2">
        <f t="array" ref="I1190">SUMPRODUCT(B1174:B1193, (ROW(B1174:B1193)-ROW(B1174)+1)) / (20*21/2)</f>
        <v>1.5176595238095241</v>
      </c>
      <c r="J1190" s="2">
        <f t="shared" si="146"/>
        <v>1.5158494745035829</v>
      </c>
      <c r="K1190" s="2">
        <f t="shared" si="140"/>
        <v>1.5431056429582661</v>
      </c>
    </row>
    <row r="1191" spans="1:11" ht="13.5" x14ac:dyDescent="0.25">
      <c r="A1191" s="3">
        <f>TITRES_STAT!B1194</f>
        <v>44046</v>
      </c>
      <c r="B1191" s="5">
        <f>TITRES_STAT!D1194</f>
        <v>1.5269999999999999</v>
      </c>
      <c r="C1191" s="2">
        <f t="shared" si="141"/>
        <v>-1.5700000000000047E-2</v>
      </c>
      <c r="D1191" s="2">
        <f t="shared" si="142"/>
        <v>1.5018800000000001</v>
      </c>
      <c r="E1191" s="2">
        <f t="shared" si="144"/>
        <v>1.50109</v>
      </c>
      <c r="F1191" s="2">
        <f t="shared" si="145"/>
        <v>1.5258299999999998</v>
      </c>
      <c r="G1191" s="2">
        <f t="shared" si="139"/>
        <v>1.527100000000001</v>
      </c>
      <c r="H1191" s="2">
        <f t="shared" si="143"/>
        <v>1.8299904999999992</v>
      </c>
      <c r="I1191" s="2">
        <f t="array" ref="I1191">SUMPRODUCT(B1175:B1194, (ROW(B1175:B1194)-ROW(B1175)+1)) / (20*21/2)</f>
        <v>1.521457619047619</v>
      </c>
      <c r="J1191" s="2">
        <f t="shared" si="146"/>
        <v>1.5169114293127655</v>
      </c>
      <c r="K1191" s="2">
        <f t="shared" si="140"/>
        <v>1.5424740491167657</v>
      </c>
    </row>
    <row r="1192" spans="1:11" ht="13.5" x14ac:dyDescent="0.25">
      <c r="A1192" s="3">
        <f>TITRES_STAT!B1195</f>
        <v>44047</v>
      </c>
      <c r="B1192" s="5">
        <f>TITRES_STAT!D1195</f>
        <v>1.5427</v>
      </c>
      <c r="C1192" s="2">
        <f t="shared" si="141"/>
        <v>1.5700000000000047E-2</v>
      </c>
      <c r="D1192" s="2">
        <f t="shared" si="142"/>
        <v>1.5168000000000001</v>
      </c>
      <c r="E1192" s="2">
        <f t="shared" si="144"/>
        <v>1.50109</v>
      </c>
      <c r="F1192" s="2">
        <f t="shared" si="145"/>
        <v>1.5264200000000001</v>
      </c>
      <c r="G1192" s="2">
        <f t="shared" si="139"/>
        <v>1.5280420000000003</v>
      </c>
      <c r="H1192" s="2">
        <f t="shared" si="143"/>
        <v>1.8273404999999994</v>
      </c>
      <c r="I1192" s="2">
        <f t="array" ref="I1192">SUMPRODUCT(B1176:B1195, (ROW(B1176:B1195)-ROW(B1176)+1)) / (20*21/2)</f>
        <v>1.5248842857142857</v>
      </c>
      <c r="J1192" s="2">
        <f t="shared" si="146"/>
        <v>1.5193674836639306</v>
      </c>
      <c r="K1192" s="2">
        <f t="shared" si="140"/>
        <v>1.542482909935716</v>
      </c>
    </row>
    <row r="1193" spans="1:11" ht="13.5" x14ac:dyDescent="0.25">
      <c r="A1193" s="3">
        <f>TITRES_STAT!B1196</f>
        <v>44048</v>
      </c>
      <c r="B1193" s="5">
        <f>TITRES_STAT!D1196</f>
        <v>1.5663</v>
      </c>
      <c r="C1193" s="2">
        <f t="shared" si="141"/>
        <v>2.3600000000000065E-2</v>
      </c>
      <c r="D1193" s="2">
        <f t="shared" si="142"/>
        <v>1.53722</v>
      </c>
      <c r="E1193" s="2">
        <f t="shared" si="144"/>
        <v>1.5065899999999999</v>
      </c>
      <c r="F1193" s="2">
        <f t="shared" si="145"/>
        <v>1.5264200000000003</v>
      </c>
      <c r="G1193" s="2">
        <f t="shared" si="139"/>
        <v>1.5287500000000003</v>
      </c>
      <c r="H1193" s="2">
        <f t="shared" si="143"/>
        <v>1.8246714999999991</v>
      </c>
      <c r="I1193" s="2">
        <f t="array" ref="I1193">SUMPRODUCT(B1177:B1196, (ROW(B1177:B1196)-ROW(B1177)+1)) / (20*21/2)</f>
        <v>1.5338814285714288</v>
      </c>
      <c r="J1193" s="2">
        <f t="shared" si="146"/>
        <v>1.5238372471245085</v>
      </c>
      <c r="K1193" s="2">
        <f t="shared" si="140"/>
        <v>1.5434169134676488</v>
      </c>
    </row>
    <row r="1194" spans="1:11" ht="13.5" x14ac:dyDescent="0.25">
      <c r="A1194" s="3">
        <f>TITRES_STAT!B1197</f>
        <v>44049</v>
      </c>
      <c r="B1194" s="5">
        <f>TITRES_STAT!D1197</f>
        <v>1.5663</v>
      </c>
      <c r="C1194" s="2">
        <f t="shared" si="141"/>
        <v>0</v>
      </c>
      <c r="D1194" s="2">
        <f t="shared" si="142"/>
        <v>1.5489999999999999</v>
      </c>
      <c r="E1194" s="2">
        <f t="shared" si="144"/>
        <v>1.5120899999999999</v>
      </c>
      <c r="F1194" s="2">
        <f t="shared" si="145"/>
        <v>1.5264200000000003</v>
      </c>
      <c r="G1194" s="2">
        <f t="shared" si="139"/>
        <v>1.5297720000000001</v>
      </c>
      <c r="H1194" s="2">
        <f t="shared" si="143"/>
        <v>1.8220219999999996</v>
      </c>
      <c r="I1194" s="2">
        <f t="array" ref="I1194">SUMPRODUCT(B1178:B1197, (ROW(B1178:B1197)-ROW(B1178)+1)) / (20*21/2)</f>
        <v>1.5450947619047617</v>
      </c>
      <c r="J1194" s="2">
        <f t="shared" si="146"/>
        <v>1.5278813188269362</v>
      </c>
      <c r="K1194" s="2">
        <f t="shared" si="140"/>
        <v>1.5443142894100939</v>
      </c>
    </row>
    <row r="1195" spans="1:11" ht="13.5" x14ac:dyDescent="0.25">
      <c r="A1195" s="3">
        <f>TITRES_STAT!B1198</f>
        <v>44050</v>
      </c>
      <c r="B1195" s="5">
        <f>TITRES_STAT!D1198</f>
        <v>1.5624</v>
      </c>
      <c r="C1195" s="2">
        <f t="shared" si="141"/>
        <v>-3.9000000000000146E-3</v>
      </c>
      <c r="D1195" s="2">
        <f t="shared" si="142"/>
        <v>1.55294</v>
      </c>
      <c r="E1195" s="2">
        <f t="shared" si="144"/>
        <v>1.52152</v>
      </c>
      <c r="F1195" s="2">
        <f t="shared" si="145"/>
        <v>1.5260300000000002</v>
      </c>
      <c r="G1195" s="2">
        <f t="shared" si="139"/>
        <v>1.5311860000000002</v>
      </c>
      <c r="H1195" s="2">
        <f t="shared" si="143"/>
        <v>1.8194314999999994</v>
      </c>
      <c r="I1195" s="2">
        <f t="array" ref="I1195">SUMPRODUCT(B1179:B1198, (ROW(B1179:B1198)-ROW(B1179)+1)) / (20*21/2)</f>
        <v>1.5540619047619044</v>
      </c>
      <c r="J1195" s="2">
        <f t="shared" si="146"/>
        <v>1.53116881227199</v>
      </c>
      <c r="K1195" s="2">
        <f t="shared" si="140"/>
        <v>1.5450235329626394</v>
      </c>
    </row>
    <row r="1196" spans="1:11" ht="13.5" x14ac:dyDescent="0.25">
      <c r="A1196" s="3">
        <f>TITRES_STAT!B1199</f>
        <v>44053</v>
      </c>
      <c r="B1196" s="5">
        <f>TITRES_STAT!D1199</f>
        <v>1.6205000000000001</v>
      </c>
      <c r="C1196" s="2">
        <f t="shared" si="141"/>
        <v>5.8100000000000041E-2</v>
      </c>
      <c r="D1196" s="2">
        <f t="shared" si="142"/>
        <v>1.5716399999999999</v>
      </c>
      <c r="E1196" s="2">
        <f t="shared" si="144"/>
        <v>1.5367599999999999</v>
      </c>
      <c r="F1196" s="2">
        <f t="shared" si="145"/>
        <v>1.5277600000000002</v>
      </c>
      <c r="G1196" s="2">
        <f t="shared" si="139"/>
        <v>1.5337619999999998</v>
      </c>
      <c r="H1196" s="2">
        <f t="shared" si="143"/>
        <v>1.8171704999999994</v>
      </c>
      <c r="I1196" s="2">
        <f t="array" ref="I1196">SUMPRODUCT(B1180:B1199, (ROW(B1180:B1199)-ROW(B1180)+1)) / (20*21/2)</f>
        <v>1.5587047619047623</v>
      </c>
      <c r="J1196" s="2">
        <f t="shared" si="146"/>
        <v>1.5396765444365625</v>
      </c>
      <c r="K1196" s="2">
        <f t="shared" si="140"/>
        <v>1.5479833944150849</v>
      </c>
    </row>
    <row r="1197" spans="1:11" ht="13.5" x14ac:dyDescent="0.25">
      <c r="A1197" s="3">
        <f>TITRES_STAT!B1200</f>
        <v>44054</v>
      </c>
      <c r="B1197" s="5">
        <f>TITRES_STAT!D1200</f>
        <v>1.6455</v>
      </c>
      <c r="C1197" s="2">
        <f t="shared" si="141"/>
        <v>2.4999999999999911E-2</v>
      </c>
      <c r="D1197" s="2">
        <f t="shared" si="142"/>
        <v>1.5922000000000001</v>
      </c>
      <c r="E1197" s="2">
        <f t="shared" si="144"/>
        <v>1.5545000000000002</v>
      </c>
      <c r="F1197" s="2">
        <f t="shared" si="145"/>
        <v>1.5305449999999998</v>
      </c>
      <c r="G1197" s="2">
        <f t="shared" si="139"/>
        <v>1.5377019999999999</v>
      </c>
      <c r="H1197" s="2">
        <f t="shared" si="143"/>
        <v>1.8150544999999993</v>
      </c>
      <c r="I1197" s="2">
        <f t="array" ref="I1197">SUMPRODUCT(B1181:B1200, (ROW(B1181:B1200)-ROW(B1181)+1)) / (20*21/2)</f>
        <v>1.5629876190476193</v>
      </c>
      <c r="J1197" s="2">
        <f t="shared" si="146"/>
        <v>1.5497549687759373</v>
      </c>
      <c r="K1197" s="2">
        <f t="shared" si="140"/>
        <v>1.5518075750262581</v>
      </c>
    </row>
    <row r="1198" spans="1:11" ht="13.5" x14ac:dyDescent="0.25">
      <c r="A1198" s="3">
        <f>TITRES_STAT!B1201</f>
        <v>44055</v>
      </c>
      <c r="B1198" s="5">
        <f>TITRES_STAT!D1201</f>
        <v>1.6247</v>
      </c>
      <c r="C1198" s="2">
        <f t="shared" si="141"/>
        <v>-2.079999999999993E-2</v>
      </c>
      <c r="D1198" s="2">
        <f t="shared" si="142"/>
        <v>1.6038800000000002</v>
      </c>
      <c r="E1198" s="2">
        <f t="shared" si="144"/>
        <v>1.5705500000000001</v>
      </c>
      <c r="F1198" s="2">
        <f t="shared" si="145"/>
        <v>1.5342499999999997</v>
      </c>
      <c r="G1198" s="2">
        <f t="shared" si="139"/>
        <v>1.5403619999999998</v>
      </c>
      <c r="H1198" s="2">
        <f t="shared" si="143"/>
        <v>1.8129714999999993</v>
      </c>
      <c r="I1198" s="2">
        <f t="array" ref="I1198">SUMPRODUCT(B1182:B1201, (ROW(B1182:B1201)-ROW(B1182)+1)) / (20*21/2)</f>
        <v>1.5670038095238097</v>
      </c>
      <c r="J1198" s="2">
        <f t="shared" si="146"/>
        <v>1.5568925907972766</v>
      </c>
      <c r="K1198" s="2">
        <f t="shared" si="140"/>
        <v>1.5546661014958165</v>
      </c>
    </row>
    <row r="1199" spans="1:11" ht="13.5" x14ac:dyDescent="0.25">
      <c r="A1199" s="3">
        <f>TITRES_STAT!B1202</f>
        <v>44057</v>
      </c>
      <c r="B1199" s="5">
        <f>TITRES_STAT!D1202</f>
        <v>1.583</v>
      </c>
      <c r="C1199" s="2">
        <f t="shared" si="141"/>
        <v>-4.170000000000007E-2</v>
      </c>
      <c r="D1199" s="2">
        <f t="shared" si="142"/>
        <v>1.6072199999999999</v>
      </c>
      <c r="E1199" s="2">
        <f t="shared" si="144"/>
        <v>1.5781100000000001</v>
      </c>
      <c r="F1199" s="2">
        <f t="shared" si="145"/>
        <v>1.5380299999999998</v>
      </c>
      <c r="G1199" s="2">
        <f t="shared" si="139"/>
        <v>1.5413239999999999</v>
      </c>
      <c r="H1199" s="2">
        <f t="shared" si="143"/>
        <v>1.8105034999999996</v>
      </c>
      <c r="I1199" s="2">
        <f t="array" ref="I1199">SUMPRODUCT(B1183:B1202, (ROW(B1183:B1202)-ROW(B1183)+1)) / (20*21/2)</f>
        <v>1.5690976190476189</v>
      </c>
      <c r="J1199" s="2">
        <f t="shared" si="146"/>
        <v>1.5593790107213454</v>
      </c>
      <c r="K1199" s="2">
        <f t="shared" si="140"/>
        <v>1.5557772347704906</v>
      </c>
    </row>
    <row r="1200" spans="1:11" ht="13.5" x14ac:dyDescent="0.25">
      <c r="A1200" s="3">
        <f>TITRES_STAT!B1203</f>
        <v>44060</v>
      </c>
      <c r="B1200" s="5">
        <f>TITRES_STAT!D1203</f>
        <v>1.583</v>
      </c>
      <c r="C1200" s="2">
        <f t="shared" si="141"/>
        <v>0</v>
      </c>
      <c r="D1200" s="2">
        <f t="shared" si="142"/>
        <v>1.6113399999999998</v>
      </c>
      <c r="E1200" s="2">
        <f t="shared" si="144"/>
        <v>1.5821400000000003</v>
      </c>
      <c r="F1200" s="2">
        <f t="shared" si="145"/>
        <v>1.5408299999999997</v>
      </c>
      <c r="G1200" s="2">
        <f t="shared" si="139"/>
        <v>1.5414219999999998</v>
      </c>
      <c r="H1200" s="2">
        <f t="shared" si="143"/>
        <v>1.8083104999999997</v>
      </c>
      <c r="I1200" s="2">
        <f t="array" ref="I1200">SUMPRODUCT(B1184:B1203, (ROW(B1184:B1203)-ROW(B1184)+1)) / (20*21/2)</f>
        <v>1.5667071428571431</v>
      </c>
      <c r="J1200" s="2">
        <f t="shared" si="146"/>
        <v>1.5616286287478838</v>
      </c>
      <c r="K1200" s="2">
        <f t="shared" si="140"/>
        <v>1.5568447941912558</v>
      </c>
    </row>
    <row r="1201" spans="1:11" ht="13.5" x14ac:dyDescent="0.25">
      <c r="A1201" s="3">
        <f>TITRES_STAT!B1204</f>
        <v>44061</v>
      </c>
      <c r="B1201" s="5">
        <f>TITRES_STAT!D1204</f>
        <v>1.583</v>
      </c>
      <c r="C1201" s="2">
        <f t="shared" si="141"/>
        <v>0</v>
      </c>
      <c r="D1201" s="2">
        <f t="shared" si="142"/>
        <v>1.6038399999999999</v>
      </c>
      <c r="E1201" s="2">
        <f t="shared" si="144"/>
        <v>1.5877400000000002</v>
      </c>
      <c r="F1201" s="2">
        <f t="shared" si="145"/>
        <v>1.5444149999999996</v>
      </c>
      <c r="G1201" s="2">
        <f t="shared" si="139"/>
        <v>1.5405779999999996</v>
      </c>
      <c r="H1201" s="2">
        <f t="shared" si="143"/>
        <v>1.8064115000000001</v>
      </c>
      <c r="I1201" s="2">
        <f t="array" ref="I1201">SUMPRODUCT(B1185:B1204, (ROW(B1185:B1204)-ROW(B1185)+1)) / (20*21/2)</f>
        <v>1.563882380952381</v>
      </c>
      <c r="J1201" s="2">
        <f t="shared" si="146"/>
        <v>1.5636639974385615</v>
      </c>
      <c r="K1201" s="2">
        <f t="shared" si="140"/>
        <v>1.5578704885366967</v>
      </c>
    </row>
    <row r="1202" spans="1:11" ht="13.5" x14ac:dyDescent="0.25">
      <c r="A1202" s="3">
        <f>TITRES_STAT!B1205</f>
        <v>44062</v>
      </c>
      <c r="B1202" s="5">
        <f>TITRES_STAT!D1205</f>
        <v>1.5664</v>
      </c>
      <c r="C1202" s="2">
        <f t="shared" si="141"/>
        <v>-1.6599999999999948E-2</v>
      </c>
      <c r="D1202" s="2">
        <f t="shared" si="142"/>
        <v>1.58802</v>
      </c>
      <c r="E1202" s="2">
        <f t="shared" si="144"/>
        <v>1.5901100000000001</v>
      </c>
      <c r="F1202" s="2">
        <f t="shared" si="145"/>
        <v>1.5455999999999996</v>
      </c>
      <c r="G1202" s="2">
        <f t="shared" ref="G1202:G1265" si="147">AVERAGE(B1153:B1202)</f>
        <v>1.5412879999999998</v>
      </c>
      <c r="H1202" s="2">
        <f t="shared" si="143"/>
        <v>1.8041355000000001</v>
      </c>
      <c r="I1202" s="2">
        <f t="array" ref="I1202">SUMPRODUCT(B1186:B1205, (ROW(B1186:B1205)-ROW(B1186)+1)) / (20*21/2)</f>
        <v>1.5673761904761907</v>
      </c>
      <c r="J1202" s="2">
        <f t="shared" si="146"/>
        <v>1.5639245691110795</v>
      </c>
      <c r="K1202" s="2">
        <f t="shared" si="140"/>
        <v>1.5582049791823167</v>
      </c>
    </row>
    <row r="1203" spans="1:11" ht="13.5" x14ac:dyDescent="0.25">
      <c r="A1203" s="3">
        <f>TITRES_STAT!B1206</f>
        <v>44064</v>
      </c>
      <c r="B1203" s="5">
        <f>TITRES_STAT!D1206</f>
        <v>1.5205</v>
      </c>
      <c r="C1203" s="2">
        <f t="shared" si="141"/>
        <v>-4.5900000000000052E-2</v>
      </c>
      <c r="D1203" s="2">
        <f t="shared" si="142"/>
        <v>1.56718</v>
      </c>
      <c r="E1203" s="2">
        <f t="shared" si="144"/>
        <v>1.5855300000000001</v>
      </c>
      <c r="F1203" s="2">
        <f t="shared" si="145"/>
        <v>1.5460599999999995</v>
      </c>
      <c r="G1203" s="2">
        <f t="shared" si="147"/>
        <v>1.5404499999999999</v>
      </c>
      <c r="H1203" s="2">
        <f t="shared" si="143"/>
        <v>1.8016495000000003</v>
      </c>
      <c r="I1203" s="2">
        <f t="array" ref="I1203">SUMPRODUCT(B1187:B1206, (ROW(B1187:B1206)-ROW(B1187)+1)) / (20*21/2)</f>
        <v>1.5695323809523811</v>
      </c>
      <c r="J1203" s="2">
        <f t="shared" si="146"/>
        <v>1.5597888958624051</v>
      </c>
      <c r="K1203" s="2">
        <f t="shared" ref="K1203:K1266" si="148">$K$4*B1203+(1-$K$4)*K1202</f>
        <v>1.5567263525477162</v>
      </c>
    </row>
    <row r="1204" spans="1:11" ht="13.5" x14ac:dyDescent="0.25">
      <c r="A1204" s="3">
        <f>TITRES_STAT!B1207</f>
        <v>44067</v>
      </c>
      <c r="B1204" s="5">
        <f>TITRES_STAT!D1207</f>
        <v>1.5164</v>
      </c>
      <c r="C1204" s="2">
        <f t="shared" si="141"/>
        <v>-4.0999999999999925E-3</v>
      </c>
      <c r="D1204" s="2">
        <f t="shared" si="142"/>
        <v>1.55386</v>
      </c>
      <c r="E1204" s="2">
        <f t="shared" si="144"/>
        <v>1.5805399999999998</v>
      </c>
      <c r="F1204" s="2">
        <f t="shared" si="145"/>
        <v>1.5463149999999997</v>
      </c>
      <c r="G1204" s="2">
        <f t="shared" si="147"/>
        <v>1.539766</v>
      </c>
      <c r="H1204" s="2">
        <f t="shared" si="143"/>
        <v>1.7991429999999999</v>
      </c>
      <c r="I1204" s="2">
        <f t="array" ref="I1204">SUMPRODUCT(B1188:B1207, (ROW(B1188:B1207)-ROW(B1188)+1)) / (20*21/2)</f>
        <v>1.5699904761904766</v>
      </c>
      <c r="J1204" s="2">
        <f t="shared" si="146"/>
        <v>1.5556566200659856</v>
      </c>
      <c r="K1204" s="2">
        <f t="shared" si="148"/>
        <v>1.5551449269576096</v>
      </c>
    </row>
    <row r="1205" spans="1:11" ht="13.5" x14ac:dyDescent="0.25">
      <c r="A1205" s="3">
        <f>TITRES_STAT!B1208</f>
        <v>44068</v>
      </c>
      <c r="B1205" s="5">
        <f>TITRES_STAT!D1208</f>
        <v>1.583</v>
      </c>
      <c r="C1205" s="2">
        <f t="shared" si="141"/>
        <v>6.6599999999999993E-2</v>
      </c>
      <c r="D1205" s="2">
        <f t="shared" si="142"/>
        <v>1.55386</v>
      </c>
      <c r="E1205" s="2">
        <f t="shared" si="144"/>
        <v>1.5825999999999998</v>
      </c>
      <c r="F1205" s="2">
        <f t="shared" si="145"/>
        <v>1.5520599999999996</v>
      </c>
      <c r="G1205" s="2">
        <f t="shared" si="147"/>
        <v>1.5403359999999997</v>
      </c>
      <c r="H1205" s="2">
        <f t="shared" si="143"/>
        <v>1.797048</v>
      </c>
      <c r="I1205" s="2">
        <f t="array" ref="I1205">SUMPRODUCT(B1189:B1208, (ROW(B1189:B1208)-ROW(B1189)+1)) / (20*21/2)</f>
        <v>1.5660290476190477</v>
      </c>
      <c r="J1205" s="2">
        <f t="shared" si="146"/>
        <v>1.5582607514882727</v>
      </c>
      <c r="K1205" s="2">
        <f t="shared" si="148"/>
        <v>1.5562372827631936</v>
      </c>
    </row>
    <row r="1206" spans="1:11" ht="13.5" x14ac:dyDescent="0.25">
      <c r="A1206" s="3">
        <f>TITRES_STAT!B1209</f>
        <v>44069</v>
      </c>
      <c r="B1206" s="5">
        <f>TITRES_STAT!D1209</f>
        <v>1.5747</v>
      </c>
      <c r="C1206" s="2">
        <f t="shared" si="141"/>
        <v>-8.2999999999999741E-3</v>
      </c>
      <c r="D1206" s="2">
        <f t="shared" si="142"/>
        <v>1.5522</v>
      </c>
      <c r="E1206" s="2">
        <f t="shared" si="144"/>
        <v>1.57802</v>
      </c>
      <c r="F1206" s="2">
        <f t="shared" si="145"/>
        <v>1.5573899999999996</v>
      </c>
      <c r="G1206" s="2">
        <f t="shared" si="147"/>
        <v>1.5412119999999994</v>
      </c>
      <c r="H1206" s="2">
        <f t="shared" si="143"/>
        <v>1.794735</v>
      </c>
      <c r="I1206" s="2">
        <f t="array" ref="I1206">SUMPRODUCT(B1190:B1209, (ROW(B1190:B1209)-ROW(B1190)+1)) / (20*21/2)</f>
        <v>1.5578376190476189</v>
      </c>
      <c r="J1206" s="2">
        <f t="shared" si="146"/>
        <v>1.5598263942036754</v>
      </c>
      <c r="K1206" s="2">
        <f t="shared" si="148"/>
        <v>1.5569613108901272</v>
      </c>
    </row>
    <row r="1207" spans="1:11" ht="13.5" x14ac:dyDescent="0.25">
      <c r="A1207" s="3">
        <f>TITRES_STAT!B1210</f>
        <v>44070</v>
      </c>
      <c r="B1207" s="5">
        <f>TITRES_STAT!D1210</f>
        <v>1.5622</v>
      </c>
      <c r="C1207" s="2">
        <f t="shared" si="141"/>
        <v>-1.2499999999999956E-2</v>
      </c>
      <c r="D1207" s="2">
        <f t="shared" si="142"/>
        <v>1.5513600000000001</v>
      </c>
      <c r="E1207" s="2">
        <f t="shared" si="144"/>
        <v>1.56969</v>
      </c>
      <c r="F1207" s="2">
        <f t="shared" si="145"/>
        <v>1.5620949999999998</v>
      </c>
      <c r="G1207" s="2">
        <f t="shared" si="147"/>
        <v>1.5420719999999997</v>
      </c>
      <c r="H1207" s="2">
        <f t="shared" si="143"/>
        <v>1.7922610000000003</v>
      </c>
      <c r="I1207" s="2">
        <f t="array" ref="I1207">SUMPRODUCT(B1191:B1210, (ROW(B1191:B1210)-ROW(B1191)+1)) / (20*21/2)</f>
        <v>1.5497819047619048</v>
      </c>
      <c r="J1207" s="2">
        <f t="shared" si="146"/>
        <v>1.5600524518985635</v>
      </c>
      <c r="K1207" s="2">
        <f t="shared" si="148"/>
        <v>1.5571667496787498</v>
      </c>
    </row>
    <row r="1208" spans="1:11" ht="13.5" x14ac:dyDescent="0.25">
      <c r="A1208" s="3">
        <f>TITRES_STAT!B1211</f>
        <v>44071</v>
      </c>
      <c r="B1208" s="5">
        <f>TITRES_STAT!D1211</f>
        <v>1.5205</v>
      </c>
      <c r="C1208" s="2">
        <f t="shared" si="141"/>
        <v>-4.170000000000007E-2</v>
      </c>
      <c r="D1208" s="2">
        <f t="shared" si="142"/>
        <v>1.5513600000000001</v>
      </c>
      <c r="E1208" s="2">
        <f t="shared" si="144"/>
        <v>1.5592700000000002</v>
      </c>
      <c r="F1208" s="2">
        <f t="shared" si="145"/>
        <v>1.5649099999999998</v>
      </c>
      <c r="G1208" s="2">
        <f t="shared" si="147"/>
        <v>1.5420979999999995</v>
      </c>
      <c r="H1208" s="2">
        <f t="shared" si="143"/>
        <v>1.7894805000000005</v>
      </c>
      <c r="I1208" s="2">
        <f t="array" ref="I1208">SUMPRODUCT(B1192:B1211, (ROW(B1192:B1211)-ROW(B1192)+1)) / (20*21/2)</f>
        <v>1.5459919047619051</v>
      </c>
      <c r="J1208" s="2">
        <f t="shared" si="146"/>
        <v>1.5562855517177479</v>
      </c>
      <c r="K1208" s="2">
        <f t="shared" si="148"/>
        <v>1.5557288379266421</v>
      </c>
    </row>
    <row r="1209" spans="1:11" ht="13.5" x14ac:dyDescent="0.25">
      <c r="A1209" s="3">
        <f>TITRES_STAT!B1212</f>
        <v>44074</v>
      </c>
      <c r="B1209" s="5">
        <f>TITRES_STAT!D1212</f>
        <v>1.4789000000000001</v>
      </c>
      <c r="C1209" s="2">
        <f t="shared" si="141"/>
        <v>-4.1599999999999859E-2</v>
      </c>
      <c r="D1209" s="2">
        <f t="shared" si="142"/>
        <v>1.54386</v>
      </c>
      <c r="E1209" s="2">
        <f t="shared" si="144"/>
        <v>1.5488599999999999</v>
      </c>
      <c r="F1209" s="2">
        <f t="shared" si="145"/>
        <v>1.5634849999999998</v>
      </c>
      <c r="G1209" s="2">
        <f t="shared" si="147"/>
        <v>1.5418419999999993</v>
      </c>
      <c r="H1209" s="2">
        <f t="shared" si="143"/>
        <v>1.7864725000000008</v>
      </c>
      <c r="I1209" s="2">
        <f t="array" ref="I1209">SUMPRODUCT(B1193:B1212, (ROW(B1193:B1212)-ROW(B1193)+1)) / (20*21/2)</f>
        <v>1.5422328571428572</v>
      </c>
      <c r="J1209" s="2">
        <f t="shared" si="146"/>
        <v>1.5489154991732006</v>
      </c>
      <c r="K1209" s="2">
        <f t="shared" si="148"/>
        <v>1.5527159423216759</v>
      </c>
    </row>
    <row r="1210" spans="1:11" ht="13.5" x14ac:dyDescent="0.25">
      <c r="A1210" s="3">
        <f>TITRES_STAT!B1213</f>
        <v>44075</v>
      </c>
      <c r="B1210" s="5">
        <f>TITRES_STAT!D1213</f>
        <v>1.4789000000000001</v>
      </c>
      <c r="C1210" s="2">
        <f t="shared" si="141"/>
        <v>0</v>
      </c>
      <c r="D1210" s="2">
        <f t="shared" si="142"/>
        <v>1.5230400000000002</v>
      </c>
      <c r="E1210" s="2">
        <f t="shared" si="144"/>
        <v>1.5384500000000001</v>
      </c>
      <c r="F1210" s="2">
        <f t="shared" si="145"/>
        <v>1.560295</v>
      </c>
      <c r="G1210" s="2">
        <f t="shared" si="147"/>
        <v>1.5409579999999992</v>
      </c>
      <c r="H1210" s="2">
        <f t="shared" si="143"/>
        <v>1.7837590000000008</v>
      </c>
      <c r="I1210" s="2">
        <f t="array" ref="I1210">SUMPRODUCT(B1194:B1213, (ROW(B1194:B1213)-ROW(B1194)+1)) / (20*21/2)</f>
        <v>1.5346176190476188</v>
      </c>
      <c r="J1210" s="2">
        <f t="shared" si="146"/>
        <v>1.5422473563948007</v>
      </c>
      <c r="K1210" s="2">
        <f t="shared" si="148"/>
        <v>1.5498211994855318</v>
      </c>
    </row>
    <row r="1211" spans="1:11" ht="13.5" x14ac:dyDescent="0.25">
      <c r="A1211" s="3">
        <f>TITRES_STAT!B1214</f>
        <v>44076</v>
      </c>
      <c r="B1211" s="5">
        <f>TITRES_STAT!D1214</f>
        <v>1.5205</v>
      </c>
      <c r="C1211" s="2">
        <f t="shared" si="141"/>
        <v>4.1599999999999859E-2</v>
      </c>
      <c r="D1211" s="2">
        <f t="shared" si="142"/>
        <v>1.5122000000000002</v>
      </c>
      <c r="E1211" s="2">
        <f t="shared" si="144"/>
        <v>1.5322</v>
      </c>
      <c r="F1211" s="2">
        <f t="shared" si="145"/>
        <v>1.5599699999999999</v>
      </c>
      <c r="G1211" s="2">
        <f t="shared" si="147"/>
        <v>1.540905999999999</v>
      </c>
      <c r="H1211" s="2">
        <f t="shared" si="143"/>
        <v>1.7811160000000013</v>
      </c>
      <c r="I1211" s="2">
        <f t="array" ref="I1211">SUMPRODUCT(B1195:B1214, (ROW(B1195:B1214)-ROW(B1195)+1)) / (20*21/2)</f>
        <v>1.5234471428571428</v>
      </c>
      <c r="J1211" s="2">
        <f t="shared" si="146"/>
        <v>1.5401761795952957</v>
      </c>
      <c r="K1211" s="2">
        <f t="shared" si="148"/>
        <v>1.548671348525315</v>
      </c>
    </row>
    <row r="1212" spans="1:11" ht="13.5" x14ac:dyDescent="0.25">
      <c r="A1212" s="3">
        <f>TITRES_STAT!B1215</f>
        <v>44077</v>
      </c>
      <c r="B1212" s="5">
        <f>TITRES_STAT!D1215</f>
        <v>1.5205</v>
      </c>
      <c r="C1212" s="2">
        <f t="shared" si="141"/>
        <v>0</v>
      </c>
      <c r="D1212" s="2">
        <f t="shared" si="142"/>
        <v>1.50386</v>
      </c>
      <c r="E1212" s="2">
        <f t="shared" si="144"/>
        <v>1.5276099999999999</v>
      </c>
      <c r="F1212" s="2">
        <f t="shared" si="145"/>
        <v>1.5588599999999997</v>
      </c>
      <c r="G1212" s="2">
        <f t="shared" si="147"/>
        <v>1.5417959999999991</v>
      </c>
      <c r="H1212" s="2">
        <f t="shared" si="143"/>
        <v>1.7784140000000013</v>
      </c>
      <c r="I1212" s="2">
        <f t="array" ref="I1212">SUMPRODUCT(B1196:B1215, (ROW(B1196:B1215)-ROW(B1196)+1)) / (20*21/2)</f>
        <v>1.5113104761904763</v>
      </c>
      <c r="J1212" s="2">
        <f t="shared" si="146"/>
        <v>1.538302257729077</v>
      </c>
      <c r="K1212" s="2">
        <f t="shared" si="148"/>
        <v>1.5475665897596165</v>
      </c>
    </row>
    <row r="1213" spans="1:11" ht="13.5" x14ac:dyDescent="0.25">
      <c r="A1213" s="3">
        <f>TITRES_STAT!B1216</f>
        <v>44078</v>
      </c>
      <c r="B1213" s="5">
        <f>TITRES_STAT!D1216</f>
        <v>1.4789000000000001</v>
      </c>
      <c r="C1213" s="2">
        <f t="shared" si="141"/>
        <v>-4.1599999999999859E-2</v>
      </c>
      <c r="D1213" s="2">
        <f t="shared" si="142"/>
        <v>1.4955400000000001</v>
      </c>
      <c r="E1213" s="2">
        <f t="shared" si="144"/>
        <v>1.52345</v>
      </c>
      <c r="F1213" s="2">
        <f t="shared" si="145"/>
        <v>1.5544899999999997</v>
      </c>
      <c r="G1213" s="2">
        <f t="shared" si="147"/>
        <v>1.5411479999999995</v>
      </c>
      <c r="H1213" s="2">
        <f t="shared" si="143"/>
        <v>1.7753275000000017</v>
      </c>
      <c r="I1213" s="2">
        <f t="array" ref="I1213">SUMPRODUCT(B1197:B1216, (ROW(B1197:B1216)-ROW(B1197)+1)) / (20*21/2)</f>
        <v>1.4998490476190476</v>
      </c>
      <c r="J1213" s="2">
        <f t="shared" si="146"/>
        <v>1.5326448998501174</v>
      </c>
      <c r="K1213" s="2">
        <f t="shared" si="148"/>
        <v>1.5448737823180627</v>
      </c>
    </row>
    <row r="1214" spans="1:11" ht="13.5" x14ac:dyDescent="0.25">
      <c r="A1214" s="3">
        <f>TITRES_STAT!B1217</f>
        <v>44081</v>
      </c>
      <c r="B1214" s="5">
        <f>TITRES_STAT!D1217</f>
        <v>1.4372</v>
      </c>
      <c r="C1214" s="2">
        <f t="shared" si="141"/>
        <v>-4.170000000000007E-2</v>
      </c>
      <c r="D1214" s="2">
        <f t="shared" si="142"/>
        <v>1.4872000000000001</v>
      </c>
      <c r="E1214" s="2">
        <f t="shared" si="144"/>
        <v>1.51553</v>
      </c>
      <c r="F1214" s="2">
        <f t="shared" si="145"/>
        <v>1.5480349999999996</v>
      </c>
      <c r="G1214" s="2">
        <f t="shared" si="147"/>
        <v>1.5398219999999991</v>
      </c>
      <c r="H1214" s="2">
        <f t="shared" si="143"/>
        <v>1.7721500000000017</v>
      </c>
      <c r="I1214" s="2">
        <f t="array" ref="I1214">SUMPRODUCT(B1198:B1217, (ROW(B1198:B1217)-ROW(B1198)+1)) / (20*21/2)</f>
        <v>1.4857680952380952</v>
      </c>
      <c r="J1214" s="2">
        <f t="shared" si="146"/>
        <v>1.5235549093882015</v>
      </c>
      <c r="K1214" s="2">
        <f t="shared" si="148"/>
        <v>1.5406512810506878</v>
      </c>
    </row>
    <row r="1215" spans="1:11" ht="13.5" x14ac:dyDescent="0.25">
      <c r="A1215" s="3">
        <f>TITRES_STAT!B1218</f>
        <v>44082</v>
      </c>
      <c r="B1215" s="5">
        <f>TITRES_STAT!D1218</f>
        <v>1.4206000000000001</v>
      </c>
      <c r="C1215" s="2">
        <f t="shared" si="141"/>
        <v>-1.6599999999999948E-2</v>
      </c>
      <c r="D1215" s="2">
        <f t="shared" si="142"/>
        <v>1.4755400000000001</v>
      </c>
      <c r="E1215" s="2">
        <f t="shared" si="144"/>
        <v>1.49929</v>
      </c>
      <c r="F1215" s="2">
        <f t="shared" si="145"/>
        <v>1.5409449999999998</v>
      </c>
      <c r="G1215" s="2">
        <f t="shared" si="147"/>
        <v>1.5378499999999991</v>
      </c>
      <c r="H1215" s="2">
        <f t="shared" si="143"/>
        <v>1.7688505000000019</v>
      </c>
      <c r="I1215" s="2">
        <f t="array" ref="I1215">SUMPRODUCT(B1199:B1218, (ROW(B1199:B1218)-ROW(B1199)+1)) / (20*21/2)</f>
        <v>1.4765080952380953</v>
      </c>
      <c r="J1215" s="2">
        <f t="shared" si="146"/>
        <v>1.5137496799226586</v>
      </c>
      <c r="K1215" s="2">
        <f t="shared" si="148"/>
        <v>1.535943387676151</v>
      </c>
    </row>
    <row r="1216" spans="1:11" ht="13.5" x14ac:dyDescent="0.25">
      <c r="A1216" s="3">
        <f>TITRES_STAT!B1219</f>
        <v>44083</v>
      </c>
      <c r="B1216" s="5">
        <f>TITRES_STAT!D1219</f>
        <v>1.4206000000000001</v>
      </c>
      <c r="C1216" s="2">
        <f t="shared" si="141"/>
        <v>0</v>
      </c>
      <c r="D1216" s="2">
        <f t="shared" si="142"/>
        <v>1.4555600000000002</v>
      </c>
      <c r="E1216" s="2">
        <f t="shared" si="144"/>
        <v>1.4838800000000001</v>
      </c>
      <c r="F1216" s="2">
        <f t="shared" si="145"/>
        <v>1.5309499999999996</v>
      </c>
      <c r="G1216" s="2">
        <f t="shared" si="147"/>
        <v>1.5353279999999989</v>
      </c>
      <c r="H1216" s="2">
        <f t="shared" si="143"/>
        <v>1.7654330000000018</v>
      </c>
      <c r="I1216" s="2">
        <f t="array" ref="I1216">SUMPRODUCT(B1200:B1219, (ROW(B1200:B1219)-ROW(B1200)+1)) / (20*21/2)</f>
        <v>1.4717914285714286</v>
      </c>
      <c r="J1216" s="2">
        <f t="shared" si="146"/>
        <v>1.5048782818347863</v>
      </c>
      <c r="K1216" s="2">
        <f t="shared" si="148"/>
        <v>1.5314201175712039</v>
      </c>
    </row>
    <row r="1217" spans="1:11" ht="13.5" x14ac:dyDescent="0.25">
      <c r="A1217" s="3">
        <f>TITRES_STAT!B1220</f>
        <v>44084</v>
      </c>
      <c r="B1217" s="5">
        <f>TITRES_STAT!D1220</f>
        <v>1.3831</v>
      </c>
      <c r="C1217" s="2">
        <f t="shared" si="141"/>
        <v>-3.7500000000000089E-2</v>
      </c>
      <c r="D1217" s="2">
        <f t="shared" si="142"/>
        <v>1.42808</v>
      </c>
      <c r="E1217" s="2">
        <f t="shared" si="144"/>
        <v>1.4659700000000002</v>
      </c>
      <c r="F1217" s="2">
        <f t="shared" si="145"/>
        <v>1.5178299999999998</v>
      </c>
      <c r="G1217" s="2">
        <f t="shared" si="147"/>
        <v>1.5314279999999991</v>
      </c>
      <c r="H1217" s="2">
        <f t="shared" si="143"/>
        <v>1.7618870000000018</v>
      </c>
      <c r="I1217" s="2">
        <f t="array" ref="I1217">SUMPRODUCT(B1201:B1220, (ROW(B1201:B1220)-ROW(B1201)+1)) / (20*21/2)</f>
        <v>1.4636980952380949</v>
      </c>
      <c r="J1217" s="2">
        <f t="shared" si="146"/>
        <v>1.4932803502314733</v>
      </c>
      <c r="K1217" s="2">
        <f t="shared" si="148"/>
        <v>1.5256036423723331</v>
      </c>
    </row>
    <row r="1218" spans="1:11" ht="13.5" x14ac:dyDescent="0.25">
      <c r="A1218" s="3">
        <f>TITRES_STAT!B1221</f>
        <v>44085</v>
      </c>
      <c r="B1218" s="5">
        <f>TITRES_STAT!D1221</f>
        <v>1.4206000000000001</v>
      </c>
      <c r="C1218" s="2">
        <f t="shared" si="141"/>
        <v>3.7500000000000089E-2</v>
      </c>
      <c r="D1218" s="2">
        <f t="shared" si="142"/>
        <v>1.41642</v>
      </c>
      <c r="E1218" s="2">
        <f t="shared" si="144"/>
        <v>1.4559800000000003</v>
      </c>
      <c r="F1218" s="2">
        <f t="shared" si="145"/>
        <v>1.5076249999999998</v>
      </c>
      <c r="G1218" s="2">
        <f t="shared" si="147"/>
        <v>1.5289059999999985</v>
      </c>
      <c r="H1218" s="2">
        <f t="shared" si="143"/>
        <v>1.7585480000000016</v>
      </c>
      <c r="I1218" s="2">
        <f t="array" ref="I1218">SUMPRODUCT(B1202:B1221, (ROW(B1202:B1221)-ROW(B1202)+1)) / (20*21/2)</f>
        <v>1.4563980952380955</v>
      </c>
      <c r="J1218" s="2">
        <f t="shared" si="146"/>
        <v>1.4863584121141902</v>
      </c>
      <c r="K1218" s="2">
        <f t="shared" si="148"/>
        <v>1.5214858524753789</v>
      </c>
    </row>
    <row r="1219" spans="1:11" ht="13.5" x14ac:dyDescent="0.25">
      <c r="A1219" s="3">
        <f>TITRES_STAT!B1222</f>
        <v>44088</v>
      </c>
      <c r="B1219" s="5">
        <f>TITRES_STAT!D1222</f>
        <v>1.4581</v>
      </c>
      <c r="C1219" s="2">
        <f t="shared" si="141"/>
        <v>3.7499999999999867E-2</v>
      </c>
      <c r="D1219" s="2">
        <f t="shared" si="142"/>
        <v>1.4206000000000001</v>
      </c>
      <c r="E1219" s="2">
        <f t="shared" si="144"/>
        <v>1.4539000000000002</v>
      </c>
      <c r="F1219" s="2">
        <f t="shared" si="145"/>
        <v>1.5013799999999999</v>
      </c>
      <c r="G1219" s="2">
        <f t="shared" si="147"/>
        <v>1.5266639999999994</v>
      </c>
      <c r="H1219" s="2">
        <f t="shared" si="143"/>
        <v>1.7552395000000016</v>
      </c>
      <c r="I1219" s="2">
        <f t="array" ref="I1219">SUMPRODUCT(B1203:B1222, (ROW(B1203:B1222)-ROW(B1203)+1)) / (20*21/2)</f>
        <v>1.4463199999999998</v>
      </c>
      <c r="J1219" s="2">
        <f t="shared" si="146"/>
        <v>1.4836671347699817</v>
      </c>
      <c r="K1219" s="2">
        <f t="shared" si="148"/>
        <v>1.5190001327704621</v>
      </c>
    </row>
    <row r="1220" spans="1:11" ht="13.5" x14ac:dyDescent="0.25">
      <c r="A1220" s="3">
        <f>TITRES_STAT!B1223</f>
        <v>44089</v>
      </c>
      <c r="B1220" s="5">
        <f>TITRES_STAT!D1223</f>
        <v>1.4164000000000001</v>
      </c>
      <c r="C1220" s="2">
        <f t="shared" ref="C1220:C1283" si="149">B1220-B1219</f>
        <v>-4.1699999999999848E-2</v>
      </c>
      <c r="D1220" s="2">
        <f t="shared" si="142"/>
        <v>1.4197600000000001</v>
      </c>
      <c r="E1220" s="2">
        <f t="shared" si="144"/>
        <v>1.4476499999999999</v>
      </c>
      <c r="F1220" s="2">
        <f t="shared" si="145"/>
        <v>1.49305</v>
      </c>
      <c r="G1220" s="2">
        <f t="shared" si="147"/>
        <v>1.5240579999999992</v>
      </c>
      <c r="H1220" s="2">
        <f t="shared" si="143"/>
        <v>1.7516245000000017</v>
      </c>
      <c r="I1220" s="2">
        <f t="array" ref="I1220">SUMPRODUCT(B1204:B1223, (ROW(B1204:B1223)-ROW(B1204)+1)) / (20*21/2)</f>
        <v>1.4407061904761906</v>
      </c>
      <c r="J1220" s="2">
        <f t="shared" si="146"/>
        <v>1.4772607409823644</v>
      </c>
      <c r="K1220" s="2">
        <f t="shared" si="148"/>
        <v>1.5149765981520125</v>
      </c>
    </row>
    <row r="1221" spans="1:11" ht="13.5" x14ac:dyDescent="0.25">
      <c r="A1221" s="3">
        <f>TITRES_STAT!B1224</f>
        <v>44090</v>
      </c>
      <c r="B1221" s="5">
        <f>TITRES_STAT!D1224</f>
        <v>1.4164000000000001</v>
      </c>
      <c r="C1221" s="2">
        <f t="shared" si="149"/>
        <v>0</v>
      </c>
      <c r="D1221" s="2">
        <f t="shared" si="142"/>
        <v>1.4189200000000002</v>
      </c>
      <c r="E1221" s="2">
        <f t="shared" si="144"/>
        <v>1.4372400000000001</v>
      </c>
      <c r="F1221" s="2">
        <f t="shared" si="145"/>
        <v>1.4847199999999998</v>
      </c>
      <c r="G1221" s="2">
        <f t="shared" si="147"/>
        <v>1.5217679999999989</v>
      </c>
      <c r="H1221" s="2">
        <f t="shared" si="143"/>
        <v>1.7479115000000021</v>
      </c>
      <c r="I1221" s="2">
        <f t="array" ref="I1221">SUMPRODUCT(B1205:B1224, (ROW(B1205:B1224)-ROW(B1205)+1)) / (20*21/2)</f>
        <v>1.4355880952380951</v>
      </c>
      <c r="J1221" s="2">
        <f t="shared" si="146"/>
        <v>1.4714644799364249</v>
      </c>
      <c r="K1221" s="2">
        <f t="shared" si="148"/>
        <v>1.5111108492048746</v>
      </c>
    </row>
    <row r="1222" spans="1:11" ht="13.5" x14ac:dyDescent="0.25">
      <c r="A1222" s="3">
        <f>TITRES_STAT!B1225</f>
        <v>44091</v>
      </c>
      <c r="B1222" s="5">
        <f>TITRES_STAT!D1225</f>
        <v>1.3789</v>
      </c>
      <c r="C1222" s="2">
        <f t="shared" si="149"/>
        <v>-3.7500000000000089E-2</v>
      </c>
      <c r="D1222" s="2">
        <f t="shared" ref="D1222:D1285" si="150">AVERAGE(B1218:B1222)</f>
        <v>1.4180800000000002</v>
      </c>
      <c r="E1222" s="2">
        <f t="shared" si="144"/>
        <v>1.4230799999999999</v>
      </c>
      <c r="F1222" s="2">
        <f t="shared" si="145"/>
        <v>1.4753450000000001</v>
      </c>
      <c r="G1222" s="2">
        <f t="shared" si="147"/>
        <v>1.5187279999999992</v>
      </c>
      <c r="H1222" s="2">
        <f t="shared" si="143"/>
        <v>1.7440110000000022</v>
      </c>
      <c r="I1222" s="2">
        <f t="array" ref="I1222">SUMPRODUCT(B1206:B1225, (ROW(B1206:B1225)-ROW(B1206)+1)) / (20*21/2)</f>
        <v>1.4269747619047621</v>
      </c>
      <c r="J1222" s="2">
        <f t="shared" si="146"/>
        <v>1.4626488151805748</v>
      </c>
      <c r="K1222" s="2">
        <f t="shared" si="148"/>
        <v>1.5059261100203696</v>
      </c>
    </row>
    <row r="1223" spans="1:11" ht="13.5" x14ac:dyDescent="0.25">
      <c r="A1223" s="3">
        <f>TITRES_STAT!B1226</f>
        <v>44092</v>
      </c>
      <c r="B1223" s="5">
        <f>TITRES_STAT!D1226</f>
        <v>1.4164000000000001</v>
      </c>
      <c r="C1223" s="2">
        <f t="shared" si="149"/>
        <v>3.7500000000000089E-2</v>
      </c>
      <c r="D1223" s="2">
        <f t="shared" si="150"/>
        <v>1.4172400000000001</v>
      </c>
      <c r="E1223" s="2">
        <f t="shared" si="144"/>
        <v>1.4168299999999998</v>
      </c>
      <c r="F1223" s="2">
        <f t="shared" si="145"/>
        <v>1.4701399999999998</v>
      </c>
      <c r="G1223" s="2">
        <f t="shared" si="147"/>
        <v>1.5157299999999991</v>
      </c>
      <c r="H1223" s="2">
        <f t="shared" si="143"/>
        <v>1.7401995000000021</v>
      </c>
      <c r="I1223" s="2">
        <f t="array" ref="I1223">SUMPRODUCT(B1207:B1226, (ROW(B1207:B1226)-ROW(B1207)+1)) / (20*21/2)</f>
        <v>1.418962857142857</v>
      </c>
      <c r="J1223" s="2">
        <f t="shared" si="146"/>
        <v>1.4582441661157581</v>
      </c>
      <c r="K1223" s="2">
        <f t="shared" si="148"/>
        <v>1.5024152821764334</v>
      </c>
    </row>
    <row r="1224" spans="1:11" ht="13.5" x14ac:dyDescent="0.25">
      <c r="A1224" s="3">
        <f>TITRES_STAT!B1227</f>
        <v>44095</v>
      </c>
      <c r="B1224" s="5">
        <f>TITRES_STAT!D1227</f>
        <v>1.4164000000000001</v>
      </c>
      <c r="C1224" s="2">
        <f t="shared" si="149"/>
        <v>0</v>
      </c>
      <c r="D1224" s="2">
        <f t="shared" si="150"/>
        <v>1.4089000000000003</v>
      </c>
      <c r="E1224" s="2">
        <f t="shared" si="144"/>
        <v>1.41475</v>
      </c>
      <c r="F1224" s="2">
        <f t="shared" si="145"/>
        <v>1.4651399999999999</v>
      </c>
      <c r="G1224" s="2">
        <f t="shared" si="147"/>
        <v>1.5127319999999991</v>
      </c>
      <c r="H1224" s="2">
        <f t="shared" si="143"/>
        <v>1.7366825000000026</v>
      </c>
      <c r="I1224" s="2">
        <f t="array" ref="I1224">SUMPRODUCT(B1208:B1227, (ROW(B1208:B1227)-ROW(B1208)+1)) / (20*21/2)</f>
        <v>1.411922857142857</v>
      </c>
      <c r="J1224" s="2">
        <f t="shared" si="146"/>
        <v>1.454259007438067</v>
      </c>
      <c r="K1224" s="2">
        <f t="shared" si="148"/>
        <v>1.4990421338557889</v>
      </c>
    </row>
    <row r="1225" spans="1:11" ht="13.5" x14ac:dyDescent="0.25">
      <c r="A1225" s="3">
        <f>TITRES_STAT!B1228</f>
        <v>44096</v>
      </c>
      <c r="B1225" s="5">
        <f>TITRES_STAT!D1228</f>
        <v>1.3747</v>
      </c>
      <c r="C1225" s="2">
        <f t="shared" si="149"/>
        <v>-4.170000000000007E-2</v>
      </c>
      <c r="D1225" s="2">
        <f t="shared" si="150"/>
        <v>1.40056</v>
      </c>
      <c r="E1225" s="2">
        <f t="shared" si="144"/>
        <v>1.4101599999999999</v>
      </c>
      <c r="F1225" s="2">
        <f t="shared" si="145"/>
        <v>1.454725</v>
      </c>
      <c r="G1225" s="2">
        <f t="shared" si="147"/>
        <v>1.5088219999999994</v>
      </c>
      <c r="H1225" s="2">
        <f t="shared" si="143"/>
        <v>1.7328590000000028</v>
      </c>
      <c r="I1225" s="2">
        <f t="array" ref="I1225">SUMPRODUCT(B1209:B1228, (ROW(B1209:B1228)-ROW(B1209)+1)) / (20*21/2)</f>
        <v>1.4093666666666667</v>
      </c>
      <c r="J1225" s="2">
        <f t="shared" si="146"/>
        <v>1.4466819591106319</v>
      </c>
      <c r="K1225" s="2">
        <f t="shared" si="148"/>
        <v>1.4941659717437972</v>
      </c>
    </row>
    <row r="1226" spans="1:11" ht="13.5" x14ac:dyDescent="0.25">
      <c r="A1226" s="3">
        <f>TITRES_STAT!B1229</f>
        <v>44097</v>
      </c>
      <c r="B1226" s="5">
        <f>TITRES_STAT!D1229</f>
        <v>1.3706</v>
      </c>
      <c r="C1226" s="2">
        <f t="shared" si="149"/>
        <v>-4.0999999999999925E-3</v>
      </c>
      <c r="D1226" s="2">
        <f t="shared" si="150"/>
        <v>1.3914000000000002</v>
      </c>
      <c r="E1226" s="2">
        <f t="shared" si="144"/>
        <v>1.40516</v>
      </c>
      <c r="F1226" s="2">
        <f t="shared" si="145"/>
        <v>1.44452</v>
      </c>
      <c r="G1226" s="2">
        <f t="shared" si="147"/>
        <v>1.5045159999999995</v>
      </c>
      <c r="H1226" s="2">
        <f t="shared" ref="H1226:H1289" si="151">AVERAGE(B1027:B1226)</f>
        <v>1.7290150000000026</v>
      </c>
      <c r="I1226" s="2">
        <f t="array" ref="I1226">SUMPRODUCT(B1210:B1229, (ROW(B1210:B1229)-ROW(B1210)+1)) / (20*21/2)</f>
        <v>1.4073457142857142</v>
      </c>
      <c r="J1226" s="2">
        <f t="shared" si="146"/>
        <v>1.4394360582429528</v>
      </c>
      <c r="K1226" s="2">
        <f t="shared" si="148"/>
        <v>1.4893202473616876</v>
      </c>
    </row>
    <row r="1227" spans="1:11" ht="13.5" x14ac:dyDescent="0.25">
      <c r="A1227" s="3">
        <f>TITRES_STAT!B1230</f>
        <v>44098</v>
      </c>
      <c r="B1227" s="5">
        <f>TITRES_STAT!D1230</f>
        <v>1.3706</v>
      </c>
      <c r="C1227" s="2">
        <f t="shared" si="149"/>
        <v>0</v>
      </c>
      <c r="D1227" s="2">
        <f t="shared" si="150"/>
        <v>1.3897400000000002</v>
      </c>
      <c r="E1227" s="2">
        <f t="shared" si="144"/>
        <v>1.40391</v>
      </c>
      <c r="F1227" s="2">
        <f t="shared" si="145"/>
        <v>1.4349400000000001</v>
      </c>
      <c r="G1227" s="2">
        <f t="shared" si="147"/>
        <v>1.5001319999999996</v>
      </c>
      <c r="H1227" s="2">
        <f t="shared" si="151"/>
        <v>1.724857000000003</v>
      </c>
      <c r="I1227" s="2">
        <f t="array" ref="I1227">SUMPRODUCT(B1211:B1230, (ROW(B1211:B1230)-ROW(B1211)+1)) / (20*21/2)</f>
        <v>1.4056619047619046</v>
      </c>
      <c r="J1227" s="2">
        <f t="shared" si="146"/>
        <v>1.4328802431721954</v>
      </c>
      <c r="K1227" s="2">
        <f t="shared" si="148"/>
        <v>1.4846645513867196</v>
      </c>
    </row>
    <row r="1228" spans="1:11" ht="13.5" x14ac:dyDescent="0.25">
      <c r="A1228" s="3">
        <f>TITRES_STAT!B1231</f>
        <v>44099</v>
      </c>
      <c r="B1228" s="5">
        <f>TITRES_STAT!D1231</f>
        <v>1.4080999999999999</v>
      </c>
      <c r="C1228" s="2">
        <f t="shared" si="149"/>
        <v>3.7499999999999867E-2</v>
      </c>
      <c r="D1228" s="2">
        <f t="shared" si="150"/>
        <v>1.38808</v>
      </c>
      <c r="E1228" s="2">
        <f t="shared" ref="E1228:E1291" si="152">AVERAGE(B1219:B1228)</f>
        <v>1.40266</v>
      </c>
      <c r="F1228" s="2">
        <f t="shared" si="145"/>
        <v>1.4293200000000001</v>
      </c>
      <c r="G1228" s="2">
        <f t="shared" si="147"/>
        <v>1.4972819999999996</v>
      </c>
      <c r="H1228" s="2">
        <f t="shared" si="151"/>
        <v>1.7208670000000028</v>
      </c>
      <c r="I1228" s="2">
        <f t="array" ref="I1228">SUMPRODUCT(B1212:B1231, (ROW(B1212:B1231)-ROW(B1212)+1)) / (20*21/2)</f>
        <v>1.403515238095238</v>
      </c>
      <c r="J1228" s="2">
        <f t="shared" si="146"/>
        <v>1.4305202200129388</v>
      </c>
      <c r="K1228" s="2">
        <f t="shared" si="148"/>
        <v>1.4816620199597894</v>
      </c>
    </row>
    <row r="1229" spans="1:11" ht="13.5" x14ac:dyDescent="0.25">
      <c r="A1229" s="3">
        <f>TITRES_STAT!B1232</f>
        <v>44102</v>
      </c>
      <c r="B1229" s="5">
        <f>TITRES_STAT!D1232</f>
        <v>1.4080999999999999</v>
      </c>
      <c r="C1229" s="2">
        <f t="shared" si="149"/>
        <v>0</v>
      </c>
      <c r="D1229" s="2">
        <f t="shared" si="150"/>
        <v>1.38642</v>
      </c>
      <c r="E1229" s="2">
        <f t="shared" si="152"/>
        <v>1.3976599999999999</v>
      </c>
      <c r="F1229" s="2">
        <f t="shared" si="145"/>
        <v>1.42578</v>
      </c>
      <c r="G1229" s="2">
        <f t="shared" si="147"/>
        <v>1.495296</v>
      </c>
      <c r="H1229" s="2">
        <f t="shared" si="151"/>
        <v>1.7169355000000026</v>
      </c>
      <c r="I1229" s="2">
        <f t="array" ref="I1229">SUMPRODUCT(B1213:B1232, (ROW(B1213:B1232)-ROW(B1213)+1)) / (20*21/2)</f>
        <v>1.4015533333333332</v>
      </c>
      <c r="J1229" s="2">
        <f t="shared" si="146"/>
        <v>1.4283849609640875</v>
      </c>
      <c r="K1229" s="2">
        <f t="shared" si="148"/>
        <v>1.4787772348633272</v>
      </c>
    </row>
    <row r="1230" spans="1:11" ht="13.5" x14ac:dyDescent="0.25">
      <c r="A1230" s="3">
        <f>TITRES_STAT!B1233</f>
        <v>44103</v>
      </c>
      <c r="B1230" s="5">
        <f>TITRES_STAT!D1233</f>
        <v>1.4080999999999999</v>
      </c>
      <c r="C1230" s="2">
        <f t="shared" si="149"/>
        <v>0</v>
      </c>
      <c r="D1230" s="2">
        <f t="shared" si="150"/>
        <v>1.3931</v>
      </c>
      <c r="E1230" s="2">
        <f t="shared" si="152"/>
        <v>1.3968299999999998</v>
      </c>
      <c r="F1230" s="2">
        <f t="shared" si="145"/>
        <v>1.4222399999999999</v>
      </c>
      <c r="G1230" s="2">
        <f t="shared" si="147"/>
        <v>1.492918</v>
      </c>
      <c r="H1230" s="2">
        <f t="shared" si="151"/>
        <v>1.7132595000000028</v>
      </c>
      <c r="I1230" s="2">
        <f t="array" ref="I1230">SUMPRODUCT(B1214:B1233, (ROW(B1214:B1233)-ROW(B1214)+1)) / (20*21/2)</f>
        <v>1.4041480952380949</v>
      </c>
      <c r="J1230" s="2">
        <f t="shared" si="146"/>
        <v>1.4264530599198888</v>
      </c>
      <c r="K1230" s="2">
        <f t="shared" si="148"/>
        <v>1.4760055785941772</v>
      </c>
    </row>
    <row r="1231" spans="1:11" ht="13.5" x14ac:dyDescent="0.25">
      <c r="A1231" s="3">
        <f>TITRES_STAT!B1234</f>
        <v>44104</v>
      </c>
      <c r="B1231" s="5">
        <f>TITRES_STAT!D1234</f>
        <v>1.3996999999999999</v>
      </c>
      <c r="C1231" s="2">
        <f t="shared" si="149"/>
        <v>-8.3999999999999631E-3</v>
      </c>
      <c r="D1231" s="2">
        <f t="shared" si="150"/>
        <v>1.3989199999999999</v>
      </c>
      <c r="E1231" s="2">
        <f t="shared" si="152"/>
        <v>1.3951599999999997</v>
      </c>
      <c r="F1231" s="2">
        <f t="shared" si="145"/>
        <v>1.4162000000000001</v>
      </c>
      <c r="G1231" s="2">
        <f t="shared" si="147"/>
        <v>1.490686</v>
      </c>
      <c r="H1231" s="2">
        <f t="shared" si="151"/>
        <v>1.7095415000000029</v>
      </c>
      <c r="I1231" s="2">
        <f t="array" ref="I1231">SUMPRODUCT(B1215:B1234, (ROW(B1215:B1234)-ROW(B1215)+1)) / (20*21/2)</f>
        <v>1.408131904761905</v>
      </c>
      <c r="J1231" s="2">
        <f t="shared" si="146"/>
        <v>1.423905149451328</v>
      </c>
      <c r="K1231" s="2">
        <f t="shared" si="148"/>
        <v>1.4730132029630332</v>
      </c>
    </row>
    <row r="1232" spans="1:11" ht="13.5" x14ac:dyDescent="0.25">
      <c r="A1232" s="3">
        <f>TITRES_STAT!B1235</f>
        <v>44105</v>
      </c>
      <c r="B1232" s="5">
        <f>TITRES_STAT!D1235</f>
        <v>1.3956</v>
      </c>
      <c r="C1232" s="2">
        <f t="shared" si="149"/>
        <v>-4.0999999999999925E-3</v>
      </c>
      <c r="D1232" s="2">
        <f t="shared" si="150"/>
        <v>1.4039199999999998</v>
      </c>
      <c r="E1232" s="2">
        <f t="shared" si="152"/>
        <v>1.3968299999999998</v>
      </c>
      <c r="F1232" s="2">
        <f t="shared" si="145"/>
        <v>1.4099550000000001</v>
      </c>
      <c r="G1232" s="2">
        <f t="shared" si="147"/>
        <v>1.4877440000000002</v>
      </c>
      <c r="H1232" s="2">
        <f t="shared" si="151"/>
        <v>1.705528000000003</v>
      </c>
      <c r="I1232" s="2">
        <f t="array" ref="I1232">SUMPRODUCT(B1216:B1235, (ROW(B1216:B1235)-ROW(B1216)+1)) / (20*21/2)</f>
        <v>1.4080942857142855</v>
      </c>
      <c r="J1232" s="2">
        <f t="shared" si="146"/>
        <v>1.421209420932154</v>
      </c>
      <c r="K1232" s="2">
        <f t="shared" si="148"/>
        <v>1.4699773910821299</v>
      </c>
    </row>
    <row r="1233" spans="1:11" ht="13.5" x14ac:dyDescent="0.25">
      <c r="A1233" s="3">
        <f>TITRES_STAT!B1236</f>
        <v>44106</v>
      </c>
      <c r="B1233" s="5">
        <f>TITRES_STAT!D1236</f>
        <v>1.4372</v>
      </c>
      <c r="C1233" s="2">
        <f t="shared" si="149"/>
        <v>4.1600000000000081E-2</v>
      </c>
      <c r="D1233" s="2">
        <f t="shared" si="150"/>
        <v>1.4097399999999998</v>
      </c>
      <c r="E1233" s="2">
        <f t="shared" si="152"/>
        <v>1.3989099999999999</v>
      </c>
      <c r="F1233" s="2">
        <f t="shared" si="145"/>
        <v>1.40787</v>
      </c>
      <c r="G1233" s="2">
        <f t="shared" si="147"/>
        <v>1.4862620000000002</v>
      </c>
      <c r="H1233" s="2">
        <f t="shared" si="151"/>
        <v>1.7015460000000031</v>
      </c>
      <c r="I1233" s="2">
        <f t="array" ref="I1233">SUMPRODUCT(B1217:B1236, (ROW(B1217:B1236)-ROW(B1217)+1)) / (20*21/2)</f>
        <v>1.4124780952380951</v>
      </c>
      <c r="J1233" s="2">
        <f t="shared" si="146"/>
        <v>1.4227323332243298</v>
      </c>
      <c r="K1233" s="2">
        <f t="shared" si="148"/>
        <v>1.4686920031965562</v>
      </c>
    </row>
    <row r="1234" spans="1:11" ht="13.5" x14ac:dyDescent="0.25">
      <c r="A1234" s="3">
        <f>TITRES_STAT!B1237</f>
        <v>44109</v>
      </c>
      <c r="B1234" s="5">
        <f>TITRES_STAT!D1237</f>
        <v>1.4497</v>
      </c>
      <c r="C1234" s="2">
        <f t="shared" si="149"/>
        <v>1.2499999999999956E-2</v>
      </c>
      <c r="D1234" s="2">
        <f t="shared" si="150"/>
        <v>1.4180600000000001</v>
      </c>
      <c r="E1234" s="2">
        <f t="shared" si="152"/>
        <v>1.4022399999999999</v>
      </c>
      <c r="F1234" s="2">
        <f t="shared" si="145"/>
        <v>1.4084950000000001</v>
      </c>
      <c r="G1234" s="2">
        <f t="shared" si="147"/>
        <v>1.4850300000000005</v>
      </c>
      <c r="H1234" s="2">
        <f t="shared" si="151"/>
        <v>1.697724500000003</v>
      </c>
      <c r="I1234" s="2">
        <f t="array" ref="I1234">SUMPRODUCT(B1218:B1237, (ROW(B1218:B1237)-ROW(B1218)+1)) / (20*21/2)</f>
        <v>1.4107509523809523</v>
      </c>
      <c r="J1234" s="2">
        <f t="shared" si="146"/>
        <v>1.4253006824410601</v>
      </c>
      <c r="K1234" s="2">
        <f t="shared" si="148"/>
        <v>1.4679472187574756</v>
      </c>
    </row>
    <row r="1235" spans="1:11" ht="13.5" x14ac:dyDescent="0.25">
      <c r="A1235" s="3">
        <f>TITRES_STAT!B1238</f>
        <v>44110</v>
      </c>
      <c r="B1235" s="5">
        <f>TITRES_STAT!D1238</f>
        <v>1.4080999999999999</v>
      </c>
      <c r="C1235" s="2">
        <f t="shared" si="149"/>
        <v>-4.1600000000000081E-2</v>
      </c>
      <c r="D1235" s="2">
        <f t="shared" si="150"/>
        <v>1.4180600000000001</v>
      </c>
      <c r="E1235" s="2">
        <f t="shared" si="152"/>
        <v>1.4055800000000001</v>
      </c>
      <c r="F1235" s="2">
        <f t="shared" si="145"/>
        <v>1.4078700000000002</v>
      </c>
      <c r="G1235" s="2">
        <f t="shared" si="147"/>
        <v>1.4838300000000006</v>
      </c>
      <c r="H1235" s="2">
        <f t="shared" si="151"/>
        <v>1.693636000000003</v>
      </c>
      <c r="I1235" s="2">
        <f t="array" ref="I1235">SUMPRODUCT(B1219:B1238, (ROW(B1219:B1238)-ROW(B1219)+1)) / (20*21/2)</f>
        <v>1.4129557142857141</v>
      </c>
      <c r="J1235" s="2">
        <f t="shared" si="146"/>
        <v>1.4236625222085784</v>
      </c>
      <c r="K1235" s="2">
        <f t="shared" si="148"/>
        <v>1.4656002690022805</v>
      </c>
    </row>
    <row r="1236" spans="1:11" ht="13.5" x14ac:dyDescent="0.25">
      <c r="A1236" s="3">
        <f>TITRES_STAT!B1239</f>
        <v>44111</v>
      </c>
      <c r="B1236" s="5">
        <f>TITRES_STAT!D1239</f>
        <v>1.4539</v>
      </c>
      <c r="C1236" s="2">
        <f t="shared" si="149"/>
        <v>4.5800000000000063E-2</v>
      </c>
      <c r="D1236" s="2">
        <f t="shared" si="150"/>
        <v>1.4289000000000001</v>
      </c>
      <c r="E1236" s="2">
        <f t="shared" si="152"/>
        <v>1.41391</v>
      </c>
      <c r="F1236" s="2">
        <f t="shared" ref="F1236:F1299" si="153">AVERAGE(B1217:B1236)</f>
        <v>1.4095350000000002</v>
      </c>
      <c r="G1236" s="2">
        <f t="shared" si="147"/>
        <v>1.4835460000000003</v>
      </c>
      <c r="H1236" s="2">
        <f t="shared" si="151"/>
        <v>1.6899140000000026</v>
      </c>
      <c r="I1236" s="2">
        <f t="array" ref="I1236">SUMPRODUCT(B1220:B1239, (ROW(B1220:B1239)-ROW(B1220)+1)) / (20*21/2)</f>
        <v>1.4151009523809521</v>
      </c>
      <c r="J1236" s="2">
        <f t="shared" si="146"/>
        <v>1.4265422819982376</v>
      </c>
      <c r="K1236" s="2">
        <f t="shared" si="148"/>
        <v>1.4651414349237597</v>
      </c>
    </row>
    <row r="1237" spans="1:11" ht="13.5" x14ac:dyDescent="0.25">
      <c r="A1237" s="3">
        <f>TITRES_STAT!B1240</f>
        <v>44112</v>
      </c>
      <c r="B1237" s="5">
        <f>TITRES_STAT!D1240</f>
        <v>1.3914</v>
      </c>
      <c r="C1237" s="2">
        <f t="shared" si="149"/>
        <v>-6.25E-2</v>
      </c>
      <c r="D1237" s="2">
        <f t="shared" si="150"/>
        <v>1.4280599999999999</v>
      </c>
      <c r="E1237" s="2">
        <f t="shared" si="152"/>
        <v>1.4159900000000001</v>
      </c>
      <c r="F1237" s="2">
        <f t="shared" si="153"/>
        <v>1.4099500000000003</v>
      </c>
      <c r="G1237" s="2">
        <f t="shared" si="147"/>
        <v>1.4820120000000006</v>
      </c>
      <c r="H1237" s="2">
        <f t="shared" si="151"/>
        <v>1.6857815000000025</v>
      </c>
      <c r="I1237" s="2">
        <f t="array" ref="I1237">SUMPRODUCT(B1221:B1240, (ROW(B1221:B1240)-ROW(B1221)+1)) / (20*21/2)</f>
        <v>1.4193461904761902</v>
      </c>
      <c r="J1237" s="2">
        <f t="shared" ref="J1237:J1300" si="154">$J$4*B1237+J1236*(1-$J$4)</f>
        <v>1.4231953979984056</v>
      </c>
      <c r="K1237" s="2">
        <f t="shared" si="148"/>
        <v>1.4622496139463572</v>
      </c>
    </row>
    <row r="1238" spans="1:11" ht="13.5" x14ac:dyDescent="0.25">
      <c r="A1238" s="3">
        <f>TITRES_STAT!B1241</f>
        <v>44113</v>
      </c>
      <c r="B1238" s="5">
        <f>TITRES_STAT!D1241</f>
        <v>1.4331</v>
      </c>
      <c r="C1238" s="2">
        <f t="shared" si="149"/>
        <v>4.170000000000007E-2</v>
      </c>
      <c r="D1238" s="2">
        <f t="shared" si="150"/>
        <v>1.4272400000000001</v>
      </c>
      <c r="E1238" s="2">
        <f t="shared" si="152"/>
        <v>1.4184899999999998</v>
      </c>
      <c r="F1238" s="2">
        <f t="shared" si="153"/>
        <v>1.4105750000000001</v>
      </c>
      <c r="G1238" s="2">
        <f t="shared" si="147"/>
        <v>1.4813900000000004</v>
      </c>
      <c r="H1238" s="2">
        <f t="shared" si="151"/>
        <v>1.6820930000000027</v>
      </c>
      <c r="I1238" s="2">
        <f t="array" ref="I1238">SUMPRODUCT(B1222:B1241, (ROW(B1222:B1241)-ROW(B1222)+1)) / (20*21/2)</f>
        <v>1.423412857142857</v>
      </c>
      <c r="J1238" s="2">
        <f t="shared" si="154"/>
        <v>1.424138693427129</v>
      </c>
      <c r="K1238" s="2">
        <f t="shared" si="148"/>
        <v>1.4611064918308139</v>
      </c>
    </row>
    <row r="1239" spans="1:11" ht="13.5" x14ac:dyDescent="0.25">
      <c r="A1239" s="3">
        <f>TITRES_STAT!B1242</f>
        <v>44116</v>
      </c>
      <c r="B1239" s="5">
        <f>TITRES_STAT!D1242</f>
        <v>1.4331</v>
      </c>
      <c r="C1239" s="2">
        <f t="shared" si="149"/>
        <v>0</v>
      </c>
      <c r="D1239" s="2">
        <f t="shared" si="150"/>
        <v>1.4239200000000001</v>
      </c>
      <c r="E1239" s="2">
        <f t="shared" si="152"/>
        <v>1.4209900000000002</v>
      </c>
      <c r="F1239" s="2">
        <f t="shared" si="153"/>
        <v>1.4093250000000002</v>
      </c>
      <c r="G1239" s="2">
        <f t="shared" si="147"/>
        <v>1.4799040000000006</v>
      </c>
      <c r="H1239" s="2">
        <f t="shared" si="151"/>
        <v>1.6779925000000027</v>
      </c>
      <c r="I1239" s="2">
        <f t="array" ref="I1239">SUMPRODUCT(B1223:B1242, (ROW(B1223:B1242)-ROW(B1223)+1)) / (20*21/2)</f>
        <v>1.4312723809523809</v>
      </c>
      <c r="J1239" s="2">
        <f t="shared" si="154"/>
        <v>1.4249921511959738</v>
      </c>
      <c r="K1239" s="2">
        <f t="shared" si="148"/>
        <v>1.4600081980335271</v>
      </c>
    </row>
    <row r="1240" spans="1:11" ht="13.5" x14ac:dyDescent="0.25">
      <c r="A1240" s="3">
        <f>TITRES_STAT!B1243</f>
        <v>44117</v>
      </c>
      <c r="B1240" s="5">
        <f>TITRES_STAT!D1243</f>
        <v>1.4539</v>
      </c>
      <c r="C1240" s="2">
        <f t="shared" si="149"/>
        <v>2.079999999999993E-2</v>
      </c>
      <c r="D1240" s="2">
        <f t="shared" si="150"/>
        <v>1.4330799999999999</v>
      </c>
      <c r="E1240" s="2">
        <f t="shared" si="152"/>
        <v>1.42557</v>
      </c>
      <c r="F1240" s="2">
        <f t="shared" si="153"/>
        <v>1.4112</v>
      </c>
      <c r="G1240" s="2">
        <f t="shared" si="147"/>
        <v>1.4781280000000003</v>
      </c>
      <c r="H1240" s="2">
        <f t="shared" si="151"/>
        <v>1.6740155000000023</v>
      </c>
      <c r="I1240" s="2">
        <f t="array" ref="I1240">SUMPRODUCT(B1224:B1243, (ROW(B1224:B1243)-ROW(B1224)+1)) / (20*21/2)</f>
        <v>1.4385761904761902</v>
      </c>
      <c r="J1240" s="2">
        <f t="shared" si="154"/>
        <v>1.4277452796535002</v>
      </c>
      <c r="K1240" s="2">
        <f t="shared" si="148"/>
        <v>1.4597686608557416</v>
      </c>
    </row>
    <row r="1241" spans="1:11" ht="13.5" x14ac:dyDescent="0.25">
      <c r="A1241" s="3">
        <f>TITRES_STAT!B1244</f>
        <v>44118</v>
      </c>
      <c r="B1241" s="5">
        <f>TITRES_STAT!D1244</f>
        <v>1.4539</v>
      </c>
      <c r="C1241" s="2">
        <f t="shared" si="149"/>
        <v>0</v>
      </c>
      <c r="D1241" s="2">
        <f t="shared" si="150"/>
        <v>1.4330799999999999</v>
      </c>
      <c r="E1241" s="2">
        <f t="shared" si="152"/>
        <v>1.43099</v>
      </c>
      <c r="F1241" s="2">
        <f t="shared" si="153"/>
        <v>1.4130750000000001</v>
      </c>
      <c r="G1241" s="2">
        <f t="shared" si="147"/>
        <v>1.4766660000000005</v>
      </c>
      <c r="H1241" s="2">
        <f t="shared" si="151"/>
        <v>1.6700975000000022</v>
      </c>
      <c r="I1241" s="2">
        <f t="array" ref="I1241">SUMPRODUCT(B1225:B1244, (ROW(B1225:B1244)-ROW(B1225)+1)) / (20*21/2)</f>
        <v>1.4439123809523808</v>
      </c>
      <c r="J1241" s="2">
        <f t="shared" si="154"/>
        <v>1.430236205400786</v>
      </c>
      <c r="K1241" s="2">
        <f t="shared" si="148"/>
        <v>1.4595385172927713</v>
      </c>
    </row>
    <row r="1242" spans="1:11" ht="13.5" x14ac:dyDescent="0.25">
      <c r="A1242" s="3">
        <f>TITRES_STAT!B1245</f>
        <v>44120</v>
      </c>
      <c r="B1242" s="5">
        <f>TITRES_STAT!D1245</f>
        <v>1.4956</v>
      </c>
      <c r="C1242" s="2">
        <f t="shared" si="149"/>
        <v>4.170000000000007E-2</v>
      </c>
      <c r="D1242" s="2">
        <f t="shared" si="150"/>
        <v>1.4539200000000001</v>
      </c>
      <c r="E1242" s="2">
        <f t="shared" si="152"/>
        <v>1.44099</v>
      </c>
      <c r="F1242" s="2">
        <f t="shared" si="153"/>
        <v>1.4189099999999999</v>
      </c>
      <c r="G1242" s="2">
        <f t="shared" si="147"/>
        <v>1.4757240000000003</v>
      </c>
      <c r="H1242" s="2">
        <f t="shared" si="151"/>
        <v>1.6663290000000024</v>
      </c>
      <c r="I1242" s="2">
        <f t="array" ref="I1242">SUMPRODUCT(B1226:B1245, (ROW(B1226:B1245)-ROW(B1226)+1)) / (20*21/2)</f>
        <v>1.4501414285714287</v>
      </c>
      <c r="J1242" s="2">
        <f t="shared" si="154"/>
        <v>1.4364613286959493</v>
      </c>
      <c r="K1242" s="2">
        <f t="shared" si="148"/>
        <v>1.4609526930852117</v>
      </c>
    </row>
    <row r="1243" spans="1:11" ht="13.5" x14ac:dyDescent="0.25">
      <c r="A1243" s="3">
        <f>TITRES_STAT!B1246</f>
        <v>44123</v>
      </c>
      <c r="B1243" s="5">
        <f>TITRES_STAT!D1246</f>
        <v>1.4956</v>
      </c>
      <c r="C1243" s="2">
        <f t="shared" si="149"/>
        <v>0</v>
      </c>
      <c r="D1243" s="2">
        <f t="shared" si="150"/>
        <v>1.4664199999999998</v>
      </c>
      <c r="E1243" s="2">
        <f t="shared" si="152"/>
        <v>1.4468299999999998</v>
      </c>
      <c r="F1243" s="2">
        <f t="shared" si="153"/>
        <v>1.4228700000000001</v>
      </c>
      <c r="G1243" s="2">
        <f t="shared" si="147"/>
        <v>1.4743099999999998</v>
      </c>
      <c r="H1243" s="2">
        <f t="shared" si="151"/>
        <v>1.6623840000000021</v>
      </c>
      <c r="I1243" s="2">
        <f t="array" ref="I1243">SUMPRODUCT(B1227:B1246, (ROW(B1227:B1246)-ROW(B1227)+1)) / (20*21/2)</f>
        <v>1.4558147619047619</v>
      </c>
      <c r="J1243" s="2">
        <f t="shared" si="154"/>
        <v>1.442093583105859</v>
      </c>
      <c r="K1243" s="2">
        <f t="shared" si="148"/>
        <v>1.4623114110034388</v>
      </c>
    </row>
    <row r="1244" spans="1:11" ht="13.5" x14ac:dyDescent="0.25">
      <c r="A1244" s="3">
        <f>TITRES_STAT!B1247</f>
        <v>44124</v>
      </c>
      <c r="B1244" s="5">
        <f>TITRES_STAT!D1247</f>
        <v>1.4789000000000001</v>
      </c>
      <c r="C1244" s="2">
        <f t="shared" si="149"/>
        <v>-1.6699999999999937E-2</v>
      </c>
      <c r="D1244" s="2">
        <f t="shared" si="150"/>
        <v>1.4755799999999999</v>
      </c>
      <c r="E1244" s="2">
        <f t="shared" si="152"/>
        <v>1.4497499999999999</v>
      </c>
      <c r="F1244" s="2">
        <f t="shared" si="153"/>
        <v>1.4259949999999999</v>
      </c>
      <c r="G1244" s="2">
        <f t="shared" si="147"/>
        <v>1.4725619999999997</v>
      </c>
      <c r="H1244" s="2">
        <f t="shared" si="151"/>
        <v>1.6583750000000022</v>
      </c>
      <c r="I1244" s="2">
        <f t="array" ref="I1244">SUMPRODUCT(B1228:B1247, (ROW(B1228:B1247)-ROW(B1228)+1)) / (20*21/2)</f>
        <v>1.458131904761905</v>
      </c>
      <c r="J1244" s="2">
        <f t="shared" si="154"/>
        <v>1.4455989561433964</v>
      </c>
      <c r="K1244" s="2">
        <f t="shared" si="148"/>
        <v>1.4629619439052646</v>
      </c>
    </row>
    <row r="1245" spans="1:11" ht="13.5" x14ac:dyDescent="0.25">
      <c r="A1245" s="3">
        <f>TITRES_STAT!B1248</f>
        <v>44125</v>
      </c>
      <c r="B1245" s="5">
        <f>TITRES_STAT!D1248</f>
        <v>1.4914000000000001</v>
      </c>
      <c r="C1245" s="2">
        <f t="shared" si="149"/>
        <v>1.2499999999999956E-2</v>
      </c>
      <c r="D1245" s="2">
        <f t="shared" si="150"/>
        <v>1.48308</v>
      </c>
      <c r="E1245" s="2">
        <f t="shared" si="152"/>
        <v>1.4580799999999998</v>
      </c>
      <c r="F1245" s="2">
        <f t="shared" si="153"/>
        <v>1.4318299999999999</v>
      </c>
      <c r="G1245" s="2">
        <f t="shared" si="147"/>
        <v>1.4711419999999997</v>
      </c>
      <c r="H1245" s="2">
        <f t="shared" si="151"/>
        <v>1.6544480000000021</v>
      </c>
      <c r="I1245" s="2">
        <f t="array" ref="I1245">SUMPRODUCT(B1229:B1248, (ROW(B1229:B1248)-ROW(B1229)+1)) / (20*21/2)</f>
        <v>1.4596223809523809</v>
      </c>
      <c r="J1245" s="2">
        <f t="shared" si="154"/>
        <v>1.4499609603202159</v>
      </c>
      <c r="K1245" s="2">
        <f t="shared" si="148"/>
        <v>1.4640771617913328</v>
      </c>
    </row>
    <row r="1246" spans="1:11" ht="13.5" x14ac:dyDescent="0.25">
      <c r="A1246" s="3">
        <f>TITRES_STAT!B1249</f>
        <v>44126</v>
      </c>
      <c r="B1246" s="5">
        <f>TITRES_STAT!D1249</f>
        <v>1.4914000000000001</v>
      </c>
      <c r="C1246" s="2">
        <f t="shared" si="149"/>
        <v>0</v>
      </c>
      <c r="D1246" s="2">
        <f t="shared" si="150"/>
        <v>1.4905800000000002</v>
      </c>
      <c r="E1246" s="2">
        <f t="shared" si="152"/>
        <v>1.46183</v>
      </c>
      <c r="F1246" s="2">
        <f t="shared" si="153"/>
        <v>1.4378699999999998</v>
      </c>
      <c r="G1246" s="2">
        <f t="shared" si="147"/>
        <v>1.4685599999999999</v>
      </c>
      <c r="H1246" s="2">
        <f t="shared" si="151"/>
        <v>1.650325000000002</v>
      </c>
      <c r="I1246" s="2">
        <f t="array" ref="I1246">SUMPRODUCT(B1230:B1249, (ROW(B1230:B1249)-ROW(B1230)+1)) / (20*21/2)</f>
        <v>1.4600747619047623</v>
      </c>
      <c r="J1246" s="2">
        <f t="shared" si="154"/>
        <v>1.4539075355278144</v>
      </c>
      <c r="K1246" s="2">
        <f t="shared" si="148"/>
        <v>1.4651486456426532</v>
      </c>
    </row>
    <row r="1247" spans="1:11" ht="13.5" x14ac:dyDescent="0.25">
      <c r="A1247" s="3">
        <f>TITRES_STAT!B1250</f>
        <v>44127</v>
      </c>
      <c r="B1247" s="5">
        <f>TITRES_STAT!D1250</f>
        <v>1.4621999999999999</v>
      </c>
      <c r="C1247" s="2">
        <f t="shared" si="149"/>
        <v>-2.9200000000000115E-2</v>
      </c>
      <c r="D1247" s="2">
        <f t="shared" si="150"/>
        <v>1.4839</v>
      </c>
      <c r="E1247" s="2">
        <f t="shared" si="152"/>
        <v>1.4689099999999999</v>
      </c>
      <c r="F1247" s="2">
        <f t="shared" si="153"/>
        <v>1.4424499999999998</v>
      </c>
      <c r="G1247" s="2">
        <f t="shared" si="147"/>
        <v>1.4648939999999997</v>
      </c>
      <c r="H1247" s="2">
        <f t="shared" si="151"/>
        <v>1.6463110000000021</v>
      </c>
      <c r="I1247" s="2">
        <f t="array" ref="I1247">SUMPRODUCT(B1231:B1250, (ROW(B1231:B1250)-ROW(B1231)+1)) / (20*21/2)</f>
        <v>1.4599385714285715</v>
      </c>
      <c r="J1247" s="2">
        <f t="shared" si="154"/>
        <v>1.4546972940489749</v>
      </c>
      <c r="K1247" s="2">
        <f t="shared" si="148"/>
        <v>1.4650330124801962</v>
      </c>
    </row>
    <row r="1248" spans="1:11" ht="13.5" x14ac:dyDescent="0.25">
      <c r="A1248" s="3">
        <f>TITRES_STAT!B1251</f>
        <v>44130</v>
      </c>
      <c r="B1248" s="5">
        <f>TITRES_STAT!D1251</f>
        <v>1.4581</v>
      </c>
      <c r="C1248" s="2">
        <f t="shared" si="149"/>
        <v>-4.0999999999999925E-3</v>
      </c>
      <c r="D1248" s="2">
        <f t="shared" si="150"/>
        <v>1.4764000000000002</v>
      </c>
      <c r="E1248" s="2">
        <f t="shared" si="152"/>
        <v>1.4714099999999999</v>
      </c>
      <c r="F1248" s="2">
        <f t="shared" si="153"/>
        <v>1.4449499999999997</v>
      </c>
      <c r="G1248" s="2">
        <f t="shared" si="147"/>
        <v>1.4615619999999998</v>
      </c>
      <c r="H1248" s="2">
        <f t="shared" si="151"/>
        <v>1.6426100000000015</v>
      </c>
      <c r="I1248" s="2">
        <f t="array" ref="I1248">SUMPRODUCT(B1232:B1251, (ROW(B1232:B1251)-ROW(B1232)+1)) / (20*21/2)</f>
        <v>1.4635857142857145</v>
      </c>
      <c r="J1248" s="2">
        <f t="shared" si="154"/>
        <v>1.4550213612824059</v>
      </c>
      <c r="K1248" s="2">
        <f t="shared" si="148"/>
        <v>1.4647611296378358</v>
      </c>
    </row>
    <row r="1249" spans="1:11" ht="13.5" x14ac:dyDescent="0.25">
      <c r="A1249" s="3">
        <f>TITRES_STAT!B1252</f>
        <v>44131</v>
      </c>
      <c r="B1249" s="5">
        <f>TITRES_STAT!D1252</f>
        <v>1.4497</v>
      </c>
      <c r="C1249" s="2">
        <f t="shared" si="149"/>
        <v>-8.3999999999999631E-3</v>
      </c>
      <c r="D1249" s="2">
        <f t="shared" si="150"/>
        <v>1.4705600000000001</v>
      </c>
      <c r="E1249" s="2">
        <f t="shared" si="152"/>
        <v>1.4730699999999999</v>
      </c>
      <c r="F1249" s="2">
        <f t="shared" si="153"/>
        <v>1.4470299999999998</v>
      </c>
      <c r="G1249" s="2">
        <f t="shared" si="147"/>
        <v>1.4588959999999997</v>
      </c>
      <c r="H1249" s="2">
        <f t="shared" si="151"/>
        <v>1.6390635000000016</v>
      </c>
      <c r="I1249" s="2">
        <f t="array" ref="I1249">SUMPRODUCT(B1233:B1252, (ROW(B1233:B1252)-ROW(B1233)+1)) / (20*21/2)</f>
        <v>1.4680066666666671</v>
      </c>
      <c r="J1249" s="2">
        <f t="shared" si="154"/>
        <v>1.4545145649697959</v>
      </c>
      <c r="K1249" s="2">
        <f t="shared" si="148"/>
        <v>1.4641704971030187</v>
      </c>
    </row>
    <row r="1250" spans="1:11" ht="13.5" x14ac:dyDescent="0.25">
      <c r="A1250" s="3">
        <f>TITRES_STAT!B1253</f>
        <v>44132</v>
      </c>
      <c r="B1250" s="5">
        <f>TITRES_STAT!D1253</f>
        <v>1.4456</v>
      </c>
      <c r="C1250" s="2">
        <f t="shared" si="149"/>
        <v>-4.0999999999999925E-3</v>
      </c>
      <c r="D1250" s="2">
        <f t="shared" si="150"/>
        <v>1.4613999999999998</v>
      </c>
      <c r="E1250" s="2">
        <f t="shared" si="152"/>
        <v>1.47224</v>
      </c>
      <c r="F1250" s="2">
        <f t="shared" si="153"/>
        <v>1.4489049999999999</v>
      </c>
      <c r="G1250" s="2">
        <f t="shared" si="147"/>
        <v>1.4561479999999998</v>
      </c>
      <c r="H1250" s="2">
        <f t="shared" si="151"/>
        <v>1.6358105000000012</v>
      </c>
      <c r="I1250" s="2">
        <f t="array" ref="I1250">SUMPRODUCT(B1234:B1253, (ROW(B1234:B1253)-ROW(B1234)+1)) / (20*21/2)</f>
        <v>1.474312857142857</v>
      </c>
      <c r="J1250" s="2">
        <f t="shared" si="154"/>
        <v>1.4536655587821963</v>
      </c>
      <c r="K1250" s="2">
        <f t="shared" si="148"/>
        <v>1.4634422423146651</v>
      </c>
    </row>
    <row r="1251" spans="1:11" ht="13.5" x14ac:dyDescent="0.25">
      <c r="A1251" s="3">
        <f>TITRES_STAT!B1254</f>
        <v>44134</v>
      </c>
      <c r="B1251" s="5">
        <f>TITRES_STAT!D1254</f>
        <v>1.4872000000000001</v>
      </c>
      <c r="C1251" s="2">
        <f t="shared" si="149"/>
        <v>4.1600000000000081E-2</v>
      </c>
      <c r="D1251" s="2">
        <f t="shared" si="150"/>
        <v>1.4605599999999999</v>
      </c>
      <c r="E1251" s="2">
        <f t="shared" si="152"/>
        <v>1.47557</v>
      </c>
      <c r="F1251" s="2">
        <f t="shared" si="153"/>
        <v>1.4532799999999999</v>
      </c>
      <c r="G1251" s="2">
        <f t="shared" si="147"/>
        <v>1.4542319999999997</v>
      </c>
      <c r="H1251" s="2">
        <f t="shared" si="151"/>
        <v>1.632785000000001</v>
      </c>
      <c r="I1251" s="2">
        <f t="array" ref="I1251">SUMPRODUCT(B1235:B1254, (ROW(B1235:B1254)-ROW(B1235)+1)) / (20*21/2)</f>
        <v>1.4774309523809519</v>
      </c>
      <c r="J1251" s="2">
        <f t="shared" si="154"/>
        <v>1.456859315088654</v>
      </c>
      <c r="K1251" s="2">
        <f t="shared" si="148"/>
        <v>1.4643739190866392</v>
      </c>
    </row>
    <row r="1252" spans="1:11" ht="13.5" x14ac:dyDescent="0.25">
      <c r="A1252" s="3">
        <f>TITRES_STAT!B1255</f>
        <v>44137</v>
      </c>
      <c r="B1252" s="5">
        <f>TITRES_STAT!D1255</f>
        <v>1.4997</v>
      </c>
      <c r="C1252" s="2">
        <f t="shared" si="149"/>
        <v>1.2499999999999956E-2</v>
      </c>
      <c r="D1252" s="2">
        <f t="shared" si="150"/>
        <v>1.4680599999999999</v>
      </c>
      <c r="E1252" s="2">
        <f t="shared" si="152"/>
        <v>1.4759800000000003</v>
      </c>
      <c r="F1252" s="2">
        <f t="shared" si="153"/>
        <v>1.4584849999999998</v>
      </c>
      <c r="G1252" s="2">
        <f t="shared" si="147"/>
        <v>1.4528980000000002</v>
      </c>
      <c r="H1252" s="2">
        <f t="shared" si="151"/>
        <v>1.6298220000000012</v>
      </c>
      <c r="I1252" s="2">
        <f t="array" ref="I1252">SUMPRODUCT(B1236:B1255, (ROW(B1236:B1255)-ROW(B1236)+1)) / (20*21/2)</f>
        <v>1.4803304761904761</v>
      </c>
      <c r="J1252" s="2">
        <f t="shared" si="154"/>
        <v>1.4609393803183059</v>
      </c>
      <c r="K1252" s="2">
        <f t="shared" si="148"/>
        <v>1.4657592555930454</v>
      </c>
    </row>
    <row r="1253" spans="1:11" ht="13.5" x14ac:dyDescent="0.25">
      <c r="A1253" s="3">
        <f>TITRES_STAT!B1256</f>
        <v>44138</v>
      </c>
      <c r="B1253" s="5">
        <f>TITRES_STAT!D1256</f>
        <v>1.5246999999999999</v>
      </c>
      <c r="C1253" s="2">
        <f t="shared" si="149"/>
        <v>2.4999999999999911E-2</v>
      </c>
      <c r="D1253" s="2">
        <f t="shared" si="150"/>
        <v>1.4813800000000001</v>
      </c>
      <c r="E1253" s="2">
        <f t="shared" si="152"/>
        <v>1.4788900000000003</v>
      </c>
      <c r="F1253" s="2">
        <f t="shared" si="153"/>
        <v>1.4628599999999998</v>
      </c>
      <c r="G1253" s="2">
        <f t="shared" si="147"/>
        <v>1.452982</v>
      </c>
      <c r="H1253" s="2">
        <f t="shared" si="151"/>
        <v>1.6270035000000009</v>
      </c>
      <c r="I1253" s="2">
        <f t="array" ref="I1253">SUMPRODUCT(B1237:B1256, (ROW(B1237:B1256)-ROW(B1237)+1)) / (20*21/2)</f>
        <v>1.4828133333333331</v>
      </c>
      <c r="J1253" s="2">
        <f t="shared" si="154"/>
        <v>1.4670118202879912</v>
      </c>
      <c r="K1253" s="2">
        <f t="shared" si="148"/>
        <v>1.4680706573344946</v>
      </c>
    </row>
    <row r="1254" spans="1:11" ht="13.5" x14ac:dyDescent="0.25">
      <c r="A1254" s="3">
        <f>TITRES_STAT!B1257</f>
        <v>44139</v>
      </c>
      <c r="B1254" s="5">
        <f>TITRES_STAT!D1257</f>
        <v>1.4956</v>
      </c>
      <c r="C1254" s="2">
        <f t="shared" si="149"/>
        <v>-2.9099999999999904E-2</v>
      </c>
      <c r="D1254" s="2">
        <f t="shared" si="150"/>
        <v>1.4905599999999999</v>
      </c>
      <c r="E1254" s="2">
        <f t="shared" si="152"/>
        <v>1.4805600000000001</v>
      </c>
      <c r="F1254" s="2">
        <f t="shared" si="153"/>
        <v>1.4651549999999998</v>
      </c>
      <c r="G1254" s="2">
        <f t="shared" si="147"/>
        <v>1.452566</v>
      </c>
      <c r="H1254" s="2">
        <f t="shared" si="151"/>
        <v>1.6242555000000012</v>
      </c>
      <c r="I1254" s="2">
        <f t="array" ref="I1254">SUMPRODUCT(B1238:B1257, (ROW(B1238:B1257)-ROW(B1238)+1)) / (20*21/2)</f>
        <v>1.4866785714285713</v>
      </c>
      <c r="J1254" s="2">
        <f t="shared" si="154"/>
        <v>1.4697345040700873</v>
      </c>
      <c r="K1254" s="2">
        <f t="shared" si="148"/>
        <v>1.4691502393998086</v>
      </c>
    </row>
    <row r="1255" spans="1:11" ht="13.5" x14ac:dyDescent="0.25">
      <c r="A1255" s="3">
        <f>TITRES_STAT!B1258</f>
        <v>44140</v>
      </c>
      <c r="B1255" s="5">
        <f>TITRES_STAT!D1258</f>
        <v>1.4956</v>
      </c>
      <c r="C1255" s="2">
        <f t="shared" si="149"/>
        <v>0</v>
      </c>
      <c r="D1255" s="2">
        <f t="shared" si="150"/>
        <v>1.5005600000000001</v>
      </c>
      <c r="E1255" s="2">
        <f t="shared" si="152"/>
        <v>1.48098</v>
      </c>
      <c r="F1255" s="2">
        <f t="shared" si="153"/>
        <v>1.46953</v>
      </c>
      <c r="G1255" s="2">
        <f t="shared" si="147"/>
        <v>1.4508179999999999</v>
      </c>
      <c r="H1255" s="2">
        <f t="shared" si="151"/>
        <v>1.6215075000000012</v>
      </c>
      <c r="I1255" s="2">
        <f t="array" ref="I1255">SUMPRODUCT(B1239:B1258, (ROW(B1239:B1258)-ROW(B1239)+1)) / (20*21/2)</f>
        <v>1.4879876190476189</v>
      </c>
      <c r="J1255" s="2">
        <f t="shared" si="154"/>
        <v>1.4721978846348409</v>
      </c>
      <c r="K1255" s="2">
        <f t="shared" si="148"/>
        <v>1.4701874849135417</v>
      </c>
    </row>
    <row r="1256" spans="1:11" ht="13.5" x14ac:dyDescent="0.25">
      <c r="A1256" s="3">
        <f>TITRES_STAT!B1259</f>
        <v>44141</v>
      </c>
      <c r="B1256" s="5">
        <f>TITRES_STAT!D1259</f>
        <v>1.4956</v>
      </c>
      <c r="C1256" s="2">
        <f t="shared" si="149"/>
        <v>0</v>
      </c>
      <c r="D1256" s="2">
        <f t="shared" si="150"/>
        <v>1.5022399999999998</v>
      </c>
      <c r="E1256" s="2">
        <f t="shared" si="152"/>
        <v>1.4813999999999998</v>
      </c>
      <c r="F1256" s="2">
        <f t="shared" si="153"/>
        <v>1.4716150000000001</v>
      </c>
      <c r="G1256" s="2">
        <f t="shared" si="147"/>
        <v>1.4492359999999997</v>
      </c>
      <c r="H1256" s="2">
        <f t="shared" si="151"/>
        <v>1.6184850000000011</v>
      </c>
      <c r="I1256" s="2">
        <f t="array" ref="I1256">SUMPRODUCT(B1240:B1259, (ROW(B1240:B1259)-ROW(B1240)+1)) / (20*21/2)</f>
        <v>1.4890190476190475</v>
      </c>
      <c r="J1256" s="2">
        <f t="shared" si="154"/>
        <v>1.4744266575267608</v>
      </c>
      <c r="K1256" s="2">
        <f t="shared" si="148"/>
        <v>1.4711840541326184</v>
      </c>
    </row>
    <row r="1257" spans="1:11" ht="13.5" x14ac:dyDescent="0.25">
      <c r="A1257" s="3">
        <f>TITRES_STAT!B1260</f>
        <v>44144</v>
      </c>
      <c r="B1257" s="5">
        <f>TITRES_STAT!D1260</f>
        <v>1.5122</v>
      </c>
      <c r="C1257" s="2">
        <f t="shared" si="149"/>
        <v>1.6599999999999948E-2</v>
      </c>
      <c r="D1257" s="2">
        <f t="shared" si="150"/>
        <v>1.50474</v>
      </c>
      <c r="E1257" s="2">
        <f t="shared" si="152"/>
        <v>1.4863999999999999</v>
      </c>
      <c r="F1257" s="2">
        <f t="shared" si="153"/>
        <v>1.4776549999999999</v>
      </c>
      <c r="G1257" s="2">
        <f t="shared" si="147"/>
        <v>1.4482360000000001</v>
      </c>
      <c r="H1257" s="2">
        <f t="shared" si="151"/>
        <v>1.6154670000000015</v>
      </c>
      <c r="I1257" s="2">
        <f t="array" ref="I1257">SUMPRODUCT(B1241:B1260, (ROW(B1241:B1260)-ROW(B1241)+1)) / (20*21/2)</f>
        <v>1.4897728571428572</v>
      </c>
      <c r="J1257" s="2">
        <f t="shared" si="154"/>
        <v>1.4780241187146883</v>
      </c>
      <c r="K1257" s="2">
        <f t="shared" si="148"/>
        <v>1.4727925225980061</v>
      </c>
    </row>
    <row r="1258" spans="1:11" ht="13.5" x14ac:dyDescent="0.25">
      <c r="A1258" s="3">
        <f>TITRES_STAT!B1261</f>
        <v>44145</v>
      </c>
      <c r="B1258" s="5">
        <f>TITRES_STAT!D1261</f>
        <v>1.4914000000000001</v>
      </c>
      <c r="C1258" s="2">
        <f t="shared" si="149"/>
        <v>-2.079999999999993E-2</v>
      </c>
      <c r="D1258" s="2">
        <f t="shared" si="150"/>
        <v>1.4980800000000003</v>
      </c>
      <c r="E1258" s="2">
        <f t="shared" si="152"/>
        <v>1.48973</v>
      </c>
      <c r="F1258" s="2">
        <f t="shared" si="153"/>
        <v>1.4805699999999997</v>
      </c>
      <c r="G1258" s="2">
        <f t="shared" si="147"/>
        <v>1.447654</v>
      </c>
      <c r="H1258" s="2">
        <f t="shared" si="151"/>
        <v>1.6125215000000015</v>
      </c>
      <c r="I1258" s="2">
        <f t="array" ref="I1258">SUMPRODUCT(B1242:B1261, (ROW(B1242:B1261)-ROW(B1242)+1)) / (20*21/2)</f>
        <v>1.4883671428571428</v>
      </c>
      <c r="J1258" s="2">
        <f t="shared" si="154"/>
        <v>1.4792980121704324</v>
      </c>
      <c r="K1258" s="2">
        <f t="shared" si="148"/>
        <v>1.4735222275941626</v>
      </c>
    </row>
    <row r="1259" spans="1:11" ht="13.5" x14ac:dyDescent="0.25">
      <c r="A1259" s="3">
        <f>TITRES_STAT!B1262</f>
        <v>44146</v>
      </c>
      <c r="B1259" s="5">
        <f>TITRES_STAT!D1262</f>
        <v>1.4914000000000001</v>
      </c>
      <c r="C1259" s="2">
        <f t="shared" si="149"/>
        <v>0</v>
      </c>
      <c r="D1259" s="2">
        <f t="shared" si="150"/>
        <v>1.4972400000000001</v>
      </c>
      <c r="E1259" s="2">
        <f t="shared" si="152"/>
        <v>1.4939</v>
      </c>
      <c r="F1259" s="2">
        <f t="shared" si="153"/>
        <v>1.4834849999999997</v>
      </c>
      <c r="G1259" s="2">
        <f t="shared" si="147"/>
        <v>1.4479039999999999</v>
      </c>
      <c r="H1259" s="2">
        <f t="shared" si="151"/>
        <v>1.6093995000000012</v>
      </c>
      <c r="I1259" s="2">
        <f t="array" ref="I1259">SUMPRODUCT(B1243:B1262, (ROW(B1243:B1262)-ROW(B1243)+1)) / (20*21/2)</f>
        <v>1.4868819047619048</v>
      </c>
      <c r="J1259" s="2">
        <f t="shared" si="154"/>
        <v>1.4804505824399152</v>
      </c>
      <c r="K1259" s="2">
        <f t="shared" si="148"/>
        <v>1.4742233167081169</v>
      </c>
    </row>
    <row r="1260" spans="1:11" ht="13.5" x14ac:dyDescent="0.25">
      <c r="A1260" s="3">
        <f>TITRES_STAT!B1263</f>
        <v>44147</v>
      </c>
      <c r="B1260" s="5">
        <f>TITRES_STAT!D1263</f>
        <v>1.4914000000000001</v>
      </c>
      <c r="C1260" s="2">
        <f t="shared" si="149"/>
        <v>0</v>
      </c>
      <c r="D1260" s="2">
        <f t="shared" si="150"/>
        <v>1.4964000000000002</v>
      </c>
      <c r="E1260" s="2">
        <f t="shared" si="152"/>
        <v>1.4984800000000003</v>
      </c>
      <c r="F1260" s="2">
        <f t="shared" si="153"/>
        <v>1.4853599999999998</v>
      </c>
      <c r="G1260" s="2">
        <f t="shared" si="147"/>
        <v>1.4481540000000002</v>
      </c>
      <c r="H1260" s="2">
        <f t="shared" si="151"/>
        <v>1.606297000000001</v>
      </c>
      <c r="I1260" s="2">
        <f t="array" ref="I1260">SUMPRODUCT(B1244:B1263, (ROW(B1244:B1263)-ROW(B1244)+1)) / (20*21/2)</f>
        <v>1.4855157142857143</v>
      </c>
      <c r="J1260" s="2">
        <f t="shared" si="154"/>
        <v>1.4814933841123044</v>
      </c>
      <c r="K1260" s="2">
        <f t="shared" si="148"/>
        <v>1.474896912131328</v>
      </c>
    </row>
    <row r="1261" spans="1:11" ht="13.5" x14ac:dyDescent="0.25">
      <c r="A1261" s="3">
        <f>TITRES_STAT!B1264</f>
        <v>44148</v>
      </c>
      <c r="B1261" s="5">
        <f>TITRES_STAT!D1264</f>
        <v>1.4705999999999999</v>
      </c>
      <c r="C1261" s="2">
        <f t="shared" si="149"/>
        <v>-2.0800000000000152E-2</v>
      </c>
      <c r="D1261" s="2">
        <f t="shared" si="150"/>
        <v>1.4914000000000001</v>
      </c>
      <c r="E1261" s="2">
        <f t="shared" si="152"/>
        <v>1.49682</v>
      </c>
      <c r="F1261" s="2">
        <f t="shared" si="153"/>
        <v>1.4861949999999999</v>
      </c>
      <c r="G1261" s="2">
        <f t="shared" si="147"/>
        <v>1.4471560000000003</v>
      </c>
      <c r="H1261" s="2">
        <f t="shared" si="151"/>
        <v>1.6030905000000011</v>
      </c>
      <c r="I1261" s="2">
        <f t="array" ref="I1261">SUMPRODUCT(B1245:B1264, (ROW(B1245:B1264)-ROW(B1245)+1)) / (20*21/2)</f>
        <v>1.4842685714285717</v>
      </c>
      <c r="J1261" s="2">
        <f t="shared" si="154"/>
        <v>1.4804559189587516</v>
      </c>
      <c r="K1261" s="2">
        <f t="shared" si="148"/>
        <v>1.4747284057732368</v>
      </c>
    </row>
    <row r="1262" spans="1:11" ht="13.5" x14ac:dyDescent="0.25">
      <c r="A1262" s="3">
        <f>TITRES_STAT!B1265</f>
        <v>44151</v>
      </c>
      <c r="B1262" s="5">
        <f>TITRES_STAT!D1265</f>
        <v>1.4705999999999999</v>
      </c>
      <c r="C1262" s="2">
        <f t="shared" si="149"/>
        <v>0</v>
      </c>
      <c r="D1262" s="2">
        <f t="shared" si="150"/>
        <v>1.48308</v>
      </c>
      <c r="E1262" s="2">
        <f t="shared" si="152"/>
        <v>1.4939100000000001</v>
      </c>
      <c r="F1262" s="2">
        <f t="shared" si="153"/>
        <v>1.484945</v>
      </c>
      <c r="G1262" s="2">
        <f t="shared" si="147"/>
        <v>1.4461580000000003</v>
      </c>
      <c r="H1262" s="2">
        <f t="shared" si="151"/>
        <v>1.6001980000000011</v>
      </c>
      <c r="I1262" s="2">
        <f t="array" ref="I1262">SUMPRODUCT(B1246:B1265, (ROW(B1246:B1265)-ROW(B1246)+1)) / (20*21/2)</f>
        <v>1.481470476190476</v>
      </c>
      <c r="J1262" s="2">
        <f t="shared" si="154"/>
        <v>1.479517260010299</v>
      </c>
      <c r="K1262" s="2">
        <f t="shared" si="148"/>
        <v>1.4745665075076198</v>
      </c>
    </row>
    <row r="1263" spans="1:11" ht="13.5" x14ac:dyDescent="0.25">
      <c r="A1263" s="3">
        <f>TITRES_STAT!B1266</f>
        <v>44152</v>
      </c>
      <c r="B1263" s="5">
        <f>TITRES_STAT!D1266</f>
        <v>1.4705999999999999</v>
      </c>
      <c r="C1263" s="2">
        <f t="shared" si="149"/>
        <v>0</v>
      </c>
      <c r="D1263" s="2">
        <f t="shared" si="150"/>
        <v>1.47892</v>
      </c>
      <c r="E1263" s="2">
        <f t="shared" si="152"/>
        <v>1.4884999999999999</v>
      </c>
      <c r="F1263" s="2">
        <f t="shared" si="153"/>
        <v>1.483695</v>
      </c>
      <c r="G1263" s="2">
        <f t="shared" si="147"/>
        <v>1.4459920000000006</v>
      </c>
      <c r="H1263" s="2">
        <f t="shared" si="151"/>
        <v>1.597600000000001</v>
      </c>
      <c r="I1263" s="2">
        <f t="array" ref="I1263">SUMPRODUCT(B1247:B1266, (ROW(B1247:B1266)-ROW(B1247)+1)) / (20*21/2)</f>
        <v>1.4780604761904761</v>
      </c>
      <c r="J1263" s="2">
        <f t="shared" si="154"/>
        <v>1.4786679971521755</v>
      </c>
      <c r="K1263" s="2">
        <f t="shared" si="148"/>
        <v>1.4744109581935956</v>
      </c>
    </row>
    <row r="1264" spans="1:11" ht="13.5" x14ac:dyDescent="0.25">
      <c r="A1264" s="3">
        <f>TITRES_STAT!B1267</f>
        <v>44153</v>
      </c>
      <c r="B1264" s="5">
        <f>TITRES_STAT!D1267</f>
        <v>1.4705999999999999</v>
      </c>
      <c r="C1264" s="2">
        <f t="shared" si="149"/>
        <v>0</v>
      </c>
      <c r="D1264" s="2">
        <f t="shared" si="150"/>
        <v>1.4747600000000001</v>
      </c>
      <c r="E1264" s="2">
        <f t="shared" si="152"/>
        <v>1.4859999999999998</v>
      </c>
      <c r="F1264" s="2">
        <f t="shared" si="153"/>
        <v>1.4832800000000002</v>
      </c>
      <c r="G1264" s="2">
        <f t="shared" si="147"/>
        <v>1.4466600000000007</v>
      </c>
      <c r="H1264" s="2">
        <f t="shared" si="151"/>
        <v>1.594648500000001</v>
      </c>
      <c r="I1264" s="2">
        <f t="array" ref="I1264">SUMPRODUCT(B1248:B1267, (ROW(B1248:B1267)-ROW(B1248)+1)) / (20*21/2)</f>
        <v>1.4760590476190476</v>
      </c>
      <c r="J1264" s="2">
        <f t="shared" si="154"/>
        <v>1.4778996164710159</v>
      </c>
      <c r="K1264" s="2">
        <f t="shared" si="148"/>
        <v>1.4742615088526703</v>
      </c>
    </row>
    <row r="1265" spans="1:11" ht="13.5" x14ac:dyDescent="0.25">
      <c r="A1265" s="3">
        <f>TITRES_STAT!B1268</f>
        <v>44154</v>
      </c>
      <c r="B1265" s="5">
        <f>TITRES_STAT!D1268</f>
        <v>1.4539</v>
      </c>
      <c r="C1265" s="2">
        <f t="shared" si="149"/>
        <v>-1.6699999999999937E-2</v>
      </c>
      <c r="D1265" s="2">
        <f t="shared" si="150"/>
        <v>1.46726</v>
      </c>
      <c r="E1265" s="2">
        <f t="shared" si="152"/>
        <v>1.4818299999999998</v>
      </c>
      <c r="F1265" s="2">
        <f t="shared" si="153"/>
        <v>1.4814050000000001</v>
      </c>
      <c r="G1265" s="2">
        <f t="shared" si="147"/>
        <v>1.447326000000001</v>
      </c>
      <c r="H1265" s="2">
        <f t="shared" si="151"/>
        <v>1.5919080000000008</v>
      </c>
      <c r="I1265" s="2">
        <f t="array" ref="I1265">SUMPRODUCT(B1249:B1268, (ROW(B1249:B1268)-ROW(B1249)+1)) / (20*21/2)</f>
        <v>1.4728866666666667</v>
      </c>
      <c r="J1265" s="2">
        <f t="shared" si="154"/>
        <v>1.4756139387118716</v>
      </c>
      <c r="K1265" s="2">
        <f t="shared" si="148"/>
        <v>1.4734630183094282</v>
      </c>
    </row>
    <row r="1266" spans="1:11" ht="13.5" x14ac:dyDescent="0.25">
      <c r="A1266" s="3">
        <f>TITRES_STAT!B1269</f>
        <v>44155</v>
      </c>
      <c r="B1266" s="5">
        <f>TITRES_STAT!D1269</f>
        <v>1.4456</v>
      </c>
      <c r="C1266" s="2">
        <f t="shared" si="149"/>
        <v>-8.2999999999999741E-3</v>
      </c>
      <c r="D1266" s="2">
        <f t="shared" si="150"/>
        <v>1.4622599999999999</v>
      </c>
      <c r="E1266" s="2">
        <f t="shared" si="152"/>
        <v>1.4768299999999999</v>
      </c>
      <c r="F1266" s="2">
        <f t="shared" si="153"/>
        <v>1.479115</v>
      </c>
      <c r="G1266" s="2">
        <f t="shared" ref="G1266:G1329" si="155">AVERAGE(B1217:B1266)</f>
        <v>1.4478260000000005</v>
      </c>
      <c r="H1266" s="2">
        <f t="shared" si="151"/>
        <v>1.589322000000001</v>
      </c>
      <c r="I1266" s="2">
        <f t="array" ref="I1266">SUMPRODUCT(B1250:B1269, (ROW(B1250:B1269)-ROW(B1250)+1)) / (20*21/2)</f>
        <v>1.4697738095238093</v>
      </c>
      <c r="J1266" s="2">
        <f t="shared" si="154"/>
        <v>1.4727554683583601</v>
      </c>
      <c r="K1266" s="2">
        <f t="shared" si="148"/>
        <v>1.4723703509247448</v>
      </c>
    </row>
    <row r="1267" spans="1:11" ht="13.5" x14ac:dyDescent="0.25">
      <c r="A1267" s="3">
        <f>TITRES_STAT!B1270</f>
        <v>44158</v>
      </c>
      <c r="B1267" s="5">
        <f>TITRES_STAT!D1270</f>
        <v>1.4581</v>
      </c>
      <c r="C1267" s="2">
        <f t="shared" si="149"/>
        <v>1.2499999999999956E-2</v>
      </c>
      <c r="D1267" s="2">
        <f t="shared" si="150"/>
        <v>1.4597599999999997</v>
      </c>
      <c r="E1267" s="2">
        <f t="shared" si="152"/>
        <v>1.4714199999999997</v>
      </c>
      <c r="F1267" s="2">
        <f t="shared" si="153"/>
        <v>1.4789100000000002</v>
      </c>
      <c r="G1267" s="2">
        <f t="shared" si="155"/>
        <v>1.4493260000000006</v>
      </c>
      <c r="H1267" s="2">
        <f t="shared" si="151"/>
        <v>1.5870930000000008</v>
      </c>
      <c r="I1267" s="2">
        <f t="array" ref="I1267">SUMPRODUCT(B1251:B1270, (ROW(B1251:B1270)-ROW(B1251)+1)) / (20*21/2)</f>
        <v>1.4666804761904761</v>
      </c>
      <c r="J1267" s="2">
        <f t="shared" si="154"/>
        <v>1.4713597094670878</v>
      </c>
      <c r="K1267" s="2">
        <f t="shared" ref="K1267:K1330" si="156">$K$4*B1267+(1-$K$4)*K1266</f>
        <v>1.4718107293198528</v>
      </c>
    </row>
    <row r="1268" spans="1:11" ht="13.5" x14ac:dyDescent="0.25">
      <c r="A1268" s="3">
        <f>TITRES_STAT!B1271</f>
        <v>44159</v>
      </c>
      <c r="B1268" s="5">
        <f>TITRES_STAT!D1271</f>
        <v>1.4456</v>
      </c>
      <c r="C1268" s="2">
        <f t="shared" si="149"/>
        <v>-1.2499999999999956E-2</v>
      </c>
      <c r="D1268" s="2">
        <f t="shared" si="150"/>
        <v>1.4547599999999998</v>
      </c>
      <c r="E1268" s="2">
        <f t="shared" si="152"/>
        <v>1.4668399999999999</v>
      </c>
      <c r="F1268" s="2">
        <f t="shared" si="153"/>
        <v>1.4782850000000001</v>
      </c>
      <c r="G1268" s="2">
        <f t="shared" si="155"/>
        <v>1.4498260000000005</v>
      </c>
      <c r="H1268" s="2">
        <f t="shared" si="151"/>
        <v>1.5849000000000006</v>
      </c>
      <c r="I1268" s="2">
        <f t="array" ref="I1268">SUMPRODUCT(B1252:B1271, (ROW(B1252:B1271)-ROW(B1252)+1)) / (20*21/2)</f>
        <v>1.4596157142857142</v>
      </c>
      <c r="J1268" s="2">
        <f t="shared" si="154"/>
        <v>1.4689064038035557</v>
      </c>
      <c r="K1268" s="2">
        <f t="shared" si="156"/>
        <v>1.4707828575818194</v>
      </c>
    </row>
    <row r="1269" spans="1:11" ht="13.5" x14ac:dyDescent="0.25">
      <c r="A1269" s="3">
        <f>TITRES_STAT!B1272</f>
        <v>44160</v>
      </c>
      <c r="B1269" s="5">
        <f>TITRES_STAT!D1272</f>
        <v>1.4456</v>
      </c>
      <c r="C1269" s="2">
        <f t="shared" si="149"/>
        <v>0</v>
      </c>
      <c r="D1269" s="2">
        <f t="shared" si="150"/>
        <v>1.4497599999999999</v>
      </c>
      <c r="E1269" s="2">
        <f t="shared" si="152"/>
        <v>1.4622600000000001</v>
      </c>
      <c r="F1269" s="2">
        <f t="shared" si="153"/>
        <v>1.4780799999999998</v>
      </c>
      <c r="G1269" s="2">
        <f t="shared" si="155"/>
        <v>1.4495760000000004</v>
      </c>
      <c r="H1269" s="2">
        <f t="shared" si="151"/>
        <v>1.5824320000000005</v>
      </c>
      <c r="I1269" s="2">
        <f t="array" ref="I1269">SUMPRODUCT(B1253:B1272, (ROW(B1253:B1272)-ROW(B1253)+1)) / (20*21/2)</f>
        <v>1.4565190476190475</v>
      </c>
      <c r="J1269" s="2">
        <f t="shared" si="154"/>
        <v>1.4666867462984552</v>
      </c>
      <c r="K1269" s="2">
        <f t="shared" si="156"/>
        <v>1.4697952945393951</v>
      </c>
    </row>
    <row r="1270" spans="1:11" ht="13.5" x14ac:dyDescent="0.25">
      <c r="A1270" s="3">
        <f>TITRES_STAT!B1273</f>
        <v>44161</v>
      </c>
      <c r="B1270" s="5">
        <f>TITRES_STAT!D1273</f>
        <v>1.4456</v>
      </c>
      <c r="C1270" s="2">
        <f t="shared" si="149"/>
        <v>0</v>
      </c>
      <c r="D1270" s="2">
        <f t="shared" si="150"/>
        <v>1.4480999999999997</v>
      </c>
      <c r="E1270" s="2">
        <f t="shared" si="152"/>
        <v>1.4576800000000003</v>
      </c>
      <c r="F1270" s="2">
        <f t="shared" si="153"/>
        <v>1.4780799999999998</v>
      </c>
      <c r="G1270" s="2">
        <f t="shared" si="155"/>
        <v>1.4501599999999999</v>
      </c>
      <c r="H1270" s="2">
        <f t="shared" si="151"/>
        <v>1.5798460000000007</v>
      </c>
      <c r="I1270" s="2">
        <f t="array" ref="I1270">SUMPRODUCT(B1254:B1273, (ROW(B1254:B1273)-ROW(B1254)+1)) / (20*21/2)</f>
        <v>1.4532999999999998</v>
      </c>
      <c r="J1270" s="2">
        <f t="shared" si="154"/>
        <v>1.4646784847462213</v>
      </c>
      <c r="K1270" s="2">
        <f t="shared" si="156"/>
        <v>1.4688464594594188</v>
      </c>
    </row>
    <row r="1271" spans="1:11" ht="13.5" x14ac:dyDescent="0.25">
      <c r="A1271" s="3">
        <f>TITRES_STAT!B1274</f>
        <v>44162</v>
      </c>
      <c r="B1271" s="5">
        <f>TITRES_STAT!D1274</f>
        <v>1.4038999999999999</v>
      </c>
      <c r="C1271" s="2">
        <f t="shared" si="149"/>
        <v>-4.170000000000007E-2</v>
      </c>
      <c r="D1271" s="2">
        <f t="shared" si="150"/>
        <v>1.4397599999999999</v>
      </c>
      <c r="E1271" s="2">
        <f t="shared" si="152"/>
        <v>1.4510100000000001</v>
      </c>
      <c r="F1271" s="2">
        <f t="shared" si="153"/>
        <v>1.4739149999999999</v>
      </c>
      <c r="G1271" s="2">
        <f t="shared" si="155"/>
        <v>1.4499099999999998</v>
      </c>
      <c r="H1271" s="2">
        <f t="shared" si="151"/>
        <v>1.5770515000000005</v>
      </c>
      <c r="I1271" s="2">
        <f t="array" ref="I1271">SUMPRODUCT(B1255:B1274, (ROW(B1255:B1274)-ROW(B1255)+1)) / (20*21/2)</f>
        <v>1.4501071428571428</v>
      </c>
      <c r="J1271" s="2">
        <f t="shared" si="154"/>
        <v>1.4588900576275337</v>
      </c>
      <c r="K1271" s="2">
        <f t="shared" si="156"/>
        <v>1.466299539480618</v>
      </c>
    </row>
    <row r="1272" spans="1:11" ht="13.5" x14ac:dyDescent="0.25">
      <c r="A1272" s="3">
        <f>TITRES_STAT!B1275</f>
        <v>44165</v>
      </c>
      <c r="B1272" s="5">
        <f>TITRES_STAT!D1275</f>
        <v>1.4414</v>
      </c>
      <c r="C1272" s="2">
        <f t="shared" si="149"/>
        <v>3.7500000000000089E-2</v>
      </c>
      <c r="D1272" s="2">
        <f t="shared" si="150"/>
        <v>1.43642</v>
      </c>
      <c r="E1272" s="2">
        <f t="shared" si="152"/>
        <v>1.4480900000000001</v>
      </c>
      <c r="F1272" s="2">
        <f t="shared" si="153"/>
        <v>1.4710000000000001</v>
      </c>
      <c r="G1272" s="2">
        <f t="shared" si="155"/>
        <v>1.4511599999999996</v>
      </c>
      <c r="H1272" s="2">
        <f t="shared" si="151"/>
        <v>1.5744445000000005</v>
      </c>
      <c r="I1272" s="2">
        <f t="array" ref="I1272">SUMPRODUCT(B1256:B1275, (ROW(B1256:B1275)-ROW(B1256)+1)) / (20*21/2)</f>
        <v>1.4472119047619048</v>
      </c>
      <c r="J1272" s="2">
        <f t="shared" si="154"/>
        <v>1.4572243378534828</v>
      </c>
      <c r="K1272" s="2">
        <f t="shared" si="156"/>
        <v>1.4653230869519662</v>
      </c>
    </row>
    <row r="1273" spans="1:11" ht="13.5" x14ac:dyDescent="0.25">
      <c r="A1273" s="3">
        <f>TITRES_STAT!B1276</f>
        <v>44166</v>
      </c>
      <c r="B1273" s="5">
        <f>TITRES_STAT!D1276</f>
        <v>1.4372</v>
      </c>
      <c r="C1273" s="2">
        <f t="shared" si="149"/>
        <v>-4.1999999999999815E-3</v>
      </c>
      <c r="D1273" s="2">
        <f t="shared" si="150"/>
        <v>1.4347399999999999</v>
      </c>
      <c r="E1273" s="2">
        <f t="shared" si="152"/>
        <v>1.4447500000000002</v>
      </c>
      <c r="F1273" s="2">
        <f t="shared" si="153"/>
        <v>1.4666250000000001</v>
      </c>
      <c r="G1273" s="2">
        <f t="shared" si="155"/>
        <v>1.451576</v>
      </c>
      <c r="H1273" s="2">
        <f t="shared" si="151"/>
        <v>1.5718165000000004</v>
      </c>
      <c r="I1273" s="2">
        <f t="array" ref="I1273">SUMPRODUCT(B1257:B1276, (ROW(B1257:B1276)-ROW(B1257)+1)) / (20*21/2)</f>
        <v>1.4465952380952383</v>
      </c>
      <c r="J1273" s="2">
        <f t="shared" si="154"/>
        <v>1.4553172580579132</v>
      </c>
      <c r="K1273" s="2">
        <f t="shared" si="156"/>
        <v>1.4642202207969872</v>
      </c>
    </row>
    <row r="1274" spans="1:11" ht="13.5" x14ac:dyDescent="0.25">
      <c r="A1274" s="3">
        <f>TITRES_STAT!B1277</f>
        <v>44167</v>
      </c>
      <c r="B1274" s="5">
        <f>TITRES_STAT!D1277</f>
        <v>1.4331</v>
      </c>
      <c r="C1274" s="2">
        <f t="shared" si="149"/>
        <v>-4.0999999999999925E-3</v>
      </c>
      <c r="D1274" s="2">
        <f t="shared" si="150"/>
        <v>1.4322399999999997</v>
      </c>
      <c r="E1274" s="2">
        <f t="shared" si="152"/>
        <v>1.4410000000000001</v>
      </c>
      <c r="F1274" s="2">
        <f t="shared" si="153"/>
        <v>1.4634999999999998</v>
      </c>
      <c r="G1274" s="2">
        <f t="shared" si="155"/>
        <v>1.4519099999999998</v>
      </c>
      <c r="H1274" s="2">
        <f t="shared" si="151"/>
        <v>1.5694625000000004</v>
      </c>
      <c r="I1274" s="2">
        <f t="array" ref="I1274">SUMPRODUCT(B1258:B1277, (ROW(B1258:B1277)-ROW(B1258)+1)) / (20*21/2)</f>
        <v>1.442605714285714</v>
      </c>
      <c r="J1274" s="2">
        <f t="shared" si="154"/>
        <v>1.4532013287190644</v>
      </c>
      <c r="K1274" s="2">
        <f t="shared" si="156"/>
        <v>1.4629998199814191</v>
      </c>
    </row>
    <row r="1275" spans="1:11" ht="13.5" x14ac:dyDescent="0.25">
      <c r="A1275" s="3">
        <f>TITRES_STAT!B1278</f>
        <v>44168</v>
      </c>
      <c r="B1275" s="5">
        <f>TITRES_STAT!D1278</f>
        <v>1.4331</v>
      </c>
      <c r="C1275" s="2">
        <f t="shared" si="149"/>
        <v>0</v>
      </c>
      <c r="D1275" s="2">
        <f t="shared" si="150"/>
        <v>1.42974</v>
      </c>
      <c r="E1275" s="2">
        <f t="shared" si="152"/>
        <v>1.43892</v>
      </c>
      <c r="F1275" s="2">
        <f t="shared" si="153"/>
        <v>1.4603749999999995</v>
      </c>
      <c r="G1275" s="2">
        <f t="shared" si="155"/>
        <v>1.4530779999999996</v>
      </c>
      <c r="H1275" s="2">
        <f t="shared" si="151"/>
        <v>1.5669125000000006</v>
      </c>
      <c r="I1275" s="2">
        <f t="array" ref="I1275">SUMPRODUCT(B1259:B1278, (ROW(B1259:B1278)-ROW(B1259)+1)) / (20*21/2)</f>
        <v>1.4430438095238092</v>
      </c>
      <c r="J1275" s="2">
        <f t="shared" si="154"/>
        <v>1.4512869164601059</v>
      </c>
      <c r="K1275" s="2">
        <f t="shared" si="156"/>
        <v>1.4618272780213635</v>
      </c>
    </row>
    <row r="1276" spans="1:11" ht="13.5" x14ac:dyDescent="0.25">
      <c r="A1276" s="3">
        <f>TITRES_STAT!B1279</f>
        <v>44169</v>
      </c>
      <c r="B1276" s="5">
        <f>TITRES_STAT!D1279</f>
        <v>1.4539</v>
      </c>
      <c r="C1276" s="2">
        <f t="shared" si="149"/>
        <v>2.079999999999993E-2</v>
      </c>
      <c r="D1276" s="2">
        <f t="shared" si="150"/>
        <v>1.43974</v>
      </c>
      <c r="E1276" s="2">
        <f t="shared" si="152"/>
        <v>1.4397500000000001</v>
      </c>
      <c r="F1276" s="2">
        <f t="shared" si="153"/>
        <v>1.4582899999999999</v>
      </c>
      <c r="G1276" s="2">
        <f t="shared" si="155"/>
        <v>1.4547439999999998</v>
      </c>
      <c r="H1276" s="2">
        <f t="shared" si="151"/>
        <v>1.5644665000000006</v>
      </c>
      <c r="I1276" s="2">
        <f t="array" ref="I1276">SUMPRODUCT(B1260:B1279, (ROW(B1260:B1279)-ROW(B1260)+1)) / (20*21/2)</f>
        <v>1.4396690476190477</v>
      </c>
      <c r="J1276" s="2">
        <f t="shared" si="154"/>
        <v>1.4515357815591434</v>
      </c>
      <c r="K1276" s="2">
        <f t="shared" si="156"/>
        <v>1.4615164043734667</v>
      </c>
    </row>
    <row r="1277" spans="1:11" ht="13.5" x14ac:dyDescent="0.25">
      <c r="A1277" s="3">
        <f>TITRES_STAT!B1280</f>
        <v>44172</v>
      </c>
      <c r="B1277" s="5">
        <f>TITRES_STAT!D1280</f>
        <v>1.4164000000000001</v>
      </c>
      <c r="C1277" s="2">
        <f t="shared" si="149"/>
        <v>-3.7499999999999867E-2</v>
      </c>
      <c r="D1277" s="2">
        <f t="shared" si="150"/>
        <v>1.4347400000000001</v>
      </c>
      <c r="E1277" s="2">
        <f t="shared" si="152"/>
        <v>1.4355799999999999</v>
      </c>
      <c r="F1277" s="2">
        <f t="shared" si="153"/>
        <v>1.4534999999999998</v>
      </c>
      <c r="G1277" s="2">
        <f t="shared" si="155"/>
        <v>1.4556599999999997</v>
      </c>
      <c r="H1277" s="2">
        <f t="shared" si="151"/>
        <v>1.5618330000000007</v>
      </c>
      <c r="I1277" s="2">
        <f t="array" ref="I1277">SUMPRODUCT(B1261:B1280, (ROW(B1261:B1280)-ROW(B1261)+1)) / (20*21/2)</f>
        <v>1.4354609523809523</v>
      </c>
      <c r="J1277" s="2">
        <f t="shared" si="154"/>
        <v>1.4481895166487488</v>
      </c>
      <c r="K1277" s="2">
        <f t="shared" si="156"/>
        <v>1.4597471336137229</v>
      </c>
    </row>
    <row r="1278" spans="1:11" ht="13.5" x14ac:dyDescent="0.25">
      <c r="A1278" s="3">
        <f>TITRES_STAT!B1281</f>
        <v>44173</v>
      </c>
      <c r="B1278" s="5">
        <f>TITRES_STAT!D1281</f>
        <v>1.4581</v>
      </c>
      <c r="C1278" s="2">
        <f t="shared" si="149"/>
        <v>4.1699999999999848E-2</v>
      </c>
      <c r="D1278" s="2">
        <f t="shared" si="150"/>
        <v>1.43892</v>
      </c>
      <c r="E1278" s="2">
        <f t="shared" si="152"/>
        <v>1.4368300000000001</v>
      </c>
      <c r="F1278" s="2">
        <f t="shared" si="153"/>
        <v>1.4518350000000002</v>
      </c>
      <c r="G1278" s="2">
        <f t="shared" si="155"/>
        <v>1.4566599999999996</v>
      </c>
      <c r="H1278" s="2">
        <f t="shared" si="151"/>
        <v>1.5593295000000009</v>
      </c>
      <c r="I1278" s="2">
        <f t="array" ref="I1278">SUMPRODUCT(B1262:B1281, (ROW(B1262:B1281)-ROW(B1262)+1)) / (20*21/2)</f>
        <v>1.4320695238095238</v>
      </c>
      <c r="J1278" s="2">
        <f t="shared" si="154"/>
        <v>1.4491333722060109</v>
      </c>
      <c r="K1278" s="2">
        <f t="shared" si="156"/>
        <v>1.459682540138675</v>
      </c>
    </row>
    <row r="1279" spans="1:11" ht="13.5" x14ac:dyDescent="0.25">
      <c r="A1279" s="3">
        <f>TITRES_STAT!B1282</f>
        <v>44174</v>
      </c>
      <c r="B1279" s="5">
        <f>TITRES_STAT!D1282</f>
        <v>1.4164000000000001</v>
      </c>
      <c r="C1279" s="2">
        <f t="shared" si="149"/>
        <v>-4.1699999999999848E-2</v>
      </c>
      <c r="D1279" s="2">
        <f t="shared" si="150"/>
        <v>1.4355800000000001</v>
      </c>
      <c r="E1279" s="2">
        <f t="shared" si="152"/>
        <v>1.4339099999999996</v>
      </c>
      <c r="F1279" s="2">
        <f t="shared" si="153"/>
        <v>1.4480850000000003</v>
      </c>
      <c r="G1279" s="2">
        <f t="shared" si="155"/>
        <v>1.4568259999999995</v>
      </c>
      <c r="H1279" s="2">
        <f t="shared" si="151"/>
        <v>1.5567940000000009</v>
      </c>
      <c r="I1279" s="2">
        <f t="array" ref="I1279">SUMPRODUCT(B1263:B1282, (ROW(B1263:B1282)-ROW(B1263)+1)) / (20*21/2)</f>
        <v>1.4329376190476193</v>
      </c>
      <c r="J1279" s="2">
        <f t="shared" si="154"/>
        <v>1.4460159081863908</v>
      </c>
      <c r="K1279" s="2">
        <f t="shared" si="156"/>
        <v>1.4579851856234329</v>
      </c>
    </row>
    <row r="1280" spans="1:11" ht="13.5" x14ac:dyDescent="0.25">
      <c r="A1280" s="3">
        <f>TITRES_STAT!B1283</f>
        <v>44175</v>
      </c>
      <c r="B1280" s="5">
        <f>TITRES_STAT!D1283</f>
        <v>1.4038999999999999</v>
      </c>
      <c r="C1280" s="2">
        <f t="shared" si="149"/>
        <v>-1.2500000000000178E-2</v>
      </c>
      <c r="D1280" s="2">
        <f t="shared" si="150"/>
        <v>1.4297400000000002</v>
      </c>
      <c r="E1280" s="2">
        <f t="shared" si="152"/>
        <v>1.4297399999999998</v>
      </c>
      <c r="F1280" s="2">
        <f t="shared" si="153"/>
        <v>1.4437100000000003</v>
      </c>
      <c r="G1280" s="2">
        <f t="shared" si="155"/>
        <v>1.4567419999999995</v>
      </c>
      <c r="H1280" s="2">
        <f t="shared" si="151"/>
        <v>1.5540390000000008</v>
      </c>
      <c r="I1280" s="2">
        <f t="array" ref="I1280">SUMPRODUCT(B1264:B1283, (ROW(B1264:B1283)-ROW(B1264)+1)) / (20*21/2)</f>
        <v>1.4327147619047618</v>
      </c>
      <c r="J1280" s="2">
        <f t="shared" si="154"/>
        <v>1.4420048693114964</v>
      </c>
      <c r="K1280" s="2">
        <f t="shared" si="156"/>
        <v>1.4558641979519258</v>
      </c>
    </row>
    <row r="1281" spans="1:11" ht="13.5" x14ac:dyDescent="0.25">
      <c r="A1281" s="3">
        <f>TITRES_STAT!B1284</f>
        <v>44176</v>
      </c>
      <c r="B1281" s="5">
        <f>TITRES_STAT!D1284</f>
        <v>1.4080999999999999</v>
      </c>
      <c r="C1281" s="2">
        <f t="shared" si="149"/>
        <v>4.1999999999999815E-3</v>
      </c>
      <c r="D1281" s="2">
        <f t="shared" si="150"/>
        <v>1.4205800000000002</v>
      </c>
      <c r="E1281" s="2">
        <f t="shared" si="152"/>
        <v>1.4301599999999999</v>
      </c>
      <c r="F1281" s="2">
        <f t="shared" si="153"/>
        <v>1.440585</v>
      </c>
      <c r="G1281" s="2">
        <f t="shared" si="155"/>
        <v>1.4569099999999997</v>
      </c>
      <c r="H1281" s="2">
        <f t="shared" si="151"/>
        <v>1.5513640000000006</v>
      </c>
      <c r="I1281" s="2">
        <f t="array" ref="I1281">SUMPRODUCT(B1265:B1284, (ROW(B1265:B1284)-ROW(B1265)+1)) / (20*21/2)</f>
        <v>1.4306699999999999</v>
      </c>
      <c r="J1281" s="2">
        <f t="shared" si="154"/>
        <v>1.4387758341389729</v>
      </c>
      <c r="K1281" s="2">
        <f t="shared" si="156"/>
        <v>1.4539910921498895</v>
      </c>
    </row>
    <row r="1282" spans="1:11" ht="13.5" x14ac:dyDescent="0.25">
      <c r="A1282" s="3">
        <f>TITRES_STAT!B1285</f>
        <v>44179</v>
      </c>
      <c r="B1282" s="5">
        <f>TITRES_STAT!D1285</f>
        <v>1.4497</v>
      </c>
      <c r="C1282" s="2">
        <f t="shared" si="149"/>
        <v>4.1600000000000081E-2</v>
      </c>
      <c r="D1282" s="2">
        <f t="shared" si="150"/>
        <v>1.4272400000000001</v>
      </c>
      <c r="E1282" s="2">
        <f t="shared" si="152"/>
        <v>1.43099</v>
      </c>
      <c r="F1282" s="2">
        <f t="shared" si="153"/>
        <v>1.4395400000000003</v>
      </c>
      <c r="G1282" s="2">
        <f t="shared" si="155"/>
        <v>1.457992</v>
      </c>
      <c r="H1282" s="2">
        <f t="shared" si="151"/>
        <v>1.5489950000000008</v>
      </c>
      <c r="I1282" s="2">
        <f t="array" ref="I1282">SUMPRODUCT(B1266:B1285, (ROW(B1266:B1285)-ROW(B1266)+1)) / (20*21/2)</f>
        <v>1.4280928571428571</v>
      </c>
      <c r="J1282" s="2">
        <f t="shared" si="154"/>
        <v>1.4398162308876423</v>
      </c>
      <c r="K1282" s="2">
        <f t="shared" si="156"/>
        <v>1.4538228140263645</v>
      </c>
    </row>
    <row r="1283" spans="1:11" ht="13.5" x14ac:dyDescent="0.25">
      <c r="A1283" s="3">
        <f>TITRES_STAT!B1286</f>
        <v>44180</v>
      </c>
      <c r="B1283" s="5">
        <f>TITRES_STAT!D1286</f>
        <v>1.4372</v>
      </c>
      <c r="C1283" s="2">
        <f t="shared" si="149"/>
        <v>-1.2499999999999956E-2</v>
      </c>
      <c r="D1283" s="2">
        <f t="shared" si="150"/>
        <v>1.42306</v>
      </c>
      <c r="E1283" s="2">
        <f t="shared" si="152"/>
        <v>1.43099</v>
      </c>
      <c r="F1283" s="2">
        <f t="shared" si="153"/>
        <v>1.43787</v>
      </c>
      <c r="G1283" s="2">
        <f t="shared" si="155"/>
        <v>1.4579919999999995</v>
      </c>
      <c r="H1283" s="2">
        <f t="shared" si="151"/>
        <v>1.5466615000000008</v>
      </c>
      <c r="I1283" s="2">
        <f t="array" ref="I1283">SUMPRODUCT(B1267:B1286, (ROW(B1267:B1286)-ROW(B1267)+1)) / (20*21/2)</f>
        <v>1.4304957142857142</v>
      </c>
      <c r="J1283" s="2">
        <f t="shared" si="154"/>
        <v>1.4395670660412003</v>
      </c>
      <c r="K1283" s="2">
        <f t="shared" si="156"/>
        <v>1.4531709389665071</v>
      </c>
    </row>
    <row r="1284" spans="1:11" ht="13.5" x14ac:dyDescent="0.25">
      <c r="A1284" s="3">
        <f>TITRES_STAT!B1287</f>
        <v>44181</v>
      </c>
      <c r="B1284" s="5">
        <f>TITRES_STAT!D1287</f>
        <v>1.4164000000000001</v>
      </c>
      <c r="C1284" s="2">
        <f t="shared" ref="C1284:C1347" si="157">B1284-B1283</f>
        <v>-2.079999999999993E-2</v>
      </c>
      <c r="D1284" s="2">
        <f t="shared" si="150"/>
        <v>1.42306</v>
      </c>
      <c r="E1284" s="2">
        <f t="shared" si="152"/>
        <v>1.4293199999999999</v>
      </c>
      <c r="F1284" s="2">
        <f t="shared" si="153"/>
        <v>1.4351600000000002</v>
      </c>
      <c r="G1284" s="2">
        <f t="shared" si="155"/>
        <v>1.4573259999999992</v>
      </c>
      <c r="H1284" s="2">
        <f t="shared" si="151"/>
        <v>1.5441260000000006</v>
      </c>
      <c r="I1284" s="2">
        <f t="array" ref="I1284">SUMPRODUCT(B1268:B1287, (ROW(B1268:B1287)-ROW(B1268)+1)) / (20*21/2)</f>
        <v>1.4320390476190477</v>
      </c>
      <c r="J1284" s="2">
        <f t="shared" si="154"/>
        <v>1.4373606787991813</v>
      </c>
      <c r="K1284" s="2">
        <f t="shared" si="156"/>
        <v>1.4517289413599772</v>
      </c>
    </row>
    <row r="1285" spans="1:11" ht="13.5" x14ac:dyDescent="0.25">
      <c r="A1285" s="3">
        <f>TITRES_STAT!B1288</f>
        <v>44182</v>
      </c>
      <c r="B1285" s="5">
        <f>TITRES_STAT!D1288</f>
        <v>1.4080999999999999</v>
      </c>
      <c r="C1285" s="2">
        <f t="shared" si="157"/>
        <v>-8.3000000000001961E-3</v>
      </c>
      <c r="D1285" s="2">
        <f t="shared" si="150"/>
        <v>1.4239000000000002</v>
      </c>
      <c r="E1285" s="2">
        <f t="shared" si="152"/>
        <v>1.42682</v>
      </c>
      <c r="F1285" s="2">
        <f t="shared" si="153"/>
        <v>1.4328699999999999</v>
      </c>
      <c r="G1285" s="2">
        <f t="shared" si="155"/>
        <v>1.4573259999999997</v>
      </c>
      <c r="H1285" s="2">
        <f t="shared" si="151"/>
        <v>1.5416470000000007</v>
      </c>
      <c r="I1285" s="2">
        <f t="array" ref="I1285">SUMPRODUCT(B1269:B1288, (ROW(B1269:B1288)-ROW(B1269)+1)) / (20*21/2)</f>
        <v>1.4324319047619047</v>
      </c>
      <c r="J1285" s="2">
        <f t="shared" si="154"/>
        <v>1.4345739474849737</v>
      </c>
      <c r="K1285" s="2">
        <f t="shared" si="156"/>
        <v>1.4500180024831155</v>
      </c>
    </row>
    <row r="1286" spans="1:11" ht="13.5" x14ac:dyDescent="0.25">
      <c r="A1286" s="3">
        <f>TITRES_STAT!B1289</f>
        <v>44183</v>
      </c>
      <c r="B1286" s="5">
        <f>TITRES_STAT!D1289</f>
        <v>1.4581</v>
      </c>
      <c r="C1286" s="2">
        <f t="shared" si="157"/>
        <v>5.0000000000000044E-2</v>
      </c>
      <c r="D1286" s="2">
        <f t="shared" ref="D1286:D1349" si="158">AVERAGE(B1282:B1286)</f>
        <v>1.4339</v>
      </c>
      <c r="E1286" s="2">
        <f t="shared" si="152"/>
        <v>1.4272400000000001</v>
      </c>
      <c r="F1286" s="2">
        <f t="shared" si="153"/>
        <v>1.433495</v>
      </c>
      <c r="G1286" s="2">
        <f t="shared" si="155"/>
        <v>1.4574100000000001</v>
      </c>
      <c r="H1286" s="2">
        <f t="shared" si="151"/>
        <v>1.5394180000000006</v>
      </c>
      <c r="I1286" s="2">
        <f t="array" ref="I1286">SUMPRODUCT(B1270:B1289, (ROW(B1270:B1289)-ROW(B1270)+1)) / (20*21/2)</f>
        <v>1.4407980952380954</v>
      </c>
      <c r="J1286" s="2">
        <f t="shared" si="154"/>
        <v>1.4368145239149763</v>
      </c>
      <c r="K1286" s="2">
        <f t="shared" si="156"/>
        <v>1.450334943562209</v>
      </c>
    </row>
    <row r="1287" spans="1:11" ht="13.5" x14ac:dyDescent="0.25">
      <c r="A1287" s="3">
        <f>TITRES_STAT!B1290</f>
        <v>44186</v>
      </c>
      <c r="B1287" s="5">
        <f>TITRES_STAT!D1290</f>
        <v>1.4497</v>
      </c>
      <c r="C1287" s="2">
        <f t="shared" si="157"/>
        <v>-8.3999999999999631E-3</v>
      </c>
      <c r="D1287" s="2">
        <f t="shared" si="158"/>
        <v>1.4339</v>
      </c>
      <c r="E1287" s="2">
        <f t="shared" si="152"/>
        <v>1.4305699999999999</v>
      </c>
      <c r="F1287" s="2">
        <f t="shared" si="153"/>
        <v>1.4330750000000001</v>
      </c>
      <c r="G1287" s="2">
        <f t="shared" si="155"/>
        <v>1.4585759999999999</v>
      </c>
      <c r="H1287" s="2">
        <f t="shared" si="151"/>
        <v>1.5371080000000006</v>
      </c>
      <c r="I1287" s="2">
        <f t="array" ref="I1287">SUMPRODUCT(B1271:B1290, (ROW(B1271:B1290)-ROW(B1271)+1)) / (20*21/2)</f>
        <v>1.4567504761904762</v>
      </c>
      <c r="J1287" s="2">
        <f t="shared" si="154"/>
        <v>1.43804171211355</v>
      </c>
      <c r="K1287" s="2">
        <f t="shared" si="156"/>
        <v>1.4503100438146714</v>
      </c>
    </row>
    <row r="1288" spans="1:11" ht="13.5" x14ac:dyDescent="0.25">
      <c r="A1288" s="3">
        <f>TITRES_STAT!B1291</f>
        <v>44187</v>
      </c>
      <c r="B1288" s="5">
        <f>TITRES_STAT!D1291</f>
        <v>1.4372</v>
      </c>
      <c r="C1288" s="2">
        <f t="shared" si="157"/>
        <v>-1.2499999999999956E-2</v>
      </c>
      <c r="D1288" s="2">
        <f t="shared" si="158"/>
        <v>1.4339</v>
      </c>
      <c r="E1288" s="2">
        <f t="shared" si="152"/>
        <v>1.42848</v>
      </c>
      <c r="F1288" s="2">
        <f t="shared" si="153"/>
        <v>1.432655</v>
      </c>
      <c r="G1288" s="2">
        <f t="shared" si="155"/>
        <v>1.458658</v>
      </c>
      <c r="H1288" s="2">
        <f t="shared" si="151"/>
        <v>1.5347160000000009</v>
      </c>
      <c r="I1288" s="2">
        <f t="array" ref="I1288">SUMPRODUCT(B1272:B1291, (ROW(B1272:B1291)-ROW(B1272)+1)) / (20*21/2)</f>
        <v>1.4775014285714287</v>
      </c>
      <c r="J1288" s="2">
        <f t="shared" si="154"/>
        <v>1.4379615490551165</v>
      </c>
      <c r="K1288" s="2">
        <f t="shared" si="156"/>
        <v>1.4497959244493903</v>
      </c>
    </row>
    <row r="1289" spans="1:11" ht="13.5" x14ac:dyDescent="0.25">
      <c r="A1289" s="3">
        <f>TITRES_STAT!B1292</f>
        <v>44188</v>
      </c>
      <c r="B1289" s="5">
        <f>TITRES_STAT!D1292</f>
        <v>1.5205</v>
      </c>
      <c r="C1289" s="2">
        <f t="shared" si="157"/>
        <v>8.329999999999993E-2</v>
      </c>
      <c r="D1289" s="2">
        <f t="shared" si="158"/>
        <v>1.45472</v>
      </c>
      <c r="E1289" s="2">
        <f t="shared" si="152"/>
        <v>1.43889</v>
      </c>
      <c r="F1289" s="2">
        <f t="shared" si="153"/>
        <v>1.4363999999999999</v>
      </c>
      <c r="G1289" s="2">
        <f t="shared" si="155"/>
        <v>1.4604060000000001</v>
      </c>
      <c r="H1289" s="2">
        <f t="shared" si="151"/>
        <v>1.5327205000000006</v>
      </c>
      <c r="I1289" s="2">
        <f t="array" ref="I1289">SUMPRODUCT(B1273:B1292, (ROW(B1273:B1292)-ROW(B1273)+1)) / (20*21/2)</f>
        <v>1.4942414285714287</v>
      </c>
      <c r="J1289" s="2">
        <f t="shared" si="154"/>
        <v>1.4458223539070101</v>
      </c>
      <c r="K1289" s="2">
        <f t="shared" si="156"/>
        <v>1.4525686332945125</v>
      </c>
    </row>
    <row r="1290" spans="1:11" ht="13.5" x14ac:dyDescent="0.25">
      <c r="A1290" s="3">
        <f>TITRES_STAT!B1293</f>
        <v>44189</v>
      </c>
      <c r="B1290" s="5">
        <f>TITRES_STAT!D1293</f>
        <v>1.6039000000000001</v>
      </c>
      <c r="C1290" s="2">
        <f t="shared" si="157"/>
        <v>8.3400000000000141E-2</v>
      </c>
      <c r="D1290" s="2">
        <f t="shared" si="158"/>
        <v>1.4938800000000001</v>
      </c>
      <c r="E1290" s="2">
        <f t="shared" si="152"/>
        <v>1.45889</v>
      </c>
      <c r="F1290" s="2">
        <f t="shared" si="153"/>
        <v>1.444315</v>
      </c>
      <c r="G1290" s="2">
        <f t="shared" si="155"/>
        <v>1.463406</v>
      </c>
      <c r="H1290" s="2">
        <f t="shared" ref="H1290:H1353" si="159">AVERAGE(B1091:B1290)</f>
        <v>1.5314170000000007</v>
      </c>
      <c r="I1290" s="2">
        <f t="array" ref="I1290">SUMPRODUCT(B1274:B1293, (ROW(B1274:B1293)-ROW(B1274)+1)) / (20*21/2)</f>
        <v>1.5128499999999998</v>
      </c>
      <c r="J1290" s="2">
        <f t="shared" si="154"/>
        <v>1.4608773678206282</v>
      </c>
      <c r="K1290" s="2">
        <f t="shared" si="156"/>
        <v>1.4585031966947277</v>
      </c>
    </row>
    <row r="1291" spans="1:11" ht="13.5" x14ac:dyDescent="0.25">
      <c r="A1291" s="3">
        <f>TITRES_STAT!B1294</f>
        <v>44190</v>
      </c>
      <c r="B1291" s="5">
        <f>TITRES_STAT!D1294</f>
        <v>1.6621999999999999</v>
      </c>
      <c r="C1291" s="2">
        <f t="shared" si="157"/>
        <v>5.8299999999999796E-2</v>
      </c>
      <c r="D1291" s="2">
        <f t="shared" si="158"/>
        <v>1.5347000000000002</v>
      </c>
      <c r="E1291" s="2">
        <f t="shared" si="152"/>
        <v>1.4843</v>
      </c>
      <c r="F1291" s="2">
        <f t="shared" si="153"/>
        <v>1.4572299999999998</v>
      </c>
      <c r="G1291" s="2">
        <f t="shared" si="155"/>
        <v>1.4675719999999999</v>
      </c>
      <c r="H1291" s="2">
        <f t="shared" si="159"/>
        <v>1.5305030000000004</v>
      </c>
      <c r="I1291" s="2">
        <f t="array" ref="I1291">SUMPRODUCT(B1275:B1294, (ROW(B1275:B1294)-ROW(B1275)+1)) / (20*21/2)</f>
        <v>1.5260252380952379</v>
      </c>
      <c r="J1291" s="2">
        <f t="shared" si="154"/>
        <v>1.4800509518377112</v>
      </c>
      <c r="K1291" s="2">
        <f t="shared" si="156"/>
        <v>1.4664913066282679</v>
      </c>
    </row>
    <row r="1292" spans="1:11" ht="13.5" x14ac:dyDescent="0.25">
      <c r="A1292" s="3">
        <f>TITRES_STAT!B1295</f>
        <v>44193</v>
      </c>
      <c r="B1292" s="5">
        <f>TITRES_STAT!D1295</f>
        <v>1.633</v>
      </c>
      <c r="C1292" s="2">
        <f t="shared" si="157"/>
        <v>-2.9199999999999893E-2</v>
      </c>
      <c r="D1292" s="2">
        <f t="shared" si="158"/>
        <v>1.5713600000000001</v>
      </c>
      <c r="E1292" s="2">
        <f t="shared" ref="E1292:E1355" si="160">AVERAGE(B1283:B1292)</f>
        <v>1.5026299999999999</v>
      </c>
      <c r="F1292" s="2">
        <f t="shared" si="153"/>
        <v>1.4668099999999997</v>
      </c>
      <c r="G1292" s="2">
        <f t="shared" si="155"/>
        <v>1.4703199999999998</v>
      </c>
      <c r="H1292" s="2">
        <f t="shared" si="159"/>
        <v>1.5296785000000006</v>
      </c>
      <c r="I1292" s="2">
        <f t="array" ref="I1292">SUMPRODUCT(B1276:B1295, (ROW(B1276:B1295)-ROW(B1276)+1)) / (20*21/2)</f>
        <v>1.5367371428571428</v>
      </c>
      <c r="J1292" s="2">
        <f t="shared" si="154"/>
        <v>1.4946175278531673</v>
      </c>
      <c r="K1292" s="2">
        <f t="shared" si="156"/>
        <v>1.4730210593095123</v>
      </c>
    </row>
    <row r="1293" spans="1:11" ht="13.5" x14ac:dyDescent="0.25">
      <c r="A1293" s="3">
        <f>TITRES_STAT!B1296</f>
        <v>44194</v>
      </c>
      <c r="B1293" s="5">
        <f>TITRES_STAT!D1296</f>
        <v>1.6621999999999999</v>
      </c>
      <c r="C1293" s="2">
        <f t="shared" si="157"/>
        <v>2.9199999999999893E-2</v>
      </c>
      <c r="D1293" s="2">
        <f t="shared" si="158"/>
        <v>1.6163599999999998</v>
      </c>
      <c r="E1293" s="2">
        <f t="shared" si="160"/>
        <v>1.5251299999999999</v>
      </c>
      <c r="F1293" s="2">
        <f t="shared" si="153"/>
        <v>1.4780599999999997</v>
      </c>
      <c r="G1293" s="2">
        <f t="shared" si="155"/>
        <v>1.473652</v>
      </c>
      <c r="H1293" s="2">
        <f t="shared" si="159"/>
        <v>1.5291765000000004</v>
      </c>
      <c r="I1293" s="2">
        <f t="array" ref="I1293">SUMPRODUCT(B1277:B1296, (ROW(B1277:B1296)-ROW(B1277)+1)) / (20*21/2)</f>
        <v>1.5422938095238097</v>
      </c>
      <c r="J1293" s="2">
        <f t="shared" si="154"/>
        <v>1.5105777632957229</v>
      </c>
      <c r="K1293" s="2">
        <f t="shared" si="156"/>
        <v>1.4804398412973745</v>
      </c>
    </row>
    <row r="1294" spans="1:11" ht="13.5" x14ac:dyDescent="0.25">
      <c r="A1294" s="3">
        <f>TITRES_STAT!B1297</f>
        <v>44195</v>
      </c>
      <c r="B1294" s="5">
        <f>TITRES_STAT!D1297</f>
        <v>1.6164000000000001</v>
      </c>
      <c r="C1294" s="2">
        <f t="shared" si="157"/>
        <v>-4.5799999999999841E-2</v>
      </c>
      <c r="D1294" s="2">
        <f t="shared" si="158"/>
        <v>1.63554</v>
      </c>
      <c r="E1294" s="2">
        <f t="shared" si="160"/>
        <v>1.5451299999999999</v>
      </c>
      <c r="F1294" s="2">
        <f t="shared" si="153"/>
        <v>1.4872249999999996</v>
      </c>
      <c r="G1294" s="2">
        <f t="shared" si="155"/>
        <v>1.476402</v>
      </c>
      <c r="H1294" s="2">
        <f t="shared" si="159"/>
        <v>1.5282690000000005</v>
      </c>
      <c r="I1294" s="2">
        <f t="array" ref="I1294">SUMPRODUCT(B1278:B1297, (ROW(B1278:B1297)-ROW(B1278)+1)) / (20*21/2)</f>
        <v>1.5426123809523806</v>
      </c>
      <c r="J1294" s="2">
        <f t="shared" si="154"/>
        <v>1.5206560715532731</v>
      </c>
      <c r="K1294" s="2">
        <f t="shared" si="156"/>
        <v>1.4857716122268894</v>
      </c>
    </row>
    <row r="1295" spans="1:11" ht="13.5" x14ac:dyDescent="0.25">
      <c r="A1295" s="3">
        <f>TITRES_STAT!B1298</f>
        <v>44196</v>
      </c>
      <c r="B1295" s="5">
        <f>TITRES_STAT!D1298</f>
        <v>1.5996999999999999</v>
      </c>
      <c r="C1295" s="2">
        <f t="shared" si="157"/>
        <v>-1.6700000000000159E-2</v>
      </c>
      <c r="D1295" s="2">
        <f t="shared" si="158"/>
        <v>1.6347</v>
      </c>
      <c r="E1295" s="2">
        <f t="shared" si="160"/>
        <v>1.5642900000000002</v>
      </c>
      <c r="F1295" s="2">
        <f t="shared" si="153"/>
        <v>1.4955549999999997</v>
      </c>
      <c r="G1295" s="2">
        <f t="shared" si="155"/>
        <v>1.4785679999999997</v>
      </c>
      <c r="H1295" s="2">
        <f t="shared" si="159"/>
        <v>1.5275330000000003</v>
      </c>
      <c r="I1295" s="2">
        <f t="array" ref="I1295">SUMPRODUCT(B1279:B1298, (ROW(B1279:B1298)-ROW(B1279)+1)) / (20*21/2)</f>
        <v>1.5425142857142855</v>
      </c>
      <c r="J1295" s="2">
        <f t="shared" si="154"/>
        <v>1.5281840647386757</v>
      </c>
      <c r="K1295" s="2">
        <f t="shared" si="156"/>
        <v>1.4902393921395605</v>
      </c>
    </row>
    <row r="1296" spans="1:11" ht="13.5" x14ac:dyDescent="0.25">
      <c r="A1296" s="3">
        <f>TITRES_STAT!B1299</f>
        <v>44200</v>
      </c>
      <c r="B1296" s="5">
        <f>TITRES_STAT!D1299</f>
        <v>1.5539000000000001</v>
      </c>
      <c r="C1296" s="2">
        <f t="shared" si="157"/>
        <v>-4.5799999999999841E-2</v>
      </c>
      <c r="D1296" s="2">
        <f t="shared" si="158"/>
        <v>1.6130400000000003</v>
      </c>
      <c r="E1296" s="2">
        <f t="shared" si="160"/>
        <v>1.5738700000000001</v>
      </c>
      <c r="F1296" s="2">
        <f t="shared" si="153"/>
        <v>1.5005549999999996</v>
      </c>
      <c r="G1296" s="2">
        <f t="shared" si="155"/>
        <v>1.4798179999999996</v>
      </c>
      <c r="H1296" s="2">
        <f t="shared" si="159"/>
        <v>1.5266075000000001</v>
      </c>
      <c r="I1296" s="2">
        <f t="array" ref="I1296">SUMPRODUCT(B1280:B1299, (ROW(B1280:B1299)-ROW(B1280)+1)) / (20*21/2)</f>
        <v>1.5398171428571432</v>
      </c>
      <c r="J1296" s="2">
        <f t="shared" si="154"/>
        <v>1.5306332014302304</v>
      </c>
      <c r="K1296" s="2">
        <f t="shared" si="156"/>
        <v>1.4927358865654603</v>
      </c>
    </row>
    <row r="1297" spans="1:11" ht="13.5" x14ac:dyDescent="0.25">
      <c r="A1297" s="3">
        <f>TITRES_STAT!B1300</f>
        <v>44201</v>
      </c>
      <c r="B1297" s="5">
        <f>TITRES_STAT!D1300</f>
        <v>1.5039</v>
      </c>
      <c r="C1297" s="2">
        <f t="shared" si="157"/>
        <v>-5.0000000000000044E-2</v>
      </c>
      <c r="D1297" s="2">
        <f t="shared" si="158"/>
        <v>1.5872199999999999</v>
      </c>
      <c r="E1297" s="2">
        <f t="shared" si="160"/>
        <v>1.5792900000000001</v>
      </c>
      <c r="F1297" s="2">
        <f t="shared" si="153"/>
        <v>1.5049299999999997</v>
      </c>
      <c r="G1297" s="2">
        <f t="shared" si="155"/>
        <v>1.4806520000000001</v>
      </c>
      <c r="H1297" s="2">
        <f t="shared" si="159"/>
        <v>1.5258050000000003</v>
      </c>
      <c r="I1297" s="2">
        <f t="array" ref="I1297">SUMPRODUCT(B1281:B1300, (ROW(B1281:B1300)-ROW(B1281)+1)) / (20*21/2)</f>
        <v>1.5348414285714287</v>
      </c>
      <c r="J1297" s="2">
        <f t="shared" si="154"/>
        <v>1.5280871822463991</v>
      </c>
      <c r="K1297" s="2">
        <f t="shared" si="156"/>
        <v>1.4931736949354422</v>
      </c>
    </row>
    <row r="1298" spans="1:11" ht="13.5" x14ac:dyDescent="0.25">
      <c r="A1298" s="3">
        <f>TITRES_STAT!B1301</f>
        <v>44202</v>
      </c>
      <c r="B1298" s="5">
        <f>TITRES_STAT!D1301</f>
        <v>1.5039</v>
      </c>
      <c r="C1298" s="2">
        <f t="shared" si="157"/>
        <v>0</v>
      </c>
      <c r="D1298" s="2">
        <f t="shared" si="158"/>
        <v>1.5555599999999998</v>
      </c>
      <c r="E1298" s="2">
        <f t="shared" si="160"/>
        <v>1.58596</v>
      </c>
      <c r="F1298" s="2">
        <f t="shared" si="153"/>
        <v>1.5072199999999998</v>
      </c>
      <c r="G1298" s="2">
        <f t="shared" si="155"/>
        <v>1.481568</v>
      </c>
      <c r="H1298" s="2">
        <f t="shared" si="159"/>
        <v>1.5254735000000001</v>
      </c>
      <c r="I1298" s="2">
        <f t="array" ref="I1298">SUMPRODUCT(B1282:B1301, (ROW(B1282:B1301)-ROW(B1282)+1)) / (20*21/2)</f>
        <v>1.5256361904761906</v>
      </c>
      <c r="J1298" s="2">
        <f t="shared" si="154"/>
        <v>1.5257836410800754</v>
      </c>
      <c r="K1298" s="2">
        <f t="shared" si="156"/>
        <v>1.4935943343497384</v>
      </c>
    </row>
    <row r="1299" spans="1:11" ht="13.5" x14ac:dyDescent="0.25">
      <c r="A1299" s="3">
        <f>TITRES_STAT!B1302</f>
        <v>44203</v>
      </c>
      <c r="B1299" s="5">
        <f>TITRES_STAT!D1302</f>
        <v>1.4789000000000001</v>
      </c>
      <c r="C1299" s="2">
        <f t="shared" si="157"/>
        <v>-2.4999999999999911E-2</v>
      </c>
      <c r="D1299" s="2">
        <f t="shared" si="158"/>
        <v>1.52806</v>
      </c>
      <c r="E1299" s="2">
        <f t="shared" si="160"/>
        <v>1.5817999999999999</v>
      </c>
      <c r="F1299" s="2">
        <f t="shared" si="153"/>
        <v>1.5103449999999996</v>
      </c>
      <c r="G1299" s="2">
        <f t="shared" si="155"/>
        <v>1.4821520000000001</v>
      </c>
      <c r="H1299" s="2">
        <f t="shared" si="159"/>
        <v>1.5247815000000002</v>
      </c>
      <c r="I1299" s="2">
        <f t="array" ref="I1299">SUMPRODUCT(B1283:B1302, (ROW(B1283:B1302)-ROW(B1283)+1)) / (20*21/2)</f>
        <v>1.5163914285714288</v>
      </c>
      <c r="J1299" s="2">
        <f t="shared" si="154"/>
        <v>1.5213185324057825</v>
      </c>
      <c r="K1299" s="2">
        <f t="shared" si="156"/>
        <v>1.4930180859438664</v>
      </c>
    </row>
    <row r="1300" spans="1:11" ht="13.5" x14ac:dyDescent="0.25">
      <c r="A1300" s="3">
        <f>TITRES_STAT!B1303</f>
        <v>44204</v>
      </c>
      <c r="B1300" s="5">
        <f>TITRES_STAT!D1303</f>
        <v>1.4581</v>
      </c>
      <c r="C1300" s="2">
        <f t="shared" si="157"/>
        <v>-2.0800000000000152E-2</v>
      </c>
      <c r="D1300" s="2">
        <f t="shared" si="158"/>
        <v>1.4997400000000001</v>
      </c>
      <c r="E1300" s="2">
        <f t="shared" si="160"/>
        <v>1.5672200000000001</v>
      </c>
      <c r="F1300" s="2">
        <f t="shared" ref="F1300:F1363" si="161">AVERAGE(B1281:B1300)</f>
        <v>1.513055</v>
      </c>
      <c r="G1300" s="2">
        <f t="shared" si="155"/>
        <v>1.4824020000000002</v>
      </c>
      <c r="H1300" s="2">
        <f t="shared" si="159"/>
        <v>1.5242210000000003</v>
      </c>
      <c r="I1300" s="2">
        <f t="array" ref="I1300">SUMPRODUCT(B1284:B1303, (ROW(B1284:B1303)-ROW(B1284)+1)) / (20*21/2)</f>
        <v>1.5073052380952379</v>
      </c>
      <c r="J1300" s="2">
        <f t="shared" si="154"/>
        <v>1.515297719795708</v>
      </c>
      <c r="K1300" s="2">
        <f t="shared" si="156"/>
        <v>1.4916487492401855</v>
      </c>
    </row>
    <row r="1301" spans="1:11" ht="13.5" x14ac:dyDescent="0.25">
      <c r="A1301" s="3">
        <f>TITRES_STAT!B1304</f>
        <v>44207</v>
      </c>
      <c r="B1301" s="5">
        <f>TITRES_STAT!D1304</f>
        <v>1.4164000000000001</v>
      </c>
      <c r="C1301" s="2">
        <f t="shared" si="157"/>
        <v>-4.1699999999999848E-2</v>
      </c>
      <c r="D1301" s="2">
        <f t="shared" si="158"/>
        <v>1.47224</v>
      </c>
      <c r="E1301" s="2">
        <f t="shared" si="160"/>
        <v>1.54264</v>
      </c>
      <c r="F1301" s="2">
        <f t="shared" si="161"/>
        <v>1.5134699999999996</v>
      </c>
      <c r="G1301" s="2">
        <f t="shared" si="155"/>
        <v>1.4809860000000001</v>
      </c>
      <c r="H1301" s="2">
        <f t="shared" si="159"/>
        <v>1.5232165000000004</v>
      </c>
      <c r="I1301" s="2">
        <f t="array" ref="I1301">SUMPRODUCT(B1285:B1304, (ROW(B1285:B1304)-ROW(B1285)+1)) / (20*21/2)</f>
        <v>1.4983180952380952</v>
      </c>
      <c r="J1301" s="2">
        <f t="shared" ref="J1301:J1364" si="162">$J$4*B1301+J1300*(1-$J$4)</f>
        <v>1.5058788893389741</v>
      </c>
      <c r="K1301" s="2">
        <f t="shared" si="156"/>
        <v>1.4886978178974331</v>
      </c>
    </row>
    <row r="1302" spans="1:11" ht="13.5" x14ac:dyDescent="0.25">
      <c r="A1302" s="3">
        <f>TITRES_STAT!B1305</f>
        <v>44208</v>
      </c>
      <c r="B1302" s="5">
        <f>TITRES_STAT!D1305</f>
        <v>1.4164000000000001</v>
      </c>
      <c r="C1302" s="2">
        <f t="shared" si="157"/>
        <v>0</v>
      </c>
      <c r="D1302" s="2">
        <f t="shared" si="158"/>
        <v>1.4547400000000001</v>
      </c>
      <c r="E1302" s="2">
        <f t="shared" si="160"/>
        <v>1.5209799999999998</v>
      </c>
      <c r="F1302" s="2">
        <f t="shared" si="161"/>
        <v>1.5118049999999996</v>
      </c>
      <c r="G1302" s="2">
        <f t="shared" si="155"/>
        <v>1.47932</v>
      </c>
      <c r="H1302" s="2">
        <f t="shared" si="159"/>
        <v>1.5219765000000003</v>
      </c>
      <c r="I1302" s="2">
        <f t="array" ref="I1302">SUMPRODUCT(B1286:B1305, (ROW(B1286:B1305)-ROW(B1286)+1)) / (20*21/2)</f>
        <v>1.4893309523809524</v>
      </c>
      <c r="J1302" s="2">
        <f t="shared" si="162"/>
        <v>1.4973570903543099</v>
      </c>
      <c r="K1302" s="2">
        <f t="shared" si="156"/>
        <v>1.4858626093524356</v>
      </c>
    </row>
    <row r="1303" spans="1:11" ht="13.5" x14ac:dyDescent="0.25">
      <c r="A1303" s="3">
        <f>TITRES_STAT!B1306</f>
        <v>44209</v>
      </c>
      <c r="B1303" s="5">
        <f>TITRES_STAT!D1306</f>
        <v>1.4164000000000001</v>
      </c>
      <c r="C1303" s="2">
        <f t="shared" si="157"/>
        <v>0</v>
      </c>
      <c r="D1303" s="2">
        <f t="shared" si="158"/>
        <v>1.4372400000000003</v>
      </c>
      <c r="E1303" s="2">
        <f t="shared" si="160"/>
        <v>1.4963999999999997</v>
      </c>
      <c r="F1303" s="2">
        <f t="shared" si="161"/>
        <v>1.5107649999999997</v>
      </c>
      <c r="G1303" s="2">
        <f t="shared" si="155"/>
        <v>1.4771539999999996</v>
      </c>
      <c r="H1303" s="2">
        <f t="shared" si="159"/>
        <v>1.5205010000000003</v>
      </c>
      <c r="I1303" s="2">
        <f t="array" ref="I1303">SUMPRODUCT(B1287:B1306, (ROW(B1287:B1306)-ROW(B1287)+1)) / (20*21/2)</f>
        <v>1.4783233333333334</v>
      </c>
      <c r="J1303" s="2">
        <f t="shared" si="162"/>
        <v>1.489646891272947</v>
      </c>
      <c r="K1303" s="2">
        <f t="shared" si="156"/>
        <v>1.4831385854562615</v>
      </c>
    </row>
    <row r="1304" spans="1:11" ht="13.5" x14ac:dyDescent="0.25">
      <c r="A1304" s="3">
        <f>TITRES_STAT!B1307</f>
        <v>44211</v>
      </c>
      <c r="B1304" s="5">
        <f>TITRES_STAT!D1307</f>
        <v>1.4164000000000001</v>
      </c>
      <c r="C1304" s="2">
        <f t="shared" si="157"/>
        <v>0</v>
      </c>
      <c r="D1304" s="2">
        <f t="shared" si="158"/>
        <v>1.4247400000000003</v>
      </c>
      <c r="E1304" s="2">
        <f t="shared" si="160"/>
        <v>1.4763999999999997</v>
      </c>
      <c r="F1304" s="2">
        <f t="shared" si="161"/>
        <v>1.5107649999999999</v>
      </c>
      <c r="G1304" s="2">
        <f t="shared" si="155"/>
        <v>1.4755699999999996</v>
      </c>
      <c r="H1304" s="2">
        <f t="shared" si="159"/>
        <v>1.5192805000000007</v>
      </c>
      <c r="I1304" s="2">
        <f t="array" ref="I1304">SUMPRODUCT(B1288:B1307, (ROW(B1288:B1307)-ROW(B1288)+1)) / (20*21/2)</f>
        <v>1.4711847619047616</v>
      </c>
      <c r="J1304" s="2">
        <f t="shared" si="162"/>
        <v>1.4826709968659997</v>
      </c>
      <c r="K1304" s="2">
        <f t="shared" si="156"/>
        <v>1.4805213860266042</v>
      </c>
    </row>
    <row r="1305" spans="1:11" ht="13.5" x14ac:dyDescent="0.25">
      <c r="A1305" s="3">
        <f>TITRES_STAT!B1308</f>
        <v>44214</v>
      </c>
      <c r="B1305" s="5">
        <f>TITRES_STAT!D1308</f>
        <v>1.4164000000000001</v>
      </c>
      <c r="C1305" s="2">
        <f t="shared" si="157"/>
        <v>0</v>
      </c>
      <c r="D1305" s="2">
        <f t="shared" si="158"/>
        <v>1.4164000000000001</v>
      </c>
      <c r="E1305" s="2">
        <f t="shared" si="160"/>
        <v>1.4580699999999998</v>
      </c>
      <c r="F1305" s="2">
        <f t="shared" si="161"/>
        <v>1.51118</v>
      </c>
      <c r="G1305" s="2">
        <f t="shared" si="155"/>
        <v>1.4739859999999996</v>
      </c>
      <c r="H1305" s="2">
        <f t="shared" si="159"/>
        <v>1.5180600000000006</v>
      </c>
      <c r="I1305" s="2">
        <f t="array" ref="I1305">SUMPRODUCT(B1289:B1308, (ROW(B1289:B1308)-ROW(B1289)+1)) / (20*21/2)</f>
        <v>1.4625347619047619</v>
      </c>
      <c r="J1305" s="2">
        <f t="shared" si="162"/>
        <v>1.4763594733549521</v>
      </c>
      <c r="K1305" s="2">
        <f t="shared" si="156"/>
        <v>1.4780068218686981</v>
      </c>
    </row>
    <row r="1306" spans="1:11" ht="13.5" x14ac:dyDescent="0.25">
      <c r="A1306" s="3">
        <f>TITRES_STAT!B1309</f>
        <v>44215</v>
      </c>
      <c r="B1306" s="5">
        <f>TITRES_STAT!D1309</f>
        <v>1.3956</v>
      </c>
      <c r="C1306" s="2">
        <f t="shared" si="157"/>
        <v>-2.0800000000000152E-2</v>
      </c>
      <c r="D1306" s="2">
        <f t="shared" si="158"/>
        <v>1.4122400000000002</v>
      </c>
      <c r="E1306" s="2">
        <f t="shared" si="160"/>
        <v>1.4422399999999997</v>
      </c>
      <c r="F1306" s="2">
        <f t="shared" si="161"/>
        <v>1.5080549999999999</v>
      </c>
      <c r="G1306" s="2">
        <f t="shared" si="155"/>
        <v>1.4719859999999994</v>
      </c>
      <c r="H1306" s="2">
        <f t="shared" si="159"/>
        <v>1.5165000000000004</v>
      </c>
      <c r="I1306" s="2">
        <f t="array" ref="I1306">SUMPRODUCT(B1290:B1309, (ROW(B1290:B1309)-ROW(B1290)+1)) / (20*21/2)</f>
        <v>1.455964761904762</v>
      </c>
      <c r="J1306" s="2">
        <f t="shared" si="162"/>
        <v>1.4686680949401949</v>
      </c>
      <c r="K1306" s="2">
        <f t="shared" si="156"/>
        <v>1.474775181795416</v>
      </c>
    </row>
    <row r="1307" spans="1:11" ht="13.5" x14ac:dyDescent="0.25">
      <c r="A1307" s="3">
        <f>TITRES_STAT!B1310</f>
        <v>44216</v>
      </c>
      <c r="B1307" s="5">
        <f>TITRES_STAT!D1310</f>
        <v>1.4331</v>
      </c>
      <c r="C1307" s="2">
        <f t="shared" si="157"/>
        <v>3.7500000000000089E-2</v>
      </c>
      <c r="D1307" s="2">
        <f t="shared" si="158"/>
        <v>1.4155799999999998</v>
      </c>
      <c r="E1307" s="2">
        <f t="shared" si="160"/>
        <v>1.43516</v>
      </c>
      <c r="F1307" s="2">
        <f t="shared" si="161"/>
        <v>1.5072249999999998</v>
      </c>
      <c r="G1307" s="2">
        <f t="shared" si="155"/>
        <v>1.4704039999999994</v>
      </c>
      <c r="H1307" s="2">
        <f t="shared" si="159"/>
        <v>1.5151275000000006</v>
      </c>
      <c r="I1307" s="2">
        <f t="array" ref="I1307">SUMPRODUCT(B1291:B1310, (ROW(B1291:B1310)-ROW(B1291)+1)) / (20*21/2)</f>
        <v>1.4497914285714284</v>
      </c>
      <c r="J1307" s="2">
        <f t="shared" si="162"/>
        <v>1.4652806573268431</v>
      </c>
      <c r="K1307" s="2">
        <f t="shared" si="156"/>
        <v>1.473140860940694</v>
      </c>
    </row>
    <row r="1308" spans="1:11" ht="13.5" x14ac:dyDescent="0.25">
      <c r="A1308" s="3">
        <f>TITRES_STAT!B1311</f>
        <v>44217</v>
      </c>
      <c r="B1308" s="5">
        <f>TITRES_STAT!D1311</f>
        <v>1.4164000000000001</v>
      </c>
      <c r="C1308" s="2">
        <f t="shared" si="157"/>
        <v>-1.6699999999999937E-2</v>
      </c>
      <c r="D1308" s="2">
        <f t="shared" si="158"/>
        <v>1.4155800000000001</v>
      </c>
      <c r="E1308" s="2">
        <f t="shared" si="160"/>
        <v>1.42641</v>
      </c>
      <c r="F1308" s="2">
        <f t="shared" si="161"/>
        <v>1.5061849999999997</v>
      </c>
      <c r="G1308" s="2">
        <f t="shared" si="155"/>
        <v>1.4689039999999998</v>
      </c>
      <c r="H1308" s="2">
        <f t="shared" si="159"/>
        <v>1.5134950000000009</v>
      </c>
      <c r="I1308" s="2">
        <f t="array" ref="I1308">SUMPRODUCT(B1292:B1311, (ROW(B1292:B1311)-ROW(B1292)+1)) / (20*21/2)</f>
        <v>1.4448119047619046</v>
      </c>
      <c r="J1308" s="2">
        <f t="shared" si="162"/>
        <v>1.4606253566290486</v>
      </c>
      <c r="K1308" s="2">
        <f t="shared" si="156"/>
        <v>1.470915729139098</v>
      </c>
    </row>
    <row r="1309" spans="1:11" ht="13.5" x14ac:dyDescent="0.25">
      <c r="A1309" s="3">
        <f>TITRES_STAT!B1312</f>
        <v>44218</v>
      </c>
      <c r="B1309" s="5">
        <f>TITRES_STAT!D1312</f>
        <v>1.4372</v>
      </c>
      <c r="C1309" s="2">
        <f t="shared" si="157"/>
        <v>2.079999999999993E-2</v>
      </c>
      <c r="D1309" s="2">
        <f t="shared" si="158"/>
        <v>1.4197400000000002</v>
      </c>
      <c r="E1309" s="2">
        <f t="shared" si="160"/>
        <v>1.4222399999999999</v>
      </c>
      <c r="F1309" s="2">
        <f t="shared" si="161"/>
        <v>1.5020199999999997</v>
      </c>
      <c r="G1309" s="2">
        <f t="shared" si="155"/>
        <v>1.4678200000000001</v>
      </c>
      <c r="H1309" s="2">
        <f t="shared" si="159"/>
        <v>1.512064500000001</v>
      </c>
      <c r="I1309" s="2">
        <f t="array" ref="I1309">SUMPRODUCT(B1293:B1312, (ROW(B1293:B1312)-ROW(B1293)+1)) / (20*21/2)</f>
        <v>1.4412838095238092</v>
      </c>
      <c r="J1309" s="2">
        <f t="shared" si="162"/>
        <v>1.458394370283425</v>
      </c>
      <c r="K1309" s="2">
        <f t="shared" si="156"/>
        <v>1.4695935436826628</v>
      </c>
    </row>
    <row r="1310" spans="1:11" ht="13.5" x14ac:dyDescent="0.25">
      <c r="A1310" s="3">
        <f>TITRES_STAT!B1313</f>
        <v>44221</v>
      </c>
      <c r="B1310" s="5">
        <f>TITRES_STAT!D1313</f>
        <v>1.4372</v>
      </c>
      <c r="C1310" s="2">
        <f t="shared" si="157"/>
        <v>0</v>
      </c>
      <c r="D1310" s="2">
        <f t="shared" si="158"/>
        <v>1.4238999999999999</v>
      </c>
      <c r="E1310" s="2">
        <f t="shared" si="160"/>
        <v>1.42015</v>
      </c>
      <c r="F1310" s="2">
        <f t="shared" si="161"/>
        <v>1.4936849999999999</v>
      </c>
      <c r="G1310" s="2">
        <f t="shared" si="155"/>
        <v>1.4667360000000003</v>
      </c>
      <c r="H1310" s="2">
        <f t="shared" si="159"/>
        <v>1.510889000000001</v>
      </c>
      <c r="I1310" s="2">
        <f t="array" ref="I1310">SUMPRODUCT(B1294:B1313, (ROW(B1294:B1313)-ROW(B1294)+1)) / (20*21/2)</f>
        <v>1.4346766666666668</v>
      </c>
      <c r="J1310" s="2">
        <f t="shared" si="162"/>
        <v>1.4563758588278608</v>
      </c>
      <c r="K1310" s="2">
        <f t="shared" si="156"/>
        <v>1.4683232086362838</v>
      </c>
    </row>
    <row r="1311" spans="1:11" ht="13.5" x14ac:dyDescent="0.25">
      <c r="A1311" s="3">
        <f>TITRES_STAT!B1314</f>
        <v>44222</v>
      </c>
      <c r="B1311" s="5">
        <f>TITRES_STAT!D1314</f>
        <v>1.4414</v>
      </c>
      <c r="C1311" s="2">
        <f t="shared" si="157"/>
        <v>4.1999999999999815E-3</v>
      </c>
      <c r="D1311" s="2">
        <f t="shared" si="158"/>
        <v>1.4330599999999998</v>
      </c>
      <c r="E1311" s="2">
        <f t="shared" si="160"/>
        <v>1.4226500000000002</v>
      </c>
      <c r="F1311" s="2">
        <f t="shared" si="161"/>
        <v>1.4826450000000002</v>
      </c>
      <c r="G1311" s="2">
        <f t="shared" si="155"/>
        <v>1.4661520000000003</v>
      </c>
      <c r="H1311" s="2">
        <f t="shared" si="159"/>
        <v>1.5097345000000011</v>
      </c>
      <c r="I1311" s="2">
        <f t="array" ref="I1311">SUMPRODUCT(B1295:B1314, (ROW(B1295:B1314)-ROW(B1295)+1)) / (20*21/2)</f>
        <v>1.4300899999999999</v>
      </c>
      <c r="J1311" s="2">
        <f t="shared" si="162"/>
        <v>1.4549495865585409</v>
      </c>
      <c r="K1311" s="2">
        <f t="shared" si="156"/>
        <v>1.4672673965329002</v>
      </c>
    </row>
    <row r="1312" spans="1:11" ht="13.5" x14ac:dyDescent="0.25">
      <c r="A1312" s="3">
        <f>TITRES_STAT!B1315</f>
        <v>44223</v>
      </c>
      <c r="B1312" s="5">
        <f>TITRES_STAT!D1315</f>
        <v>1.4456</v>
      </c>
      <c r="C1312" s="2">
        <f t="shared" si="157"/>
        <v>4.1999999999999815E-3</v>
      </c>
      <c r="D1312" s="2">
        <f t="shared" si="158"/>
        <v>1.4355599999999999</v>
      </c>
      <c r="E1312" s="2">
        <f t="shared" si="160"/>
        <v>1.42557</v>
      </c>
      <c r="F1312" s="2">
        <f t="shared" si="161"/>
        <v>1.4732749999999999</v>
      </c>
      <c r="G1312" s="2">
        <f t="shared" si="155"/>
        <v>1.4656520000000004</v>
      </c>
      <c r="H1312" s="2">
        <f t="shared" si="159"/>
        <v>1.5086010000000007</v>
      </c>
      <c r="I1312" s="2">
        <f t="array" ref="I1312">SUMPRODUCT(B1296:B1315, (ROW(B1296:B1315)-ROW(B1296)+1)) / (20*21/2)</f>
        <v>1.426085238095238</v>
      </c>
      <c r="J1312" s="2">
        <f t="shared" si="162"/>
        <v>1.4540591497434419</v>
      </c>
      <c r="K1312" s="2">
        <f t="shared" si="156"/>
        <v>1.4664176947080807</v>
      </c>
    </row>
    <row r="1313" spans="1:11" ht="13.5" x14ac:dyDescent="0.25">
      <c r="A1313" s="3">
        <f>TITRES_STAT!B1316</f>
        <v>44224</v>
      </c>
      <c r="B1313" s="5">
        <f>TITRES_STAT!D1316</f>
        <v>1.4038999999999999</v>
      </c>
      <c r="C1313" s="2">
        <f t="shared" si="157"/>
        <v>-4.170000000000007E-2</v>
      </c>
      <c r="D1313" s="2">
        <f t="shared" si="158"/>
        <v>1.43306</v>
      </c>
      <c r="E1313" s="2">
        <f t="shared" si="160"/>
        <v>1.4243200000000003</v>
      </c>
      <c r="F1313" s="2">
        <f t="shared" si="161"/>
        <v>1.4603600000000001</v>
      </c>
      <c r="G1313" s="2">
        <f t="shared" si="155"/>
        <v>1.4643180000000005</v>
      </c>
      <c r="H1313" s="2">
        <f t="shared" si="159"/>
        <v>1.5070630000000009</v>
      </c>
      <c r="I1313" s="2">
        <f t="array" ref="I1313">SUMPRODUCT(B1297:B1316, (ROW(B1297:B1316)-ROW(B1297)+1)) / (20*21/2)</f>
        <v>1.4237833333333334</v>
      </c>
      <c r="J1313" s="2">
        <f t="shared" si="162"/>
        <v>1.4492820878631139</v>
      </c>
      <c r="K1313" s="2">
        <f t="shared" si="156"/>
        <v>1.4639660204058029</v>
      </c>
    </row>
    <row r="1314" spans="1:11" ht="13.5" x14ac:dyDescent="0.25">
      <c r="A1314" s="3">
        <f>TITRES_STAT!B1317</f>
        <v>44225</v>
      </c>
      <c r="B1314" s="5">
        <f>TITRES_STAT!D1317</f>
        <v>1.4121999999999999</v>
      </c>
      <c r="C1314" s="2">
        <f t="shared" si="157"/>
        <v>8.2999999999999741E-3</v>
      </c>
      <c r="D1314" s="2">
        <f t="shared" si="158"/>
        <v>1.4280599999999999</v>
      </c>
      <c r="E1314" s="2">
        <f t="shared" si="160"/>
        <v>1.4239000000000002</v>
      </c>
      <c r="F1314" s="2">
        <f t="shared" si="161"/>
        <v>1.4501500000000001</v>
      </c>
      <c r="G1314" s="2">
        <f t="shared" si="155"/>
        <v>1.4631500000000006</v>
      </c>
      <c r="H1314" s="2">
        <f t="shared" si="159"/>
        <v>1.5053310000000009</v>
      </c>
      <c r="I1314" s="2">
        <f t="array" ref="I1314">SUMPRODUCT(B1298:B1317, (ROW(B1298:B1317)-ROW(B1298)+1)) / (20*21/2)</f>
        <v>1.4217361904761907</v>
      </c>
      <c r="J1314" s="2">
        <f t="shared" si="162"/>
        <v>1.445750460447579</v>
      </c>
      <c r="K1314" s="2">
        <f t="shared" si="156"/>
        <v>1.461935980389889</v>
      </c>
    </row>
    <row r="1315" spans="1:11" ht="13.5" x14ac:dyDescent="0.25">
      <c r="A1315" s="3">
        <f>TITRES_STAT!B1318</f>
        <v>44228</v>
      </c>
      <c r="B1315" s="5">
        <f>TITRES_STAT!D1318</f>
        <v>1.4080999999999999</v>
      </c>
      <c r="C1315" s="2">
        <f t="shared" si="157"/>
        <v>-4.0999999999999925E-3</v>
      </c>
      <c r="D1315" s="2">
        <f t="shared" si="158"/>
        <v>1.4222399999999999</v>
      </c>
      <c r="E1315" s="2">
        <f t="shared" si="160"/>
        <v>1.4230700000000001</v>
      </c>
      <c r="F1315" s="2">
        <f t="shared" si="161"/>
        <v>1.4405699999999999</v>
      </c>
      <c r="G1315" s="2">
        <f t="shared" si="155"/>
        <v>1.4622340000000005</v>
      </c>
      <c r="H1315" s="2">
        <f t="shared" si="159"/>
        <v>1.5038335000000009</v>
      </c>
      <c r="I1315" s="2">
        <f t="array" ref="I1315">SUMPRODUCT(B1299:B1318, (ROW(B1299:B1318)-ROW(B1299)+1)) / (20*21/2)</f>
        <v>1.418544761904762</v>
      </c>
      <c r="J1315" s="2">
        <f t="shared" si="162"/>
        <v>1.4421647023097144</v>
      </c>
      <c r="K1315" s="2">
        <f t="shared" si="156"/>
        <v>1.4598247654726386</v>
      </c>
    </row>
    <row r="1316" spans="1:11" ht="13.5" x14ac:dyDescent="0.25">
      <c r="A1316" s="3">
        <f>TITRES_STAT!B1319</f>
        <v>44229</v>
      </c>
      <c r="B1316" s="5">
        <f>TITRES_STAT!D1319</f>
        <v>1.4164000000000001</v>
      </c>
      <c r="C1316" s="2">
        <f t="shared" si="157"/>
        <v>8.3000000000001961E-3</v>
      </c>
      <c r="D1316" s="2">
        <f t="shared" si="158"/>
        <v>1.4172400000000001</v>
      </c>
      <c r="E1316" s="2">
        <f t="shared" si="160"/>
        <v>1.4251499999999999</v>
      </c>
      <c r="F1316" s="2">
        <f t="shared" si="161"/>
        <v>1.4336949999999999</v>
      </c>
      <c r="G1316" s="2">
        <f t="shared" si="155"/>
        <v>1.4616500000000006</v>
      </c>
      <c r="H1316" s="2">
        <f t="shared" si="159"/>
        <v>1.5021810000000009</v>
      </c>
      <c r="I1316" s="2">
        <f t="array" ref="I1316">SUMPRODUCT(B1300:B1319, (ROW(B1300:B1319)-ROW(B1300)+1)) / (20*21/2)</f>
        <v>1.4158690476190472</v>
      </c>
      <c r="J1316" s="2">
        <f t="shared" si="162"/>
        <v>1.4397109211373607</v>
      </c>
      <c r="K1316" s="2">
        <f t="shared" si="156"/>
        <v>1.4581218334933195</v>
      </c>
    </row>
    <row r="1317" spans="1:11" ht="13.5" x14ac:dyDescent="0.25">
      <c r="A1317" s="3">
        <f>TITRES_STAT!B1320</f>
        <v>44230</v>
      </c>
      <c r="B1317" s="5">
        <f>TITRES_STAT!D1320</f>
        <v>1.4121999999999999</v>
      </c>
      <c r="C1317" s="2">
        <f t="shared" si="157"/>
        <v>-4.2000000000002036E-3</v>
      </c>
      <c r="D1317" s="2">
        <f t="shared" si="158"/>
        <v>1.4105599999999998</v>
      </c>
      <c r="E1317" s="2">
        <f t="shared" si="160"/>
        <v>1.42306</v>
      </c>
      <c r="F1317" s="2">
        <f t="shared" si="161"/>
        <v>1.4291099999999999</v>
      </c>
      <c r="G1317" s="2">
        <f t="shared" si="155"/>
        <v>1.4607320000000001</v>
      </c>
      <c r="H1317" s="2">
        <f t="shared" si="159"/>
        <v>1.5004685000000006</v>
      </c>
      <c r="I1317" s="2">
        <f t="array" ref="I1317">SUMPRODUCT(B1301:B1320, (ROW(B1301:B1320)-ROW(B1301)+1)) / (20*21/2)</f>
        <v>1.4155709523809523</v>
      </c>
      <c r="J1317" s="2">
        <f t="shared" si="162"/>
        <v>1.437090833409993</v>
      </c>
      <c r="K1317" s="2">
        <f t="shared" si="156"/>
        <v>1.4563209772778951</v>
      </c>
    </row>
    <row r="1318" spans="1:11" ht="13.5" x14ac:dyDescent="0.25">
      <c r="A1318" s="3">
        <f>TITRES_STAT!B1321</f>
        <v>44231</v>
      </c>
      <c r="B1318" s="5">
        <f>TITRES_STAT!D1321</f>
        <v>1.3956</v>
      </c>
      <c r="C1318" s="2">
        <f t="shared" si="157"/>
        <v>-1.6599999999999948E-2</v>
      </c>
      <c r="D1318" s="2">
        <f t="shared" si="158"/>
        <v>1.4088999999999998</v>
      </c>
      <c r="E1318" s="2">
        <f t="shared" si="160"/>
        <v>1.4209799999999999</v>
      </c>
      <c r="F1318" s="2">
        <f t="shared" si="161"/>
        <v>1.4236949999999999</v>
      </c>
      <c r="G1318" s="2">
        <f t="shared" si="155"/>
        <v>1.4597320000000003</v>
      </c>
      <c r="H1318" s="2">
        <f t="shared" si="159"/>
        <v>1.4984965000000006</v>
      </c>
      <c r="I1318" s="2">
        <f t="array" ref="I1318">SUMPRODUCT(B1302:B1321, (ROW(B1302:B1321)-ROW(B1302)+1)) / (20*21/2)</f>
        <v>1.4154714285714287</v>
      </c>
      <c r="J1318" s="2">
        <f t="shared" si="162"/>
        <v>1.4331393254661842</v>
      </c>
      <c r="K1318" s="2">
        <f t="shared" si="156"/>
        <v>1.4539397624826835</v>
      </c>
    </row>
    <row r="1319" spans="1:11" ht="13.5" x14ac:dyDescent="0.25">
      <c r="A1319" s="3">
        <f>TITRES_STAT!B1322</f>
        <v>44232</v>
      </c>
      <c r="B1319" s="5">
        <f>TITRES_STAT!D1322</f>
        <v>1.3956</v>
      </c>
      <c r="C1319" s="2">
        <f t="shared" si="157"/>
        <v>0</v>
      </c>
      <c r="D1319" s="2">
        <f t="shared" si="158"/>
        <v>1.4055800000000001</v>
      </c>
      <c r="E1319" s="2">
        <f t="shared" si="160"/>
        <v>1.41682</v>
      </c>
      <c r="F1319" s="2">
        <f t="shared" si="161"/>
        <v>1.41953</v>
      </c>
      <c r="G1319" s="2">
        <f t="shared" si="155"/>
        <v>1.4587320000000004</v>
      </c>
      <c r="H1319" s="2">
        <f t="shared" si="159"/>
        <v>1.4966030000000003</v>
      </c>
      <c r="I1319" s="2">
        <f t="array" ref="I1319">SUMPRODUCT(B1303:B1322, (ROW(B1303:B1322)-ROW(B1303)+1)) / (20*21/2)</f>
        <v>1.4173528571428571</v>
      </c>
      <c r="J1319" s="2">
        <f t="shared" si="162"/>
        <v>1.4295641516122619</v>
      </c>
      <c r="K1319" s="2">
        <f t="shared" si="156"/>
        <v>1.4516519286598333</v>
      </c>
    </row>
    <row r="1320" spans="1:11" ht="13.5" x14ac:dyDescent="0.25">
      <c r="A1320" s="3">
        <f>TITRES_STAT!B1323</f>
        <v>44235</v>
      </c>
      <c r="B1320" s="5">
        <f>TITRES_STAT!D1323</f>
        <v>1.4164000000000001</v>
      </c>
      <c r="C1320" s="2">
        <f t="shared" si="157"/>
        <v>2.0800000000000152E-2</v>
      </c>
      <c r="D1320" s="2">
        <f t="shared" si="158"/>
        <v>1.40724</v>
      </c>
      <c r="E1320" s="2">
        <f t="shared" si="160"/>
        <v>1.4147399999999999</v>
      </c>
      <c r="F1320" s="2">
        <f t="shared" si="161"/>
        <v>1.4174449999999998</v>
      </c>
      <c r="G1320" s="2">
        <f t="shared" si="155"/>
        <v>1.4581480000000004</v>
      </c>
      <c r="H1320" s="2">
        <f t="shared" si="159"/>
        <v>1.4946565000000007</v>
      </c>
      <c r="I1320" s="2">
        <f t="array" ref="I1320">SUMPRODUCT(B1304:B1323, (ROW(B1304:B1323)-ROW(B1304)+1)) / (20*21/2)</f>
        <v>1.4151733333333334</v>
      </c>
      <c r="J1320" s="2">
        <f t="shared" si="162"/>
        <v>1.4283104228872847</v>
      </c>
      <c r="K1320" s="2">
        <f t="shared" si="156"/>
        <v>1.4502695000849377</v>
      </c>
    </row>
    <row r="1321" spans="1:11" ht="13.5" x14ac:dyDescent="0.25">
      <c r="A1321" s="3">
        <f>TITRES_STAT!B1324</f>
        <v>44236</v>
      </c>
      <c r="B1321" s="5">
        <f>TITRES_STAT!D1324</f>
        <v>1.4164000000000001</v>
      </c>
      <c r="C1321" s="2">
        <f t="shared" si="157"/>
        <v>0</v>
      </c>
      <c r="D1321" s="2">
        <f t="shared" si="158"/>
        <v>1.4072400000000003</v>
      </c>
      <c r="E1321" s="2">
        <f t="shared" si="160"/>
        <v>1.4122399999999999</v>
      </c>
      <c r="F1321" s="2">
        <f t="shared" si="161"/>
        <v>1.4174450000000001</v>
      </c>
      <c r="G1321" s="2">
        <f t="shared" si="155"/>
        <v>1.4583980000000003</v>
      </c>
      <c r="H1321" s="2">
        <f t="shared" si="159"/>
        <v>1.4925135000000009</v>
      </c>
      <c r="I1321" s="2">
        <f t="array" ref="I1321">SUMPRODUCT(B1305:B1324, (ROW(B1305:B1324)-ROW(B1305)+1)) / (20*21/2)</f>
        <v>1.4166642857142855</v>
      </c>
      <c r="J1321" s="2">
        <f t="shared" si="162"/>
        <v>1.4271760968980196</v>
      </c>
      <c r="K1321" s="2">
        <f t="shared" si="156"/>
        <v>1.4489412843953322</v>
      </c>
    </row>
    <row r="1322" spans="1:11" ht="13.5" x14ac:dyDescent="0.25">
      <c r="A1322" s="3">
        <f>TITRES_STAT!B1325</f>
        <v>44237</v>
      </c>
      <c r="B1322" s="5">
        <f>TITRES_STAT!D1325</f>
        <v>1.4372</v>
      </c>
      <c r="C1322" s="2">
        <f t="shared" si="157"/>
        <v>2.079999999999993E-2</v>
      </c>
      <c r="D1322" s="2">
        <f t="shared" si="158"/>
        <v>1.4122400000000002</v>
      </c>
      <c r="E1322" s="2">
        <f t="shared" si="160"/>
        <v>1.4114</v>
      </c>
      <c r="F1322" s="2">
        <f t="shared" si="161"/>
        <v>1.418485</v>
      </c>
      <c r="G1322" s="2">
        <f t="shared" si="155"/>
        <v>1.4583140000000003</v>
      </c>
      <c r="H1322" s="2">
        <f t="shared" si="159"/>
        <v>1.4907495000000011</v>
      </c>
      <c r="I1322" s="2">
        <f t="array" ref="I1322">SUMPRODUCT(B1306:B1325, (ROW(B1306:B1325)-ROW(B1306)+1)) / (20*21/2)</f>
        <v>1.4164852380952382</v>
      </c>
      <c r="J1322" s="2">
        <f t="shared" si="162"/>
        <v>1.4281307543363035</v>
      </c>
      <c r="K1322" s="2">
        <f t="shared" si="156"/>
        <v>1.448480841870025</v>
      </c>
    </row>
    <row r="1323" spans="1:11" ht="13.5" x14ac:dyDescent="0.25">
      <c r="A1323" s="3">
        <f>TITRES_STAT!B1326</f>
        <v>44238</v>
      </c>
      <c r="B1323" s="5">
        <f>TITRES_STAT!D1326</f>
        <v>1.3956</v>
      </c>
      <c r="C1323" s="2">
        <f t="shared" si="157"/>
        <v>-4.1600000000000081E-2</v>
      </c>
      <c r="D1323" s="2">
        <f t="shared" si="158"/>
        <v>1.4122400000000002</v>
      </c>
      <c r="E1323" s="2">
        <f t="shared" si="160"/>
        <v>1.4105699999999999</v>
      </c>
      <c r="F1323" s="2">
        <f t="shared" si="161"/>
        <v>1.4174450000000001</v>
      </c>
      <c r="G1323" s="2">
        <f t="shared" si="155"/>
        <v>1.4574820000000006</v>
      </c>
      <c r="H1323" s="2">
        <f t="shared" si="159"/>
        <v>1.4890325000000013</v>
      </c>
      <c r="I1323" s="2">
        <f t="array" ref="I1323">SUMPRODUCT(B1307:B1326, (ROW(B1307:B1326)-ROW(B1307)+1)) / (20*21/2)</f>
        <v>1.4163061904761907</v>
      </c>
      <c r="J1323" s="2">
        <f t="shared" si="162"/>
        <v>1.4250325872566556</v>
      </c>
      <c r="K1323" s="2">
        <f t="shared" si="156"/>
        <v>1.4464070833653182</v>
      </c>
    </row>
    <row r="1324" spans="1:11" ht="13.5" x14ac:dyDescent="0.25">
      <c r="A1324" s="3">
        <f>TITRES_STAT!B1327</f>
        <v>44239</v>
      </c>
      <c r="B1324" s="5">
        <f>TITRES_STAT!D1327</f>
        <v>1.4331</v>
      </c>
      <c r="C1324" s="2">
        <f t="shared" si="157"/>
        <v>3.7500000000000089E-2</v>
      </c>
      <c r="D1324" s="2">
        <f t="shared" si="158"/>
        <v>1.4197400000000002</v>
      </c>
      <c r="E1324" s="2">
        <f t="shared" si="160"/>
        <v>1.41266</v>
      </c>
      <c r="F1324" s="2">
        <f t="shared" si="161"/>
        <v>1.4182799999999998</v>
      </c>
      <c r="G1324" s="2">
        <f t="shared" si="155"/>
        <v>1.4574820000000002</v>
      </c>
      <c r="H1324" s="2">
        <f t="shared" si="159"/>
        <v>1.4877580000000015</v>
      </c>
      <c r="I1324" s="2">
        <f t="array" ref="I1324">SUMPRODUCT(B1308:B1327, (ROW(B1308:B1327)-ROW(B1308)+1)) / (20*21/2)</f>
        <v>1.4148376190476188</v>
      </c>
      <c r="J1324" s="2">
        <f t="shared" si="162"/>
        <v>1.4258009122798314</v>
      </c>
      <c r="K1324" s="2">
        <f t="shared" si="156"/>
        <v>1.4458852369588353</v>
      </c>
    </row>
    <row r="1325" spans="1:11" ht="13.5" x14ac:dyDescent="0.25">
      <c r="A1325" s="3">
        <f>TITRES_STAT!B1328</f>
        <v>44242</v>
      </c>
      <c r="B1325" s="5">
        <f>TITRES_STAT!D1328</f>
        <v>1.4164000000000001</v>
      </c>
      <c r="C1325" s="2">
        <f t="shared" si="157"/>
        <v>-1.6699999999999937E-2</v>
      </c>
      <c r="D1325" s="2">
        <f t="shared" si="158"/>
        <v>1.41974</v>
      </c>
      <c r="E1325" s="2">
        <f t="shared" si="160"/>
        <v>1.4134899999999999</v>
      </c>
      <c r="F1325" s="2">
        <f t="shared" si="161"/>
        <v>1.41828</v>
      </c>
      <c r="G1325" s="2">
        <f t="shared" si="155"/>
        <v>1.4571479999999999</v>
      </c>
      <c r="H1325" s="2">
        <f t="shared" si="159"/>
        <v>1.4866355000000016</v>
      </c>
      <c r="I1325" s="2">
        <f t="array" ref="I1325">SUMPRODUCT(B1309:B1328, (ROW(B1309:B1328)-ROW(B1309)+1)) / (20*21/2)</f>
        <v>1.4174795238095237</v>
      </c>
      <c r="J1325" s="2">
        <f t="shared" si="162"/>
        <v>1.4249055873007999</v>
      </c>
      <c r="K1325" s="2">
        <f t="shared" si="156"/>
        <v>1.4447289531565279</v>
      </c>
    </row>
    <row r="1326" spans="1:11" ht="13.5" x14ac:dyDescent="0.25">
      <c r="A1326" s="3">
        <f>TITRES_STAT!B1329</f>
        <v>44243</v>
      </c>
      <c r="B1326" s="5">
        <f>TITRES_STAT!D1329</f>
        <v>1.4164000000000001</v>
      </c>
      <c r="C1326" s="2">
        <f t="shared" si="157"/>
        <v>0</v>
      </c>
      <c r="D1326" s="2">
        <f t="shared" si="158"/>
        <v>1.4197400000000002</v>
      </c>
      <c r="E1326" s="2">
        <f t="shared" si="160"/>
        <v>1.4134899999999999</v>
      </c>
      <c r="F1326" s="2">
        <f t="shared" si="161"/>
        <v>1.4193199999999999</v>
      </c>
      <c r="G1326" s="2">
        <f t="shared" si="155"/>
        <v>1.4563980000000001</v>
      </c>
      <c r="H1326" s="2">
        <f t="shared" si="159"/>
        <v>1.4857485000000015</v>
      </c>
      <c r="I1326" s="2">
        <f t="array" ref="I1326">SUMPRODUCT(B1310:B1329, (ROW(B1310:B1329)-ROW(B1310)+1)) / (20*21/2)</f>
        <v>1.4199823809523808</v>
      </c>
      <c r="J1326" s="2">
        <f t="shared" si="162"/>
        <v>1.4240955313673904</v>
      </c>
      <c r="K1326" s="2">
        <f t="shared" si="156"/>
        <v>1.4436180138170562</v>
      </c>
    </row>
    <row r="1327" spans="1:11" ht="13.5" x14ac:dyDescent="0.25">
      <c r="A1327" s="3">
        <f>TITRES_STAT!B1330</f>
        <v>44244</v>
      </c>
      <c r="B1327" s="5">
        <f>TITRES_STAT!D1330</f>
        <v>1.4038999999999999</v>
      </c>
      <c r="C1327" s="2">
        <f t="shared" si="157"/>
        <v>-1.2500000000000178E-2</v>
      </c>
      <c r="D1327" s="2">
        <f t="shared" si="158"/>
        <v>1.4130800000000001</v>
      </c>
      <c r="E1327" s="2">
        <f t="shared" si="160"/>
        <v>1.41266</v>
      </c>
      <c r="F1327" s="2">
        <f t="shared" si="161"/>
        <v>1.4178599999999997</v>
      </c>
      <c r="G1327" s="2">
        <f t="shared" si="155"/>
        <v>1.456148</v>
      </c>
      <c r="H1327" s="2">
        <f t="shared" si="159"/>
        <v>1.4850345000000016</v>
      </c>
      <c r="I1327" s="2">
        <f t="array" ref="I1327">SUMPRODUCT(B1311:B1330, (ROW(B1311:B1330)-ROW(B1311)+1)) / (20*21/2)</f>
        <v>1.4196642857142858</v>
      </c>
      <c r="J1327" s="2">
        <f t="shared" si="162"/>
        <v>1.4221721474276388</v>
      </c>
      <c r="K1327" s="2">
        <f t="shared" si="156"/>
        <v>1.4420604446477598</v>
      </c>
    </row>
    <row r="1328" spans="1:11" ht="13.5" x14ac:dyDescent="0.25">
      <c r="A1328" s="3">
        <f>TITRES_STAT!B1331</f>
        <v>44245</v>
      </c>
      <c r="B1328" s="5">
        <f>TITRES_STAT!D1331</f>
        <v>1.4456</v>
      </c>
      <c r="C1328" s="2">
        <f t="shared" si="157"/>
        <v>4.170000000000007E-2</v>
      </c>
      <c r="D1328" s="2">
        <f t="shared" si="158"/>
        <v>1.4230800000000001</v>
      </c>
      <c r="E1328" s="2">
        <f t="shared" si="160"/>
        <v>1.4176600000000001</v>
      </c>
      <c r="F1328" s="2">
        <f t="shared" si="161"/>
        <v>1.4193199999999999</v>
      </c>
      <c r="G1328" s="2">
        <f t="shared" si="155"/>
        <v>1.4558979999999999</v>
      </c>
      <c r="H1328" s="2">
        <f t="shared" si="159"/>
        <v>1.4845490000000015</v>
      </c>
      <c r="I1328" s="2">
        <f t="array" ref="I1328">SUMPRODUCT(B1312:B1331, (ROW(B1312:B1331)-ROW(B1312)+1)) / (20*21/2)</f>
        <v>1.4194452380952385</v>
      </c>
      <c r="J1328" s="2">
        <f t="shared" si="162"/>
        <v>1.4244033714821493</v>
      </c>
      <c r="K1328" s="2">
        <f t="shared" si="156"/>
        <v>1.4421992507400045</v>
      </c>
    </row>
    <row r="1329" spans="1:11" ht="13.5" x14ac:dyDescent="0.25">
      <c r="A1329" s="3">
        <f>TITRES_STAT!B1332</f>
        <v>44246</v>
      </c>
      <c r="B1329" s="5">
        <f>TITRES_STAT!D1332</f>
        <v>1.4456</v>
      </c>
      <c r="C1329" s="2">
        <f t="shared" si="157"/>
        <v>0</v>
      </c>
      <c r="D1329" s="2">
        <f t="shared" si="158"/>
        <v>1.4255799999999998</v>
      </c>
      <c r="E1329" s="2">
        <f t="shared" si="160"/>
        <v>1.42266</v>
      </c>
      <c r="F1329" s="2">
        <f t="shared" si="161"/>
        <v>1.4197399999999996</v>
      </c>
      <c r="G1329" s="2">
        <f t="shared" si="155"/>
        <v>1.4564819999999998</v>
      </c>
      <c r="H1329" s="2">
        <f t="shared" si="159"/>
        <v>1.4840635000000015</v>
      </c>
      <c r="I1329" s="2">
        <f t="array" ref="I1329">SUMPRODUCT(B1313:B1332, (ROW(B1313:B1332)-ROW(B1313)+1)) / (20*21/2)</f>
        <v>1.419345238095238</v>
      </c>
      <c r="J1329" s="2">
        <f t="shared" si="162"/>
        <v>1.426422098007659</v>
      </c>
      <c r="K1329" s="2">
        <f t="shared" si="156"/>
        <v>1.4423326134560828</v>
      </c>
    </row>
    <row r="1330" spans="1:11" ht="13.5" x14ac:dyDescent="0.25">
      <c r="A1330" s="3">
        <f>TITRES_STAT!B1333</f>
        <v>44249</v>
      </c>
      <c r="B1330" s="5">
        <f>TITRES_STAT!D1333</f>
        <v>1.4164000000000001</v>
      </c>
      <c r="C1330" s="2">
        <f t="shared" si="157"/>
        <v>-2.9199999999999893E-2</v>
      </c>
      <c r="D1330" s="2">
        <f t="shared" si="158"/>
        <v>1.4255800000000001</v>
      </c>
      <c r="E1330" s="2">
        <f t="shared" si="160"/>
        <v>1.42266</v>
      </c>
      <c r="F1330" s="2">
        <f t="shared" si="161"/>
        <v>1.4186999999999999</v>
      </c>
      <c r="G1330" s="2">
        <f t="shared" ref="G1330:G1393" si="163">AVERAGE(B1281:B1330)</f>
        <v>1.4567319999999997</v>
      </c>
      <c r="H1330" s="2">
        <f t="shared" si="159"/>
        <v>1.4834515000000017</v>
      </c>
      <c r="I1330" s="2">
        <f t="array" ref="I1330">SUMPRODUCT(B1314:B1333, (ROW(B1314:B1333)-ROW(B1314)+1)) / (20*21/2)</f>
        <v>1.4154128571428573</v>
      </c>
      <c r="J1330" s="2">
        <f t="shared" si="162"/>
        <v>1.42546761248312</v>
      </c>
      <c r="K1330" s="2">
        <f t="shared" si="156"/>
        <v>1.4413156482225109</v>
      </c>
    </row>
    <row r="1331" spans="1:11" ht="13.5" x14ac:dyDescent="0.25">
      <c r="A1331" s="3">
        <f>TITRES_STAT!B1334</f>
        <v>44250</v>
      </c>
      <c r="B1331" s="5">
        <f>TITRES_STAT!D1334</f>
        <v>1.4164000000000001</v>
      </c>
      <c r="C1331" s="2">
        <f t="shared" si="157"/>
        <v>0</v>
      </c>
      <c r="D1331" s="2">
        <f t="shared" si="158"/>
        <v>1.4255800000000001</v>
      </c>
      <c r="E1331" s="2">
        <f t="shared" si="160"/>
        <v>1.42266</v>
      </c>
      <c r="F1331" s="2">
        <f t="shared" si="161"/>
        <v>1.4174499999999997</v>
      </c>
      <c r="G1331" s="2">
        <f t="shared" si="163"/>
        <v>1.4568979999999998</v>
      </c>
      <c r="H1331" s="2">
        <f t="shared" si="159"/>
        <v>1.4828790000000014</v>
      </c>
      <c r="I1331" s="2">
        <f t="array" ref="I1331">SUMPRODUCT(B1315:B1334, (ROW(B1315:B1334)-ROW(B1315)+1)) / (20*21/2)</f>
        <v>1.4151909523809525</v>
      </c>
      <c r="J1331" s="2">
        <f t="shared" si="162"/>
        <v>1.4246040303418706</v>
      </c>
      <c r="K1331" s="2">
        <f t="shared" ref="K1331:K1394" si="164">$K$4*B1331+(1-$K$4)*K1330</f>
        <v>1.4403385639784909</v>
      </c>
    </row>
    <row r="1332" spans="1:11" ht="13.5" x14ac:dyDescent="0.25">
      <c r="A1332" s="3">
        <f>TITRES_STAT!B1335</f>
        <v>44251</v>
      </c>
      <c r="B1332" s="5">
        <f>TITRES_STAT!D1335</f>
        <v>1.4164000000000001</v>
      </c>
      <c r="C1332" s="2">
        <f t="shared" si="157"/>
        <v>0</v>
      </c>
      <c r="D1332" s="2">
        <f t="shared" si="158"/>
        <v>1.42808</v>
      </c>
      <c r="E1332" s="2">
        <f t="shared" si="160"/>
        <v>1.42058</v>
      </c>
      <c r="F1332" s="2">
        <f t="shared" si="161"/>
        <v>1.4159899999999996</v>
      </c>
      <c r="G1332" s="2">
        <f t="shared" si="163"/>
        <v>1.4562319999999997</v>
      </c>
      <c r="H1332" s="2">
        <f t="shared" si="159"/>
        <v>1.4823065000000017</v>
      </c>
      <c r="I1332" s="2">
        <f t="array" ref="I1332">SUMPRODUCT(B1316:B1335, (ROW(B1316:B1335)-ROW(B1316)+1)) / (20*21/2)</f>
        <v>1.4110071428571427</v>
      </c>
      <c r="J1332" s="2">
        <f t="shared" si="162"/>
        <v>1.4238226941188354</v>
      </c>
      <c r="K1332" s="2">
        <f t="shared" si="164"/>
        <v>1.439399796763648</v>
      </c>
    </row>
    <row r="1333" spans="1:11" ht="13.5" x14ac:dyDescent="0.25">
      <c r="A1333" s="3">
        <f>TITRES_STAT!B1336</f>
        <v>44252</v>
      </c>
      <c r="B1333" s="5">
        <f>TITRES_STAT!D1336</f>
        <v>1.3747</v>
      </c>
      <c r="C1333" s="2">
        <f t="shared" si="157"/>
        <v>-4.170000000000007E-2</v>
      </c>
      <c r="D1333" s="2">
        <f t="shared" si="158"/>
        <v>1.4139000000000002</v>
      </c>
      <c r="E1333" s="2">
        <f t="shared" si="160"/>
        <v>1.4184899999999998</v>
      </c>
      <c r="F1333" s="2">
        <f t="shared" si="161"/>
        <v>1.4145299999999996</v>
      </c>
      <c r="G1333" s="2">
        <f t="shared" si="163"/>
        <v>1.454982</v>
      </c>
      <c r="H1333" s="2">
        <f t="shared" si="159"/>
        <v>1.4816235000000015</v>
      </c>
      <c r="I1333" s="2">
        <f t="array" ref="I1333">SUMPRODUCT(B1317:B1336, (ROW(B1317:B1336)-ROW(B1317)+1)) / (20*21/2)</f>
        <v>1.4070019047619047</v>
      </c>
      <c r="J1333" s="2">
        <f t="shared" si="162"/>
        <v>1.4191443422979939</v>
      </c>
      <c r="K1333" s="2">
        <f t="shared" si="164"/>
        <v>1.4368625498317402</v>
      </c>
    </row>
    <row r="1334" spans="1:11" ht="13.5" x14ac:dyDescent="0.25">
      <c r="A1334" s="3">
        <f>TITRES_STAT!B1337</f>
        <v>44253</v>
      </c>
      <c r="B1334" s="5">
        <f>TITRES_STAT!D1337</f>
        <v>1.4121999999999999</v>
      </c>
      <c r="C1334" s="2">
        <f t="shared" si="157"/>
        <v>3.7499999999999867E-2</v>
      </c>
      <c r="D1334" s="2">
        <f t="shared" si="158"/>
        <v>1.4072199999999999</v>
      </c>
      <c r="E1334" s="2">
        <f t="shared" si="160"/>
        <v>1.4163999999999999</v>
      </c>
      <c r="F1334" s="2">
        <f t="shared" si="161"/>
        <v>1.4145299999999996</v>
      </c>
      <c r="G1334" s="2">
        <f t="shared" si="163"/>
        <v>1.454898</v>
      </c>
      <c r="H1334" s="2">
        <f t="shared" si="159"/>
        <v>1.4811870000000016</v>
      </c>
      <c r="I1334" s="2">
        <f t="array" ref="I1334">SUMPRODUCT(B1318:B1337, (ROW(B1318:B1337)-ROW(B1318)+1)) / (20*21/2)</f>
        <v>1.4067861904761905</v>
      </c>
      <c r="J1334" s="2">
        <f t="shared" si="162"/>
        <v>1.4184829763648517</v>
      </c>
      <c r="K1334" s="2">
        <f t="shared" si="164"/>
        <v>1.4358953910148093</v>
      </c>
    </row>
    <row r="1335" spans="1:11" ht="13.5" x14ac:dyDescent="0.25">
      <c r="A1335" s="3">
        <f>TITRES_STAT!B1338</f>
        <v>44256</v>
      </c>
      <c r="B1335" s="5">
        <f>TITRES_STAT!D1338</f>
        <v>1.3706</v>
      </c>
      <c r="C1335" s="2">
        <f t="shared" si="157"/>
        <v>-4.1599999999999859E-2</v>
      </c>
      <c r="D1335" s="2">
        <f t="shared" si="158"/>
        <v>1.3980599999999999</v>
      </c>
      <c r="E1335" s="2">
        <f t="shared" si="160"/>
        <v>1.4118200000000001</v>
      </c>
      <c r="F1335" s="2">
        <f t="shared" si="161"/>
        <v>1.4126549999999995</v>
      </c>
      <c r="G1335" s="2">
        <f t="shared" si="163"/>
        <v>1.4541480000000002</v>
      </c>
      <c r="H1335" s="2">
        <f t="shared" si="159"/>
        <v>1.4803265000000017</v>
      </c>
      <c r="I1335" s="2">
        <f t="array" ref="I1335">SUMPRODUCT(B1319:B1338, (ROW(B1319:B1338)-ROW(B1319)+1)) / (20*21/2)</f>
        <v>1.4065899999999996</v>
      </c>
      <c r="J1335" s="2">
        <f t="shared" si="162"/>
        <v>1.4139226929015325</v>
      </c>
      <c r="K1335" s="2">
        <f t="shared" si="164"/>
        <v>1.4333347874456013</v>
      </c>
    </row>
    <row r="1336" spans="1:11" ht="13.5" x14ac:dyDescent="0.25">
      <c r="A1336" s="3">
        <f>TITRES_STAT!B1339</f>
        <v>44257</v>
      </c>
      <c r="B1336" s="5">
        <f>TITRES_STAT!D1339</f>
        <v>1.3706</v>
      </c>
      <c r="C1336" s="2">
        <f t="shared" si="157"/>
        <v>0</v>
      </c>
      <c r="D1336" s="2">
        <f t="shared" si="158"/>
        <v>1.3889</v>
      </c>
      <c r="E1336" s="2">
        <f t="shared" si="160"/>
        <v>1.40724</v>
      </c>
      <c r="F1336" s="2">
        <f t="shared" si="161"/>
        <v>1.4103649999999999</v>
      </c>
      <c r="G1336" s="2">
        <f t="shared" si="163"/>
        <v>1.4523979999999996</v>
      </c>
      <c r="H1336" s="2">
        <f t="shared" si="159"/>
        <v>1.4795250000000015</v>
      </c>
      <c r="I1336" s="2">
        <f t="array" ref="I1336">SUMPRODUCT(B1320:B1339, (ROW(B1320:B1339)-ROW(B1320)+1)) / (20*21/2)</f>
        <v>1.4031533333333333</v>
      </c>
      <c r="J1336" s="2">
        <f t="shared" si="162"/>
        <v>1.4097967221490058</v>
      </c>
      <c r="K1336" s="2">
        <f t="shared" si="164"/>
        <v>1.4308745997026366</v>
      </c>
    </row>
    <row r="1337" spans="1:11" ht="13.5" x14ac:dyDescent="0.25">
      <c r="A1337" s="3">
        <f>TITRES_STAT!B1340</f>
        <v>44258</v>
      </c>
      <c r="B1337" s="5">
        <f>TITRES_STAT!D1340</f>
        <v>1.4080999999999999</v>
      </c>
      <c r="C1337" s="2">
        <f t="shared" si="157"/>
        <v>3.7499999999999867E-2</v>
      </c>
      <c r="D1337" s="2">
        <f t="shared" si="158"/>
        <v>1.38724</v>
      </c>
      <c r="E1337" s="2">
        <f t="shared" si="160"/>
        <v>1.4076599999999999</v>
      </c>
      <c r="F1337" s="2">
        <f t="shared" si="161"/>
        <v>1.4101599999999999</v>
      </c>
      <c r="G1337" s="2">
        <f t="shared" si="163"/>
        <v>1.4515659999999999</v>
      </c>
      <c r="H1337" s="2">
        <f t="shared" si="159"/>
        <v>1.4790875000000014</v>
      </c>
      <c r="I1337" s="2">
        <f t="array" ref="I1337">SUMPRODUCT(B1321:B1340, (ROW(B1321:B1340)-ROW(B1321)+1)) / (20*21/2)</f>
        <v>1.4018066666666666</v>
      </c>
      <c r="J1337" s="2">
        <f t="shared" si="162"/>
        <v>1.4096351295633862</v>
      </c>
      <c r="K1337" s="2">
        <f t="shared" si="164"/>
        <v>1.4299814781456706</v>
      </c>
    </row>
    <row r="1338" spans="1:11" ht="13.5" x14ac:dyDescent="0.25">
      <c r="A1338" s="3">
        <f>TITRES_STAT!B1341</f>
        <v>44259</v>
      </c>
      <c r="B1338" s="5">
        <f>TITRES_STAT!D1341</f>
        <v>1.4080999999999999</v>
      </c>
      <c r="C1338" s="2">
        <f t="shared" si="157"/>
        <v>0</v>
      </c>
      <c r="D1338" s="2">
        <f t="shared" si="158"/>
        <v>1.39392</v>
      </c>
      <c r="E1338" s="2">
        <f t="shared" si="160"/>
        <v>1.4039099999999998</v>
      </c>
      <c r="F1338" s="2">
        <f t="shared" si="161"/>
        <v>1.4107850000000002</v>
      </c>
      <c r="G1338" s="2">
        <f t="shared" si="163"/>
        <v>1.4509840000000003</v>
      </c>
      <c r="H1338" s="2">
        <f t="shared" si="159"/>
        <v>1.4788660000000013</v>
      </c>
      <c r="I1338" s="2">
        <f t="array" ref="I1338">SUMPRODUCT(B1322:B1341, (ROW(B1322:B1341)-ROW(B1322)+1)) / (20*21/2)</f>
        <v>1.3977780952380954</v>
      </c>
      <c r="J1338" s="2">
        <f t="shared" si="162"/>
        <v>1.4094889267478257</v>
      </c>
      <c r="K1338" s="2">
        <f t="shared" si="164"/>
        <v>1.4291233809634876</v>
      </c>
    </row>
    <row r="1339" spans="1:11" ht="13.5" x14ac:dyDescent="0.25">
      <c r="A1339" s="3">
        <f>TITRES_STAT!B1342</f>
        <v>44260</v>
      </c>
      <c r="B1339" s="5">
        <f>TITRES_STAT!D1342</f>
        <v>1.3747</v>
      </c>
      <c r="C1339" s="2">
        <f t="shared" si="157"/>
        <v>-3.3399999999999874E-2</v>
      </c>
      <c r="D1339" s="2">
        <f t="shared" si="158"/>
        <v>1.38642</v>
      </c>
      <c r="E1339" s="2">
        <f t="shared" si="160"/>
        <v>1.3968199999999997</v>
      </c>
      <c r="F1339" s="2">
        <f t="shared" si="161"/>
        <v>1.40974</v>
      </c>
      <c r="G1339" s="2">
        <f t="shared" si="163"/>
        <v>1.4480680000000004</v>
      </c>
      <c r="H1339" s="2">
        <f t="shared" si="159"/>
        <v>1.478438000000001</v>
      </c>
      <c r="I1339" s="2">
        <f t="array" ref="I1339">SUMPRODUCT(B1323:B1342, (ROW(B1323:B1342)-ROW(B1323)+1)) / (20*21/2)</f>
        <v>1.3967685714285714</v>
      </c>
      <c r="J1339" s="2">
        <f t="shared" si="162"/>
        <v>1.406175695628985</v>
      </c>
      <c r="K1339" s="2">
        <f t="shared" si="164"/>
        <v>1.4269891307296254</v>
      </c>
    </row>
    <row r="1340" spans="1:11" ht="13.5" x14ac:dyDescent="0.25">
      <c r="A1340" s="3">
        <f>TITRES_STAT!B1343</f>
        <v>44263</v>
      </c>
      <c r="B1340" s="5">
        <f>TITRES_STAT!D1343</f>
        <v>1.3956</v>
      </c>
      <c r="C1340" s="2">
        <f t="shared" si="157"/>
        <v>2.0899999999999919E-2</v>
      </c>
      <c r="D1340" s="2">
        <f t="shared" si="158"/>
        <v>1.3914199999999999</v>
      </c>
      <c r="E1340" s="2">
        <f t="shared" si="160"/>
        <v>1.3947399999999999</v>
      </c>
      <c r="F1340" s="2">
        <f t="shared" si="161"/>
        <v>1.4087000000000001</v>
      </c>
      <c r="G1340" s="2">
        <f t="shared" si="163"/>
        <v>1.4439020000000005</v>
      </c>
      <c r="H1340" s="2">
        <f t="shared" si="159"/>
        <v>1.4779575000000011</v>
      </c>
      <c r="I1340" s="2">
        <f t="array" ref="I1340">SUMPRODUCT(B1324:B1343, (ROW(B1324:B1343)-ROW(B1324)+1)) / (20*21/2)</f>
        <v>1.3935761904761905</v>
      </c>
      <c r="J1340" s="2">
        <f t="shared" si="162"/>
        <v>1.4051684865214626</v>
      </c>
      <c r="K1340" s="2">
        <f t="shared" si="164"/>
        <v>1.4257581844265028</v>
      </c>
    </row>
    <row r="1341" spans="1:11" ht="13.5" x14ac:dyDescent="0.25">
      <c r="A1341" s="3">
        <f>TITRES_STAT!B1344</f>
        <v>44264</v>
      </c>
      <c r="B1341" s="5">
        <f>TITRES_STAT!D1344</f>
        <v>1.3664000000000001</v>
      </c>
      <c r="C1341" s="2">
        <f t="shared" si="157"/>
        <v>-2.9199999999999893E-2</v>
      </c>
      <c r="D1341" s="2">
        <f t="shared" si="158"/>
        <v>1.3905799999999999</v>
      </c>
      <c r="E1341" s="2">
        <f t="shared" si="160"/>
        <v>1.38974</v>
      </c>
      <c r="F1341" s="2">
        <f t="shared" si="161"/>
        <v>1.4062000000000001</v>
      </c>
      <c r="G1341" s="2">
        <f t="shared" si="163"/>
        <v>1.4379860000000009</v>
      </c>
      <c r="H1341" s="2">
        <f t="shared" si="159"/>
        <v>1.4773310000000013</v>
      </c>
      <c r="I1341" s="2">
        <f t="array" ref="I1341">SUMPRODUCT(B1325:B1344, (ROW(B1325:B1344)-ROW(B1325)+1)) / (20*21/2)</f>
        <v>1.390502857142857</v>
      </c>
      <c r="J1341" s="2">
        <f t="shared" si="162"/>
        <v>1.4014762497098947</v>
      </c>
      <c r="K1341" s="2">
        <f t="shared" si="164"/>
        <v>1.4234304124882085</v>
      </c>
    </row>
    <row r="1342" spans="1:11" ht="13.5" x14ac:dyDescent="0.25">
      <c r="A1342" s="3">
        <f>TITRES_STAT!B1345</f>
        <v>44265</v>
      </c>
      <c r="B1342" s="5">
        <f>TITRES_STAT!D1345</f>
        <v>1.3956</v>
      </c>
      <c r="C1342" s="2">
        <f t="shared" si="157"/>
        <v>2.9199999999999893E-2</v>
      </c>
      <c r="D1342" s="2">
        <f t="shared" si="158"/>
        <v>1.38808</v>
      </c>
      <c r="E1342" s="2">
        <f t="shared" si="160"/>
        <v>1.3876600000000001</v>
      </c>
      <c r="F1342" s="2">
        <f t="shared" si="161"/>
        <v>1.40412</v>
      </c>
      <c r="G1342" s="2">
        <f t="shared" si="163"/>
        <v>1.4332380000000007</v>
      </c>
      <c r="H1342" s="2">
        <f t="shared" si="159"/>
        <v>1.4768310000000011</v>
      </c>
      <c r="I1342" s="2">
        <f t="array" ref="I1342">SUMPRODUCT(B1326:B1345, (ROW(B1326:B1345)-ROW(B1326)+1)) / (20*21/2)</f>
        <v>1.3877271428571427</v>
      </c>
      <c r="J1342" s="2">
        <f t="shared" si="162"/>
        <v>1.4009166068803809</v>
      </c>
      <c r="K1342" s="2">
        <f t="shared" si="164"/>
        <v>1.4223390237631808</v>
      </c>
    </row>
    <row r="1343" spans="1:11" ht="13.5" x14ac:dyDescent="0.25">
      <c r="A1343" s="3">
        <f>TITRES_STAT!B1346</f>
        <v>44266</v>
      </c>
      <c r="B1343" s="5">
        <f>TITRES_STAT!D1346</f>
        <v>1.3706</v>
      </c>
      <c r="C1343" s="2">
        <f t="shared" si="157"/>
        <v>-2.4999999999999911E-2</v>
      </c>
      <c r="D1343" s="2">
        <f t="shared" si="158"/>
        <v>1.3805799999999997</v>
      </c>
      <c r="E1343" s="2">
        <f t="shared" si="160"/>
        <v>1.3872500000000001</v>
      </c>
      <c r="F1343" s="2">
        <f t="shared" si="161"/>
        <v>1.4028700000000003</v>
      </c>
      <c r="G1343" s="2">
        <f t="shared" si="163"/>
        <v>1.4274060000000006</v>
      </c>
      <c r="H1343" s="2">
        <f t="shared" si="159"/>
        <v>1.476029500000001</v>
      </c>
      <c r="I1343" s="2">
        <f t="array" ref="I1343">SUMPRODUCT(B1327:B1346, (ROW(B1327:B1346)-ROW(B1327)+1)) / (20*21/2)</f>
        <v>1.3835790476190477</v>
      </c>
      <c r="J1343" s="2">
        <f t="shared" si="162"/>
        <v>1.3980293109870114</v>
      </c>
      <c r="K1343" s="2">
        <f t="shared" si="164"/>
        <v>1.4203100424391346</v>
      </c>
    </row>
    <row r="1344" spans="1:11" ht="13.5" x14ac:dyDescent="0.25">
      <c r="A1344" s="3">
        <f>TITRES_STAT!B1347</f>
        <v>44267</v>
      </c>
      <c r="B1344" s="5">
        <f>TITRES_STAT!D1347</f>
        <v>1.3706</v>
      </c>
      <c r="C1344" s="2">
        <f t="shared" si="157"/>
        <v>0</v>
      </c>
      <c r="D1344" s="2">
        <f t="shared" si="158"/>
        <v>1.3797599999999999</v>
      </c>
      <c r="E1344" s="2">
        <f t="shared" si="160"/>
        <v>1.3830899999999999</v>
      </c>
      <c r="F1344" s="2">
        <f t="shared" si="161"/>
        <v>1.399745</v>
      </c>
      <c r="G1344" s="2">
        <f t="shared" si="163"/>
        <v>1.4224900000000003</v>
      </c>
      <c r="H1344" s="2">
        <f t="shared" si="159"/>
        <v>1.4753065000000014</v>
      </c>
      <c r="I1344" s="2">
        <f t="array" ref="I1344">SUMPRODUCT(B1328:B1347, (ROW(B1328:B1347)-ROW(B1328)+1)) / (20*21/2)</f>
        <v>1.3813190476190476</v>
      </c>
      <c r="J1344" s="2">
        <f t="shared" si="162"/>
        <v>1.3954169956549152</v>
      </c>
      <c r="K1344" s="2">
        <f t="shared" si="164"/>
        <v>1.4183606290101489</v>
      </c>
    </row>
    <row r="1345" spans="1:11" ht="13.5" x14ac:dyDescent="0.25">
      <c r="A1345" s="3">
        <f>TITRES_STAT!B1348</f>
        <v>44270</v>
      </c>
      <c r="B1345" s="5">
        <f>TITRES_STAT!D1348</f>
        <v>1.3706</v>
      </c>
      <c r="C1345" s="2">
        <f t="shared" si="157"/>
        <v>0</v>
      </c>
      <c r="D1345" s="2">
        <f t="shared" si="158"/>
        <v>1.3747599999999998</v>
      </c>
      <c r="E1345" s="2">
        <f t="shared" si="160"/>
        <v>1.3830899999999997</v>
      </c>
      <c r="F1345" s="2">
        <f t="shared" si="161"/>
        <v>1.3974549999999999</v>
      </c>
      <c r="G1345" s="2">
        <f t="shared" si="163"/>
        <v>1.4179079999999999</v>
      </c>
      <c r="H1345" s="2">
        <f t="shared" si="159"/>
        <v>1.4747010000000018</v>
      </c>
      <c r="I1345" s="2">
        <f t="array" ref="I1345">SUMPRODUCT(B1329:B1348, (ROW(B1329:B1348)-ROW(B1329)+1)) / (20*21/2)</f>
        <v>1.3792176190476191</v>
      </c>
      <c r="J1345" s="2">
        <f t="shared" si="162"/>
        <v>1.3930534722592089</v>
      </c>
      <c r="K1345" s="2">
        <f t="shared" si="164"/>
        <v>1.4164876631666137</v>
      </c>
    </row>
    <row r="1346" spans="1:11" ht="13.5" x14ac:dyDescent="0.25">
      <c r="A1346" s="3">
        <f>TITRES_STAT!B1349</f>
        <v>44271</v>
      </c>
      <c r="B1346" s="5">
        <f>TITRES_STAT!D1349</f>
        <v>1.3539000000000001</v>
      </c>
      <c r="C1346" s="2">
        <f t="shared" si="157"/>
        <v>-1.6699999999999937E-2</v>
      </c>
      <c r="D1346" s="2">
        <f t="shared" si="158"/>
        <v>1.3722600000000003</v>
      </c>
      <c r="E1346" s="2">
        <f t="shared" si="160"/>
        <v>1.3814199999999999</v>
      </c>
      <c r="F1346" s="2">
        <f t="shared" si="161"/>
        <v>1.3943300000000001</v>
      </c>
      <c r="G1346" s="2">
        <f t="shared" si="163"/>
        <v>1.4139079999999999</v>
      </c>
      <c r="H1346" s="2">
        <f t="shared" si="159"/>
        <v>1.4740120000000017</v>
      </c>
      <c r="I1346" s="2">
        <f t="array" ref="I1346">SUMPRODUCT(B1330:B1349, (ROW(B1330:B1349)-ROW(B1330)+1)) / (20*21/2)</f>
        <v>1.3770733333333331</v>
      </c>
      <c r="J1346" s="2">
        <f t="shared" si="162"/>
        <v>1.3893245701392845</v>
      </c>
      <c r="K1346" s="2">
        <f t="shared" si="164"/>
        <v>1.4140332450032169</v>
      </c>
    </row>
    <row r="1347" spans="1:11" ht="13.5" x14ac:dyDescent="0.25">
      <c r="A1347" s="3">
        <f>TITRES_STAT!B1350</f>
        <v>44272</v>
      </c>
      <c r="B1347" s="5">
        <f>TITRES_STAT!D1350</f>
        <v>1.3706</v>
      </c>
      <c r="C1347" s="2">
        <f t="shared" si="157"/>
        <v>1.6699999999999937E-2</v>
      </c>
      <c r="D1347" s="2">
        <f t="shared" si="158"/>
        <v>1.3672600000000004</v>
      </c>
      <c r="E1347" s="2">
        <f t="shared" si="160"/>
        <v>1.3776699999999997</v>
      </c>
      <c r="F1347" s="2">
        <f t="shared" si="161"/>
        <v>1.3926649999999996</v>
      </c>
      <c r="G1347" s="2">
        <f t="shared" si="163"/>
        <v>1.4112420000000001</v>
      </c>
      <c r="H1347" s="2">
        <f t="shared" si="159"/>
        <v>1.4736225000000018</v>
      </c>
      <c r="I1347" s="2">
        <f t="array" ref="I1347">SUMPRODUCT(B1331:B1350, (ROW(B1331:B1350)-ROW(B1331)+1)) / (20*21/2)</f>
        <v>1.3725252380952377</v>
      </c>
      <c r="J1347" s="2">
        <f t="shared" si="162"/>
        <v>1.3875412777450669</v>
      </c>
      <c r="K1347" s="2">
        <f t="shared" si="164"/>
        <v>1.412329980493287</v>
      </c>
    </row>
    <row r="1348" spans="1:11" ht="13.5" x14ac:dyDescent="0.25">
      <c r="A1348" s="3">
        <f>TITRES_STAT!B1351</f>
        <v>44273</v>
      </c>
      <c r="B1348" s="5">
        <f>TITRES_STAT!D1351</f>
        <v>1.3706</v>
      </c>
      <c r="C1348" s="2">
        <f t="shared" ref="C1348:C1411" si="165">B1348-B1347</f>
        <v>0</v>
      </c>
      <c r="D1348" s="2">
        <f t="shared" si="158"/>
        <v>1.3672599999999999</v>
      </c>
      <c r="E1348" s="2">
        <f t="shared" si="160"/>
        <v>1.3739199999999996</v>
      </c>
      <c r="F1348" s="2">
        <f t="shared" si="161"/>
        <v>1.3889149999999997</v>
      </c>
      <c r="G1348" s="2">
        <f t="shared" si="163"/>
        <v>1.4085759999999998</v>
      </c>
      <c r="H1348" s="2">
        <f t="shared" si="159"/>
        <v>1.4730170000000018</v>
      </c>
      <c r="I1348" s="2">
        <f t="array" ref="I1348">SUMPRODUCT(B1332:B1351, (ROW(B1332:B1351)-ROW(B1332)+1)) / (20*21/2)</f>
        <v>1.3683542857142854</v>
      </c>
      <c r="J1348" s="2">
        <f t="shared" si="162"/>
        <v>1.3859278227217273</v>
      </c>
      <c r="K1348" s="2">
        <f t="shared" si="164"/>
        <v>1.4106935106700209</v>
      </c>
    </row>
    <row r="1349" spans="1:11" ht="13.5" x14ac:dyDescent="0.25">
      <c r="A1349" s="3">
        <f>TITRES_STAT!B1352</f>
        <v>44274</v>
      </c>
      <c r="B1349" s="5">
        <f>TITRES_STAT!D1352</f>
        <v>1.3664000000000001</v>
      </c>
      <c r="C1349" s="2">
        <f t="shared" si="165"/>
        <v>-4.1999999999999815E-3</v>
      </c>
      <c r="D1349" s="2">
        <f t="shared" si="158"/>
        <v>1.3664200000000002</v>
      </c>
      <c r="E1349" s="2">
        <f t="shared" si="160"/>
        <v>1.3730899999999999</v>
      </c>
      <c r="F1349" s="2">
        <f t="shared" si="161"/>
        <v>1.3849549999999997</v>
      </c>
      <c r="G1349" s="2">
        <f t="shared" si="163"/>
        <v>1.406326</v>
      </c>
      <c r="H1349" s="2">
        <f t="shared" si="159"/>
        <v>1.4721745000000019</v>
      </c>
      <c r="I1349" s="2">
        <f t="array" ref="I1349">SUMPRODUCT(B1333:B1352, (ROW(B1333:B1352)-ROW(B1333)+1)) / (20*21/2)</f>
        <v>1.3645604761904759</v>
      </c>
      <c r="J1349" s="2">
        <f t="shared" si="162"/>
        <v>1.3840680300815627</v>
      </c>
      <c r="K1349" s="2">
        <f t="shared" si="164"/>
        <v>1.4089565102515886</v>
      </c>
    </row>
    <row r="1350" spans="1:11" ht="13.5" x14ac:dyDescent="0.25">
      <c r="A1350" s="3">
        <f>TITRES_STAT!B1353</f>
        <v>44277</v>
      </c>
      <c r="B1350" s="5">
        <f>TITRES_STAT!D1353</f>
        <v>1.3371999999999999</v>
      </c>
      <c r="C1350" s="2">
        <f t="shared" si="165"/>
        <v>-2.9200000000000115E-2</v>
      </c>
      <c r="D1350" s="2">
        <f t="shared" ref="D1350:D1413" si="166">AVERAGE(B1346:B1350)</f>
        <v>1.3597400000000002</v>
      </c>
      <c r="E1350" s="2">
        <f t="shared" si="160"/>
        <v>1.3672499999999999</v>
      </c>
      <c r="F1350" s="2">
        <f t="shared" si="161"/>
        <v>1.3809949999999998</v>
      </c>
      <c r="G1350" s="2">
        <f t="shared" si="163"/>
        <v>1.4039080000000002</v>
      </c>
      <c r="H1350" s="2">
        <f t="shared" si="159"/>
        <v>1.4709700000000019</v>
      </c>
      <c r="I1350" s="2">
        <f t="array" ref="I1350">SUMPRODUCT(B1334:B1353, (ROW(B1334:B1353)-ROW(B1334)+1)) / (20*21/2)</f>
        <v>1.3611438095238095</v>
      </c>
      <c r="J1350" s="2">
        <f t="shared" si="162"/>
        <v>1.3796044081690328</v>
      </c>
      <c r="K1350" s="2">
        <f t="shared" si="164"/>
        <v>1.4061425294574088</v>
      </c>
    </row>
    <row r="1351" spans="1:11" ht="13.5" x14ac:dyDescent="0.25">
      <c r="A1351" s="3">
        <f>TITRES_STAT!B1354</f>
        <v>44278</v>
      </c>
      <c r="B1351" s="5">
        <f>TITRES_STAT!D1354</f>
        <v>1.3371999999999999</v>
      </c>
      <c r="C1351" s="2">
        <f t="shared" si="165"/>
        <v>0</v>
      </c>
      <c r="D1351" s="2">
        <f t="shared" si="166"/>
        <v>1.3564000000000001</v>
      </c>
      <c r="E1351" s="2">
        <f t="shared" si="160"/>
        <v>1.36433</v>
      </c>
      <c r="F1351" s="2">
        <f t="shared" si="161"/>
        <v>1.3770349999999998</v>
      </c>
      <c r="G1351" s="2">
        <f t="shared" si="163"/>
        <v>1.4023240000000001</v>
      </c>
      <c r="H1351" s="2">
        <f t="shared" si="159"/>
        <v>1.4695300000000018</v>
      </c>
      <c r="I1351" s="2">
        <f t="array" ref="I1351">SUMPRODUCT(B1335:B1354, (ROW(B1335:B1354)-ROW(B1335)+1)) / (20*21/2)</f>
        <v>1.3579057142857145</v>
      </c>
      <c r="J1351" s="2">
        <f t="shared" si="162"/>
        <v>1.3755658931053154</v>
      </c>
      <c r="K1351" s="2">
        <f t="shared" si="164"/>
        <v>1.403438900851236</v>
      </c>
    </row>
    <row r="1352" spans="1:11" ht="13.5" x14ac:dyDescent="0.25">
      <c r="A1352" s="3">
        <f>TITRES_STAT!B1355</f>
        <v>44279</v>
      </c>
      <c r="B1352" s="5">
        <f>TITRES_STAT!D1355</f>
        <v>1.3371999999999999</v>
      </c>
      <c r="C1352" s="2">
        <f t="shared" si="165"/>
        <v>0</v>
      </c>
      <c r="D1352" s="2">
        <f t="shared" si="166"/>
        <v>1.34972</v>
      </c>
      <c r="E1352" s="2">
        <f t="shared" si="160"/>
        <v>1.35849</v>
      </c>
      <c r="F1352" s="2">
        <f t="shared" si="161"/>
        <v>1.3730749999999998</v>
      </c>
      <c r="G1352" s="2">
        <f t="shared" si="163"/>
        <v>1.4007400000000001</v>
      </c>
      <c r="H1352" s="2">
        <f t="shared" si="159"/>
        <v>1.4685615000000016</v>
      </c>
      <c r="I1352" s="2">
        <f t="array" ref="I1352">SUMPRODUCT(B1336:B1355, (ROW(B1336:B1355)-ROW(B1336)+1)) / (20*21/2)</f>
        <v>1.3546342857142855</v>
      </c>
      <c r="J1352" s="2">
        <f t="shared" si="162"/>
        <v>1.3719119985238568</v>
      </c>
      <c r="K1352" s="2">
        <f t="shared" si="164"/>
        <v>1.4008412968962856</v>
      </c>
    </row>
    <row r="1353" spans="1:11" ht="13.5" x14ac:dyDescent="0.25">
      <c r="A1353" s="3">
        <f>TITRES_STAT!B1356</f>
        <v>44280</v>
      </c>
      <c r="B1353" s="5">
        <f>TITRES_STAT!D1356</f>
        <v>1.3371999999999999</v>
      </c>
      <c r="C1353" s="2">
        <f t="shared" si="165"/>
        <v>0</v>
      </c>
      <c r="D1353" s="2">
        <f t="shared" si="166"/>
        <v>1.34304</v>
      </c>
      <c r="E1353" s="2">
        <f t="shared" si="160"/>
        <v>1.3551499999999996</v>
      </c>
      <c r="F1353" s="2">
        <f t="shared" si="161"/>
        <v>1.3711999999999998</v>
      </c>
      <c r="G1353" s="2">
        <f t="shared" si="163"/>
        <v>1.3991560000000001</v>
      </c>
      <c r="H1353" s="2">
        <f t="shared" si="159"/>
        <v>1.4674355000000017</v>
      </c>
      <c r="I1353" s="2">
        <f t="array" ref="I1353">SUMPRODUCT(B1337:B1356, (ROW(B1337:B1356)-ROW(B1337)+1)) / (20*21/2)</f>
        <v>1.3515414285714284</v>
      </c>
      <c r="J1353" s="2">
        <f t="shared" si="162"/>
        <v>1.3686060939025371</v>
      </c>
      <c r="K1353" s="2">
        <f t="shared" si="164"/>
        <v>1.398345559763098</v>
      </c>
    </row>
    <row r="1354" spans="1:11" ht="13.5" x14ac:dyDescent="0.25">
      <c r="A1354" s="3">
        <f>TITRES_STAT!B1357</f>
        <v>44281</v>
      </c>
      <c r="B1354" s="5">
        <f>TITRES_STAT!D1357</f>
        <v>1.3371999999999999</v>
      </c>
      <c r="C1354" s="2">
        <f t="shared" si="165"/>
        <v>0</v>
      </c>
      <c r="D1354" s="2">
        <f t="shared" si="166"/>
        <v>1.3371999999999999</v>
      </c>
      <c r="E1354" s="2">
        <f t="shared" si="160"/>
        <v>1.3518099999999997</v>
      </c>
      <c r="F1354" s="2">
        <f t="shared" si="161"/>
        <v>1.3674499999999996</v>
      </c>
      <c r="G1354" s="2">
        <f t="shared" si="163"/>
        <v>1.3975719999999998</v>
      </c>
      <c r="H1354" s="2">
        <f t="shared" ref="H1354:H1417" si="167">AVERAGE(B1155:B1354)</f>
        <v>1.4663685000000013</v>
      </c>
      <c r="I1354" s="2">
        <f t="array" ref="I1354">SUMPRODUCT(B1338:B1357, (ROW(B1338:B1357)-ROW(B1338)+1)) / (20*21/2)</f>
        <v>1.3482271428571426</v>
      </c>
      <c r="J1354" s="2">
        <f t="shared" si="162"/>
        <v>1.3656150373403906</v>
      </c>
      <c r="K1354" s="2">
        <f t="shared" si="164"/>
        <v>1.3959476946743492</v>
      </c>
    </row>
    <row r="1355" spans="1:11" ht="13.5" x14ac:dyDescent="0.25">
      <c r="A1355" s="3">
        <f>TITRES_STAT!B1358</f>
        <v>44284</v>
      </c>
      <c r="B1355" s="5">
        <f>TITRES_STAT!D1358</f>
        <v>1.3331</v>
      </c>
      <c r="C1355" s="2">
        <f t="shared" si="165"/>
        <v>-4.0999999999999925E-3</v>
      </c>
      <c r="D1355" s="2">
        <f t="shared" si="166"/>
        <v>1.3363799999999999</v>
      </c>
      <c r="E1355" s="2">
        <f t="shared" si="160"/>
        <v>1.3480599999999998</v>
      </c>
      <c r="F1355" s="2">
        <f t="shared" si="161"/>
        <v>1.3655749999999998</v>
      </c>
      <c r="G1355" s="2">
        <f t="shared" si="163"/>
        <v>1.3959060000000003</v>
      </c>
      <c r="H1355" s="2">
        <f t="shared" si="167"/>
        <v>1.4652615000000013</v>
      </c>
      <c r="I1355" s="2">
        <f t="array" ref="I1355">SUMPRODUCT(B1339:B1358, (ROW(B1339:B1358)-ROW(B1339)+1)) / (20*21/2)</f>
        <v>1.3444995238095239</v>
      </c>
      <c r="J1355" s="2">
        <f t="shared" si="162"/>
        <v>1.3625183671174963</v>
      </c>
      <c r="K1355" s="2">
        <f t="shared" si="164"/>
        <v>1.3934830791969239</v>
      </c>
    </row>
    <row r="1356" spans="1:11" ht="13.5" x14ac:dyDescent="0.25">
      <c r="A1356" s="3">
        <f>TITRES_STAT!B1359</f>
        <v>44285</v>
      </c>
      <c r="B1356" s="5">
        <f>TITRES_STAT!D1359</f>
        <v>1.3331</v>
      </c>
      <c r="C1356" s="2">
        <f t="shared" si="165"/>
        <v>0</v>
      </c>
      <c r="D1356" s="2">
        <f t="shared" si="166"/>
        <v>1.3355599999999999</v>
      </c>
      <c r="E1356" s="2">
        <f t="shared" ref="E1356:E1419" si="168">AVERAGE(B1347:B1356)</f>
        <v>1.3459799999999997</v>
      </c>
      <c r="F1356" s="2">
        <f t="shared" si="161"/>
        <v>1.3636999999999997</v>
      </c>
      <c r="G1356" s="2">
        <f t="shared" si="163"/>
        <v>1.3946560000000006</v>
      </c>
      <c r="H1356" s="2">
        <f t="shared" si="167"/>
        <v>1.4642725000000012</v>
      </c>
      <c r="I1356" s="2">
        <f t="array" ref="I1356">SUMPRODUCT(B1340:B1359, (ROW(B1340:B1359)-ROW(B1340)+1)) / (20*21/2)</f>
        <v>1.339207619047619</v>
      </c>
      <c r="J1356" s="2">
        <f t="shared" si="162"/>
        <v>1.359716617868211</v>
      </c>
      <c r="K1356" s="2">
        <f t="shared" si="164"/>
        <v>1.3911151153068486</v>
      </c>
    </row>
    <row r="1357" spans="1:11" ht="13.5" x14ac:dyDescent="0.25">
      <c r="A1357" s="3">
        <f>TITRES_STAT!B1360</f>
        <v>44286</v>
      </c>
      <c r="B1357" s="5">
        <f>TITRES_STAT!D1360</f>
        <v>1.3289</v>
      </c>
      <c r="C1357" s="2">
        <f t="shared" si="165"/>
        <v>-4.1999999999999815E-3</v>
      </c>
      <c r="D1357" s="2">
        <f t="shared" si="166"/>
        <v>1.3339000000000001</v>
      </c>
      <c r="E1357" s="2">
        <f t="shared" si="168"/>
        <v>1.3418099999999999</v>
      </c>
      <c r="F1357" s="2">
        <f t="shared" si="161"/>
        <v>1.3597399999999999</v>
      </c>
      <c r="G1357" s="2">
        <f t="shared" si="163"/>
        <v>1.3925720000000004</v>
      </c>
      <c r="H1357" s="2">
        <f t="shared" si="167"/>
        <v>1.4633210000000014</v>
      </c>
      <c r="I1357" s="2">
        <f t="array" ref="I1357">SUMPRODUCT(B1341:B1360, (ROW(B1341:B1360)-ROW(B1341)+1)) / (20*21/2)</f>
        <v>1.3326819047619047</v>
      </c>
      <c r="J1357" s="2">
        <f t="shared" si="162"/>
        <v>1.3567817018807622</v>
      </c>
      <c r="K1357" s="2">
        <f t="shared" si="164"/>
        <v>1.3886753068634428</v>
      </c>
    </row>
    <row r="1358" spans="1:11" ht="13.5" x14ac:dyDescent="0.25">
      <c r="A1358" s="3">
        <f>TITRES_STAT!B1361</f>
        <v>44287</v>
      </c>
      <c r="B1358" s="5">
        <f>TITRES_STAT!D1361</f>
        <v>1.3206</v>
      </c>
      <c r="C1358" s="2">
        <f t="shared" si="165"/>
        <v>-8.2999999999999741E-3</v>
      </c>
      <c r="D1358" s="2">
        <f t="shared" si="166"/>
        <v>1.3305799999999999</v>
      </c>
      <c r="E1358" s="2">
        <f t="shared" si="168"/>
        <v>1.3368100000000001</v>
      </c>
      <c r="F1358" s="2">
        <f t="shared" si="161"/>
        <v>1.3553649999999999</v>
      </c>
      <c r="G1358" s="2">
        <f t="shared" si="163"/>
        <v>1.3906560000000008</v>
      </c>
      <c r="H1358" s="2">
        <f t="shared" si="167"/>
        <v>1.4623280000000012</v>
      </c>
      <c r="I1358" s="2">
        <f t="array" ref="I1358">SUMPRODUCT(B1342:B1361, (ROW(B1342:B1361)-ROW(B1342)+1)) / (20*21/2)</f>
        <v>1.3231204761904762</v>
      </c>
      <c r="J1358" s="2">
        <f t="shared" si="162"/>
        <v>1.3533358255111658</v>
      </c>
      <c r="K1358" s="2">
        <f t="shared" si="164"/>
        <v>1.386005686986445</v>
      </c>
    </row>
    <row r="1359" spans="1:11" ht="13.5" x14ac:dyDescent="0.25">
      <c r="A1359" s="3">
        <f>TITRES_STAT!B1362</f>
        <v>44288</v>
      </c>
      <c r="B1359" s="5">
        <f>TITRES_STAT!D1362</f>
        <v>1.2998000000000001</v>
      </c>
      <c r="C1359" s="2">
        <f t="shared" si="165"/>
        <v>-2.079999999999993E-2</v>
      </c>
      <c r="D1359" s="2">
        <f t="shared" si="166"/>
        <v>1.3230999999999999</v>
      </c>
      <c r="E1359" s="2">
        <f t="shared" si="168"/>
        <v>1.3301500000000002</v>
      </c>
      <c r="F1359" s="2">
        <f t="shared" si="161"/>
        <v>1.3516199999999998</v>
      </c>
      <c r="G1359" s="2">
        <f t="shared" si="163"/>
        <v>1.3879080000000004</v>
      </c>
      <c r="H1359" s="2">
        <f t="shared" si="167"/>
        <v>1.4613685000000012</v>
      </c>
      <c r="I1359" s="2">
        <f t="array" ref="I1359">SUMPRODUCT(B1343:B1362, (ROW(B1343:B1362)-ROW(B1343)+1)) / (20*21/2)</f>
        <v>1.3109628571428573</v>
      </c>
      <c r="J1359" s="2">
        <f t="shared" si="162"/>
        <v>1.3482371754624833</v>
      </c>
      <c r="K1359" s="2">
        <f t="shared" si="164"/>
        <v>1.382625071810506</v>
      </c>
    </row>
    <row r="1360" spans="1:11" ht="13.5" x14ac:dyDescent="0.25">
      <c r="A1360" s="3">
        <f>TITRES_STAT!B1363</f>
        <v>44291</v>
      </c>
      <c r="B1360" s="5">
        <f>TITRES_STAT!D1363</f>
        <v>1.2830999999999999</v>
      </c>
      <c r="C1360" s="2">
        <f t="shared" si="165"/>
        <v>-1.6700000000000159E-2</v>
      </c>
      <c r="D1360" s="2">
        <f t="shared" si="166"/>
        <v>1.3130999999999999</v>
      </c>
      <c r="E1360" s="2">
        <f t="shared" si="168"/>
        <v>1.32474</v>
      </c>
      <c r="F1360" s="2">
        <f t="shared" si="161"/>
        <v>1.3459950000000001</v>
      </c>
      <c r="G1360" s="2">
        <f t="shared" si="163"/>
        <v>1.3848260000000008</v>
      </c>
      <c r="H1360" s="2">
        <f t="shared" si="167"/>
        <v>1.4601685000000011</v>
      </c>
      <c r="I1360" s="2">
        <f t="array" ref="I1360">SUMPRODUCT(B1344:B1363, (ROW(B1344:B1363)-ROW(B1344)+1)) / (20*21/2)</f>
        <v>1.3028495238095237</v>
      </c>
      <c r="J1360" s="2">
        <f t="shared" si="162"/>
        <v>1.342033634942247</v>
      </c>
      <c r="K1360" s="2">
        <f t="shared" si="164"/>
        <v>1.3787221278179371</v>
      </c>
    </row>
    <row r="1361" spans="1:11" ht="13.5" x14ac:dyDescent="0.25">
      <c r="A1361" s="3">
        <f>TITRES_STAT!B1364</f>
        <v>44292</v>
      </c>
      <c r="B1361" s="5">
        <f>TITRES_STAT!D1364</f>
        <v>1.2456</v>
      </c>
      <c r="C1361" s="2">
        <f t="shared" si="165"/>
        <v>-3.7499999999999867E-2</v>
      </c>
      <c r="D1361" s="2">
        <f t="shared" si="166"/>
        <v>1.2955999999999999</v>
      </c>
      <c r="E1361" s="2">
        <f t="shared" si="168"/>
        <v>1.3155799999999997</v>
      </c>
      <c r="F1361" s="2">
        <f t="shared" si="161"/>
        <v>1.3399550000000002</v>
      </c>
      <c r="G1361" s="2">
        <f t="shared" si="163"/>
        <v>1.3809100000000007</v>
      </c>
      <c r="H1361" s="2">
        <f t="shared" si="167"/>
        <v>1.4587810000000012</v>
      </c>
      <c r="I1361" s="2">
        <f t="array" ref="I1361">SUMPRODUCT(B1345:B1364, (ROW(B1345:B1364)-ROW(B1345)+1)) / (20*21/2)</f>
        <v>1.2957314285714285</v>
      </c>
      <c r="J1361" s="2">
        <f t="shared" si="162"/>
        <v>1.3328494792334618</v>
      </c>
      <c r="K1361" s="2">
        <f t="shared" si="164"/>
        <v>1.3735016522172339</v>
      </c>
    </row>
    <row r="1362" spans="1:11" ht="13.5" x14ac:dyDescent="0.25">
      <c r="A1362" s="3">
        <f>TITRES_STAT!B1365</f>
        <v>44293</v>
      </c>
      <c r="B1362" s="5">
        <f>TITRES_STAT!D1365</f>
        <v>1.2122999999999999</v>
      </c>
      <c r="C1362" s="2">
        <f t="shared" si="165"/>
        <v>-3.3300000000000107E-2</v>
      </c>
      <c r="D1362" s="2">
        <f t="shared" si="166"/>
        <v>1.2722800000000001</v>
      </c>
      <c r="E1362" s="2">
        <f t="shared" si="168"/>
        <v>1.3030899999999999</v>
      </c>
      <c r="F1362" s="2">
        <f t="shared" si="161"/>
        <v>1.3307899999999999</v>
      </c>
      <c r="G1362" s="2">
        <f t="shared" si="163"/>
        <v>1.3762440000000005</v>
      </c>
      <c r="H1362" s="2">
        <f t="shared" si="167"/>
        <v>1.4574625000000012</v>
      </c>
      <c r="I1362" s="2">
        <f t="array" ref="I1362">SUMPRODUCT(B1346:B1365, (ROW(B1346:B1365)-ROW(B1346)+1)) / (20*21/2)</f>
        <v>1.2883885714285714</v>
      </c>
      <c r="J1362" s="2">
        <f t="shared" si="162"/>
        <v>1.3213685764493226</v>
      </c>
      <c r="K1362" s="2">
        <f t="shared" si="164"/>
        <v>1.3671800187969503</v>
      </c>
    </row>
    <row r="1363" spans="1:11" ht="13.5" x14ac:dyDescent="0.25">
      <c r="A1363" s="3">
        <f>TITRES_STAT!B1366</f>
        <v>44294</v>
      </c>
      <c r="B1363" s="5">
        <f>TITRES_STAT!D1366</f>
        <v>1.2456</v>
      </c>
      <c r="C1363" s="2">
        <f t="shared" si="165"/>
        <v>3.3300000000000107E-2</v>
      </c>
      <c r="D1363" s="2">
        <f t="shared" si="166"/>
        <v>1.2572800000000002</v>
      </c>
      <c r="E1363" s="2">
        <f t="shared" si="168"/>
        <v>1.29393</v>
      </c>
      <c r="F1363" s="2">
        <f t="shared" si="161"/>
        <v>1.3245399999999998</v>
      </c>
      <c r="G1363" s="2">
        <f t="shared" si="163"/>
        <v>1.3730780000000002</v>
      </c>
      <c r="H1363" s="2">
        <f t="shared" si="167"/>
        <v>1.4561340000000016</v>
      </c>
      <c r="I1363" s="2">
        <f t="array" ref="I1363">SUMPRODUCT(B1347:B1366, (ROW(B1347:B1366)-ROW(B1347)+1)) / (20*21/2)</f>
        <v>1.282460952380952</v>
      </c>
      <c r="J1363" s="2">
        <f t="shared" si="162"/>
        <v>1.3141525215493872</v>
      </c>
      <c r="K1363" s="2">
        <f t="shared" si="164"/>
        <v>1.3624121749225602</v>
      </c>
    </row>
    <row r="1364" spans="1:11" ht="13.5" x14ac:dyDescent="0.25">
      <c r="A1364" s="3">
        <f>TITRES_STAT!B1367</f>
        <v>44298</v>
      </c>
      <c r="B1364" s="5">
        <f>TITRES_STAT!D1367</f>
        <v>1.2498</v>
      </c>
      <c r="C1364" s="2">
        <f t="shared" si="165"/>
        <v>4.1999999999999815E-3</v>
      </c>
      <c r="D1364" s="2">
        <f t="shared" si="166"/>
        <v>1.2472799999999999</v>
      </c>
      <c r="E1364" s="2">
        <f t="shared" si="168"/>
        <v>1.2851900000000001</v>
      </c>
      <c r="F1364" s="2">
        <f t="shared" ref="F1364:F1427" si="169">AVERAGE(B1345:B1364)</f>
        <v>1.3184999999999998</v>
      </c>
      <c r="G1364" s="2">
        <f t="shared" si="163"/>
        <v>1.3698300000000001</v>
      </c>
      <c r="H1364" s="2">
        <f t="shared" si="167"/>
        <v>1.4548655000000013</v>
      </c>
      <c r="I1364" s="2">
        <f t="array" ref="I1364">SUMPRODUCT(B1348:B1367, (ROW(B1348:B1367)-ROW(B1348)+1)) / (20*21/2)</f>
        <v>1.2766290476190476</v>
      </c>
      <c r="J1364" s="2">
        <f t="shared" si="162"/>
        <v>1.3080237099732552</v>
      </c>
      <c r="K1364" s="2">
        <f t="shared" si="164"/>
        <v>1.3579960112001068</v>
      </c>
    </row>
    <row r="1365" spans="1:11" ht="13.5" x14ac:dyDescent="0.25">
      <c r="A1365" s="3">
        <f>TITRES_STAT!B1368</f>
        <v>44299</v>
      </c>
      <c r="B1365" s="5">
        <f>TITRES_STAT!D1368</f>
        <v>1.2414000000000001</v>
      </c>
      <c r="C1365" s="2">
        <f t="shared" si="165"/>
        <v>-8.3999999999999631E-3</v>
      </c>
      <c r="D1365" s="2">
        <f t="shared" si="166"/>
        <v>1.2389400000000002</v>
      </c>
      <c r="E1365" s="2">
        <f t="shared" si="168"/>
        <v>1.2760199999999999</v>
      </c>
      <c r="F1365" s="2">
        <f t="shared" si="169"/>
        <v>1.3120399999999999</v>
      </c>
      <c r="G1365" s="2">
        <f t="shared" si="163"/>
        <v>1.3664960000000002</v>
      </c>
      <c r="H1365" s="2">
        <f t="shared" si="167"/>
        <v>1.4534765000000009</v>
      </c>
      <c r="I1365" s="2">
        <f t="array" ref="I1365">SUMPRODUCT(B1349:B1368, (ROW(B1349:B1368)-ROW(B1349)+1)) / (20*21/2)</f>
        <v>1.2690114285714285</v>
      </c>
      <c r="J1365" s="2">
        <f t="shared" ref="J1365:J1428" si="170">$J$4*B1365+J1364*(1-$J$4)</f>
        <v>1.301678594737707</v>
      </c>
      <c r="K1365" s="2">
        <f t="shared" si="164"/>
        <v>1.3534236186040243</v>
      </c>
    </row>
    <row r="1366" spans="1:11" ht="13.5" x14ac:dyDescent="0.25">
      <c r="A1366" s="3">
        <f>TITRES_STAT!B1369</f>
        <v>44300</v>
      </c>
      <c r="B1366" s="5">
        <f>TITRES_STAT!D1369</f>
        <v>1.2498</v>
      </c>
      <c r="C1366" s="2">
        <f t="shared" si="165"/>
        <v>8.3999999999999631E-3</v>
      </c>
      <c r="D1366" s="2">
        <f t="shared" si="166"/>
        <v>1.2397800000000001</v>
      </c>
      <c r="E1366" s="2">
        <f t="shared" si="168"/>
        <v>1.2676900000000002</v>
      </c>
      <c r="F1366" s="2">
        <f t="shared" si="169"/>
        <v>1.306835</v>
      </c>
      <c r="G1366" s="2">
        <f t="shared" si="163"/>
        <v>1.3631640000000003</v>
      </c>
      <c r="H1366" s="2">
        <f t="shared" si="167"/>
        <v>1.4519920000000011</v>
      </c>
      <c r="I1366" s="2">
        <f t="array" ref="I1366">SUMPRODUCT(B1350:B1369, (ROW(B1350:B1369)-ROW(B1350)+1)) / (20*21/2)</f>
        <v>1.2632985714285714</v>
      </c>
      <c r="J1366" s="2">
        <f t="shared" si="170"/>
        <v>1.2967377761912589</v>
      </c>
      <c r="K1366" s="2">
        <f t="shared" si="164"/>
        <v>1.3493599472862194</v>
      </c>
    </row>
    <row r="1367" spans="1:11" ht="13.5" x14ac:dyDescent="0.25">
      <c r="A1367" s="3">
        <f>TITRES_STAT!B1370</f>
        <v>44301</v>
      </c>
      <c r="B1367" s="5">
        <f>TITRES_STAT!D1370</f>
        <v>1.2456</v>
      </c>
      <c r="C1367" s="2">
        <f t="shared" si="165"/>
        <v>-4.1999999999999815E-3</v>
      </c>
      <c r="D1367" s="2">
        <f t="shared" si="166"/>
        <v>1.2464400000000002</v>
      </c>
      <c r="E1367" s="2">
        <f t="shared" si="168"/>
        <v>1.2593600000000003</v>
      </c>
      <c r="F1367" s="2">
        <f t="shared" si="169"/>
        <v>1.3005849999999999</v>
      </c>
      <c r="G1367" s="2">
        <f t="shared" si="163"/>
        <v>1.3598320000000004</v>
      </c>
      <c r="H1367" s="2">
        <f t="shared" si="167"/>
        <v>1.4503295000000012</v>
      </c>
      <c r="I1367" s="2">
        <f t="array" ref="I1367">SUMPRODUCT(B1351:B1370, (ROW(B1351:B1370)-ROW(B1351)+1)) / (20*21/2)</f>
        <v>1.2598109523809522</v>
      </c>
      <c r="J1367" s="2">
        <f t="shared" si="170"/>
        <v>1.2918675117920915</v>
      </c>
      <c r="K1367" s="2">
        <f t="shared" si="164"/>
        <v>1.3452909297455835</v>
      </c>
    </row>
    <row r="1368" spans="1:11" ht="13.5" x14ac:dyDescent="0.25">
      <c r="A1368" s="3">
        <f>TITRES_STAT!B1371</f>
        <v>44302</v>
      </c>
      <c r="B1368" s="5">
        <f>TITRES_STAT!D1371</f>
        <v>1.2205999999999999</v>
      </c>
      <c r="C1368" s="2">
        <f t="shared" si="165"/>
        <v>-2.5000000000000133E-2</v>
      </c>
      <c r="D1368" s="2">
        <f t="shared" si="166"/>
        <v>1.2414400000000001</v>
      </c>
      <c r="E1368" s="2">
        <f t="shared" si="168"/>
        <v>1.24936</v>
      </c>
      <c r="F1368" s="2">
        <f t="shared" si="169"/>
        <v>1.293085</v>
      </c>
      <c r="G1368" s="2">
        <f t="shared" si="163"/>
        <v>1.3563320000000008</v>
      </c>
      <c r="H1368" s="2">
        <f t="shared" si="167"/>
        <v>1.4486990000000011</v>
      </c>
      <c r="I1368" s="2">
        <f t="array" ref="I1368">SUMPRODUCT(B1352:B1371, (ROW(B1352:B1371)-ROW(B1352)+1)) / (20*21/2)</f>
        <v>1.2559395238095239</v>
      </c>
      <c r="J1368" s="2">
        <f t="shared" si="170"/>
        <v>1.2850801297166541</v>
      </c>
      <c r="K1368" s="2">
        <f t="shared" si="164"/>
        <v>1.340401089363404</v>
      </c>
    </row>
    <row r="1369" spans="1:11" ht="13.5" x14ac:dyDescent="0.25">
      <c r="A1369" s="3">
        <f>TITRES_STAT!B1372</f>
        <v>44305</v>
      </c>
      <c r="B1369" s="5">
        <f>TITRES_STAT!D1372</f>
        <v>1.2331000000000001</v>
      </c>
      <c r="C1369" s="2">
        <f t="shared" si="165"/>
        <v>1.2500000000000178E-2</v>
      </c>
      <c r="D1369" s="2">
        <f t="shared" si="166"/>
        <v>1.2381</v>
      </c>
      <c r="E1369" s="2">
        <f t="shared" si="168"/>
        <v>1.2426900000000001</v>
      </c>
      <c r="F1369" s="2">
        <f t="shared" si="169"/>
        <v>1.2864200000000001</v>
      </c>
      <c r="G1369" s="2">
        <f t="shared" si="163"/>
        <v>1.3530820000000006</v>
      </c>
      <c r="H1369" s="2">
        <f t="shared" si="167"/>
        <v>1.4470135000000011</v>
      </c>
      <c r="I1369" s="2">
        <f t="array" ref="I1369">SUMPRODUCT(B1353:B1372, (ROW(B1353:B1372)-ROW(B1353)+1)) / (20*21/2)</f>
        <v>1.255705238095238</v>
      </c>
      <c r="J1369" s="2">
        <f t="shared" si="170"/>
        <v>1.280129641172211</v>
      </c>
      <c r="K1369" s="2">
        <f t="shared" si="164"/>
        <v>1.3361932035060156</v>
      </c>
    </row>
    <row r="1370" spans="1:11" ht="13.5" x14ac:dyDescent="0.25">
      <c r="A1370" s="3">
        <f>TITRES_STAT!B1373</f>
        <v>44306</v>
      </c>
      <c r="B1370" s="5">
        <f>TITRES_STAT!D1373</f>
        <v>1.2498</v>
      </c>
      <c r="C1370" s="2">
        <f t="shared" si="165"/>
        <v>1.6699999999999937E-2</v>
      </c>
      <c r="D1370" s="2">
        <f t="shared" si="166"/>
        <v>1.2397800000000001</v>
      </c>
      <c r="E1370" s="2">
        <f t="shared" si="168"/>
        <v>1.23936</v>
      </c>
      <c r="F1370" s="2">
        <f t="shared" si="169"/>
        <v>1.2820500000000001</v>
      </c>
      <c r="G1370" s="2">
        <f t="shared" si="163"/>
        <v>1.3497500000000004</v>
      </c>
      <c r="H1370" s="2">
        <f t="shared" si="167"/>
        <v>1.4455290000000007</v>
      </c>
      <c r="I1370" s="2">
        <f t="array" ref="I1370">SUMPRODUCT(B1354:B1373, (ROW(B1354:B1373)-ROW(B1354)+1)) / (20*21/2)</f>
        <v>1.25973</v>
      </c>
      <c r="J1370" s="2">
        <f t="shared" si="170"/>
        <v>1.2772411039177147</v>
      </c>
      <c r="K1370" s="2">
        <f t="shared" si="164"/>
        <v>1.3328052347410737</v>
      </c>
    </row>
    <row r="1371" spans="1:11" ht="13.5" x14ac:dyDescent="0.25">
      <c r="A1371" s="3">
        <f>TITRES_STAT!B1374</f>
        <v>44307</v>
      </c>
      <c r="B1371" s="5">
        <f>TITRES_STAT!D1374</f>
        <v>1.2414000000000001</v>
      </c>
      <c r="C1371" s="2">
        <f t="shared" si="165"/>
        <v>-8.3999999999999631E-3</v>
      </c>
      <c r="D1371" s="2">
        <f t="shared" si="166"/>
        <v>1.2381</v>
      </c>
      <c r="E1371" s="2">
        <f t="shared" si="168"/>
        <v>1.2389399999999999</v>
      </c>
      <c r="F1371" s="2">
        <f t="shared" si="169"/>
        <v>1.2772599999999998</v>
      </c>
      <c r="G1371" s="2">
        <f t="shared" si="163"/>
        <v>1.3462500000000004</v>
      </c>
      <c r="H1371" s="2">
        <f t="shared" si="167"/>
        <v>1.4440815000000007</v>
      </c>
      <c r="I1371" s="2">
        <f t="array" ref="I1371">SUMPRODUCT(B1355:B1374, (ROW(B1355:B1374)-ROW(B1355)+1)) / (20*21/2)</f>
        <v>1.2698061904761904</v>
      </c>
      <c r="J1371" s="2">
        <f t="shared" si="170"/>
        <v>1.2738276654493608</v>
      </c>
      <c r="K1371" s="2">
        <f t="shared" si="164"/>
        <v>1.3292207157316198</v>
      </c>
    </row>
    <row r="1372" spans="1:11" ht="13.5" x14ac:dyDescent="0.25">
      <c r="A1372" s="3">
        <f>TITRES_STAT!B1375</f>
        <v>44308</v>
      </c>
      <c r="B1372" s="5">
        <f>TITRES_STAT!D1375</f>
        <v>1.2747999999999999</v>
      </c>
      <c r="C1372" s="2">
        <f t="shared" si="165"/>
        <v>3.3399999999999874E-2</v>
      </c>
      <c r="D1372" s="2">
        <f t="shared" si="166"/>
        <v>1.24394</v>
      </c>
      <c r="E1372" s="2">
        <f t="shared" si="168"/>
        <v>1.2451900000000002</v>
      </c>
      <c r="F1372" s="2">
        <f t="shared" si="169"/>
        <v>1.2741399999999998</v>
      </c>
      <c r="G1372" s="2">
        <f t="shared" si="163"/>
        <v>1.3430020000000005</v>
      </c>
      <c r="H1372" s="2">
        <f t="shared" si="167"/>
        <v>1.4428010000000009</v>
      </c>
      <c r="I1372" s="2">
        <f t="array" ref="I1372">SUMPRODUCT(B1356:B1375, (ROW(B1356:B1375)-ROW(B1356)+1)) / (20*21/2)</f>
        <v>1.2828552380952378</v>
      </c>
      <c r="J1372" s="2">
        <f t="shared" si="170"/>
        <v>1.2739202687398978</v>
      </c>
      <c r="K1372" s="2">
        <f t="shared" si="164"/>
        <v>1.3270865700166543</v>
      </c>
    </row>
    <row r="1373" spans="1:11" ht="13.5" x14ac:dyDescent="0.25">
      <c r="A1373" s="3">
        <f>TITRES_STAT!B1376</f>
        <v>44309</v>
      </c>
      <c r="B1373" s="5">
        <f>TITRES_STAT!D1376</f>
        <v>1.3164</v>
      </c>
      <c r="C1373" s="2">
        <f t="shared" si="165"/>
        <v>4.1600000000000081E-2</v>
      </c>
      <c r="D1373" s="2">
        <f t="shared" si="166"/>
        <v>1.2631000000000001</v>
      </c>
      <c r="E1373" s="2">
        <f t="shared" si="168"/>
        <v>1.2522700000000002</v>
      </c>
      <c r="F1373" s="2">
        <f t="shared" si="169"/>
        <v>1.2730999999999999</v>
      </c>
      <c r="G1373" s="2">
        <f t="shared" si="163"/>
        <v>1.3414180000000004</v>
      </c>
      <c r="H1373" s="2">
        <f t="shared" si="167"/>
        <v>1.4415515000000008</v>
      </c>
      <c r="I1373" s="2">
        <f t="array" ref="I1373">SUMPRODUCT(B1357:B1376, (ROW(B1357:B1376)-ROW(B1357)+1)) / (20*21/2)</f>
        <v>1.2971180952380954</v>
      </c>
      <c r="J1373" s="2">
        <f t="shared" si="170"/>
        <v>1.277965957431336</v>
      </c>
      <c r="K1373" s="2">
        <f t="shared" si="164"/>
        <v>1.3266674888395307</v>
      </c>
    </row>
    <row r="1374" spans="1:11" ht="13.5" x14ac:dyDescent="0.25">
      <c r="A1374" s="3">
        <f>TITRES_STAT!B1377</f>
        <v>44312</v>
      </c>
      <c r="B1374" s="5">
        <f>TITRES_STAT!D1377</f>
        <v>1.3789</v>
      </c>
      <c r="C1374" s="2">
        <f t="shared" si="165"/>
        <v>6.25E-2</v>
      </c>
      <c r="D1374" s="2">
        <f t="shared" si="166"/>
        <v>1.29226</v>
      </c>
      <c r="E1374" s="2">
        <f t="shared" si="168"/>
        <v>1.2651800000000002</v>
      </c>
      <c r="F1374" s="2">
        <f t="shared" si="169"/>
        <v>1.2751850000000002</v>
      </c>
      <c r="G1374" s="2">
        <f t="shared" si="163"/>
        <v>1.3403340000000006</v>
      </c>
      <c r="H1374" s="2">
        <f t="shared" si="167"/>
        <v>1.4406145000000006</v>
      </c>
      <c r="I1374" s="2">
        <f t="array" ref="I1374">SUMPRODUCT(B1358:B1377, (ROW(B1358:B1377)-ROW(B1358)+1)) / (20*21/2)</f>
        <v>1.3093342857142856</v>
      </c>
      <c r="J1374" s="2">
        <f t="shared" si="170"/>
        <v>1.2875787233902565</v>
      </c>
      <c r="K1374" s="2">
        <f t="shared" si="164"/>
        <v>1.3287158226105293</v>
      </c>
    </row>
    <row r="1375" spans="1:11" ht="13.5" x14ac:dyDescent="0.25">
      <c r="A1375" s="3">
        <f>TITRES_STAT!B1378</f>
        <v>44313</v>
      </c>
      <c r="B1375" s="5">
        <f>TITRES_STAT!D1378</f>
        <v>1.4121999999999999</v>
      </c>
      <c r="C1375" s="2">
        <f t="shared" si="165"/>
        <v>3.3299999999999885E-2</v>
      </c>
      <c r="D1375" s="2">
        <f t="shared" si="166"/>
        <v>1.3247399999999998</v>
      </c>
      <c r="E1375" s="2">
        <f t="shared" si="168"/>
        <v>1.28226</v>
      </c>
      <c r="F1375" s="2">
        <f t="shared" si="169"/>
        <v>1.2791399999999999</v>
      </c>
      <c r="G1375" s="2">
        <f t="shared" si="163"/>
        <v>1.3402500000000002</v>
      </c>
      <c r="H1375" s="2">
        <f t="shared" si="167"/>
        <v>1.439824500000001</v>
      </c>
      <c r="I1375" s="2">
        <f t="array" ref="I1375">SUMPRODUCT(B1359:B1378, (ROW(B1359:B1378)-ROW(B1359)+1)) / (20*21/2)</f>
        <v>1.3191728571428571</v>
      </c>
      <c r="J1375" s="2">
        <f t="shared" si="170"/>
        <v>1.2994474164007082</v>
      </c>
      <c r="K1375" s="2">
        <f t="shared" si="164"/>
        <v>1.3319897119199204</v>
      </c>
    </row>
    <row r="1376" spans="1:11" ht="13.5" x14ac:dyDescent="0.25">
      <c r="A1376" s="3">
        <f>TITRES_STAT!B1379</f>
        <v>44314</v>
      </c>
      <c r="B1376" s="5">
        <f>TITRES_STAT!D1379</f>
        <v>1.4289000000000001</v>
      </c>
      <c r="C1376" s="2">
        <f t="shared" si="165"/>
        <v>1.6700000000000159E-2</v>
      </c>
      <c r="D1376" s="2">
        <f t="shared" si="166"/>
        <v>1.3622399999999999</v>
      </c>
      <c r="E1376" s="2">
        <f t="shared" si="168"/>
        <v>1.30017</v>
      </c>
      <c r="F1376" s="2">
        <f t="shared" si="169"/>
        <v>1.28393</v>
      </c>
      <c r="G1376" s="2">
        <f t="shared" si="163"/>
        <v>1.3405</v>
      </c>
      <c r="H1376" s="2">
        <f t="shared" si="167"/>
        <v>1.4390395000000007</v>
      </c>
      <c r="I1376" s="2">
        <f t="array" ref="I1376">SUMPRODUCT(B1360:B1379, (ROW(B1360:B1379)-ROW(B1360)+1)) / (20*21/2)</f>
        <v>1.322721904761905</v>
      </c>
      <c r="J1376" s="2">
        <f t="shared" si="170"/>
        <v>1.311776233886355</v>
      </c>
      <c r="K1376" s="2">
        <f t="shared" si="164"/>
        <v>1.3357901153740412</v>
      </c>
    </row>
    <row r="1377" spans="1:11" ht="13.5" x14ac:dyDescent="0.25">
      <c r="A1377" s="3">
        <f>TITRES_STAT!B1380</f>
        <v>44315</v>
      </c>
      <c r="B1377" s="5">
        <f>TITRES_STAT!D1380</f>
        <v>1.4121999999999999</v>
      </c>
      <c r="C1377" s="2">
        <f t="shared" si="165"/>
        <v>-1.6700000000000159E-2</v>
      </c>
      <c r="D1377" s="2">
        <f t="shared" si="166"/>
        <v>1.3897200000000001</v>
      </c>
      <c r="E1377" s="2">
        <f t="shared" si="168"/>
        <v>1.3168300000000002</v>
      </c>
      <c r="F1377" s="2">
        <f t="shared" si="169"/>
        <v>1.2880949999999998</v>
      </c>
      <c r="G1377" s="2">
        <f t="shared" si="163"/>
        <v>1.3406659999999999</v>
      </c>
      <c r="H1377" s="2">
        <f t="shared" si="167"/>
        <v>1.4381515000000007</v>
      </c>
      <c r="I1377" s="2">
        <f t="array" ref="I1377">SUMPRODUCT(B1361:B1380, (ROW(B1361:B1380)-ROW(B1361)+1)) / (20*21/2)</f>
        <v>1.3245514285714286</v>
      </c>
      <c r="J1377" s="2">
        <f t="shared" si="170"/>
        <v>1.3213404020876545</v>
      </c>
      <c r="K1377" s="2">
        <f t="shared" si="164"/>
        <v>1.3387865814378044</v>
      </c>
    </row>
    <row r="1378" spans="1:11" ht="13.5" x14ac:dyDescent="0.25">
      <c r="A1378" s="3">
        <f>TITRES_STAT!B1381</f>
        <v>44316</v>
      </c>
      <c r="B1378" s="5">
        <f>TITRES_STAT!D1381</f>
        <v>1.3914</v>
      </c>
      <c r="C1378" s="2">
        <f t="shared" si="165"/>
        <v>-2.079999999999993E-2</v>
      </c>
      <c r="D1378" s="2">
        <f t="shared" si="166"/>
        <v>1.4047200000000002</v>
      </c>
      <c r="E1378" s="2">
        <f t="shared" si="168"/>
        <v>1.3339100000000002</v>
      </c>
      <c r="F1378" s="2">
        <f t="shared" si="169"/>
        <v>1.2916349999999999</v>
      </c>
      <c r="G1378" s="2">
        <f t="shared" si="163"/>
        <v>1.3395820000000001</v>
      </c>
      <c r="H1378" s="2">
        <f t="shared" si="167"/>
        <v>1.4373555000000007</v>
      </c>
      <c r="I1378" s="2">
        <f t="array" ref="I1378">SUMPRODUCT(B1362:B1381, (ROW(B1362:B1381)-ROW(B1362)+1)) / (20*21/2)</f>
        <v>1.3258419047619048</v>
      </c>
      <c r="J1378" s="2">
        <f t="shared" si="170"/>
        <v>1.3280127447459731</v>
      </c>
      <c r="K1378" s="2">
        <f t="shared" si="164"/>
        <v>1.340849852753969</v>
      </c>
    </row>
    <row r="1379" spans="1:11" ht="13.5" x14ac:dyDescent="0.25">
      <c r="A1379" s="3">
        <f>TITRES_STAT!B1382</f>
        <v>44319</v>
      </c>
      <c r="B1379" s="5">
        <f>TITRES_STAT!D1382</f>
        <v>1.3289</v>
      </c>
      <c r="C1379" s="2">
        <f t="shared" si="165"/>
        <v>-6.25E-2</v>
      </c>
      <c r="D1379" s="2">
        <f t="shared" si="166"/>
        <v>1.39472</v>
      </c>
      <c r="E1379" s="2">
        <f t="shared" si="168"/>
        <v>1.3434900000000003</v>
      </c>
      <c r="F1379" s="2">
        <f t="shared" si="169"/>
        <v>1.2930900000000001</v>
      </c>
      <c r="G1379" s="2">
        <f t="shared" si="163"/>
        <v>1.3372480000000002</v>
      </c>
      <c r="H1379" s="2">
        <f t="shared" si="167"/>
        <v>1.4364630000000005</v>
      </c>
      <c r="I1379" s="2">
        <f t="array" ref="I1379">SUMPRODUCT(B1363:B1382, (ROW(B1363:B1382)-ROW(B1363)+1)) / (20*21/2)</f>
        <v>1.3232633333333332</v>
      </c>
      <c r="J1379" s="2">
        <f t="shared" si="170"/>
        <v>1.3280972452463566</v>
      </c>
      <c r="K1379" s="2">
        <f t="shared" si="164"/>
        <v>1.3403812310773426</v>
      </c>
    </row>
    <row r="1380" spans="1:11" ht="13.5" x14ac:dyDescent="0.25">
      <c r="A1380" s="3">
        <f>TITRES_STAT!B1383</f>
        <v>44320</v>
      </c>
      <c r="B1380" s="5">
        <f>TITRES_STAT!D1383</f>
        <v>1.3123</v>
      </c>
      <c r="C1380" s="2">
        <f t="shared" si="165"/>
        <v>-1.6599999999999948E-2</v>
      </c>
      <c r="D1380" s="2">
        <f t="shared" si="166"/>
        <v>1.3747399999999999</v>
      </c>
      <c r="E1380" s="2">
        <f t="shared" si="168"/>
        <v>1.3497400000000002</v>
      </c>
      <c r="F1380" s="2">
        <f t="shared" si="169"/>
        <v>1.2945500000000001</v>
      </c>
      <c r="G1380" s="2">
        <f t="shared" si="163"/>
        <v>1.3351659999999999</v>
      </c>
      <c r="H1380" s="2">
        <f t="shared" si="167"/>
        <v>1.4353895000000005</v>
      </c>
      <c r="I1380" s="2">
        <f t="array" ref="I1380">SUMPRODUCT(B1364:B1383, (ROW(B1364:B1383)-ROW(B1364)+1)) / (20*21/2)</f>
        <v>1.3239785714285714</v>
      </c>
      <c r="J1380" s="2">
        <f t="shared" si="170"/>
        <v>1.3265927456990847</v>
      </c>
      <c r="K1380" s="2">
        <f t="shared" si="164"/>
        <v>1.3392800063292116</v>
      </c>
    </row>
    <row r="1381" spans="1:11" ht="13.5" x14ac:dyDescent="0.25">
      <c r="A1381" s="3">
        <f>TITRES_STAT!B1384</f>
        <v>44321</v>
      </c>
      <c r="B1381" s="5">
        <f>TITRES_STAT!D1384</f>
        <v>1.3081</v>
      </c>
      <c r="C1381" s="2">
        <f t="shared" si="165"/>
        <v>-4.1999999999999815E-3</v>
      </c>
      <c r="D1381" s="2">
        <f t="shared" si="166"/>
        <v>1.3505800000000001</v>
      </c>
      <c r="E1381" s="2">
        <f t="shared" si="168"/>
        <v>1.3564099999999999</v>
      </c>
      <c r="F1381" s="2">
        <f t="shared" si="169"/>
        <v>1.2976749999999999</v>
      </c>
      <c r="G1381" s="2">
        <f t="shared" si="163"/>
        <v>1.3329999999999995</v>
      </c>
      <c r="H1381" s="2">
        <f t="shared" si="167"/>
        <v>1.4343735000000006</v>
      </c>
      <c r="I1381" s="2">
        <f t="array" ref="I1381">SUMPRODUCT(B1365:B1384, (ROW(B1365:B1384)-ROW(B1365)+1)) / (20*21/2)</f>
        <v>1.3208247619047619</v>
      </c>
      <c r="J1381" s="2">
        <f t="shared" si="170"/>
        <v>1.3248315318229815</v>
      </c>
      <c r="K1381" s="2">
        <f t="shared" si="164"/>
        <v>1.3380572609829682</v>
      </c>
    </row>
    <row r="1382" spans="1:11" ht="13.5" x14ac:dyDescent="0.25">
      <c r="A1382" s="3">
        <f>TITRES_STAT!B1385</f>
        <v>44322</v>
      </c>
      <c r="B1382" s="5">
        <f>TITRES_STAT!D1385</f>
        <v>1.2706</v>
      </c>
      <c r="C1382" s="2">
        <f t="shared" si="165"/>
        <v>-3.7500000000000089E-2</v>
      </c>
      <c r="D1382" s="2">
        <f t="shared" si="166"/>
        <v>1.32226</v>
      </c>
      <c r="E1382" s="2">
        <f t="shared" si="168"/>
        <v>1.35599</v>
      </c>
      <c r="F1382" s="2">
        <f t="shared" si="169"/>
        <v>1.3005900000000001</v>
      </c>
      <c r="G1382" s="2">
        <f t="shared" si="163"/>
        <v>1.3300839999999996</v>
      </c>
      <c r="H1382" s="2">
        <f t="shared" si="167"/>
        <v>1.4330130000000005</v>
      </c>
      <c r="I1382" s="2">
        <f t="array" ref="I1382">SUMPRODUCT(B1366:B1385, (ROW(B1366:B1385)-ROW(B1366)+1)) / (20*21/2)</f>
        <v>1.3191623809523811</v>
      </c>
      <c r="J1382" s="2">
        <f t="shared" si="170"/>
        <v>1.3196666240303168</v>
      </c>
      <c r="K1382" s="2">
        <f t="shared" si="164"/>
        <v>1.3354118781993225</v>
      </c>
    </row>
    <row r="1383" spans="1:11" ht="13.5" x14ac:dyDescent="0.25">
      <c r="A1383" s="3">
        <f>TITRES_STAT!B1386</f>
        <v>44323</v>
      </c>
      <c r="B1383" s="5">
        <f>TITRES_STAT!D1386</f>
        <v>1.3081</v>
      </c>
      <c r="C1383" s="2">
        <f t="shared" si="165"/>
        <v>3.7500000000000089E-2</v>
      </c>
      <c r="D1383" s="2">
        <f t="shared" si="166"/>
        <v>1.3056000000000001</v>
      </c>
      <c r="E1383" s="2">
        <f t="shared" si="168"/>
        <v>1.3551600000000001</v>
      </c>
      <c r="F1383" s="2">
        <f t="shared" si="169"/>
        <v>1.3037150000000002</v>
      </c>
      <c r="G1383" s="2">
        <f t="shared" si="163"/>
        <v>1.3287519999999997</v>
      </c>
      <c r="H1383" s="2">
        <f t="shared" si="167"/>
        <v>1.4319970000000006</v>
      </c>
      <c r="I1383" s="2">
        <f t="array" ref="I1383">SUMPRODUCT(B1367:B1386, (ROW(B1367:B1386)-ROW(B1367)+1)) / (20*21/2)</f>
        <v>1.3141004761904762</v>
      </c>
      <c r="J1383" s="2">
        <f t="shared" si="170"/>
        <v>1.3185650407893343</v>
      </c>
      <c r="K1383" s="2">
        <f t="shared" si="164"/>
        <v>1.3343408241522903</v>
      </c>
    </row>
    <row r="1384" spans="1:11" ht="13.5" x14ac:dyDescent="0.25">
      <c r="A1384" s="3">
        <f>TITRES_STAT!B1387</f>
        <v>44326</v>
      </c>
      <c r="B1384" s="5">
        <f>TITRES_STAT!D1387</f>
        <v>1.2706</v>
      </c>
      <c r="C1384" s="2">
        <f t="shared" si="165"/>
        <v>-3.7500000000000089E-2</v>
      </c>
      <c r="D1384" s="2">
        <f t="shared" si="166"/>
        <v>1.2939399999999999</v>
      </c>
      <c r="E1384" s="2">
        <f t="shared" si="168"/>
        <v>1.3443299999999998</v>
      </c>
      <c r="F1384" s="2">
        <f t="shared" si="169"/>
        <v>1.3047550000000001</v>
      </c>
      <c r="G1384" s="2">
        <f t="shared" si="163"/>
        <v>1.3259199999999998</v>
      </c>
      <c r="H1384" s="2">
        <f t="shared" si="167"/>
        <v>1.4307935000000007</v>
      </c>
      <c r="I1384" s="2">
        <f t="array" ref="I1384">SUMPRODUCT(B1368:B1387, (ROW(B1368:B1387)-ROW(B1368)+1)) / (20*21/2)</f>
        <v>1.3121999999999998</v>
      </c>
      <c r="J1384" s="2">
        <f t="shared" si="170"/>
        <v>1.3139969416665407</v>
      </c>
      <c r="K1384" s="2">
        <f t="shared" si="164"/>
        <v>1.3318411839894555</v>
      </c>
    </row>
    <row r="1385" spans="1:11" ht="13.5" x14ac:dyDescent="0.25">
      <c r="A1385" s="3">
        <f>TITRES_STAT!B1388</f>
        <v>44327</v>
      </c>
      <c r="B1385" s="5">
        <f>TITRES_STAT!D1388</f>
        <v>1.2873000000000001</v>
      </c>
      <c r="C1385" s="2">
        <f t="shared" si="165"/>
        <v>1.6700000000000159E-2</v>
      </c>
      <c r="D1385" s="2">
        <f t="shared" si="166"/>
        <v>1.28894</v>
      </c>
      <c r="E1385" s="2">
        <f t="shared" si="168"/>
        <v>1.3318399999999999</v>
      </c>
      <c r="F1385" s="2">
        <f t="shared" si="169"/>
        <v>1.3070499999999998</v>
      </c>
      <c r="G1385" s="2">
        <f t="shared" si="163"/>
        <v>1.324254</v>
      </c>
      <c r="H1385" s="2">
        <f t="shared" si="167"/>
        <v>1.4298895000000007</v>
      </c>
      <c r="I1385" s="2">
        <f t="array" ref="I1385">SUMPRODUCT(B1369:B1388, (ROW(B1369:B1388)-ROW(B1369)+1)) / (20*21/2)</f>
        <v>1.3116819047619046</v>
      </c>
      <c r="J1385" s="2">
        <f t="shared" si="170"/>
        <v>1.3114543757935369</v>
      </c>
      <c r="K1385" s="2">
        <f t="shared" si="164"/>
        <v>1.3300944708918299</v>
      </c>
    </row>
    <row r="1386" spans="1:11" ht="13.5" x14ac:dyDescent="0.25">
      <c r="A1386" s="3">
        <f>TITRES_STAT!B1389</f>
        <v>44333</v>
      </c>
      <c r="B1386" s="5">
        <f>TITRES_STAT!D1389</f>
        <v>1.2539</v>
      </c>
      <c r="C1386" s="2">
        <f t="shared" si="165"/>
        <v>-3.3400000000000096E-2</v>
      </c>
      <c r="D1386" s="2">
        <f t="shared" si="166"/>
        <v>1.2780999999999998</v>
      </c>
      <c r="E1386" s="2">
        <f t="shared" si="168"/>
        <v>1.3143400000000001</v>
      </c>
      <c r="F1386" s="2">
        <f t="shared" si="169"/>
        <v>1.3072550000000003</v>
      </c>
      <c r="G1386" s="2">
        <f t="shared" si="163"/>
        <v>1.32192</v>
      </c>
      <c r="H1386" s="2">
        <f t="shared" si="167"/>
        <v>1.4288185000000004</v>
      </c>
      <c r="I1386" s="2">
        <f t="array" ref="I1386">SUMPRODUCT(B1370:B1389, (ROW(B1370:B1389)-ROW(B1370)+1)) / (20*21/2)</f>
        <v>1.3131480952380952</v>
      </c>
      <c r="J1386" s="2">
        <f t="shared" si="170"/>
        <v>1.3059730066703428</v>
      </c>
      <c r="K1386" s="2">
        <f t="shared" si="164"/>
        <v>1.3271064524254836</v>
      </c>
    </row>
    <row r="1387" spans="1:11" ht="13.5" x14ac:dyDescent="0.25">
      <c r="A1387" s="3">
        <f>TITRES_STAT!B1390</f>
        <v>44334</v>
      </c>
      <c r="B1387" s="5">
        <f>TITRES_STAT!D1390</f>
        <v>1.2873000000000001</v>
      </c>
      <c r="C1387" s="2">
        <f t="shared" si="165"/>
        <v>3.3400000000000096E-2</v>
      </c>
      <c r="D1387" s="2">
        <f t="shared" si="166"/>
        <v>1.2814400000000001</v>
      </c>
      <c r="E1387" s="2">
        <f t="shared" si="168"/>
        <v>1.30185</v>
      </c>
      <c r="F1387" s="2">
        <f t="shared" si="169"/>
        <v>1.3093400000000002</v>
      </c>
      <c r="G1387" s="2">
        <f t="shared" si="163"/>
        <v>1.319504</v>
      </c>
      <c r="H1387" s="2">
        <f t="shared" si="167"/>
        <v>1.4279145000000006</v>
      </c>
      <c r="I1387" s="2">
        <f t="array" ref="I1387">SUMPRODUCT(B1371:B1390, (ROW(B1371:B1390)-ROW(B1371)+1)) / (20*21/2)</f>
        <v>1.3141580952380953</v>
      </c>
      <c r="J1387" s="2">
        <f t="shared" si="170"/>
        <v>1.3041946250826912</v>
      </c>
      <c r="K1387" s="2">
        <f t="shared" si="164"/>
        <v>1.3255454150754646</v>
      </c>
    </row>
    <row r="1388" spans="1:11" ht="13.5" x14ac:dyDescent="0.25">
      <c r="A1388" s="3">
        <f>TITRES_STAT!B1391</f>
        <v>44335</v>
      </c>
      <c r="B1388" s="5">
        <f>TITRES_STAT!D1391</f>
        <v>1.3039000000000001</v>
      </c>
      <c r="C1388" s="2">
        <f t="shared" si="165"/>
        <v>1.6599999999999948E-2</v>
      </c>
      <c r="D1388" s="2">
        <f t="shared" si="166"/>
        <v>1.2806000000000002</v>
      </c>
      <c r="E1388" s="2">
        <f t="shared" si="168"/>
        <v>1.2931000000000001</v>
      </c>
      <c r="F1388" s="2">
        <f t="shared" si="169"/>
        <v>1.3135050000000004</v>
      </c>
      <c r="G1388" s="2">
        <f t="shared" si="163"/>
        <v>1.3174200000000003</v>
      </c>
      <c r="H1388" s="2">
        <f t="shared" si="167"/>
        <v>1.4271130000000005</v>
      </c>
      <c r="I1388" s="2">
        <f t="array" ref="I1388">SUMPRODUCT(B1372:B1391, (ROW(B1372:B1391)-ROW(B1372)+1)) / (20*21/2)</f>
        <v>1.3151914285714286</v>
      </c>
      <c r="J1388" s="2">
        <f t="shared" si="170"/>
        <v>1.3041665655510062</v>
      </c>
      <c r="K1388" s="2">
        <f t="shared" si="164"/>
        <v>1.3246965752685835</v>
      </c>
    </row>
    <row r="1389" spans="1:11" ht="13.5" x14ac:dyDescent="0.25">
      <c r="A1389" s="3">
        <f>TITRES_STAT!B1392</f>
        <v>44336</v>
      </c>
      <c r="B1389" s="5">
        <f>TITRES_STAT!D1392</f>
        <v>1.3289</v>
      </c>
      <c r="C1389" s="2">
        <f t="shared" si="165"/>
        <v>2.4999999999999911E-2</v>
      </c>
      <c r="D1389" s="2">
        <f t="shared" si="166"/>
        <v>1.2922600000000002</v>
      </c>
      <c r="E1389" s="2">
        <f t="shared" si="168"/>
        <v>1.2931000000000001</v>
      </c>
      <c r="F1389" s="2">
        <f t="shared" si="169"/>
        <v>1.3182950000000004</v>
      </c>
      <c r="G1389" s="2">
        <f t="shared" si="163"/>
        <v>1.3165040000000001</v>
      </c>
      <c r="H1389" s="2">
        <f t="shared" si="167"/>
        <v>1.4262205000000003</v>
      </c>
      <c r="I1389" s="2">
        <f t="array" ref="I1389">SUMPRODUCT(B1373:B1392, (ROW(B1373:B1392)-ROW(B1373)+1)) / (20*21/2)</f>
        <v>1.3193595238095237</v>
      </c>
      <c r="J1389" s="2">
        <f t="shared" si="170"/>
        <v>1.3065221307366248</v>
      </c>
      <c r="K1389" s="2">
        <f t="shared" si="164"/>
        <v>1.3248614154541292</v>
      </c>
    </row>
    <row r="1390" spans="1:11" ht="13.5" x14ac:dyDescent="0.25">
      <c r="A1390" s="3">
        <f>TITRES_STAT!B1393</f>
        <v>44337</v>
      </c>
      <c r="B1390" s="5">
        <f>TITRES_STAT!D1393</f>
        <v>1.3289</v>
      </c>
      <c r="C1390" s="2">
        <f t="shared" si="165"/>
        <v>0</v>
      </c>
      <c r="D1390" s="2">
        <f t="shared" si="166"/>
        <v>1.3005799999999998</v>
      </c>
      <c r="E1390" s="2">
        <f t="shared" si="168"/>
        <v>1.2947600000000001</v>
      </c>
      <c r="F1390" s="2">
        <f t="shared" si="169"/>
        <v>1.3222500000000004</v>
      </c>
      <c r="G1390" s="2">
        <f t="shared" si="163"/>
        <v>1.3151700000000002</v>
      </c>
      <c r="H1390" s="2">
        <f t="shared" si="167"/>
        <v>1.4251515000000001</v>
      </c>
      <c r="I1390" s="2">
        <f t="array" ref="I1390">SUMPRODUCT(B1374:B1393, (ROW(B1374:B1393)-ROW(B1374)+1)) / (20*21/2)</f>
        <v>1.3262428571428573</v>
      </c>
      <c r="J1390" s="2">
        <f t="shared" si="170"/>
        <v>1.3086533563807556</v>
      </c>
      <c r="K1390" s="2">
        <f t="shared" si="164"/>
        <v>1.325019791318673</v>
      </c>
    </row>
    <row r="1391" spans="1:11" ht="13.5" x14ac:dyDescent="0.25">
      <c r="A1391" s="3">
        <f>TITRES_STAT!B1394</f>
        <v>44340</v>
      </c>
      <c r="B1391" s="5">
        <f>TITRES_STAT!D1394</f>
        <v>1.3331</v>
      </c>
      <c r="C1391" s="2">
        <f t="shared" si="165"/>
        <v>4.1999999999999815E-3</v>
      </c>
      <c r="D1391" s="2">
        <f t="shared" si="166"/>
        <v>1.3164200000000001</v>
      </c>
      <c r="E1391" s="2">
        <f t="shared" si="168"/>
        <v>1.2972600000000001</v>
      </c>
      <c r="F1391" s="2">
        <f t="shared" si="169"/>
        <v>1.3268350000000004</v>
      </c>
      <c r="G1391" s="2">
        <f t="shared" si="163"/>
        <v>1.3145040000000001</v>
      </c>
      <c r="H1391" s="2">
        <f t="shared" si="167"/>
        <v>1.4241820000000001</v>
      </c>
      <c r="I1391" s="2">
        <f t="array" ref="I1391">SUMPRODUCT(B1375:B1394, (ROW(B1375:B1394)-ROW(B1375)+1)) / (20*21/2)</f>
        <v>1.3327095238095239</v>
      </c>
      <c r="J1391" s="2">
        <f t="shared" si="170"/>
        <v>1.3109816081540171</v>
      </c>
      <c r="K1391" s="2">
        <f t="shared" si="164"/>
        <v>1.3253366622473526</v>
      </c>
    </row>
    <row r="1392" spans="1:11" ht="13.5" x14ac:dyDescent="0.25">
      <c r="A1392" s="3">
        <f>TITRES_STAT!B1395</f>
        <v>44341</v>
      </c>
      <c r="B1392" s="5">
        <f>TITRES_STAT!D1395</f>
        <v>1.3706</v>
      </c>
      <c r="C1392" s="2">
        <f t="shared" si="165"/>
        <v>3.7500000000000089E-2</v>
      </c>
      <c r="D1392" s="2">
        <f t="shared" si="166"/>
        <v>1.33308</v>
      </c>
      <c r="E1392" s="2">
        <f t="shared" si="168"/>
        <v>1.3072599999999999</v>
      </c>
      <c r="F1392" s="2">
        <f t="shared" si="169"/>
        <v>1.3316250000000003</v>
      </c>
      <c r="G1392" s="2">
        <f t="shared" si="163"/>
        <v>1.3140039999999999</v>
      </c>
      <c r="H1392" s="2">
        <f t="shared" si="167"/>
        <v>1.4233215000000001</v>
      </c>
      <c r="I1392" s="2">
        <f t="array" ref="I1392">SUMPRODUCT(B1376:B1395, (ROW(B1376:B1395)-ROW(B1376)+1)) / (20*21/2)</f>
        <v>1.3382666666666667</v>
      </c>
      <c r="J1392" s="2">
        <f t="shared" si="170"/>
        <v>1.316659550234587</v>
      </c>
      <c r="K1392" s="2">
        <f t="shared" si="164"/>
        <v>1.3271116951003976</v>
      </c>
    </row>
    <row r="1393" spans="1:11" ht="13.5" x14ac:dyDescent="0.25">
      <c r="A1393" s="3">
        <f>TITRES_STAT!B1396</f>
        <v>44342</v>
      </c>
      <c r="B1393" s="5">
        <f>TITRES_STAT!D1396</f>
        <v>1.4038999999999999</v>
      </c>
      <c r="C1393" s="2">
        <f t="shared" si="165"/>
        <v>3.3299999999999885E-2</v>
      </c>
      <c r="D1393" s="2">
        <f t="shared" si="166"/>
        <v>1.3530799999999998</v>
      </c>
      <c r="E1393" s="2">
        <f t="shared" si="168"/>
        <v>1.31684</v>
      </c>
      <c r="F1393" s="2">
        <f t="shared" si="169"/>
        <v>1.3360000000000001</v>
      </c>
      <c r="G1393" s="2">
        <f t="shared" si="163"/>
        <v>1.3146699999999998</v>
      </c>
      <c r="H1393" s="2">
        <f t="shared" si="167"/>
        <v>1.4225095000000001</v>
      </c>
      <c r="I1393" s="2">
        <f t="array" ref="I1393">SUMPRODUCT(B1377:B1396, (ROW(B1377:B1396)-ROW(B1377)+1)) / (20*21/2)</f>
        <v>1.3435028571428569</v>
      </c>
      <c r="J1393" s="2">
        <f t="shared" si="170"/>
        <v>1.3249681644979598</v>
      </c>
      <c r="K1393" s="2">
        <f t="shared" si="164"/>
        <v>1.3301230011748917</v>
      </c>
    </row>
    <row r="1394" spans="1:11" ht="13.5" x14ac:dyDescent="0.25">
      <c r="A1394" s="3">
        <f>TITRES_STAT!B1397</f>
        <v>44343</v>
      </c>
      <c r="B1394" s="5">
        <f>TITRES_STAT!D1397</f>
        <v>1.4038999999999999</v>
      </c>
      <c r="C1394" s="2">
        <f t="shared" si="165"/>
        <v>0</v>
      </c>
      <c r="D1394" s="2">
        <f t="shared" si="166"/>
        <v>1.3680800000000002</v>
      </c>
      <c r="E1394" s="2">
        <f t="shared" si="168"/>
        <v>1.3301700000000001</v>
      </c>
      <c r="F1394" s="2">
        <f t="shared" si="169"/>
        <v>1.33725</v>
      </c>
      <c r="G1394" s="2">
        <f t="shared" ref="G1394:G1457" si="171">AVERAGE(B1345:B1394)</f>
        <v>1.3153359999999998</v>
      </c>
      <c r="H1394" s="2">
        <f t="shared" si="167"/>
        <v>1.4216975000000003</v>
      </c>
      <c r="I1394" s="2">
        <f t="array" ref="I1394">SUMPRODUCT(B1378:B1397, (ROW(B1378:B1397)-ROW(B1378)+1)) / (20*21/2)</f>
        <v>1.3485176190476191</v>
      </c>
      <c r="J1394" s="2">
        <f t="shared" si="170"/>
        <v>1.3324854821648207</v>
      </c>
      <c r="K1394" s="2">
        <f t="shared" si="164"/>
        <v>1.3330162168150919</v>
      </c>
    </row>
    <row r="1395" spans="1:11" ht="13.5" x14ac:dyDescent="0.25">
      <c r="A1395" s="3">
        <f>TITRES_STAT!B1398</f>
        <v>44344</v>
      </c>
      <c r="B1395" s="5">
        <f>TITRES_STAT!D1398</f>
        <v>1.3956</v>
      </c>
      <c r="C1395" s="2">
        <f t="shared" si="165"/>
        <v>-8.2999999999999741E-3</v>
      </c>
      <c r="D1395" s="2">
        <f t="shared" si="166"/>
        <v>1.3814199999999999</v>
      </c>
      <c r="E1395" s="2">
        <f t="shared" si="168"/>
        <v>1.341</v>
      </c>
      <c r="F1395" s="2">
        <f t="shared" si="169"/>
        <v>1.3364199999999999</v>
      </c>
      <c r="G1395" s="2">
        <f t="shared" si="171"/>
        <v>1.315836</v>
      </c>
      <c r="H1395" s="2">
        <f t="shared" si="167"/>
        <v>1.4208635000000003</v>
      </c>
      <c r="I1395" s="2">
        <f t="array" ref="I1395">SUMPRODUCT(B1379:B1398, (ROW(B1379:B1398)-ROW(B1379)+1)) / (20*21/2)</f>
        <v>1.3508800000000001</v>
      </c>
      <c r="J1395" s="2">
        <f t="shared" si="170"/>
        <v>1.3384963886253141</v>
      </c>
      <c r="K1395" s="2">
        <f t="shared" ref="K1395:K1458" si="172">$K$4*B1395+(1-$K$4)*K1394</f>
        <v>1.3354704828223432</v>
      </c>
    </row>
    <row r="1396" spans="1:11" ht="13.5" x14ac:dyDescent="0.25">
      <c r="A1396" s="3">
        <f>TITRES_STAT!B1399</f>
        <v>44347</v>
      </c>
      <c r="B1396" s="5">
        <f>TITRES_STAT!D1399</f>
        <v>1.3914</v>
      </c>
      <c r="C1396" s="2">
        <f t="shared" si="165"/>
        <v>-4.1999999999999815E-3</v>
      </c>
      <c r="D1396" s="2">
        <f t="shared" si="166"/>
        <v>1.3930799999999999</v>
      </c>
      <c r="E1396" s="2">
        <f t="shared" si="168"/>
        <v>1.3547499999999999</v>
      </c>
      <c r="F1396" s="2">
        <f t="shared" si="169"/>
        <v>1.3345450000000001</v>
      </c>
      <c r="G1396" s="2">
        <f t="shared" si="171"/>
        <v>1.316586</v>
      </c>
      <c r="H1396" s="2">
        <f t="shared" si="167"/>
        <v>1.4197180000000003</v>
      </c>
      <c r="I1396" s="2">
        <f t="array" ref="I1396">SUMPRODUCT(B1380:B1399, (ROW(B1380:B1399)-ROW(B1380)+1)) / (20*21/2)</f>
        <v>1.3530009523809521</v>
      </c>
      <c r="J1396" s="2">
        <f t="shared" si="170"/>
        <v>1.3435348278038557</v>
      </c>
      <c r="K1396" s="2">
        <f t="shared" si="172"/>
        <v>1.3376637972214669</v>
      </c>
    </row>
    <row r="1397" spans="1:11" ht="13.5" x14ac:dyDescent="0.25">
      <c r="A1397" s="3">
        <f>TITRES_STAT!B1400</f>
        <v>44348</v>
      </c>
      <c r="B1397" s="5">
        <f>TITRES_STAT!D1400</f>
        <v>1.3872</v>
      </c>
      <c r="C1397" s="2">
        <f t="shared" si="165"/>
        <v>-4.1999999999999815E-3</v>
      </c>
      <c r="D1397" s="2">
        <f t="shared" si="166"/>
        <v>1.3964000000000001</v>
      </c>
      <c r="E1397" s="2">
        <f t="shared" si="168"/>
        <v>1.3647400000000001</v>
      </c>
      <c r="F1397" s="2">
        <f t="shared" si="169"/>
        <v>1.3332949999999999</v>
      </c>
      <c r="G1397" s="2">
        <f t="shared" si="171"/>
        <v>1.316918</v>
      </c>
      <c r="H1397" s="2">
        <f t="shared" si="167"/>
        <v>1.4184265000000003</v>
      </c>
      <c r="I1397" s="2">
        <f t="array" ref="I1397">SUMPRODUCT(B1381:B1400, (ROW(B1381:B1400)-ROW(B1381)+1)) / (20*21/2)</f>
        <v>1.3538123809523808</v>
      </c>
      <c r="J1397" s="2">
        <f t="shared" si="170"/>
        <v>1.3476934156320599</v>
      </c>
      <c r="K1397" s="2">
        <f t="shared" si="172"/>
        <v>1.3396063934088605</v>
      </c>
    </row>
    <row r="1398" spans="1:11" ht="13.5" x14ac:dyDescent="0.25">
      <c r="A1398" s="3">
        <f>TITRES_STAT!B1401</f>
        <v>44349</v>
      </c>
      <c r="B1398" s="5">
        <f>TITRES_STAT!D1401</f>
        <v>1.3581000000000001</v>
      </c>
      <c r="C1398" s="2">
        <f t="shared" si="165"/>
        <v>-2.9099999999999904E-2</v>
      </c>
      <c r="D1398" s="2">
        <f t="shared" si="166"/>
        <v>1.38724</v>
      </c>
      <c r="E1398" s="2">
        <f t="shared" si="168"/>
        <v>1.3701599999999998</v>
      </c>
      <c r="F1398" s="2">
        <f t="shared" si="169"/>
        <v>1.3316300000000001</v>
      </c>
      <c r="G1398" s="2">
        <f t="shared" si="171"/>
        <v>1.3166679999999999</v>
      </c>
      <c r="H1398" s="2">
        <f t="shared" si="167"/>
        <v>1.4170935000000002</v>
      </c>
      <c r="I1398" s="2">
        <f t="array" ref="I1398">SUMPRODUCT(B1382:B1401, (ROW(B1382:B1401)-ROW(B1382)+1)) / (20*21/2)</f>
        <v>1.3528947619047622</v>
      </c>
      <c r="J1398" s="2">
        <f t="shared" si="170"/>
        <v>1.348684518905197</v>
      </c>
      <c r="K1398" s="2">
        <f t="shared" si="172"/>
        <v>1.3403316328830228</v>
      </c>
    </row>
    <row r="1399" spans="1:11" ht="13.5" x14ac:dyDescent="0.25">
      <c r="A1399" s="3">
        <f>TITRES_STAT!B1402</f>
        <v>44350</v>
      </c>
      <c r="B1399" s="5">
        <f>TITRES_STAT!D1402</f>
        <v>1.3539000000000001</v>
      </c>
      <c r="C1399" s="2">
        <f t="shared" si="165"/>
        <v>-4.1999999999999815E-3</v>
      </c>
      <c r="D1399" s="2">
        <f t="shared" si="166"/>
        <v>1.37724</v>
      </c>
      <c r="E1399" s="2">
        <f t="shared" si="168"/>
        <v>1.3726600000000002</v>
      </c>
      <c r="F1399" s="2">
        <f t="shared" si="169"/>
        <v>1.3328800000000001</v>
      </c>
      <c r="G1399" s="2">
        <f t="shared" si="171"/>
        <v>1.3164179999999999</v>
      </c>
      <c r="H1399" s="2">
        <f t="shared" si="167"/>
        <v>1.4159480000000004</v>
      </c>
      <c r="I1399" s="2">
        <f t="array" ref="I1399">SUMPRODUCT(B1383:B1402, (ROW(B1383:B1402)-ROW(B1383)+1)) / (20*21/2)</f>
        <v>1.3518980952380952</v>
      </c>
      <c r="J1399" s="2">
        <f t="shared" si="170"/>
        <v>1.3491812313904163</v>
      </c>
      <c r="K1399" s="2">
        <f t="shared" si="172"/>
        <v>1.3408637257111395</v>
      </c>
    </row>
    <row r="1400" spans="1:11" ht="13.5" x14ac:dyDescent="0.25">
      <c r="A1400" s="3">
        <f>TITRES_STAT!B1403</f>
        <v>44351</v>
      </c>
      <c r="B1400" s="5">
        <f>TITRES_STAT!D1403</f>
        <v>1.3413999999999999</v>
      </c>
      <c r="C1400" s="2">
        <f t="shared" si="165"/>
        <v>-1.2500000000000178E-2</v>
      </c>
      <c r="D1400" s="2">
        <f t="shared" si="166"/>
        <v>1.3664000000000001</v>
      </c>
      <c r="E1400" s="2">
        <f t="shared" si="168"/>
        <v>1.37391</v>
      </c>
      <c r="F1400" s="2">
        <f t="shared" si="169"/>
        <v>1.334335</v>
      </c>
      <c r="G1400" s="2">
        <f t="shared" si="171"/>
        <v>1.3165020000000001</v>
      </c>
      <c r="H1400" s="2">
        <f t="shared" si="167"/>
        <v>1.4147400000000008</v>
      </c>
      <c r="I1400" s="2">
        <f t="array" ref="I1400">SUMPRODUCT(B1384:B1403, (ROW(B1384:B1403)-ROW(B1384)+1)) / (20*21/2)</f>
        <v>1.3522342857142857</v>
      </c>
      <c r="J1400" s="2">
        <f t="shared" si="170"/>
        <v>1.3484401617341861</v>
      </c>
      <c r="K1400" s="2">
        <f t="shared" si="172"/>
        <v>1.3408847560754085</v>
      </c>
    </row>
    <row r="1401" spans="1:11" ht="13.5" x14ac:dyDescent="0.25">
      <c r="A1401" s="3">
        <f>TITRES_STAT!B1404</f>
        <v>44354</v>
      </c>
      <c r="B1401" s="5">
        <f>TITRES_STAT!D1404</f>
        <v>1.3247</v>
      </c>
      <c r="C1401" s="2">
        <f t="shared" si="165"/>
        <v>-1.6699999999999937E-2</v>
      </c>
      <c r="D1401" s="2">
        <f t="shared" si="166"/>
        <v>1.3530600000000002</v>
      </c>
      <c r="E1401" s="2">
        <f t="shared" si="168"/>
        <v>1.3730699999999998</v>
      </c>
      <c r="F1401" s="2">
        <f t="shared" si="169"/>
        <v>1.3351649999999999</v>
      </c>
      <c r="G1401" s="2">
        <f t="shared" si="171"/>
        <v>1.316252</v>
      </c>
      <c r="H1401" s="2">
        <f t="shared" si="167"/>
        <v>1.4134485000000006</v>
      </c>
      <c r="I1401" s="2">
        <f t="array" ref="I1401">SUMPRODUCT(B1385:B1404, (ROW(B1385:B1404)-ROW(B1385)+1)) / (20*21/2)</f>
        <v>1.3540023809523807</v>
      </c>
      <c r="J1401" s="2">
        <f t="shared" si="170"/>
        <v>1.3461791939499779</v>
      </c>
      <c r="K1401" s="2">
        <f t="shared" si="172"/>
        <v>1.3402500597587259</v>
      </c>
    </row>
    <row r="1402" spans="1:11" ht="13.5" x14ac:dyDescent="0.25">
      <c r="A1402" s="3">
        <f>TITRES_STAT!B1405</f>
        <v>44355</v>
      </c>
      <c r="B1402" s="5">
        <f>TITRES_STAT!D1405</f>
        <v>1.3247</v>
      </c>
      <c r="C1402" s="2">
        <f t="shared" si="165"/>
        <v>0</v>
      </c>
      <c r="D1402" s="2">
        <f t="shared" si="166"/>
        <v>1.34056</v>
      </c>
      <c r="E1402" s="2">
        <f t="shared" si="168"/>
        <v>1.3684799999999999</v>
      </c>
      <c r="F1402" s="2">
        <f t="shared" si="169"/>
        <v>1.3378700000000001</v>
      </c>
      <c r="G1402" s="2">
        <f t="shared" si="171"/>
        <v>1.3160020000000003</v>
      </c>
      <c r="H1402" s="2">
        <f t="shared" si="167"/>
        <v>1.4122400000000008</v>
      </c>
      <c r="I1402" s="2">
        <f t="array" ref="I1402">SUMPRODUCT(B1386:B1405, (ROW(B1386:B1405)-ROW(B1386)+1)) / (20*21/2)</f>
        <v>1.3545538095238099</v>
      </c>
      <c r="J1402" s="2">
        <f t="shared" si="170"/>
        <v>1.3441335564309322</v>
      </c>
      <c r="K1402" s="2">
        <f t="shared" si="172"/>
        <v>1.339640253493678</v>
      </c>
    </row>
    <row r="1403" spans="1:11" ht="13.5" x14ac:dyDescent="0.25">
      <c r="A1403" s="3">
        <f>TITRES_STAT!B1406</f>
        <v>44356</v>
      </c>
      <c r="B1403" s="5">
        <f>TITRES_STAT!D1406</f>
        <v>1.3413999999999999</v>
      </c>
      <c r="C1403" s="2">
        <f t="shared" si="165"/>
        <v>1.6699999999999937E-2</v>
      </c>
      <c r="D1403" s="2">
        <f t="shared" si="166"/>
        <v>1.3372199999999999</v>
      </c>
      <c r="E1403" s="2">
        <f t="shared" si="168"/>
        <v>1.3622300000000001</v>
      </c>
      <c r="F1403" s="2">
        <f t="shared" si="169"/>
        <v>1.3395350000000001</v>
      </c>
      <c r="G1403" s="2">
        <f t="shared" si="171"/>
        <v>1.3160860000000003</v>
      </c>
      <c r="H1403" s="2">
        <f t="shared" si="167"/>
        <v>1.4113445000000007</v>
      </c>
      <c r="I1403" s="2">
        <f t="array" ref="I1403">SUMPRODUCT(B1387:B1406, (ROW(B1387:B1406)-ROW(B1387)+1)) / (20*21/2)</f>
        <v>1.3524271428571426</v>
      </c>
      <c r="J1403" s="2">
        <f t="shared" si="170"/>
        <v>1.3438732177232242</v>
      </c>
      <c r="K1403" s="2">
        <f t="shared" si="172"/>
        <v>1.3397092631605925</v>
      </c>
    </row>
    <row r="1404" spans="1:11" ht="13.5" x14ac:dyDescent="0.25">
      <c r="A1404" s="3">
        <f>TITRES_STAT!B1407</f>
        <v>44357</v>
      </c>
      <c r="B1404" s="5">
        <f>TITRES_STAT!D1407</f>
        <v>1.3581000000000001</v>
      </c>
      <c r="C1404" s="2">
        <f t="shared" si="165"/>
        <v>1.6700000000000159E-2</v>
      </c>
      <c r="D1404" s="2">
        <f t="shared" si="166"/>
        <v>1.33806</v>
      </c>
      <c r="E1404" s="2">
        <f t="shared" si="168"/>
        <v>1.35765</v>
      </c>
      <c r="F1404" s="2">
        <f t="shared" si="169"/>
        <v>1.3439099999999999</v>
      </c>
      <c r="G1404" s="2">
        <f t="shared" si="171"/>
        <v>1.3165040000000001</v>
      </c>
      <c r="H1404" s="2">
        <f t="shared" si="167"/>
        <v>1.4105530000000004</v>
      </c>
      <c r="I1404" s="2">
        <f t="array" ref="I1404">SUMPRODUCT(B1388:B1407, (ROW(B1388:B1407)-ROW(B1388)+1)) / (20*21/2)</f>
        <v>1.3507633333333331</v>
      </c>
      <c r="J1404" s="2">
        <f t="shared" si="170"/>
        <v>1.3452281493686316</v>
      </c>
      <c r="K1404" s="2">
        <f t="shared" si="172"/>
        <v>1.3404304685268438</v>
      </c>
    </row>
    <row r="1405" spans="1:11" ht="13.5" x14ac:dyDescent="0.25">
      <c r="A1405" s="3">
        <f>TITRES_STAT!B1408</f>
        <v>44358</v>
      </c>
      <c r="B1405" s="5">
        <f>TITRES_STAT!D1408</f>
        <v>1.3496999999999999</v>
      </c>
      <c r="C1405" s="2">
        <f t="shared" si="165"/>
        <v>-8.4000000000001851E-3</v>
      </c>
      <c r="D1405" s="2">
        <f t="shared" si="166"/>
        <v>1.3397200000000002</v>
      </c>
      <c r="E1405" s="2">
        <f t="shared" si="168"/>
        <v>1.3530600000000002</v>
      </c>
      <c r="F1405" s="2">
        <f t="shared" si="169"/>
        <v>1.3470299999999999</v>
      </c>
      <c r="G1405" s="2">
        <f t="shared" si="171"/>
        <v>1.3168360000000001</v>
      </c>
      <c r="H1405" s="2">
        <f t="shared" si="167"/>
        <v>1.4093865000000003</v>
      </c>
      <c r="I1405" s="2">
        <f t="array" ref="I1405">SUMPRODUCT(B1389:B1408, (ROW(B1389:B1408)-ROW(B1389)+1)) / (20*21/2)</f>
        <v>1.3492719047619046</v>
      </c>
      <c r="J1405" s="2">
        <f t="shared" si="170"/>
        <v>1.3456540399049524</v>
      </c>
      <c r="K1405" s="2">
        <f t="shared" si="172"/>
        <v>1.3407939795650068</v>
      </c>
    </row>
    <row r="1406" spans="1:11" ht="13.5" x14ac:dyDescent="0.25">
      <c r="A1406" s="3">
        <f>TITRES_STAT!B1409</f>
        <v>44361</v>
      </c>
      <c r="B1406" s="5">
        <f>TITRES_STAT!D1409</f>
        <v>1.3247</v>
      </c>
      <c r="C1406" s="2">
        <f t="shared" si="165"/>
        <v>-2.4999999999999911E-2</v>
      </c>
      <c r="D1406" s="2">
        <f t="shared" si="166"/>
        <v>1.3397200000000002</v>
      </c>
      <c r="E1406" s="2">
        <f t="shared" si="168"/>
        <v>1.34639</v>
      </c>
      <c r="F1406" s="2">
        <f t="shared" si="169"/>
        <v>1.3505699999999998</v>
      </c>
      <c r="G1406" s="2">
        <f t="shared" si="171"/>
        <v>1.3166680000000002</v>
      </c>
      <c r="H1406" s="2">
        <f t="shared" si="167"/>
        <v>1.4081365000000003</v>
      </c>
      <c r="I1406" s="2">
        <f t="array" ref="I1406">SUMPRODUCT(B1390:B1409, (ROW(B1390:B1409)-ROW(B1390)+1)) / (20*21/2)</f>
        <v>1.3472314285714284</v>
      </c>
      <c r="J1406" s="2">
        <f t="shared" si="170"/>
        <v>1.3436584170568615</v>
      </c>
      <c r="K1406" s="2">
        <f t="shared" si="172"/>
        <v>1.3401628431114772</v>
      </c>
    </row>
    <row r="1407" spans="1:11" ht="13.5" x14ac:dyDescent="0.25">
      <c r="A1407" s="3">
        <f>TITRES_STAT!B1410</f>
        <v>44362</v>
      </c>
      <c r="B1407" s="5">
        <f>TITRES_STAT!D1410</f>
        <v>1.3331</v>
      </c>
      <c r="C1407" s="2">
        <f t="shared" si="165"/>
        <v>8.3999999999999631E-3</v>
      </c>
      <c r="D1407" s="2">
        <f t="shared" si="166"/>
        <v>1.3413999999999999</v>
      </c>
      <c r="E1407" s="2">
        <f t="shared" si="168"/>
        <v>1.3409800000000001</v>
      </c>
      <c r="F1407" s="2">
        <f t="shared" si="169"/>
        <v>1.3528600000000002</v>
      </c>
      <c r="G1407" s="2">
        <f t="shared" si="171"/>
        <v>1.3167520000000001</v>
      </c>
      <c r="H1407" s="2">
        <f t="shared" si="167"/>
        <v>1.4069910000000001</v>
      </c>
      <c r="I1407" s="2">
        <f t="array" ref="I1407">SUMPRODUCT(B1391:B1410, (ROW(B1391:B1410)-ROW(B1391)+1)) / (20*21/2)</f>
        <v>1.3459614285714283</v>
      </c>
      <c r="J1407" s="2">
        <f t="shared" si="170"/>
        <v>1.3426528535276367</v>
      </c>
      <c r="K1407" s="2">
        <f t="shared" si="172"/>
        <v>1.3398858688718114</v>
      </c>
    </row>
    <row r="1408" spans="1:11" ht="13.5" x14ac:dyDescent="0.25">
      <c r="A1408" s="3">
        <f>TITRES_STAT!B1411</f>
        <v>44363</v>
      </c>
      <c r="B1408" s="5">
        <f>TITRES_STAT!D1411</f>
        <v>1.3371999999999999</v>
      </c>
      <c r="C1408" s="2">
        <f t="shared" si="165"/>
        <v>4.0999999999999925E-3</v>
      </c>
      <c r="D1408" s="2">
        <f t="shared" si="166"/>
        <v>1.34056</v>
      </c>
      <c r="E1408" s="2">
        <f t="shared" si="168"/>
        <v>1.3388899999999999</v>
      </c>
      <c r="F1408" s="2">
        <f t="shared" si="169"/>
        <v>1.3545249999999998</v>
      </c>
      <c r="G1408" s="2">
        <f t="shared" si="171"/>
        <v>1.3170840000000001</v>
      </c>
      <c r="H1408" s="2">
        <f t="shared" si="167"/>
        <v>1.4060745000000003</v>
      </c>
      <c r="I1408" s="2">
        <f t="array" ref="I1408">SUMPRODUCT(B1392:B1411, (ROW(B1392:B1411)-ROW(B1392)+1)) / (20*21/2)</f>
        <v>1.3418604761904762</v>
      </c>
      <c r="J1408" s="2">
        <f t="shared" si="170"/>
        <v>1.3421335341440523</v>
      </c>
      <c r="K1408" s="2">
        <f t="shared" si="172"/>
        <v>1.3397805406807599</v>
      </c>
    </row>
    <row r="1409" spans="1:11" ht="13.5" x14ac:dyDescent="0.25">
      <c r="A1409" s="3">
        <f>TITRES_STAT!B1412</f>
        <v>44364</v>
      </c>
      <c r="B1409" s="5">
        <f>TITRES_STAT!D1412</f>
        <v>1.3331</v>
      </c>
      <c r="C1409" s="2">
        <f t="shared" si="165"/>
        <v>-4.0999999999999925E-3</v>
      </c>
      <c r="D1409" s="2">
        <f t="shared" si="166"/>
        <v>1.3355600000000001</v>
      </c>
      <c r="E1409" s="2">
        <f t="shared" si="168"/>
        <v>1.3368100000000001</v>
      </c>
      <c r="F1409" s="2">
        <f t="shared" si="169"/>
        <v>1.3547349999999998</v>
      </c>
      <c r="G1409" s="2">
        <f t="shared" si="171"/>
        <v>1.31775</v>
      </c>
      <c r="H1409" s="2">
        <f t="shared" si="167"/>
        <v>1.4053455000000001</v>
      </c>
      <c r="I1409" s="2">
        <f t="array" ref="I1409">SUMPRODUCT(B1393:B1412, (ROW(B1393:B1412)-ROW(B1393)+1)) / (20*21/2)</f>
        <v>1.3406299999999998</v>
      </c>
      <c r="J1409" s="2">
        <f t="shared" si="170"/>
        <v>1.3412731975589045</v>
      </c>
      <c r="K1409" s="2">
        <f t="shared" si="172"/>
        <v>1.3395185586932792</v>
      </c>
    </row>
    <row r="1410" spans="1:11" ht="13.5" x14ac:dyDescent="0.25">
      <c r="A1410" s="3">
        <f>TITRES_STAT!B1413</f>
        <v>44365</v>
      </c>
      <c r="B1410" s="5">
        <f>TITRES_STAT!D1413</f>
        <v>1.3413999999999999</v>
      </c>
      <c r="C1410" s="2">
        <f t="shared" si="165"/>
        <v>8.2999999999999741E-3</v>
      </c>
      <c r="D1410" s="2">
        <f t="shared" si="166"/>
        <v>1.3339000000000001</v>
      </c>
      <c r="E1410" s="2">
        <f t="shared" si="168"/>
        <v>1.3368100000000001</v>
      </c>
      <c r="F1410" s="2">
        <f t="shared" si="169"/>
        <v>1.3553599999999999</v>
      </c>
      <c r="G1410" s="2">
        <f t="shared" si="171"/>
        <v>1.3189160000000002</v>
      </c>
      <c r="H1410" s="2">
        <f t="shared" si="167"/>
        <v>1.4046580000000006</v>
      </c>
      <c r="I1410" s="2">
        <f t="array" ref="I1410">SUMPRODUCT(B1394:B1413, (ROW(B1394:B1413)-ROW(B1394)+1)) / (20*21/2)</f>
        <v>1.3450909523809522</v>
      </c>
      <c r="J1410" s="2">
        <f t="shared" si="170"/>
        <v>1.3412852739818661</v>
      </c>
      <c r="K1410" s="2">
        <f t="shared" si="172"/>
        <v>1.3395923407053074</v>
      </c>
    </row>
    <row r="1411" spans="1:11" ht="13.5" x14ac:dyDescent="0.25">
      <c r="A1411" s="3">
        <f>TITRES_STAT!B1414</f>
        <v>44368</v>
      </c>
      <c r="B1411" s="5">
        <f>TITRES_STAT!D1414</f>
        <v>1.3123</v>
      </c>
      <c r="C1411" s="2">
        <f t="shared" si="165"/>
        <v>-2.9099999999999904E-2</v>
      </c>
      <c r="D1411" s="2">
        <f t="shared" si="166"/>
        <v>1.33142</v>
      </c>
      <c r="E1411" s="2">
        <f t="shared" si="168"/>
        <v>1.3355700000000001</v>
      </c>
      <c r="F1411" s="2">
        <f t="shared" si="169"/>
        <v>1.35432</v>
      </c>
      <c r="G1411" s="2">
        <f t="shared" si="171"/>
        <v>1.3202500000000001</v>
      </c>
      <c r="H1411" s="2">
        <f t="shared" si="167"/>
        <v>1.4036170000000003</v>
      </c>
      <c r="I1411" s="2">
        <f t="array" ref="I1411">SUMPRODUCT(B1395:B1414, (ROW(B1395:B1414)-ROW(B1395)+1)) / (20*21/2)</f>
        <v>1.3575147619047618</v>
      </c>
      <c r="J1411" s="2">
        <f t="shared" si="170"/>
        <v>1.338524771697879</v>
      </c>
      <c r="K1411" s="2">
        <f t="shared" si="172"/>
        <v>1.338522052834511</v>
      </c>
    </row>
    <row r="1412" spans="1:11" ht="13.5" x14ac:dyDescent="0.25">
      <c r="A1412" s="3">
        <f>TITRES_STAT!B1415</f>
        <v>44369</v>
      </c>
      <c r="B1412" s="5">
        <f>TITRES_STAT!D1415</f>
        <v>1.3413999999999999</v>
      </c>
      <c r="C1412" s="2">
        <f t="shared" ref="C1412:C1475" si="173">B1412-B1411</f>
        <v>2.9099999999999904E-2</v>
      </c>
      <c r="D1412" s="2">
        <f t="shared" si="166"/>
        <v>1.33308</v>
      </c>
      <c r="E1412" s="2">
        <f t="shared" si="168"/>
        <v>1.33724</v>
      </c>
      <c r="F1412" s="2">
        <f t="shared" si="169"/>
        <v>1.3528599999999997</v>
      </c>
      <c r="G1412" s="2">
        <f t="shared" si="171"/>
        <v>1.322832</v>
      </c>
      <c r="H1412" s="2">
        <f t="shared" si="167"/>
        <v>1.4027215000000002</v>
      </c>
      <c r="I1412" s="2">
        <f t="array" ref="I1412">SUMPRODUCT(B1396:B1415, (ROW(B1396:B1415)-ROW(B1396)+1)) / (20*21/2)</f>
        <v>1.3759042857142856</v>
      </c>
      <c r="J1412" s="2">
        <f t="shared" si="170"/>
        <v>1.3387986029647476</v>
      </c>
      <c r="K1412" s="2">
        <f t="shared" si="172"/>
        <v>1.3386349135076674</v>
      </c>
    </row>
    <row r="1413" spans="1:11" ht="13.5" x14ac:dyDescent="0.25">
      <c r="A1413" s="3">
        <f>TITRES_STAT!B1416</f>
        <v>44370</v>
      </c>
      <c r="B1413" s="5">
        <f>TITRES_STAT!D1416</f>
        <v>1.3996999999999999</v>
      </c>
      <c r="C1413" s="2">
        <f t="shared" si="173"/>
        <v>5.8300000000000018E-2</v>
      </c>
      <c r="D1413" s="2">
        <f t="shared" si="166"/>
        <v>1.34558</v>
      </c>
      <c r="E1413" s="2">
        <f t="shared" si="168"/>
        <v>1.34307</v>
      </c>
      <c r="F1413" s="2">
        <f t="shared" si="169"/>
        <v>1.3526500000000001</v>
      </c>
      <c r="G1413" s="2">
        <f t="shared" si="171"/>
        <v>1.3259140000000003</v>
      </c>
      <c r="H1413" s="2">
        <f t="shared" si="167"/>
        <v>1.4023255000000001</v>
      </c>
      <c r="I1413" s="2">
        <f t="array" ref="I1413">SUMPRODUCT(B1397:B1416, (ROW(B1397:B1416)-ROW(B1397)+1)) / (20*21/2)</f>
        <v>1.3935600000000001</v>
      </c>
      <c r="J1413" s="2">
        <f t="shared" si="170"/>
        <v>1.3445987360157239</v>
      </c>
      <c r="K1413" s="2">
        <f t="shared" si="172"/>
        <v>1.3410296227818765</v>
      </c>
    </row>
    <row r="1414" spans="1:11" ht="13.5" x14ac:dyDescent="0.25">
      <c r="A1414" s="3">
        <f>TITRES_STAT!B1417</f>
        <v>44371</v>
      </c>
      <c r="B1414" s="5">
        <f>TITRES_STAT!D1417</f>
        <v>1.4831000000000001</v>
      </c>
      <c r="C1414" s="2">
        <f t="shared" si="173"/>
        <v>8.3400000000000141E-2</v>
      </c>
      <c r="D1414" s="2">
        <f t="shared" ref="D1414:D1477" si="174">AVERAGE(B1410:B1414)</f>
        <v>1.37558</v>
      </c>
      <c r="E1414" s="2">
        <f t="shared" si="168"/>
        <v>1.3555699999999999</v>
      </c>
      <c r="F1414" s="2">
        <f t="shared" si="169"/>
        <v>1.3566100000000001</v>
      </c>
      <c r="G1414" s="2">
        <f t="shared" si="171"/>
        <v>1.3305800000000003</v>
      </c>
      <c r="H1414" s="2">
        <f t="shared" si="167"/>
        <v>1.4025550000000002</v>
      </c>
      <c r="I1414" s="2">
        <f t="array" ref="I1414">SUMPRODUCT(B1398:B1417, (ROW(B1398:B1417)-ROW(B1398)+1)) / (20*21/2)</f>
        <v>1.4136333333333333</v>
      </c>
      <c r="J1414" s="2">
        <f t="shared" si="170"/>
        <v>1.3577893325856549</v>
      </c>
      <c r="K1414" s="2">
        <f t="shared" si="172"/>
        <v>1.3466010101237638</v>
      </c>
    </row>
    <row r="1415" spans="1:11" ht="13.5" x14ac:dyDescent="0.25">
      <c r="A1415" s="3">
        <f>TITRES_STAT!B1418</f>
        <v>44372</v>
      </c>
      <c r="B1415" s="5">
        <f>TITRES_STAT!D1418</f>
        <v>1.5497000000000001</v>
      </c>
      <c r="C1415" s="2">
        <f t="shared" si="173"/>
        <v>6.6599999999999993E-2</v>
      </c>
      <c r="D1415" s="2">
        <f t="shared" si="174"/>
        <v>1.4172400000000001</v>
      </c>
      <c r="E1415" s="2">
        <f t="shared" si="168"/>
        <v>1.37557</v>
      </c>
      <c r="F1415" s="2">
        <f t="shared" si="169"/>
        <v>1.3643149999999999</v>
      </c>
      <c r="G1415" s="2">
        <f t="shared" si="171"/>
        <v>1.3367460000000002</v>
      </c>
      <c r="H1415" s="2">
        <f t="shared" si="167"/>
        <v>1.4032004999999999</v>
      </c>
      <c r="I1415" s="2">
        <f t="array" ref="I1415">SUMPRODUCT(B1399:B1418, (ROW(B1399:B1418)-ROW(B1399)+1)) / (20*21/2)</f>
        <v>1.4327742857142858</v>
      </c>
      <c r="J1415" s="2">
        <f t="shared" si="170"/>
        <v>1.3760665390060689</v>
      </c>
      <c r="K1415" s="2">
        <f t="shared" si="172"/>
        <v>1.3545656763934202</v>
      </c>
    </row>
    <row r="1416" spans="1:11" ht="13.5" x14ac:dyDescent="0.25">
      <c r="A1416" s="3">
        <f>TITRES_STAT!B1419</f>
        <v>44375</v>
      </c>
      <c r="B1416" s="5">
        <f>TITRES_STAT!D1419</f>
        <v>1.5497000000000001</v>
      </c>
      <c r="C1416" s="2">
        <f t="shared" si="173"/>
        <v>0</v>
      </c>
      <c r="D1416" s="2">
        <f t="shared" si="174"/>
        <v>1.4647199999999998</v>
      </c>
      <c r="E1416" s="2">
        <f t="shared" si="168"/>
        <v>1.3980699999999999</v>
      </c>
      <c r="F1416" s="2">
        <f t="shared" si="169"/>
        <v>1.3722300000000003</v>
      </c>
      <c r="G1416" s="2">
        <f t="shared" si="171"/>
        <v>1.3427440000000004</v>
      </c>
      <c r="H1416" s="2">
        <f t="shared" si="167"/>
        <v>1.4038459999999997</v>
      </c>
      <c r="I1416" s="2">
        <f t="array" ref="I1416">SUMPRODUCT(B1400:B1419, (ROW(B1400:B1419)-ROW(B1400)+1)) / (20*21/2)</f>
        <v>1.4512442857142858</v>
      </c>
      <c r="J1416" s="2">
        <f t="shared" si="170"/>
        <v>1.392603059100729</v>
      </c>
      <c r="K1416" s="2">
        <f t="shared" si="172"/>
        <v>1.3622180028093644</v>
      </c>
    </row>
    <row r="1417" spans="1:11" ht="13.5" x14ac:dyDescent="0.25">
      <c r="A1417" s="3">
        <f>TITRES_STAT!B1420</f>
        <v>44376</v>
      </c>
      <c r="B1417" s="5">
        <f>TITRES_STAT!D1420</f>
        <v>1.583</v>
      </c>
      <c r="C1417" s="2">
        <f t="shared" si="173"/>
        <v>3.3299999999999885E-2</v>
      </c>
      <c r="D1417" s="2">
        <f t="shared" si="174"/>
        <v>1.5130400000000002</v>
      </c>
      <c r="E1417" s="2">
        <f t="shared" si="168"/>
        <v>1.42306</v>
      </c>
      <c r="F1417" s="2">
        <f t="shared" si="169"/>
        <v>1.3820200000000002</v>
      </c>
      <c r="G1417" s="2">
        <f t="shared" si="171"/>
        <v>1.3494920000000006</v>
      </c>
      <c r="H1417" s="2">
        <f t="shared" si="167"/>
        <v>1.4048454999999997</v>
      </c>
      <c r="I1417" s="2">
        <f t="array" ref="I1417">SUMPRODUCT(B1401:B1420, (ROW(B1401:B1420)-ROW(B1401)+1)) / (20*21/2)</f>
        <v>1.469003333333333</v>
      </c>
      <c r="J1417" s="2">
        <f t="shared" si="170"/>
        <v>1.4107361010911359</v>
      </c>
      <c r="K1417" s="2">
        <f t="shared" si="172"/>
        <v>1.3708761203462523</v>
      </c>
    </row>
    <row r="1418" spans="1:11" ht="13.5" x14ac:dyDescent="0.25">
      <c r="A1418" s="3">
        <f>TITRES_STAT!B1421</f>
        <v>44377</v>
      </c>
      <c r="B1418" s="5">
        <f>TITRES_STAT!D1421</f>
        <v>1.583</v>
      </c>
      <c r="C1418" s="2">
        <f t="shared" si="173"/>
        <v>0</v>
      </c>
      <c r="D1418" s="2">
        <f t="shared" si="174"/>
        <v>1.5497000000000001</v>
      </c>
      <c r="E1418" s="2">
        <f t="shared" si="168"/>
        <v>1.44764</v>
      </c>
      <c r="F1418" s="2">
        <f t="shared" si="169"/>
        <v>1.393265</v>
      </c>
      <c r="G1418" s="2">
        <f t="shared" si="171"/>
        <v>1.3567400000000003</v>
      </c>
      <c r="H1418" s="2">
        <f t="shared" ref="H1418:H1481" si="175">AVERAGE(B1219:B1418)</f>
        <v>1.4056574999999998</v>
      </c>
      <c r="I1418" s="2">
        <f t="array" ref="I1418">SUMPRODUCT(B1402:B1421, (ROW(B1402:B1421)-ROW(B1402)+1)) / (20*21/2)</f>
        <v>1.4855719047619047</v>
      </c>
      <c r="J1418" s="2">
        <f t="shared" si="170"/>
        <v>1.4271421867015039</v>
      </c>
      <c r="K1418" s="2">
        <f t="shared" si="172"/>
        <v>1.3791947038620855</v>
      </c>
    </row>
    <row r="1419" spans="1:11" ht="13.5" x14ac:dyDescent="0.25">
      <c r="A1419" s="3">
        <f>TITRES_STAT!B1422</f>
        <v>44378</v>
      </c>
      <c r="B1419" s="5">
        <f>TITRES_STAT!D1422</f>
        <v>1.5871999999999999</v>
      </c>
      <c r="C1419" s="2">
        <f t="shared" si="173"/>
        <v>4.1999999999999815E-3</v>
      </c>
      <c r="D1419" s="2">
        <f t="shared" si="174"/>
        <v>1.5705200000000001</v>
      </c>
      <c r="E1419" s="2">
        <f t="shared" si="168"/>
        <v>1.47305</v>
      </c>
      <c r="F1419" s="2">
        <f t="shared" si="169"/>
        <v>1.4049299999999998</v>
      </c>
      <c r="G1419" s="2">
        <f t="shared" si="171"/>
        <v>1.3638220000000003</v>
      </c>
      <c r="H1419" s="2">
        <f t="shared" si="175"/>
        <v>1.4063029999999999</v>
      </c>
      <c r="I1419" s="2">
        <f t="array" ref="I1419">SUMPRODUCT(B1403:B1422, (ROW(B1403:B1422)-ROW(B1403)+1)) / (20*21/2)</f>
        <v>1.5008704761904761</v>
      </c>
      <c r="J1419" s="2">
        <f t="shared" si="170"/>
        <v>1.4423857879680275</v>
      </c>
      <c r="K1419" s="2">
        <f t="shared" si="172"/>
        <v>1.3873517742988666</v>
      </c>
    </row>
    <row r="1420" spans="1:11" ht="13.5" x14ac:dyDescent="0.25">
      <c r="A1420" s="3">
        <f>TITRES_STAT!B1423</f>
        <v>44379</v>
      </c>
      <c r="B1420" s="5">
        <f>TITRES_STAT!D1423</f>
        <v>1.5913999999999999</v>
      </c>
      <c r="C1420" s="2">
        <f t="shared" si="173"/>
        <v>4.1999999999999815E-3</v>
      </c>
      <c r="D1420" s="2">
        <f t="shared" si="174"/>
        <v>1.5788600000000002</v>
      </c>
      <c r="E1420" s="2">
        <f t="shared" ref="E1420:E1483" si="176">AVERAGE(B1411:B1420)</f>
        <v>1.4980499999999999</v>
      </c>
      <c r="F1420" s="2">
        <f t="shared" si="169"/>
        <v>1.41743</v>
      </c>
      <c r="G1420" s="2">
        <f t="shared" si="171"/>
        <v>1.370654</v>
      </c>
      <c r="H1420" s="2">
        <f t="shared" si="175"/>
        <v>1.4071779999999998</v>
      </c>
      <c r="I1420" s="2">
        <f t="array" ref="I1420">SUMPRODUCT(B1404:B1423, (ROW(B1404:B1423)-ROW(B1404)+1)) / (20*21/2)</f>
        <v>1.5172800000000004</v>
      </c>
      <c r="J1420" s="2">
        <f t="shared" si="170"/>
        <v>1.4565776176853582</v>
      </c>
      <c r="K1420" s="2">
        <f t="shared" si="172"/>
        <v>1.3953536655028327</v>
      </c>
    </row>
    <row r="1421" spans="1:11" ht="13.5" x14ac:dyDescent="0.25">
      <c r="A1421" s="3">
        <f>TITRES_STAT!B1424</f>
        <v>44382</v>
      </c>
      <c r="B1421" s="5">
        <f>TITRES_STAT!D1424</f>
        <v>1.5913999999999999</v>
      </c>
      <c r="C1421" s="2">
        <f t="shared" si="173"/>
        <v>0</v>
      </c>
      <c r="D1421" s="2">
        <f t="shared" si="174"/>
        <v>1.5871999999999999</v>
      </c>
      <c r="E1421" s="2">
        <f t="shared" si="176"/>
        <v>1.52596</v>
      </c>
      <c r="F1421" s="2">
        <f t="shared" si="169"/>
        <v>1.4307650000000001</v>
      </c>
      <c r="G1421" s="2">
        <f t="shared" si="171"/>
        <v>1.3776539999999999</v>
      </c>
      <c r="H1421" s="2">
        <f t="shared" si="175"/>
        <v>1.4080529999999998</v>
      </c>
      <c r="I1421" s="2">
        <f t="array" ref="I1421">SUMPRODUCT(B1405:B1424, (ROW(B1405:B1424)-ROW(B1405)+1)) / (20*21/2)</f>
        <v>1.534075238095238</v>
      </c>
      <c r="J1421" s="2">
        <f t="shared" si="170"/>
        <v>1.469417844572467</v>
      </c>
      <c r="K1421" s="2">
        <f t="shared" si="172"/>
        <v>1.4030417570517413</v>
      </c>
    </row>
    <row r="1422" spans="1:11" ht="13.5" x14ac:dyDescent="0.25">
      <c r="A1422" s="3">
        <f>TITRES_STAT!B1425</f>
        <v>44383</v>
      </c>
      <c r="B1422" s="5">
        <f>TITRES_STAT!D1425</f>
        <v>1.5913999999999999</v>
      </c>
      <c r="C1422" s="2">
        <f t="shared" si="173"/>
        <v>0</v>
      </c>
      <c r="D1422" s="2">
        <f t="shared" si="174"/>
        <v>1.5888800000000001</v>
      </c>
      <c r="E1422" s="2">
        <f t="shared" si="176"/>
        <v>1.5509600000000001</v>
      </c>
      <c r="F1422" s="2">
        <f t="shared" si="169"/>
        <v>1.4440999999999999</v>
      </c>
      <c r="G1422" s="2">
        <f t="shared" si="171"/>
        <v>1.3839859999999999</v>
      </c>
      <c r="H1422" s="2">
        <f t="shared" si="175"/>
        <v>1.4091155</v>
      </c>
      <c r="I1422" s="2">
        <f t="array" ref="I1422">SUMPRODUCT(B1406:B1425, (ROW(B1406:B1425)-ROW(B1406)+1)) / (20*21/2)</f>
        <v>1.5499652380952378</v>
      </c>
      <c r="J1422" s="2">
        <f t="shared" si="170"/>
        <v>1.4810351927084227</v>
      </c>
      <c r="K1422" s="2">
        <f t="shared" si="172"/>
        <v>1.4104283548144183</v>
      </c>
    </row>
    <row r="1423" spans="1:11" ht="13.5" x14ac:dyDescent="0.25">
      <c r="A1423" s="3">
        <f>TITRES_STAT!B1426</f>
        <v>44384</v>
      </c>
      <c r="B1423" s="5">
        <f>TITRES_STAT!D1426</f>
        <v>1.6164000000000001</v>
      </c>
      <c r="C1423" s="2">
        <f t="shared" si="173"/>
        <v>2.5000000000000133E-2</v>
      </c>
      <c r="D1423" s="2">
        <f t="shared" si="174"/>
        <v>1.5955600000000001</v>
      </c>
      <c r="E1423" s="2">
        <f t="shared" si="176"/>
        <v>1.57263</v>
      </c>
      <c r="F1423" s="2">
        <f t="shared" si="169"/>
        <v>1.4578499999999999</v>
      </c>
      <c r="G1423" s="2">
        <f t="shared" si="171"/>
        <v>1.3899860000000002</v>
      </c>
      <c r="H1423" s="2">
        <f t="shared" si="175"/>
        <v>1.4101155000000003</v>
      </c>
      <c r="I1423" s="2">
        <f t="array" ref="I1423">SUMPRODUCT(B1407:B1426, (ROW(B1407:B1426)-ROW(B1407)+1)) / (20*21/2)</f>
        <v>1.5665085714285716</v>
      </c>
      <c r="J1423" s="2">
        <f t="shared" si="170"/>
        <v>1.4939270791171444</v>
      </c>
      <c r="K1423" s="2">
        <f t="shared" si="172"/>
        <v>1.418505674233461</v>
      </c>
    </row>
    <row r="1424" spans="1:11" ht="13.5" x14ac:dyDescent="0.25">
      <c r="A1424" s="3">
        <f>TITRES_STAT!B1427</f>
        <v>44385</v>
      </c>
      <c r="B1424" s="5">
        <f>TITRES_STAT!D1427</f>
        <v>1.6342000000000001</v>
      </c>
      <c r="C1424" s="2">
        <f t="shared" si="173"/>
        <v>1.7800000000000038E-2</v>
      </c>
      <c r="D1424" s="2">
        <f t="shared" si="174"/>
        <v>1.6049599999999997</v>
      </c>
      <c r="E1424" s="2">
        <f t="shared" si="176"/>
        <v>1.5877400000000002</v>
      </c>
      <c r="F1424" s="2">
        <f t="shared" si="169"/>
        <v>1.4716549999999997</v>
      </c>
      <c r="G1424" s="2">
        <f t="shared" si="171"/>
        <v>1.3950920000000002</v>
      </c>
      <c r="H1424" s="2">
        <f t="shared" si="175"/>
        <v>1.4112045000000004</v>
      </c>
      <c r="I1424" s="2">
        <f t="array" ref="I1424">SUMPRODUCT(B1408:B1427, (ROW(B1408:B1427)-ROW(B1408)+1)) / (20*21/2)</f>
        <v>1.585941904761905</v>
      </c>
      <c r="J1424" s="2">
        <f t="shared" si="170"/>
        <v>1.5072864049155115</v>
      </c>
      <c r="K1424" s="2">
        <f t="shared" si="172"/>
        <v>1.4269642752439136</v>
      </c>
    </row>
    <row r="1425" spans="1:11" ht="13.5" x14ac:dyDescent="0.25">
      <c r="A1425" s="3">
        <f>TITRES_STAT!B1428</f>
        <v>44386</v>
      </c>
      <c r="B1425" s="5">
        <f>TITRES_STAT!D1428</f>
        <v>1.6385000000000001</v>
      </c>
      <c r="C1425" s="2">
        <f t="shared" si="173"/>
        <v>4.2999999999999705E-3</v>
      </c>
      <c r="D1425" s="2">
        <f t="shared" si="174"/>
        <v>1.6143799999999999</v>
      </c>
      <c r="E1425" s="2">
        <f t="shared" si="176"/>
        <v>1.5966200000000002</v>
      </c>
      <c r="F1425" s="2">
        <f t="shared" si="169"/>
        <v>1.4860949999999997</v>
      </c>
      <c r="G1425" s="2">
        <f t="shared" si="171"/>
        <v>1.399618</v>
      </c>
      <c r="H1425" s="2">
        <f t="shared" si="175"/>
        <v>1.4125235000000007</v>
      </c>
      <c r="I1425" s="2">
        <f t="array" ref="I1425">SUMPRODUCT(B1409:B1428, (ROW(B1409:B1428)-ROW(B1409)+1)) / (20*21/2)</f>
        <v>1.6035952380952381</v>
      </c>
      <c r="J1425" s="2">
        <f t="shared" si="170"/>
        <v>1.5197829377807008</v>
      </c>
      <c r="K1425" s="2">
        <f t="shared" si="172"/>
        <v>1.4352597938617992</v>
      </c>
    </row>
    <row r="1426" spans="1:11" ht="13.5" x14ac:dyDescent="0.25">
      <c r="A1426" s="3">
        <f>TITRES_STAT!B1429</f>
        <v>44389</v>
      </c>
      <c r="B1426" s="5">
        <f>TITRES_STAT!D1429</f>
        <v>1.6597999999999999</v>
      </c>
      <c r="C1426" s="2">
        <f t="shared" si="173"/>
        <v>2.1299999999999875E-2</v>
      </c>
      <c r="D1426" s="2">
        <f t="shared" si="174"/>
        <v>1.6280600000000001</v>
      </c>
      <c r="E1426" s="2">
        <f t="shared" si="176"/>
        <v>1.6076299999999999</v>
      </c>
      <c r="F1426" s="2">
        <f t="shared" si="169"/>
        <v>1.50285</v>
      </c>
      <c r="G1426" s="2">
        <f t="shared" si="171"/>
        <v>1.4042360000000005</v>
      </c>
      <c r="H1426" s="2">
        <f t="shared" si="175"/>
        <v>1.4139695000000003</v>
      </c>
      <c r="I1426" s="2">
        <f t="array" ref="I1426">SUMPRODUCT(B1410:B1429, (ROW(B1410:B1429)-ROW(B1410)+1)) / (20*21/2)</f>
        <v>1.6186785714285719</v>
      </c>
      <c r="J1426" s="2">
        <f t="shared" si="170"/>
        <v>1.5331178960873009</v>
      </c>
      <c r="K1426" s="2">
        <f t="shared" si="172"/>
        <v>1.4440652921417287</v>
      </c>
    </row>
    <row r="1427" spans="1:11" ht="13.5" x14ac:dyDescent="0.25">
      <c r="A1427" s="3">
        <f>TITRES_STAT!B1430</f>
        <v>44390</v>
      </c>
      <c r="B1427" s="5">
        <f>TITRES_STAT!D1430</f>
        <v>1.7069000000000001</v>
      </c>
      <c r="C1427" s="2">
        <f t="shared" si="173"/>
        <v>4.7100000000000142E-2</v>
      </c>
      <c r="D1427" s="2">
        <f t="shared" si="174"/>
        <v>1.6511600000000002</v>
      </c>
      <c r="E1427" s="2">
        <f t="shared" si="176"/>
        <v>1.6200200000000002</v>
      </c>
      <c r="F1427" s="2">
        <f t="shared" si="169"/>
        <v>1.5215400000000001</v>
      </c>
      <c r="G1427" s="2">
        <f t="shared" si="171"/>
        <v>1.4101300000000003</v>
      </c>
      <c r="H1427" s="2">
        <f t="shared" si="175"/>
        <v>1.4156510000000007</v>
      </c>
      <c r="I1427" s="2">
        <f t="array" ref="I1427">SUMPRODUCT(B1411:B1430, (ROW(B1411:B1430)-ROW(B1411)+1)) / (20*21/2)</f>
        <v>1.6344604761904764</v>
      </c>
      <c r="J1427" s="2">
        <f t="shared" si="170"/>
        <v>1.5496685726504149</v>
      </c>
      <c r="K1427" s="2">
        <f t="shared" si="172"/>
        <v>1.4543725355871513</v>
      </c>
    </row>
    <row r="1428" spans="1:11" ht="13.5" x14ac:dyDescent="0.25">
      <c r="A1428" s="3">
        <f>TITRES_STAT!B1431</f>
        <v>44391</v>
      </c>
      <c r="B1428" s="5">
        <f>TITRES_STAT!D1431</f>
        <v>1.7069000000000001</v>
      </c>
      <c r="C1428" s="2">
        <f t="shared" si="173"/>
        <v>0</v>
      </c>
      <c r="D1428" s="2">
        <f t="shared" si="174"/>
        <v>1.66926</v>
      </c>
      <c r="E1428" s="2">
        <f t="shared" si="176"/>
        <v>1.6324100000000001</v>
      </c>
      <c r="F1428" s="2">
        <f t="shared" ref="F1428:F1491" si="177">AVERAGE(B1409:B1428)</f>
        <v>1.5400250000000002</v>
      </c>
      <c r="G1428" s="2">
        <f t="shared" si="171"/>
        <v>1.4164400000000004</v>
      </c>
      <c r="H1428" s="2">
        <f t="shared" si="175"/>
        <v>1.4171450000000005</v>
      </c>
      <c r="I1428" s="2">
        <f t="array" ref="I1428">SUMPRODUCT(B1412:B1431, (ROW(B1412:B1431)-ROW(B1412)+1)) / (20*21/2)</f>
        <v>1.6577919047619047</v>
      </c>
      <c r="J1428" s="2">
        <f t="shared" si="170"/>
        <v>1.5646429943027562</v>
      </c>
      <c r="K1428" s="2">
        <f t="shared" si="172"/>
        <v>1.4642755734072632</v>
      </c>
    </row>
    <row r="1429" spans="1:11" ht="13.5" x14ac:dyDescent="0.25">
      <c r="A1429" s="3">
        <f>TITRES_STAT!B1432</f>
        <v>44392</v>
      </c>
      <c r="B1429" s="5">
        <f>TITRES_STAT!D1432</f>
        <v>1.6983999999999999</v>
      </c>
      <c r="C1429" s="2">
        <f t="shared" si="173"/>
        <v>-8.5000000000001741E-3</v>
      </c>
      <c r="D1429" s="2">
        <f t="shared" si="174"/>
        <v>1.6821000000000002</v>
      </c>
      <c r="E1429" s="2">
        <f t="shared" si="176"/>
        <v>1.6435300000000002</v>
      </c>
      <c r="F1429" s="2">
        <f t="shared" si="177"/>
        <v>1.55829</v>
      </c>
      <c r="G1429" s="2">
        <f t="shared" si="171"/>
        <v>1.4238300000000006</v>
      </c>
      <c r="H1429" s="2">
        <f t="shared" si="175"/>
        <v>1.4185965000000005</v>
      </c>
      <c r="I1429" s="2">
        <f t="array" ref="I1429">SUMPRODUCT(B1413:B1432, (ROW(B1413:B1432)-ROW(B1413)+1)) / (20*21/2)</f>
        <v>1.6742180952380949</v>
      </c>
      <c r="J1429" s="2">
        <f t="shared" ref="J1429:J1492" si="178">$J$4*B1429+J1428*(1-$J$4)</f>
        <v>1.5773817567501127</v>
      </c>
      <c r="K1429" s="2">
        <f t="shared" si="172"/>
        <v>1.4734569234697235</v>
      </c>
    </row>
    <row r="1430" spans="1:11" ht="13.5" x14ac:dyDescent="0.25">
      <c r="A1430" s="3">
        <f>TITRES_STAT!B1433</f>
        <v>44393</v>
      </c>
      <c r="B1430" s="5">
        <f>TITRES_STAT!D1433</f>
        <v>1.724</v>
      </c>
      <c r="C1430" s="2">
        <f t="shared" si="173"/>
        <v>2.5600000000000067E-2</v>
      </c>
      <c r="D1430" s="2">
        <f t="shared" si="174"/>
        <v>1.6992</v>
      </c>
      <c r="E1430" s="2">
        <f t="shared" si="176"/>
        <v>1.6567900000000002</v>
      </c>
      <c r="F1430" s="2">
        <f t="shared" si="177"/>
        <v>1.57742</v>
      </c>
      <c r="G1430" s="2">
        <f t="shared" si="171"/>
        <v>1.4320640000000007</v>
      </c>
      <c r="H1430" s="2">
        <f t="shared" si="175"/>
        <v>1.4201760000000001</v>
      </c>
      <c r="I1430" s="2">
        <f t="array" ref="I1430">SUMPRODUCT(B1414:B1433, (ROW(B1414:B1433)-ROW(B1414)+1)) / (20*21/2)</f>
        <v>1.6857204761904763</v>
      </c>
      <c r="J1430" s="2">
        <f t="shared" si="178"/>
        <v>1.5913453989643878</v>
      </c>
      <c r="K1430" s="2">
        <f t="shared" si="172"/>
        <v>1.4832821421571853</v>
      </c>
    </row>
    <row r="1431" spans="1:11" ht="13.5" x14ac:dyDescent="0.25">
      <c r="A1431" s="3">
        <f>TITRES_STAT!B1434</f>
        <v>44396</v>
      </c>
      <c r="B1431" s="5">
        <f>TITRES_STAT!D1434</f>
        <v>1.8224</v>
      </c>
      <c r="C1431" s="2">
        <f t="shared" si="173"/>
        <v>9.8400000000000043E-2</v>
      </c>
      <c r="D1431" s="2">
        <f t="shared" si="174"/>
        <v>1.7317199999999999</v>
      </c>
      <c r="E1431" s="2">
        <f t="shared" si="176"/>
        <v>1.6798900000000003</v>
      </c>
      <c r="F1431" s="2">
        <f t="shared" si="177"/>
        <v>1.6029250000000002</v>
      </c>
      <c r="G1431" s="2">
        <f t="shared" si="171"/>
        <v>1.4423500000000005</v>
      </c>
      <c r="H1431" s="2">
        <f t="shared" si="175"/>
        <v>1.4222895000000002</v>
      </c>
      <c r="I1431" s="2">
        <f t="array" ref="I1431">SUMPRODUCT(B1415:B1434, (ROW(B1415:B1434)-ROW(B1415)+1)) / (20*21/2)</f>
        <v>1.6906909523809526</v>
      </c>
      <c r="J1431" s="2">
        <f t="shared" si="178"/>
        <v>1.6133505990630175</v>
      </c>
      <c r="K1431" s="2">
        <f t="shared" si="172"/>
        <v>1.4965808816804329</v>
      </c>
    </row>
    <row r="1432" spans="1:11" ht="13.5" x14ac:dyDescent="0.25">
      <c r="A1432" s="3">
        <f>TITRES_STAT!B1435</f>
        <v>44399</v>
      </c>
      <c r="B1432" s="5">
        <f>TITRES_STAT!D1435</f>
        <v>1.7754000000000001</v>
      </c>
      <c r="C1432" s="2">
        <f t="shared" si="173"/>
        <v>-4.6999999999999931E-2</v>
      </c>
      <c r="D1432" s="2">
        <f t="shared" si="174"/>
        <v>1.74542</v>
      </c>
      <c r="E1432" s="2">
        <f t="shared" si="176"/>
        <v>1.6982900000000001</v>
      </c>
      <c r="F1432" s="2">
        <f t="shared" si="177"/>
        <v>1.624625</v>
      </c>
      <c r="G1432" s="2">
        <f t="shared" si="171"/>
        <v>1.4524460000000006</v>
      </c>
      <c r="H1432" s="2">
        <f t="shared" si="175"/>
        <v>1.4241885000000005</v>
      </c>
      <c r="I1432" s="2">
        <f t="array" ref="I1432">SUMPRODUCT(B1416:B1435, (ROW(B1416:B1435)-ROW(B1416)+1)) / (20*21/2)</f>
        <v>1.6991328571428572</v>
      </c>
      <c r="J1432" s="2">
        <f t="shared" si="178"/>
        <v>1.6287838753427302</v>
      </c>
      <c r="K1432" s="2">
        <f t="shared" si="172"/>
        <v>1.5075149647517885</v>
      </c>
    </row>
    <row r="1433" spans="1:11" ht="13.5" x14ac:dyDescent="0.25">
      <c r="A1433" s="3">
        <f>TITRES_STAT!B1436</f>
        <v>44400</v>
      </c>
      <c r="B1433" s="5">
        <f>TITRES_STAT!D1436</f>
        <v>1.7454000000000001</v>
      </c>
      <c r="C1433" s="2">
        <f t="shared" si="173"/>
        <v>-3.0000000000000027E-2</v>
      </c>
      <c r="D1433" s="2">
        <f t="shared" si="174"/>
        <v>1.7531199999999998</v>
      </c>
      <c r="E1433" s="2">
        <f t="shared" si="176"/>
        <v>1.7111899999999998</v>
      </c>
      <c r="F1433" s="2">
        <f t="shared" si="177"/>
        <v>1.6419100000000004</v>
      </c>
      <c r="G1433" s="2">
        <f t="shared" si="171"/>
        <v>1.4611920000000007</v>
      </c>
      <c r="H1433" s="2">
        <f t="shared" si="175"/>
        <v>1.4257295000000005</v>
      </c>
      <c r="I1433" s="2">
        <f t="array" ref="I1433">SUMPRODUCT(B1417:B1436, (ROW(B1417:B1436)-ROW(B1417)+1)) / (20*21/2)</f>
        <v>1.7050347619047619</v>
      </c>
      <c r="J1433" s="2">
        <f t="shared" si="178"/>
        <v>1.6398901729291369</v>
      </c>
      <c r="K1433" s="2">
        <f t="shared" si="172"/>
        <v>1.5168437896634832</v>
      </c>
    </row>
    <row r="1434" spans="1:11" ht="13.5" x14ac:dyDescent="0.25">
      <c r="A1434" s="3">
        <f>TITRES_STAT!B1437</f>
        <v>44403</v>
      </c>
      <c r="B1434" s="5">
        <f>TITRES_STAT!D1437</f>
        <v>1.6940999999999999</v>
      </c>
      <c r="C1434" s="2">
        <f t="shared" si="173"/>
        <v>-5.1300000000000123E-2</v>
      </c>
      <c r="D1434" s="2">
        <f t="shared" si="174"/>
        <v>1.7522600000000002</v>
      </c>
      <c r="E1434" s="2">
        <f t="shared" si="176"/>
        <v>1.7171800000000002</v>
      </c>
      <c r="F1434" s="2">
        <f t="shared" si="177"/>
        <v>1.6524600000000003</v>
      </c>
      <c r="G1434" s="2">
        <f t="shared" si="171"/>
        <v>1.4696620000000005</v>
      </c>
      <c r="H1434" s="2">
        <f t="shared" si="175"/>
        <v>1.4269515000000004</v>
      </c>
      <c r="I1434" s="2">
        <f t="array" ref="I1434">SUMPRODUCT(B1418:B1437, (ROW(B1418:B1437)-ROW(B1418)+1)) / (20*21/2)</f>
        <v>1.7109257142857139</v>
      </c>
      <c r="J1434" s="2">
        <f t="shared" si="178"/>
        <v>1.6450530136025523</v>
      </c>
      <c r="K1434" s="2">
        <f t="shared" si="172"/>
        <v>1.5237950135982488</v>
      </c>
    </row>
    <row r="1435" spans="1:11" ht="13.5" x14ac:dyDescent="0.25">
      <c r="A1435" s="3">
        <f>TITRES_STAT!B1438</f>
        <v>44404</v>
      </c>
      <c r="B1435" s="5">
        <f>TITRES_STAT!D1438</f>
        <v>1.7411000000000001</v>
      </c>
      <c r="C1435" s="2">
        <f t="shared" si="173"/>
        <v>4.7000000000000153E-2</v>
      </c>
      <c r="D1435" s="2">
        <f t="shared" si="174"/>
        <v>1.7556799999999999</v>
      </c>
      <c r="E1435" s="2">
        <f t="shared" si="176"/>
        <v>1.7274400000000001</v>
      </c>
      <c r="F1435" s="2">
        <f t="shared" si="177"/>
        <v>1.6620300000000003</v>
      </c>
      <c r="G1435" s="2">
        <f t="shared" si="171"/>
        <v>1.4787380000000001</v>
      </c>
      <c r="H1435" s="2">
        <f t="shared" si="175"/>
        <v>1.4286165000000006</v>
      </c>
      <c r="I1435" s="2">
        <f t="array" ref="I1435">SUMPRODUCT(B1419:B1438, (ROW(B1419:B1438)-ROW(B1419)+1)) / (20*21/2)</f>
        <v>1.7161042857142859</v>
      </c>
      <c r="J1435" s="2">
        <f t="shared" si="178"/>
        <v>1.6542003456404044</v>
      </c>
      <c r="K1435" s="2">
        <f t="shared" si="172"/>
        <v>1.5323167777708666</v>
      </c>
    </row>
    <row r="1436" spans="1:11" ht="13.5" x14ac:dyDescent="0.25">
      <c r="A1436" s="3">
        <f>TITRES_STAT!B1439</f>
        <v>44405</v>
      </c>
      <c r="B1436" s="5">
        <f>TITRES_STAT!D1439</f>
        <v>1.724</v>
      </c>
      <c r="C1436" s="2">
        <f t="shared" si="173"/>
        <v>-1.7100000000000115E-2</v>
      </c>
      <c r="D1436" s="2">
        <f t="shared" si="174"/>
        <v>1.736</v>
      </c>
      <c r="E1436" s="2">
        <f t="shared" si="176"/>
        <v>1.73386</v>
      </c>
      <c r="F1436" s="2">
        <f t="shared" si="177"/>
        <v>1.6707450000000001</v>
      </c>
      <c r="G1436" s="2">
        <f t="shared" si="171"/>
        <v>1.4881400000000002</v>
      </c>
      <c r="H1436" s="2">
        <f t="shared" si="175"/>
        <v>1.4299670000000007</v>
      </c>
      <c r="I1436" s="2">
        <f t="array" ref="I1436">SUMPRODUCT(B1420:B1439, (ROW(B1420:B1439)-ROW(B1420)+1)) / (20*21/2)</f>
        <v>1.7205704761904761</v>
      </c>
      <c r="J1436" s="2">
        <f t="shared" si="178"/>
        <v>1.6608479317698897</v>
      </c>
      <c r="K1436" s="2">
        <f t="shared" si="172"/>
        <v>1.5398337668778914</v>
      </c>
    </row>
    <row r="1437" spans="1:11" ht="13.5" x14ac:dyDescent="0.25">
      <c r="A1437" s="3">
        <f>TITRES_STAT!B1440</f>
        <v>44406</v>
      </c>
      <c r="B1437" s="5">
        <f>TITRES_STAT!D1440</f>
        <v>1.7325999999999999</v>
      </c>
      <c r="C1437" s="2">
        <f t="shared" si="173"/>
        <v>8.599999999999941E-3</v>
      </c>
      <c r="D1437" s="2">
        <f t="shared" si="174"/>
        <v>1.7274400000000001</v>
      </c>
      <c r="E1437" s="2">
        <f t="shared" si="176"/>
        <v>1.7364299999999999</v>
      </c>
      <c r="F1437" s="2">
        <f t="shared" si="177"/>
        <v>1.6782250000000001</v>
      </c>
      <c r="G1437" s="2">
        <f t="shared" si="171"/>
        <v>1.4970460000000003</v>
      </c>
      <c r="H1437" s="2">
        <f t="shared" si="175"/>
        <v>1.4316730000000004</v>
      </c>
      <c r="I1437" s="2">
        <f t="array" ref="I1437">SUMPRODUCT(B1421:B1440, (ROW(B1421:B1440)-ROW(B1421)+1)) / (20*21/2)</f>
        <v>1.7243442857142857</v>
      </c>
      <c r="J1437" s="2">
        <f t="shared" si="178"/>
        <v>1.6676814620775191</v>
      </c>
      <c r="K1437" s="2">
        <f t="shared" si="172"/>
        <v>1.5473932270003272</v>
      </c>
    </row>
    <row r="1438" spans="1:11" ht="13.5" x14ac:dyDescent="0.25">
      <c r="A1438" s="3">
        <f>TITRES_STAT!B1441</f>
        <v>44407</v>
      </c>
      <c r="B1438" s="5">
        <f>TITRES_STAT!D1441</f>
        <v>1.7325999999999999</v>
      </c>
      <c r="C1438" s="2">
        <f t="shared" si="173"/>
        <v>0</v>
      </c>
      <c r="D1438" s="2">
        <f t="shared" si="174"/>
        <v>1.72488</v>
      </c>
      <c r="E1438" s="2">
        <f t="shared" si="176"/>
        <v>1.7390000000000001</v>
      </c>
      <c r="F1438" s="2">
        <f t="shared" si="177"/>
        <v>1.685705</v>
      </c>
      <c r="G1438" s="2">
        <f t="shared" si="171"/>
        <v>1.5056200000000004</v>
      </c>
      <c r="H1438" s="2">
        <f t="shared" si="175"/>
        <v>1.4331705000000001</v>
      </c>
      <c r="I1438" s="2">
        <f t="array" ref="I1438">SUMPRODUCT(B1422:B1441, (ROW(B1422:B1441)-ROW(B1422)+1)) / (20*21/2)</f>
        <v>1.7262171428571429</v>
      </c>
      <c r="J1438" s="2">
        <f t="shared" si="178"/>
        <v>1.6738641799748981</v>
      </c>
      <c r="K1438" s="2">
        <f t="shared" si="172"/>
        <v>1.554656237706197</v>
      </c>
    </row>
    <row r="1439" spans="1:11" ht="13.5" x14ac:dyDescent="0.25">
      <c r="A1439" s="3">
        <f>TITRES_STAT!B1442</f>
        <v>44410</v>
      </c>
      <c r="B1439" s="5">
        <f>TITRES_STAT!D1442</f>
        <v>1.7325999999999999</v>
      </c>
      <c r="C1439" s="2">
        <f t="shared" si="173"/>
        <v>0</v>
      </c>
      <c r="D1439" s="2">
        <f t="shared" si="174"/>
        <v>1.73258</v>
      </c>
      <c r="E1439" s="2">
        <f t="shared" si="176"/>
        <v>1.7424199999999999</v>
      </c>
      <c r="F1439" s="2">
        <f t="shared" si="177"/>
        <v>1.6929750000000001</v>
      </c>
      <c r="G1439" s="2">
        <f t="shared" si="171"/>
        <v>1.5136940000000003</v>
      </c>
      <c r="H1439" s="2">
        <f t="shared" si="175"/>
        <v>1.4346680000000001</v>
      </c>
      <c r="I1439" s="2">
        <f t="array" ref="I1439">SUMPRODUCT(B1423:B1442, (ROW(B1423:B1442)-ROW(B1423)+1)) / (20*21/2)</f>
        <v>1.7266695238095238</v>
      </c>
      <c r="J1439" s="2">
        <f t="shared" si="178"/>
        <v>1.6794580675963362</v>
      </c>
      <c r="K1439" s="2">
        <f t="shared" si="172"/>
        <v>1.5616344244628169</v>
      </c>
    </row>
    <row r="1440" spans="1:11" ht="13.5" x14ac:dyDescent="0.25">
      <c r="A1440" s="3">
        <f>TITRES_STAT!B1443</f>
        <v>44411</v>
      </c>
      <c r="B1440" s="5">
        <f>TITRES_STAT!D1443</f>
        <v>1.7325999999999999</v>
      </c>
      <c r="C1440" s="2">
        <f t="shared" si="173"/>
        <v>0</v>
      </c>
      <c r="D1440" s="2">
        <f t="shared" si="174"/>
        <v>1.7308799999999998</v>
      </c>
      <c r="E1440" s="2">
        <f t="shared" si="176"/>
        <v>1.7432799999999999</v>
      </c>
      <c r="F1440" s="2">
        <f t="shared" si="177"/>
        <v>1.7000350000000002</v>
      </c>
      <c r="G1440" s="2">
        <f t="shared" si="171"/>
        <v>1.5217680000000005</v>
      </c>
      <c r="H1440" s="2">
        <f t="shared" si="175"/>
        <v>1.4360614999999999</v>
      </c>
      <c r="I1440" s="2">
        <f t="array" ref="I1440">SUMPRODUCT(B1424:B1443, (ROW(B1424:B1443)-ROW(B1424)+1)) / (20*21/2)</f>
        <v>1.7265514285714287</v>
      </c>
      <c r="J1440" s="2">
        <f t="shared" si="178"/>
        <v>1.6845192040157326</v>
      </c>
      <c r="K1440" s="2">
        <f t="shared" si="172"/>
        <v>1.5683389568368242</v>
      </c>
    </row>
    <row r="1441" spans="1:11" ht="13.5" x14ac:dyDescent="0.25">
      <c r="A1441" s="3">
        <f>TITRES_STAT!B1444</f>
        <v>44412</v>
      </c>
      <c r="B1441" s="5">
        <f>TITRES_STAT!D1444</f>
        <v>1.7197</v>
      </c>
      <c r="C1441" s="2">
        <f t="shared" si="173"/>
        <v>-1.2899999999999912E-2</v>
      </c>
      <c r="D1441" s="2">
        <f t="shared" si="174"/>
        <v>1.7300200000000001</v>
      </c>
      <c r="E1441" s="2">
        <f t="shared" si="176"/>
        <v>1.7330099999999997</v>
      </c>
      <c r="F1441" s="2">
        <f t="shared" si="177"/>
        <v>1.7064500000000007</v>
      </c>
      <c r="G1441" s="2">
        <f t="shared" si="171"/>
        <v>1.5295000000000005</v>
      </c>
      <c r="H1441" s="2">
        <f t="shared" si="175"/>
        <v>1.4373904999999996</v>
      </c>
      <c r="I1441" s="2">
        <f t="array" ref="I1441">SUMPRODUCT(B1425:B1444, (ROW(B1425:B1444)-ROW(B1425)+1)) / (20*21/2)</f>
        <v>1.7276104761904765</v>
      </c>
      <c r="J1441" s="2">
        <f t="shared" si="178"/>
        <v>1.6878697560142342</v>
      </c>
      <c r="K1441" s="2">
        <f t="shared" si="172"/>
        <v>1.5742746840196937</v>
      </c>
    </row>
    <row r="1442" spans="1:11" ht="13.5" x14ac:dyDescent="0.25">
      <c r="A1442" s="3">
        <f>TITRES_STAT!B1445</f>
        <v>44413</v>
      </c>
      <c r="B1442" s="5">
        <f>TITRES_STAT!D1445</f>
        <v>1.7112000000000001</v>
      </c>
      <c r="C1442" s="2">
        <f t="shared" si="173"/>
        <v>-8.499999999999952E-3</v>
      </c>
      <c r="D1442" s="2">
        <f t="shared" si="174"/>
        <v>1.7257400000000001</v>
      </c>
      <c r="E1442" s="2">
        <f t="shared" si="176"/>
        <v>1.7265899999999998</v>
      </c>
      <c r="F1442" s="2">
        <f t="shared" si="177"/>
        <v>1.7124400000000002</v>
      </c>
      <c r="G1442" s="2">
        <f t="shared" si="171"/>
        <v>1.5363120000000001</v>
      </c>
      <c r="H1442" s="2">
        <f t="shared" si="175"/>
        <v>1.4384684999999997</v>
      </c>
      <c r="I1442" s="2">
        <f t="array" ref="I1442">SUMPRODUCT(B1426:B1445, (ROW(B1426:B1445)-ROW(B1426)+1)) / (20*21/2)</f>
        <v>1.7278119047619049</v>
      </c>
      <c r="J1442" s="2">
        <f t="shared" si="178"/>
        <v>1.6900916840128786</v>
      </c>
      <c r="K1442" s="2">
        <f t="shared" si="172"/>
        <v>1.5796443042542154</v>
      </c>
    </row>
    <row r="1443" spans="1:11" ht="13.5" x14ac:dyDescent="0.25">
      <c r="A1443" s="3">
        <f>TITRES_STAT!B1446</f>
        <v>44414</v>
      </c>
      <c r="B1443" s="5">
        <f>TITRES_STAT!D1446</f>
        <v>1.7112000000000001</v>
      </c>
      <c r="C1443" s="2">
        <f t="shared" si="173"/>
        <v>0</v>
      </c>
      <c r="D1443" s="2">
        <f t="shared" si="174"/>
        <v>1.72146</v>
      </c>
      <c r="E1443" s="2">
        <f t="shared" si="176"/>
        <v>1.7231700000000001</v>
      </c>
      <c r="F1443" s="2">
        <f t="shared" si="177"/>
        <v>1.7171800000000002</v>
      </c>
      <c r="G1443" s="2">
        <f t="shared" si="171"/>
        <v>1.5424580000000006</v>
      </c>
      <c r="H1443" s="2">
        <f t="shared" si="175"/>
        <v>1.4395464999999994</v>
      </c>
      <c r="I1443" s="2">
        <f t="array" ref="I1443">SUMPRODUCT(B1427:B1446, (ROW(B1427:B1446)-ROW(B1427)+1)) / (20*21/2)</f>
        <v>1.7280157142857147</v>
      </c>
      <c r="J1443" s="2">
        <f t="shared" si="178"/>
        <v>1.6921019998211759</v>
      </c>
      <c r="K1443" s="2">
        <f t="shared" si="172"/>
        <v>1.584803351146207</v>
      </c>
    </row>
    <row r="1444" spans="1:11" ht="13.5" x14ac:dyDescent="0.25">
      <c r="A1444" s="3">
        <f>TITRES_STAT!B1447</f>
        <v>44417</v>
      </c>
      <c r="B1444" s="5">
        <f>TITRES_STAT!D1447</f>
        <v>1.7282999999999999</v>
      </c>
      <c r="C1444" s="2">
        <f t="shared" si="173"/>
        <v>1.7099999999999893E-2</v>
      </c>
      <c r="D1444" s="2">
        <f t="shared" si="174"/>
        <v>1.7205999999999999</v>
      </c>
      <c r="E1444" s="2">
        <f t="shared" si="176"/>
        <v>1.7265899999999998</v>
      </c>
      <c r="F1444" s="2">
        <f t="shared" si="177"/>
        <v>1.7218850000000003</v>
      </c>
      <c r="G1444" s="2">
        <f t="shared" si="171"/>
        <v>1.5489460000000006</v>
      </c>
      <c r="H1444" s="2">
        <f t="shared" si="175"/>
        <v>1.4407934999999992</v>
      </c>
      <c r="I1444" s="2">
        <f t="array" ref="I1444">SUMPRODUCT(B1428:B1447, (ROW(B1428:B1447)-ROW(B1428)+1)) / (20*21/2)</f>
        <v>1.7327790476190474</v>
      </c>
      <c r="J1444" s="2">
        <f t="shared" si="178"/>
        <v>1.6955494284096355</v>
      </c>
      <c r="K1444" s="2">
        <f t="shared" si="172"/>
        <v>1.5904306707091009</v>
      </c>
    </row>
    <row r="1445" spans="1:11" ht="13.5" x14ac:dyDescent="0.25">
      <c r="A1445" s="3">
        <f>TITRES_STAT!B1448</f>
        <v>44419</v>
      </c>
      <c r="B1445" s="5">
        <f>TITRES_STAT!D1448</f>
        <v>1.724</v>
      </c>
      <c r="C1445" s="2">
        <f t="shared" si="173"/>
        <v>-4.2999999999999705E-3</v>
      </c>
      <c r="D1445" s="2">
        <f t="shared" si="174"/>
        <v>1.71888</v>
      </c>
      <c r="E1445" s="2">
        <f t="shared" si="176"/>
        <v>1.72488</v>
      </c>
      <c r="F1445" s="2">
        <f t="shared" si="177"/>
        <v>1.7261600000000001</v>
      </c>
      <c r="G1445" s="2">
        <f t="shared" si="171"/>
        <v>1.5555140000000003</v>
      </c>
      <c r="H1445" s="2">
        <f t="shared" si="175"/>
        <v>1.441956499999999</v>
      </c>
      <c r="I1445" s="2">
        <f t="array" ref="I1445">SUMPRODUCT(B1429:B1448, (ROW(B1429:B1448)-ROW(B1429)+1)) / (20*21/2)</f>
        <v>1.7412723809523809</v>
      </c>
      <c r="J1445" s="2">
        <f t="shared" si="178"/>
        <v>1.698259006656337</v>
      </c>
      <c r="K1445" s="2">
        <f t="shared" si="172"/>
        <v>1.5956686836224696</v>
      </c>
    </row>
    <row r="1446" spans="1:11" ht="13.5" x14ac:dyDescent="0.25">
      <c r="A1446" s="3">
        <f>TITRES_STAT!B1449</f>
        <v>44420</v>
      </c>
      <c r="B1446" s="5">
        <f>TITRES_STAT!D1449</f>
        <v>1.7282999999999999</v>
      </c>
      <c r="C1446" s="2">
        <f t="shared" si="173"/>
        <v>4.2999999999999705E-3</v>
      </c>
      <c r="D1446" s="2">
        <f t="shared" si="174"/>
        <v>1.7206000000000004</v>
      </c>
      <c r="E1446" s="2">
        <f t="shared" si="176"/>
        <v>1.7253099999999999</v>
      </c>
      <c r="F1446" s="2">
        <f t="shared" si="177"/>
        <v>1.7295850000000002</v>
      </c>
      <c r="G1446" s="2">
        <f t="shared" si="171"/>
        <v>1.5622520000000002</v>
      </c>
      <c r="H1446" s="2">
        <f t="shared" si="175"/>
        <v>1.4431409999999989</v>
      </c>
      <c r="I1446" s="2">
        <f t="array" ref="I1446">SUMPRODUCT(B1430:B1449, (ROW(B1430:B1449)-ROW(B1430)+1)) / (20*21/2)</f>
        <v>1.7500347619047618</v>
      </c>
      <c r="J1446" s="2">
        <f t="shared" si="178"/>
        <v>1.7011200536414479</v>
      </c>
      <c r="K1446" s="2">
        <f t="shared" si="172"/>
        <v>1.6008699117157061</v>
      </c>
    </row>
    <row r="1447" spans="1:11" ht="13.5" x14ac:dyDescent="0.25">
      <c r="A1447" s="3">
        <f>TITRES_STAT!B1450</f>
        <v>44424</v>
      </c>
      <c r="B1447" s="5">
        <f>TITRES_STAT!D1450</f>
        <v>1.7796000000000001</v>
      </c>
      <c r="C1447" s="2">
        <f t="shared" si="173"/>
        <v>5.1300000000000123E-2</v>
      </c>
      <c r="D1447" s="2">
        <f t="shared" si="174"/>
        <v>1.73428</v>
      </c>
      <c r="E1447" s="2">
        <f t="shared" si="176"/>
        <v>1.73001</v>
      </c>
      <c r="F1447" s="2">
        <f t="shared" si="177"/>
        <v>1.7332200000000004</v>
      </c>
      <c r="G1447" s="2">
        <f t="shared" si="171"/>
        <v>1.5701000000000005</v>
      </c>
      <c r="H1447" s="2">
        <f t="shared" si="175"/>
        <v>1.4447279999999989</v>
      </c>
      <c r="I1447" s="2">
        <f t="array" ref="I1447">SUMPRODUCT(B1431:B1450, (ROW(B1431:B1450)-ROW(B1431)+1)) / (20*21/2)</f>
        <v>1.7581657142857141</v>
      </c>
      <c r="J1447" s="2">
        <f t="shared" si="178"/>
        <v>1.7085943342470242</v>
      </c>
      <c r="K1447" s="2">
        <f t="shared" si="172"/>
        <v>1.6078789347856786</v>
      </c>
    </row>
    <row r="1448" spans="1:11" ht="13.5" x14ac:dyDescent="0.25">
      <c r="A1448" s="3">
        <f>TITRES_STAT!B1451</f>
        <v>44425</v>
      </c>
      <c r="B1448" s="5">
        <f>TITRES_STAT!D1451</f>
        <v>1.8224</v>
      </c>
      <c r="C1448" s="2">
        <f t="shared" si="173"/>
        <v>4.2799999999999949E-2</v>
      </c>
      <c r="D1448" s="2">
        <f t="shared" si="174"/>
        <v>1.7565200000000001</v>
      </c>
      <c r="E1448" s="2">
        <f t="shared" si="176"/>
        <v>1.73899</v>
      </c>
      <c r="F1448" s="2">
        <f t="shared" si="177"/>
        <v>1.7389950000000005</v>
      </c>
      <c r="G1448" s="2">
        <f t="shared" si="171"/>
        <v>1.5793860000000002</v>
      </c>
      <c r="H1448" s="2">
        <f t="shared" si="175"/>
        <v>1.446549499999999</v>
      </c>
      <c r="I1448" s="2">
        <f t="array" ref="I1448">SUMPRODUCT(B1432:B1451, (ROW(B1432:B1451)-ROW(B1432)+1)) / (20*21/2)</f>
        <v>1.7706728571428572</v>
      </c>
      <c r="J1448" s="2">
        <f t="shared" si="178"/>
        <v>1.7194329690806409</v>
      </c>
      <c r="K1448" s="2">
        <f t="shared" si="172"/>
        <v>1.6162915255783969</v>
      </c>
    </row>
    <row r="1449" spans="1:11" ht="13.5" x14ac:dyDescent="0.25">
      <c r="A1449" s="3">
        <f>TITRES_STAT!B1452</f>
        <v>44426</v>
      </c>
      <c r="B1449" s="5">
        <f>TITRES_STAT!D1452</f>
        <v>1.831</v>
      </c>
      <c r="C1449" s="2">
        <f t="shared" si="173"/>
        <v>8.599999999999941E-3</v>
      </c>
      <c r="D1449" s="2">
        <f t="shared" si="174"/>
        <v>1.7770600000000001</v>
      </c>
      <c r="E1449" s="2">
        <f t="shared" si="176"/>
        <v>1.7488299999999999</v>
      </c>
      <c r="F1449" s="2">
        <f t="shared" si="177"/>
        <v>1.7456250000000004</v>
      </c>
      <c r="G1449" s="2">
        <f t="shared" si="171"/>
        <v>1.5889280000000001</v>
      </c>
      <c r="H1449" s="2">
        <f t="shared" si="175"/>
        <v>1.4484559999999991</v>
      </c>
      <c r="I1449" s="2">
        <f t="array" ref="I1449">SUMPRODUCT(B1433:B1452, (ROW(B1433:B1452)-ROW(B1433)+1)) / (20*21/2)</f>
        <v>1.7910471428571428</v>
      </c>
      <c r="J1449" s="2">
        <f t="shared" si="178"/>
        <v>1.7300584005967703</v>
      </c>
      <c r="K1449" s="2">
        <f t="shared" si="172"/>
        <v>1.6247114657517931</v>
      </c>
    </row>
    <row r="1450" spans="1:11" ht="13.5" x14ac:dyDescent="0.25">
      <c r="A1450" s="3">
        <f>TITRES_STAT!B1453</f>
        <v>44427</v>
      </c>
      <c r="B1450" s="5">
        <f>TITRES_STAT!D1453</f>
        <v>1.831</v>
      </c>
      <c r="C1450" s="2">
        <f t="shared" si="173"/>
        <v>0</v>
      </c>
      <c r="D1450" s="2">
        <f t="shared" si="174"/>
        <v>1.7984599999999999</v>
      </c>
      <c r="E1450" s="2">
        <f t="shared" si="176"/>
        <v>1.75867</v>
      </c>
      <c r="F1450" s="2">
        <f t="shared" si="177"/>
        <v>1.7509750000000004</v>
      </c>
      <c r="G1450" s="2">
        <f t="shared" si="171"/>
        <v>1.5987200000000001</v>
      </c>
      <c r="H1450" s="2">
        <f t="shared" si="175"/>
        <v>1.4503829999999991</v>
      </c>
      <c r="I1450" s="2">
        <f t="array" ref="I1450">SUMPRODUCT(B1434:B1453, (ROW(B1434:B1453)-ROW(B1434)+1)) / (20*21/2)</f>
        <v>1.8105047619047621</v>
      </c>
      <c r="J1450" s="2">
        <f t="shared" si="178"/>
        <v>1.7396718862542206</v>
      </c>
      <c r="K1450" s="2">
        <f t="shared" si="172"/>
        <v>1.6328012121928994</v>
      </c>
    </row>
    <row r="1451" spans="1:11" ht="13.5" x14ac:dyDescent="0.25">
      <c r="A1451" s="3">
        <f>TITRES_STAT!B1454</f>
        <v>44428</v>
      </c>
      <c r="B1451" s="5">
        <f>TITRES_STAT!D1454</f>
        <v>1.8823000000000001</v>
      </c>
      <c r="C1451" s="2">
        <f t="shared" si="173"/>
        <v>5.1300000000000123E-2</v>
      </c>
      <c r="D1451" s="2">
        <f t="shared" si="174"/>
        <v>1.8292600000000001</v>
      </c>
      <c r="E1451" s="2">
        <f t="shared" si="176"/>
        <v>1.7749300000000001</v>
      </c>
      <c r="F1451" s="2">
        <f t="shared" si="177"/>
        <v>1.75397</v>
      </c>
      <c r="G1451" s="2">
        <f t="shared" si="171"/>
        <v>1.6098720000000002</v>
      </c>
      <c r="H1451" s="2">
        <f t="shared" si="175"/>
        <v>1.4523584999999992</v>
      </c>
      <c r="I1451" s="2">
        <f t="array" ref="I1451">SUMPRODUCT(B1435:B1454, (ROW(B1435:B1454)-ROW(B1435)+1)) / (20*21/2)</f>
        <v>1.827674285714286</v>
      </c>
      <c r="J1451" s="2">
        <f t="shared" si="178"/>
        <v>1.7532555161347712</v>
      </c>
      <c r="K1451" s="2">
        <f t="shared" si="172"/>
        <v>1.6425854783814133</v>
      </c>
    </row>
    <row r="1452" spans="1:11" ht="13.5" x14ac:dyDescent="0.25">
      <c r="A1452" s="3">
        <f>TITRES_STAT!B1455</f>
        <v>44431</v>
      </c>
      <c r="B1452" s="5">
        <f>TITRES_STAT!D1455</f>
        <v>1.9679</v>
      </c>
      <c r="C1452" s="2">
        <f t="shared" si="173"/>
        <v>8.5599999999999898E-2</v>
      </c>
      <c r="D1452" s="2">
        <f t="shared" si="174"/>
        <v>1.8669199999999999</v>
      </c>
      <c r="E1452" s="2">
        <f t="shared" si="176"/>
        <v>1.8006</v>
      </c>
      <c r="F1452" s="2">
        <f t="shared" si="177"/>
        <v>1.763595</v>
      </c>
      <c r="G1452" s="2">
        <f t="shared" si="171"/>
        <v>1.622736</v>
      </c>
      <c r="H1452" s="2">
        <f t="shared" si="175"/>
        <v>1.4546994999999989</v>
      </c>
      <c r="I1452" s="2">
        <f t="array" ref="I1452">SUMPRODUCT(B1436:B1455, (ROW(B1436:B1455)-ROW(B1436)+1)) / (20*21/2)</f>
        <v>1.8407538095238094</v>
      </c>
      <c r="J1452" s="2">
        <f t="shared" si="178"/>
        <v>1.7736978479314596</v>
      </c>
      <c r="K1452" s="2">
        <f t="shared" si="172"/>
        <v>1.6553429106017501</v>
      </c>
    </row>
    <row r="1453" spans="1:11" ht="13.5" x14ac:dyDescent="0.25">
      <c r="A1453" s="3">
        <f>TITRES_STAT!B1456</f>
        <v>44432</v>
      </c>
      <c r="B1453" s="5">
        <f>TITRES_STAT!D1456</f>
        <v>1.9679</v>
      </c>
      <c r="C1453" s="2">
        <f t="shared" si="173"/>
        <v>0</v>
      </c>
      <c r="D1453" s="2">
        <f t="shared" si="174"/>
        <v>1.89602</v>
      </c>
      <c r="E1453" s="2">
        <f t="shared" si="176"/>
        <v>1.8262699999999998</v>
      </c>
      <c r="F1453" s="2">
        <f t="shared" si="177"/>
        <v>1.7747199999999999</v>
      </c>
      <c r="G1453" s="2">
        <f t="shared" si="171"/>
        <v>1.6352660000000001</v>
      </c>
      <c r="H1453" s="2">
        <f t="shared" si="175"/>
        <v>1.4569154999999987</v>
      </c>
      <c r="I1453" s="2">
        <f t="array" ref="I1453">SUMPRODUCT(B1437:B1456, (ROW(B1437:B1456)-ROW(B1437)+1)) / (20*21/2)</f>
        <v>1.8627380952380952</v>
      </c>
      <c r="J1453" s="2">
        <f t="shared" si="178"/>
        <v>1.7921932909856062</v>
      </c>
      <c r="K1453" s="2">
        <f t="shared" si="172"/>
        <v>1.6676000513624658</v>
      </c>
    </row>
    <row r="1454" spans="1:11" ht="13.5" x14ac:dyDescent="0.25">
      <c r="A1454" s="3">
        <f>TITRES_STAT!B1457</f>
        <v>44433</v>
      </c>
      <c r="B1454" s="5">
        <f>TITRES_STAT!D1457</f>
        <v>1.9550000000000001</v>
      </c>
      <c r="C1454" s="2">
        <f t="shared" si="173"/>
        <v>-1.2899999999999912E-2</v>
      </c>
      <c r="D1454" s="2">
        <f t="shared" si="174"/>
        <v>1.9208200000000002</v>
      </c>
      <c r="E1454" s="2">
        <f t="shared" si="176"/>
        <v>1.8489400000000002</v>
      </c>
      <c r="F1454" s="2">
        <f t="shared" si="177"/>
        <v>1.7877649999999998</v>
      </c>
      <c r="G1454" s="2">
        <f t="shared" si="171"/>
        <v>1.6472039999999994</v>
      </c>
      <c r="H1454" s="2">
        <f t="shared" si="175"/>
        <v>1.4592124999999987</v>
      </c>
      <c r="I1454" s="2">
        <f t="array" ref="I1454">SUMPRODUCT(B1438:B1457, (ROW(B1438:B1457)-ROW(B1438)+1)) / (20*21/2)</f>
        <v>1.8816376190476192</v>
      </c>
      <c r="J1454" s="2">
        <f t="shared" si="178"/>
        <v>1.80769869184412</v>
      </c>
      <c r="K1454" s="2">
        <f t="shared" si="172"/>
        <v>1.6788706375835456</v>
      </c>
    </row>
    <row r="1455" spans="1:11" ht="13.5" x14ac:dyDescent="0.25">
      <c r="A1455" s="3">
        <f>TITRES_STAT!B1458</f>
        <v>44434</v>
      </c>
      <c r="B1455" s="5">
        <f>TITRES_STAT!D1458</f>
        <v>1.9251</v>
      </c>
      <c r="C1455" s="2">
        <f t="shared" si="173"/>
        <v>-2.9900000000000038E-2</v>
      </c>
      <c r="D1455" s="2">
        <f t="shared" si="174"/>
        <v>1.93964</v>
      </c>
      <c r="E1455" s="2">
        <f t="shared" si="176"/>
        <v>1.8690500000000001</v>
      </c>
      <c r="F1455" s="2">
        <f t="shared" si="177"/>
        <v>1.7969649999999997</v>
      </c>
      <c r="G1455" s="2">
        <f t="shared" si="171"/>
        <v>1.6587119999999995</v>
      </c>
      <c r="H1455" s="2">
        <f t="shared" si="175"/>
        <v>1.4613599999999984</v>
      </c>
      <c r="I1455" s="2">
        <f t="array" ref="I1455">SUMPRODUCT(B1439:B1458, (ROW(B1439:B1458)-ROW(B1439)+1)) / (20*21/2)</f>
        <v>1.8988133333333332</v>
      </c>
      <c r="J1455" s="2">
        <f t="shared" si="178"/>
        <v>1.8188797688113465</v>
      </c>
      <c r="K1455" s="2">
        <f t="shared" si="172"/>
        <v>1.6885266910116421</v>
      </c>
    </row>
    <row r="1456" spans="1:11" ht="13.5" x14ac:dyDescent="0.25">
      <c r="A1456" s="3">
        <f>TITRES_STAT!B1459</f>
        <v>44435</v>
      </c>
      <c r="B1456" s="5">
        <f>TITRES_STAT!D1459</f>
        <v>2.0278</v>
      </c>
      <c r="C1456" s="2">
        <f t="shared" si="173"/>
        <v>0.10270000000000001</v>
      </c>
      <c r="D1456" s="2">
        <f t="shared" si="174"/>
        <v>1.9687400000000004</v>
      </c>
      <c r="E1456" s="2">
        <f t="shared" si="176"/>
        <v>1.8989999999999998</v>
      </c>
      <c r="F1456" s="2">
        <f t="shared" si="177"/>
        <v>1.812155</v>
      </c>
      <c r="G1456" s="2">
        <f t="shared" si="171"/>
        <v>1.6727739999999998</v>
      </c>
      <c r="H1456" s="2">
        <f t="shared" si="175"/>
        <v>1.4640209999999985</v>
      </c>
      <c r="I1456" s="2">
        <f t="array" ref="I1456">SUMPRODUCT(B1440:B1459, (ROW(B1440:B1459)-ROW(B1440)+1)) / (20*21/2)</f>
        <v>1.9146852380952382</v>
      </c>
      <c r="J1456" s="2">
        <f t="shared" si="178"/>
        <v>1.8387769336864563</v>
      </c>
      <c r="K1456" s="2">
        <f t="shared" si="172"/>
        <v>1.7018315266582444</v>
      </c>
    </row>
    <row r="1457" spans="1:11" ht="13.5" x14ac:dyDescent="0.25">
      <c r="A1457" s="3">
        <f>TITRES_STAT!B1460</f>
        <v>44438</v>
      </c>
      <c r="B1457" s="5">
        <f>TITRES_STAT!D1460</f>
        <v>2.0106000000000002</v>
      </c>
      <c r="C1457" s="2">
        <f t="shared" si="173"/>
        <v>-1.7199999999999882E-2</v>
      </c>
      <c r="D1457" s="2">
        <f t="shared" si="174"/>
        <v>1.9772800000000004</v>
      </c>
      <c r="E1457" s="2">
        <f t="shared" si="176"/>
        <v>1.9220999999999999</v>
      </c>
      <c r="F1457" s="2">
        <f t="shared" si="177"/>
        <v>1.8260550000000002</v>
      </c>
      <c r="G1457" s="2">
        <f t="shared" si="171"/>
        <v>1.6863239999999997</v>
      </c>
      <c r="H1457" s="2">
        <f t="shared" si="175"/>
        <v>1.4665129999999984</v>
      </c>
      <c r="I1457" s="2">
        <f t="array" ref="I1457">SUMPRODUCT(B1441:B1460, (ROW(B1441:B1460)-ROW(B1441)+1)) / (20*21/2)</f>
        <v>1.9312914285714284</v>
      </c>
      <c r="J1457" s="2">
        <f t="shared" si="178"/>
        <v>1.8551410352401272</v>
      </c>
      <c r="K1457" s="2">
        <f t="shared" si="172"/>
        <v>1.7139400942402743</v>
      </c>
    </row>
    <row r="1458" spans="1:11" ht="13.5" x14ac:dyDescent="0.25">
      <c r="A1458" s="3">
        <f>TITRES_STAT!B1461</f>
        <v>44439</v>
      </c>
      <c r="B1458" s="5">
        <f>TITRES_STAT!D1461</f>
        <v>2.0064000000000002</v>
      </c>
      <c r="C1458" s="2">
        <f t="shared" si="173"/>
        <v>-4.1999999999999815E-3</v>
      </c>
      <c r="D1458" s="2">
        <f t="shared" si="174"/>
        <v>1.9849800000000002</v>
      </c>
      <c r="E1458" s="2">
        <f t="shared" si="176"/>
        <v>1.9405000000000001</v>
      </c>
      <c r="F1458" s="2">
        <f t="shared" si="177"/>
        <v>1.839745</v>
      </c>
      <c r="G1458" s="2">
        <f t="shared" ref="G1458:G1521" si="179">AVERAGE(B1409:B1458)</f>
        <v>1.6997079999999998</v>
      </c>
      <c r="H1458" s="2">
        <f t="shared" si="175"/>
        <v>1.4690879999999986</v>
      </c>
      <c r="I1458" s="2">
        <f t="array" ref="I1458">SUMPRODUCT(B1442:B1461, (ROW(B1442:B1461)-ROW(B1442)+1)) / (20*21/2)</f>
        <v>1.9448538095238097</v>
      </c>
      <c r="J1458" s="2">
        <f t="shared" si="178"/>
        <v>1.8695466509315437</v>
      </c>
      <c r="K1458" s="2">
        <f t="shared" si="172"/>
        <v>1.7254091101524205</v>
      </c>
    </row>
    <row r="1459" spans="1:11" ht="13.5" x14ac:dyDescent="0.25">
      <c r="A1459" s="3">
        <f>TITRES_STAT!B1462</f>
        <v>44440</v>
      </c>
      <c r="B1459" s="5">
        <f>TITRES_STAT!D1462</f>
        <v>2.0064000000000002</v>
      </c>
      <c r="C1459" s="2">
        <f t="shared" si="173"/>
        <v>0</v>
      </c>
      <c r="D1459" s="2">
        <f t="shared" si="174"/>
        <v>1.99526</v>
      </c>
      <c r="E1459" s="2">
        <f t="shared" si="176"/>
        <v>1.95804</v>
      </c>
      <c r="F1459" s="2">
        <f t="shared" si="177"/>
        <v>1.8534349999999997</v>
      </c>
      <c r="G1459" s="2">
        <f t="shared" si="179"/>
        <v>1.7131739999999995</v>
      </c>
      <c r="H1459" s="2">
        <f t="shared" si="175"/>
        <v>1.4716629999999986</v>
      </c>
      <c r="I1459" s="2">
        <f t="array" ref="I1459">SUMPRODUCT(B1443:B1462, (ROW(B1443:B1462)-ROW(B1443)+1)) / (20*21/2)</f>
        <v>1.9558119047619049</v>
      </c>
      <c r="J1459" s="2">
        <f t="shared" si="178"/>
        <v>1.8825803032237776</v>
      </c>
      <c r="K1459" s="2">
        <f t="shared" ref="K1459:K1522" si="180">$K$4*B1459+(1-$K$4)*K1458</f>
        <v>1.7364283607346784</v>
      </c>
    </row>
    <row r="1460" spans="1:11" ht="13.5" x14ac:dyDescent="0.25">
      <c r="A1460" s="3">
        <f>TITRES_STAT!B1463</f>
        <v>44441</v>
      </c>
      <c r="B1460" s="5">
        <f>TITRES_STAT!D1463</f>
        <v>2.0278</v>
      </c>
      <c r="C1460" s="2">
        <f t="shared" si="173"/>
        <v>2.1399999999999864E-2</v>
      </c>
      <c r="D1460" s="2">
        <f t="shared" si="174"/>
        <v>2.0158</v>
      </c>
      <c r="E1460" s="2">
        <f t="shared" si="176"/>
        <v>1.9777199999999997</v>
      </c>
      <c r="F1460" s="2">
        <f t="shared" si="177"/>
        <v>1.8681950000000001</v>
      </c>
      <c r="G1460" s="2">
        <f t="shared" si="179"/>
        <v>1.7269019999999995</v>
      </c>
      <c r="H1460" s="2">
        <f t="shared" si="175"/>
        <v>1.4743449999999987</v>
      </c>
      <c r="I1460" s="2">
        <f t="array" ref="I1460">SUMPRODUCT(B1444:B1463, (ROW(B1444:B1463)-ROW(B1444)+1)) / (20*21/2)</f>
        <v>1.9625576190476193</v>
      </c>
      <c r="J1460" s="2">
        <f t="shared" si="178"/>
        <v>1.8964107505357988</v>
      </c>
      <c r="K1460" s="2">
        <f t="shared" si="180"/>
        <v>1.7478546995293971</v>
      </c>
    </row>
    <row r="1461" spans="1:11" ht="13.5" x14ac:dyDescent="0.25">
      <c r="A1461" s="3">
        <f>TITRES_STAT!B1464</f>
        <v>44442</v>
      </c>
      <c r="B1461" s="5">
        <f>TITRES_STAT!D1464</f>
        <v>2.0106000000000002</v>
      </c>
      <c r="C1461" s="2">
        <f t="shared" si="173"/>
        <v>-1.7199999999999882E-2</v>
      </c>
      <c r="D1461" s="2">
        <f t="shared" si="174"/>
        <v>2.0123600000000001</v>
      </c>
      <c r="E1461" s="2">
        <f t="shared" si="176"/>
        <v>1.99055</v>
      </c>
      <c r="F1461" s="2">
        <f t="shared" si="177"/>
        <v>1.8827400000000005</v>
      </c>
      <c r="G1461" s="2">
        <f t="shared" si="179"/>
        <v>1.7408679999999996</v>
      </c>
      <c r="H1461" s="2">
        <f t="shared" si="175"/>
        <v>1.4770449999999988</v>
      </c>
      <c r="I1461" s="2">
        <f t="array" ref="I1461">SUMPRODUCT(B1445:B1464, (ROW(B1445:B1464)-ROW(B1445)+1)) / (20*21/2)</f>
        <v>1.964004761904762</v>
      </c>
      <c r="J1461" s="2">
        <f t="shared" si="178"/>
        <v>1.9072859171514369</v>
      </c>
      <c r="K1461" s="2">
        <f t="shared" si="180"/>
        <v>1.7581584368027543</v>
      </c>
    </row>
    <row r="1462" spans="1:11" ht="13.5" x14ac:dyDescent="0.25">
      <c r="A1462" s="3">
        <f>TITRES_STAT!B1465</f>
        <v>44445</v>
      </c>
      <c r="B1462" s="5">
        <f>TITRES_STAT!D1465</f>
        <v>1.9978</v>
      </c>
      <c r="C1462" s="2">
        <f t="shared" si="173"/>
        <v>-1.2800000000000145E-2</v>
      </c>
      <c r="D1462" s="2">
        <f t="shared" si="174"/>
        <v>2.0098000000000003</v>
      </c>
      <c r="E1462" s="2">
        <f t="shared" si="176"/>
        <v>1.9935400000000001</v>
      </c>
      <c r="F1462" s="2">
        <f t="shared" si="177"/>
        <v>1.89707</v>
      </c>
      <c r="G1462" s="2">
        <f t="shared" si="179"/>
        <v>1.7539959999999994</v>
      </c>
      <c r="H1462" s="2">
        <f t="shared" si="175"/>
        <v>1.4796809999999987</v>
      </c>
      <c r="I1462" s="2">
        <f t="array" ref="I1462">SUMPRODUCT(B1446:B1465, (ROW(B1446:B1465)-ROW(B1446)+1)) / (20*21/2)</f>
        <v>1.9665528571428577</v>
      </c>
      <c r="J1462" s="2">
        <f t="shared" si="178"/>
        <v>1.9159063059941572</v>
      </c>
      <c r="K1462" s="2">
        <f t="shared" si="180"/>
        <v>1.7675561451634307</v>
      </c>
    </row>
    <row r="1463" spans="1:11" ht="13.5" x14ac:dyDescent="0.25">
      <c r="A1463" s="3">
        <f>TITRES_STAT!B1466</f>
        <v>44446</v>
      </c>
      <c r="B1463" s="5">
        <f>TITRES_STAT!D1466</f>
        <v>1.9679</v>
      </c>
      <c r="C1463" s="2">
        <f t="shared" si="173"/>
        <v>-2.9900000000000038E-2</v>
      </c>
      <c r="D1463" s="2">
        <f t="shared" si="174"/>
        <v>2.0021</v>
      </c>
      <c r="E1463" s="2">
        <f t="shared" si="176"/>
        <v>1.9935400000000001</v>
      </c>
      <c r="F1463" s="2">
        <f t="shared" si="177"/>
        <v>1.9099049999999997</v>
      </c>
      <c r="G1463" s="2">
        <f t="shared" si="179"/>
        <v>1.7653599999999998</v>
      </c>
      <c r="H1463" s="2">
        <f t="shared" si="175"/>
        <v>1.4821674999999985</v>
      </c>
      <c r="I1463" s="2">
        <f t="array" ref="I1463">SUMPRODUCT(B1447:B1466, (ROW(B1447:B1466)-ROW(B1447)+1)) / (20*21/2)</f>
        <v>1.9782223809523809</v>
      </c>
      <c r="J1463" s="2">
        <f t="shared" si="178"/>
        <v>1.9208580863756661</v>
      </c>
      <c r="K1463" s="2">
        <f t="shared" si="180"/>
        <v>1.7754127669217277</v>
      </c>
    </row>
    <row r="1464" spans="1:11" ht="13.5" x14ac:dyDescent="0.25">
      <c r="A1464" s="3">
        <f>TITRES_STAT!B1467</f>
        <v>44447</v>
      </c>
      <c r="B1464" s="5">
        <f>TITRES_STAT!D1467</f>
        <v>1.9251</v>
      </c>
      <c r="C1464" s="2">
        <f t="shared" si="173"/>
        <v>-4.2799999999999949E-2</v>
      </c>
      <c r="D1464" s="2">
        <f t="shared" si="174"/>
        <v>1.98584</v>
      </c>
      <c r="E1464" s="2">
        <f t="shared" si="176"/>
        <v>1.9905500000000003</v>
      </c>
      <c r="F1464" s="2">
        <f t="shared" si="177"/>
        <v>1.919745</v>
      </c>
      <c r="G1464" s="2">
        <f t="shared" si="179"/>
        <v>1.7741999999999996</v>
      </c>
      <c r="H1464" s="2">
        <f t="shared" si="175"/>
        <v>1.4844399999999984</v>
      </c>
      <c r="I1464" s="2">
        <f t="array" ref="I1464">SUMPRODUCT(B1448:B1467, (ROW(B1448:B1467)-ROW(B1448)+1)) / (20*21/2)</f>
        <v>1.9859057142857142</v>
      </c>
      <c r="J1464" s="2">
        <f t="shared" si="178"/>
        <v>1.9212620781494123</v>
      </c>
      <c r="K1464" s="2">
        <f t="shared" si="180"/>
        <v>1.7812828544934245</v>
      </c>
    </row>
    <row r="1465" spans="1:11" ht="13.5" x14ac:dyDescent="0.25">
      <c r="A1465" s="3">
        <f>TITRES_STAT!B1468</f>
        <v>44448</v>
      </c>
      <c r="B1465" s="5">
        <f>TITRES_STAT!D1468</f>
        <v>1.9464999999999999</v>
      </c>
      <c r="C1465" s="2">
        <f t="shared" si="173"/>
        <v>2.1399999999999864E-2</v>
      </c>
      <c r="D1465" s="2">
        <f t="shared" si="174"/>
        <v>1.9695800000000001</v>
      </c>
      <c r="E1465" s="2">
        <f t="shared" si="176"/>
        <v>1.9926900000000001</v>
      </c>
      <c r="F1465" s="2">
        <f t="shared" si="177"/>
        <v>1.9308699999999999</v>
      </c>
      <c r="G1465" s="2">
        <f t="shared" si="179"/>
        <v>1.7821359999999995</v>
      </c>
      <c r="H1465" s="2">
        <f t="shared" si="175"/>
        <v>1.4869029999999983</v>
      </c>
      <c r="I1465" s="2">
        <f t="array" ref="I1465">SUMPRODUCT(B1449:B1468, (ROW(B1449:B1468)-ROW(B1449)+1)) / (20*21/2)</f>
        <v>1.987511904761905</v>
      </c>
      <c r="J1465" s="2">
        <f t="shared" si="178"/>
        <v>1.9236656897542301</v>
      </c>
      <c r="K1465" s="2">
        <f t="shared" si="180"/>
        <v>1.7877619582387805</v>
      </c>
    </row>
    <row r="1466" spans="1:11" ht="13.5" x14ac:dyDescent="0.25">
      <c r="A1466" s="3">
        <f>TITRES_STAT!B1469</f>
        <v>44449</v>
      </c>
      <c r="B1466" s="5">
        <f>TITRES_STAT!D1469</f>
        <v>2.0533999999999999</v>
      </c>
      <c r="C1466" s="2">
        <f t="shared" si="173"/>
        <v>0.1069</v>
      </c>
      <c r="D1466" s="2">
        <f t="shared" si="174"/>
        <v>1.9781400000000002</v>
      </c>
      <c r="E1466" s="2">
        <f t="shared" si="176"/>
        <v>1.99525</v>
      </c>
      <c r="F1466" s="2">
        <f t="shared" si="177"/>
        <v>1.9471249999999998</v>
      </c>
      <c r="G1466" s="2">
        <f t="shared" si="179"/>
        <v>1.7922099999999999</v>
      </c>
      <c r="H1466" s="2">
        <f t="shared" si="175"/>
        <v>1.4899419999999983</v>
      </c>
      <c r="I1466" s="2">
        <f t="array" ref="I1466">SUMPRODUCT(B1450:B1469, (ROW(B1450:B1469)-ROW(B1450)+1)) / (20*21/2)</f>
        <v>1.9883847619047621</v>
      </c>
      <c r="J1466" s="2">
        <f t="shared" si="178"/>
        <v>1.9360213383490654</v>
      </c>
      <c r="K1466" s="2">
        <f t="shared" si="180"/>
        <v>1.7981791363470636</v>
      </c>
    </row>
    <row r="1467" spans="1:11" ht="13.5" x14ac:dyDescent="0.25">
      <c r="A1467" s="3">
        <f>TITRES_STAT!B1470</f>
        <v>44452</v>
      </c>
      <c r="B1467" s="5">
        <f>TITRES_STAT!D1470</f>
        <v>2.0278</v>
      </c>
      <c r="C1467" s="2">
        <f t="shared" si="173"/>
        <v>-2.5599999999999845E-2</v>
      </c>
      <c r="D1467" s="2">
        <f t="shared" si="174"/>
        <v>1.98414</v>
      </c>
      <c r="E1467" s="2">
        <f t="shared" si="176"/>
        <v>1.9969700000000004</v>
      </c>
      <c r="F1467" s="2">
        <f t="shared" si="177"/>
        <v>1.9595349999999996</v>
      </c>
      <c r="G1467" s="2">
        <f t="shared" si="179"/>
        <v>1.8011059999999999</v>
      </c>
      <c r="H1467" s="2">
        <f t="shared" si="175"/>
        <v>1.4927904999999984</v>
      </c>
      <c r="I1467" s="2">
        <f t="array" ref="I1467">SUMPRODUCT(B1451:B1470, (ROW(B1451:B1470)-ROW(B1451)+1)) / (20*21/2)</f>
        <v>1.9881557142857145</v>
      </c>
      <c r="J1467" s="2">
        <f t="shared" si="178"/>
        <v>1.9447621632682019</v>
      </c>
      <c r="K1467" s="2">
        <f t="shared" si="180"/>
        <v>1.8071838760981593</v>
      </c>
    </row>
    <row r="1468" spans="1:11" ht="13.5" x14ac:dyDescent="0.25">
      <c r="A1468" s="3">
        <f>TITRES_STAT!B1471</f>
        <v>44453</v>
      </c>
      <c r="B1468" s="5">
        <f>TITRES_STAT!D1471</f>
        <v>1.9763999999999999</v>
      </c>
      <c r="C1468" s="2">
        <f t="shared" si="173"/>
        <v>-5.1400000000000112E-2</v>
      </c>
      <c r="D1468" s="2">
        <f t="shared" si="174"/>
        <v>1.98584</v>
      </c>
      <c r="E1468" s="2">
        <f t="shared" si="176"/>
        <v>1.9939700000000002</v>
      </c>
      <c r="F1468" s="2">
        <f t="shared" si="177"/>
        <v>1.9672350000000001</v>
      </c>
      <c r="G1468" s="2">
        <f t="shared" si="179"/>
        <v>1.8089739999999994</v>
      </c>
      <c r="H1468" s="2">
        <f t="shared" si="175"/>
        <v>1.4954444999999985</v>
      </c>
      <c r="I1468" s="2">
        <f t="array" ref="I1468">SUMPRODUCT(B1452:B1471, (ROW(B1452:B1471)-ROW(B1452)+1)) / (20*21/2)</f>
        <v>1.9909214285714283</v>
      </c>
      <c r="J1468" s="2">
        <f t="shared" si="178"/>
        <v>1.9477752905759922</v>
      </c>
      <c r="K1468" s="2">
        <f t="shared" si="180"/>
        <v>1.8138198025256824</v>
      </c>
    </row>
    <row r="1469" spans="1:11" ht="13.5" x14ac:dyDescent="0.25">
      <c r="A1469" s="3">
        <f>TITRES_STAT!B1472</f>
        <v>44454</v>
      </c>
      <c r="B1469" s="5">
        <f>TITRES_STAT!D1472</f>
        <v>1.9763999999999999</v>
      </c>
      <c r="C1469" s="2">
        <f t="shared" si="173"/>
        <v>0</v>
      </c>
      <c r="D1469" s="2">
        <f t="shared" si="174"/>
        <v>1.9960999999999998</v>
      </c>
      <c r="E1469" s="2">
        <f t="shared" si="176"/>
        <v>1.9909700000000001</v>
      </c>
      <c r="F1469" s="2">
        <f t="shared" si="177"/>
        <v>1.974505</v>
      </c>
      <c r="G1469" s="2">
        <f t="shared" si="179"/>
        <v>1.8167579999999999</v>
      </c>
      <c r="H1469" s="2">
        <f t="shared" si="175"/>
        <v>1.4980984999999984</v>
      </c>
      <c r="I1469" s="2">
        <f t="array" ref="I1469">SUMPRODUCT(B1453:B1472, (ROW(B1453:B1472)-ROW(B1453)+1)) / (20*21/2)</f>
        <v>1.9914476190476189</v>
      </c>
      <c r="J1469" s="2">
        <f t="shared" si="178"/>
        <v>1.9505014533782787</v>
      </c>
      <c r="K1469" s="2">
        <f t="shared" si="180"/>
        <v>1.820195496544283</v>
      </c>
    </row>
    <row r="1470" spans="1:11" ht="13.5" x14ac:dyDescent="0.25">
      <c r="A1470" s="3">
        <f>TITRES_STAT!B1473</f>
        <v>44455</v>
      </c>
      <c r="B1470" s="5">
        <f>TITRES_STAT!D1473</f>
        <v>1.9721</v>
      </c>
      <c r="C1470" s="2">
        <f t="shared" si="173"/>
        <v>-4.2999999999999705E-3</v>
      </c>
      <c r="D1470" s="2">
        <f t="shared" si="174"/>
        <v>2.0012199999999996</v>
      </c>
      <c r="E1470" s="2">
        <f t="shared" si="176"/>
        <v>1.9854000000000003</v>
      </c>
      <c r="F1470" s="2">
        <f t="shared" si="177"/>
        <v>1.9815599999999995</v>
      </c>
      <c r="G1470" s="2">
        <f t="shared" si="179"/>
        <v>1.8243719999999997</v>
      </c>
      <c r="H1470" s="2">
        <f t="shared" si="175"/>
        <v>1.5007309999999985</v>
      </c>
      <c r="I1470" s="2">
        <f t="array" ref="I1470">SUMPRODUCT(B1454:B1473, (ROW(B1454:B1473)-ROW(B1454)+1)) / (20*21/2)</f>
        <v>1.9918519047619054</v>
      </c>
      <c r="J1470" s="2">
        <f t="shared" si="178"/>
        <v>1.9525584578184425</v>
      </c>
      <c r="K1470" s="2">
        <f t="shared" si="180"/>
        <v>1.8261525358954878</v>
      </c>
    </row>
    <row r="1471" spans="1:11" ht="13.5" x14ac:dyDescent="0.25">
      <c r="A1471" s="3">
        <f>TITRES_STAT!B1474</f>
        <v>44456</v>
      </c>
      <c r="B1471" s="5">
        <f>TITRES_STAT!D1474</f>
        <v>2.0106000000000002</v>
      </c>
      <c r="C1471" s="2">
        <f t="shared" si="173"/>
        <v>3.8500000000000201E-2</v>
      </c>
      <c r="D1471" s="2">
        <f t="shared" si="174"/>
        <v>1.9926600000000001</v>
      </c>
      <c r="E1471" s="2">
        <f t="shared" si="176"/>
        <v>1.9854000000000003</v>
      </c>
      <c r="F1471" s="2">
        <f t="shared" si="177"/>
        <v>1.987975</v>
      </c>
      <c r="G1471" s="2">
        <f t="shared" si="179"/>
        <v>1.8327559999999996</v>
      </c>
      <c r="H1471" s="2">
        <f t="shared" si="175"/>
        <v>1.5037644999999984</v>
      </c>
      <c r="I1471" s="2">
        <f t="array" ref="I1471">SUMPRODUCT(B1455:B1474, (ROW(B1455:B1474)-ROW(B1455)+1)) / (20*21/2)</f>
        <v>1.9921342857142861</v>
      </c>
      <c r="J1471" s="2">
        <f t="shared" si="178"/>
        <v>1.9580862237404957</v>
      </c>
      <c r="K1471" s="2">
        <f t="shared" si="180"/>
        <v>1.8333857697819393</v>
      </c>
    </row>
    <row r="1472" spans="1:11" ht="13.5" x14ac:dyDescent="0.25">
      <c r="A1472" s="3">
        <f>TITRES_STAT!B1475</f>
        <v>44459</v>
      </c>
      <c r="B1472" s="5">
        <f>TITRES_STAT!D1475</f>
        <v>1.9935</v>
      </c>
      <c r="C1472" s="2">
        <f t="shared" si="173"/>
        <v>-1.7100000000000115E-2</v>
      </c>
      <c r="D1472" s="2">
        <f t="shared" si="174"/>
        <v>1.9858</v>
      </c>
      <c r="E1472" s="2">
        <f t="shared" si="176"/>
        <v>1.9849700000000001</v>
      </c>
      <c r="F1472" s="2">
        <f t="shared" si="177"/>
        <v>1.989255</v>
      </c>
      <c r="G1472" s="2">
        <f t="shared" si="179"/>
        <v>1.8407979999999995</v>
      </c>
      <c r="H1472" s="2">
        <f t="shared" si="175"/>
        <v>1.5065249999999981</v>
      </c>
      <c r="I1472" s="2">
        <f t="array" ref="I1472">SUMPRODUCT(B1456:B1475, (ROW(B1456:B1475)-ROW(B1456)+1)) / (20*21/2)</f>
        <v>1.9922333333333335</v>
      </c>
      <c r="J1472" s="2">
        <f t="shared" si="178"/>
        <v>1.9614589643366391</v>
      </c>
      <c r="K1472" s="2">
        <f t="shared" si="180"/>
        <v>1.8396647592022555</v>
      </c>
    </row>
    <row r="1473" spans="1:11" ht="13.5" x14ac:dyDescent="0.25">
      <c r="A1473" s="3">
        <f>TITRES_STAT!B1476</f>
        <v>44460</v>
      </c>
      <c r="B1473" s="5">
        <f>TITRES_STAT!D1476</f>
        <v>1.9935</v>
      </c>
      <c r="C1473" s="2">
        <f t="shared" si="173"/>
        <v>0</v>
      </c>
      <c r="D1473" s="2">
        <f t="shared" si="174"/>
        <v>1.9892200000000002</v>
      </c>
      <c r="E1473" s="2">
        <f t="shared" si="176"/>
        <v>1.98753</v>
      </c>
      <c r="F1473" s="2">
        <f t="shared" si="177"/>
        <v>1.9905349999999999</v>
      </c>
      <c r="G1473" s="2">
        <f t="shared" si="179"/>
        <v>1.8483399999999994</v>
      </c>
      <c r="H1473" s="2">
        <f t="shared" si="175"/>
        <v>1.5093064999999981</v>
      </c>
      <c r="I1473" s="2">
        <f t="array" ref="I1473">SUMPRODUCT(B1457:B1476, (ROW(B1457:B1476)-ROW(B1457)+1)) / (20*21/2)</f>
        <v>1.9932352380952378</v>
      </c>
      <c r="J1473" s="2">
        <f t="shared" si="178"/>
        <v>1.9645104915426737</v>
      </c>
      <c r="K1473" s="2">
        <f t="shared" si="180"/>
        <v>1.8456975137433436</v>
      </c>
    </row>
    <row r="1474" spans="1:11" ht="13.5" x14ac:dyDescent="0.25">
      <c r="A1474" s="3">
        <f>TITRES_STAT!B1477</f>
        <v>44461</v>
      </c>
      <c r="B1474" s="5">
        <f>TITRES_STAT!D1477</f>
        <v>1.9935</v>
      </c>
      <c r="C1474" s="2">
        <f t="shared" si="173"/>
        <v>0</v>
      </c>
      <c r="D1474" s="2">
        <f t="shared" si="174"/>
        <v>1.9926400000000002</v>
      </c>
      <c r="E1474" s="2">
        <f t="shared" si="176"/>
        <v>1.99437</v>
      </c>
      <c r="F1474" s="2">
        <f t="shared" si="177"/>
        <v>1.9924599999999999</v>
      </c>
      <c r="G1474" s="2">
        <f t="shared" si="179"/>
        <v>1.8555259999999996</v>
      </c>
      <c r="H1474" s="2">
        <f t="shared" si="175"/>
        <v>1.5121084999999979</v>
      </c>
      <c r="I1474" s="2">
        <f t="array" ref="I1474">SUMPRODUCT(B1458:B1477, (ROW(B1458:B1477)-ROW(B1458)+1)) / (20*21/2)</f>
        <v>1.9931104761904761</v>
      </c>
      <c r="J1474" s="2">
        <f t="shared" si="178"/>
        <v>1.9672713971100382</v>
      </c>
      <c r="K1474" s="2">
        <f t="shared" si="180"/>
        <v>1.8514936896749772</v>
      </c>
    </row>
    <row r="1475" spans="1:11" ht="13.5" x14ac:dyDescent="0.25">
      <c r="A1475" s="3">
        <f>TITRES_STAT!B1478</f>
        <v>44462</v>
      </c>
      <c r="B1475" s="5">
        <f>TITRES_STAT!D1478</f>
        <v>1.9935</v>
      </c>
      <c r="C1475" s="2">
        <f t="shared" si="173"/>
        <v>0</v>
      </c>
      <c r="D1475" s="2">
        <f t="shared" si="174"/>
        <v>1.99692</v>
      </c>
      <c r="E1475" s="2">
        <f t="shared" si="176"/>
        <v>1.9990700000000001</v>
      </c>
      <c r="F1475" s="2">
        <f t="shared" si="177"/>
        <v>1.9958799999999992</v>
      </c>
      <c r="G1475" s="2">
        <f t="shared" si="179"/>
        <v>1.8626259999999997</v>
      </c>
      <c r="H1475" s="2">
        <f t="shared" si="175"/>
        <v>1.5149104999999978</v>
      </c>
      <c r="I1475" s="2">
        <f t="array" ref="I1475">SUMPRODUCT(B1459:B1478, (ROW(B1459:B1478)-ROW(B1459)+1)) / (20*21/2)</f>
        <v>1.9930671428571429</v>
      </c>
      <c r="J1475" s="2">
        <f t="shared" si="178"/>
        <v>1.9697693592900347</v>
      </c>
      <c r="K1475" s="2">
        <f t="shared" si="180"/>
        <v>1.8570625645896841</v>
      </c>
    </row>
    <row r="1476" spans="1:11" ht="13.5" x14ac:dyDescent="0.25">
      <c r="A1476" s="3">
        <f>TITRES_STAT!B1479</f>
        <v>44463</v>
      </c>
      <c r="B1476" s="5">
        <f>TITRES_STAT!D1479</f>
        <v>2.0064000000000002</v>
      </c>
      <c r="C1476" s="2">
        <f t="shared" ref="C1476:C1539" si="181">B1476-B1475</f>
        <v>1.2900000000000134E-2</v>
      </c>
      <c r="D1476" s="2">
        <f t="shared" si="174"/>
        <v>1.9960799999999999</v>
      </c>
      <c r="E1476" s="2">
        <f t="shared" si="176"/>
        <v>1.9943700000000004</v>
      </c>
      <c r="F1476" s="2">
        <f t="shared" si="177"/>
        <v>1.9948099999999998</v>
      </c>
      <c r="G1476" s="2">
        <f t="shared" si="179"/>
        <v>1.8695579999999996</v>
      </c>
      <c r="H1476" s="2">
        <f t="shared" si="175"/>
        <v>1.5176729999999978</v>
      </c>
      <c r="I1476" s="2">
        <f t="array" ref="I1476">SUMPRODUCT(B1460:B1479, (ROW(B1460:B1479)-ROW(B1460)+1)) / (20*21/2)</f>
        <v>1.9922757142857144</v>
      </c>
      <c r="J1476" s="2">
        <f t="shared" si="178"/>
        <v>1.9732579917386028</v>
      </c>
      <c r="K1476" s="2">
        <f t="shared" si="180"/>
        <v>1.8629189346057748</v>
      </c>
    </row>
    <row r="1477" spans="1:11" ht="13.5" x14ac:dyDescent="0.25">
      <c r="A1477" s="3">
        <f>TITRES_STAT!B1480</f>
        <v>44466</v>
      </c>
      <c r="B1477" s="5">
        <f>TITRES_STAT!D1480</f>
        <v>1.9935</v>
      </c>
      <c r="C1477" s="2">
        <f t="shared" si="181"/>
        <v>-1.2900000000000134E-2</v>
      </c>
      <c r="D1477" s="2">
        <f t="shared" si="174"/>
        <v>1.9960799999999999</v>
      </c>
      <c r="E1477" s="2">
        <f t="shared" si="176"/>
        <v>1.9909400000000002</v>
      </c>
      <c r="F1477" s="2">
        <f t="shared" si="177"/>
        <v>1.9939549999999997</v>
      </c>
      <c r="G1477" s="2">
        <f t="shared" si="179"/>
        <v>1.8752899999999997</v>
      </c>
      <c r="H1477" s="2">
        <f t="shared" si="175"/>
        <v>1.5205584999999977</v>
      </c>
      <c r="I1477" s="2">
        <f t="array" ref="I1477">SUMPRODUCT(B1461:B1480, (ROW(B1461:B1480)-ROW(B1461)+1)) / (20*21/2)</f>
        <v>1.9915861904761905</v>
      </c>
      <c r="J1477" s="2">
        <f t="shared" si="178"/>
        <v>1.9751858020492121</v>
      </c>
      <c r="K1477" s="2">
        <f t="shared" si="180"/>
        <v>1.8680397606996662</v>
      </c>
    </row>
    <row r="1478" spans="1:11" ht="13.5" x14ac:dyDescent="0.25">
      <c r="A1478" s="3">
        <f>TITRES_STAT!B1481</f>
        <v>44467</v>
      </c>
      <c r="B1478" s="5">
        <f>TITRES_STAT!D1481</f>
        <v>1.9935</v>
      </c>
      <c r="C1478" s="2">
        <f t="shared" si="181"/>
        <v>0</v>
      </c>
      <c r="D1478" s="2">
        <f t="shared" ref="D1478:D1541" si="182">AVERAGE(B1474:B1478)</f>
        <v>1.9960799999999999</v>
      </c>
      <c r="E1478" s="2">
        <f t="shared" si="176"/>
        <v>1.9926500000000005</v>
      </c>
      <c r="F1478" s="2">
        <f t="shared" si="177"/>
        <v>1.9933099999999999</v>
      </c>
      <c r="G1478" s="2">
        <f t="shared" si="179"/>
        <v>1.8810219999999995</v>
      </c>
      <c r="H1478" s="2">
        <f t="shared" si="175"/>
        <v>1.5232354999999975</v>
      </c>
      <c r="I1478" s="2">
        <f t="array" ref="I1478">SUMPRODUCT(B1462:B1481, (ROW(B1462:B1481)-ROW(B1462)+1)) / (20*21/2)</f>
        <v>1.9935385714285714</v>
      </c>
      <c r="J1478" s="2">
        <f t="shared" si="178"/>
        <v>1.9769300113778587</v>
      </c>
      <c r="K1478" s="2">
        <f t="shared" si="180"/>
        <v>1.8729597700839931</v>
      </c>
    </row>
    <row r="1479" spans="1:11" ht="13.5" x14ac:dyDescent="0.25">
      <c r="A1479" s="3">
        <f>TITRES_STAT!B1482</f>
        <v>44468</v>
      </c>
      <c r="B1479" s="5">
        <f>TITRES_STAT!D1482</f>
        <v>1.9850000000000001</v>
      </c>
      <c r="C1479" s="2">
        <f t="shared" si="181"/>
        <v>-8.499999999999952E-3</v>
      </c>
      <c r="D1479" s="2">
        <f t="shared" si="182"/>
        <v>1.99438</v>
      </c>
      <c r="E1479" s="2">
        <f t="shared" si="176"/>
        <v>1.9935100000000001</v>
      </c>
      <c r="F1479" s="2">
        <f t="shared" si="177"/>
        <v>1.99224</v>
      </c>
      <c r="G1479" s="2">
        <f t="shared" si="179"/>
        <v>1.8867539999999994</v>
      </c>
      <c r="H1479" s="2">
        <f t="shared" si="175"/>
        <v>1.5260784999999979</v>
      </c>
      <c r="I1479" s="2">
        <f t="array" ref="I1479">SUMPRODUCT(B1463:B1482, (ROW(B1463:B1482)-ROW(B1463)+1)) / (20*21/2)</f>
        <v>1.9954909523809523</v>
      </c>
      <c r="J1479" s="2">
        <f t="shared" si="178"/>
        <v>1.9776985817228248</v>
      </c>
      <c r="K1479" s="2">
        <f t="shared" si="180"/>
        <v>1.8773535045905032</v>
      </c>
    </row>
    <row r="1480" spans="1:11" ht="13.5" x14ac:dyDescent="0.25">
      <c r="A1480" s="3">
        <f>TITRES_STAT!B1483</f>
        <v>44469</v>
      </c>
      <c r="B1480" s="5">
        <f>TITRES_STAT!D1483</f>
        <v>1.9850000000000001</v>
      </c>
      <c r="C1480" s="2">
        <f t="shared" si="181"/>
        <v>0</v>
      </c>
      <c r="D1480" s="2">
        <f t="shared" si="182"/>
        <v>1.99268</v>
      </c>
      <c r="E1480" s="2">
        <f t="shared" si="176"/>
        <v>1.9948000000000001</v>
      </c>
      <c r="F1480" s="2">
        <f t="shared" si="177"/>
        <v>1.9901</v>
      </c>
      <c r="G1480" s="2">
        <f t="shared" si="179"/>
        <v>1.8919739999999994</v>
      </c>
      <c r="H1480" s="2">
        <f t="shared" si="175"/>
        <v>1.5289839999999979</v>
      </c>
      <c r="I1480" s="2">
        <f t="array" ref="I1480">SUMPRODUCT(B1464:B1483, (ROW(B1464:B1483)-ROW(B1464)+1)) / (20*21/2)</f>
        <v>2.0002395238095243</v>
      </c>
      <c r="J1480" s="2">
        <f t="shared" si="178"/>
        <v>1.9783939548920797</v>
      </c>
      <c r="K1480" s="2">
        <f t="shared" si="180"/>
        <v>1.8815749357830325</v>
      </c>
    </row>
    <row r="1481" spans="1:11" ht="13.5" x14ac:dyDescent="0.25">
      <c r="A1481" s="3">
        <f>TITRES_STAT!B1484</f>
        <v>44470</v>
      </c>
      <c r="B1481" s="5">
        <f>TITRES_STAT!D1484</f>
        <v>2.0106000000000002</v>
      </c>
      <c r="C1481" s="2">
        <f t="shared" si="181"/>
        <v>2.5600000000000067E-2</v>
      </c>
      <c r="D1481" s="2">
        <f t="shared" si="182"/>
        <v>1.9935200000000002</v>
      </c>
      <c r="E1481" s="2">
        <f t="shared" si="176"/>
        <v>1.9948000000000001</v>
      </c>
      <c r="F1481" s="2">
        <f t="shared" si="177"/>
        <v>1.9901000000000004</v>
      </c>
      <c r="G1481" s="2">
        <f t="shared" si="179"/>
        <v>1.8957379999999993</v>
      </c>
      <c r="H1481" s="2">
        <f t="shared" si="175"/>
        <v>1.531996499999998</v>
      </c>
      <c r="I1481" s="2">
        <f t="array" ref="I1481">SUMPRODUCT(B1465:B1484, (ROW(B1465:B1484)-ROW(B1465)+1)) / (20*21/2)</f>
        <v>2.0062704761904766</v>
      </c>
      <c r="J1481" s="2">
        <f t="shared" si="178"/>
        <v>1.9814611972833103</v>
      </c>
      <c r="K1481" s="2">
        <f t="shared" si="180"/>
        <v>1.8866347422229137</v>
      </c>
    </row>
    <row r="1482" spans="1:11" ht="13.5" x14ac:dyDescent="0.25">
      <c r="A1482" s="3">
        <f>TITRES_STAT!B1485</f>
        <v>44473</v>
      </c>
      <c r="B1482" s="5">
        <f>TITRES_STAT!D1485</f>
        <v>2.0106000000000002</v>
      </c>
      <c r="C1482" s="2">
        <f t="shared" si="181"/>
        <v>0</v>
      </c>
      <c r="D1482" s="2">
        <f t="shared" si="182"/>
        <v>1.9969399999999999</v>
      </c>
      <c r="E1482" s="2">
        <f t="shared" si="176"/>
        <v>1.99651</v>
      </c>
      <c r="F1482" s="2">
        <f t="shared" si="177"/>
        <v>1.9907400000000002</v>
      </c>
      <c r="G1482" s="2">
        <f t="shared" si="179"/>
        <v>1.9004419999999991</v>
      </c>
      <c r="H1482" s="2">
        <f t="shared" ref="H1482:H1545" si="183">AVERAGE(B1283:B1482)</f>
        <v>1.5348009999999979</v>
      </c>
      <c r="I1482" s="2">
        <f t="array" ref="I1482">SUMPRODUCT(B1466:B1485, (ROW(B1466:B1485)-ROW(B1466)+1)) / (20*21/2)</f>
        <v>2.0132985714285714</v>
      </c>
      <c r="J1482" s="2">
        <f t="shared" si="178"/>
        <v>1.9842363213515664</v>
      </c>
      <c r="K1482" s="2">
        <f t="shared" si="180"/>
        <v>1.8914961248808388</v>
      </c>
    </row>
    <row r="1483" spans="1:11" ht="13.5" x14ac:dyDescent="0.25">
      <c r="A1483" s="3">
        <f>TITRES_STAT!B1486</f>
        <v>44474</v>
      </c>
      <c r="B1483" s="5">
        <f>TITRES_STAT!D1486</f>
        <v>2.0406</v>
      </c>
      <c r="C1483" s="2">
        <f t="shared" si="181"/>
        <v>2.9999999999999805E-2</v>
      </c>
      <c r="D1483" s="2">
        <f t="shared" si="182"/>
        <v>2.0063599999999999</v>
      </c>
      <c r="E1483" s="2">
        <f t="shared" si="176"/>
        <v>2.00122</v>
      </c>
      <c r="F1483" s="2">
        <f t="shared" si="177"/>
        <v>1.9943750000000002</v>
      </c>
      <c r="G1483" s="2">
        <f t="shared" si="179"/>
        <v>1.906345999999999</v>
      </c>
      <c r="H1483" s="2">
        <f t="shared" si="183"/>
        <v>1.5378179999999981</v>
      </c>
      <c r="I1483" s="2">
        <f t="array" ref="I1483">SUMPRODUCT(B1467:B1486, (ROW(B1467:B1486)-ROW(B1467)+1)) / (20*21/2)</f>
        <v>2.0262395238095241</v>
      </c>
      <c r="J1483" s="2">
        <f t="shared" si="178"/>
        <v>1.9896042907466553</v>
      </c>
      <c r="K1483" s="2">
        <f t="shared" si="180"/>
        <v>1.8973433356698255</v>
      </c>
    </row>
    <row r="1484" spans="1:11" ht="13.5" x14ac:dyDescent="0.25">
      <c r="A1484" s="3">
        <f>TITRES_STAT!B1487</f>
        <v>44475</v>
      </c>
      <c r="B1484" s="5">
        <f>TITRES_STAT!D1487</f>
        <v>2.0577000000000001</v>
      </c>
      <c r="C1484" s="2">
        <f t="shared" si="181"/>
        <v>1.7100000000000115E-2</v>
      </c>
      <c r="D1484" s="2">
        <f t="shared" si="182"/>
        <v>2.0209000000000001</v>
      </c>
      <c r="E1484" s="2">
        <f t="shared" ref="E1484:E1547" si="184">AVERAGE(B1475:B1484)</f>
        <v>2.0076399999999999</v>
      </c>
      <c r="F1484" s="2">
        <f t="shared" si="177"/>
        <v>2.0010050000000001</v>
      </c>
      <c r="G1484" s="2">
        <f t="shared" si="179"/>
        <v>1.9136179999999989</v>
      </c>
      <c r="H1484" s="2">
        <f t="shared" si="183"/>
        <v>1.541024499999998</v>
      </c>
      <c r="I1484" s="2">
        <f t="array" ref="I1484">SUMPRODUCT(B1468:B1487, (ROW(B1468:B1487)-ROW(B1468)+1)) / (20*21/2)</f>
        <v>2.050561904761905</v>
      </c>
      <c r="J1484" s="2">
        <f t="shared" si="178"/>
        <v>1.9960895963898309</v>
      </c>
      <c r="K1484" s="2">
        <f t="shared" si="180"/>
        <v>1.9036318323102246</v>
      </c>
    </row>
    <row r="1485" spans="1:11" ht="13.5" x14ac:dyDescent="0.25">
      <c r="A1485" s="3">
        <f>TITRES_STAT!B1488</f>
        <v>44476</v>
      </c>
      <c r="B1485" s="5">
        <f>TITRES_STAT!D1488</f>
        <v>2.0748000000000002</v>
      </c>
      <c r="C1485" s="2">
        <f t="shared" si="181"/>
        <v>1.7100000000000115E-2</v>
      </c>
      <c r="D1485" s="2">
        <f t="shared" si="182"/>
        <v>2.0388600000000001</v>
      </c>
      <c r="E1485" s="2">
        <f t="shared" si="184"/>
        <v>2.0157700000000003</v>
      </c>
      <c r="F1485" s="2">
        <f t="shared" si="177"/>
        <v>2.0074200000000002</v>
      </c>
      <c r="G1485" s="2">
        <f t="shared" si="179"/>
        <v>1.920291999999999</v>
      </c>
      <c r="H1485" s="2">
        <f t="shared" si="183"/>
        <v>1.5443579999999981</v>
      </c>
      <c r="I1485" s="2">
        <f t="array" ref="I1485">SUMPRODUCT(B1469:B1488, (ROW(B1469:B1488)-ROW(B1469)+1)) / (20*21/2)</f>
        <v>2.0778200000000004</v>
      </c>
      <c r="J1485" s="2">
        <f t="shared" si="178"/>
        <v>2.0035858253050849</v>
      </c>
      <c r="K1485" s="2">
        <f t="shared" si="180"/>
        <v>1.9103443094745296</v>
      </c>
    </row>
    <row r="1486" spans="1:11" ht="13.5" x14ac:dyDescent="0.25">
      <c r="A1486" s="3">
        <f>TITRES_STAT!B1489</f>
        <v>44477</v>
      </c>
      <c r="B1486" s="5">
        <f>TITRES_STAT!D1489</f>
        <v>2.1433</v>
      </c>
      <c r="C1486" s="2">
        <f t="shared" si="181"/>
        <v>6.8499999999999783E-2</v>
      </c>
      <c r="D1486" s="2">
        <f t="shared" si="182"/>
        <v>2.0653999999999999</v>
      </c>
      <c r="E1486" s="2">
        <f t="shared" si="184"/>
        <v>2.0294599999999998</v>
      </c>
      <c r="F1486" s="2">
        <f t="shared" si="177"/>
        <v>2.0119150000000006</v>
      </c>
      <c r="G1486" s="2">
        <f t="shared" si="179"/>
        <v>1.9286779999999988</v>
      </c>
      <c r="H1486" s="2">
        <f t="shared" si="183"/>
        <v>1.5477839999999981</v>
      </c>
      <c r="I1486" s="2">
        <f t="array" ref="I1486">SUMPRODUCT(B1470:B1489, (ROW(B1470:B1489)-ROW(B1470)+1)) / (20*21/2)</f>
        <v>2.0953366666666673</v>
      </c>
      <c r="J1486" s="2">
        <f t="shared" si="178"/>
        <v>2.016891937180791</v>
      </c>
      <c r="K1486" s="2">
        <f t="shared" si="180"/>
        <v>1.9194798267500381</v>
      </c>
    </row>
    <row r="1487" spans="1:11" ht="13.5" x14ac:dyDescent="0.25">
      <c r="A1487" s="3">
        <f>TITRES_STAT!B1490</f>
        <v>44480</v>
      </c>
      <c r="B1487" s="5">
        <f>TITRES_STAT!D1490</f>
        <v>2.2673000000000001</v>
      </c>
      <c r="C1487" s="2">
        <f t="shared" si="181"/>
        <v>0.12400000000000011</v>
      </c>
      <c r="D1487" s="2">
        <f t="shared" si="182"/>
        <v>2.1167400000000001</v>
      </c>
      <c r="E1487" s="2">
        <f t="shared" si="184"/>
        <v>2.0568400000000002</v>
      </c>
      <c r="F1487" s="2">
        <f t="shared" si="177"/>
        <v>2.0238900000000006</v>
      </c>
      <c r="G1487" s="2">
        <f t="shared" si="179"/>
        <v>1.939371999999999</v>
      </c>
      <c r="H1487" s="2">
        <f t="shared" si="183"/>
        <v>1.5518719999999979</v>
      </c>
      <c r="I1487" s="2">
        <f t="array" ref="I1487">SUMPRODUCT(B1471:B1490, (ROW(B1471:B1490)-ROW(B1471)+1)) / (20*21/2)</f>
        <v>2.1096433333333331</v>
      </c>
      <c r="J1487" s="2">
        <f t="shared" si="178"/>
        <v>2.0407403241159536</v>
      </c>
      <c r="K1487" s="2">
        <f t="shared" si="180"/>
        <v>1.9331198335441544</v>
      </c>
    </row>
    <row r="1488" spans="1:11" ht="13.5" x14ac:dyDescent="0.25">
      <c r="A1488" s="3">
        <f>TITRES_STAT!B1491</f>
        <v>44481</v>
      </c>
      <c r="B1488" s="5">
        <f>TITRES_STAT!D1491</f>
        <v>2.3100999999999998</v>
      </c>
      <c r="C1488" s="2">
        <f t="shared" si="181"/>
        <v>4.2799999999999727E-2</v>
      </c>
      <c r="D1488" s="2">
        <f t="shared" si="182"/>
        <v>2.1706400000000001</v>
      </c>
      <c r="E1488" s="2">
        <f t="shared" si="184"/>
        <v>2.0884999999999998</v>
      </c>
      <c r="F1488" s="2">
        <f t="shared" si="177"/>
        <v>2.0405750000000005</v>
      </c>
      <c r="G1488" s="2">
        <f t="shared" si="179"/>
        <v>1.9509219999999992</v>
      </c>
      <c r="H1488" s="2">
        <f t="shared" si="183"/>
        <v>1.556236499999998</v>
      </c>
      <c r="I1488" s="2">
        <f t="array" ref="I1488">SUMPRODUCT(B1472:B1491, (ROW(B1472:B1491)-ROW(B1472)+1)) / (20*21/2)</f>
        <v>2.1199923809523811</v>
      </c>
      <c r="J1488" s="2">
        <f t="shared" si="178"/>
        <v>2.0663936265811009</v>
      </c>
      <c r="K1488" s="2">
        <f t="shared" si="180"/>
        <v>1.9479033694835992</v>
      </c>
    </row>
    <row r="1489" spans="1:11" ht="13.5" x14ac:dyDescent="0.25">
      <c r="A1489" s="3">
        <f>TITRES_STAT!B1492</f>
        <v>44482</v>
      </c>
      <c r="B1489" s="5">
        <f>TITRES_STAT!D1492</f>
        <v>2.2244999999999999</v>
      </c>
      <c r="C1489" s="2">
        <f t="shared" si="181"/>
        <v>-8.5599999999999898E-2</v>
      </c>
      <c r="D1489" s="2">
        <f t="shared" si="182"/>
        <v>2.2039999999999997</v>
      </c>
      <c r="E1489" s="2">
        <f t="shared" si="184"/>
        <v>2.1124499999999999</v>
      </c>
      <c r="F1489" s="2">
        <f t="shared" si="177"/>
        <v>2.0529799999999998</v>
      </c>
      <c r="G1489" s="2">
        <f t="shared" si="179"/>
        <v>1.9607599999999992</v>
      </c>
      <c r="H1489" s="2">
        <f t="shared" si="183"/>
        <v>1.559756499999998</v>
      </c>
      <c r="I1489" s="2">
        <f t="array" ref="I1489">SUMPRODUCT(B1473:B1492, (ROW(B1473:B1492)-ROW(B1473)+1)) / (20*21/2)</f>
        <v>2.1295671428571428</v>
      </c>
      <c r="J1489" s="2">
        <f t="shared" si="178"/>
        <v>2.08145137643052</v>
      </c>
      <c r="K1489" s="2">
        <f t="shared" si="180"/>
        <v>1.958750296170517</v>
      </c>
    </row>
    <row r="1490" spans="1:11" ht="13.5" x14ac:dyDescent="0.25">
      <c r="A1490" s="3">
        <f>TITRES_STAT!B1493</f>
        <v>44483</v>
      </c>
      <c r="B1490" s="5">
        <f>TITRES_STAT!D1493</f>
        <v>2.2031999999999998</v>
      </c>
      <c r="C1490" s="2">
        <f t="shared" si="181"/>
        <v>-2.1300000000000097E-2</v>
      </c>
      <c r="D1490" s="2">
        <f t="shared" si="182"/>
        <v>2.2296799999999997</v>
      </c>
      <c r="E1490" s="2">
        <f t="shared" si="184"/>
        <v>2.1342699999999999</v>
      </c>
      <c r="F1490" s="2">
        <f t="shared" si="177"/>
        <v>2.0645350000000002</v>
      </c>
      <c r="G1490" s="2">
        <f t="shared" si="179"/>
        <v>1.9701719999999991</v>
      </c>
      <c r="H1490" s="2">
        <f t="shared" si="183"/>
        <v>1.5627529999999981</v>
      </c>
      <c r="I1490" s="2">
        <f t="array" ref="I1490">SUMPRODUCT(B1474:B1493, (ROW(B1474:B1493)-ROW(B1474)+1)) / (20*21/2)</f>
        <v>2.1386957142857144</v>
      </c>
      <c r="J1490" s="2">
        <f t="shared" si="178"/>
        <v>2.0930464834371372</v>
      </c>
      <c r="K1490" s="2">
        <f t="shared" si="180"/>
        <v>1.9683365590657909</v>
      </c>
    </row>
    <row r="1491" spans="1:11" ht="13.5" x14ac:dyDescent="0.25">
      <c r="A1491" s="3">
        <f>TITRES_STAT!B1494</f>
        <v>44488</v>
      </c>
      <c r="B1491" s="5">
        <f>TITRES_STAT!D1494</f>
        <v>2.1732</v>
      </c>
      <c r="C1491" s="2">
        <f t="shared" si="181"/>
        <v>-2.9999999999999805E-2</v>
      </c>
      <c r="D1491" s="2">
        <f t="shared" si="182"/>
        <v>2.2356599999999998</v>
      </c>
      <c r="E1491" s="2">
        <f t="shared" si="184"/>
        <v>2.1505300000000003</v>
      </c>
      <c r="F1491" s="2">
        <f t="shared" si="177"/>
        <v>2.0726650000000002</v>
      </c>
      <c r="G1491" s="2">
        <f t="shared" si="179"/>
        <v>1.9792419999999993</v>
      </c>
      <c r="H1491" s="2">
        <f t="shared" si="183"/>
        <v>1.5653079999999979</v>
      </c>
      <c r="I1491" s="2">
        <f t="array" ref="I1491">SUMPRODUCT(B1475:B1494, (ROW(B1475:B1494)-ROW(B1475)+1)) / (20*21/2)</f>
        <v>2.1392052380952378</v>
      </c>
      <c r="J1491" s="2">
        <f t="shared" si="178"/>
        <v>2.1006801516812192</v>
      </c>
      <c r="K1491" s="2">
        <f t="shared" si="180"/>
        <v>1.9763704194945835</v>
      </c>
    </row>
    <row r="1492" spans="1:11" ht="13.5" x14ac:dyDescent="0.25">
      <c r="A1492" s="3">
        <f>TITRES_STAT!B1495</f>
        <v>44489</v>
      </c>
      <c r="B1492" s="5">
        <f>TITRES_STAT!D1495</f>
        <v>2.1732</v>
      </c>
      <c r="C1492" s="2">
        <f t="shared" si="181"/>
        <v>0</v>
      </c>
      <c r="D1492" s="2">
        <f t="shared" si="182"/>
        <v>2.2168399999999999</v>
      </c>
      <c r="E1492" s="2">
        <f t="shared" si="184"/>
        <v>2.1667900000000002</v>
      </c>
      <c r="F1492" s="2">
        <f t="shared" ref="F1492:F1555" si="185">AVERAGE(B1473:B1492)</f>
        <v>2.0816500000000002</v>
      </c>
      <c r="G1492" s="2">
        <f t="shared" si="179"/>
        <v>1.988481999999999</v>
      </c>
      <c r="H1492" s="2">
        <f t="shared" si="183"/>
        <v>1.5680089999999982</v>
      </c>
      <c r="I1492" s="2">
        <f t="array" ref="I1492">SUMPRODUCT(B1476:B1495, (ROW(B1476:B1495)-ROW(B1476)+1)) / (20*21/2)</f>
        <v>2.1416733333333338</v>
      </c>
      <c r="J1492" s="2">
        <f t="shared" si="178"/>
        <v>2.1075868039020555</v>
      </c>
      <c r="K1492" s="2">
        <f t="shared" si="180"/>
        <v>1.9840892265732273</v>
      </c>
    </row>
    <row r="1493" spans="1:11" ht="13.5" x14ac:dyDescent="0.25">
      <c r="A1493" s="3">
        <f>TITRES_STAT!B1496</f>
        <v>44490</v>
      </c>
      <c r="B1493" s="5">
        <f>TITRES_STAT!D1496</f>
        <v>2.1775000000000002</v>
      </c>
      <c r="C1493" s="2">
        <f t="shared" si="181"/>
        <v>4.3000000000001926E-3</v>
      </c>
      <c r="D1493" s="2">
        <f t="shared" si="182"/>
        <v>2.1903199999999998</v>
      </c>
      <c r="E1493" s="2">
        <f t="shared" si="184"/>
        <v>2.1804800000000002</v>
      </c>
      <c r="F1493" s="2">
        <f t="shared" si="185"/>
        <v>2.0908500000000005</v>
      </c>
      <c r="G1493" s="2">
        <f t="shared" si="179"/>
        <v>1.9978079999999989</v>
      </c>
      <c r="H1493" s="2">
        <f t="shared" si="183"/>
        <v>1.5705854999999982</v>
      </c>
      <c r="I1493" s="2">
        <f t="array" ref="I1493">SUMPRODUCT(B1477:B1496, (ROW(B1477:B1496)-ROW(B1477)+1)) / (20*21/2)</f>
        <v>2.1410823809523811</v>
      </c>
      <c r="J1493" s="2">
        <f t="shared" ref="J1493:J1556" si="186">$J$4*B1493+J1492*(1-$J$4)</f>
        <v>2.1142452035304311</v>
      </c>
      <c r="K1493" s="2">
        <f t="shared" si="180"/>
        <v>1.991673962786042</v>
      </c>
    </row>
    <row r="1494" spans="1:11" ht="13.5" x14ac:dyDescent="0.25">
      <c r="A1494" s="3">
        <f>TITRES_STAT!B1497</f>
        <v>44491</v>
      </c>
      <c r="B1494" s="5">
        <f>TITRES_STAT!D1497</f>
        <v>2.0962000000000001</v>
      </c>
      <c r="C1494" s="2">
        <f t="shared" si="181"/>
        <v>-8.130000000000015E-2</v>
      </c>
      <c r="D1494" s="2">
        <f t="shared" si="182"/>
        <v>2.16466</v>
      </c>
      <c r="E1494" s="2">
        <f t="shared" si="184"/>
        <v>2.1843299999999997</v>
      </c>
      <c r="F1494" s="2">
        <f t="shared" si="185"/>
        <v>2.0959850000000002</v>
      </c>
      <c r="G1494" s="2">
        <f t="shared" si="179"/>
        <v>2.0051659999999991</v>
      </c>
      <c r="H1494" s="2">
        <f t="shared" si="183"/>
        <v>1.572984499999998</v>
      </c>
      <c r="I1494" s="2">
        <f t="array" ref="I1494">SUMPRODUCT(B1478:B1497, (ROW(B1478:B1497)-ROW(B1478)+1)) / (20*21/2)</f>
        <v>2.1400638095238098</v>
      </c>
      <c r="J1494" s="2">
        <f t="shared" si="186"/>
        <v>2.1125266127180091</v>
      </c>
      <c r="K1494" s="2">
        <f t="shared" si="180"/>
        <v>1.9957730230689423</v>
      </c>
    </row>
    <row r="1495" spans="1:11" ht="13.5" x14ac:dyDescent="0.25">
      <c r="A1495" s="3">
        <f>TITRES_STAT!B1498</f>
        <v>44494</v>
      </c>
      <c r="B1495" s="5">
        <f>TITRES_STAT!D1498</f>
        <v>2.1219000000000001</v>
      </c>
      <c r="C1495" s="2">
        <f t="shared" si="181"/>
        <v>2.5700000000000056E-2</v>
      </c>
      <c r="D1495" s="2">
        <f t="shared" si="182"/>
        <v>2.1484000000000001</v>
      </c>
      <c r="E1495" s="2">
        <f t="shared" si="184"/>
        <v>2.1890399999999999</v>
      </c>
      <c r="F1495" s="2">
        <f t="shared" si="185"/>
        <v>2.1024050000000001</v>
      </c>
      <c r="G1495" s="2">
        <f t="shared" si="179"/>
        <v>2.013123999999999</v>
      </c>
      <c r="H1495" s="2">
        <f t="shared" si="183"/>
        <v>1.5755954999999979</v>
      </c>
      <c r="I1495" s="2">
        <f t="array" ref="I1495">SUMPRODUCT(B1479:B1498, (ROW(B1479:B1498)-ROW(B1479)+1)) / (20*21/2)</f>
        <v>2.1426323809523811</v>
      </c>
      <c r="J1495" s="2">
        <f t="shared" si="186"/>
        <v>2.1134193162686747</v>
      </c>
      <c r="K1495" s="2">
        <f t="shared" si="180"/>
        <v>2.0007191790270231</v>
      </c>
    </row>
    <row r="1496" spans="1:11" ht="13.5" x14ac:dyDescent="0.25">
      <c r="A1496" s="3">
        <f>TITRES_STAT!B1499</f>
        <v>44495</v>
      </c>
      <c r="B1496" s="5">
        <f>TITRES_STAT!D1499</f>
        <v>2.0962000000000001</v>
      </c>
      <c r="C1496" s="2">
        <f t="shared" si="181"/>
        <v>-2.5700000000000056E-2</v>
      </c>
      <c r="D1496" s="2">
        <f t="shared" si="182"/>
        <v>2.133</v>
      </c>
      <c r="E1496" s="2">
        <f t="shared" si="184"/>
        <v>2.1843300000000001</v>
      </c>
      <c r="F1496" s="2">
        <f t="shared" si="185"/>
        <v>2.1068950000000006</v>
      </c>
      <c r="G1496" s="2">
        <f t="shared" si="179"/>
        <v>2.0204819999999986</v>
      </c>
      <c r="H1496" s="2">
        <f t="shared" si="183"/>
        <v>1.5783069999999981</v>
      </c>
      <c r="I1496" s="2">
        <f t="array" ref="I1496">SUMPRODUCT(B1480:B1499, (ROW(B1480:B1499)-ROW(B1480)+1)) / (20*21/2)</f>
        <v>2.150622380952381</v>
      </c>
      <c r="J1496" s="2">
        <f t="shared" si="186"/>
        <v>2.111779381385944</v>
      </c>
      <c r="K1496" s="2">
        <f t="shared" si="180"/>
        <v>2.004463524947532</v>
      </c>
    </row>
    <row r="1497" spans="1:11" ht="13.5" x14ac:dyDescent="0.25">
      <c r="A1497" s="3">
        <f>TITRES_STAT!B1500</f>
        <v>44496</v>
      </c>
      <c r="B1497" s="5">
        <f>TITRES_STAT!D1500</f>
        <v>2.0962000000000001</v>
      </c>
      <c r="C1497" s="2">
        <f t="shared" si="181"/>
        <v>0</v>
      </c>
      <c r="D1497" s="2">
        <f t="shared" si="182"/>
        <v>2.1175999999999999</v>
      </c>
      <c r="E1497" s="2">
        <f t="shared" si="184"/>
        <v>2.1672199999999995</v>
      </c>
      <c r="F1497" s="2">
        <f t="shared" si="185"/>
        <v>2.1120300000000007</v>
      </c>
      <c r="G1497" s="2">
        <f t="shared" si="179"/>
        <v>2.0268139999999986</v>
      </c>
      <c r="H1497" s="2">
        <f t="shared" si="183"/>
        <v>1.5812684999999982</v>
      </c>
      <c r="I1497" s="2">
        <f t="array" ref="I1497">SUMPRODUCT(B1481:B1500, (ROW(B1481:B1500)-ROW(B1481)+1)) / (20*21/2)</f>
        <v>2.1657161904761901</v>
      </c>
      <c r="J1497" s="2">
        <f t="shared" si="186"/>
        <v>2.1102956307777587</v>
      </c>
      <c r="K1497" s="2">
        <f t="shared" si="180"/>
        <v>2.0080610337731191</v>
      </c>
    </row>
    <row r="1498" spans="1:11" ht="13.5" x14ac:dyDescent="0.25">
      <c r="A1498" s="3">
        <f>TITRES_STAT!B1501</f>
        <v>44497</v>
      </c>
      <c r="B1498" s="5">
        <f>TITRES_STAT!D1501</f>
        <v>2.1389999999999998</v>
      </c>
      <c r="C1498" s="2">
        <f t="shared" si="181"/>
        <v>4.2799999999999727E-2</v>
      </c>
      <c r="D1498" s="2">
        <f t="shared" si="182"/>
        <v>2.1098999999999997</v>
      </c>
      <c r="E1498" s="2">
        <f t="shared" si="184"/>
        <v>2.1501099999999997</v>
      </c>
      <c r="F1498" s="2">
        <f t="shared" si="185"/>
        <v>2.1193050000000002</v>
      </c>
      <c r="G1498" s="2">
        <f t="shared" si="179"/>
        <v>2.0331459999999986</v>
      </c>
      <c r="H1498" s="2">
        <f t="shared" si="183"/>
        <v>1.5844439999999984</v>
      </c>
      <c r="I1498" s="2">
        <f t="array" ref="I1498">SUMPRODUCT(B1482:B1501, (ROW(B1482:B1501)-ROW(B1482)+1)) / (20*21/2)</f>
        <v>2.1687733333333332</v>
      </c>
      <c r="J1498" s="2">
        <f t="shared" si="186"/>
        <v>2.1130293802274958</v>
      </c>
      <c r="K1498" s="2">
        <f t="shared" si="180"/>
        <v>2.0131958951937809</v>
      </c>
    </row>
    <row r="1499" spans="1:11" ht="13.5" x14ac:dyDescent="0.25">
      <c r="A1499" s="3">
        <f>TITRES_STAT!B1502</f>
        <v>44498</v>
      </c>
      <c r="B1499" s="5">
        <f>TITRES_STAT!D1502</f>
        <v>2.2031999999999998</v>
      </c>
      <c r="C1499" s="2">
        <f t="shared" si="181"/>
        <v>6.4200000000000035E-2</v>
      </c>
      <c r="D1499" s="2">
        <f t="shared" si="182"/>
        <v>2.1312999999999995</v>
      </c>
      <c r="E1499" s="2">
        <f t="shared" si="184"/>
        <v>2.1479799999999996</v>
      </c>
      <c r="F1499" s="2">
        <f t="shared" si="185"/>
        <v>2.1302150000000006</v>
      </c>
      <c r="G1499" s="2">
        <f t="shared" si="179"/>
        <v>2.0405899999999986</v>
      </c>
      <c r="H1499" s="2">
        <f t="shared" si="183"/>
        <v>1.5880654999999981</v>
      </c>
      <c r="I1499" s="2">
        <f t="array" ref="I1499">SUMPRODUCT(B1483:B1502, (ROW(B1483:B1502)-ROW(B1483)+1)) / (20*21/2)</f>
        <v>2.1795880952380955</v>
      </c>
      <c r="J1499" s="2">
        <f t="shared" si="186"/>
        <v>2.1216170583010676</v>
      </c>
      <c r="K1499" s="2">
        <f t="shared" si="180"/>
        <v>2.0206470365587306</v>
      </c>
    </row>
    <row r="1500" spans="1:11" ht="13.5" x14ac:dyDescent="0.25">
      <c r="A1500" s="3">
        <f>TITRES_STAT!B1503</f>
        <v>44501</v>
      </c>
      <c r="B1500" s="5">
        <f>TITRES_STAT!D1503</f>
        <v>2.2887</v>
      </c>
      <c r="C1500" s="2">
        <f t="shared" si="181"/>
        <v>8.5500000000000131E-2</v>
      </c>
      <c r="D1500" s="2">
        <f t="shared" si="182"/>
        <v>2.1646600000000005</v>
      </c>
      <c r="E1500" s="2">
        <f t="shared" si="184"/>
        <v>2.1565299999999996</v>
      </c>
      <c r="F1500" s="2">
        <f t="shared" si="185"/>
        <v>2.1454000000000004</v>
      </c>
      <c r="G1500" s="2">
        <f t="shared" si="179"/>
        <v>2.0497439999999987</v>
      </c>
      <c r="H1500" s="2">
        <f t="shared" si="183"/>
        <v>1.5922184999999982</v>
      </c>
      <c r="I1500" s="2">
        <f t="array" ref="I1500">SUMPRODUCT(B1484:B1503, (ROW(B1484:B1503)-ROW(B1484)+1)) / (20*21/2)</f>
        <v>2.1855138095238096</v>
      </c>
      <c r="J1500" s="2">
        <f t="shared" si="186"/>
        <v>2.1375297194152516</v>
      </c>
      <c r="K1500" s="2">
        <f t="shared" si="180"/>
        <v>2.0311589174779963</v>
      </c>
    </row>
    <row r="1501" spans="1:11" ht="13.5" x14ac:dyDescent="0.25">
      <c r="A1501" s="3">
        <f>TITRES_STAT!B1504</f>
        <v>44502</v>
      </c>
      <c r="B1501" s="5">
        <f>TITRES_STAT!D1504</f>
        <v>2.1775000000000002</v>
      </c>
      <c r="C1501" s="2">
        <f t="shared" si="181"/>
        <v>-0.11119999999999974</v>
      </c>
      <c r="D1501" s="2">
        <f t="shared" si="182"/>
        <v>2.18092</v>
      </c>
      <c r="E1501" s="2">
        <f t="shared" si="184"/>
        <v>2.1569599999999993</v>
      </c>
      <c r="F1501" s="2">
        <f t="shared" si="185"/>
        <v>2.1537450000000007</v>
      </c>
      <c r="G1501" s="2">
        <f t="shared" si="179"/>
        <v>2.0556479999999988</v>
      </c>
      <c r="H1501" s="2">
        <f t="shared" si="183"/>
        <v>1.5960239999999981</v>
      </c>
      <c r="I1501" s="2">
        <f t="array" ref="I1501">SUMPRODUCT(B1485:B1504, (ROW(B1485:B1504)-ROW(B1485)+1)) / (20*21/2)</f>
        <v>2.1901338095238092</v>
      </c>
      <c r="J1501" s="2">
        <f t="shared" si="186"/>
        <v>2.1413364128042751</v>
      </c>
      <c r="K1501" s="2">
        <f t="shared" si="180"/>
        <v>2.0368977834592514</v>
      </c>
    </row>
    <row r="1502" spans="1:11" ht="13.5" x14ac:dyDescent="0.25">
      <c r="A1502" s="3">
        <f>TITRES_STAT!B1505</f>
        <v>44503</v>
      </c>
      <c r="B1502" s="5">
        <f>TITRES_STAT!D1505</f>
        <v>2.2673000000000001</v>
      </c>
      <c r="C1502" s="2">
        <f t="shared" si="181"/>
        <v>8.979999999999988E-2</v>
      </c>
      <c r="D1502" s="2">
        <f t="shared" si="182"/>
        <v>2.2151400000000003</v>
      </c>
      <c r="E1502" s="2">
        <f t="shared" si="184"/>
        <v>2.1663699999999997</v>
      </c>
      <c r="F1502" s="2">
        <f t="shared" si="185"/>
        <v>2.1665800000000006</v>
      </c>
      <c r="G1502" s="2">
        <f t="shared" si="179"/>
        <v>2.0616359999999987</v>
      </c>
      <c r="H1502" s="2">
        <f t="shared" si="183"/>
        <v>1.6002784999999984</v>
      </c>
      <c r="I1502" s="2">
        <f t="array" ref="I1502">SUMPRODUCT(B1486:B1505, (ROW(B1486:B1505)-ROW(B1486)+1)) / (20*21/2)</f>
        <v>2.1878547619047617</v>
      </c>
      <c r="J1502" s="2">
        <f t="shared" si="186"/>
        <v>2.1533329449181537</v>
      </c>
      <c r="K1502" s="2">
        <f t="shared" si="180"/>
        <v>2.0459331645000653</v>
      </c>
    </row>
    <row r="1503" spans="1:11" ht="13.5" x14ac:dyDescent="0.25">
      <c r="A1503" s="3">
        <f>TITRES_STAT!B1506</f>
        <v>44504</v>
      </c>
      <c r="B1503" s="5">
        <f>TITRES_STAT!D1506</f>
        <v>2.2288000000000001</v>
      </c>
      <c r="C1503" s="2">
        <f t="shared" si="181"/>
        <v>-3.8499999999999979E-2</v>
      </c>
      <c r="D1503" s="2">
        <f t="shared" si="182"/>
        <v>2.2330999999999999</v>
      </c>
      <c r="E1503" s="2">
        <f t="shared" si="184"/>
        <v>2.1714999999999995</v>
      </c>
      <c r="F1503" s="2">
        <f t="shared" si="185"/>
        <v>2.1759900000000001</v>
      </c>
      <c r="G1503" s="2">
        <f t="shared" si="179"/>
        <v>2.0668539999999993</v>
      </c>
      <c r="H1503" s="2">
        <f t="shared" si="183"/>
        <v>1.6043404999999984</v>
      </c>
      <c r="I1503" s="2">
        <f t="array" ref="I1503">SUMPRODUCT(B1487:B1506, (ROW(B1487:B1506)-ROW(B1487)+1)) / (20*21/2)</f>
        <v>2.1929109523809522</v>
      </c>
      <c r="J1503" s="2">
        <f t="shared" si="186"/>
        <v>2.1605202834973771</v>
      </c>
      <c r="K1503" s="2">
        <f t="shared" si="180"/>
        <v>2.0531044129510434</v>
      </c>
    </row>
    <row r="1504" spans="1:11" ht="13.5" x14ac:dyDescent="0.25">
      <c r="A1504" s="3">
        <f>TITRES_STAT!B1507</f>
        <v>44505</v>
      </c>
      <c r="B1504" s="5">
        <f>TITRES_STAT!D1507</f>
        <v>2.2244999999999999</v>
      </c>
      <c r="C1504" s="2">
        <f t="shared" si="181"/>
        <v>-4.3000000000001926E-3</v>
      </c>
      <c r="D1504" s="2">
        <f t="shared" si="182"/>
        <v>2.2373600000000002</v>
      </c>
      <c r="E1504" s="2">
        <f t="shared" si="184"/>
        <v>2.1843299999999997</v>
      </c>
      <c r="F1504" s="2">
        <f t="shared" si="185"/>
        <v>2.1843299999999997</v>
      </c>
      <c r="G1504" s="2">
        <f t="shared" si="179"/>
        <v>2.0722439999999995</v>
      </c>
      <c r="H1504" s="2">
        <f t="shared" si="183"/>
        <v>1.6083809999999983</v>
      </c>
      <c r="I1504" s="2">
        <f t="array" ref="I1504">SUMPRODUCT(B1488:B1507, (ROW(B1488:B1507)-ROW(B1488)+1)) / (20*21/2)</f>
        <v>2.1978985714285715</v>
      </c>
      <c r="J1504" s="2">
        <f t="shared" si="186"/>
        <v>2.1666135898309604</v>
      </c>
      <c r="K1504" s="2">
        <f t="shared" si="180"/>
        <v>2.0598258085215906</v>
      </c>
    </row>
    <row r="1505" spans="1:11" ht="13.5" x14ac:dyDescent="0.25">
      <c r="A1505" s="3">
        <f>TITRES_STAT!B1508</f>
        <v>44508</v>
      </c>
      <c r="B1505" s="5">
        <f>TITRES_STAT!D1508</f>
        <v>2.1604000000000001</v>
      </c>
      <c r="C1505" s="2">
        <f t="shared" si="181"/>
        <v>-6.4099999999999824E-2</v>
      </c>
      <c r="D1505" s="2">
        <f t="shared" si="182"/>
        <v>2.2116999999999996</v>
      </c>
      <c r="E1505" s="2">
        <f t="shared" si="184"/>
        <v>2.18818</v>
      </c>
      <c r="F1505" s="2">
        <f t="shared" si="185"/>
        <v>2.1886099999999997</v>
      </c>
      <c r="G1505" s="2">
        <f t="shared" si="179"/>
        <v>2.0769499999999992</v>
      </c>
      <c r="H1505" s="2">
        <f t="shared" si="183"/>
        <v>1.6121009999999982</v>
      </c>
      <c r="I1505" s="2">
        <f t="array" ref="I1505">SUMPRODUCT(B1489:B1508, (ROW(B1489:B1508)-ROW(B1489)+1)) / (20*21/2)</f>
        <v>2.2009500000000002</v>
      </c>
      <c r="J1505" s="2">
        <f t="shared" si="186"/>
        <v>2.1660218193708691</v>
      </c>
      <c r="K1505" s="2">
        <f t="shared" si="180"/>
        <v>2.0637698944619207</v>
      </c>
    </row>
    <row r="1506" spans="1:11" ht="13.5" x14ac:dyDescent="0.25">
      <c r="A1506" s="3">
        <f>TITRES_STAT!B1509</f>
        <v>44509</v>
      </c>
      <c r="B1506" s="5">
        <f>TITRES_STAT!D1509</f>
        <v>2.2416999999999998</v>
      </c>
      <c r="C1506" s="2">
        <f t="shared" si="181"/>
        <v>8.1299999999999706E-2</v>
      </c>
      <c r="D1506" s="2">
        <f t="shared" si="182"/>
        <v>2.2245400000000002</v>
      </c>
      <c r="E1506" s="2">
        <f t="shared" si="184"/>
        <v>2.2027299999999999</v>
      </c>
      <c r="F1506" s="2">
        <f t="shared" si="185"/>
        <v>2.19353</v>
      </c>
      <c r="G1506" s="2">
        <f t="shared" si="179"/>
        <v>2.081227999999999</v>
      </c>
      <c r="H1506" s="2">
        <f t="shared" si="183"/>
        <v>1.6163314999999983</v>
      </c>
      <c r="I1506" s="2">
        <f t="array" ref="I1506">SUMPRODUCT(B1490:B1509, (ROW(B1490:B1509)-ROW(B1490)+1)) / (20*21/2)</f>
        <v>2.2011519047619044</v>
      </c>
      <c r="J1506" s="2">
        <f t="shared" si="186"/>
        <v>2.1732292651450722</v>
      </c>
      <c r="K1506" s="2">
        <f t="shared" si="180"/>
        <v>2.0707475456594926</v>
      </c>
    </row>
    <row r="1507" spans="1:11" ht="13.5" x14ac:dyDescent="0.25">
      <c r="A1507" s="3">
        <f>TITRES_STAT!B1510</f>
        <v>44510</v>
      </c>
      <c r="B1507" s="5">
        <f>TITRES_STAT!D1510</f>
        <v>2.2458999999999998</v>
      </c>
      <c r="C1507" s="2">
        <f t="shared" si="181"/>
        <v>4.1999999999999815E-3</v>
      </c>
      <c r="D1507" s="2">
        <f t="shared" si="182"/>
        <v>2.2202599999999997</v>
      </c>
      <c r="E1507" s="2">
        <f t="shared" si="184"/>
        <v>2.2176999999999998</v>
      </c>
      <c r="F1507" s="2">
        <f t="shared" si="185"/>
        <v>2.1924599999999996</v>
      </c>
      <c r="G1507" s="2">
        <f t="shared" si="179"/>
        <v>2.0859339999999991</v>
      </c>
      <c r="H1507" s="2">
        <f t="shared" si="183"/>
        <v>1.6203954999999985</v>
      </c>
      <c r="I1507" s="2">
        <f t="array" ref="I1507">SUMPRODUCT(B1491:B1510, (ROW(B1491:B1510)-ROW(B1491)+1)) / (20*21/2)</f>
        <v>2.2015166666666661</v>
      </c>
      <c r="J1507" s="2">
        <f t="shared" si="186"/>
        <v>2.1801502875122081</v>
      </c>
      <c r="K1507" s="2">
        <f t="shared" si="180"/>
        <v>2.0776162693591202</v>
      </c>
    </row>
    <row r="1508" spans="1:11" ht="13.5" x14ac:dyDescent="0.25">
      <c r="A1508" s="3">
        <f>TITRES_STAT!B1511</f>
        <v>44511</v>
      </c>
      <c r="B1508" s="5">
        <f>TITRES_STAT!D1511</f>
        <v>2.2244999999999999</v>
      </c>
      <c r="C1508" s="2">
        <f t="shared" si="181"/>
        <v>-2.1399999999999864E-2</v>
      </c>
      <c r="D1508" s="2">
        <f t="shared" si="182"/>
        <v>2.2193999999999994</v>
      </c>
      <c r="E1508" s="2">
        <f t="shared" si="184"/>
        <v>2.2262499999999994</v>
      </c>
      <c r="F1508" s="2">
        <f t="shared" si="185"/>
        <v>2.18818</v>
      </c>
      <c r="G1508" s="2">
        <f t="shared" si="179"/>
        <v>2.0902959999999995</v>
      </c>
      <c r="H1508" s="2">
        <f t="shared" si="183"/>
        <v>1.6244359999999984</v>
      </c>
      <c r="I1508" s="2">
        <f t="array" ref="I1508">SUMPRODUCT(B1492:B1511, (ROW(B1492:B1511)-ROW(B1492)+1)) / (20*21/2)</f>
        <v>2.2019428571428574</v>
      </c>
      <c r="J1508" s="2">
        <f t="shared" si="186"/>
        <v>2.1843740696539027</v>
      </c>
      <c r="K1508" s="2">
        <f t="shared" si="180"/>
        <v>2.0833764156587624</v>
      </c>
    </row>
    <row r="1509" spans="1:11" ht="13.5" x14ac:dyDescent="0.25">
      <c r="A1509" s="3">
        <f>TITRES_STAT!B1512</f>
        <v>44512</v>
      </c>
      <c r="B1509" s="5">
        <f>TITRES_STAT!D1512</f>
        <v>2.1903000000000001</v>
      </c>
      <c r="C1509" s="2">
        <f t="shared" si="181"/>
        <v>-3.4199999999999786E-2</v>
      </c>
      <c r="D1509" s="2">
        <f t="shared" si="182"/>
        <v>2.2125599999999999</v>
      </c>
      <c r="E1509" s="2">
        <f t="shared" si="184"/>
        <v>2.2249600000000003</v>
      </c>
      <c r="F1509" s="2">
        <f t="shared" si="185"/>
        <v>2.1864699999999999</v>
      </c>
      <c r="G1509" s="2">
        <f t="shared" si="179"/>
        <v>2.0939739999999993</v>
      </c>
      <c r="H1509" s="2">
        <f t="shared" si="183"/>
        <v>1.6282014999999985</v>
      </c>
      <c r="I1509" s="2">
        <f t="array" ref="I1509">SUMPRODUCT(B1493:B1512, (ROW(B1493:B1512)-ROW(B1493)+1)) / (20*21/2)</f>
        <v>2.1974019047619047</v>
      </c>
      <c r="J1509" s="2">
        <f t="shared" si="186"/>
        <v>2.1849384439725785</v>
      </c>
      <c r="K1509" s="2">
        <f t="shared" si="180"/>
        <v>2.0875694973976344</v>
      </c>
    </row>
    <row r="1510" spans="1:11" ht="13.5" x14ac:dyDescent="0.25">
      <c r="A1510" s="3">
        <f>TITRES_STAT!B1513</f>
        <v>44515</v>
      </c>
      <c r="B1510" s="5">
        <f>TITRES_STAT!D1513</f>
        <v>2.1903000000000001</v>
      </c>
      <c r="C1510" s="2">
        <f t="shared" si="181"/>
        <v>0</v>
      </c>
      <c r="D1510" s="2">
        <f t="shared" si="182"/>
        <v>2.21854</v>
      </c>
      <c r="E1510" s="2">
        <f t="shared" si="184"/>
        <v>2.2151199999999998</v>
      </c>
      <c r="F1510" s="2">
        <f t="shared" si="185"/>
        <v>2.1858249999999999</v>
      </c>
      <c r="G1510" s="2">
        <f t="shared" si="179"/>
        <v>2.0972239999999998</v>
      </c>
      <c r="H1510" s="2">
        <f t="shared" si="183"/>
        <v>1.6319669999999982</v>
      </c>
      <c r="I1510" s="2">
        <f t="array" ref="I1510">SUMPRODUCT(B1494:B1513, (ROW(B1494:B1513)-ROW(B1494)+1)) / (20*21/2)</f>
        <v>2.1971000000000003</v>
      </c>
      <c r="J1510" s="2">
        <f t="shared" si="186"/>
        <v>2.1854490683561423</v>
      </c>
      <c r="K1510" s="2">
        <f t="shared" si="180"/>
        <v>2.0915981445585117</v>
      </c>
    </row>
    <row r="1511" spans="1:11" ht="13.5" x14ac:dyDescent="0.25">
      <c r="A1511" s="3">
        <f>TITRES_STAT!B1514</f>
        <v>44516</v>
      </c>
      <c r="B1511" s="5">
        <f>TITRES_STAT!D1514</f>
        <v>2.1903000000000001</v>
      </c>
      <c r="C1511" s="2">
        <f t="shared" si="181"/>
        <v>0</v>
      </c>
      <c r="D1511" s="2">
        <f t="shared" si="182"/>
        <v>2.2082600000000001</v>
      </c>
      <c r="E1511" s="2">
        <f t="shared" si="184"/>
        <v>2.2164000000000001</v>
      </c>
      <c r="F1511" s="2">
        <f t="shared" si="185"/>
        <v>2.1866799999999995</v>
      </c>
      <c r="G1511" s="2">
        <f t="shared" si="179"/>
        <v>2.1008179999999994</v>
      </c>
      <c r="H1511" s="2">
        <f t="shared" si="183"/>
        <v>1.6357114999999982</v>
      </c>
      <c r="I1511" s="2">
        <f t="array" ref="I1511">SUMPRODUCT(B1495:B1514, (ROW(B1495:B1514)-ROW(B1495)+1)) / (20*21/2)</f>
        <v>2.1967776190476189</v>
      </c>
      <c r="J1511" s="2">
        <f t="shared" si="186"/>
        <v>2.1859110618460336</v>
      </c>
      <c r="K1511" s="2">
        <f t="shared" si="180"/>
        <v>2.0954688055562172</v>
      </c>
    </row>
    <row r="1512" spans="1:11" ht="13.5" x14ac:dyDescent="0.25">
      <c r="A1512" s="3">
        <f>TITRES_STAT!B1515</f>
        <v>44517</v>
      </c>
      <c r="B1512" s="5">
        <f>TITRES_STAT!D1515</f>
        <v>2.1389999999999998</v>
      </c>
      <c r="C1512" s="2">
        <f t="shared" si="181"/>
        <v>-5.1300000000000345E-2</v>
      </c>
      <c r="D1512" s="2">
        <f t="shared" si="182"/>
        <v>2.1868799999999999</v>
      </c>
      <c r="E1512" s="2">
        <f t="shared" si="184"/>
        <v>2.20357</v>
      </c>
      <c r="F1512" s="2">
        <f t="shared" si="185"/>
        <v>2.1849699999999999</v>
      </c>
      <c r="G1512" s="2">
        <f t="shared" si="179"/>
        <v>2.1036419999999998</v>
      </c>
      <c r="H1512" s="2">
        <f t="shared" si="183"/>
        <v>1.6391784999999981</v>
      </c>
      <c r="I1512" s="2">
        <f t="array" ref="I1512">SUMPRODUCT(B1496:B1515, (ROW(B1496:B1515)-ROW(B1496)+1)) / (20*21/2)</f>
        <v>2.1919714285714282</v>
      </c>
      <c r="J1512" s="2">
        <f t="shared" si="186"/>
        <v>2.1814433416702208</v>
      </c>
      <c r="K1512" s="2">
        <f t="shared" si="180"/>
        <v>2.0971759112206789</v>
      </c>
    </row>
    <row r="1513" spans="1:11" ht="13.5" x14ac:dyDescent="0.25">
      <c r="A1513" s="3">
        <f>TITRES_STAT!B1516</f>
        <v>44518</v>
      </c>
      <c r="B1513" s="5">
        <f>TITRES_STAT!D1516</f>
        <v>2.1818</v>
      </c>
      <c r="C1513" s="2">
        <f t="shared" si="181"/>
        <v>4.2800000000000171E-2</v>
      </c>
      <c r="D1513" s="2">
        <f t="shared" si="182"/>
        <v>2.1783399999999999</v>
      </c>
      <c r="E1513" s="2">
        <f t="shared" si="184"/>
        <v>2.1988699999999999</v>
      </c>
      <c r="F1513" s="2">
        <f t="shared" si="185"/>
        <v>2.1851849999999997</v>
      </c>
      <c r="G1513" s="2">
        <f t="shared" si="179"/>
        <v>2.1079199999999996</v>
      </c>
      <c r="H1513" s="2">
        <f t="shared" si="183"/>
        <v>1.6430679999999982</v>
      </c>
      <c r="I1513" s="2">
        <f t="array" ref="I1513">SUMPRODUCT(B1497:B1516, (ROW(B1497:B1516)-ROW(B1497)+1)) / (20*21/2)</f>
        <v>2.1870838095238092</v>
      </c>
      <c r="J1513" s="2">
        <f t="shared" si="186"/>
        <v>2.1814773091301998</v>
      </c>
      <c r="K1513" s="2">
        <f t="shared" si="180"/>
        <v>2.1004945029375151</v>
      </c>
    </row>
    <row r="1514" spans="1:11" ht="13.5" x14ac:dyDescent="0.25">
      <c r="A1514" s="3">
        <f>TITRES_STAT!B1517</f>
        <v>44519</v>
      </c>
      <c r="B1514" s="5">
        <f>TITRES_STAT!D1517</f>
        <v>2.1818</v>
      </c>
      <c r="C1514" s="2">
        <f t="shared" si="181"/>
        <v>0</v>
      </c>
      <c r="D1514" s="2">
        <f t="shared" si="182"/>
        <v>2.1766399999999999</v>
      </c>
      <c r="E1514" s="2">
        <f t="shared" si="184"/>
        <v>2.1945999999999999</v>
      </c>
      <c r="F1514" s="2">
        <f t="shared" si="185"/>
        <v>2.1894650000000002</v>
      </c>
      <c r="G1514" s="2">
        <f t="shared" si="179"/>
        <v>2.1130539999999995</v>
      </c>
      <c r="H1514" s="2">
        <f t="shared" si="183"/>
        <v>1.6469159999999983</v>
      </c>
      <c r="I1514" s="2">
        <f t="array" ref="I1514">SUMPRODUCT(B1498:B1517, (ROW(B1498:B1517)-ROW(B1498)+1)) / (20*21/2)</f>
        <v>2.1819923809523809</v>
      </c>
      <c r="J1514" s="2">
        <f t="shared" si="186"/>
        <v>2.1815080415939905</v>
      </c>
      <c r="K1514" s="2">
        <f t="shared" si="180"/>
        <v>2.1036829538027106</v>
      </c>
    </row>
    <row r="1515" spans="1:11" ht="13.5" x14ac:dyDescent="0.25">
      <c r="A1515" s="3">
        <f>TITRES_STAT!B1518</f>
        <v>44522</v>
      </c>
      <c r="B1515" s="5">
        <f>TITRES_STAT!D1518</f>
        <v>2.1389999999999998</v>
      </c>
      <c r="C1515" s="2">
        <f t="shared" si="181"/>
        <v>-4.2800000000000171E-2</v>
      </c>
      <c r="D1515" s="2">
        <f t="shared" si="182"/>
        <v>2.1663799999999998</v>
      </c>
      <c r="E1515" s="2">
        <f t="shared" si="184"/>
        <v>2.1924599999999996</v>
      </c>
      <c r="F1515" s="2">
        <f t="shared" si="185"/>
        <v>2.1903200000000007</v>
      </c>
      <c r="G1515" s="2">
        <f t="shared" si="179"/>
        <v>2.1169039999999995</v>
      </c>
      <c r="H1515" s="2">
        <f t="shared" si="183"/>
        <v>1.6505704999999984</v>
      </c>
      <c r="I1515" s="2">
        <f t="array" ref="I1515">SUMPRODUCT(B1499:B1518, (ROW(B1499:B1518)-ROW(B1499)+1)) / (20*21/2)</f>
        <v>2.1807733333333332</v>
      </c>
      <c r="J1515" s="2">
        <f t="shared" si="186"/>
        <v>2.1774596566802771</v>
      </c>
      <c r="K1515" s="2">
        <f t="shared" si="180"/>
        <v>2.1050679360065256</v>
      </c>
    </row>
    <row r="1516" spans="1:11" ht="13.5" x14ac:dyDescent="0.25">
      <c r="A1516" s="3">
        <f>TITRES_STAT!B1519</f>
        <v>44523</v>
      </c>
      <c r="B1516" s="5">
        <f>TITRES_STAT!D1519</f>
        <v>2.1389999999999998</v>
      </c>
      <c r="C1516" s="2">
        <f t="shared" si="181"/>
        <v>0</v>
      </c>
      <c r="D1516" s="2">
        <f t="shared" si="182"/>
        <v>2.15612</v>
      </c>
      <c r="E1516" s="2">
        <f t="shared" si="184"/>
        <v>2.1821899999999999</v>
      </c>
      <c r="F1516" s="2">
        <f t="shared" si="185"/>
        <v>2.1924600000000005</v>
      </c>
      <c r="G1516" s="2">
        <f t="shared" si="179"/>
        <v>2.1186159999999998</v>
      </c>
      <c r="H1516" s="2">
        <f t="shared" si="183"/>
        <v>1.6541834999999983</v>
      </c>
      <c r="I1516" s="2">
        <f t="array" ref="I1516">SUMPRODUCT(B1500:B1519, (ROW(B1500:B1519)-ROW(B1500)+1)) / (20*21/2)</f>
        <v>2.1752742857142855</v>
      </c>
      <c r="J1516" s="2">
        <f t="shared" si="186"/>
        <v>2.1737968322345362</v>
      </c>
      <c r="K1516" s="2">
        <f t="shared" si="180"/>
        <v>2.1063986051827404</v>
      </c>
    </row>
    <row r="1517" spans="1:11" ht="13.5" x14ac:dyDescent="0.25">
      <c r="A1517" s="3">
        <f>TITRES_STAT!B1520</f>
        <v>44524</v>
      </c>
      <c r="B1517" s="5">
        <f>TITRES_STAT!D1520</f>
        <v>2.1389999999999998</v>
      </c>
      <c r="C1517" s="2">
        <f t="shared" si="181"/>
        <v>0</v>
      </c>
      <c r="D1517" s="2">
        <f t="shared" si="182"/>
        <v>2.1561199999999996</v>
      </c>
      <c r="E1517" s="2">
        <f t="shared" si="184"/>
        <v>2.1714999999999995</v>
      </c>
      <c r="F1517" s="2">
        <f t="shared" si="185"/>
        <v>2.1946000000000008</v>
      </c>
      <c r="G1517" s="2">
        <f t="shared" si="179"/>
        <v>2.1208399999999998</v>
      </c>
      <c r="H1517" s="2">
        <f t="shared" si="183"/>
        <v>1.6578174999999988</v>
      </c>
      <c r="I1517" s="2">
        <f t="array" ref="I1517">SUMPRODUCT(B1501:B1520, (ROW(B1501:B1520)-ROW(B1501)+1)) / (20*21/2)</f>
        <v>2.1717095238095241</v>
      </c>
      <c r="J1517" s="2">
        <f t="shared" si="186"/>
        <v>2.1704828482121994</v>
      </c>
      <c r="K1517" s="2">
        <f t="shared" si="180"/>
        <v>2.1076770912540055</v>
      </c>
    </row>
    <row r="1518" spans="1:11" ht="13.5" x14ac:dyDescent="0.25">
      <c r="A1518" s="3">
        <f>TITRES_STAT!B1521</f>
        <v>44525</v>
      </c>
      <c r="B1518" s="5">
        <f>TITRES_STAT!D1521</f>
        <v>2.1818</v>
      </c>
      <c r="C1518" s="2">
        <f t="shared" si="181"/>
        <v>4.2800000000000171E-2</v>
      </c>
      <c r="D1518" s="2">
        <f t="shared" si="182"/>
        <v>2.15612</v>
      </c>
      <c r="E1518" s="2">
        <f t="shared" si="184"/>
        <v>2.1672299999999995</v>
      </c>
      <c r="F1518" s="2">
        <f t="shared" si="185"/>
        <v>2.1967400000000006</v>
      </c>
      <c r="G1518" s="2">
        <f t="shared" si="179"/>
        <v>2.1249479999999998</v>
      </c>
      <c r="H1518" s="2">
        <f t="shared" si="183"/>
        <v>1.6617484999999987</v>
      </c>
      <c r="I1518" s="2">
        <f t="array" ref="I1518">SUMPRODUCT(B1502:B1521, (ROW(B1502:B1521)-ROW(B1502)+1)) / (20*21/2)</f>
        <v>2.1687761904761902</v>
      </c>
      <c r="J1518" s="2">
        <f t="shared" si="186"/>
        <v>2.17156067219199</v>
      </c>
      <c r="K1518" s="2">
        <f t="shared" si="180"/>
        <v>2.1105838719891428</v>
      </c>
    </row>
    <row r="1519" spans="1:11" ht="13.5" x14ac:dyDescent="0.25">
      <c r="A1519" s="3">
        <f>TITRES_STAT!B1522</f>
        <v>44526</v>
      </c>
      <c r="B1519" s="5">
        <f>TITRES_STAT!D1522</f>
        <v>2.1389999999999998</v>
      </c>
      <c r="C1519" s="2">
        <f t="shared" si="181"/>
        <v>-4.2800000000000171E-2</v>
      </c>
      <c r="D1519" s="2">
        <f t="shared" si="182"/>
        <v>2.1475599999999999</v>
      </c>
      <c r="E1519" s="2">
        <f t="shared" si="184"/>
        <v>2.1620999999999997</v>
      </c>
      <c r="F1519" s="2">
        <f t="shared" si="185"/>
        <v>2.1935300000000009</v>
      </c>
      <c r="G1519" s="2">
        <f t="shared" si="179"/>
        <v>2.1281999999999996</v>
      </c>
      <c r="H1519" s="2">
        <f t="shared" si="183"/>
        <v>1.6654654999999985</v>
      </c>
      <c r="I1519" s="2">
        <f t="array" ref="I1519">SUMPRODUCT(B1503:B1522, (ROW(B1503:B1522)-ROW(B1503)+1)) / (20*21/2)</f>
        <v>2.165535238095238</v>
      </c>
      <c r="J1519" s="2">
        <f t="shared" si="186"/>
        <v>2.1684596557927529</v>
      </c>
      <c r="K1519" s="2">
        <f t="shared" si="180"/>
        <v>2.1116982299503526</v>
      </c>
    </row>
    <row r="1520" spans="1:11" ht="13.5" x14ac:dyDescent="0.25">
      <c r="A1520" s="3">
        <f>TITRES_STAT!B1523</f>
        <v>44529</v>
      </c>
      <c r="B1520" s="5">
        <f>TITRES_STAT!D1523</f>
        <v>2.1560999999999999</v>
      </c>
      <c r="C1520" s="2">
        <f t="shared" si="181"/>
        <v>1.7100000000000115E-2</v>
      </c>
      <c r="D1520" s="2">
        <f t="shared" si="182"/>
        <v>2.1509799999999997</v>
      </c>
      <c r="E1520" s="2">
        <f t="shared" si="184"/>
        <v>2.1586799999999995</v>
      </c>
      <c r="F1520" s="2">
        <f t="shared" si="185"/>
        <v>2.1869000000000005</v>
      </c>
      <c r="G1520" s="2">
        <f t="shared" si="179"/>
        <v>2.1318799999999998</v>
      </c>
      <c r="H1520" s="2">
        <f t="shared" si="183"/>
        <v>1.6691639999999988</v>
      </c>
      <c r="I1520" s="2">
        <f t="array" ref="I1520">SUMPRODUCT(B1504:B1523, (ROW(B1504:B1523)-ROW(B1504)+1)) / (20*21/2)</f>
        <v>2.1616252380952381</v>
      </c>
      <c r="J1520" s="2">
        <f t="shared" si="186"/>
        <v>2.1672825457172529</v>
      </c>
      <c r="K1520" s="2">
        <f t="shared" si="180"/>
        <v>2.1134394758346526</v>
      </c>
    </row>
    <row r="1521" spans="1:11" ht="13.5" x14ac:dyDescent="0.25">
      <c r="A1521" s="3">
        <f>TITRES_STAT!B1524</f>
        <v>44530</v>
      </c>
      <c r="B1521" s="5">
        <f>TITRES_STAT!D1524</f>
        <v>2.1560999999999999</v>
      </c>
      <c r="C1521" s="2">
        <f t="shared" si="181"/>
        <v>0</v>
      </c>
      <c r="D1521" s="2">
        <f t="shared" si="182"/>
        <v>2.1543999999999999</v>
      </c>
      <c r="E1521" s="2">
        <f t="shared" si="184"/>
        <v>2.1552599999999993</v>
      </c>
      <c r="F1521" s="2">
        <f t="shared" si="185"/>
        <v>2.1858300000000006</v>
      </c>
      <c r="G1521" s="2">
        <f t="shared" si="179"/>
        <v>2.1347899999999997</v>
      </c>
      <c r="H1521" s="2">
        <f t="shared" si="183"/>
        <v>1.6728624999999986</v>
      </c>
      <c r="I1521" s="2">
        <f t="array" ref="I1521">SUMPRODUCT(B1505:B1524, (ROW(B1505:B1524)-ROW(B1505)+1)) / (20*21/2)</f>
        <v>2.1552857142857142</v>
      </c>
      <c r="J1521" s="2">
        <f t="shared" si="186"/>
        <v>2.166217541363229</v>
      </c>
      <c r="K1521" s="2">
        <f t="shared" si="180"/>
        <v>2.1151124375666268</v>
      </c>
    </row>
    <row r="1522" spans="1:11" ht="13.5" x14ac:dyDescent="0.25">
      <c r="A1522" s="3">
        <f>TITRES_STAT!B1525</f>
        <v>44531</v>
      </c>
      <c r="B1522" s="5">
        <f>TITRES_STAT!D1525</f>
        <v>2.1518000000000002</v>
      </c>
      <c r="C1522" s="2">
        <f t="shared" si="181"/>
        <v>-4.2999999999997485E-3</v>
      </c>
      <c r="D1522" s="2">
        <f t="shared" si="182"/>
        <v>2.1569600000000002</v>
      </c>
      <c r="E1522" s="2">
        <f t="shared" si="184"/>
        <v>2.1565399999999997</v>
      </c>
      <c r="F1522" s="2">
        <f t="shared" si="185"/>
        <v>2.1800550000000003</v>
      </c>
      <c r="G1522" s="2">
        <f t="shared" ref="G1522:G1585" si="187">AVERAGE(B1473:B1522)</f>
        <v>2.1379559999999991</v>
      </c>
      <c r="H1522" s="2">
        <f t="shared" si="183"/>
        <v>1.6764354999999986</v>
      </c>
      <c r="I1522" s="2">
        <f t="array" ref="I1522">SUMPRODUCT(B1506:B1525, (ROW(B1506:B1525)-ROW(B1506)+1)) / (20*21/2)</f>
        <v>2.1462390476190474</v>
      </c>
      <c r="J1522" s="2">
        <f t="shared" si="186"/>
        <v>2.1648444421857787</v>
      </c>
      <c r="K1522" s="2">
        <f t="shared" si="180"/>
        <v>2.1165511655051903</v>
      </c>
    </row>
    <row r="1523" spans="1:11" ht="13.5" x14ac:dyDescent="0.25">
      <c r="A1523" s="3">
        <f>TITRES_STAT!B1526</f>
        <v>44532</v>
      </c>
      <c r="B1523" s="5">
        <f>TITRES_STAT!D1526</f>
        <v>2.1389999999999998</v>
      </c>
      <c r="C1523" s="2">
        <f t="shared" si="181"/>
        <v>-1.2800000000000367E-2</v>
      </c>
      <c r="D1523" s="2">
        <f t="shared" si="182"/>
        <v>2.1483999999999996</v>
      </c>
      <c r="E1523" s="2">
        <f t="shared" si="184"/>
        <v>2.1522600000000001</v>
      </c>
      <c r="F1523" s="2">
        <f t="shared" si="185"/>
        <v>2.1755650000000002</v>
      </c>
      <c r="G1523" s="2">
        <f t="shared" si="187"/>
        <v>2.140865999999999</v>
      </c>
      <c r="H1523" s="2">
        <f t="shared" si="183"/>
        <v>1.680152499999999</v>
      </c>
      <c r="I1523" s="2">
        <f t="array" ref="I1523">SUMPRODUCT(B1507:B1526, (ROW(B1507:B1526)-ROW(B1507)+1)) / (20*21/2)</f>
        <v>2.143304761904762</v>
      </c>
      <c r="J1523" s="2">
        <f t="shared" si="186"/>
        <v>2.1623830667395141</v>
      </c>
      <c r="K1523" s="2">
        <f t="shared" ref="K1523:K1586" si="188">$K$4*B1523+(1-$K$4)*K1522</f>
        <v>2.1174315119559672</v>
      </c>
    </row>
    <row r="1524" spans="1:11" ht="13.5" x14ac:dyDescent="0.25">
      <c r="A1524" s="3">
        <f>TITRES_STAT!B1527</f>
        <v>44533</v>
      </c>
      <c r="B1524" s="5">
        <f>TITRES_STAT!D1527</f>
        <v>2.109</v>
      </c>
      <c r="C1524" s="2">
        <f t="shared" si="181"/>
        <v>-2.9999999999999805E-2</v>
      </c>
      <c r="D1524" s="2">
        <f t="shared" si="182"/>
        <v>2.1423999999999999</v>
      </c>
      <c r="E1524" s="2">
        <f t="shared" si="184"/>
        <v>2.1449800000000003</v>
      </c>
      <c r="F1524" s="2">
        <f t="shared" si="185"/>
        <v>2.1697900000000003</v>
      </c>
      <c r="G1524" s="2">
        <f t="shared" si="187"/>
        <v>2.1431759999999986</v>
      </c>
      <c r="H1524" s="2">
        <f t="shared" si="183"/>
        <v>1.6835319999999987</v>
      </c>
      <c r="I1524" s="2">
        <f t="array" ref="I1524">SUMPRODUCT(B1508:B1527, (ROW(B1508:B1527)-ROW(B1508)+1)) / (20*21/2)</f>
        <v>2.1408800000000001</v>
      </c>
      <c r="J1524" s="2">
        <f t="shared" si="186"/>
        <v>2.1572989651452747</v>
      </c>
      <c r="K1524" s="2">
        <f t="shared" si="188"/>
        <v>2.1171008644282825</v>
      </c>
    </row>
    <row r="1525" spans="1:11" ht="13.5" x14ac:dyDescent="0.25">
      <c r="A1525" s="3">
        <f>TITRES_STAT!B1528</f>
        <v>44536</v>
      </c>
      <c r="B1525" s="5">
        <f>TITRES_STAT!D1528</f>
        <v>2.0748000000000002</v>
      </c>
      <c r="C1525" s="2">
        <f t="shared" si="181"/>
        <v>-3.4199999999999786E-2</v>
      </c>
      <c r="D1525" s="2">
        <f t="shared" si="182"/>
        <v>2.1261399999999999</v>
      </c>
      <c r="E1525" s="2">
        <f t="shared" si="184"/>
        <v>2.13856</v>
      </c>
      <c r="F1525" s="2">
        <f t="shared" si="185"/>
        <v>2.1655100000000003</v>
      </c>
      <c r="G1525" s="2">
        <f t="shared" si="187"/>
        <v>2.144801999999999</v>
      </c>
      <c r="H1525" s="2">
        <f t="shared" si="183"/>
        <v>1.6868239999999985</v>
      </c>
      <c r="I1525" s="2">
        <f t="array" ref="I1525">SUMPRODUCT(B1509:B1528, (ROW(B1509:B1528)-ROW(B1509)+1)) / (20*21/2)</f>
        <v>2.1344990476190477</v>
      </c>
      <c r="J1525" s="2">
        <f t="shared" si="186"/>
        <v>2.1494419208457245</v>
      </c>
      <c r="K1525" s="2">
        <f t="shared" si="188"/>
        <v>2.1154420069997224</v>
      </c>
    </row>
    <row r="1526" spans="1:11" ht="13.5" x14ac:dyDescent="0.25">
      <c r="A1526" s="3">
        <f>TITRES_STAT!B1529</f>
        <v>44537</v>
      </c>
      <c r="B1526" s="5">
        <f>TITRES_STAT!D1529</f>
        <v>2.1347</v>
      </c>
      <c r="C1526" s="2">
        <f t="shared" si="181"/>
        <v>5.9899999999999842E-2</v>
      </c>
      <c r="D1526" s="2">
        <f t="shared" si="182"/>
        <v>2.1218600000000003</v>
      </c>
      <c r="E1526" s="2">
        <f t="shared" si="184"/>
        <v>2.1381299999999994</v>
      </c>
      <c r="F1526" s="2">
        <f t="shared" si="185"/>
        <v>2.1601600000000003</v>
      </c>
      <c r="G1526" s="2">
        <f t="shared" si="187"/>
        <v>2.1473679999999988</v>
      </c>
      <c r="H1526" s="2">
        <f t="shared" si="183"/>
        <v>1.690415499999999</v>
      </c>
      <c r="I1526" s="2">
        <f t="array" ref="I1526">SUMPRODUCT(B1510:B1529, (ROW(B1510:B1529)-ROW(B1510)+1)) / (20*21/2)</f>
        <v>2.1287699999999998</v>
      </c>
      <c r="J1526" s="2">
        <f t="shared" si="186"/>
        <v>2.1480379283842268</v>
      </c>
      <c r="K1526" s="2">
        <f t="shared" si="188"/>
        <v>2.1161972224114982</v>
      </c>
    </row>
    <row r="1527" spans="1:11" ht="13.5" x14ac:dyDescent="0.25">
      <c r="A1527" s="3">
        <f>TITRES_STAT!B1530</f>
        <v>44538</v>
      </c>
      <c r="B1527" s="5">
        <f>TITRES_STAT!D1530</f>
        <v>2.1347</v>
      </c>
      <c r="C1527" s="2">
        <f t="shared" si="181"/>
        <v>0</v>
      </c>
      <c r="D1527" s="2">
        <f t="shared" si="182"/>
        <v>2.1184400000000001</v>
      </c>
      <c r="E1527" s="2">
        <f t="shared" si="184"/>
        <v>2.1376999999999997</v>
      </c>
      <c r="F1527" s="2">
        <f t="shared" si="185"/>
        <v>2.1546000000000003</v>
      </c>
      <c r="G1527" s="2">
        <f t="shared" si="187"/>
        <v>2.1501919999999988</v>
      </c>
      <c r="H1527" s="2">
        <f t="shared" si="183"/>
        <v>1.6940694999999988</v>
      </c>
      <c r="I1527" s="2">
        <f t="array" ref="I1527">SUMPRODUCT(B1511:B1530, (ROW(B1511:B1530)-ROW(B1511)+1)) / (20*21/2)</f>
        <v>2.1251680952380951</v>
      </c>
      <c r="J1527" s="2">
        <f t="shared" si="186"/>
        <v>2.1467676494904908</v>
      </c>
      <c r="K1527" s="2">
        <f t="shared" si="188"/>
        <v>2.1169228215326164</v>
      </c>
    </row>
    <row r="1528" spans="1:11" ht="13.5" x14ac:dyDescent="0.25">
      <c r="A1528" s="3">
        <f>TITRES_STAT!B1531</f>
        <v>44539</v>
      </c>
      <c r="B1528" s="5">
        <f>TITRES_STAT!D1531</f>
        <v>2.0876000000000001</v>
      </c>
      <c r="C1528" s="2">
        <f t="shared" si="181"/>
        <v>-4.709999999999992E-2</v>
      </c>
      <c r="D1528" s="2">
        <f t="shared" si="182"/>
        <v>2.1081600000000003</v>
      </c>
      <c r="E1528" s="2">
        <f t="shared" si="184"/>
        <v>2.1282799999999993</v>
      </c>
      <c r="F1528" s="2">
        <f t="shared" si="185"/>
        <v>2.1477550000000005</v>
      </c>
      <c r="G1528" s="2">
        <f t="shared" si="187"/>
        <v>2.1520739999999985</v>
      </c>
      <c r="H1528" s="2">
        <f t="shared" si="183"/>
        <v>1.6972794999999992</v>
      </c>
      <c r="I1528" s="2">
        <f t="array" ref="I1528">SUMPRODUCT(B1512:B1531, (ROW(B1512:B1531)-ROW(B1512)+1)) / (20*21/2)</f>
        <v>2.1130019047619046</v>
      </c>
      <c r="J1528" s="2">
        <f t="shared" si="186"/>
        <v>2.1411326352533013</v>
      </c>
      <c r="K1528" s="2">
        <f t="shared" si="188"/>
        <v>2.1157729069627096</v>
      </c>
    </row>
    <row r="1529" spans="1:11" ht="13.5" x14ac:dyDescent="0.25">
      <c r="A1529" s="3">
        <f>TITRES_STAT!B1532</f>
        <v>44540</v>
      </c>
      <c r="B1529" s="5">
        <f>TITRES_STAT!D1532</f>
        <v>2.0876000000000001</v>
      </c>
      <c r="C1529" s="2">
        <f t="shared" si="181"/>
        <v>0</v>
      </c>
      <c r="D1529" s="2">
        <f t="shared" si="182"/>
        <v>2.1038800000000002</v>
      </c>
      <c r="E1529" s="2">
        <f t="shared" si="184"/>
        <v>2.1231400000000002</v>
      </c>
      <c r="F1529" s="2">
        <f t="shared" si="185"/>
        <v>2.14262</v>
      </c>
      <c r="G1529" s="2">
        <f t="shared" si="187"/>
        <v>2.1541259999999984</v>
      </c>
      <c r="H1529" s="2">
        <f t="shared" si="183"/>
        <v>1.7004894999999991</v>
      </c>
      <c r="I1529" s="2">
        <f t="array" ref="I1529">SUMPRODUCT(B1513:B1532, (ROW(B1513:B1532)-ROW(B1513)+1)) / (20*21/2)</f>
        <v>2.1106628571428572</v>
      </c>
      <c r="J1529" s="2">
        <f t="shared" si="186"/>
        <v>2.136034289038701</v>
      </c>
      <c r="K1529" s="2">
        <f t="shared" si="188"/>
        <v>2.1146680870818191</v>
      </c>
    </row>
    <row r="1530" spans="1:11" ht="13.5" x14ac:dyDescent="0.25">
      <c r="A1530" s="3">
        <f>TITRES_STAT!B1533</f>
        <v>44543</v>
      </c>
      <c r="B1530" s="5">
        <f>TITRES_STAT!D1533</f>
        <v>2.1048</v>
      </c>
      <c r="C1530" s="2">
        <f t="shared" si="181"/>
        <v>1.7199999999999882E-2</v>
      </c>
      <c r="D1530" s="2">
        <f t="shared" si="182"/>
        <v>2.1098800000000004</v>
      </c>
      <c r="E1530" s="2">
        <f t="shared" si="184"/>
        <v>2.1180099999999999</v>
      </c>
      <c r="F1530" s="2">
        <f t="shared" si="185"/>
        <v>2.1383450000000002</v>
      </c>
      <c r="G1530" s="2">
        <f t="shared" si="187"/>
        <v>2.1565219999999981</v>
      </c>
      <c r="H1530" s="2">
        <f t="shared" si="183"/>
        <v>1.703931499999999</v>
      </c>
      <c r="I1530" s="2">
        <f t="array" ref="I1530">SUMPRODUCT(B1514:B1533, (ROW(B1514:B1533)-ROW(B1514)+1)) / (20*21/2)</f>
        <v>2.1088866666666668</v>
      </c>
      <c r="J1530" s="2">
        <f t="shared" si="186"/>
        <v>2.1330595948445388</v>
      </c>
      <c r="K1530" s="2">
        <f t="shared" si="188"/>
        <v>2.1142811032746889</v>
      </c>
    </row>
    <row r="1531" spans="1:11" ht="13.5" x14ac:dyDescent="0.25">
      <c r="A1531" s="3">
        <f>TITRES_STAT!B1534</f>
        <v>44544</v>
      </c>
      <c r="B1531" s="5">
        <f>TITRES_STAT!D1534</f>
        <v>2.0106000000000002</v>
      </c>
      <c r="C1531" s="2">
        <f t="shared" si="181"/>
        <v>-9.4199999999999839E-2</v>
      </c>
      <c r="D1531" s="2">
        <f t="shared" si="182"/>
        <v>2.0850599999999999</v>
      </c>
      <c r="E1531" s="2">
        <f t="shared" si="184"/>
        <v>2.1034600000000006</v>
      </c>
      <c r="F1531" s="2">
        <f t="shared" si="185"/>
        <v>2.1293599999999997</v>
      </c>
      <c r="G1531" s="2">
        <f t="shared" si="187"/>
        <v>2.1565219999999985</v>
      </c>
      <c r="H1531" s="2">
        <f t="shared" si="183"/>
        <v>1.7069024999999991</v>
      </c>
      <c r="I1531" s="2">
        <f t="array" ref="I1531">SUMPRODUCT(B1515:B1534, (ROW(B1515:B1534)-ROW(B1515)+1)) / (20*21/2)</f>
        <v>2.103790476190476</v>
      </c>
      <c r="J1531" s="2">
        <f t="shared" si="186"/>
        <v>2.121396776287916</v>
      </c>
      <c r="K1531" s="2">
        <f t="shared" si="188"/>
        <v>2.1102151776560736</v>
      </c>
    </row>
    <row r="1532" spans="1:11" ht="13.5" x14ac:dyDescent="0.25">
      <c r="A1532" s="3">
        <f>TITRES_STAT!B1535</f>
        <v>44545</v>
      </c>
      <c r="B1532" s="5">
        <f>TITRES_STAT!D1535</f>
        <v>2.1048</v>
      </c>
      <c r="C1532" s="2">
        <f t="shared" si="181"/>
        <v>9.4199999999999839E-2</v>
      </c>
      <c r="D1532" s="2">
        <f t="shared" si="182"/>
        <v>2.0790800000000003</v>
      </c>
      <c r="E1532" s="2">
        <f t="shared" si="184"/>
        <v>2.09876</v>
      </c>
      <c r="F1532" s="2">
        <f t="shared" si="185"/>
        <v>2.12765</v>
      </c>
      <c r="G1532" s="2">
        <f t="shared" si="187"/>
        <v>2.1584059999999985</v>
      </c>
      <c r="H1532" s="2">
        <f t="shared" si="183"/>
        <v>1.7103444999999993</v>
      </c>
      <c r="I1532" s="2">
        <f t="array" ref="I1532">SUMPRODUCT(B1516:B1535, (ROW(B1516:B1535)-ROW(B1516)+1)) / (20*21/2)</f>
        <v>2.0984147619047624</v>
      </c>
      <c r="J1532" s="2">
        <f t="shared" si="186"/>
        <v>2.1198161309271621</v>
      </c>
      <c r="K1532" s="2">
        <f t="shared" si="188"/>
        <v>2.1100028177479926</v>
      </c>
    </row>
    <row r="1533" spans="1:11" ht="13.5" x14ac:dyDescent="0.25">
      <c r="A1533" s="3">
        <f>TITRES_STAT!B1536</f>
        <v>44546</v>
      </c>
      <c r="B1533" s="5">
        <f>TITRES_STAT!D1536</f>
        <v>2.109</v>
      </c>
      <c r="C1533" s="2">
        <f t="shared" si="181"/>
        <v>4.1999999999999815E-3</v>
      </c>
      <c r="D1533" s="2">
        <f t="shared" si="182"/>
        <v>2.0833599999999999</v>
      </c>
      <c r="E1533" s="2">
        <f t="shared" si="184"/>
        <v>2.0957599999999998</v>
      </c>
      <c r="F1533" s="2">
        <f t="shared" si="185"/>
        <v>2.1240099999999993</v>
      </c>
      <c r="G1533" s="2">
        <f t="shared" si="187"/>
        <v>2.1597739999999983</v>
      </c>
      <c r="H1533" s="2">
        <f t="shared" si="183"/>
        <v>1.7140159999999995</v>
      </c>
      <c r="I1533" s="2">
        <f t="array" ref="I1533">SUMPRODUCT(B1517:B1536, (ROW(B1517:B1536)-ROW(B1517)+1)) / (20*21/2)</f>
        <v>2.1007390476190477</v>
      </c>
      <c r="J1533" s="2">
        <f t="shared" si="186"/>
        <v>2.1187860232198137</v>
      </c>
      <c r="K1533" s="2">
        <f t="shared" si="188"/>
        <v>2.1099634915617971</v>
      </c>
    </row>
    <row r="1534" spans="1:11" ht="13.5" x14ac:dyDescent="0.25">
      <c r="A1534" s="3">
        <f>TITRES_STAT!B1537</f>
        <v>44550</v>
      </c>
      <c r="B1534" s="5">
        <f>TITRES_STAT!D1537</f>
        <v>2.0705</v>
      </c>
      <c r="C1534" s="2">
        <f t="shared" si="181"/>
        <v>-3.8499999999999979E-2</v>
      </c>
      <c r="D1534" s="2">
        <f t="shared" si="182"/>
        <v>2.0799399999999997</v>
      </c>
      <c r="E1534" s="2">
        <f t="shared" si="184"/>
        <v>2.0919100000000004</v>
      </c>
      <c r="F1534" s="2">
        <f t="shared" si="185"/>
        <v>2.1184449999999999</v>
      </c>
      <c r="G1534" s="2">
        <f t="shared" si="187"/>
        <v>2.1600299999999981</v>
      </c>
      <c r="H1534" s="2">
        <f t="shared" si="183"/>
        <v>1.7173074999999991</v>
      </c>
      <c r="I1534" s="2">
        <f t="array" ref="I1534">SUMPRODUCT(B1518:B1537, (ROW(B1518:B1537)-ROW(B1518)+1)) / (20*21/2)</f>
        <v>2.110806190476191</v>
      </c>
      <c r="J1534" s="2">
        <f t="shared" si="186"/>
        <v>2.1141873543417362</v>
      </c>
      <c r="K1534" s="2">
        <f t="shared" si="188"/>
        <v>2.1084159036574128</v>
      </c>
    </row>
    <row r="1535" spans="1:11" ht="13.5" x14ac:dyDescent="0.25">
      <c r="A1535" s="3">
        <f>TITRES_STAT!B1538</f>
        <v>44551</v>
      </c>
      <c r="B1535" s="5">
        <f>TITRES_STAT!D1538</f>
        <v>2.0619999999999998</v>
      </c>
      <c r="C1535" s="2">
        <f t="shared" si="181"/>
        <v>-8.5000000000001741E-3</v>
      </c>
      <c r="D1535" s="2">
        <f t="shared" si="182"/>
        <v>2.07138</v>
      </c>
      <c r="E1535" s="2">
        <f t="shared" si="184"/>
        <v>2.09063</v>
      </c>
      <c r="F1535" s="2">
        <f t="shared" si="185"/>
        <v>2.114595</v>
      </c>
      <c r="G1535" s="2">
        <f t="shared" si="187"/>
        <v>2.1597739999999983</v>
      </c>
      <c r="H1535" s="2">
        <f t="shared" si="183"/>
        <v>1.7207644999999996</v>
      </c>
      <c r="I1535" s="2">
        <f t="array" ref="I1535">SUMPRODUCT(B1519:B1538, (ROW(B1519:B1538)-ROW(B1519)+1)) / (20*21/2)</f>
        <v>2.12048619047619</v>
      </c>
      <c r="J1535" s="2">
        <f t="shared" si="186"/>
        <v>2.1092171301187137</v>
      </c>
      <c r="K1535" s="2">
        <f t="shared" si="188"/>
        <v>2.1065956721414358</v>
      </c>
    </row>
    <row r="1536" spans="1:11" ht="13.5" x14ac:dyDescent="0.25">
      <c r="A1536" s="3">
        <f>TITRES_STAT!B1539</f>
        <v>44552</v>
      </c>
      <c r="B1536" s="5">
        <f>TITRES_STAT!D1539</f>
        <v>2.1389999999999998</v>
      </c>
      <c r="C1536" s="2">
        <f t="shared" si="181"/>
        <v>7.6999999999999957E-2</v>
      </c>
      <c r="D1536" s="2">
        <f t="shared" si="182"/>
        <v>2.0970599999999999</v>
      </c>
      <c r="E1536" s="2">
        <f t="shared" si="184"/>
        <v>2.0910600000000001</v>
      </c>
      <c r="F1536" s="2">
        <f t="shared" si="185"/>
        <v>2.114595</v>
      </c>
      <c r="G1536" s="2">
        <f t="shared" si="187"/>
        <v>2.1596879999999983</v>
      </c>
      <c r="H1536" s="2">
        <f t="shared" si="183"/>
        <v>1.7246064999999995</v>
      </c>
      <c r="I1536" s="2">
        <f t="array" ref="I1536">SUMPRODUCT(B1520:B1539, (ROW(B1520:B1539)-ROW(B1520)+1)) / (20*21/2)</f>
        <v>2.1336495238095239</v>
      </c>
      <c r="J1536" s="2">
        <f t="shared" si="186"/>
        <v>2.1120535939169311</v>
      </c>
      <c r="K1536" s="2">
        <f t="shared" si="188"/>
        <v>2.1078664300966734</v>
      </c>
    </row>
    <row r="1537" spans="1:11" ht="13.5" x14ac:dyDescent="0.25">
      <c r="A1537" s="3">
        <f>TITRES_STAT!B1540</f>
        <v>44553</v>
      </c>
      <c r="B1537" s="5">
        <f>TITRES_STAT!D1540</f>
        <v>2.2202999999999999</v>
      </c>
      <c r="C1537" s="2">
        <f t="shared" si="181"/>
        <v>8.130000000000015E-2</v>
      </c>
      <c r="D1537" s="2">
        <f t="shared" si="182"/>
        <v>2.1201599999999998</v>
      </c>
      <c r="E1537" s="2">
        <f t="shared" si="184"/>
        <v>2.0996200000000003</v>
      </c>
      <c r="F1537" s="2">
        <f t="shared" si="185"/>
        <v>2.1186600000000002</v>
      </c>
      <c r="G1537" s="2">
        <f t="shared" si="187"/>
        <v>2.1587479999999983</v>
      </c>
      <c r="H1537" s="2">
        <f t="shared" si="183"/>
        <v>1.7286674999999996</v>
      </c>
      <c r="I1537" s="2">
        <f t="array" ref="I1537">SUMPRODUCT(B1521:B1540, (ROW(B1521:B1540)-ROW(B1521)+1)) / (20*21/2)</f>
        <v>2.150718571428571</v>
      </c>
      <c r="J1537" s="2">
        <f t="shared" si="186"/>
        <v>2.1223627754486523</v>
      </c>
      <c r="K1537" s="2">
        <f t="shared" si="188"/>
        <v>2.1122755897007255</v>
      </c>
    </row>
    <row r="1538" spans="1:11" ht="13.5" x14ac:dyDescent="0.25">
      <c r="A1538" s="3">
        <f>TITRES_STAT!B1541</f>
        <v>44554</v>
      </c>
      <c r="B1538" s="5">
        <f>TITRES_STAT!D1541</f>
        <v>2.2202999999999999</v>
      </c>
      <c r="C1538" s="2">
        <f t="shared" si="181"/>
        <v>0</v>
      </c>
      <c r="D1538" s="2">
        <f t="shared" si="182"/>
        <v>2.14242</v>
      </c>
      <c r="E1538" s="2">
        <f t="shared" si="184"/>
        <v>2.1128900000000002</v>
      </c>
      <c r="F1538" s="2">
        <f t="shared" si="185"/>
        <v>2.1205850000000002</v>
      </c>
      <c r="G1538" s="2">
        <f t="shared" si="187"/>
        <v>2.1569519999999986</v>
      </c>
      <c r="H1538" s="2">
        <f t="shared" si="183"/>
        <v>1.7327285000000001</v>
      </c>
      <c r="I1538" s="2">
        <f t="array" ref="I1538">SUMPRODUCT(B1522:B1541, (ROW(B1522:B1541)-ROW(B1522)+1)) / (20*21/2)</f>
        <v>2.1662652380952383</v>
      </c>
      <c r="J1538" s="2">
        <f t="shared" si="186"/>
        <v>2.1316901301678284</v>
      </c>
      <c r="K1538" s="2">
        <f t="shared" si="188"/>
        <v>2.1165118410850106</v>
      </c>
    </row>
    <row r="1539" spans="1:11" ht="13.5" x14ac:dyDescent="0.25">
      <c r="A1539" s="3">
        <f>TITRES_STAT!B1542</f>
        <v>44557</v>
      </c>
      <c r="B1539" s="5">
        <f>TITRES_STAT!D1542</f>
        <v>2.2587999999999999</v>
      </c>
      <c r="C1539" s="2">
        <f t="shared" si="181"/>
        <v>3.8499999999999979E-2</v>
      </c>
      <c r="D1539" s="2">
        <f t="shared" si="182"/>
        <v>2.1800800000000002</v>
      </c>
      <c r="E1539" s="2">
        <f t="shared" si="184"/>
        <v>2.13001</v>
      </c>
      <c r="F1539" s="2">
        <f t="shared" si="185"/>
        <v>2.1265750000000003</v>
      </c>
      <c r="G1539" s="2">
        <f t="shared" si="187"/>
        <v>2.1576379999999986</v>
      </c>
      <c r="H1539" s="2">
        <f t="shared" si="183"/>
        <v>1.7371490000000001</v>
      </c>
      <c r="I1539" s="2">
        <f t="array" ref="I1539">SUMPRODUCT(B1523:B1542, (ROW(B1523:B1542)-ROW(B1523)+1)) / (20*21/2)</f>
        <v>2.1782823809523806</v>
      </c>
      <c r="J1539" s="2">
        <f t="shared" si="186"/>
        <v>2.1437958320566066</v>
      </c>
      <c r="K1539" s="2">
        <f t="shared" si="188"/>
        <v>2.1220917688855985</v>
      </c>
    </row>
    <row r="1540" spans="1:11" ht="13.5" x14ac:dyDescent="0.25">
      <c r="A1540" s="3">
        <f>TITRES_STAT!B1543</f>
        <v>44558</v>
      </c>
      <c r="B1540" s="5">
        <f>TITRES_STAT!D1543</f>
        <v>2.3058000000000001</v>
      </c>
      <c r="C1540" s="2">
        <f t="shared" ref="C1540:C1603" si="189">B1540-B1539</f>
        <v>4.7000000000000153E-2</v>
      </c>
      <c r="D1540" s="2">
        <f t="shared" si="182"/>
        <v>2.2288399999999999</v>
      </c>
      <c r="E1540" s="2">
        <f t="shared" si="184"/>
        <v>2.1501100000000002</v>
      </c>
      <c r="F1540" s="2">
        <f t="shared" si="185"/>
        <v>2.1340600000000003</v>
      </c>
      <c r="G1540" s="2">
        <f t="shared" si="187"/>
        <v>2.159689999999999</v>
      </c>
      <c r="H1540" s="2">
        <f t="shared" si="183"/>
        <v>1.7416999999999998</v>
      </c>
      <c r="I1540" s="2">
        <f t="array" ref="I1540">SUMPRODUCT(B1524:B1543, (ROW(B1524:B1543)-ROW(B1524)+1)) / (20*21/2)</f>
        <v>2.1856733333333338</v>
      </c>
      <c r="J1540" s="2">
        <f t="shared" si="186"/>
        <v>2.1592248004321677</v>
      </c>
      <c r="K1540" s="2">
        <f t="shared" si="188"/>
        <v>2.1292960132430259</v>
      </c>
    </row>
    <row r="1541" spans="1:11" ht="13.5" x14ac:dyDescent="0.25">
      <c r="A1541" s="3">
        <f>TITRES_STAT!B1544</f>
        <v>44559</v>
      </c>
      <c r="B1541" s="5">
        <f>TITRES_STAT!D1544</f>
        <v>2.2972999999999999</v>
      </c>
      <c r="C1541" s="2">
        <f t="shared" si="189"/>
        <v>-8.5000000000001741E-3</v>
      </c>
      <c r="D1541" s="2">
        <f t="shared" si="182"/>
        <v>2.2605</v>
      </c>
      <c r="E1541" s="2">
        <f t="shared" si="184"/>
        <v>2.1787800000000002</v>
      </c>
      <c r="F1541" s="2">
        <f t="shared" si="185"/>
        <v>2.1411199999999999</v>
      </c>
      <c r="G1541" s="2">
        <f t="shared" si="187"/>
        <v>2.1621719999999987</v>
      </c>
      <c r="H1541" s="2">
        <f t="shared" si="183"/>
        <v>1.7463544999999998</v>
      </c>
      <c r="I1541" s="2">
        <f t="array" ref="I1541">SUMPRODUCT(B1525:B1544, (ROW(B1525:B1544)-ROW(B1525)+1)) / (20*21/2)</f>
        <v>2.191847619047619</v>
      </c>
      <c r="J1541" s="2">
        <f t="shared" si="186"/>
        <v>2.1723748194386276</v>
      </c>
      <c r="K1541" s="2">
        <f t="shared" si="188"/>
        <v>2.1358844048805543</v>
      </c>
    </row>
    <row r="1542" spans="1:11" ht="13.5" x14ac:dyDescent="0.25">
      <c r="A1542" s="3">
        <f>TITRES_STAT!B1545</f>
        <v>44560</v>
      </c>
      <c r="B1542" s="5">
        <f>TITRES_STAT!D1545</f>
        <v>2.2673000000000001</v>
      </c>
      <c r="C1542" s="2">
        <f t="shared" si="189"/>
        <v>-2.9999999999999805E-2</v>
      </c>
      <c r="D1542" s="2">
        <f t="shared" ref="D1542:D1605" si="190">AVERAGE(B1538:B1542)</f>
        <v>2.2699000000000003</v>
      </c>
      <c r="E1542" s="2">
        <f t="shared" si="184"/>
        <v>2.19503</v>
      </c>
      <c r="F1542" s="2">
        <f t="shared" si="185"/>
        <v>2.1468949999999998</v>
      </c>
      <c r="G1542" s="2">
        <f t="shared" si="187"/>
        <v>2.1640539999999993</v>
      </c>
      <c r="H1542" s="2">
        <f t="shared" si="183"/>
        <v>1.7507130000000002</v>
      </c>
      <c r="I1542" s="2">
        <f t="array" ref="I1542">SUMPRODUCT(B1526:B1545, (ROW(B1526:B1545)-ROW(B1526)+1)) / (20*21/2)</f>
        <v>2.1901790476190475</v>
      </c>
      <c r="J1542" s="2">
        <f t="shared" si="186"/>
        <v>2.181415312825425</v>
      </c>
      <c r="K1542" s="2">
        <f t="shared" si="188"/>
        <v>2.1410379576303367</v>
      </c>
    </row>
    <row r="1543" spans="1:11" ht="13.5" x14ac:dyDescent="0.25">
      <c r="A1543" s="3">
        <f>TITRES_STAT!B1546</f>
        <v>44561</v>
      </c>
      <c r="B1543" s="5">
        <f>TITRES_STAT!D1546</f>
        <v>2.2244999999999999</v>
      </c>
      <c r="C1543" s="2">
        <f t="shared" si="189"/>
        <v>-4.2800000000000171E-2</v>
      </c>
      <c r="D1543" s="2">
        <f t="shared" si="190"/>
        <v>2.27074</v>
      </c>
      <c r="E1543" s="2">
        <f t="shared" si="184"/>
        <v>2.2065799999999998</v>
      </c>
      <c r="F1543" s="2">
        <f t="shared" si="185"/>
        <v>2.1511699999999996</v>
      </c>
      <c r="G1543" s="2">
        <f t="shared" si="187"/>
        <v>2.1649939999999992</v>
      </c>
      <c r="H1543" s="2">
        <f t="shared" si="183"/>
        <v>1.7549825000000001</v>
      </c>
      <c r="I1543" s="2">
        <f t="array" ref="I1543">SUMPRODUCT(B1527:B1546, (ROW(B1527:B1546)-ROW(B1527)+1)) / (20*21/2)</f>
        <v>2.1877952380952381</v>
      </c>
      <c r="J1543" s="2">
        <f t="shared" si="186"/>
        <v>2.1855186163658606</v>
      </c>
      <c r="K1543" s="2">
        <f t="shared" si="188"/>
        <v>2.144310978899735</v>
      </c>
    </row>
    <row r="1544" spans="1:11" ht="13.5" x14ac:dyDescent="0.25">
      <c r="A1544" s="3">
        <f>TITRES_STAT!B1547</f>
        <v>44564</v>
      </c>
      <c r="B1544" s="5">
        <f>TITRES_STAT!D1547</f>
        <v>2.2160000000000002</v>
      </c>
      <c r="C1544" s="2">
        <f t="shared" si="189"/>
        <v>-8.49999999999973E-3</v>
      </c>
      <c r="D1544" s="2">
        <f t="shared" si="190"/>
        <v>2.2621799999999999</v>
      </c>
      <c r="E1544" s="2">
        <f t="shared" si="184"/>
        <v>2.22113</v>
      </c>
      <c r="F1544" s="2">
        <f t="shared" si="185"/>
        <v>2.15652</v>
      </c>
      <c r="G1544" s="2">
        <f t="shared" si="187"/>
        <v>2.1673899999999993</v>
      </c>
      <c r="H1544" s="2">
        <f t="shared" si="183"/>
        <v>1.7592095000000001</v>
      </c>
      <c r="I1544" s="2">
        <f t="array" ref="I1544">SUMPRODUCT(B1528:B1547, (ROW(B1528:B1547)-ROW(B1528)+1)) / (20*21/2)</f>
        <v>2.1894876190476191</v>
      </c>
      <c r="J1544" s="2">
        <f t="shared" si="186"/>
        <v>2.1884216052833976</v>
      </c>
      <c r="K1544" s="2">
        <f t="shared" si="188"/>
        <v>2.1471223130605295</v>
      </c>
    </row>
    <row r="1545" spans="1:11" ht="13.5" x14ac:dyDescent="0.25">
      <c r="A1545" s="3">
        <f>TITRES_STAT!B1548</f>
        <v>44565</v>
      </c>
      <c r="B1545" s="5">
        <f>TITRES_STAT!D1548</f>
        <v>2.1389999999999998</v>
      </c>
      <c r="C1545" s="2">
        <f t="shared" si="189"/>
        <v>-7.7000000000000401E-2</v>
      </c>
      <c r="D1545" s="2">
        <f t="shared" si="190"/>
        <v>2.2288199999999998</v>
      </c>
      <c r="E1545" s="2">
        <f t="shared" si="184"/>
        <v>2.2288299999999999</v>
      </c>
      <c r="F1545" s="2">
        <f t="shared" si="185"/>
        <v>2.1597300000000001</v>
      </c>
      <c r="G1545" s="2">
        <f t="shared" si="187"/>
        <v>2.1677319999999995</v>
      </c>
      <c r="H1545" s="2">
        <f t="shared" si="183"/>
        <v>1.7630515000000002</v>
      </c>
      <c r="I1545" s="2">
        <f t="array" ref="I1545">SUMPRODUCT(B1529:B1548, (ROW(B1529:B1548)-ROW(B1529)+1)) / (20*21/2)</f>
        <v>2.1897476190476191</v>
      </c>
      <c r="J1545" s="2">
        <f t="shared" si="186"/>
        <v>2.1837147857325978</v>
      </c>
      <c r="K1545" s="2">
        <f t="shared" si="188"/>
        <v>2.1468037909797242</v>
      </c>
    </row>
    <row r="1546" spans="1:11" ht="13.5" x14ac:dyDescent="0.25">
      <c r="A1546" s="3">
        <f>TITRES_STAT!B1549</f>
        <v>44566</v>
      </c>
      <c r="B1546" s="5">
        <f>TITRES_STAT!D1549</f>
        <v>2.1347</v>
      </c>
      <c r="C1546" s="2">
        <f t="shared" si="189"/>
        <v>-4.2999999999997485E-3</v>
      </c>
      <c r="D1546" s="2">
        <f t="shared" si="190"/>
        <v>2.1962999999999999</v>
      </c>
      <c r="E1546" s="2">
        <f t="shared" si="184"/>
        <v>2.2283999999999997</v>
      </c>
      <c r="F1546" s="2">
        <f t="shared" si="185"/>
        <v>2.1597300000000006</v>
      </c>
      <c r="G1546" s="2">
        <f t="shared" si="187"/>
        <v>2.1685019999999993</v>
      </c>
      <c r="H1546" s="2">
        <f t="shared" ref="H1546:H1609" si="191">AVERAGE(B1347:B1546)</f>
        <v>1.7669555000000006</v>
      </c>
      <c r="I1546" s="2">
        <f t="array" ref="I1546">SUMPRODUCT(B1530:B1549, (ROW(B1530:B1549)-ROW(B1530)+1)) / (20*21/2)</f>
        <v>2.1953457142857142</v>
      </c>
      <c r="J1546" s="2">
        <f t="shared" si="186"/>
        <v>2.1790467109009217</v>
      </c>
      <c r="K1546" s="2">
        <f t="shared" si="188"/>
        <v>2.1463291325099312</v>
      </c>
    </row>
    <row r="1547" spans="1:11" ht="13.5" x14ac:dyDescent="0.25">
      <c r="A1547" s="3">
        <f>TITRES_STAT!B1550</f>
        <v>44567</v>
      </c>
      <c r="B1547" s="5">
        <f>TITRES_STAT!D1550</f>
        <v>2.1775000000000002</v>
      </c>
      <c r="C1547" s="2">
        <f t="shared" si="189"/>
        <v>4.2800000000000171E-2</v>
      </c>
      <c r="D1547" s="2">
        <f t="shared" si="190"/>
        <v>2.1783399999999999</v>
      </c>
      <c r="E1547" s="2">
        <f t="shared" si="184"/>
        <v>2.2241200000000001</v>
      </c>
      <c r="F1547" s="2">
        <f t="shared" si="185"/>
        <v>2.1618700000000008</v>
      </c>
      <c r="G1547" s="2">
        <f t="shared" si="187"/>
        <v>2.1701279999999996</v>
      </c>
      <c r="H1547" s="2">
        <f t="shared" si="191"/>
        <v>1.7709900000000005</v>
      </c>
      <c r="I1547" s="2">
        <f t="array" ref="I1547">SUMPRODUCT(B1531:B1550, (ROW(B1531:B1550)-ROW(B1531)+1)) / (20*21/2)</f>
        <v>2.1962252380952378</v>
      </c>
      <c r="J1547" s="2">
        <f t="shared" si="186"/>
        <v>2.1788994051008337</v>
      </c>
      <c r="K1547" s="2">
        <f t="shared" si="188"/>
        <v>2.1475515194703263</v>
      </c>
    </row>
    <row r="1548" spans="1:11" ht="13.5" x14ac:dyDescent="0.25">
      <c r="A1548" s="3">
        <f>TITRES_STAT!B1551</f>
        <v>44568</v>
      </c>
      <c r="B1548" s="5">
        <f>TITRES_STAT!D1551</f>
        <v>2.1646000000000001</v>
      </c>
      <c r="C1548" s="2">
        <f t="shared" si="189"/>
        <v>-1.2900000000000134E-2</v>
      </c>
      <c r="D1548" s="2">
        <f t="shared" si="190"/>
        <v>2.1663600000000001</v>
      </c>
      <c r="E1548" s="2">
        <f t="shared" ref="E1548:E1611" si="192">AVERAGE(B1539:B1548)</f>
        <v>2.2185499999999996</v>
      </c>
      <c r="F1548" s="2">
        <f t="shared" si="185"/>
        <v>2.1657200000000008</v>
      </c>
      <c r="G1548" s="2">
        <f t="shared" si="187"/>
        <v>2.1706399999999997</v>
      </c>
      <c r="H1548" s="2">
        <f t="shared" si="191"/>
        <v>1.774960000000001</v>
      </c>
      <c r="I1548" s="2">
        <f t="array" ref="I1548">SUMPRODUCT(B1532:B1551, (ROW(B1532:B1551)-ROW(B1532)+1)) / (20*21/2)</f>
        <v>2.196738095238095</v>
      </c>
      <c r="J1548" s="2">
        <f t="shared" si="186"/>
        <v>2.1775375569959925</v>
      </c>
      <c r="K1548" s="2">
        <f t="shared" si="188"/>
        <v>2.1482200873342352</v>
      </c>
    </row>
    <row r="1549" spans="1:11" ht="13.5" x14ac:dyDescent="0.25">
      <c r="A1549" s="3">
        <f>TITRES_STAT!B1552</f>
        <v>44571</v>
      </c>
      <c r="B1549" s="5">
        <f>TITRES_STAT!D1552</f>
        <v>2.2244999999999999</v>
      </c>
      <c r="C1549" s="2">
        <f t="shared" si="189"/>
        <v>5.9899999999999842E-2</v>
      </c>
      <c r="D1549" s="2">
        <f t="shared" si="190"/>
        <v>2.1680599999999997</v>
      </c>
      <c r="E1549" s="2">
        <f t="shared" si="192"/>
        <v>2.2151199999999998</v>
      </c>
      <c r="F1549" s="2">
        <f t="shared" si="185"/>
        <v>2.1725650000000001</v>
      </c>
      <c r="G1549" s="2">
        <f t="shared" si="187"/>
        <v>2.1710660000000002</v>
      </c>
      <c r="H1549" s="2">
        <f t="shared" si="191"/>
        <v>1.7792505000000007</v>
      </c>
      <c r="I1549" s="2">
        <f t="array" ref="I1549">SUMPRODUCT(B1533:B1552, (ROW(B1533:B1552)-ROW(B1533)+1)) / (20*21/2)</f>
        <v>2.1964357142857147</v>
      </c>
      <c r="J1549" s="2">
        <f t="shared" si="186"/>
        <v>2.1820101706154218</v>
      </c>
      <c r="K1549" s="2">
        <f t="shared" si="188"/>
        <v>2.1512114564583826</v>
      </c>
    </row>
    <row r="1550" spans="1:11" ht="13.5" x14ac:dyDescent="0.25">
      <c r="A1550" s="3">
        <f>TITRES_STAT!B1553</f>
        <v>44572</v>
      </c>
      <c r="B1550" s="5">
        <f>TITRES_STAT!D1553</f>
        <v>2.1818</v>
      </c>
      <c r="C1550" s="2">
        <f t="shared" si="189"/>
        <v>-4.269999999999996E-2</v>
      </c>
      <c r="D1550" s="2">
        <f t="shared" si="190"/>
        <v>2.1766199999999998</v>
      </c>
      <c r="E1550" s="2">
        <f t="shared" si="192"/>
        <v>2.2027199999999998</v>
      </c>
      <c r="F1550" s="2">
        <f t="shared" si="185"/>
        <v>2.1764150000000004</v>
      </c>
      <c r="G1550" s="2">
        <f t="shared" si="187"/>
        <v>2.1689279999999997</v>
      </c>
      <c r="H1550" s="2">
        <f t="shared" si="191"/>
        <v>1.7834735000000008</v>
      </c>
      <c r="I1550" s="2">
        <f t="array" ref="I1550">SUMPRODUCT(B1534:B1553, (ROW(B1534:B1553)-ROW(B1534)+1)) / (20*21/2)</f>
        <v>2.1957666666666666</v>
      </c>
      <c r="J1550" s="2">
        <f t="shared" si="186"/>
        <v>2.1819901543663338</v>
      </c>
      <c r="K1550" s="2">
        <f t="shared" si="188"/>
        <v>2.1524110071855049</v>
      </c>
    </row>
    <row r="1551" spans="1:11" ht="13.5" x14ac:dyDescent="0.25">
      <c r="A1551" s="3">
        <f>TITRES_STAT!B1554</f>
        <v>44573</v>
      </c>
      <c r="B1551" s="5">
        <f>TITRES_STAT!D1554</f>
        <v>2.1818</v>
      </c>
      <c r="C1551" s="2">
        <f t="shared" si="189"/>
        <v>0</v>
      </c>
      <c r="D1551" s="2">
        <f t="shared" si="190"/>
        <v>2.1860399999999998</v>
      </c>
      <c r="E1551" s="2">
        <f t="shared" si="192"/>
        <v>2.1911700000000001</v>
      </c>
      <c r="F1551" s="2">
        <f t="shared" si="185"/>
        <v>2.1849750000000006</v>
      </c>
      <c r="G1551" s="2">
        <f t="shared" si="187"/>
        <v>2.1690139999999998</v>
      </c>
      <c r="H1551" s="2">
        <f t="shared" si="191"/>
        <v>1.7876965000000014</v>
      </c>
      <c r="I1551" s="2">
        <f t="array" ref="I1551">SUMPRODUCT(B1535:B1554, (ROW(B1535:B1554)-ROW(B1535)+1)) / (20*21/2)</f>
        <v>2.1967890476190477</v>
      </c>
      <c r="J1551" s="2">
        <f t="shared" si="186"/>
        <v>2.1819720444266828</v>
      </c>
      <c r="K1551" s="2">
        <f t="shared" si="188"/>
        <v>2.1535635167076421</v>
      </c>
    </row>
    <row r="1552" spans="1:11" ht="13.5" x14ac:dyDescent="0.25">
      <c r="A1552" s="3">
        <f>TITRES_STAT!B1555</f>
        <v>44574</v>
      </c>
      <c r="B1552" s="5">
        <f>TITRES_STAT!D1555</f>
        <v>2.1818</v>
      </c>
      <c r="C1552" s="2">
        <f t="shared" si="189"/>
        <v>0</v>
      </c>
      <c r="D1552" s="2">
        <f t="shared" si="190"/>
        <v>2.1869000000000001</v>
      </c>
      <c r="E1552" s="2">
        <f t="shared" si="192"/>
        <v>2.1826199999999996</v>
      </c>
      <c r="F1552" s="2">
        <f t="shared" si="185"/>
        <v>2.1888250000000005</v>
      </c>
      <c r="G1552" s="2">
        <f t="shared" si="187"/>
        <v>2.1673039999999997</v>
      </c>
      <c r="H1552" s="2">
        <f t="shared" si="191"/>
        <v>1.7919195000000014</v>
      </c>
      <c r="I1552" s="2">
        <f t="array" ref="I1552">SUMPRODUCT(B1536:B1555, (ROW(B1536:B1555)-ROW(B1536)+1)) / (20*21/2)</f>
        <v>2.1910652380952378</v>
      </c>
      <c r="J1552" s="2">
        <f t="shared" si="186"/>
        <v>2.1819556592431892</v>
      </c>
      <c r="K1552" s="2">
        <f t="shared" si="188"/>
        <v>2.1546708297779307</v>
      </c>
    </row>
    <row r="1553" spans="1:11" ht="13.5" x14ac:dyDescent="0.25">
      <c r="A1553" s="3">
        <f>TITRES_STAT!B1556</f>
        <v>44575</v>
      </c>
      <c r="B1553" s="5">
        <f>TITRES_STAT!D1556</f>
        <v>2.1818</v>
      </c>
      <c r="C1553" s="2">
        <f t="shared" si="189"/>
        <v>0</v>
      </c>
      <c r="D1553" s="2">
        <f t="shared" si="190"/>
        <v>2.19034</v>
      </c>
      <c r="E1553" s="2">
        <f t="shared" si="192"/>
        <v>2.1783499999999996</v>
      </c>
      <c r="F1553" s="2">
        <f t="shared" si="185"/>
        <v>2.1924650000000003</v>
      </c>
      <c r="G1553" s="2">
        <f t="shared" si="187"/>
        <v>2.1663639999999993</v>
      </c>
      <c r="H1553" s="2">
        <f t="shared" si="191"/>
        <v>1.7961425000000018</v>
      </c>
      <c r="I1553" s="2">
        <f t="array" ref="I1553">SUMPRODUCT(B1537:B1556, (ROW(B1537:B1556)-ROW(B1537)+1)) / (20*21/2)</f>
        <v>2.1910890476190477</v>
      </c>
      <c r="J1553" s="2">
        <f t="shared" si="186"/>
        <v>2.1819408345533615</v>
      </c>
      <c r="K1553" s="2">
        <f t="shared" si="188"/>
        <v>2.1557347188062472</v>
      </c>
    </row>
    <row r="1554" spans="1:11" ht="13.5" x14ac:dyDescent="0.25">
      <c r="A1554" s="3">
        <f>TITRES_STAT!B1557</f>
        <v>44578</v>
      </c>
      <c r="B1554" s="5">
        <f>TITRES_STAT!D1557</f>
        <v>2.2031999999999998</v>
      </c>
      <c r="C1554" s="2">
        <f t="shared" si="189"/>
        <v>2.1399999999999864E-2</v>
      </c>
      <c r="D1554" s="2">
        <f t="shared" si="190"/>
        <v>2.1860799999999996</v>
      </c>
      <c r="E1554" s="2">
        <f t="shared" si="192"/>
        <v>2.1770699999999996</v>
      </c>
      <c r="F1554" s="2">
        <f t="shared" si="185"/>
        <v>2.1991000000000005</v>
      </c>
      <c r="G1554" s="2">
        <f t="shared" si="187"/>
        <v>2.1659379999999997</v>
      </c>
      <c r="H1554" s="2">
        <f t="shared" si="191"/>
        <v>1.8004725000000017</v>
      </c>
      <c r="I1554" s="2">
        <f t="array" ref="I1554">SUMPRODUCT(B1538:B1557, (ROW(B1538:B1557)-ROW(B1538)+1)) / (20*21/2)</f>
        <v>2.1806166666666664</v>
      </c>
      <c r="J1554" s="2">
        <f t="shared" si="186"/>
        <v>2.1839655169768508</v>
      </c>
      <c r="K1554" s="2">
        <f t="shared" si="188"/>
        <v>2.1575961023824726</v>
      </c>
    </row>
    <row r="1555" spans="1:11" ht="13.5" x14ac:dyDescent="0.25">
      <c r="A1555" s="3">
        <f>TITRES_STAT!B1558</f>
        <v>44579</v>
      </c>
      <c r="B1555" s="5">
        <f>TITRES_STAT!D1558</f>
        <v>2.1389999999999998</v>
      </c>
      <c r="C1555" s="2">
        <f t="shared" si="189"/>
        <v>-6.4200000000000035E-2</v>
      </c>
      <c r="D1555" s="2">
        <f t="shared" si="190"/>
        <v>2.1775199999999999</v>
      </c>
      <c r="E1555" s="2">
        <f t="shared" si="192"/>
        <v>2.1770699999999996</v>
      </c>
      <c r="F1555" s="2">
        <f t="shared" si="185"/>
        <v>2.2029500000000004</v>
      </c>
      <c r="G1555" s="2">
        <f t="shared" si="187"/>
        <v>2.1655099999999994</v>
      </c>
      <c r="H1555" s="2">
        <f t="shared" si="191"/>
        <v>1.8045020000000016</v>
      </c>
      <c r="I1555" s="2">
        <f t="array" ref="I1555">SUMPRODUCT(B1539:B1558, (ROW(B1539:B1558)-ROW(B1539)+1)) / (20*21/2)</f>
        <v>2.1686971428571429</v>
      </c>
      <c r="J1555" s="2">
        <f t="shared" si="186"/>
        <v>2.1796830867885792</v>
      </c>
      <c r="K1555" s="2">
        <f t="shared" si="188"/>
        <v>2.1568668434655129</v>
      </c>
    </row>
    <row r="1556" spans="1:11" ht="13.5" x14ac:dyDescent="0.25">
      <c r="A1556" s="3">
        <f>TITRES_STAT!B1559</f>
        <v>44580</v>
      </c>
      <c r="B1556" s="5">
        <f>TITRES_STAT!D1559</f>
        <v>2.2031999999999998</v>
      </c>
      <c r="C1556" s="2">
        <f t="shared" si="189"/>
        <v>6.4200000000000035E-2</v>
      </c>
      <c r="D1556" s="2">
        <f t="shared" si="190"/>
        <v>2.1818</v>
      </c>
      <c r="E1556" s="2">
        <f t="shared" si="192"/>
        <v>2.1839199999999996</v>
      </c>
      <c r="F1556" s="2">
        <f t="shared" ref="F1556:F1619" si="193">AVERAGE(B1537:B1556)</f>
        <v>2.2061600000000006</v>
      </c>
      <c r="G1556" s="2">
        <f t="shared" si="187"/>
        <v>2.1647399999999997</v>
      </c>
      <c r="H1556" s="2">
        <f t="shared" si="191"/>
        <v>1.8088525000000018</v>
      </c>
      <c r="I1556" s="2">
        <f t="array" ref="I1556">SUMPRODUCT(B1540:B1559, (ROW(B1540:B1559)-ROW(B1540)+1)) / (20*21/2)</f>
        <v>2.1586895238095241</v>
      </c>
      <c r="J1556" s="2">
        <f t="shared" si="186"/>
        <v>2.1819227928087144</v>
      </c>
      <c r="K1556" s="2">
        <f t="shared" si="188"/>
        <v>2.1586838299962769</v>
      </c>
    </row>
    <row r="1557" spans="1:11" ht="13.5" x14ac:dyDescent="0.25">
      <c r="A1557" s="3">
        <f>TITRES_STAT!B1560</f>
        <v>44581</v>
      </c>
      <c r="B1557" s="5">
        <f>TITRES_STAT!D1560</f>
        <v>2.0962000000000001</v>
      </c>
      <c r="C1557" s="2">
        <f t="shared" si="189"/>
        <v>-0.10699999999999976</v>
      </c>
      <c r="D1557" s="2">
        <f t="shared" si="190"/>
        <v>2.1646799999999997</v>
      </c>
      <c r="E1557" s="2">
        <f t="shared" si="192"/>
        <v>2.1757899999999997</v>
      </c>
      <c r="F1557" s="2">
        <f t="shared" si="193"/>
        <v>2.1999550000000005</v>
      </c>
      <c r="G1557" s="2">
        <f t="shared" si="187"/>
        <v>2.1617459999999995</v>
      </c>
      <c r="H1557" s="2">
        <f t="shared" si="191"/>
        <v>1.812689000000002</v>
      </c>
      <c r="I1557" s="2">
        <f t="array" ref="I1557">SUMPRODUCT(B1541:B1560, (ROW(B1541:B1560)-ROW(B1541)+1)) / (20*21/2)</f>
        <v>2.1543923809523808</v>
      </c>
      <c r="J1557" s="2">
        <f t="shared" ref="J1557:J1620" si="194">$J$4*B1557+J1556*(1-$J$4)</f>
        <v>2.1737587173031225</v>
      </c>
      <c r="K1557" s="2">
        <f t="shared" si="188"/>
        <v>2.156233483721913</v>
      </c>
    </row>
    <row r="1558" spans="1:11" ht="13.5" x14ac:dyDescent="0.25">
      <c r="A1558" s="3">
        <f>TITRES_STAT!B1561</f>
        <v>44582</v>
      </c>
      <c r="B1558" s="5">
        <f>TITRES_STAT!D1561</f>
        <v>2.0748000000000002</v>
      </c>
      <c r="C1558" s="2">
        <f t="shared" si="189"/>
        <v>-2.1399999999999864E-2</v>
      </c>
      <c r="D1558" s="2">
        <f t="shared" si="190"/>
        <v>2.1432799999999999</v>
      </c>
      <c r="E1558" s="2">
        <f t="shared" si="192"/>
        <v>2.1668099999999995</v>
      </c>
      <c r="F1558" s="2">
        <f t="shared" si="193"/>
        <v>2.1926800000000002</v>
      </c>
      <c r="G1558" s="2">
        <f t="shared" si="187"/>
        <v>2.1587519999999993</v>
      </c>
      <c r="H1558" s="2">
        <f t="shared" si="191"/>
        <v>1.8164600000000022</v>
      </c>
      <c r="I1558" s="2">
        <f t="array" ref="I1558">SUMPRODUCT(B1542:B1561, (ROW(B1542:B1561)-ROW(B1542)+1)) / (20*21/2)</f>
        <v>2.1508895238095236</v>
      </c>
      <c r="J1558" s="2">
        <f t="shared" si="194"/>
        <v>2.164334077559968</v>
      </c>
      <c r="K1558" s="2">
        <f t="shared" si="188"/>
        <v>2.153040013772034</v>
      </c>
    </row>
    <row r="1559" spans="1:11" ht="13.5" x14ac:dyDescent="0.25">
      <c r="A1559" s="3">
        <f>TITRES_STAT!B1562</f>
        <v>44585</v>
      </c>
      <c r="B1559" s="5">
        <f>TITRES_STAT!D1562</f>
        <v>2.0876000000000001</v>
      </c>
      <c r="C1559" s="2">
        <f t="shared" si="189"/>
        <v>1.2799999999999923E-2</v>
      </c>
      <c r="D1559" s="2">
        <f t="shared" si="190"/>
        <v>2.1201599999999998</v>
      </c>
      <c r="E1559" s="2">
        <f t="shared" si="192"/>
        <v>2.1531199999999999</v>
      </c>
      <c r="F1559" s="2">
        <f t="shared" si="193"/>
        <v>2.1841200000000005</v>
      </c>
      <c r="G1559" s="2">
        <f t="shared" si="187"/>
        <v>2.1566979999999996</v>
      </c>
      <c r="H1559" s="2">
        <f t="shared" si="191"/>
        <v>1.8203990000000021</v>
      </c>
      <c r="I1559" s="2">
        <f t="array" ref="I1559">SUMPRODUCT(B1543:B1562, (ROW(B1543:B1562)-ROW(B1543)+1)) / (20*21/2)</f>
        <v>2.1481404761904761</v>
      </c>
      <c r="J1559" s="2">
        <f t="shared" si="194"/>
        <v>2.1570260701733042</v>
      </c>
      <c r="K1559" s="2">
        <f t="shared" si="188"/>
        <v>2.1504737387221504</v>
      </c>
    </row>
    <row r="1560" spans="1:11" ht="13.5" x14ac:dyDescent="0.25">
      <c r="A1560" s="3">
        <f>TITRES_STAT!B1563</f>
        <v>44586</v>
      </c>
      <c r="B1560" s="5">
        <f>TITRES_STAT!D1563</f>
        <v>2.1389999999999998</v>
      </c>
      <c r="C1560" s="2">
        <f t="shared" si="189"/>
        <v>5.1399999999999668E-2</v>
      </c>
      <c r="D1560" s="2">
        <f t="shared" si="190"/>
        <v>2.1201599999999998</v>
      </c>
      <c r="E1560" s="2">
        <f t="shared" si="192"/>
        <v>2.1488399999999994</v>
      </c>
      <c r="F1560" s="2">
        <f t="shared" si="193"/>
        <v>2.1757800000000005</v>
      </c>
      <c r="G1560" s="2">
        <f t="shared" si="187"/>
        <v>2.1556719999999991</v>
      </c>
      <c r="H1560" s="2">
        <f t="shared" si="191"/>
        <v>1.8246785000000025</v>
      </c>
      <c r="I1560" s="2">
        <f t="array" ref="I1560">SUMPRODUCT(B1544:B1563, (ROW(B1544:B1563)-ROW(B1544)+1)) / (20*21/2)</f>
        <v>2.1455928571428573</v>
      </c>
      <c r="J1560" s="2">
        <f t="shared" si="194"/>
        <v>2.1553093015853704</v>
      </c>
      <c r="K1560" s="2">
        <f t="shared" si="188"/>
        <v>2.150023788184027</v>
      </c>
    </row>
    <row r="1561" spans="1:11" ht="13.5" x14ac:dyDescent="0.25">
      <c r="A1561" s="3">
        <f>TITRES_STAT!B1564</f>
        <v>44587</v>
      </c>
      <c r="B1561" s="5">
        <f>TITRES_STAT!D1564</f>
        <v>2.1389999999999998</v>
      </c>
      <c r="C1561" s="2">
        <f t="shared" si="189"/>
        <v>0</v>
      </c>
      <c r="D1561" s="2">
        <f t="shared" si="190"/>
        <v>2.1073200000000001</v>
      </c>
      <c r="E1561" s="2">
        <f t="shared" si="192"/>
        <v>2.1445599999999998</v>
      </c>
      <c r="F1561" s="2">
        <f t="shared" si="193"/>
        <v>2.1678650000000004</v>
      </c>
      <c r="G1561" s="2">
        <f t="shared" si="187"/>
        <v>2.1546459999999992</v>
      </c>
      <c r="H1561" s="2">
        <f t="shared" si="191"/>
        <v>1.8291455000000028</v>
      </c>
      <c r="I1561" s="2">
        <f t="array" ref="I1561">SUMPRODUCT(B1545:B1564, (ROW(B1545:B1564)-ROW(B1545)+1)) / (20*21/2)</f>
        <v>2.1438823809523808</v>
      </c>
      <c r="J1561" s="2">
        <f t="shared" si="194"/>
        <v>2.1537560347677158</v>
      </c>
      <c r="K1561" s="2">
        <f t="shared" si="188"/>
        <v>2.1495914827650453</v>
      </c>
    </row>
    <row r="1562" spans="1:11" ht="13.5" x14ac:dyDescent="0.25">
      <c r="A1562" s="3">
        <f>TITRES_STAT!B1565</f>
        <v>44588</v>
      </c>
      <c r="B1562" s="5">
        <f>TITRES_STAT!D1565</f>
        <v>2.1389999999999998</v>
      </c>
      <c r="C1562" s="2">
        <f t="shared" si="189"/>
        <v>0</v>
      </c>
      <c r="D1562" s="2">
        <f t="shared" si="190"/>
        <v>2.1158799999999998</v>
      </c>
      <c r="E1562" s="2">
        <f t="shared" si="192"/>
        <v>2.1402799999999997</v>
      </c>
      <c r="F1562" s="2">
        <f t="shared" si="193"/>
        <v>2.1614500000000003</v>
      </c>
      <c r="G1562" s="2">
        <f t="shared" si="187"/>
        <v>2.1546459999999987</v>
      </c>
      <c r="H1562" s="2">
        <f t="shared" si="191"/>
        <v>1.8337790000000027</v>
      </c>
      <c r="I1562" s="2">
        <f t="array" ref="I1562">SUMPRODUCT(B1546:B1565, (ROW(B1546:B1565)-ROW(B1546)+1)) / (20*21/2)</f>
        <v>2.1380528571428576</v>
      </c>
      <c r="J1562" s="2">
        <f t="shared" si="194"/>
        <v>2.1523506981231715</v>
      </c>
      <c r="K1562" s="2">
        <f t="shared" si="188"/>
        <v>2.1491761304997494</v>
      </c>
    </row>
    <row r="1563" spans="1:11" ht="13.5" x14ac:dyDescent="0.25">
      <c r="A1563" s="3">
        <f>TITRES_STAT!B1566</f>
        <v>44589</v>
      </c>
      <c r="B1563" s="5">
        <f>TITRES_STAT!D1566</f>
        <v>2.1347</v>
      </c>
      <c r="C1563" s="2">
        <f t="shared" si="189"/>
        <v>-4.2999999999997485E-3</v>
      </c>
      <c r="D1563" s="2">
        <f t="shared" si="190"/>
        <v>2.1278599999999996</v>
      </c>
      <c r="E1563" s="2">
        <f t="shared" si="192"/>
        <v>2.13557</v>
      </c>
      <c r="F1563" s="2">
        <f t="shared" si="193"/>
        <v>2.1569600000000007</v>
      </c>
      <c r="G1563" s="2">
        <f t="shared" si="187"/>
        <v>2.1537039999999985</v>
      </c>
      <c r="H1563" s="2">
        <f t="shared" si="191"/>
        <v>1.8382245000000028</v>
      </c>
      <c r="I1563" s="2">
        <f t="array" ref="I1563">SUMPRODUCT(B1547:B1566, (ROW(B1547:B1566)-ROW(B1547)+1)) / (20*21/2)</f>
        <v>2.1328571428571426</v>
      </c>
      <c r="J1563" s="2">
        <f t="shared" si="194"/>
        <v>2.1506696792542983</v>
      </c>
      <c r="K1563" s="2">
        <f t="shared" si="188"/>
        <v>2.1486084391076026</v>
      </c>
    </row>
    <row r="1564" spans="1:11" ht="13.5" x14ac:dyDescent="0.25">
      <c r="A1564" s="3">
        <f>TITRES_STAT!B1567</f>
        <v>44592</v>
      </c>
      <c r="B1564" s="5">
        <f>TITRES_STAT!D1567</f>
        <v>2.1389999999999998</v>
      </c>
      <c r="C1564" s="2">
        <f t="shared" si="189"/>
        <v>4.2999999999997485E-3</v>
      </c>
      <c r="D1564" s="2">
        <f t="shared" si="190"/>
        <v>2.1381399999999999</v>
      </c>
      <c r="E1564" s="2">
        <f t="shared" si="192"/>
        <v>2.1291499999999997</v>
      </c>
      <c r="F1564" s="2">
        <f t="shared" si="193"/>
        <v>2.1531100000000003</v>
      </c>
      <c r="G1564" s="2">
        <f t="shared" si="187"/>
        <v>2.1528479999999983</v>
      </c>
      <c r="H1564" s="2">
        <f t="shared" si="191"/>
        <v>1.8426705000000032</v>
      </c>
      <c r="I1564" s="2">
        <f t="array" ref="I1564">SUMPRODUCT(B1548:B1567, (ROW(B1548:B1567)-ROW(B1548)+1)) / (20*21/2)</f>
        <v>2.1311019047619046</v>
      </c>
      <c r="J1564" s="2">
        <f t="shared" si="194"/>
        <v>2.1495582812300795</v>
      </c>
      <c r="K1564" s="2">
        <f t="shared" si="188"/>
        <v>2.148231637573971</v>
      </c>
    </row>
    <row r="1565" spans="1:11" ht="13.5" x14ac:dyDescent="0.25">
      <c r="A1565" s="3">
        <f>TITRES_STAT!B1568</f>
        <v>44593</v>
      </c>
      <c r="B1565" s="5">
        <f>TITRES_STAT!D1568</f>
        <v>2.0918999999999999</v>
      </c>
      <c r="C1565" s="2">
        <f t="shared" si="189"/>
        <v>-4.709999999999992E-2</v>
      </c>
      <c r="D1565" s="2">
        <f t="shared" si="190"/>
        <v>2.1287199999999999</v>
      </c>
      <c r="E1565" s="2">
        <f t="shared" si="192"/>
        <v>2.1244399999999994</v>
      </c>
      <c r="F1565" s="2">
        <f t="shared" si="193"/>
        <v>2.1507550000000006</v>
      </c>
      <c r="G1565" s="2">
        <f t="shared" si="187"/>
        <v>2.1519059999999985</v>
      </c>
      <c r="H1565" s="2">
        <f t="shared" si="191"/>
        <v>1.8469230000000032</v>
      </c>
      <c r="I1565" s="2">
        <f t="array" ref="I1565">SUMPRODUCT(B1549:B1568, (ROW(B1549:B1568)-ROW(B1549)+1)) / (20*21/2)</f>
        <v>2.1295709523809525</v>
      </c>
      <c r="J1565" s="2">
        <f t="shared" si="194"/>
        <v>2.1440670163510243</v>
      </c>
      <c r="K1565" s="2">
        <f t="shared" si="188"/>
        <v>2.1460225537475406</v>
      </c>
    </row>
    <row r="1566" spans="1:11" ht="13.5" x14ac:dyDescent="0.25">
      <c r="A1566" s="3">
        <f>TITRES_STAT!B1569</f>
        <v>44594</v>
      </c>
      <c r="B1566" s="5">
        <f>TITRES_STAT!D1569</f>
        <v>2.0962000000000001</v>
      </c>
      <c r="C1566" s="2">
        <f t="shared" si="189"/>
        <v>4.3000000000001926E-3</v>
      </c>
      <c r="D1566" s="2">
        <f t="shared" si="190"/>
        <v>2.1201599999999998</v>
      </c>
      <c r="E1566" s="2">
        <f t="shared" si="192"/>
        <v>2.11374</v>
      </c>
      <c r="F1566" s="2">
        <f t="shared" si="193"/>
        <v>2.1488300000000002</v>
      </c>
      <c r="G1566" s="2">
        <f t="shared" si="187"/>
        <v>2.1510499999999988</v>
      </c>
      <c r="H1566" s="2">
        <f t="shared" si="191"/>
        <v>1.8511550000000034</v>
      </c>
      <c r="I1566" s="2">
        <f t="array" ref="I1566">SUMPRODUCT(B1550:B1569, (ROW(B1550:B1569)-ROW(B1550)+1)) / (20*21/2)</f>
        <v>2.1286123809523807</v>
      </c>
      <c r="J1566" s="2">
        <f t="shared" si="194"/>
        <v>2.1395082528890219</v>
      </c>
      <c r="K1566" s="2">
        <f t="shared" si="188"/>
        <v>2.1440687281103821</v>
      </c>
    </row>
    <row r="1567" spans="1:11" ht="13.5" x14ac:dyDescent="0.25">
      <c r="A1567" s="3">
        <f>TITRES_STAT!B1570</f>
        <v>44595</v>
      </c>
      <c r="B1567" s="5">
        <f>TITRES_STAT!D1570</f>
        <v>2.1303999999999998</v>
      </c>
      <c r="C1567" s="2">
        <f t="shared" si="189"/>
        <v>3.4199999999999786E-2</v>
      </c>
      <c r="D1567" s="2">
        <f t="shared" si="190"/>
        <v>2.1184400000000001</v>
      </c>
      <c r="E1567" s="2">
        <f t="shared" si="192"/>
        <v>2.1171599999999997</v>
      </c>
      <c r="F1567" s="2">
        <f t="shared" si="193"/>
        <v>2.1464750000000006</v>
      </c>
      <c r="G1567" s="2">
        <f t="shared" si="187"/>
        <v>2.1508779999999983</v>
      </c>
      <c r="H1567" s="2">
        <f t="shared" si="191"/>
        <v>1.8555790000000036</v>
      </c>
      <c r="I1567" s="2">
        <f t="array" ref="I1567">SUMPRODUCT(B1551:B1570, (ROW(B1551:B1570)-ROW(B1551)+1)) / (20*21/2)</f>
        <v>2.1284909523809521</v>
      </c>
      <c r="J1567" s="2">
        <f t="shared" si="194"/>
        <v>2.1386408002329245</v>
      </c>
      <c r="K1567" s="2">
        <f t="shared" si="188"/>
        <v>2.1435326995570341</v>
      </c>
    </row>
    <row r="1568" spans="1:11" ht="13.5" x14ac:dyDescent="0.25">
      <c r="A1568" s="3">
        <f>TITRES_STAT!B1571</f>
        <v>44596</v>
      </c>
      <c r="B1568" s="5">
        <f>TITRES_STAT!D1571</f>
        <v>2.1303999999999998</v>
      </c>
      <c r="C1568" s="2">
        <f t="shared" si="189"/>
        <v>0</v>
      </c>
      <c r="D1568" s="2">
        <f t="shared" si="190"/>
        <v>2.1175799999999998</v>
      </c>
      <c r="E1568" s="2">
        <f t="shared" si="192"/>
        <v>2.1227199999999997</v>
      </c>
      <c r="F1568" s="2">
        <f t="shared" si="193"/>
        <v>2.1447650000000005</v>
      </c>
      <c r="G1568" s="2">
        <f t="shared" si="187"/>
        <v>2.1498499999999989</v>
      </c>
      <c r="H1568" s="2">
        <f t="shared" si="191"/>
        <v>1.8601280000000033</v>
      </c>
      <c r="I1568" s="2">
        <f t="array" ref="I1568">SUMPRODUCT(B1552:B1571, (ROW(B1552:B1571)-ROW(B1552)+1)) / (20*21/2)</f>
        <v>2.1285733333333332</v>
      </c>
      <c r="J1568" s="2">
        <f t="shared" si="194"/>
        <v>2.1378559621155033</v>
      </c>
      <c r="K1568" s="2">
        <f t="shared" si="188"/>
        <v>2.1430176917312682</v>
      </c>
    </row>
    <row r="1569" spans="1:11" ht="13.5" x14ac:dyDescent="0.25">
      <c r="A1569" s="3">
        <f>TITRES_STAT!B1572</f>
        <v>44599</v>
      </c>
      <c r="B1569" s="5">
        <f>TITRES_STAT!D1572</f>
        <v>2.1347</v>
      </c>
      <c r="C1569" s="2">
        <f t="shared" si="189"/>
        <v>4.3000000000001926E-3</v>
      </c>
      <c r="D1569" s="2">
        <f t="shared" si="190"/>
        <v>2.1167199999999999</v>
      </c>
      <c r="E1569" s="2">
        <f t="shared" si="192"/>
        <v>2.1274299999999999</v>
      </c>
      <c r="F1569" s="2">
        <f t="shared" si="193"/>
        <v>2.1402750000000004</v>
      </c>
      <c r="G1569" s="2">
        <f t="shared" si="187"/>
        <v>2.1497639999999985</v>
      </c>
      <c r="H1569" s="2">
        <f t="shared" si="191"/>
        <v>1.8646360000000035</v>
      </c>
      <c r="I1569" s="2">
        <f t="array" ref="I1569">SUMPRODUCT(B1553:B1572, (ROW(B1553:B1572)-ROW(B1553)+1)) / (20*21/2)</f>
        <v>2.1288595238095236</v>
      </c>
      <c r="J1569" s="2">
        <f t="shared" si="194"/>
        <v>2.1375553942949792</v>
      </c>
      <c r="K1569" s="2">
        <f t="shared" si="188"/>
        <v>2.1426915077418069</v>
      </c>
    </row>
    <row r="1570" spans="1:11" ht="13.5" x14ac:dyDescent="0.25">
      <c r="A1570" s="3">
        <f>TITRES_STAT!B1573</f>
        <v>44600</v>
      </c>
      <c r="B1570" s="5">
        <f>TITRES_STAT!D1573</f>
        <v>2.1389999999999998</v>
      </c>
      <c r="C1570" s="2">
        <f t="shared" si="189"/>
        <v>4.2999999999997485E-3</v>
      </c>
      <c r="D1570" s="2">
        <f t="shared" si="190"/>
        <v>2.1261399999999999</v>
      </c>
      <c r="E1570" s="2">
        <f t="shared" si="192"/>
        <v>2.1274299999999995</v>
      </c>
      <c r="F1570" s="2">
        <f t="shared" si="193"/>
        <v>2.1381350000000001</v>
      </c>
      <c r="G1570" s="2">
        <f t="shared" si="187"/>
        <v>2.1494219999999986</v>
      </c>
      <c r="H1570" s="2">
        <f t="shared" si="191"/>
        <v>1.8690820000000037</v>
      </c>
      <c r="I1570" s="2">
        <f t="array" ref="I1570">SUMPRODUCT(B1554:B1573, (ROW(B1554:B1573)-ROW(B1554)+1)) / (20*21/2)</f>
        <v>2.1293495238095237</v>
      </c>
      <c r="J1570" s="2">
        <f t="shared" si="194"/>
        <v>2.1376929757906953</v>
      </c>
      <c r="K1570" s="2">
        <f t="shared" si="188"/>
        <v>2.1425467427323244</v>
      </c>
    </row>
    <row r="1571" spans="1:11" ht="13.5" x14ac:dyDescent="0.25">
      <c r="A1571" s="3">
        <f>TITRES_STAT!B1574</f>
        <v>44601</v>
      </c>
      <c r="B1571" s="5">
        <f>TITRES_STAT!D1574</f>
        <v>2.1389999999999998</v>
      </c>
      <c r="C1571" s="2">
        <f t="shared" si="189"/>
        <v>0</v>
      </c>
      <c r="D1571" s="2">
        <f t="shared" si="190"/>
        <v>2.1346999999999996</v>
      </c>
      <c r="E1571" s="2">
        <f t="shared" si="192"/>
        <v>2.1274299999999995</v>
      </c>
      <c r="F1571" s="2">
        <f t="shared" si="193"/>
        <v>2.1359950000000003</v>
      </c>
      <c r="G1571" s="2">
        <f t="shared" si="187"/>
        <v>2.1490799999999983</v>
      </c>
      <c r="H1571" s="2">
        <f t="shared" si="191"/>
        <v>1.8735700000000037</v>
      </c>
      <c r="I1571" s="2">
        <f t="array" ref="I1571">SUMPRODUCT(B1555:B1574, (ROW(B1555:B1574)-ROW(B1555)+1)) / (20*21/2)</f>
        <v>2.1296338095238099</v>
      </c>
      <c r="J1571" s="2">
        <f t="shared" si="194"/>
        <v>2.1378174542868194</v>
      </c>
      <c r="K1571" s="2">
        <f t="shared" si="188"/>
        <v>2.142407654782037</v>
      </c>
    </row>
    <row r="1572" spans="1:11" ht="13.5" x14ac:dyDescent="0.25">
      <c r="A1572" s="3">
        <f>TITRES_STAT!B1575</f>
        <v>44602</v>
      </c>
      <c r="B1572" s="5">
        <f>TITRES_STAT!D1575</f>
        <v>2.1389999999999998</v>
      </c>
      <c r="C1572" s="2">
        <f t="shared" si="189"/>
        <v>0</v>
      </c>
      <c r="D1572" s="2">
        <f t="shared" si="190"/>
        <v>2.1364199999999998</v>
      </c>
      <c r="E1572" s="2">
        <f t="shared" si="192"/>
        <v>2.1274299999999999</v>
      </c>
      <c r="F1572" s="2">
        <f t="shared" si="193"/>
        <v>2.1338550000000005</v>
      </c>
      <c r="G1572" s="2">
        <f t="shared" si="187"/>
        <v>2.1488239999999985</v>
      </c>
      <c r="H1572" s="2">
        <f t="shared" si="191"/>
        <v>1.8778910000000035</v>
      </c>
      <c r="I1572" s="2">
        <f t="array" ref="I1572">SUMPRODUCT(B1556:B1575, (ROW(B1556:B1575)-ROW(B1556)+1)) / (20*21/2)</f>
        <v>2.1286157142857141</v>
      </c>
      <c r="J1572" s="2">
        <f t="shared" si="194"/>
        <v>2.1379300776880745</v>
      </c>
      <c r="K1572" s="2">
        <f t="shared" si="188"/>
        <v>2.1422740212611728</v>
      </c>
    </row>
    <row r="1573" spans="1:11" ht="13.5" x14ac:dyDescent="0.25">
      <c r="A1573" s="3">
        <f>TITRES_STAT!B1576</f>
        <v>44603</v>
      </c>
      <c r="B1573" s="5">
        <f>TITRES_STAT!D1576</f>
        <v>2.1389999999999998</v>
      </c>
      <c r="C1573" s="2">
        <f t="shared" si="189"/>
        <v>0</v>
      </c>
      <c r="D1573" s="2">
        <f t="shared" si="190"/>
        <v>2.1381399999999995</v>
      </c>
      <c r="E1573" s="2">
        <f t="shared" si="192"/>
        <v>2.1278599999999996</v>
      </c>
      <c r="F1573" s="2">
        <f t="shared" si="193"/>
        <v>2.1317150000000007</v>
      </c>
      <c r="G1573" s="2">
        <f t="shared" si="187"/>
        <v>2.1488239999999985</v>
      </c>
      <c r="H1573" s="2">
        <f t="shared" si="191"/>
        <v>1.8820040000000038</v>
      </c>
      <c r="I1573" s="2">
        <f t="array" ref="I1573">SUMPRODUCT(B1557:B1576, (ROW(B1557:B1576)-ROW(B1557)+1)) / (20*21/2)</f>
        <v>2.1276995238095235</v>
      </c>
      <c r="J1573" s="2">
        <f t="shared" si="194"/>
        <v>2.1380319750511148</v>
      </c>
      <c r="K1573" s="2">
        <f t="shared" si="188"/>
        <v>2.1421456282705384</v>
      </c>
    </row>
    <row r="1574" spans="1:11" ht="13.5" x14ac:dyDescent="0.25">
      <c r="A1574" s="3">
        <f>TITRES_STAT!B1577</f>
        <v>44606</v>
      </c>
      <c r="B1574" s="5">
        <f>TITRES_STAT!D1577</f>
        <v>2.1347</v>
      </c>
      <c r="C1574" s="2">
        <f t="shared" si="189"/>
        <v>-4.2999999999997485E-3</v>
      </c>
      <c r="D1574" s="2">
        <f t="shared" si="190"/>
        <v>2.1381399999999999</v>
      </c>
      <c r="E1574" s="2">
        <f t="shared" si="192"/>
        <v>2.1274299999999995</v>
      </c>
      <c r="F1574" s="2">
        <f t="shared" si="193"/>
        <v>2.1282900000000002</v>
      </c>
      <c r="G1574" s="2">
        <f t="shared" si="187"/>
        <v>2.1493379999999984</v>
      </c>
      <c r="H1574" s="2">
        <f t="shared" si="191"/>
        <v>1.8857830000000038</v>
      </c>
      <c r="I1574" s="2">
        <f t="array" ref="I1574">SUMPRODUCT(B1558:B1577, (ROW(B1558:B1577)-ROW(B1558)+1)) / (20*21/2)</f>
        <v>2.127190952380952</v>
      </c>
      <c r="J1574" s="2">
        <f t="shared" si="194"/>
        <v>2.1377146440938657</v>
      </c>
      <c r="K1574" s="2">
        <f t="shared" si="188"/>
        <v>2.1418536428481647</v>
      </c>
    </row>
    <row r="1575" spans="1:11" ht="13.5" x14ac:dyDescent="0.25">
      <c r="A1575" s="3">
        <f>TITRES_STAT!B1578</f>
        <v>44607</v>
      </c>
      <c r="B1575" s="5">
        <f>TITRES_STAT!D1578</f>
        <v>2.1175999999999999</v>
      </c>
      <c r="C1575" s="2">
        <f t="shared" si="189"/>
        <v>-1.7100000000000115E-2</v>
      </c>
      <c r="D1575" s="2">
        <f t="shared" si="190"/>
        <v>2.1338599999999999</v>
      </c>
      <c r="E1575" s="2">
        <f t="shared" si="192"/>
        <v>2.13</v>
      </c>
      <c r="F1575" s="2">
        <f t="shared" si="193"/>
        <v>2.1272200000000003</v>
      </c>
      <c r="G1575" s="2">
        <f t="shared" si="187"/>
        <v>2.1501939999999986</v>
      </c>
      <c r="H1575" s="2">
        <f t="shared" si="191"/>
        <v>1.8893100000000036</v>
      </c>
      <c r="I1575" s="2">
        <f t="array" ref="I1575">SUMPRODUCT(B1559:B1578, (ROW(B1559:B1578)-ROW(B1559)+1)) / (20*21/2)</f>
        <v>2.124132857142857</v>
      </c>
      <c r="J1575" s="2">
        <f t="shared" si="194"/>
        <v>2.1357989637039738</v>
      </c>
      <c r="K1575" s="2">
        <f t="shared" si="188"/>
        <v>2.1409025195992171</v>
      </c>
    </row>
    <row r="1576" spans="1:11" ht="13.5" x14ac:dyDescent="0.25">
      <c r="A1576" s="3">
        <f>TITRES_STAT!B1579</f>
        <v>44608</v>
      </c>
      <c r="B1576" s="5">
        <f>TITRES_STAT!D1579</f>
        <v>2.1175999999999999</v>
      </c>
      <c r="C1576" s="2">
        <f t="shared" si="189"/>
        <v>0</v>
      </c>
      <c r="D1576" s="2">
        <f t="shared" si="190"/>
        <v>2.1295799999999998</v>
      </c>
      <c r="E1576" s="2">
        <f t="shared" si="192"/>
        <v>2.1321399999999997</v>
      </c>
      <c r="F1576" s="2">
        <f t="shared" si="193"/>
        <v>2.1229400000000007</v>
      </c>
      <c r="G1576" s="2">
        <f t="shared" si="187"/>
        <v>2.1498519999999988</v>
      </c>
      <c r="H1576" s="2">
        <f t="shared" si="191"/>
        <v>1.8927535000000035</v>
      </c>
      <c r="I1576" s="2">
        <f t="array" ref="I1576">SUMPRODUCT(B1560:B1579, (ROW(B1560:B1579)-ROW(B1560)+1)) / (20*21/2)</f>
        <v>2.1246600000000004</v>
      </c>
      <c r="J1576" s="2">
        <f t="shared" si="194"/>
        <v>2.1340657290655001</v>
      </c>
      <c r="K1576" s="2">
        <f t="shared" si="188"/>
        <v>2.1399886953012088</v>
      </c>
    </row>
    <row r="1577" spans="1:11" ht="13.5" x14ac:dyDescent="0.25">
      <c r="A1577" s="3">
        <f>TITRES_STAT!B1580</f>
        <v>44609</v>
      </c>
      <c r="B1577" s="5">
        <f>TITRES_STAT!D1580</f>
        <v>2.1175999999999999</v>
      </c>
      <c r="C1577" s="2">
        <f t="shared" si="189"/>
        <v>0</v>
      </c>
      <c r="D1577" s="2">
        <f t="shared" si="190"/>
        <v>2.1252999999999997</v>
      </c>
      <c r="E1577" s="2">
        <f t="shared" si="192"/>
        <v>2.1308599999999998</v>
      </c>
      <c r="F1577" s="2">
        <f t="shared" si="193"/>
        <v>2.1240100000000006</v>
      </c>
      <c r="G1577" s="2">
        <f t="shared" si="187"/>
        <v>2.1495099999999989</v>
      </c>
      <c r="H1577" s="2">
        <f t="shared" si="191"/>
        <v>1.8962805000000034</v>
      </c>
      <c r="I1577" s="2">
        <f t="array" ref="I1577">SUMPRODUCT(B1561:B1580, (ROW(B1561:B1580)-ROW(B1561)+1)) / (20*21/2)</f>
        <v>2.1241738095238096</v>
      </c>
      <c r="J1577" s="2">
        <f t="shared" si="194"/>
        <v>2.1324975643925952</v>
      </c>
      <c r="K1577" s="2">
        <f t="shared" si="188"/>
        <v>2.1391107072501812</v>
      </c>
    </row>
    <row r="1578" spans="1:11" ht="13.5" x14ac:dyDescent="0.25">
      <c r="A1578" s="3">
        <f>TITRES_STAT!B1581</f>
        <v>44610</v>
      </c>
      <c r="B1578" s="5">
        <f>TITRES_STAT!D1581</f>
        <v>2.0918999999999999</v>
      </c>
      <c r="C1578" s="2">
        <f t="shared" si="189"/>
        <v>-2.5700000000000056E-2</v>
      </c>
      <c r="D1578" s="2">
        <f t="shared" si="190"/>
        <v>2.1158799999999998</v>
      </c>
      <c r="E1578" s="2">
        <f t="shared" si="192"/>
        <v>2.1270099999999994</v>
      </c>
      <c r="F1578" s="2">
        <f t="shared" si="193"/>
        <v>2.1248650000000002</v>
      </c>
      <c r="G1578" s="2">
        <f t="shared" si="187"/>
        <v>2.149595999999999</v>
      </c>
      <c r="H1578" s="2">
        <f t="shared" si="191"/>
        <v>1.8997830000000036</v>
      </c>
      <c r="I1578" s="2">
        <f t="array" ref="I1578">SUMPRODUCT(B1562:B1581, (ROW(B1562:B1581)-ROW(B1562)+1)) / (20*21/2)</f>
        <v>2.1205023809523813</v>
      </c>
      <c r="J1578" s="2">
        <f t="shared" si="194"/>
        <v>2.1286311296885385</v>
      </c>
      <c r="K1578" s="2">
        <f t="shared" si="188"/>
        <v>2.1372593069658605</v>
      </c>
    </row>
    <row r="1579" spans="1:11" ht="13.5" x14ac:dyDescent="0.25">
      <c r="A1579" s="3">
        <f>TITRES_STAT!B1582</f>
        <v>44613</v>
      </c>
      <c r="B1579" s="5">
        <f>TITRES_STAT!D1582</f>
        <v>2.1303999999999998</v>
      </c>
      <c r="C1579" s="2">
        <f t="shared" si="189"/>
        <v>3.8499999999999979E-2</v>
      </c>
      <c r="D1579" s="2">
        <f t="shared" si="190"/>
        <v>2.1150200000000003</v>
      </c>
      <c r="E1579" s="2">
        <f t="shared" si="192"/>
        <v>2.1265799999999997</v>
      </c>
      <c r="F1579" s="2">
        <f t="shared" si="193"/>
        <v>2.1270050000000005</v>
      </c>
      <c r="G1579" s="2">
        <f t="shared" si="187"/>
        <v>2.1504519999999987</v>
      </c>
      <c r="H1579" s="2">
        <f t="shared" si="191"/>
        <v>1.9037905000000037</v>
      </c>
      <c r="I1579" s="2">
        <f t="array" ref="I1579">SUMPRODUCT(B1563:B1582, (ROW(B1563:B1582)-ROW(B1563)+1)) / (20*21/2)</f>
        <v>2.1215614285714288</v>
      </c>
      <c r="J1579" s="2">
        <f t="shared" si="194"/>
        <v>2.1287995935277255</v>
      </c>
      <c r="K1579" s="2">
        <f t="shared" si="188"/>
        <v>2.1369903145358271</v>
      </c>
    </row>
    <row r="1580" spans="1:11" ht="13.5" x14ac:dyDescent="0.25">
      <c r="A1580" s="3">
        <f>TITRES_STAT!B1583</f>
        <v>44614</v>
      </c>
      <c r="B1580" s="5">
        <f>TITRES_STAT!D1583</f>
        <v>2.1219000000000001</v>
      </c>
      <c r="C1580" s="2">
        <f t="shared" si="189"/>
        <v>-8.49999999999973E-3</v>
      </c>
      <c r="D1580" s="2">
        <f t="shared" si="190"/>
        <v>2.1158799999999998</v>
      </c>
      <c r="E1580" s="2">
        <f t="shared" si="192"/>
        <v>2.1248699999999996</v>
      </c>
      <c r="F1580" s="2">
        <f t="shared" si="193"/>
        <v>2.12615</v>
      </c>
      <c r="G1580" s="2">
        <f t="shared" si="187"/>
        <v>2.150793999999999</v>
      </c>
      <c r="H1580" s="2">
        <f t="shared" si="191"/>
        <v>1.9078385000000038</v>
      </c>
      <c r="I1580" s="2">
        <f t="array" ref="I1580">SUMPRODUCT(B1564:B1583, (ROW(B1564:B1583)-ROW(B1564)+1)) / (20*21/2)</f>
        <v>2.1189742857142853</v>
      </c>
      <c r="J1580" s="2">
        <f t="shared" si="194"/>
        <v>2.1281424893822281</v>
      </c>
      <c r="K1580" s="2">
        <f t="shared" si="188"/>
        <v>2.1363985374952068</v>
      </c>
    </row>
    <row r="1581" spans="1:11" ht="13.5" x14ac:dyDescent="0.25">
      <c r="A1581" s="3">
        <f>TITRES_STAT!B1584</f>
        <v>44615</v>
      </c>
      <c r="B1581" s="5">
        <f>TITRES_STAT!D1584</f>
        <v>2.0876000000000001</v>
      </c>
      <c r="C1581" s="2">
        <f t="shared" si="189"/>
        <v>-3.4299999999999997E-2</v>
      </c>
      <c r="D1581" s="2">
        <f t="shared" si="190"/>
        <v>2.10988</v>
      </c>
      <c r="E1581" s="2">
        <f t="shared" si="192"/>
        <v>2.1197299999999997</v>
      </c>
      <c r="F1581" s="2">
        <f t="shared" si="193"/>
        <v>2.12358</v>
      </c>
      <c r="G1581" s="2">
        <f t="shared" si="187"/>
        <v>2.1523339999999989</v>
      </c>
      <c r="H1581" s="2">
        <f t="shared" si="191"/>
        <v>1.9117360000000037</v>
      </c>
      <c r="I1581" s="2">
        <f t="array" ref="I1581">SUMPRODUCT(B1565:B1584, (ROW(B1565:B1584)-ROW(B1565)+1)) / (20*21/2)</f>
        <v>2.1202371428571429</v>
      </c>
      <c r="J1581" s="2">
        <f t="shared" si="194"/>
        <v>2.124281299917254</v>
      </c>
      <c r="K1581" s="2">
        <f t="shared" si="188"/>
        <v>2.1344848693581397</v>
      </c>
    </row>
    <row r="1582" spans="1:11" ht="13.5" x14ac:dyDescent="0.25">
      <c r="A1582" s="3">
        <f>TITRES_STAT!B1585</f>
        <v>44616</v>
      </c>
      <c r="B1582" s="5">
        <f>TITRES_STAT!D1585</f>
        <v>2.1347</v>
      </c>
      <c r="C1582" s="2">
        <f t="shared" si="189"/>
        <v>4.709999999999992E-2</v>
      </c>
      <c r="D1582" s="2">
        <f t="shared" si="190"/>
        <v>2.1132999999999997</v>
      </c>
      <c r="E1582" s="2">
        <f t="shared" si="192"/>
        <v>2.1193</v>
      </c>
      <c r="F1582" s="2">
        <f t="shared" si="193"/>
        <v>2.1233650000000006</v>
      </c>
      <c r="G1582" s="2">
        <f t="shared" si="187"/>
        <v>2.1529319999999985</v>
      </c>
      <c r="H1582" s="2">
        <f t="shared" si="191"/>
        <v>1.9160565000000036</v>
      </c>
      <c r="I1582" s="2">
        <f t="array" ref="I1582">SUMPRODUCT(B1566:B1585, (ROW(B1566:B1585)-ROW(B1566)+1)) / (20*21/2)</f>
        <v>2.1207014285714285</v>
      </c>
      <c r="J1582" s="2">
        <f t="shared" si="194"/>
        <v>2.1252735570679917</v>
      </c>
      <c r="K1582" s="2">
        <f t="shared" si="188"/>
        <v>2.1344933058538991</v>
      </c>
    </row>
    <row r="1583" spans="1:11" ht="13.5" x14ac:dyDescent="0.25">
      <c r="A1583" s="3">
        <f>TITRES_STAT!B1586</f>
        <v>44617</v>
      </c>
      <c r="B1583" s="5">
        <f>TITRES_STAT!D1586</f>
        <v>2.0962000000000001</v>
      </c>
      <c r="C1583" s="2">
        <f t="shared" si="189"/>
        <v>-3.8499999999999979E-2</v>
      </c>
      <c r="D1583" s="2">
        <f t="shared" si="190"/>
        <v>2.11416</v>
      </c>
      <c r="E1583" s="2">
        <f t="shared" si="192"/>
        <v>2.1150199999999999</v>
      </c>
      <c r="F1583" s="2">
        <f t="shared" si="193"/>
        <v>2.1214400000000002</v>
      </c>
      <c r="G1583" s="2">
        <f t="shared" si="187"/>
        <v>2.1526759999999987</v>
      </c>
      <c r="H1583" s="2">
        <f t="shared" si="191"/>
        <v>1.919997000000004</v>
      </c>
      <c r="I1583" s="2">
        <f t="array" ref="I1583">SUMPRODUCT(B1567:B1586, (ROW(B1567:B1586)-ROW(B1567)+1)) / (20*21/2)</f>
        <v>2.1222314285714283</v>
      </c>
      <c r="J1583" s="2">
        <f t="shared" si="194"/>
        <v>2.12250464687104</v>
      </c>
      <c r="K1583" s="2">
        <f t="shared" si="188"/>
        <v>2.1329916075851187</v>
      </c>
    </row>
    <row r="1584" spans="1:11" ht="13.5" x14ac:dyDescent="0.25">
      <c r="A1584" s="3">
        <f>TITRES_STAT!B1587</f>
        <v>44620</v>
      </c>
      <c r="B1584" s="5">
        <f>TITRES_STAT!D1587</f>
        <v>2.1347</v>
      </c>
      <c r="C1584" s="2">
        <f t="shared" si="189"/>
        <v>3.8499999999999979E-2</v>
      </c>
      <c r="D1584" s="2">
        <f t="shared" si="190"/>
        <v>2.1150200000000003</v>
      </c>
      <c r="E1584" s="2">
        <f t="shared" si="192"/>
        <v>2.1150199999999999</v>
      </c>
      <c r="F1584" s="2">
        <f t="shared" si="193"/>
        <v>2.1212250000000004</v>
      </c>
      <c r="G1584" s="2">
        <f t="shared" si="187"/>
        <v>2.1539599999999992</v>
      </c>
      <c r="H1584" s="2">
        <f t="shared" si="191"/>
        <v>1.9243175000000039</v>
      </c>
      <c r="I1584" s="2">
        <f t="array" ref="I1584">SUMPRODUCT(B1568:B1587, (ROW(B1568:B1587)-ROW(B1568)+1)) / (20*21/2)</f>
        <v>2.1235576190476193</v>
      </c>
      <c r="J1584" s="2">
        <f t="shared" si="194"/>
        <v>2.123666109073798</v>
      </c>
      <c r="K1584" s="2">
        <f t="shared" si="188"/>
        <v>2.1330586033660945</v>
      </c>
    </row>
    <row r="1585" spans="1:11" ht="13.5" x14ac:dyDescent="0.25">
      <c r="A1585" s="3">
        <f>TITRES_STAT!B1588</f>
        <v>44621</v>
      </c>
      <c r="B1585" s="5">
        <f>TITRES_STAT!D1588</f>
        <v>2.1261000000000001</v>
      </c>
      <c r="C1585" s="2">
        <f t="shared" si="189"/>
        <v>-8.599999999999941E-3</v>
      </c>
      <c r="D1585" s="2">
        <f t="shared" si="190"/>
        <v>2.1158600000000001</v>
      </c>
      <c r="E1585" s="2">
        <f t="shared" si="192"/>
        <v>2.1158700000000001</v>
      </c>
      <c r="F1585" s="2">
        <f t="shared" si="193"/>
        <v>2.122935</v>
      </c>
      <c r="G1585" s="2">
        <f t="shared" si="187"/>
        <v>2.155241999999999</v>
      </c>
      <c r="H1585" s="2">
        <f t="shared" si="191"/>
        <v>1.9285115000000042</v>
      </c>
      <c r="I1585" s="2">
        <f t="array" ref="I1585">SUMPRODUCT(B1569:B1588, (ROW(B1569:B1588)-ROW(B1569)+1)) / (20*21/2)</f>
        <v>2.1211761904761905</v>
      </c>
      <c r="J1585" s="2">
        <f t="shared" si="194"/>
        <v>2.123897908209627</v>
      </c>
      <c r="K1585" s="2">
        <f t="shared" si="188"/>
        <v>2.1327857169595812</v>
      </c>
    </row>
    <row r="1586" spans="1:11" ht="13.5" x14ac:dyDescent="0.25">
      <c r="A1586" s="3">
        <f>TITRES_STAT!B1589</f>
        <v>44622</v>
      </c>
      <c r="B1586" s="5">
        <f>TITRES_STAT!D1589</f>
        <v>2.1389999999999998</v>
      </c>
      <c r="C1586" s="2">
        <f t="shared" si="189"/>
        <v>1.2899999999999689E-2</v>
      </c>
      <c r="D1586" s="2">
        <f t="shared" si="190"/>
        <v>2.1261400000000004</v>
      </c>
      <c r="E1586" s="2">
        <f t="shared" si="192"/>
        <v>2.1180099999999999</v>
      </c>
      <c r="F1586" s="2">
        <f t="shared" si="193"/>
        <v>2.1250750000000003</v>
      </c>
      <c r="G1586" s="2">
        <f t="shared" ref="G1586:G1649" si="195">AVERAGE(B1537:B1586)</f>
        <v>2.155241999999999</v>
      </c>
      <c r="H1586" s="2">
        <f t="shared" si="191"/>
        <v>1.9329370000000039</v>
      </c>
      <c r="I1586" s="2">
        <f t="array" ref="I1586">SUMPRODUCT(B1570:B1589, (ROW(B1570:B1589)-ROW(B1570)+1)) / (20*21/2)</f>
        <v>2.1185276190476188</v>
      </c>
      <c r="J1586" s="2">
        <f t="shared" si="194"/>
        <v>2.1253362026658529</v>
      </c>
      <c r="K1586" s="2">
        <f t="shared" si="188"/>
        <v>2.133029414333715</v>
      </c>
    </row>
    <row r="1587" spans="1:11" ht="13.5" x14ac:dyDescent="0.25">
      <c r="A1587" s="3">
        <f>TITRES_STAT!B1590</f>
        <v>44623</v>
      </c>
      <c r="B1587" s="5">
        <f>TITRES_STAT!D1590</f>
        <v>2.1389999999999998</v>
      </c>
      <c r="C1587" s="2">
        <f t="shared" si="189"/>
        <v>0</v>
      </c>
      <c r="D1587" s="2">
        <f t="shared" si="190"/>
        <v>2.1269999999999998</v>
      </c>
      <c r="E1587" s="2">
        <f t="shared" si="192"/>
        <v>2.1201499999999998</v>
      </c>
      <c r="F1587" s="2">
        <f t="shared" si="193"/>
        <v>2.125505</v>
      </c>
      <c r="G1587" s="2">
        <f t="shared" si="195"/>
        <v>2.1536159999999991</v>
      </c>
      <c r="H1587" s="2">
        <f t="shared" si="191"/>
        <v>1.9371955000000043</v>
      </c>
      <c r="I1587" s="2">
        <f t="array" ref="I1587">SUMPRODUCT(B1571:B1590, (ROW(B1571:B1590)-ROW(B1571)+1)) / (20*21/2)</f>
        <v>2.1160623809523806</v>
      </c>
      <c r="J1587" s="2">
        <f t="shared" si="194"/>
        <v>2.1266375166976763</v>
      </c>
      <c r="K1587" s="2">
        <f t="shared" ref="K1587:K1650" si="196">$K$4*B1587+(1-$K$4)*K1586</f>
        <v>2.133263554948079</v>
      </c>
    </row>
    <row r="1588" spans="1:11" ht="13.5" x14ac:dyDescent="0.25">
      <c r="A1588" s="3">
        <f>TITRES_STAT!B1591</f>
        <v>44624</v>
      </c>
      <c r="B1588" s="5">
        <f>TITRES_STAT!D1591</f>
        <v>2.1004999999999998</v>
      </c>
      <c r="C1588" s="2">
        <f t="shared" si="189"/>
        <v>-3.8499999999999979E-2</v>
      </c>
      <c r="D1588" s="2">
        <f t="shared" si="190"/>
        <v>2.1278599999999996</v>
      </c>
      <c r="E1588" s="2">
        <f t="shared" si="192"/>
        <v>2.1210100000000001</v>
      </c>
      <c r="F1588" s="2">
        <f t="shared" si="193"/>
        <v>2.1240099999999997</v>
      </c>
      <c r="G1588" s="2">
        <f t="shared" si="195"/>
        <v>2.1512199999999986</v>
      </c>
      <c r="H1588" s="2">
        <f t="shared" si="191"/>
        <v>1.9411785000000044</v>
      </c>
      <c r="I1588" s="2">
        <f t="array" ref="I1588">SUMPRODUCT(B1572:B1591, (ROW(B1572:B1591)-ROW(B1572)+1)) / (20*21/2)</f>
        <v>2.1138009523809527</v>
      </c>
      <c r="J1588" s="2">
        <f t="shared" si="194"/>
        <v>2.1241482293931355</v>
      </c>
      <c r="K1588" s="2">
        <f t="shared" si="196"/>
        <v>2.1319787096559977</v>
      </c>
    </row>
    <row r="1589" spans="1:11" ht="13.5" x14ac:dyDescent="0.25">
      <c r="A1589" s="3">
        <f>TITRES_STAT!B1592</f>
        <v>44627</v>
      </c>
      <c r="B1589" s="5">
        <f>TITRES_STAT!D1592</f>
        <v>2.0962000000000001</v>
      </c>
      <c r="C1589" s="2">
        <f t="shared" si="189"/>
        <v>-4.2999999999997485E-3</v>
      </c>
      <c r="D1589" s="2">
        <f t="shared" si="190"/>
        <v>2.1201599999999998</v>
      </c>
      <c r="E1589" s="2">
        <f t="shared" si="192"/>
        <v>2.1175899999999999</v>
      </c>
      <c r="F1589" s="2">
        <f t="shared" si="193"/>
        <v>2.1220849999999998</v>
      </c>
      <c r="G1589" s="2">
        <f t="shared" si="195"/>
        <v>2.1479679999999988</v>
      </c>
      <c r="H1589" s="2">
        <f t="shared" si="191"/>
        <v>1.9450150000000042</v>
      </c>
      <c r="I1589" s="2">
        <f t="array" ref="I1589">SUMPRODUCT(B1573:B1592, (ROW(B1573:B1592)-ROW(B1573)+1)) / (20*21/2)</f>
        <v>2.1117433333333335</v>
      </c>
      <c r="J1589" s="2">
        <f t="shared" si="194"/>
        <v>2.121486493260456</v>
      </c>
      <c r="K1589" s="2">
        <f t="shared" si="196"/>
        <v>2.1305756230028212</v>
      </c>
    </row>
    <row r="1590" spans="1:11" ht="13.5" x14ac:dyDescent="0.25">
      <c r="A1590" s="3">
        <f>TITRES_STAT!B1593</f>
        <v>44628</v>
      </c>
      <c r="B1590" s="5">
        <f>TITRES_STAT!D1593</f>
        <v>2.0962000000000001</v>
      </c>
      <c r="C1590" s="2">
        <f t="shared" si="189"/>
        <v>0</v>
      </c>
      <c r="D1590" s="2">
        <f t="shared" si="190"/>
        <v>2.1141799999999997</v>
      </c>
      <c r="E1590" s="2">
        <f t="shared" si="192"/>
        <v>2.1150199999999999</v>
      </c>
      <c r="F1590" s="2">
        <f t="shared" si="193"/>
        <v>2.119945</v>
      </c>
      <c r="G1590" s="2">
        <f t="shared" si="195"/>
        <v>2.143775999999999</v>
      </c>
      <c r="H1590" s="2">
        <f t="shared" si="191"/>
        <v>1.9488515000000042</v>
      </c>
      <c r="I1590" s="2">
        <f t="array" ref="I1590">SUMPRODUCT(B1574:B1593, (ROW(B1574:B1593)-ROW(B1574)+1)) / (20*21/2)</f>
        <v>2.10948</v>
      </c>
      <c r="J1590" s="2">
        <f t="shared" si="194"/>
        <v>2.1190782558070791</v>
      </c>
      <c r="K1590" s="2">
        <f t="shared" si="196"/>
        <v>2.1292275593556518</v>
      </c>
    </row>
    <row r="1591" spans="1:11" ht="13.5" x14ac:dyDescent="0.25">
      <c r="A1591" s="3">
        <f>TITRES_STAT!B1594</f>
        <v>44629</v>
      </c>
      <c r="B1591" s="5">
        <f>TITRES_STAT!D1594</f>
        <v>2.0962000000000001</v>
      </c>
      <c r="C1591" s="2">
        <f t="shared" si="189"/>
        <v>0</v>
      </c>
      <c r="D1591" s="2">
        <f t="shared" si="190"/>
        <v>2.1056199999999996</v>
      </c>
      <c r="E1591" s="2">
        <f t="shared" si="192"/>
        <v>2.1158799999999998</v>
      </c>
      <c r="F1591" s="2">
        <f t="shared" si="193"/>
        <v>2.1178050000000002</v>
      </c>
      <c r="G1591" s="2">
        <f t="shared" si="195"/>
        <v>2.139753999999999</v>
      </c>
      <c r="H1591" s="2">
        <f t="shared" si="191"/>
        <v>1.9526670000000041</v>
      </c>
      <c r="I1591" s="2">
        <f t="array" ref="I1591">SUMPRODUCT(B1575:B1594, (ROW(B1575:B1594)-ROW(B1575)+1)) / (20*21/2)</f>
        <v>2.1111076190476195</v>
      </c>
      <c r="J1591" s="2">
        <f t="shared" si="194"/>
        <v>2.1168993743016431</v>
      </c>
      <c r="K1591" s="2">
        <f t="shared" si="196"/>
        <v>2.127932360949548</v>
      </c>
    </row>
    <row r="1592" spans="1:11" ht="13.5" x14ac:dyDescent="0.25">
      <c r="A1592" s="3">
        <f>TITRES_STAT!B1595</f>
        <v>44630</v>
      </c>
      <c r="B1592" s="5">
        <f>TITRES_STAT!D1595</f>
        <v>2.0962000000000001</v>
      </c>
      <c r="C1592" s="2">
        <f t="shared" si="189"/>
        <v>0</v>
      </c>
      <c r="D1592" s="2">
        <f t="shared" si="190"/>
        <v>2.0970599999999999</v>
      </c>
      <c r="E1592" s="2">
        <f t="shared" si="192"/>
        <v>2.1120299999999999</v>
      </c>
      <c r="F1592" s="2">
        <f t="shared" si="193"/>
        <v>2.1156650000000008</v>
      </c>
      <c r="G1592" s="2">
        <f t="shared" si="195"/>
        <v>2.1363319999999986</v>
      </c>
      <c r="H1592" s="2">
        <f t="shared" si="191"/>
        <v>1.9562950000000041</v>
      </c>
      <c r="I1592" s="2">
        <f t="array" ref="I1592">SUMPRODUCT(B1576:B1595, (ROW(B1576:B1595)-ROW(B1576)+1)) / (20*21/2)</f>
        <v>2.1131652380952386</v>
      </c>
      <c r="J1592" s="2">
        <f t="shared" si="194"/>
        <v>2.1149280053205342</v>
      </c>
      <c r="K1592" s="2">
        <f t="shared" si="196"/>
        <v>2.1266879546378012</v>
      </c>
    </row>
    <row r="1593" spans="1:11" ht="13.5" x14ac:dyDescent="0.25">
      <c r="A1593" s="3">
        <f>TITRES_STAT!B1596</f>
        <v>44631</v>
      </c>
      <c r="B1593" s="5">
        <f>TITRES_STAT!D1596</f>
        <v>2.0918999999999999</v>
      </c>
      <c r="C1593" s="2">
        <f t="shared" si="189"/>
        <v>-4.3000000000001926E-3</v>
      </c>
      <c r="D1593" s="2">
        <f t="shared" si="190"/>
        <v>2.0953400000000002</v>
      </c>
      <c r="E1593" s="2">
        <f t="shared" si="192"/>
        <v>2.1115999999999997</v>
      </c>
      <c r="F1593" s="2">
        <f t="shared" si="193"/>
        <v>2.1133100000000007</v>
      </c>
      <c r="G1593" s="2">
        <f t="shared" si="195"/>
        <v>2.1336799999999987</v>
      </c>
      <c r="H1593" s="2">
        <f t="shared" si="191"/>
        <v>1.959735000000004</v>
      </c>
      <c r="I1593" s="2">
        <f t="array" ref="I1593">SUMPRODUCT(B1577:B1596, (ROW(B1577:B1596)-ROW(B1577)+1)) / (20*21/2)</f>
        <v>2.1135128571428572</v>
      </c>
      <c r="J1593" s="2">
        <f t="shared" si="194"/>
        <v>2.1127348619566737</v>
      </c>
      <c r="K1593" s="2">
        <f t="shared" si="196"/>
        <v>2.1253237211225935</v>
      </c>
    </row>
    <row r="1594" spans="1:11" ht="13.5" x14ac:dyDescent="0.25">
      <c r="A1594" s="3">
        <f>TITRES_STAT!B1597</f>
        <v>44634</v>
      </c>
      <c r="B1594" s="5">
        <f>TITRES_STAT!D1597</f>
        <v>2.1303999999999998</v>
      </c>
      <c r="C1594" s="2">
        <f t="shared" si="189"/>
        <v>3.8499999999999979E-2</v>
      </c>
      <c r="D1594" s="2">
        <f t="shared" si="190"/>
        <v>2.1021800000000002</v>
      </c>
      <c r="E1594" s="2">
        <f t="shared" si="192"/>
        <v>2.11117</v>
      </c>
      <c r="F1594" s="2">
        <f t="shared" si="193"/>
        <v>2.1130950000000004</v>
      </c>
      <c r="G1594" s="2">
        <f t="shared" si="195"/>
        <v>2.1319679999999988</v>
      </c>
      <c r="H1594" s="2">
        <f t="shared" si="191"/>
        <v>1.9633675000000039</v>
      </c>
      <c r="I1594" s="2">
        <f t="array" ref="I1594">SUMPRODUCT(B1578:B1597, (ROW(B1578:B1597)-ROW(B1578)+1)) / (20*21/2)</f>
        <v>2.1138604761904762</v>
      </c>
      <c r="J1594" s="2">
        <f t="shared" si="194"/>
        <v>2.1144172560560381</v>
      </c>
      <c r="K1594" s="2">
        <f t="shared" si="196"/>
        <v>2.1255227908824921</v>
      </c>
    </row>
    <row r="1595" spans="1:11" ht="13.5" x14ac:dyDescent="0.25">
      <c r="A1595" s="3">
        <f>TITRES_STAT!B1598</f>
        <v>44635</v>
      </c>
      <c r="B1595" s="5">
        <f>TITRES_STAT!D1598</f>
        <v>2.1347</v>
      </c>
      <c r="C1595" s="2">
        <f t="shared" si="189"/>
        <v>4.3000000000001926E-3</v>
      </c>
      <c r="D1595" s="2">
        <f t="shared" si="190"/>
        <v>2.10988</v>
      </c>
      <c r="E1595" s="2">
        <f t="shared" si="192"/>
        <v>2.1120299999999999</v>
      </c>
      <c r="F1595" s="2">
        <f t="shared" si="193"/>
        <v>2.1139500000000004</v>
      </c>
      <c r="G1595" s="2">
        <f t="shared" si="195"/>
        <v>2.1318819999999987</v>
      </c>
      <c r="H1595" s="2">
        <f t="shared" si="191"/>
        <v>1.967063000000004</v>
      </c>
      <c r="I1595" s="2">
        <f t="array" ref="I1595">SUMPRODUCT(B1579:B1598, (ROW(B1579:B1598)-ROW(B1579)+1)) / (20*21/2)</f>
        <v>2.1137985714285712</v>
      </c>
      <c r="J1595" s="2">
        <f t="shared" si="194"/>
        <v>2.1163489459554632</v>
      </c>
      <c r="K1595" s="2">
        <f t="shared" si="196"/>
        <v>2.1258826814361202</v>
      </c>
    </row>
    <row r="1596" spans="1:11" ht="13.5" x14ac:dyDescent="0.25">
      <c r="A1596" s="3">
        <f>TITRES_STAT!B1599</f>
        <v>44636</v>
      </c>
      <c r="B1596" s="5">
        <f>TITRES_STAT!D1599</f>
        <v>2.1175999999999999</v>
      </c>
      <c r="C1596" s="2">
        <f t="shared" si="189"/>
        <v>-1.7100000000000115E-2</v>
      </c>
      <c r="D1596" s="2">
        <f t="shared" si="190"/>
        <v>2.11416</v>
      </c>
      <c r="E1596" s="2">
        <f t="shared" si="192"/>
        <v>2.1098899999999992</v>
      </c>
      <c r="F1596" s="2">
        <f t="shared" si="193"/>
        <v>2.1139500000000004</v>
      </c>
      <c r="G1596" s="2">
        <f t="shared" si="195"/>
        <v>2.1315399999999989</v>
      </c>
      <c r="H1596" s="2">
        <f t="shared" si="191"/>
        <v>1.9706940000000037</v>
      </c>
      <c r="I1596" s="2">
        <f t="array" ref="I1596">SUMPRODUCT(B1580:B1599, (ROW(B1580:B1599)-ROW(B1580)+1)) / (20*21/2)</f>
        <v>2.1136347619047622</v>
      </c>
      <c r="J1596" s="2">
        <f t="shared" si="194"/>
        <v>2.1164680939597047</v>
      </c>
      <c r="K1596" s="2">
        <f t="shared" si="196"/>
        <v>2.12555787039941</v>
      </c>
    </row>
    <row r="1597" spans="1:11" ht="13.5" x14ac:dyDescent="0.25">
      <c r="A1597" s="3">
        <f>TITRES_STAT!B1600</f>
        <v>44637</v>
      </c>
      <c r="B1597" s="5">
        <f>TITRES_STAT!D1600</f>
        <v>2.1175999999999999</v>
      </c>
      <c r="C1597" s="2">
        <f t="shared" si="189"/>
        <v>0</v>
      </c>
      <c r="D1597" s="2">
        <f t="shared" si="190"/>
        <v>2.1184399999999997</v>
      </c>
      <c r="E1597" s="2">
        <f t="shared" si="192"/>
        <v>2.1077499999999998</v>
      </c>
      <c r="F1597" s="2">
        <f t="shared" si="193"/>
        <v>2.1139500000000004</v>
      </c>
      <c r="G1597" s="2">
        <f t="shared" si="195"/>
        <v>2.1303419999999988</v>
      </c>
      <c r="H1597" s="2">
        <f t="shared" si="191"/>
        <v>1.9743460000000039</v>
      </c>
      <c r="I1597" s="2">
        <f t="array" ref="I1597">SUMPRODUCT(B1581:B1600, (ROW(B1581:B1600)-ROW(B1581)+1)) / (20*21/2)</f>
        <v>2.1135523809523811</v>
      </c>
      <c r="J1597" s="2">
        <f t="shared" si="194"/>
        <v>2.1165758945349711</v>
      </c>
      <c r="K1597" s="2">
        <f t="shared" si="196"/>
        <v>2.1252457970504137</v>
      </c>
    </row>
    <row r="1598" spans="1:11" ht="13.5" x14ac:dyDescent="0.25">
      <c r="A1598" s="3">
        <f>TITRES_STAT!B1601</f>
        <v>44638</v>
      </c>
      <c r="B1598" s="5">
        <f>TITRES_STAT!D1601</f>
        <v>2.1133000000000002</v>
      </c>
      <c r="C1598" s="2">
        <f t="shared" si="189"/>
        <v>-4.2999999999997485E-3</v>
      </c>
      <c r="D1598" s="2">
        <f t="shared" si="190"/>
        <v>2.1227200000000002</v>
      </c>
      <c r="E1598" s="2">
        <f t="shared" si="192"/>
        <v>2.1090299999999997</v>
      </c>
      <c r="F1598" s="2">
        <f t="shared" si="193"/>
        <v>2.1150200000000003</v>
      </c>
      <c r="G1598" s="2">
        <f t="shared" si="195"/>
        <v>2.1293159999999989</v>
      </c>
      <c r="H1598" s="2">
        <f t="shared" si="191"/>
        <v>1.9781220000000035</v>
      </c>
      <c r="I1598" s="2">
        <f t="array" ref="I1598">SUMPRODUCT(B1582:B1601, (ROW(B1582:B1601)-ROW(B1582)+1)) / (20*21/2)</f>
        <v>2.1135109523809525</v>
      </c>
      <c r="J1598" s="2">
        <f t="shared" si="194"/>
        <v>2.1162639045792595</v>
      </c>
      <c r="K1598" s="2">
        <f t="shared" si="196"/>
        <v>2.1247773344209859</v>
      </c>
    </row>
    <row r="1599" spans="1:11" ht="13.5" x14ac:dyDescent="0.25">
      <c r="A1599" s="3">
        <f>TITRES_STAT!B1602</f>
        <v>44641</v>
      </c>
      <c r="B1599" s="5">
        <f>TITRES_STAT!D1602</f>
        <v>2.1133000000000002</v>
      </c>
      <c r="C1599" s="2">
        <f t="shared" si="189"/>
        <v>0</v>
      </c>
      <c r="D1599" s="2">
        <f t="shared" si="190"/>
        <v>2.1193</v>
      </c>
      <c r="E1599" s="2">
        <f t="shared" si="192"/>
        <v>2.1107399999999998</v>
      </c>
      <c r="F1599" s="2">
        <f t="shared" si="193"/>
        <v>2.1141650000000007</v>
      </c>
      <c r="G1599" s="2">
        <f t="shared" si="195"/>
        <v>2.1270919999999989</v>
      </c>
      <c r="H1599" s="2">
        <f t="shared" si="191"/>
        <v>1.9819190000000038</v>
      </c>
      <c r="I1599" s="2">
        <f t="array" ref="I1599">SUMPRODUCT(B1583:B1602, (ROW(B1583:B1602)-ROW(B1583)+1)) / (20*21/2)</f>
        <v>2.1137566666666667</v>
      </c>
      <c r="J1599" s="2">
        <f t="shared" si="194"/>
        <v>2.1159816279526633</v>
      </c>
      <c r="K1599" s="2">
        <f t="shared" si="196"/>
        <v>2.124327242875065</v>
      </c>
    </row>
    <row r="1600" spans="1:11" ht="13.5" x14ac:dyDescent="0.25">
      <c r="A1600" s="3">
        <f>TITRES_STAT!B1603</f>
        <v>44642</v>
      </c>
      <c r="B1600" s="5">
        <f>TITRES_STAT!D1603</f>
        <v>2.1133000000000002</v>
      </c>
      <c r="C1600" s="2">
        <f t="shared" si="189"/>
        <v>0</v>
      </c>
      <c r="D1600" s="2">
        <f t="shared" si="190"/>
        <v>2.1150200000000003</v>
      </c>
      <c r="E1600" s="2">
        <f t="shared" si="192"/>
        <v>2.1124499999999999</v>
      </c>
      <c r="F1600" s="2">
        <f t="shared" si="193"/>
        <v>2.1137350000000001</v>
      </c>
      <c r="G1600" s="2">
        <f t="shared" si="195"/>
        <v>2.1257219999999988</v>
      </c>
      <c r="H1600" s="2">
        <f t="shared" si="191"/>
        <v>1.9857785000000034</v>
      </c>
      <c r="I1600" s="2">
        <f t="array" ref="I1600">SUMPRODUCT(B1584:B1603, (ROW(B1584:B1603)-ROW(B1584)+1)) / (20*21/2)</f>
        <v>2.1140838095238093</v>
      </c>
      <c r="J1600" s="2">
        <f t="shared" si="194"/>
        <v>2.1157262348143142</v>
      </c>
      <c r="K1600" s="2">
        <f t="shared" si="196"/>
        <v>2.123894801978004</v>
      </c>
    </row>
    <row r="1601" spans="1:11" ht="13.5" x14ac:dyDescent="0.25">
      <c r="A1601" s="3">
        <f>TITRES_STAT!B1604</f>
        <v>44643</v>
      </c>
      <c r="B1601" s="5">
        <f>TITRES_STAT!D1604</f>
        <v>2.1133000000000002</v>
      </c>
      <c r="C1601" s="2">
        <f t="shared" si="189"/>
        <v>0</v>
      </c>
      <c r="D1601" s="2">
        <f t="shared" si="190"/>
        <v>2.1141600000000005</v>
      </c>
      <c r="E1601" s="2">
        <f t="shared" si="192"/>
        <v>2.1141599999999996</v>
      </c>
      <c r="F1601" s="2">
        <f t="shared" si="193"/>
        <v>2.1150200000000003</v>
      </c>
      <c r="G1601" s="2">
        <f t="shared" si="195"/>
        <v>2.1243519999999991</v>
      </c>
      <c r="H1601" s="2">
        <f t="shared" si="191"/>
        <v>1.9897215000000035</v>
      </c>
      <c r="I1601" s="2">
        <f t="array" ref="I1601">SUMPRODUCT(B1585:B1604, (ROW(B1585:B1604)-ROW(B1585)+1)) / (20*21/2)</f>
        <v>2.1143090476190474</v>
      </c>
      <c r="J1601" s="2">
        <f t="shared" si="194"/>
        <v>2.1154951648319984</v>
      </c>
      <c r="K1601" s="2">
        <f t="shared" si="196"/>
        <v>2.1234793195474939</v>
      </c>
    </row>
    <row r="1602" spans="1:11" ht="13.5" x14ac:dyDescent="0.25">
      <c r="A1602" s="3">
        <f>TITRES_STAT!B1605</f>
        <v>44644</v>
      </c>
      <c r="B1602" s="5">
        <f>TITRES_STAT!D1605</f>
        <v>2.1175999999999999</v>
      </c>
      <c r="C1602" s="2">
        <f t="shared" si="189"/>
        <v>4.2999999999997485E-3</v>
      </c>
      <c r="D1602" s="2">
        <f t="shared" si="190"/>
        <v>2.11416</v>
      </c>
      <c r="E1602" s="2">
        <f t="shared" si="192"/>
        <v>2.1162999999999998</v>
      </c>
      <c r="F1602" s="2">
        <f t="shared" si="193"/>
        <v>2.1141650000000003</v>
      </c>
      <c r="G1602" s="2">
        <f t="shared" si="195"/>
        <v>2.1230679999999991</v>
      </c>
      <c r="H1602" s="2">
        <f t="shared" si="191"/>
        <v>1.993686000000003</v>
      </c>
      <c r="I1602" s="2">
        <f t="array" ref="I1602">SUMPRODUCT(B1586:B1605, (ROW(B1586:B1605)-ROW(B1586)+1)) / (20*21/2)</f>
        <v>2.1146157142857138</v>
      </c>
      <c r="J1602" s="2">
        <f t="shared" si="194"/>
        <v>2.115695625324189</v>
      </c>
      <c r="K1602" s="2">
        <f t="shared" si="196"/>
        <v>2.1232487579966119</v>
      </c>
    </row>
    <row r="1603" spans="1:11" ht="13.5" x14ac:dyDescent="0.25">
      <c r="A1603" s="3">
        <f>TITRES_STAT!B1606</f>
        <v>44645</v>
      </c>
      <c r="B1603" s="5">
        <f>TITRES_STAT!D1606</f>
        <v>2.1175999999999999</v>
      </c>
      <c r="C1603" s="2">
        <f t="shared" si="189"/>
        <v>0</v>
      </c>
      <c r="D1603" s="2">
        <f t="shared" si="190"/>
        <v>2.1150199999999999</v>
      </c>
      <c r="E1603" s="2">
        <f t="shared" si="192"/>
        <v>2.1188700000000003</v>
      </c>
      <c r="F1603" s="2">
        <f t="shared" si="193"/>
        <v>2.1152350000000002</v>
      </c>
      <c r="G1603" s="2">
        <f t="shared" si="195"/>
        <v>2.121783999999999</v>
      </c>
      <c r="H1603" s="2">
        <f t="shared" si="191"/>
        <v>1.997567000000003</v>
      </c>
      <c r="I1603" s="2">
        <f t="array" ref="I1603">SUMPRODUCT(B1587:B1606, (ROW(B1587:B1606)-ROW(B1587)+1)) / (20*21/2)</f>
        <v>2.1149628571428569</v>
      </c>
      <c r="J1603" s="2">
        <f t="shared" si="194"/>
        <v>2.1158769943409328</v>
      </c>
      <c r="K1603" s="2">
        <f t="shared" si="196"/>
        <v>2.1230272380751765</v>
      </c>
    </row>
    <row r="1604" spans="1:11" ht="13.5" x14ac:dyDescent="0.25">
      <c r="A1604" s="3">
        <f>TITRES_STAT!B1607</f>
        <v>44648</v>
      </c>
      <c r="B1604" s="5">
        <f>TITRES_STAT!D1607</f>
        <v>2.1175999999999999</v>
      </c>
      <c r="C1604" s="2">
        <f t="shared" ref="C1604:C1667" si="197">B1604-B1603</f>
        <v>0</v>
      </c>
      <c r="D1604" s="2">
        <f t="shared" si="190"/>
        <v>2.1158799999999998</v>
      </c>
      <c r="E1604" s="2">
        <f t="shared" si="192"/>
        <v>2.1175900000000003</v>
      </c>
      <c r="F1604" s="2">
        <f t="shared" si="193"/>
        <v>2.1143800000000001</v>
      </c>
      <c r="G1604" s="2">
        <f t="shared" si="195"/>
        <v>2.1200719999999986</v>
      </c>
      <c r="H1604" s="2">
        <f t="shared" si="191"/>
        <v>2.0013645000000029</v>
      </c>
      <c r="I1604" s="2">
        <f t="array" ref="I1604">SUMPRODUCT(B1588:B1607, (ROW(B1588:B1607)-ROW(B1588)+1)) / (20*21/2)</f>
        <v>2.1154119047619049</v>
      </c>
      <c r="J1604" s="2">
        <f t="shared" si="194"/>
        <v>2.1160410901179869</v>
      </c>
      <c r="K1604" s="2">
        <f t="shared" si="196"/>
        <v>2.1228144052094833</v>
      </c>
    </row>
    <row r="1605" spans="1:11" ht="13.5" x14ac:dyDescent="0.25">
      <c r="A1605" s="3">
        <f>TITRES_STAT!B1608</f>
        <v>44649</v>
      </c>
      <c r="B1605" s="5">
        <f>TITRES_STAT!D1608</f>
        <v>2.1175999999999999</v>
      </c>
      <c r="C1605" s="2">
        <f t="shared" si="197"/>
        <v>0</v>
      </c>
      <c r="D1605" s="2">
        <f t="shared" si="190"/>
        <v>2.1167399999999996</v>
      </c>
      <c r="E1605" s="2">
        <f t="shared" si="192"/>
        <v>2.1158799999999998</v>
      </c>
      <c r="F1605" s="2">
        <f t="shared" si="193"/>
        <v>2.1139550000000003</v>
      </c>
      <c r="G1605" s="2">
        <f t="shared" si="195"/>
        <v>2.1196439999999992</v>
      </c>
      <c r="H1605" s="2">
        <f t="shared" si="191"/>
        <v>2.0052040000000027</v>
      </c>
      <c r="I1605" s="2">
        <f t="array" ref="I1605">SUMPRODUCT(B1589:B1608, (ROW(B1589:B1608)-ROW(B1589)+1)) / (20*21/2)</f>
        <v>2.1139247619047619</v>
      </c>
      <c r="J1605" s="2">
        <f t="shared" si="194"/>
        <v>2.1161895577257979</v>
      </c>
      <c r="K1605" s="2">
        <f t="shared" si="196"/>
        <v>2.1226099187306802</v>
      </c>
    </row>
    <row r="1606" spans="1:11" ht="13.5" x14ac:dyDescent="0.25">
      <c r="A1606" s="3">
        <f>TITRES_STAT!B1609</f>
        <v>44650</v>
      </c>
      <c r="B1606" s="5">
        <f>TITRES_STAT!D1609</f>
        <v>2.1175999999999999</v>
      </c>
      <c r="C1606" s="2">
        <f t="shared" si="197"/>
        <v>0</v>
      </c>
      <c r="D1606" s="2">
        <f t="shared" ref="D1606:D1669" si="198">AVERAGE(B1602:B1606)</f>
        <v>2.1175999999999999</v>
      </c>
      <c r="E1606" s="2">
        <f t="shared" si="192"/>
        <v>2.1158799999999998</v>
      </c>
      <c r="F1606" s="2">
        <f t="shared" si="193"/>
        <v>2.1128849999999999</v>
      </c>
      <c r="G1606" s="2">
        <f t="shared" si="195"/>
        <v>2.1179319999999988</v>
      </c>
      <c r="H1606" s="2">
        <f t="shared" si="191"/>
        <v>2.0091685000000026</v>
      </c>
      <c r="I1606" s="2">
        <f t="array" ref="I1606">SUMPRODUCT(B1590:B1609, (ROW(B1590:B1609)-ROW(B1590)+1)) / (20*21/2)</f>
        <v>2.1144961904761908</v>
      </c>
      <c r="J1606" s="2">
        <f t="shared" si="194"/>
        <v>2.1163238855614361</v>
      </c>
      <c r="K1606" s="2">
        <f t="shared" si="196"/>
        <v>2.1224134513294772</v>
      </c>
    </row>
    <row r="1607" spans="1:11" ht="13.5" x14ac:dyDescent="0.25">
      <c r="A1607" s="3">
        <f>TITRES_STAT!B1610</f>
        <v>44651</v>
      </c>
      <c r="B1607" s="5">
        <f>TITRES_STAT!D1610</f>
        <v>2.1175999999999999</v>
      </c>
      <c r="C1607" s="2">
        <f t="shared" si="197"/>
        <v>0</v>
      </c>
      <c r="D1607" s="2">
        <f t="shared" si="198"/>
        <v>2.1175999999999999</v>
      </c>
      <c r="E1607" s="2">
        <f t="shared" si="192"/>
        <v>2.1158799999999998</v>
      </c>
      <c r="F1607" s="2">
        <f t="shared" si="193"/>
        <v>2.1118150000000004</v>
      </c>
      <c r="G1607" s="2">
        <f t="shared" si="195"/>
        <v>2.1183599999999991</v>
      </c>
      <c r="H1607" s="2">
        <f t="shared" si="191"/>
        <v>2.0130910000000024</v>
      </c>
      <c r="I1607" s="2">
        <f t="array" ref="I1607">SUMPRODUCT(B1591:B1610, (ROW(B1591:B1610)-ROW(B1591)+1)) / (20*21/2)</f>
        <v>2.1149657142857143</v>
      </c>
      <c r="J1607" s="2">
        <f t="shared" si="194"/>
        <v>2.1164454202698706</v>
      </c>
      <c r="K1607" s="2">
        <f t="shared" si="196"/>
        <v>2.1222246885322429</v>
      </c>
    </row>
    <row r="1608" spans="1:11" ht="13.5" x14ac:dyDescent="0.25">
      <c r="A1608" s="3">
        <f>TITRES_STAT!B1611</f>
        <v>44652</v>
      </c>
      <c r="B1608" s="5">
        <f>TITRES_STAT!D1611</f>
        <v>2.0962000000000001</v>
      </c>
      <c r="C1608" s="2">
        <f t="shared" si="197"/>
        <v>-2.1399999999999864E-2</v>
      </c>
      <c r="D1608" s="2">
        <f t="shared" si="198"/>
        <v>2.1133199999999999</v>
      </c>
      <c r="E1608" s="2">
        <f t="shared" si="192"/>
        <v>2.1141699999999997</v>
      </c>
      <c r="F1608" s="2">
        <f t="shared" si="193"/>
        <v>2.1116000000000001</v>
      </c>
      <c r="G1608" s="2">
        <f t="shared" si="195"/>
        <v>2.1187879999999986</v>
      </c>
      <c r="H1608" s="2">
        <f t="shared" si="191"/>
        <v>2.0168860000000026</v>
      </c>
      <c r="I1608" s="2">
        <f t="array" ref="I1608">SUMPRODUCT(B1592:B1611, (ROW(B1592:B1611)-ROW(B1592)+1)) / (20*21/2)</f>
        <v>2.1035142857142861</v>
      </c>
      <c r="J1608" s="2">
        <f t="shared" si="194"/>
        <v>2.1145172850060736</v>
      </c>
      <c r="K1608" s="2">
        <f t="shared" si="196"/>
        <v>2.1212041125113705</v>
      </c>
    </row>
    <row r="1609" spans="1:11" ht="13.5" x14ac:dyDescent="0.25">
      <c r="A1609" s="3">
        <f>TITRES_STAT!B1612</f>
        <v>44655</v>
      </c>
      <c r="B1609" s="5">
        <f>TITRES_STAT!D1612</f>
        <v>2.1175999999999999</v>
      </c>
      <c r="C1609" s="2">
        <f t="shared" si="197"/>
        <v>2.1399999999999864E-2</v>
      </c>
      <c r="D1609" s="2">
        <f t="shared" si="198"/>
        <v>2.1133199999999999</v>
      </c>
      <c r="E1609" s="2">
        <f t="shared" si="192"/>
        <v>2.1145999999999998</v>
      </c>
      <c r="F1609" s="2">
        <f t="shared" si="193"/>
        <v>2.1126700000000005</v>
      </c>
      <c r="G1609" s="2">
        <f t="shared" si="195"/>
        <v>2.1193879999999989</v>
      </c>
      <c r="H1609" s="2">
        <f t="shared" si="191"/>
        <v>2.0208085000000025</v>
      </c>
      <c r="I1609" s="2">
        <f t="array" ref="I1609">SUMPRODUCT(B1593:B1612, (ROW(B1593:B1612)-ROW(B1593)+1)) / (20*21/2)</f>
        <v>2.0962185714285719</v>
      </c>
      <c r="J1609" s="2">
        <f t="shared" si="194"/>
        <v>2.1148108769102572</v>
      </c>
      <c r="K1609" s="2">
        <f t="shared" si="196"/>
        <v>2.1210627747658268</v>
      </c>
    </row>
    <row r="1610" spans="1:11" ht="13.5" x14ac:dyDescent="0.25">
      <c r="A1610" s="3">
        <f>TITRES_STAT!B1613</f>
        <v>44656</v>
      </c>
      <c r="B1610" s="5">
        <f>TITRES_STAT!D1613</f>
        <v>2.1175999999999999</v>
      </c>
      <c r="C1610" s="2">
        <f t="shared" si="197"/>
        <v>0</v>
      </c>
      <c r="D1610" s="2">
        <f t="shared" si="198"/>
        <v>2.1133199999999999</v>
      </c>
      <c r="E1610" s="2">
        <f t="shared" si="192"/>
        <v>2.11503</v>
      </c>
      <c r="F1610" s="2">
        <f t="shared" si="193"/>
        <v>2.1137400000000004</v>
      </c>
      <c r="G1610" s="2">
        <f t="shared" si="195"/>
        <v>2.1189599999999986</v>
      </c>
      <c r="H1610" s="2">
        <f t="shared" ref="H1610:H1673" si="199">AVERAGE(B1411:B1610)</f>
        <v>2.0246895000000023</v>
      </c>
      <c r="I1610" s="2">
        <f t="array" ref="I1610">SUMPRODUCT(B1594:B1613, (ROW(B1594:B1613)-ROW(B1594)+1)) / (20*21/2)</f>
        <v>2.0855619047619047</v>
      </c>
      <c r="J1610" s="2">
        <f t="shared" si="194"/>
        <v>2.1150765076807088</v>
      </c>
      <c r="K1610" s="2">
        <f t="shared" si="196"/>
        <v>2.120926979676971</v>
      </c>
    </row>
    <row r="1611" spans="1:11" ht="13.5" x14ac:dyDescent="0.25">
      <c r="A1611" s="3">
        <f>TITRES_STAT!B1614</f>
        <v>44657</v>
      </c>
      <c r="B1611" s="5">
        <f>TITRES_STAT!D1614</f>
        <v>1.9935</v>
      </c>
      <c r="C1611" s="2">
        <f t="shared" si="197"/>
        <v>-0.12409999999999988</v>
      </c>
      <c r="D1611" s="2">
        <f t="shared" si="198"/>
        <v>2.0884999999999998</v>
      </c>
      <c r="E1611" s="2">
        <f t="shared" si="192"/>
        <v>2.1030500000000001</v>
      </c>
      <c r="F1611" s="2">
        <f t="shared" si="193"/>
        <v>2.1086049999999998</v>
      </c>
      <c r="G1611" s="2">
        <f t="shared" si="195"/>
        <v>2.1160499999999987</v>
      </c>
      <c r="H1611" s="2">
        <f t="shared" si="199"/>
        <v>2.0280955000000018</v>
      </c>
      <c r="I1611" s="2">
        <f t="array" ref="I1611">SUMPRODUCT(B1595:B1614, (ROW(B1595:B1614)-ROW(B1595)+1)) / (20*21/2)</f>
        <v>2.0753738095238097</v>
      </c>
      <c r="J1611" s="2">
        <f t="shared" si="194"/>
        <v>2.1034977926634983</v>
      </c>
      <c r="K1611" s="2">
        <f t="shared" si="196"/>
        <v>2.1159298432190505</v>
      </c>
    </row>
    <row r="1612" spans="1:11" ht="13.5" x14ac:dyDescent="0.25">
      <c r="A1612" s="3">
        <f>TITRES_STAT!B1615</f>
        <v>44658</v>
      </c>
      <c r="B1612" s="5">
        <f>TITRES_STAT!D1615</f>
        <v>2.032</v>
      </c>
      <c r="C1612" s="2">
        <f t="shared" si="197"/>
        <v>3.8499999999999979E-2</v>
      </c>
      <c r="D1612" s="2">
        <f t="shared" si="198"/>
        <v>2.07138</v>
      </c>
      <c r="E1612" s="2">
        <f t="shared" ref="E1612:E1675" si="200">AVERAGE(B1603:B1612)</f>
        <v>2.09449</v>
      </c>
      <c r="F1612" s="2">
        <f t="shared" si="193"/>
        <v>2.1053950000000001</v>
      </c>
      <c r="G1612" s="2">
        <f t="shared" si="195"/>
        <v>2.1139099999999988</v>
      </c>
      <c r="H1612" s="2">
        <f t="shared" si="199"/>
        <v>2.0315485000000022</v>
      </c>
      <c r="I1612" s="2">
        <f t="array" ref="I1612">SUMPRODUCT(B1596:B1615, (ROW(B1596:B1615)-ROW(B1596)+1)) / (20*21/2)</f>
        <v>2.0658376190476191</v>
      </c>
      <c r="J1612" s="2">
        <f t="shared" si="194"/>
        <v>2.0966884790764984</v>
      </c>
      <c r="K1612" s="2">
        <f t="shared" si="196"/>
        <v>2.1126384768183035</v>
      </c>
    </row>
    <row r="1613" spans="1:11" ht="13.5" x14ac:dyDescent="0.25">
      <c r="A1613" s="3">
        <f>TITRES_STAT!B1616</f>
        <v>44659</v>
      </c>
      <c r="B1613" s="5">
        <f>TITRES_STAT!D1616</f>
        <v>1.9935</v>
      </c>
      <c r="C1613" s="2">
        <f t="shared" si="197"/>
        <v>-3.8499999999999979E-2</v>
      </c>
      <c r="D1613" s="2">
        <f t="shared" si="198"/>
        <v>2.05084</v>
      </c>
      <c r="E1613" s="2">
        <f t="shared" si="200"/>
        <v>2.0820799999999999</v>
      </c>
      <c r="F1613" s="2">
        <f t="shared" si="193"/>
        <v>2.1004750000000003</v>
      </c>
      <c r="G1613" s="2">
        <f t="shared" si="195"/>
        <v>2.1110859999999989</v>
      </c>
      <c r="H1613" s="2">
        <f t="shared" si="199"/>
        <v>2.0345175000000024</v>
      </c>
      <c r="I1613" s="2">
        <f t="array" ref="I1613">SUMPRODUCT(B1597:B1616, (ROW(B1597:B1616)-ROW(B1597)+1)) / (20*21/2)</f>
        <v>2.0569738095238095</v>
      </c>
      <c r="J1613" s="2">
        <f t="shared" si="194"/>
        <v>2.0868610048787364</v>
      </c>
      <c r="K1613" s="2">
        <f t="shared" si="196"/>
        <v>2.1079663796881745</v>
      </c>
    </row>
    <row r="1614" spans="1:11" ht="13.5" x14ac:dyDescent="0.25">
      <c r="A1614" s="3">
        <f>TITRES_STAT!B1617</f>
        <v>44662</v>
      </c>
      <c r="B1614" s="5">
        <f>TITRES_STAT!D1617</f>
        <v>1.9935</v>
      </c>
      <c r="C1614" s="2">
        <f t="shared" si="197"/>
        <v>0</v>
      </c>
      <c r="D1614" s="2">
        <f t="shared" si="198"/>
        <v>2.0260200000000004</v>
      </c>
      <c r="E1614" s="2">
        <f t="shared" si="200"/>
        <v>2.0696699999999999</v>
      </c>
      <c r="F1614" s="2">
        <f t="shared" si="193"/>
        <v>2.0936299999999997</v>
      </c>
      <c r="G1614" s="2">
        <f t="shared" si="195"/>
        <v>2.1081759999999989</v>
      </c>
      <c r="H1614" s="2">
        <f t="shared" si="199"/>
        <v>2.0370695000000021</v>
      </c>
      <c r="I1614" s="2">
        <f t="array" ref="I1614">SUMPRODUCT(B1598:B1617, (ROW(B1598:B1617)-ROW(B1598)+1)) / (20*21/2)</f>
        <v>2.0487009523809525</v>
      </c>
      <c r="J1614" s="2">
        <f t="shared" si="194"/>
        <v>2.0779694806045712</v>
      </c>
      <c r="K1614" s="2">
        <f t="shared" si="196"/>
        <v>2.1034775020533445</v>
      </c>
    </row>
    <row r="1615" spans="1:11" ht="13.5" x14ac:dyDescent="0.25">
      <c r="A1615" s="3">
        <f>TITRES_STAT!B1618</f>
        <v>44663</v>
      </c>
      <c r="B1615" s="5">
        <f>TITRES_STAT!D1618</f>
        <v>1.9935</v>
      </c>
      <c r="C1615" s="2">
        <f t="shared" si="197"/>
        <v>0</v>
      </c>
      <c r="D1615" s="2">
        <f t="shared" si="198"/>
        <v>2.0011999999999999</v>
      </c>
      <c r="E1615" s="2">
        <f t="shared" si="200"/>
        <v>2.0572600000000003</v>
      </c>
      <c r="F1615" s="2">
        <f t="shared" si="193"/>
        <v>2.0865699999999996</v>
      </c>
      <c r="G1615" s="2">
        <f t="shared" si="195"/>
        <v>2.1062079999999987</v>
      </c>
      <c r="H1615" s="2">
        <f t="shared" si="199"/>
        <v>2.0392885000000018</v>
      </c>
      <c r="I1615" s="2">
        <f t="array" ref="I1615">SUMPRODUCT(B1599:B1618, (ROW(B1599:B1618)-ROW(B1599)+1)) / (20*21/2)</f>
        <v>2.0385809523809524</v>
      </c>
      <c r="J1615" s="2">
        <f t="shared" si="194"/>
        <v>2.0699247681660404</v>
      </c>
      <c r="K1615" s="2">
        <f t="shared" si="196"/>
        <v>2.0991646588355666</v>
      </c>
    </row>
    <row r="1616" spans="1:11" ht="13.5" x14ac:dyDescent="0.25">
      <c r="A1616" s="3">
        <f>TITRES_STAT!B1619</f>
        <v>44664</v>
      </c>
      <c r="B1616" s="5">
        <f>TITRES_STAT!D1619</f>
        <v>1.9935</v>
      </c>
      <c r="C1616" s="2">
        <f t="shared" si="197"/>
        <v>0</v>
      </c>
      <c r="D1616" s="2">
        <f t="shared" si="198"/>
        <v>2.0011999999999999</v>
      </c>
      <c r="E1616" s="2">
        <f t="shared" si="200"/>
        <v>2.0448500000000003</v>
      </c>
      <c r="F1616" s="2">
        <f t="shared" si="193"/>
        <v>2.0803649999999996</v>
      </c>
      <c r="G1616" s="2">
        <f t="shared" si="195"/>
        <v>2.1041539999999994</v>
      </c>
      <c r="H1616" s="2">
        <f t="shared" si="199"/>
        <v>2.041507500000002</v>
      </c>
      <c r="I1616" s="2">
        <f t="array" ref="I1616">SUMPRODUCT(B1600:B1619, (ROW(B1600:B1619)-ROW(B1600)+1)) / (20*21/2)</f>
        <v>2.0287438095238097</v>
      </c>
      <c r="J1616" s="2">
        <f t="shared" si="194"/>
        <v>2.0626462188168939</v>
      </c>
      <c r="K1616" s="2">
        <f t="shared" si="196"/>
        <v>2.0950209467243681</v>
      </c>
    </row>
    <row r="1617" spans="1:11" ht="13.5" x14ac:dyDescent="0.25">
      <c r="A1617" s="3">
        <f>TITRES_STAT!B1620</f>
        <v>44665</v>
      </c>
      <c r="B1617" s="5">
        <f>TITRES_STAT!D1620</f>
        <v>1.9935</v>
      </c>
      <c r="C1617" s="2">
        <f t="shared" si="197"/>
        <v>0</v>
      </c>
      <c r="D1617" s="2">
        <f t="shared" si="198"/>
        <v>1.9935000000000003</v>
      </c>
      <c r="E1617" s="2">
        <f t="shared" si="200"/>
        <v>2.0324400000000002</v>
      </c>
      <c r="F1617" s="2">
        <f t="shared" si="193"/>
        <v>2.0741599999999996</v>
      </c>
      <c r="G1617" s="2">
        <f t="shared" si="195"/>
        <v>2.1014159999999991</v>
      </c>
      <c r="H1617" s="2">
        <f t="shared" si="199"/>
        <v>2.0435600000000016</v>
      </c>
      <c r="I1617" s="2">
        <f t="array" ref="I1617">SUMPRODUCT(B1601:B1620, (ROW(B1601:B1620)-ROW(B1601)+1)) / (20*21/2)</f>
        <v>2.0224671428571428</v>
      </c>
      <c r="J1617" s="2">
        <f t="shared" si="194"/>
        <v>2.0560608646438565</v>
      </c>
      <c r="K1617" s="2">
        <f t="shared" si="196"/>
        <v>2.0910397331273343</v>
      </c>
    </row>
    <row r="1618" spans="1:11" ht="13.5" x14ac:dyDescent="0.25">
      <c r="A1618" s="3">
        <f>TITRES_STAT!B1621</f>
        <v>44666</v>
      </c>
      <c r="B1618" s="5">
        <f>TITRES_STAT!D1621</f>
        <v>1.9679</v>
      </c>
      <c r="C1618" s="2">
        <f t="shared" si="197"/>
        <v>-2.5600000000000067E-2</v>
      </c>
      <c r="D1618" s="2">
        <f t="shared" si="198"/>
        <v>1.98838</v>
      </c>
      <c r="E1618" s="2">
        <f t="shared" si="200"/>
        <v>2.0196100000000006</v>
      </c>
      <c r="F1618" s="2">
        <f t="shared" si="193"/>
        <v>2.0668899999999994</v>
      </c>
      <c r="G1618" s="2">
        <f t="shared" si="195"/>
        <v>2.0981659999999991</v>
      </c>
      <c r="H1618" s="2">
        <f t="shared" si="199"/>
        <v>2.0454845000000015</v>
      </c>
      <c r="I1618" s="2">
        <f t="array" ref="I1618">SUMPRODUCT(B1602:B1621, (ROW(B1602:B1621)-ROW(B1602)+1)) / (20*21/2)</f>
        <v>2.0167609523809524</v>
      </c>
      <c r="J1618" s="2">
        <f t="shared" si="194"/>
        <v>2.0476645918206318</v>
      </c>
      <c r="K1618" s="2">
        <f t="shared" si="196"/>
        <v>2.086210723985086</v>
      </c>
    </row>
    <row r="1619" spans="1:11" ht="13.5" x14ac:dyDescent="0.25">
      <c r="A1619" s="3">
        <f>TITRES_STAT!B1622</f>
        <v>44669</v>
      </c>
      <c r="B1619" s="5">
        <f>TITRES_STAT!D1622</f>
        <v>1.9636</v>
      </c>
      <c r="C1619" s="2">
        <f t="shared" si="197"/>
        <v>-4.2999999999999705E-3</v>
      </c>
      <c r="D1619" s="2">
        <f t="shared" si="198"/>
        <v>1.9824000000000002</v>
      </c>
      <c r="E1619" s="2">
        <f t="shared" si="200"/>
        <v>2.0042100000000005</v>
      </c>
      <c r="F1619" s="2">
        <f t="shared" si="193"/>
        <v>2.0594049999999995</v>
      </c>
      <c r="G1619" s="2">
        <f t="shared" si="195"/>
        <v>2.0947439999999991</v>
      </c>
      <c r="H1619" s="2">
        <f t="shared" si="199"/>
        <v>2.0473665000000012</v>
      </c>
      <c r="I1619" s="2">
        <f t="array" ref="I1619">SUMPRODUCT(B1603:B1622, (ROW(B1603:B1622)-ROW(B1603)+1)) / (20*21/2)</f>
        <v>2.0091871428571428</v>
      </c>
      <c r="J1619" s="2">
        <f t="shared" si="194"/>
        <v>2.039658440218667</v>
      </c>
      <c r="K1619" s="2">
        <f t="shared" si="196"/>
        <v>2.0814024602993966</v>
      </c>
    </row>
    <row r="1620" spans="1:11" ht="13.5" x14ac:dyDescent="0.25">
      <c r="A1620" s="3">
        <f>TITRES_STAT!B1623</f>
        <v>44670</v>
      </c>
      <c r="B1620" s="5">
        <f>TITRES_STAT!D1623</f>
        <v>1.9935</v>
      </c>
      <c r="C1620" s="2">
        <f t="shared" si="197"/>
        <v>2.9900000000000038E-2</v>
      </c>
      <c r="D1620" s="2">
        <f t="shared" si="198"/>
        <v>1.9823999999999997</v>
      </c>
      <c r="E1620" s="2">
        <f t="shared" si="200"/>
        <v>1.9918000000000002</v>
      </c>
      <c r="F1620" s="2">
        <f t="shared" ref="F1620:F1683" si="201">AVERAGE(B1601:B1620)</f>
        <v>2.0534149999999998</v>
      </c>
      <c r="G1620" s="2">
        <f t="shared" si="195"/>
        <v>2.0918339999999991</v>
      </c>
      <c r="H1620" s="2">
        <f t="shared" si="199"/>
        <v>2.0493770000000016</v>
      </c>
      <c r="I1620" s="2">
        <f t="array" ref="I1620">SUMPRODUCT(B1604:B1623, (ROW(B1604:B1623)-ROW(B1604)+1)) / (20*21/2)</f>
        <v>2.0019166666666663</v>
      </c>
      <c r="J1620" s="2">
        <f t="shared" si="194"/>
        <v>2.0352623982930798</v>
      </c>
      <c r="K1620" s="2">
        <f t="shared" si="196"/>
        <v>2.0779553049935382</v>
      </c>
    </row>
    <row r="1621" spans="1:11" ht="13.5" x14ac:dyDescent="0.25">
      <c r="A1621" s="3">
        <f>TITRES_STAT!B1624</f>
        <v>44671</v>
      </c>
      <c r="B1621" s="5">
        <f>TITRES_STAT!D1624</f>
        <v>1.9935</v>
      </c>
      <c r="C1621" s="2">
        <f t="shared" si="197"/>
        <v>0</v>
      </c>
      <c r="D1621" s="2">
        <f t="shared" si="198"/>
        <v>1.9824000000000002</v>
      </c>
      <c r="E1621" s="2">
        <f t="shared" si="200"/>
        <v>1.9918000000000002</v>
      </c>
      <c r="F1621" s="2">
        <f t="shared" si="201"/>
        <v>2.0474249999999996</v>
      </c>
      <c r="G1621" s="2">
        <f t="shared" si="195"/>
        <v>2.0889239999999996</v>
      </c>
      <c r="H1621" s="2">
        <f t="shared" si="199"/>
        <v>2.0513875000000015</v>
      </c>
      <c r="I1621" s="2">
        <f t="array" ref="I1621">SUMPRODUCT(B1605:B1624, (ROW(B1605:B1624)-ROW(B1605)+1)) / (20*21/2)</f>
        <v>1.9953795238095238</v>
      </c>
      <c r="J1621" s="2">
        <f t="shared" ref="J1621:J1684" si="202">$J$4*B1621+J1620*(1-$J$4)</f>
        <v>2.0312850270270721</v>
      </c>
      <c r="K1621" s="2">
        <f t="shared" si="196"/>
        <v>2.0746433322486935</v>
      </c>
    </row>
    <row r="1622" spans="1:11" ht="13.5" x14ac:dyDescent="0.25">
      <c r="A1622" s="3">
        <f>TITRES_STAT!B1625</f>
        <v>44672</v>
      </c>
      <c r="B1622" s="5">
        <f>TITRES_STAT!D1625</f>
        <v>1.9679</v>
      </c>
      <c r="C1622" s="2">
        <f t="shared" si="197"/>
        <v>-2.5600000000000067E-2</v>
      </c>
      <c r="D1622" s="2">
        <f t="shared" si="198"/>
        <v>1.9772799999999999</v>
      </c>
      <c r="E1622" s="2">
        <f t="shared" si="200"/>
        <v>1.9853900000000002</v>
      </c>
      <c r="F1622" s="2">
        <f t="shared" si="201"/>
        <v>2.0399400000000001</v>
      </c>
      <c r="G1622" s="2">
        <f t="shared" si="195"/>
        <v>2.0855019999999995</v>
      </c>
      <c r="H1622" s="2">
        <f t="shared" si="199"/>
        <v>2.0532700000000013</v>
      </c>
      <c r="I1622" s="2">
        <f t="array" ref="I1622">SUMPRODUCT(B1606:B1625, (ROW(B1606:B1625)-ROW(B1606)+1)) / (20*21/2)</f>
        <v>1.9859090476190477</v>
      </c>
      <c r="J1622" s="2">
        <f t="shared" si="202"/>
        <v>2.0252483577863987</v>
      </c>
      <c r="K1622" s="2">
        <f t="shared" si="196"/>
        <v>2.070457319219333</v>
      </c>
    </row>
    <row r="1623" spans="1:11" ht="13.5" x14ac:dyDescent="0.25">
      <c r="A1623" s="3">
        <f>TITRES_STAT!B1626</f>
        <v>44673</v>
      </c>
      <c r="B1623" s="5">
        <f>TITRES_STAT!D1626</f>
        <v>1.9636</v>
      </c>
      <c r="C1623" s="2">
        <f t="shared" si="197"/>
        <v>-4.2999999999999705E-3</v>
      </c>
      <c r="D1623" s="2">
        <f t="shared" si="198"/>
        <v>1.9764199999999998</v>
      </c>
      <c r="E1623" s="2">
        <f t="shared" si="200"/>
        <v>1.9824000000000002</v>
      </c>
      <c r="F1623" s="2">
        <f t="shared" si="201"/>
        <v>2.0322399999999998</v>
      </c>
      <c r="G1623" s="2">
        <f t="shared" si="195"/>
        <v>2.0819939999999999</v>
      </c>
      <c r="H1623" s="2">
        <f t="shared" si="199"/>
        <v>2.0550060000000014</v>
      </c>
      <c r="I1623" s="2">
        <f t="array" ref="I1623">SUMPRODUCT(B1607:B1626, (ROW(B1607:B1626)-ROW(B1607)+1)) / (20*21/2)</f>
        <v>1.9838695238095241</v>
      </c>
      <c r="J1623" s="2">
        <f t="shared" si="202"/>
        <v>2.0193770856162656</v>
      </c>
      <c r="K1623" s="2">
        <f t="shared" si="196"/>
        <v>2.0662668361126926</v>
      </c>
    </row>
    <row r="1624" spans="1:11" ht="13.5" x14ac:dyDescent="0.25">
      <c r="A1624" s="3">
        <f>TITRES_STAT!B1627</f>
        <v>44676</v>
      </c>
      <c r="B1624" s="5">
        <f>TITRES_STAT!D1627</f>
        <v>1.9636</v>
      </c>
      <c r="C1624" s="2">
        <f t="shared" si="197"/>
        <v>0</v>
      </c>
      <c r="D1624" s="2">
        <f t="shared" si="198"/>
        <v>1.9764199999999998</v>
      </c>
      <c r="E1624" s="2">
        <f t="shared" si="200"/>
        <v>1.9794100000000001</v>
      </c>
      <c r="F1624" s="2">
        <f t="shared" si="201"/>
        <v>2.02454</v>
      </c>
      <c r="G1624" s="2">
        <f t="shared" si="195"/>
        <v>2.0785719999999999</v>
      </c>
      <c r="H1624" s="2">
        <f t="shared" si="199"/>
        <v>2.0566530000000012</v>
      </c>
      <c r="I1624" s="2">
        <f t="array" ref="I1624">SUMPRODUCT(B1608:B1627, (ROW(B1608:B1627)-ROW(B1608)+1)) / (20*21/2)</f>
        <v>1.9824209523809524</v>
      </c>
      <c r="J1624" s="2">
        <f t="shared" si="202"/>
        <v>2.0140649822242405</v>
      </c>
      <c r="K1624" s="2">
        <f t="shared" si="196"/>
        <v>2.0622406856769007</v>
      </c>
    </row>
    <row r="1625" spans="1:11" ht="13.5" x14ac:dyDescent="0.25">
      <c r="A1625" s="3">
        <f>TITRES_STAT!B1628</f>
        <v>44677</v>
      </c>
      <c r="B1625" s="5">
        <f>TITRES_STAT!D1628</f>
        <v>1.9251</v>
      </c>
      <c r="C1625" s="2">
        <f t="shared" si="197"/>
        <v>-3.8499999999999979E-2</v>
      </c>
      <c r="D1625" s="2">
        <f t="shared" si="198"/>
        <v>1.9627400000000002</v>
      </c>
      <c r="E1625" s="2">
        <f t="shared" si="200"/>
        <v>1.9725699999999999</v>
      </c>
      <c r="F1625" s="2">
        <f t="shared" si="201"/>
        <v>2.0149150000000002</v>
      </c>
      <c r="G1625" s="2">
        <f t="shared" si="195"/>
        <v>2.074722</v>
      </c>
      <c r="H1625" s="2">
        <f t="shared" si="199"/>
        <v>2.0580860000000012</v>
      </c>
      <c r="I1625" s="2">
        <f t="array" ref="I1625">SUMPRODUCT(B1609:B1628, (ROW(B1609:B1628)-ROW(B1609)+1)) / (20*21/2)</f>
        <v>1.9815633333333333</v>
      </c>
      <c r="J1625" s="2">
        <f t="shared" si="202"/>
        <v>2.0055921267743129</v>
      </c>
      <c r="K1625" s="2">
        <f t="shared" si="196"/>
        <v>2.0568626195719242</v>
      </c>
    </row>
    <row r="1626" spans="1:11" ht="13.5" x14ac:dyDescent="0.25">
      <c r="A1626" s="3">
        <f>TITRES_STAT!B1629</f>
        <v>44678</v>
      </c>
      <c r="B1626" s="5">
        <f>TITRES_STAT!D1629</f>
        <v>1.9935</v>
      </c>
      <c r="C1626" s="2">
        <f t="shared" si="197"/>
        <v>6.8400000000000016E-2</v>
      </c>
      <c r="D1626" s="2">
        <f t="shared" si="198"/>
        <v>1.9627400000000002</v>
      </c>
      <c r="E1626" s="2">
        <f t="shared" si="200"/>
        <v>1.9725699999999999</v>
      </c>
      <c r="F1626" s="2">
        <f t="shared" si="201"/>
        <v>2.0087099999999998</v>
      </c>
      <c r="G1626" s="2">
        <f t="shared" si="195"/>
        <v>2.0722399999999999</v>
      </c>
      <c r="H1626" s="2">
        <f t="shared" si="199"/>
        <v>2.0597545000000008</v>
      </c>
      <c r="I1626" s="2">
        <f t="array" ref="I1626">SUMPRODUCT(B1610:B1629, (ROW(B1610:B1629)-ROW(B1610)+1)) / (20*21/2)</f>
        <v>1.9828233333333332</v>
      </c>
      <c r="J1626" s="2">
        <f t="shared" si="202"/>
        <v>2.0044404956529496</v>
      </c>
      <c r="K1626" s="2">
        <f t="shared" si="196"/>
        <v>2.0543778109612605</v>
      </c>
    </row>
    <row r="1627" spans="1:11" ht="13.5" x14ac:dyDescent="0.25">
      <c r="A1627" s="3">
        <f>TITRES_STAT!B1630</f>
        <v>44679</v>
      </c>
      <c r="B1627" s="5">
        <f>TITRES_STAT!D1630</f>
        <v>1.9935</v>
      </c>
      <c r="C1627" s="2">
        <f t="shared" si="197"/>
        <v>0</v>
      </c>
      <c r="D1627" s="2">
        <f t="shared" si="198"/>
        <v>1.9678599999999999</v>
      </c>
      <c r="E1627" s="2">
        <f t="shared" si="200"/>
        <v>1.9725699999999999</v>
      </c>
      <c r="F1627" s="2">
        <f t="shared" si="201"/>
        <v>2.0025050000000002</v>
      </c>
      <c r="G1627" s="2">
        <f t="shared" si="195"/>
        <v>2.0697579999999998</v>
      </c>
      <c r="H1627" s="2">
        <f t="shared" si="199"/>
        <v>2.0611875000000008</v>
      </c>
      <c r="I1627" s="2">
        <f t="array" ref="I1627">SUMPRODUCT(B1611:B1630, (ROW(B1611:B1630)-ROW(B1611)+1)) / (20*21/2)</f>
        <v>1.984592857142857</v>
      </c>
      <c r="J1627" s="2">
        <f t="shared" si="202"/>
        <v>2.0033985436860018</v>
      </c>
      <c r="K1627" s="2">
        <f t="shared" si="196"/>
        <v>2.0519904458255249</v>
      </c>
    </row>
    <row r="1628" spans="1:11" ht="13.5" x14ac:dyDescent="0.25">
      <c r="A1628" s="3">
        <f>TITRES_STAT!B1631</f>
        <v>44680</v>
      </c>
      <c r="B1628" s="5">
        <f>TITRES_STAT!D1631</f>
        <v>1.9935</v>
      </c>
      <c r="C1628" s="2">
        <f t="shared" si="197"/>
        <v>0</v>
      </c>
      <c r="D1628" s="2">
        <f t="shared" si="198"/>
        <v>1.9738399999999998</v>
      </c>
      <c r="E1628" s="2">
        <f t="shared" si="200"/>
        <v>1.9751300000000001</v>
      </c>
      <c r="F1628" s="2">
        <f t="shared" si="201"/>
        <v>1.9973700000000001</v>
      </c>
      <c r="G1628" s="2">
        <f t="shared" si="195"/>
        <v>2.06779</v>
      </c>
      <c r="H1628" s="2">
        <f t="shared" si="199"/>
        <v>2.0626205000000009</v>
      </c>
      <c r="I1628" s="2">
        <f t="array" ref="I1628">SUMPRODUCT(B1612:B1631, (ROW(B1612:B1631)-ROW(B1612)+1)) / (20*21/2)</f>
        <v>1.9868719047619048</v>
      </c>
      <c r="J1628" s="2">
        <f t="shared" si="202"/>
        <v>2.002455825239716</v>
      </c>
      <c r="K1628" s="2">
        <f t="shared" si="196"/>
        <v>2.0496967028519748</v>
      </c>
    </row>
    <row r="1629" spans="1:11" ht="13.5" x14ac:dyDescent="0.25">
      <c r="A1629" s="3">
        <f>TITRES_STAT!B1632</f>
        <v>44685</v>
      </c>
      <c r="B1629" s="5">
        <f>TITRES_STAT!D1632</f>
        <v>2.0106000000000002</v>
      </c>
      <c r="C1629" s="2">
        <f t="shared" si="197"/>
        <v>1.7100000000000115E-2</v>
      </c>
      <c r="D1629" s="2">
        <f t="shared" si="198"/>
        <v>1.9832399999999999</v>
      </c>
      <c r="E1629" s="2">
        <f t="shared" si="200"/>
        <v>1.9798300000000002</v>
      </c>
      <c r="F1629" s="2">
        <f t="shared" si="201"/>
        <v>1.9920200000000001</v>
      </c>
      <c r="G1629" s="2">
        <f t="shared" si="195"/>
        <v>2.065394</v>
      </c>
      <c r="H1629" s="2">
        <f t="shared" si="199"/>
        <v>2.064181500000001</v>
      </c>
      <c r="I1629" s="2">
        <f t="array" ref="I1629">SUMPRODUCT(B1613:B1632, (ROW(B1613:B1632)-ROW(B1613)+1)) / (20*21/2)</f>
        <v>1.9776695238095239</v>
      </c>
      <c r="J1629" s="2">
        <f t="shared" si="202"/>
        <v>2.0032314609311719</v>
      </c>
      <c r="K1629" s="2">
        <f t="shared" si="196"/>
        <v>2.048163498818564</v>
      </c>
    </row>
    <row r="1630" spans="1:11" ht="13.5" x14ac:dyDescent="0.25">
      <c r="A1630" s="3">
        <f>TITRES_STAT!B1633</f>
        <v>44686</v>
      </c>
      <c r="B1630" s="5">
        <f>TITRES_STAT!D1633</f>
        <v>2.0106000000000002</v>
      </c>
      <c r="C1630" s="2">
        <f t="shared" si="197"/>
        <v>0</v>
      </c>
      <c r="D1630" s="2">
        <f t="shared" si="198"/>
        <v>2.00034</v>
      </c>
      <c r="E1630" s="2">
        <f t="shared" si="200"/>
        <v>1.9815400000000003</v>
      </c>
      <c r="F1630" s="2">
        <f t="shared" si="201"/>
        <v>1.9866700000000002</v>
      </c>
      <c r="G1630" s="2">
        <f t="shared" si="195"/>
        <v>2.0631680000000001</v>
      </c>
      <c r="H1630" s="2">
        <f t="shared" si="199"/>
        <v>2.0656145000000006</v>
      </c>
      <c r="I1630" s="2">
        <f t="array" ref="I1630">SUMPRODUCT(B1614:B1633, (ROW(B1614:B1633)-ROW(B1614)+1)) / (20*21/2)</f>
        <v>1.9723961904761906</v>
      </c>
      <c r="J1630" s="2">
        <f t="shared" si="202"/>
        <v>2.0039332265567746</v>
      </c>
      <c r="K1630" s="2">
        <f t="shared" si="196"/>
        <v>2.0466904204335221</v>
      </c>
    </row>
    <row r="1631" spans="1:11" ht="13.5" x14ac:dyDescent="0.25">
      <c r="A1631" s="3">
        <f>TITRES_STAT!B1634</f>
        <v>44687</v>
      </c>
      <c r="B1631" s="5">
        <f>TITRES_STAT!D1634</f>
        <v>2.0106000000000002</v>
      </c>
      <c r="C1631" s="2">
        <f t="shared" si="197"/>
        <v>0</v>
      </c>
      <c r="D1631" s="2">
        <f t="shared" si="198"/>
        <v>2.0037600000000002</v>
      </c>
      <c r="E1631" s="2">
        <f t="shared" si="200"/>
        <v>1.9832500000000004</v>
      </c>
      <c r="F1631" s="2">
        <f t="shared" si="201"/>
        <v>1.9875250000000002</v>
      </c>
      <c r="G1631" s="2">
        <f t="shared" si="195"/>
        <v>2.0616280000000002</v>
      </c>
      <c r="H1631" s="2">
        <f t="shared" si="199"/>
        <v>2.0665555000000011</v>
      </c>
      <c r="I1631" s="2">
        <f t="array" ref="I1631">SUMPRODUCT(B1615:B1634, (ROW(B1615:B1634)-ROW(B1615)+1)) / (20*21/2)</f>
        <v>1.9641914285714284</v>
      </c>
      <c r="J1631" s="2">
        <f t="shared" si="202"/>
        <v>2.0045681573608913</v>
      </c>
      <c r="K1631" s="2">
        <f t="shared" si="196"/>
        <v>2.0452751098282862</v>
      </c>
    </row>
    <row r="1632" spans="1:11" ht="13.5" x14ac:dyDescent="0.25">
      <c r="A1632" s="3">
        <f>TITRES_STAT!B1635</f>
        <v>44690</v>
      </c>
      <c r="B1632" s="5">
        <f>TITRES_STAT!D1635</f>
        <v>1.8909</v>
      </c>
      <c r="C1632" s="2">
        <f t="shared" si="197"/>
        <v>-0.11970000000000014</v>
      </c>
      <c r="D1632" s="2">
        <f t="shared" si="198"/>
        <v>1.9832400000000003</v>
      </c>
      <c r="E1632" s="2">
        <f t="shared" si="200"/>
        <v>1.9755499999999997</v>
      </c>
      <c r="F1632" s="2">
        <f t="shared" si="201"/>
        <v>1.9804700000000004</v>
      </c>
      <c r="G1632" s="2">
        <f t="shared" si="195"/>
        <v>2.0567519999999999</v>
      </c>
      <c r="H1632" s="2">
        <f t="shared" si="199"/>
        <v>2.0671330000000006</v>
      </c>
      <c r="I1632" s="2">
        <f t="array" ref="I1632">SUMPRODUCT(B1616:B1635, (ROW(B1616:B1635)-ROW(B1616)+1)) / (20*21/2)</f>
        <v>1.9638085714285716</v>
      </c>
      <c r="J1632" s="2">
        <f t="shared" si="202"/>
        <v>1.9937426185646159</v>
      </c>
      <c r="K1632" s="2">
        <f t="shared" si="196"/>
        <v>2.0392211839526673</v>
      </c>
    </row>
    <row r="1633" spans="1:11" ht="13.5" x14ac:dyDescent="0.25">
      <c r="A1633" s="3">
        <f>TITRES_STAT!B1636</f>
        <v>44691</v>
      </c>
      <c r="B1633" s="5">
        <f>TITRES_STAT!D1636</f>
        <v>1.9251</v>
      </c>
      <c r="C1633" s="2">
        <f t="shared" si="197"/>
        <v>3.4200000000000008E-2</v>
      </c>
      <c r="D1633" s="2">
        <f t="shared" si="198"/>
        <v>1.9695600000000002</v>
      </c>
      <c r="E1633" s="2">
        <f t="shared" si="200"/>
        <v>1.9716999999999998</v>
      </c>
      <c r="F1633" s="2">
        <f t="shared" si="201"/>
        <v>1.9770500000000006</v>
      </c>
      <c r="G1633" s="2">
        <f t="shared" si="195"/>
        <v>2.0533299999999999</v>
      </c>
      <c r="H1633" s="2">
        <f t="shared" si="199"/>
        <v>2.0680315000000009</v>
      </c>
      <c r="I1633" s="2">
        <f t="array" ref="I1633">SUMPRODUCT(B1617:B1636, (ROW(B1617:B1636)-ROW(B1617)+1)) / (20*21/2)</f>
        <v>1.9545761904761905</v>
      </c>
      <c r="J1633" s="2">
        <f t="shared" si="202"/>
        <v>1.9872052263203668</v>
      </c>
      <c r="K1633" s="2">
        <f t="shared" si="196"/>
        <v>2.0347458434055037</v>
      </c>
    </row>
    <row r="1634" spans="1:11" ht="13.5" x14ac:dyDescent="0.25">
      <c r="A1634" s="3">
        <f>TITRES_STAT!B1637</f>
        <v>44692</v>
      </c>
      <c r="B1634" s="5">
        <f>TITRES_STAT!D1637</f>
        <v>1.8909</v>
      </c>
      <c r="C1634" s="2">
        <f t="shared" si="197"/>
        <v>-3.4200000000000008E-2</v>
      </c>
      <c r="D1634" s="2">
        <f t="shared" si="198"/>
        <v>1.9456200000000003</v>
      </c>
      <c r="E1634" s="2">
        <f t="shared" si="200"/>
        <v>1.9644299999999997</v>
      </c>
      <c r="F1634" s="2">
        <f t="shared" si="201"/>
        <v>1.9719200000000003</v>
      </c>
      <c r="G1634" s="2">
        <f t="shared" si="195"/>
        <v>2.048454</v>
      </c>
      <c r="H1634" s="2">
        <f t="shared" si="199"/>
        <v>2.0690155000000008</v>
      </c>
      <c r="I1634" s="2">
        <f t="array" ref="I1634">SUMPRODUCT(B1618:B1637, (ROW(B1618:B1637)-ROW(B1618)+1)) / (20*21/2)</f>
        <v>1.9471428571428571</v>
      </c>
      <c r="J1634" s="2">
        <f t="shared" si="202"/>
        <v>1.9780333000041412</v>
      </c>
      <c r="K1634" s="2">
        <f t="shared" si="196"/>
        <v>2.0291048299386212</v>
      </c>
    </row>
    <row r="1635" spans="1:11" ht="13.5" x14ac:dyDescent="0.25">
      <c r="A1635" s="3">
        <f>TITRES_STAT!B1638</f>
        <v>44693</v>
      </c>
      <c r="B1635" s="5">
        <f>TITRES_STAT!D1638</f>
        <v>1.9679</v>
      </c>
      <c r="C1635" s="2">
        <f t="shared" si="197"/>
        <v>7.6999999999999957E-2</v>
      </c>
      <c r="D1635" s="2">
        <f t="shared" si="198"/>
        <v>1.9370800000000004</v>
      </c>
      <c r="E1635" s="2">
        <f t="shared" si="200"/>
        <v>1.9687100000000002</v>
      </c>
      <c r="F1635" s="2">
        <f t="shared" si="201"/>
        <v>1.9706400000000002</v>
      </c>
      <c r="G1635" s="2">
        <f t="shared" si="195"/>
        <v>2.0452899999999996</v>
      </c>
      <c r="H1635" s="2">
        <f t="shared" si="199"/>
        <v>2.0701495000000008</v>
      </c>
      <c r="I1635" s="2">
        <f t="array" ref="I1635">SUMPRODUCT(B1619:B1638, (ROW(B1619:B1638)-ROW(B1619)+1)) / (20*21/2)</f>
        <v>1.9475519047619045</v>
      </c>
      <c r="J1635" s="2">
        <f t="shared" si="202"/>
        <v>1.9770682238132706</v>
      </c>
      <c r="K1635" s="2">
        <f t="shared" si="196"/>
        <v>2.0267046405292635</v>
      </c>
    </row>
    <row r="1636" spans="1:11" ht="13.5" x14ac:dyDescent="0.25">
      <c r="A1636" s="3">
        <f>TITRES_STAT!B1639</f>
        <v>44694</v>
      </c>
      <c r="B1636" s="5">
        <f>TITRES_STAT!D1639</f>
        <v>1.8736999999999999</v>
      </c>
      <c r="C1636" s="2">
        <f t="shared" si="197"/>
        <v>-9.4200000000000061E-2</v>
      </c>
      <c r="D1636" s="2">
        <f t="shared" si="198"/>
        <v>1.9097000000000002</v>
      </c>
      <c r="E1636" s="2">
        <f t="shared" si="200"/>
        <v>1.9567299999999999</v>
      </c>
      <c r="F1636" s="2">
        <f t="shared" si="201"/>
        <v>1.96465</v>
      </c>
      <c r="G1636" s="2">
        <f t="shared" si="195"/>
        <v>2.0399839999999996</v>
      </c>
      <c r="H1636" s="2">
        <f t="shared" si="199"/>
        <v>2.0708980000000006</v>
      </c>
      <c r="I1636" s="2">
        <f t="array" ref="I1636">SUMPRODUCT(B1620:B1639, (ROW(B1620:B1639)-ROW(B1620)+1)) / (20*21/2)</f>
        <v>1.9479814285714285</v>
      </c>
      <c r="J1636" s="2">
        <f t="shared" si="202"/>
        <v>1.9672236310691495</v>
      </c>
      <c r="K1636" s="2">
        <f t="shared" si="196"/>
        <v>2.0207044585477236</v>
      </c>
    </row>
    <row r="1637" spans="1:11" ht="13.5" x14ac:dyDescent="0.25">
      <c r="A1637" s="3">
        <f>TITRES_STAT!B1640</f>
        <v>44697</v>
      </c>
      <c r="B1637" s="5">
        <f>TITRES_STAT!D1640</f>
        <v>1.8866000000000001</v>
      </c>
      <c r="C1637" s="2">
        <f t="shared" si="197"/>
        <v>1.2900000000000134E-2</v>
      </c>
      <c r="D1637" s="2">
        <f t="shared" si="198"/>
        <v>1.9088400000000001</v>
      </c>
      <c r="E1637" s="2">
        <f t="shared" si="200"/>
        <v>1.9460400000000004</v>
      </c>
      <c r="F1637" s="2">
        <f t="shared" si="201"/>
        <v>1.9593050000000001</v>
      </c>
      <c r="G1637" s="2">
        <f t="shared" si="195"/>
        <v>2.0349359999999996</v>
      </c>
      <c r="H1637" s="2">
        <f t="shared" si="199"/>
        <v>2.0716680000000003</v>
      </c>
      <c r="I1637" s="2">
        <f t="array" ref="I1637">SUMPRODUCT(B1621:B1640, (ROW(B1621:B1640)-ROW(B1621)+1)) / (20*21/2)</f>
        <v>1.9484109523809525</v>
      </c>
      <c r="J1637" s="2">
        <f t="shared" si="202"/>
        <v>1.959545190014945</v>
      </c>
      <c r="K1637" s="2">
        <f t="shared" si="196"/>
        <v>2.0154454601733032</v>
      </c>
    </row>
    <row r="1638" spans="1:11" ht="13.5" x14ac:dyDescent="0.25">
      <c r="A1638" s="3">
        <f>TITRES_STAT!B1641</f>
        <v>44698</v>
      </c>
      <c r="B1638" s="5">
        <f>TITRES_STAT!D1641</f>
        <v>1.9636</v>
      </c>
      <c r="C1638" s="2">
        <f t="shared" si="197"/>
        <v>7.6999999999999957E-2</v>
      </c>
      <c r="D1638" s="2">
        <f t="shared" si="198"/>
        <v>1.9165399999999999</v>
      </c>
      <c r="E1638" s="2">
        <f t="shared" si="200"/>
        <v>1.9430500000000002</v>
      </c>
      <c r="F1638" s="2">
        <f t="shared" si="201"/>
        <v>1.9590899999999998</v>
      </c>
      <c r="G1638" s="2">
        <f t="shared" si="195"/>
        <v>2.0321979999999997</v>
      </c>
      <c r="H1638" s="2">
        <f t="shared" si="199"/>
        <v>2.0728230000000001</v>
      </c>
      <c r="I1638" s="2">
        <f t="array" ref="I1638">SUMPRODUCT(B1622:B1641, (ROW(B1622:B1641)-ROW(B1622)+1)) / (20*21/2)</f>
        <v>1.9489828571428571</v>
      </c>
      <c r="J1638" s="2">
        <f t="shared" si="202"/>
        <v>1.9599313623944741</v>
      </c>
      <c r="K1638" s="2">
        <f t="shared" si="196"/>
        <v>2.0134123048723893</v>
      </c>
    </row>
    <row r="1639" spans="1:11" ht="13.5" x14ac:dyDescent="0.25">
      <c r="A1639" s="3">
        <f>TITRES_STAT!B1642</f>
        <v>44699</v>
      </c>
      <c r="B1639" s="5">
        <f>TITRES_STAT!D1642</f>
        <v>1.9636</v>
      </c>
      <c r="C1639" s="2">
        <f t="shared" si="197"/>
        <v>0</v>
      </c>
      <c r="D1639" s="2">
        <f t="shared" si="198"/>
        <v>1.9310799999999997</v>
      </c>
      <c r="E1639" s="2">
        <f t="shared" si="200"/>
        <v>1.9383500000000002</v>
      </c>
      <c r="F1639" s="2">
        <f t="shared" si="201"/>
        <v>1.9590900000000002</v>
      </c>
      <c r="G1639" s="2">
        <f t="shared" si="195"/>
        <v>2.0295459999999994</v>
      </c>
      <c r="H1639" s="2">
        <f t="shared" si="199"/>
        <v>2.0739780000000003</v>
      </c>
      <c r="I1639" s="2">
        <f t="array" ref="I1639">SUMPRODUCT(B1623:B1642, (ROW(B1623:B1642)-ROW(B1623)+1)) / (20*21/2)</f>
        <v>1.9496971428571428</v>
      </c>
      <c r="J1639" s="2">
        <f t="shared" si="202"/>
        <v>1.9602807564521432</v>
      </c>
      <c r="K1639" s="2">
        <f t="shared" si="196"/>
        <v>2.0114588811519036</v>
      </c>
    </row>
    <row r="1640" spans="1:11" ht="13.5" x14ac:dyDescent="0.25">
      <c r="A1640" s="3">
        <f>TITRES_STAT!B1643</f>
        <v>44700</v>
      </c>
      <c r="B1640" s="5">
        <f>TITRES_STAT!D1643</f>
        <v>1.9636</v>
      </c>
      <c r="C1640" s="2">
        <f t="shared" si="197"/>
        <v>0</v>
      </c>
      <c r="D1640" s="2">
        <f t="shared" si="198"/>
        <v>1.9302199999999998</v>
      </c>
      <c r="E1640" s="2">
        <f t="shared" si="200"/>
        <v>1.9336500000000001</v>
      </c>
      <c r="F1640" s="2">
        <f t="shared" si="201"/>
        <v>1.957595</v>
      </c>
      <c r="G1640" s="2">
        <f t="shared" si="195"/>
        <v>2.0268939999999995</v>
      </c>
      <c r="H1640" s="2">
        <f t="shared" si="199"/>
        <v>2.0751330000000001</v>
      </c>
      <c r="I1640" s="2">
        <f t="array" ref="I1640">SUMPRODUCT(B1624:B1643, (ROW(B1624:B1643)-ROW(B1624)+1)) / (20*21/2)</f>
        <v>1.950431904761905</v>
      </c>
      <c r="J1640" s="2">
        <f t="shared" si="202"/>
        <v>1.9605968748852722</v>
      </c>
      <c r="K1640" s="2">
        <f t="shared" si="196"/>
        <v>2.0095820622832017</v>
      </c>
    </row>
    <row r="1641" spans="1:11" ht="13.5" x14ac:dyDescent="0.25">
      <c r="A1641" s="3">
        <f>TITRES_STAT!B1644</f>
        <v>44701</v>
      </c>
      <c r="B1641" s="5">
        <f>TITRES_STAT!D1644</f>
        <v>1.9636</v>
      </c>
      <c r="C1641" s="2">
        <f t="shared" si="197"/>
        <v>0</v>
      </c>
      <c r="D1641" s="2">
        <f t="shared" si="198"/>
        <v>1.9481999999999999</v>
      </c>
      <c r="E1641" s="2">
        <f t="shared" si="200"/>
        <v>1.9289499999999999</v>
      </c>
      <c r="F1641" s="2">
        <f t="shared" si="201"/>
        <v>1.9560999999999999</v>
      </c>
      <c r="G1641" s="2">
        <f t="shared" si="195"/>
        <v>2.0242419999999992</v>
      </c>
      <c r="H1641" s="2">
        <f t="shared" si="199"/>
        <v>2.0763525</v>
      </c>
      <c r="I1641" s="2">
        <f t="array" ref="I1641">SUMPRODUCT(B1625:B1644, (ROW(B1625:B1644)-ROW(B1625)+1)) / (20*21/2)</f>
        <v>1.9511666666666667</v>
      </c>
      <c r="J1641" s="2">
        <f t="shared" si="202"/>
        <v>1.9608828868009605</v>
      </c>
      <c r="K1641" s="2">
        <f t="shared" si="196"/>
        <v>2.0077788441544486</v>
      </c>
    </row>
    <row r="1642" spans="1:11" ht="13.5" x14ac:dyDescent="0.25">
      <c r="A1642" s="3">
        <f>TITRES_STAT!B1645</f>
        <v>44704</v>
      </c>
      <c r="B1642" s="5">
        <f>TITRES_STAT!D1645</f>
        <v>1.9636</v>
      </c>
      <c r="C1642" s="2">
        <f t="shared" si="197"/>
        <v>0</v>
      </c>
      <c r="D1642" s="2">
        <f t="shared" si="198"/>
        <v>1.9636</v>
      </c>
      <c r="E1642" s="2">
        <f t="shared" si="200"/>
        <v>1.9362199999999998</v>
      </c>
      <c r="F1642" s="2">
        <f t="shared" si="201"/>
        <v>1.9558849999999999</v>
      </c>
      <c r="G1642" s="2">
        <f t="shared" si="195"/>
        <v>2.0215899999999993</v>
      </c>
      <c r="H1642" s="2">
        <f t="shared" si="199"/>
        <v>2.0776145000000001</v>
      </c>
      <c r="I1642" s="2">
        <f t="array" ref="I1642">SUMPRODUCT(B1626:B1645, (ROW(B1626:B1645)-ROW(B1626)+1)) / (20*21/2)</f>
        <v>1.9482347619047622</v>
      </c>
      <c r="J1642" s="2">
        <f t="shared" si="202"/>
        <v>1.9611416594865831</v>
      </c>
      <c r="K1642" s="2">
        <f t="shared" si="196"/>
        <v>2.0060463404621172</v>
      </c>
    </row>
    <row r="1643" spans="1:11" ht="13.5" x14ac:dyDescent="0.25">
      <c r="A1643" s="3">
        <f>TITRES_STAT!B1646</f>
        <v>44705</v>
      </c>
      <c r="B1643" s="5">
        <f>TITRES_STAT!D1646</f>
        <v>1.9636</v>
      </c>
      <c r="C1643" s="2">
        <f t="shared" si="197"/>
        <v>0</v>
      </c>
      <c r="D1643" s="2">
        <f t="shared" si="198"/>
        <v>1.9636</v>
      </c>
      <c r="E1643" s="2">
        <f t="shared" si="200"/>
        <v>1.9400699999999997</v>
      </c>
      <c r="F1643" s="2">
        <f t="shared" si="201"/>
        <v>1.9558849999999999</v>
      </c>
      <c r="G1643" s="2">
        <f t="shared" si="195"/>
        <v>2.0190239999999995</v>
      </c>
      <c r="H1643" s="2">
        <f t="shared" si="199"/>
        <v>2.0788764999999998</v>
      </c>
      <c r="I1643" s="2">
        <f t="array" ref="I1643">SUMPRODUCT(B1627:B1646, (ROW(B1627:B1646)-ROW(B1627)+1)) / (20*21/2)</f>
        <v>1.9485600000000001</v>
      </c>
      <c r="J1643" s="2">
        <f t="shared" si="202"/>
        <v>1.9613757871545277</v>
      </c>
      <c r="K1643" s="2">
        <f t="shared" si="196"/>
        <v>2.0043817780910538</v>
      </c>
    </row>
    <row r="1644" spans="1:11" ht="13.5" x14ac:dyDescent="0.25">
      <c r="A1644" s="3">
        <f>TITRES_STAT!B1647</f>
        <v>44706</v>
      </c>
      <c r="B1644" s="5">
        <f>TITRES_STAT!D1647</f>
        <v>1.9636</v>
      </c>
      <c r="C1644" s="2">
        <f t="shared" si="197"/>
        <v>0</v>
      </c>
      <c r="D1644" s="2">
        <f t="shared" si="198"/>
        <v>1.9636</v>
      </c>
      <c r="E1644" s="2">
        <f t="shared" si="200"/>
        <v>1.9473399999999998</v>
      </c>
      <c r="F1644" s="2">
        <f t="shared" si="201"/>
        <v>1.9558849999999999</v>
      </c>
      <c r="G1644" s="2">
        <f t="shared" si="195"/>
        <v>2.015687999999999</v>
      </c>
      <c r="H1644" s="2">
        <f t="shared" si="199"/>
        <v>2.0800529999999999</v>
      </c>
      <c r="I1644" s="2">
        <f t="array" ref="I1644">SUMPRODUCT(B1628:B1647, (ROW(B1628:B1647)-ROW(B1628)+1)) / (20*21/2)</f>
        <v>1.9490480952380949</v>
      </c>
      <c r="J1644" s="2">
        <f t="shared" si="202"/>
        <v>1.9615876169493345</v>
      </c>
      <c r="K1644" s="2">
        <f t="shared" si="196"/>
        <v>2.0027824926757183</v>
      </c>
    </row>
    <row r="1645" spans="1:11" ht="13.5" x14ac:dyDescent="0.25">
      <c r="A1645" s="3">
        <f>TITRES_STAT!B1648</f>
        <v>44707</v>
      </c>
      <c r="B1645" s="5">
        <f>TITRES_STAT!D1648</f>
        <v>1.9251</v>
      </c>
      <c r="C1645" s="2">
        <f t="shared" si="197"/>
        <v>-3.8499999999999979E-2</v>
      </c>
      <c r="D1645" s="2">
        <f t="shared" si="198"/>
        <v>1.9559000000000002</v>
      </c>
      <c r="E1645" s="2">
        <f t="shared" si="200"/>
        <v>1.9430599999999998</v>
      </c>
      <c r="F1645" s="2">
        <f t="shared" si="201"/>
        <v>1.9558849999999999</v>
      </c>
      <c r="G1645" s="2">
        <f t="shared" si="195"/>
        <v>2.0114959999999993</v>
      </c>
      <c r="H1645" s="2">
        <f t="shared" si="199"/>
        <v>2.0810584999999997</v>
      </c>
      <c r="I1645" s="2">
        <f t="array" ref="I1645">SUMPRODUCT(B1629:B1648, (ROW(B1629:B1648)-ROW(B1629)+1)) / (20*21/2)</f>
        <v>1.9496990476190477</v>
      </c>
      <c r="J1645" s="2">
        <f t="shared" si="202"/>
        <v>1.9581126058113028</v>
      </c>
      <c r="K1645" s="2">
        <f t="shared" si="196"/>
        <v>1.9997361204139255</v>
      </c>
    </row>
    <row r="1646" spans="1:11" ht="13.5" x14ac:dyDescent="0.25">
      <c r="A1646" s="3">
        <f>TITRES_STAT!B1649</f>
        <v>44708</v>
      </c>
      <c r="B1646" s="5">
        <f>TITRES_STAT!D1649</f>
        <v>1.9593</v>
      </c>
      <c r="C1646" s="2">
        <f t="shared" si="197"/>
        <v>3.4200000000000008E-2</v>
      </c>
      <c r="D1646" s="2">
        <f t="shared" si="198"/>
        <v>1.9550400000000003</v>
      </c>
      <c r="E1646" s="2">
        <f t="shared" si="200"/>
        <v>1.9516199999999997</v>
      </c>
      <c r="F1646" s="2">
        <f t="shared" si="201"/>
        <v>1.954175</v>
      </c>
      <c r="G1646" s="2">
        <f t="shared" si="195"/>
        <v>2.0083299999999995</v>
      </c>
      <c r="H1646" s="2">
        <f t="shared" si="199"/>
        <v>2.0822134999999995</v>
      </c>
      <c r="I1646" s="2">
        <f t="array" ref="I1646">SUMPRODUCT(B1630:B1649, (ROW(B1630:B1649)-ROW(B1630)+1)) / (20*21/2)</f>
        <v>1.9505128571428569</v>
      </c>
      <c r="J1646" s="2">
        <f t="shared" si="202"/>
        <v>1.9582256909721312</v>
      </c>
      <c r="K1646" s="2">
        <f t="shared" si="196"/>
        <v>1.9981503902016147</v>
      </c>
    </row>
    <row r="1647" spans="1:11" ht="13.5" x14ac:dyDescent="0.25">
      <c r="A1647" s="3">
        <f>TITRES_STAT!B1650</f>
        <v>44711</v>
      </c>
      <c r="B1647" s="5">
        <f>TITRES_STAT!D1650</f>
        <v>1.9593</v>
      </c>
      <c r="C1647" s="2">
        <f t="shared" si="197"/>
        <v>0</v>
      </c>
      <c r="D1647" s="2">
        <f t="shared" si="198"/>
        <v>1.9541799999999998</v>
      </c>
      <c r="E1647" s="2">
        <f t="shared" si="200"/>
        <v>1.9588899999999998</v>
      </c>
      <c r="F1647" s="2">
        <f t="shared" si="201"/>
        <v>1.9524650000000001</v>
      </c>
      <c r="G1647" s="2">
        <f t="shared" si="195"/>
        <v>2.0051639999999993</v>
      </c>
      <c r="H1647" s="2">
        <f t="shared" si="199"/>
        <v>2.0831119999999994</v>
      </c>
      <c r="I1647" s="2">
        <f t="array" ref="I1647">SUMPRODUCT(B1631:B1650, (ROW(B1631:B1650)-ROW(B1631)+1)) / (20*21/2)</f>
        <v>1.9515709523809524</v>
      </c>
      <c r="J1647" s="2">
        <f t="shared" si="202"/>
        <v>1.9583280061176427</v>
      </c>
      <c r="K1647" s="2">
        <f t="shared" si="196"/>
        <v>1.996626845487826</v>
      </c>
    </row>
    <row r="1648" spans="1:11" ht="13.5" x14ac:dyDescent="0.25">
      <c r="A1648" s="3">
        <f>TITRES_STAT!B1651</f>
        <v>44712</v>
      </c>
      <c r="B1648" s="5">
        <f>TITRES_STAT!D1651</f>
        <v>1.9593</v>
      </c>
      <c r="C1648" s="2">
        <f t="shared" si="197"/>
        <v>0</v>
      </c>
      <c r="D1648" s="2">
        <f t="shared" si="198"/>
        <v>1.9533200000000002</v>
      </c>
      <c r="E1648" s="2">
        <f t="shared" si="200"/>
        <v>1.9584599999999999</v>
      </c>
      <c r="F1648" s="2">
        <f t="shared" si="201"/>
        <v>1.9507549999999998</v>
      </c>
      <c r="G1648" s="2">
        <f t="shared" si="195"/>
        <v>2.0020839999999991</v>
      </c>
      <c r="H1648" s="2">
        <f t="shared" si="199"/>
        <v>2.0837964999999996</v>
      </c>
      <c r="I1648" s="2">
        <f t="array" ref="I1648">SUMPRODUCT(B1632:B1651, (ROW(B1632:B1651)-ROW(B1632)+1)) / (20*21/2)</f>
        <v>1.9528733333333335</v>
      </c>
      <c r="J1648" s="2">
        <f t="shared" si="202"/>
        <v>1.9584205769635816</v>
      </c>
      <c r="K1648" s="2">
        <f t="shared" si="196"/>
        <v>1.9951630476255584</v>
      </c>
    </row>
    <row r="1649" spans="1:11" ht="13.5" x14ac:dyDescent="0.25">
      <c r="A1649" s="3">
        <f>TITRES_STAT!B1652</f>
        <v>44713</v>
      </c>
      <c r="B1649" s="5">
        <f>TITRES_STAT!D1652</f>
        <v>1.9593</v>
      </c>
      <c r="C1649" s="2">
        <f t="shared" si="197"/>
        <v>0</v>
      </c>
      <c r="D1649" s="2">
        <f t="shared" si="198"/>
        <v>1.9524599999999999</v>
      </c>
      <c r="E1649" s="2">
        <f t="shared" si="200"/>
        <v>1.9580300000000002</v>
      </c>
      <c r="F1649" s="2">
        <f t="shared" si="201"/>
        <v>1.9481899999999999</v>
      </c>
      <c r="G1649" s="2">
        <f t="shared" si="195"/>
        <v>1.9990039999999993</v>
      </c>
      <c r="H1649" s="2">
        <f t="shared" si="199"/>
        <v>2.0844379999999991</v>
      </c>
      <c r="I1649" s="2">
        <f t="array" ref="I1649">SUMPRODUCT(B1633:B1652, (ROW(B1633:B1652)-ROW(B1633)+1)) / (20*21/2)</f>
        <v>1.9491247619047618</v>
      </c>
      <c r="J1649" s="2">
        <f t="shared" si="202"/>
        <v>1.9585043315384785</v>
      </c>
      <c r="K1649" s="2">
        <f t="shared" si="196"/>
        <v>1.9937566536010267</v>
      </c>
    </row>
    <row r="1650" spans="1:11" ht="13.5" x14ac:dyDescent="0.25">
      <c r="A1650" s="3">
        <f>TITRES_STAT!B1653</f>
        <v>44714</v>
      </c>
      <c r="B1650" s="5">
        <f>TITRES_STAT!D1653</f>
        <v>1.9593</v>
      </c>
      <c r="C1650" s="2">
        <f t="shared" si="197"/>
        <v>0</v>
      </c>
      <c r="D1650" s="2">
        <f t="shared" si="198"/>
        <v>1.9593</v>
      </c>
      <c r="E1650" s="2">
        <f t="shared" si="200"/>
        <v>1.9576</v>
      </c>
      <c r="F1650" s="2">
        <f t="shared" si="201"/>
        <v>1.9456249999999997</v>
      </c>
      <c r="G1650" s="2">
        <f t="shared" ref="G1650:G1713" si="203">AVERAGE(B1601:B1650)</f>
        <v>1.9959239999999994</v>
      </c>
      <c r="H1650" s="2">
        <f t="shared" si="199"/>
        <v>2.0850794999999991</v>
      </c>
      <c r="I1650" s="2">
        <f t="array" ref="I1650">SUMPRODUCT(B1634:B1653, (ROW(B1634:B1653)-ROW(B1634)+1)) / (20*21/2)</f>
        <v>1.9424580952380952</v>
      </c>
      <c r="J1650" s="2">
        <f t="shared" si="202"/>
        <v>1.9585801094871949</v>
      </c>
      <c r="K1650" s="2">
        <f t="shared" si="196"/>
        <v>1.9924054122833394</v>
      </c>
    </row>
    <row r="1651" spans="1:11" ht="13.5" x14ac:dyDescent="0.25">
      <c r="A1651" s="3">
        <f>TITRES_STAT!B1654</f>
        <v>44715</v>
      </c>
      <c r="B1651" s="5">
        <f>TITRES_STAT!D1654</f>
        <v>1.9593</v>
      </c>
      <c r="C1651" s="2">
        <f t="shared" si="197"/>
        <v>0</v>
      </c>
      <c r="D1651" s="2">
        <f t="shared" si="198"/>
        <v>1.9593</v>
      </c>
      <c r="E1651" s="2">
        <f t="shared" si="200"/>
        <v>1.9571700000000003</v>
      </c>
      <c r="F1651" s="2">
        <f t="shared" si="201"/>
        <v>1.9430599999999998</v>
      </c>
      <c r="G1651" s="2">
        <f t="shared" si="203"/>
        <v>1.9928439999999994</v>
      </c>
      <c r="H1651" s="2">
        <f t="shared" si="199"/>
        <v>2.0854644999999992</v>
      </c>
      <c r="I1651" s="2">
        <f t="array" ref="I1651">SUMPRODUCT(B1635:B1654, (ROW(B1635:B1654)-ROW(B1635)+1)) / (20*21/2)</f>
        <v>1.9388933333333334</v>
      </c>
      <c r="J1651" s="2">
        <f t="shared" si="202"/>
        <v>1.9586486704884143</v>
      </c>
      <c r="K1651" s="2">
        <f t="shared" ref="K1651:K1714" si="204">$K$4*B1651+(1-$K$4)*K1650</f>
        <v>1.9911071608212478</v>
      </c>
    </row>
    <row r="1652" spans="1:11" ht="13.5" x14ac:dyDescent="0.25">
      <c r="A1652" s="3">
        <f>TITRES_STAT!B1655</f>
        <v>44718</v>
      </c>
      <c r="B1652" s="5">
        <f>TITRES_STAT!D1655</f>
        <v>1.9036999999999999</v>
      </c>
      <c r="C1652" s="2">
        <f t="shared" si="197"/>
        <v>-5.5600000000000094E-2</v>
      </c>
      <c r="D1652" s="2">
        <f t="shared" si="198"/>
        <v>1.94818</v>
      </c>
      <c r="E1652" s="2">
        <f t="shared" si="200"/>
        <v>1.9511800000000001</v>
      </c>
      <c r="F1652" s="2">
        <f t="shared" si="201"/>
        <v>1.9436999999999998</v>
      </c>
      <c r="G1652" s="2">
        <f t="shared" si="203"/>
        <v>1.9885659999999996</v>
      </c>
      <c r="H1652" s="2">
        <f t="shared" si="199"/>
        <v>2.0851434999999992</v>
      </c>
      <c r="I1652" s="2">
        <f t="array" ref="I1652">SUMPRODUCT(B1636:B1655, (ROW(B1636:B1655)-ROW(B1636)+1)) / (20*21/2)</f>
        <v>1.935267619047619</v>
      </c>
      <c r="J1652" s="2">
        <f t="shared" si="202"/>
        <v>1.9534154637752319</v>
      </c>
      <c r="K1652" s="2">
        <f t="shared" si="204"/>
        <v>1.9876794290243363</v>
      </c>
    </row>
    <row r="1653" spans="1:11" ht="13.5" x14ac:dyDescent="0.25">
      <c r="A1653" s="3">
        <f>TITRES_STAT!B1656</f>
        <v>44719</v>
      </c>
      <c r="B1653" s="5">
        <f>TITRES_STAT!D1656</f>
        <v>1.8736999999999999</v>
      </c>
      <c r="C1653" s="2">
        <f t="shared" si="197"/>
        <v>-3.0000000000000027E-2</v>
      </c>
      <c r="D1653" s="2">
        <f t="shared" si="198"/>
        <v>1.93106</v>
      </c>
      <c r="E1653" s="2">
        <f t="shared" si="200"/>
        <v>1.9421900000000001</v>
      </c>
      <c r="F1653" s="2">
        <f t="shared" si="201"/>
        <v>1.9411299999999998</v>
      </c>
      <c r="G1653" s="2">
        <f t="shared" si="203"/>
        <v>1.9836879999999997</v>
      </c>
      <c r="H1653" s="2">
        <f t="shared" si="199"/>
        <v>2.084672499999999</v>
      </c>
      <c r="I1653" s="2">
        <f t="array" ref="I1653">SUMPRODUCT(B1637:B1656, (ROW(B1637:B1656)-ROW(B1637)+1)) / (20*21/2)</f>
        <v>1.9299095238095236</v>
      </c>
      <c r="J1653" s="2">
        <f t="shared" si="202"/>
        <v>1.9458235148442573</v>
      </c>
      <c r="K1653" s="2">
        <f t="shared" si="204"/>
        <v>1.9832096474939702</v>
      </c>
    </row>
    <row r="1654" spans="1:11" ht="13.5" x14ac:dyDescent="0.25">
      <c r="A1654" s="3">
        <f>TITRES_STAT!B1657</f>
        <v>44720</v>
      </c>
      <c r="B1654" s="5">
        <f>TITRES_STAT!D1657</f>
        <v>1.9036999999999999</v>
      </c>
      <c r="C1654" s="2">
        <f t="shared" si="197"/>
        <v>3.0000000000000027E-2</v>
      </c>
      <c r="D1654" s="2">
        <f t="shared" si="198"/>
        <v>1.91994</v>
      </c>
      <c r="E1654" s="2">
        <f t="shared" si="200"/>
        <v>1.9362000000000001</v>
      </c>
      <c r="F1654" s="2">
        <f t="shared" si="201"/>
        <v>1.9417699999999996</v>
      </c>
      <c r="G1654" s="2">
        <f t="shared" si="203"/>
        <v>1.9794099999999997</v>
      </c>
      <c r="H1654" s="2">
        <f t="shared" si="199"/>
        <v>2.0844159999999992</v>
      </c>
      <c r="I1654" s="2">
        <f t="array" ref="I1654">SUMPRODUCT(B1638:B1657, (ROW(B1638:B1657)-ROW(B1638)+1)) / (20*21/2)</f>
        <v>1.9322533333333334</v>
      </c>
      <c r="J1654" s="2">
        <f t="shared" si="202"/>
        <v>1.9418117515257565</v>
      </c>
      <c r="K1654" s="2">
        <f t="shared" si="204"/>
        <v>1.9800916221020499</v>
      </c>
    </row>
    <row r="1655" spans="1:11" ht="13.5" x14ac:dyDescent="0.25">
      <c r="A1655" s="3">
        <f>TITRES_STAT!B1658</f>
        <v>44721</v>
      </c>
      <c r="B1655" s="5">
        <f>TITRES_STAT!D1658</f>
        <v>1.9036999999999999</v>
      </c>
      <c r="C1655" s="2">
        <f t="shared" si="197"/>
        <v>0</v>
      </c>
      <c r="D1655" s="2">
        <f t="shared" si="198"/>
        <v>1.90882</v>
      </c>
      <c r="E1655" s="2">
        <f t="shared" si="200"/>
        <v>1.9340600000000001</v>
      </c>
      <c r="F1655" s="2">
        <f t="shared" si="201"/>
        <v>1.9385599999999996</v>
      </c>
      <c r="G1655" s="2">
        <f t="shared" si="203"/>
        <v>1.9751319999999999</v>
      </c>
      <c r="H1655" s="2">
        <f t="shared" si="199"/>
        <v>2.0843089999999993</v>
      </c>
      <c r="I1655" s="2">
        <f t="array" ref="I1655">SUMPRODUCT(B1639:B1658, (ROW(B1639:B1658)-ROW(B1639)+1)) / (20*21/2)</f>
        <v>1.9232304761904764</v>
      </c>
      <c r="J1655" s="2">
        <f t="shared" si="202"/>
        <v>1.9381820609042557</v>
      </c>
      <c r="K1655" s="2">
        <f t="shared" si="204"/>
        <v>1.977095872215695</v>
      </c>
    </row>
    <row r="1656" spans="1:11" ht="13.5" x14ac:dyDescent="0.25">
      <c r="A1656" s="3">
        <f>TITRES_STAT!B1659</f>
        <v>44722</v>
      </c>
      <c r="B1656" s="5">
        <f>TITRES_STAT!D1659</f>
        <v>1.8823000000000001</v>
      </c>
      <c r="C1656" s="2">
        <f t="shared" si="197"/>
        <v>-2.1399999999999864E-2</v>
      </c>
      <c r="D1656" s="2">
        <f t="shared" si="198"/>
        <v>1.8934200000000001</v>
      </c>
      <c r="E1656" s="2">
        <f t="shared" si="200"/>
        <v>1.9263600000000001</v>
      </c>
      <c r="F1656" s="2">
        <f t="shared" si="201"/>
        <v>1.9389899999999998</v>
      </c>
      <c r="G1656" s="2">
        <f t="shared" si="203"/>
        <v>1.9704259999999996</v>
      </c>
      <c r="H1656" s="2">
        <f t="shared" si="199"/>
        <v>2.0835814999999993</v>
      </c>
      <c r="I1656" s="2">
        <f t="array" ref="I1656">SUMPRODUCT(B1640:B1659, (ROW(B1640:B1659)-ROW(B1640)+1)) / (20*21/2)</f>
        <v>1.9249385714285716</v>
      </c>
      <c r="J1656" s="2">
        <f t="shared" si="202"/>
        <v>1.9328599598657552</v>
      </c>
      <c r="K1656" s="2">
        <f t="shared" si="204"/>
        <v>1.973378387030766</v>
      </c>
    </row>
    <row r="1657" spans="1:11" ht="13.5" x14ac:dyDescent="0.25">
      <c r="A1657" s="3">
        <f>TITRES_STAT!B1660</f>
        <v>44725</v>
      </c>
      <c r="B1657" s="5">
        <f>TITRES_STAT!D1660</f>
        <v>1.9636</v>
      </c>
      <c r="C1657" s="2">
        <f t="shared" si="197"/>
        <v>8.1299999999999928E-2</v>
      </c>
      <c r="D1657" s="2">
        <f t="shared" si="198"/>
        <v>1.9053999999999998</v>
      </c>
      <c r="E1657" s="2">
        <f t="shared" si="200"/>
        <v>1.92679</v>
      </c>
      <c r="F1657" s="2">
        <f t="shared" si="201"/>
        <v>1.9428399999999997</v>
      </c>
      <c r="G1657" s="2">
        <f t="shared" si="203"/>
        <v>1.9673459999999998</v>
      </c>
      <c r="H1657" s="2">
        <f t="shared" si="199"/>
        <v>2.0833464999999989</v>
      </c>
      <c r="I1657" s="2">
        <f t="array" ref="I1657">SUMPRODUCT(B1641:B1660, (ROW(B1641:B1660)-ROW(B1641)+1)) / (20*21/2)</f>
        <v>1.926687619047619</v>
      </c>
      <c r="J1657" s="2">
        <f t="shared" si="202"/>
        <v>1.9357875827356832</v>
      </c>
      <c r="K1657" s="2">
        <f t="shared" si="204"/>
        <v>1.9729949208726967</v>
      </c>
    </row>
    <row r="1658" spans="1:11" ht="13.5" x14ac:dyDescent="0.25">
      <c r="A1658" s="3">
        <f>TITRES_STAT!B1661</f>
        <v>44726</v>
      </c>
      <c r="B1658" s="5">
        <f>TITRES_STAT!D1661</f>
        <v>1.8481000000000001</v>
      </c>
      <c r="C1658" s="2">
        <f t="shared" si="197"/>
        <v>-0.11549999999999994</v>
      </c>
      <c r="D1658" s="2">
        <f t="shared" si="198"/>
        <v>1.90028</v>
      </c>
      <c r="E1658" s="2">
        <f t="shared" si="200"/>
        <v>1.91567</v>
      </c>
      <c r="F1658" s="2">
        <f t="shared" si="201"/>
        <v>1.9370649999999998</v>
      </c>
      <c r="G1658" s="2">
        <f t="shared" si="203"/>
        <v>1.9623839999999999</v>
      </c>
      <c r="H1658" s="2">
        <f t="shared" si="199"/>
        <v>2.0825549999999988</v>
      </c>
      <c r="I1658" s="2">
        <f t="array" ref="I1658">SUMPRODUCT(B1642:B1661, (ROW(B1642:B1661)-ROW(B1642)+1)) / (20*21/2)</f>
        <v>1.9256300000000002</v>
      </c>
      <c r="J1658" s="2">
        <f t="shared" si="202"/>
        <v>1.9274363843799038</v>
      </c>
      <c r="K1658" s="2">
        <f t="shared" si="204"/>
        <v>1.9680970808384735</v>
      </c>
    </row>
    <row r="1659" spans="1:11" ht="13.5" x14ac:dyDescent="0.25">
      <c r="A1659" s="3">
        <f>TITRES_STAT!B1662</f>
        <v>44727</v>
      </c>
      <c r="B1659" s="5">
        <f>TITRES_STAT!D1662</f>
        <v>1.9550000000000001</v>
      </c>
      <c r="C1659" s="2">
        <f t="shared" si="197"/>
        <v>0.1069</v>
      </c>
      <c r="D1659" s="2">
        <f t="shared" si="198"/>
        <v>1.9105399999999999</v>
      </c>
      <c r="E1659" s="2">
        <f t="shared" si="200"/>
        <v>1.9152400000000001</v>
      </c>
      <c r="F1659" s="2">
        <f t="shared" si="201"/>
        <v>1.9366350000000001</v>
      </c>
      <c r="G1659" s="2">
        <f t="shared" si="203"/>
        <v>1.9591319999999999</v>
      </c>
      <c r="H1659" s="2">
        <f t="shared" si="199"/>
        <v>2.0822979999999989</v>
      </c>
      <c r="I1659" s="2">
        <f t="array" ref="I1659">SUMPRODUCT(B1643:B1662, (ROW(B1643:B1662)-ROW(B1643)+1)) / (20*21/2)</f>
        <v>1.9210890476190479</v>
      </c>
      <c r="J1659" s="2">
        <f t="shared" si="202"/>
        <v>1.9300614906294369</v>
      </c>
      <c r="K1659" s="2">
        <f t="shared" si="204"/>
        <v>1.9675834698251999</v>
      </c>
    </row>
    <row r="1660" spans="1:11" ht="13.5" x14ac:dyDescent="0.25">
      <c r="A1660" s="3">
        <f>TITRES_STAT!B1663</f>
        <v>44728</v>
      </c>
      <c r="B1660" s="5">
        <f>TITRES_STAT!D1663</f>
        <v>1.9550000000000001</v>
      </c>
      <c r="C1660" s="2">
        <f t="shared" si="197"/>
        <v>0</v>
      </c>
      <c r="D1660" s="2">
        <f t="shared" si="198"/>
        <v>1.9208000000000003</v>
      </c>
      <c r="E1660" s="2">
        <f t="shared" si="200"/>
        <v>1.9148099999999999</v>
      </c>
      <c r="F1660" s="2">
        <f t="shared" si="201"/>
        <v>1.936205</v>
      </c>
      <c r="G1660" s="2">
        <f t="shared" si="203"/>
        <v>1.9558799999999998</v>
      </c>
      <c r="H1660" s="2">
        <f t="shared" si="199"/>
        <v>2.0819339999999986</v>
      </c>
      <c r="I1660" s="2">
        <f t="array" ref="I1660">SUMPRODUCT(B1644:B1663, (ROW(B1644:B1663)-ROW(B1644)+1)) / (20*21/2)</f>
        <v>1.9173242857142856</v>
      </c>
      <c r="J1660" s="2">
        <f t="shared" si="202"/>
        <v>1.9324365867599667</v>
      </c>
      <c r="K1660" s="2">
        <f t="shared" si="204"/>
        <v>1.9670900004202903</v>
      </c>
    </row>
    <row r="1661" spans="1:11" ht="13.5" x14ac:dyDescent="0.25">
      <c r="A1661" s="3">
        <f>TITRES_STAT!B1664</f>
        <v>44729</v>
      </c>
      <c r="B1661" s="5">
        <f>TITRES_STAT!D1664</f>
        <v>1.9251</v>
      </c>
      <c r="C1661" s="2">
        <f t="shared" si="197"/>
        <v>-2.9900000000000038E-2</v>
      </c>
      <c r="D1661" s="2">
        <f t="shared" si="198"/>
        <v>1.9293600000000002</v>
      </c>
      <c r="E1661" s="2">
        <f t="shared" si="200"/>
        <v>1.9113900000000001</v>
      </c>
      <c r="F1661" s="2">
        <f t="shared" si="201"/>
        <v>1.93428</v>
      </c>
      <c r="G1661" s="2">
        <f t="shared" si="203"/>
        <v>1.954512</v>
      </c>
      <c r="H1661" s="2">
        <f t="shared" si="199"/>
        <v>2.0815064999999988</v>
      </c>
      <c r="I1661" s="2">
        <f t="array" ref="I1661">SUMPRODUCT(B1645:B1664, (ROW(B1645:B1664)-ROW(B1645)+1)) / (20*21/2)</f>
        <v>1.9139057142857141</v>
      </c>
      <c r="J1661" s="2">
        <f t="shared" si="202"/>
        <v>1.9317378642113985</v>
      </c>
      <c r="K1661" s="2">
        <f t="shared" si="204"/>
        <v>1.9654433337371415</v>
      </c>
    </row>
    <row r="1662" spans="1:11" ht="13.5" x14ac:dyDescent="0.25">
      <c r="A1662" s="3">
        <f>TITRES_STAT!B1665</f>
        <v>44732</v>
      </c>
      <c r="B1662" s="5">
        <f>TITRES_STAT!D1665</f>
        <v>1.8866000000000001</v>
      </c>
      <c r="C1662" s="2">
        <f t="shared" si="197"/>
        <v>-3.8499999999999979E-2</v>
      </c>
      <c r="D1662" s="2">
        <f t="shared" si="198"/>
        <v>1.9139600000000001</v>
      </c>
      <c r="E1662" s="2">
        <f t="shared" si="200"/>
        <v>1.9096800000000003</v>
      </c>
      <c r="F1662" s="2">
        <f t="shared" si="201"/>
        <v>1.9304300000000001</v>
      </c>
      <c r="G1662" s="2">
        <f t="shared" si="203"/>
        <v>1.9516040000000001</v>
      </c>
      <c r="H1662" s="2">
        <f t="shared" si="199"/>
        <v>2.0809504999999988</v>
      </c>
      <c r="I1662" s="2">
        <f t="array" ref="I1662">SUMPRODUCT(B1646:B1665, (ROW(B1646:B1665)-ROW(B1646)+1)) / (20*21/2)</f>
        <v>1.906347619047619</v>
      </c>
      <c r="J1662" s="2">
        <f t="shared" si="202"/>
        <v>1.9274390200007891</v>
      </c>
      <c r="K1662" s="2">
        <f t="shared" si="204"/>
        <v>1.9623514382964693</v>
      </c>
    </row>
    <row r="1663" spans="1:11" ht="13.5" x14ac:dyDescent="0.25">
      <c r="A1663" s="3">
        <f>TITRES_STAT!B1666</f>
        <v>44733</v>
      </c>
      <c r="B1663" s="5">
        <f>TITRES_STAT!D1666</f>
        <v>1.8909</v>
      </c>
      <c r="C1663" s="2">
        <f t="shared" si="197"/>
        <v>4.2999999999999705E-3</v>
      </c>
      <c r="D1663" s="2">
        <f t="shared" si="198"/>
        <v>1.92252</v>
      </c>
      <c r="E1663" s="2">
        <f t="shared" si="200"/>
        <v>1.9114</v>
      </c>
      <c r="F1663" s="2">
        <f t="shared" si="201"/>
        <v>1.9267950000000003</v>
      </c>
      <c r="G1663" s="2">
        <f t="shared" si="203"/>
        <v>1.9495520000000002</v>
      </c>
      <c r="H1663" s="2">
        <f t="shared" si="199"/>
        <v>2.0805654999999987</v>
      </c>
      <c r="I1663" s="2">
        <f t="array" ref="I1663">SUMPRODUCT(B1647:B1666, (ROW(B1647:B1666)-ROW(B1647)+1)) / (20*21/2)</f>
        <v>1.8987671428571433</v>
      </c>
      <c r="J1663" s="2">
        <f t="shared" si="202"/>
        <v>1.9239591133340472</v>
      </c>
      <c r="K1663" s="2">
        <f t="shared" si="204"/>
        <v>1.9595494211083724</v>
      </c>
    </row>
    <row r="1664" spans="1:11" ht="13.5" x14ac:dyDescent="0.25">
      <c r="A1664" s="3">
        <f>TITRES_STAT!B1667</f>
        <v>44734</v>
      </c>
      <c r="B1664" s="5">
        <f>TITRES_STAT!D1667</f>
        <v>1.8909</v>
      </c>
      <c r="C1664" s="2">
        <f t="shared" si="197"/>
        <v>0</v>
      </c>
      <c r="D1664" s="2">
        <f t="shared" si="198"/>
        <v>1.9097000000000002</v>
      </c>
      <c r="E1664" s="2">
        <f t="shared" si="200"/>
        <v>1.9101199999999998</v>
      </c>
      <c r="F1664" s="2">
        <f t="shared" si="201"/>
        <v>1.9231600000000004</v>
      </c>
      <c r="G1664" s="2">
        <f t="shared" si="203"/>
        <v>1.9475000000000002</v>
      </c>
      <c r="H1664" s="2">
        <f t="shared" si="199"/>
        <v>2.0803944999999984</v>
      </c>
      <c r="I1664" s="2">
        <f t="array" ref="I1664">SUMPRODUCT(B1648:B1667, (ROW(B1648:B1667)-ROW(B1648)+1)) / (20*21/2)</f>
        <v>1.8917571428571429</v>
      </c>
      <c r="J1664" s="2">
        <f t="shared" si="202"/>
        <v>1.9208106263498521</v>
      </c>
      <c r="K1664" s="2">
        <f t="shared" si="204"/>
        <v>1.9568572869472598</v>
      </c>
    </row>
    <row r="1665" spans="1:11" ht="13.5" x14ac:dyDescent="0.25">
      <c r="A1665" s="3">
        <f>TITRES_STAT!B1668</f>
        <v>44735</v>
      </c>
      <c r="B1665" s="5">
        <f>TITRES_STAT!D1668</f>
        <v>1.8438000000000001</v>
      </c>
      <c r="C1665" s="2">
        <f t="shared" si="197"/>
        <v>-4.709999999999992E-2</v>
      </c>
      <c r="D1665" s="2">
        <f t="shared" si="198"/>
        <v>1.8874600000000001</v>
      </c>
      <c r="E1665" s="2">
        <f t="shared" si="200"/>
        <v>1.9041300000000003</v>
      </c>
      <c r="F1665" s="2">
        <f t="shared" si="201"/>
        <v>1.9190950000000004</v>
      </c>
      <c r="G1665" s="2">
        <f t="shared" si="203"/>
        <v>1.9445060000000001</v>
      </c>
      <c r="H1665" s="2">
        <f t="shared" si="199"/>
        <v>2.0798809999999985</v>
      </c>
      <c r="I1665" s="2">
        <f t="array" ref="I1665">SUMPRODUCT(B1649:B1668, (ROW(B1649:B1668)-ROW(B1649)+1)) / (20*21/2)</f>
        <v>1.8853176190476186</v>
      </c>
      <c r="J1665" s="2">
        <f t="shared" si="202"/>
        <v>1.9134762809831996</v>
      </c>
      <c r="K1665" s="2">
        <f t="shared" si="204"/>
        <v>1.952423667851289</v>
      </c>
    </row>
    <row r="1666" spans="1:11" ht="13.5" x14ac:dyDescent="0.25">
      <c r="A1666" s="3">
        <f>TITRES_STAT!B1669</f>
        <v>44736</v>
      </c>
      <c r="B1666" s="5">
        <f>TITRES_STAT!D1669</f>
        <v>1.8394999999999999</v>
      </c>
      <c r="C1666" s="2">
        <f t="shared" si="197"/>
        <v>-4.3000000000001926E-3</v>
      </c>
      <c r="D1666" s="2">
        <f t="shared" si="198"/>
        <v>1.8703399999999999</v>
      </c>
      <c r="E1666" s="2">
        <f t="shared" si="200"/>
        <v>1.8998500000000003</v>
      </c>
      <c r="F1666" s="2">
        <f t="shared" si="201"/>
        <v>1.9131050000000003</v>
      </c>
      <c r="G1666" s="2">
        <f t="shared" si="203"/>
        <v>1.9414260000000001</v>
      </c>
      <c r="H1666" s="2">
        <f t="shared" si="199"/>
        <v>2.0788114999999983</v>
      </c>
      <c r="I1666" s="2">
        <f t="array" ref="I1666">SUMPRODUCT(B1650:B1669, (ROW(B1650:B1669)-ROW(B1650)+1)) / (20*21/2)</f>
        <v>1.8810771428571429</v>
      </c>
      <c r="J1666" s="2">
        <f t="shared" si="202"/>
        <v>1.9064309208895613</v>
      </c>
      <c r="K1666" s="2">
        <f t="shared" si="204"/>
        <v>1.9479952887198659</v>
      </c>
    </row>
    <row r="1667" spans="1:11" ht="13.5" x14ac:dyDescent="0.25">
      <c r="A1667" s="3">
        <f>TITRES_STAT!B1670</f>
        <v>44739</v>
      </c>
      <c r="B1667" s="5">
        <f>TITRES_STAT!D1670</f>
        <v>1.8394999999999999</v>
      </c>
      <c r="C1667" s="2">
        <f t="shared" si="197"/>
        <v>0</v>
      </c>
      <c r="D1667" s="2">
        <f t="shared" si="198"/>
        <v>1.8609200000000001</v>
      </c>
      <c r="E1667" s="2">
        <f t="shared" si="200"/>
        <v>1.8874400000000002</v>
      </c>
      <c r="F1667" s="2">
        <f t="shared" si="201"/>
        <v>1.9071149999999999</v>
      </c>
      <c r="G1667" s="2">
        <f t="shared" si="203"/>
        <v>1.9383460000000001</v>
      </c>
      <c r="H1667" s="2">
        <f t="shared" si="199"/>
        <v>2.0778699999999981</v>
      </c>
      <c r="I1667" s="2">
        <f t="array" ref="I1667">SUMPRODUCT(B1651:B1670, (ROW(B1651:B1670)-ROW(B1651)+1)) / (20*21/2)</f>
        <v>1.8859733333333333</v>
      </c>
      <c r="J1667" s="2">
        <f t="shared" si="202"/>
        <v>1.9000565474715079</v>
      </c>
      <c r="K1667" s="2">
        <f t="shared" si="204"/>
        <v>1.9437405715151654</v>
      </c>
    </row>
    <row r="1668" spans="1:11" ht="13.5" x14ac:dyDescent="0.25">
      <c r="A1668" s="3">
        <f>TITRES_STAT!B1671</f>
        <v>44740</v>
      </c>
      <c r="B1668" s="5">
        <f>TITRES_STAT!D1671</f>
        <v>1.8394999999999999</v>
      </c>
      <c r="C1668" s="2">
        <f t="shared" ref="C1668:C1731" si="205">B1668-B1667</f>
        <v>0</v>
      </c>
      <c r="D1668" s="2">
        <f t="shared" si="198"/>
        <v>1.8506399999999998</v>
      </c>
      <c r="E1668" s="2">
        <f t="shared" si="200"/>
        <v>1.8865799999999999</v>
      </c>
      <c r="F1668" s="2">
        <f t="shared" si="201"/>
        <v>1.901125</v>
      </c>
      <c r="G1668" s="2">
        <f t="shared" si="203"/>
        <v>1.935778</v>
      </c>
      <c r="H1668" s="2">
        <f t="shared" si="199"/>
        <v>2.0771854999999984</v>
      </c>
      <c r="I1668" s="2">
        <f t="array" ref="I1668">SUMPRODUCT(B1652:B1671, (ROW(B1652:B1671)-ROW(B1652)+1)) / (20*21/2)</f>
        <v>1.8930595238095238</v>
      </c>
      <c r="J1668" s="2">
        <f t="shared" si="202"/>
        <v>1.8942892572361261</v>
      </c>
      <c r="K1668" s="2">
        <f t="shared" si="204"/>
        <v>1.9396527059655511</v>
      </c>
    </row>
    <row r="1669" spans="1:11" ht="13.5" x14ac:dyDescent="0.25">
      <c r="A1669" s="3">
        <f>TITRES_STAT!B1672</f>
        <v>44741</v>
      </c>
      <c r="B1669" s="5">
        <f>TITRES_STAT!D1672</f>
        <v>1.8566</v>
      </c>
      <c r="C1669" s="2">
        <f t="shared" si="205"/>
        <v>1.7100000000000115E-2</v>
      </c>
      <c r="D1669" s="2">
        <f t="shared" si="198"/>
        <v>1.84378</v>
      </c>
      <c r="E1669" s="2">
        <f t="shared" si="200"/>
        <v>1.8767399999999999</v>
      </c>
      <c r="F1669" s="2">
        <f t="shared" si="201"/>
        <v>1.8959900000000001</v>
      </c>
      <c r="G1669" s="2">
        <f t="shared" si="203"/>
        <v>1.933638</v>
      </c>
      <c r="H1669" s="2">
        <f t="shared" si="199"/>
        <v>2.0765864999999981</v>
      </c>
      <c r="I1669" s="2">
        <f t="array" ref="I1669">SUMPRODUCT(B1653:B1672, (ROW(B1653:B1672)-ROW(B1653)+1)) / (20*21/2)</f>
        <v>1.9000957142857144</v>
      </c>
      <c r="J1669" s="2">
        <f t="shared" si="202"/>
        <v>1.8906998041660188</v>
      </c>
      <c r="K1669" s="2">
        <f t="shared" si="204"/>
        <v>1.9363957371041571</v>
      </c>
    </row>
    <row r="1670" spans="1:11" ht="13.5" x14ac:dyDescent="0.25">
      <c r="A1670" s="3">
        <f>TITRES_STAT!B1673</f>
        <v>44742</v>
      </c>
      <c r="B1670" s="5">
        <f>TITRES_STAT!D1673</f>
        <v>1.9474</v>
      </c>
      <c r="C1670" s="2">
        <f t="shared" si="205"/>
        <v>9.0799999999999992E-2</v>
      </c>
      <c r="D1670" s="2">
        <f t="shared" ref="D1670:D1733" si="206">AVERAGE(B1666:B1670)</f>
        <v>1.8645</v>
      </c>
      <c r="E1670" s="2">
        <f t="shared" si="200"/>
        <v>1.8759799999999998</v>
      </c>
      <c r="F1670" s="2">
        <f t="shared" si="201"/>
        <v>1.8953950000000002</v>
      </c>
      <c r="G1670" s="2">
        <f t="shared" si="203"/>
        <v>1.9327160000000001</v>
      </c>
      <c r="H1670" s="2">
        <f t="shared" si="199"/>
        <v>2.0764629999999982</v>
      </c>
      <c r="I1670" s="2">
        <f t="array" ref="I1670">SUMPRODUCT(B1654:B1673, (ROW(B1654:B1673)-ROW(B1654)+1)) / (20*21/2)</f>
        <v>1.9179314285714288</v>
      </c>
      <c r="J1670" s="2">
        <f t="shared" si="202"/>
        <v>1.8960998228168742</v>
      </c>
      <c r="K1670" s="2">
        <f t="shared" si="204"/>
        <v>1.936827276825563</v>
      </c>
    </row>
    <row r="1671" spans="1:11" ht="13.5" x14ac:dyDescent="0.25">
      <c r="A1671" s="3">
        <f>TITRES_STAT!B1674</f>
        <v>44743</v>
      </c>
      <c r="B1671" s="5">
        <f>TITRES_STAT!D1674</f>
        <v>1.9698</v>
      </c>
      <c r="C1671" s="2">
        <f t="shared" si="205"/>
        <v>2.2399999999999975E-2</v>
      </c>
      <c r="D1671" s="2">
        <f t="shared" si="206"/>
        <v>1.89056</v>
      </c>
      <c r="E1671" s="2">
        <f t="shared" si="200"/>
        <v>1.8804499999999997</v>
      </c>
      <c r="F1671" s="2">
        <f t="shared" si="201"/>
        <v>1.8959200000000003</v>
      </c>
      <c r="G1671" s="2">
        <f t="shared" si="203"/>
        <v>1.9322420000000002</v>
      </c>
      <c r="H1671" s="2">
        <f t="shared" si="199"/>
        <v>2.0762589999999981</v>
      </c>
      <c r="I1671" s="2">
        <f t="array" ref="I1671">SUMPRODUCT(B1655:B1674, (ROW(B1655:B1674)-ROW(B1655)+1)) / (20*21/2)</f>
        <v>1.9317633333333333</v>
      </c>
      <c r="J1671" s="2">
        <f t="shared" si="202"/>
        <v>1.9031188873105052</v>
      </c>
      <c r="K1671" s="2">
        <f t="shared" si="204"/>
        <v>1.938120324793188</v>
      </c>
    </row>
    <row r="1672" spans="1:11" ht="13.5" x14ac:dyDescent="0.25">
      <c r="A1672" s="3">
        <f>TITRES_STAT!B1675</f>
        <v>44746</v>
      </c>
      <c r="B1672" s="5">
        <f>TITRES_STAT!D1675</f>
        <v>1.9698</v>
      </c>
      <c r="C1672" s="2">
        <f t="shared" si="205"/>
        <v>0</v>
      </c>
      <c r="D1672" s="2">
        <f t="shared" si="206"/>
        <v>1.91662</v>
      </c>
      <c r="E1672" s="2">
        <f t="shared" si="200"/>
        <v>1.8887699999999998</v>
      </c>
      <c r="F1672" s="2">
        <f t="shared" si="201"/>
        <v>1.8992250000000002</v>
      </c>
      <c r="G1672" s="2">
        <f t="shared" si="203"/>
        <v>1.9322800000000004</v>
      </c>
      <c r="H1672" s="2">
        <f t="shared" si="199"/>
        <v>2.0761404999999984</v>
      </c>
      <c r="I1672" s="2">
        <f t="array" ref="I1672">SUMPRODUCT(B1656:B1675, (ROW(B1656:B1675)-ROW(B1656)+1)) / (20*21/2)</f>
        <v>1.9444457142857143</v>
      </c>
      <c r="J1672" s="2">
        <f t="shared" si="202"/>
        <v>1.9094694694714094</v>
      </c>
      <c r="K1672" s="2">
        <f t="shared" si="204"/>
        <v>1.9393626649973768</v>
      </c>
    </row>
    <row r="1673" spans="1:11" ht="13.5" x14ac:dyDescent="0.25">
      <c r="A1673" s="3">
        <f>TITRES_STAT!B1676</f>
        <v>44747</v>
      </c>
      <c r="B1673" s="5">
        <f>TITRES_STAT!D1676</f>
        <v>2.0865</v>
      </c>
      <c r="C1673" s="2">
        <f t="shared" si="205"/>
        <v>0.11670000000000003</v>
      </c>
      <c r="D1673" s="2">
        <f t="shared" si="206"/>
        <v>1.9660200000000003</v>
      </c>
      <c r="E1673" s="2">
        <f t="shared" si="200"/>
        <v>1.9083300000000001</v>
      </c>
      <c r="F1673" s="2">
        <f t="shared" si="201"/>
        <v>1.9098650000000004</v>
      </c>
      <c r="G1673" s="2">
        <f t="shared" si="203"/>
        <v>1.9347380000000003</v>
      </c>
      <c r="H1673" s="2">
        <f t="shared" si="199"/>
        <v>2.0766054999999981</v>
      </c>
      <c r="I1673" s="2">
        <f t="array" ref="I1673">SUMPRODUCT(B1657:B1676, (ROW(B1657:B1676)-ROW(B1657)+1)) / (20*21/2)</f>
        <v>1.9564285714285716</v>
      </c>
      <c r="J1673" s="2">
        <f t="shared" si="202"/>
        <v>1.9263295199979418</v>
      </c>
      <c r="K1673" s="2">
        <f t="shared" si="204"/>
        <v>1.945132756566107</v>
      </c>
    </row>
    <row r="1674" spans="1:11" ht="13.5" x14ac:dyDescent="0.25">
      <c r="A1674" s="3">
        <f>TITRES_STAT!B1677</f>
        <v>44748</v>
      </c>
      <c r="B1674" s="5">
        <f>TITRES_STAT!D1677</f>
        <v>2.0550999999999999</v>
      </c>
      <c r="C1674" s="2">
        <f t="shared" si="205"/>
        <v>-3.1400000000000095E-2</v>
      </c>
      <c r="D1674" s="2">
        <f t="shared" si="206"/>
        <v>2.0057200000000002</v>
      </c>
      <c r="E1674" s="2">
        <f t="shared" si="200"/>
        <v>1.92475</v>
      </c>
      <c r="F1674" s="2">
        <f t="shared" si="201"/>
        <v>1.9174350000000004</v>
      </c>
      <c r="G1674" s="2">
        <f t="shared" si="203"/>
        <v>1.9365680000000003</v>
      </c>
      <c r="H1674" s="2">
        <f t="shared" ref="H1674:H1737" si="207">AVERAGE(B1475:B1674)</f>
        <v>2.0769134999999981</v>
      </c>
      <c r="I1674" s="2">
        <f t="array" ref="I1674">SUMPRODUCT(B1658:B1677, (ROW(B1658:B1677)-ROW(B1658)+1)) / (20*21/2)</f>
        <v>1.9706004761904761</v>
      </c>
      <c r="J1674" s="2">
        <f t="shared" si="202"/>
        <v>1.938593375236233</v>
      </c>
      <c r="K1674" s="2">
        <f t="shared" si="204"/>
        <v>1.949445197485083</v>
      </c>
    </row>
    <row r="1675" spans="1:11" ht="13.5" x14ac:dyDescent="0.25">
      <c r="A1675" s="3">
        <f>TITRES_STAT!B1678</f>
        <v>44749</v>
      </c>
      <c r="B1675" s="5">
        <f>TITRES_STAT!D1678</f>
        <v>2.0506000000000002</v>
      </c>
      <c r="C1675" s="2">
        <f t="shared" si="205"/>
        <v>-4.4999999999997264E-3</v>
      </c>
      <c r="D1675" s="2">
        <f t="shared" si="206"/>
        <v>2.0263599999999995</v>
      </c>
      <c r="E1675" s="2">
        <f t="shared" si="200"/>
        <v>1.9454299999999995</v>
      </c>
      <c r="F1675" s="2">
        <f t="shared" si="201"/>
        <v>1.9247800000000006</v>
      </c>
      <c r="G1675" s="2">
        <f t="shared" si="203"/>
        <v>1.9390780000000003</v>
      </c>
      <c r="H1675" s="2">
        <f t="shared" si="207"/>
        <v>2.0771989999999976</v>
      </c>
      <c r="I1675" s="2">
        <f t="array" ref="I1675">SUMPRODUCT(B1659:B1678, (ROW(B1659:B1678)-ROW(B1659)+1)) / (20*21/2)</f>
        <v>1.9816466666666668</v>
      </c>
      <c r="J1675" s="2">
        <f t="shared" si="202"/>
        <v>1.9492606728327824</v>
      </c>
      <c r="K1675" s="2">
        <f t="shared" si="204"/>
        <v>1.953412052485668</v>
      </c>
    </row>
    <row r="1676" spans="1:11" ht="13.5" x14ac:dyDescent="0.25">
      <c r="A1676" s="3">
        <f>TITRES_STAT!B1679</f>
        <v>44750</v>
      </c>
      <c r="B1676" s="5">
        <f>TITRES_STAT!D1679</f>
        <v>2.0506000000000002</v>
      </c>
      <c r="C1676" s="2">
        <f t="shared" si="205"/>
        <v>0</v>
      </c>
      <c r="D1676" s="2">
        <f t="shared" si="206"/>
        <v>2.0425199999999997</v>
      </c>
      <c r="E1676" s="2">
        <f t="shared" ref="E1676:E1739" si="208">AVERAGE(B1667:B1676)</f>
        <v>1.9665399999999997</v>
      </c>
      <c r="F1676" s="2">
        <f t="shared" si="201"/>
        <v>1.9331950000000007</v>
      </c>
      <c r="G1676" s="2">
        <f t="shared" si="203"/>
        <v>1.9402200000000005</v>
      </c>
      <c r="H1676" s="2">
        <f t="shared" si="207"/>
        <v>2.0774199999999978</v>
      </c>
      <c r="I1676" s="2">
        <f t="array" ref="I1676">SUMPRODUCT(B1660:B1679, (ROW(B1660:B1679)-ROW(B1660)+1)) / (20*21/2)</f>
        <v>1.9946976190476191</v>
      </c>
      <c r="J1676" s="2">
        <f t="shared" si="202"/>
        <v>1.9589120373248985</v>
      </c>
      <c r="K1676" s="2">
        <f t="shared" si="204"/>
        <v>1.9572233445450535</v>
      </c>
    </row>
    <row r="1677" spans="1:11" ht="13.5" x14ac:dyDescent="0.25">
      <c r="A1677" s="3">
        <f>TITRES_STAT!B1680</f>
        <v>44753</v>
      </c>
      <c r="B1677" s="5">
        <f>TITRES_STAT!D1680</f>
        <v>2.0819999999999999</v>
      </c>
      <c r="C1677" s="2">
        <f t="shared" si="205"/>
        <v>3.139999999999965E-2</v>
      </c>
      <c r="D1677" s="2">
        <f t="shared" si="206"/>
        <v>2.0649600000000001</v>
      </c>
      <c r="E1677" s="2">
        <f t="shared" si="208"/>
        <v>1.9907899999999998</v>
      </c>
      <c r="F1677" s="2">
        <f t="shared" si="201"/>
        <v>1.9391150000000006</v>
      </c>
      <c r="G1677" s="2">
        <f t="shared" si="203"/>
        <v>1.9419900000000003</v>
      </c>
      <c r="H1677" s="2">
        <f t="shared" si="207"/>
        <v>2.0778624999999975</v>
      </c>
      <c r="I1677" s="2">
        <f t="array" ref="I1677">SUMPRODUCT(B1661:B1680, (ROW(B1661:B1680)-ROW(B1661)+1)) / (20*21/2)</f>
        <v>2.0071223809523815</v>
      </c>
      <c r="J1677" s="2">
        <f t="shared" si="202"/>
        <v>1.9706347004368128</v>
      </c>
      <c r="K1677" s="2">
        <f t="shared" si="204"/>
        <v>1.9621165467197574</v>
      </c>
    </row>
    <row r="1678" spans="1:11" ht="13.5" x14ac:dyDescent="0.25">
      <c r="A1678" s="3">
        <f>TITRES_STAT!B1681</f>
        <v>44754</v>
      </c>
      <c r="B1678" s="5">
        <f>TITRES_STAT!D1681</f>
        <v>2.0550999999999999</v>
      </c>
      <c r="C1678" s="2">
        <f t="shared" si="205"/>
        <v>-2.6899999999999924E-2</v>
      </c>
      <c r="D1678" s="2">
        <f t="shared" si="206"/>
        <v>2.0586799999999998</v>
      </c>
      <c r="E1678" s="2">
        <f t="shared" si="208"/>
        <v>2.0123500000000001</v>
      </c>
      <c r="F1678" s="2">
        <f t="shared" si="201"/>
        <v>1.9494650000000004</v>
      </c>
      <c r="G1678" s="2">
        <f t="shared" si="203"/>
        <v>1.943222</v>
      </c>
      <c r="H1678" s="2">
        <f t="shared" si="207"/>
        <v>2.0781704999999975</v>
      </c>
      <c r="I1678" s="2">
        <f t="array" ref="I1678">SUMPRODUCT(B1662:B1681, (ROW(B1662:B1681)-ROW(B1662)+1)) / (20*21/2)</f>
        <v>2.0210542857142859</v>
      </c>
      <c r="J1678" s="2">
        <f t="shared" si="202"/>
        <v>1.9786790146809257</v>
      </c>
      <c r="K1678" s="2">
        <f t="shared" si="204"/>
        <v>1.965762956652316</v>
      </c>
    </row>
    <row r="1679" spans="1:11" ht="13.5" x14ac:dyDescent="0.25">
      <c r="A1679" s="3">
        <f>TITRES_STAT!B1682</f>
        <v>44755</v>
      </c>
      <c r="B1679" s="5">
        <f>TITRES_STAT!D1682</f>
        <v>2.0865</v>
      </c>
      <c r="C1679" s="2">
        <f t="shared" si="205"/>
        <v>3.1400000000000095E-2</v>
      </c>
      <c r="D1679" s="2">
        <f t="shared" si="206"/>
        <v>2.0649600000000001</v>
      </c>
      <c r="E1679" s="2">
        <f t="shared" si="208"/>
        <v>2.0353400000000001</v>
      </c>
      <c r="F1679" s="2">
        <f t="shared" si="201"/>
        <v>1.9560400000000002</v>
      </c>
      <c r="G1679" s="2">
        <f t="shared" si="203"/>
        <v>1.9447400000000001</v>
      </c>
      <c r="H1679" s="2">
        <f t="shared" si="207"/>
        <v>2.0786779999999978</v>
      </c>
      <c r="I1679" s="2">
        <f t="array" ref="I1679">SUMPRODUCT(B1663:B1682, (ROW(B1663:B1682)-ROW(B1663)+1)) / (20*21/2)</f>
        <v>2.0371014285714288</v>
      </c>
      <c r="J1679" s="2">
        <f t="shared" si="202"/>
        <v>1.9889476799494088</v>
      </c>
      <c r="K1679" s="2">
        <f t="shared" si="204"/>
        <v>1.9704977426659507</v>
      </c>
    </row>
    <row r="1680" spans="1:11" ht="13.5" x14ac:dyDescent="0.25">
      <c r="A1680" s="3">
        <f>TITRES_STAT!B1683</f>
        <v>44756</v>
      </c>
      <c r="B1680" s="5">
        <f>TITRES_STAT!D1683</f>
        <v>2.0865</v>
      </c>
      <c r="C1680" s="2">
        <f t="shared" si="205"/>
        <v>0</v>
      </c>
      <c r="D1680" s="2">
        <f t="shared" si="206"/>
        <v>2.0721400000000001</v>
      </c>
      <c r="E1680" s="2">
        <f t="shared" si="208"/>
        <v>2.0492499999999998</v>
      </c>
      <c r="F1680" s="2">
        <f t="shared" si="201"/>
        <v>1.962615</v>
      </c>
      <c r="G1680" s="2">
        <f t="shared" si="203"/>
        <v>1.9462580000000003</v>
      </c>
      <c r="H1680" s="2">
        <f t="shared" si="207"/>
        <v>2.0791854999999977</v>
      </c>
      <c r="I1680" s="2">
        <f t="array" ref="I1680">SUMPRODUCT(B1664:B1683, (ROW(B1664:B1683)-ROW(B1664)+1)) / (20*21/2)</f>
        <v>2.0510928571428573</v>
      </c>
      <c r="J1680" s="2">
        <f t="shared" si="202"/>
        <v>1.998238377097084</v>
      </c>
      <c r="K1680" s="2">
        <f t="shared" si="204"/>
        <v>1.9750468507966976</v>
      </c>
    </row>
    <row r="1681" spans="1:11" ht="13.5" x14ac:dyDescent="0.25">
      <c r="A1681" s="3">
        <f>TITRES_STAT!B1684</f>
        <v>44757</v>
      </c>
      <c r="B1681" s="5">
        <f>TITRES_STAT!D1684</f>
        <v>2.1089000000000002</v>
      </c>
      <c r="C1681" s="2">
        <f t="shared" si="205"/>
        <v>2.2400000000000198E-2</v>
      </c>
      <c r="D1681" s="2">
        <f t="shared" si="206"/>
        <v>2.0838000000000001</v>
      </c>
      <c r="E1681" s="2">
        <f t="shared" si="208"/>
        <v>2.0631599999999999</v>
      </c>
      <c r="F1681" s="2">
        <f t="shared" si="201"/>
        <v>1.9718049999999998</v>
      </c>
      <c r="G1681" s="2">
        <f t="shared" si="203"/>
        <v>1.9482240000000004</v>
      </c>
      <c r="H1681" s="2">
        <f t="shared" si="207"/>
        <v>2.079676999999998</v>
      </c>
      <c r="I1681" s="2">
        <f t="array" ref="I1681">SUMPRODUCT(B1665:B1684, (ROW(B1665:B1684)-ROW(B1665)+1)) / (20*21/2)</f>
        <v>2.0639390476190473</v>
      </c>
      <c r="J1681" s="2">
        <f t="shared" si="202"/>
        <v>2.008777579278314</v>
      </c>
      <c r="K1681" s="2">
        <f t="shared" si="204"/>
        <v>1.9802959939027096</v>
      </c>
    </row>
    <row r="1682" spans="1:11" ht="13.5" x14ac:dyDescent="0.25">
      <c r="A1682" s="3">
        <f>TITRES_STAT!B1685</f>
        <v>44760</v>
      </c>
      <c r="B1682" s="5">
        <f>TITRES_STAT!D1685</f>
        <v>2.1402999999999999</v>
      </c>
      <c r="C1682" s="2">
        <f t="shared" si="205"/>
        <v>3.139999999999965E-2</v>
      </c>
      <c r="D1682" s="2">
        <f t="shared" si="206"/>
        <v>2.0954600000000001</v>
      </c>
      <c r="E1682" s="2">
        <f t="shared" si="208"/>
        <v>2.0802100000000001</v>
      </c>
      <c r="F1682" s="2">
        <f t="shared" si="201"/>
        <v>1.9844899999999996</v>
      </c>
      <c r="G1682" s="2">
        <f t="shared" si="203"/>
        <v>1.9532120000000004</v>
      </c>
      <c r="H1682" s="2">
        <f t="shared" si="207"/>
        <v>2.0803254999999985</v>
      </c>
      <c r="I1682" s="2">
        <f t="array" ref="I1682">SUMPRODUCT(B1666:B1685, (ROW(B1666:B1685)-ROW(B1666)+1)) / (20*21/2)</f>
        <v>2.0756399999999999</v>
      </c>
      <c r="J1682" s="2">
        <f t="shared" si="202"/>
        <v>2.021303524108951</v>
      </c>
      <c r="K1682" s="2">
        <f t="shared" si="204"/>
        <v>1.9865706608084859</v>
      </c>
    </row>
    <row r="1683" spans="1:11" ht="13.5" x14ac:dyDescent="0.25">
      <c r="A1683" s="3">
        <f>TITRES_STAT!B1686</f>
        <v>44761</v>
      </c>
      <c r="B1683" s="5">
        <f>TITRES_STAT!D1686</f>
        <v>2.1314000000000002</v>
      </c>
      <c r="C1683" s="2">
        <f t="shared" si="205"/>
        <v>-8.8999999999996859E-3</v>
      </c>
      <c r="D1683" s="2">
        <f t="shared" si="206"/>
        <v>2.1107199999999997</v>
      </c>
      <c r="E1683" s="2">
        <f t="shared" si="208"/>
        <v>2.0846999999999998</v>
      </c>
      <c r="F1683" s="2">
        <f t="shared" si="201"/>
        <v>1.996515</v>
      </c>
      <c r="G1683" s="2">
        <f t="shared" si="203"/>
        <v>1.9573380000000002</v>
      </c>
      <c r="H1683" s="2">
        <f t="shared" si="207"/>
        <v>2.0807794999999984</v>
      </c>
      <c r="I1683" s="2">
        <f t="array" ref="I1683">SUMPRODUCT(B1667:B1686, (ROW(B1667:B1686)-ROW(B1667)+1)) / (20*21/2)</f>
        <v>2.0859714285714288</v>
      </c>
      <c r="J1683" s="2">
        <f t="shared" si="202"/>
        <v>2.0317889027652414</v>
      </c>
      <c r="K1683" s="2">
        <f t="shared" si="204"/>
        <v>1.9922502427375648</v>
      </c>
    </row>
    <row r="1684" spans="1:11" ht="13.5" x14ac:dyDescent="0.25">
      <c r="A1684" s="3">
        <f>TITRES_STAT!B1687</f>
        <v>44762</v>
      </c>
      <c r="B1684" s="5">
        <f>TITRES_STAT!D1687</f>
        <v>2.1314000000000002</v>
      </c>
      <c r="C1684" s="2">
        <f t="shared" si="205"/>
        <v>0</v>
      </c>
      <c r="D1684" s="2">
        <f t="shared" si="206"/>
        <v>2.1197000000000004</v>
      </c>
      <c r="E1684" s="2">
        <f t="shared" si="208"/>
        <v>2.0923299999999996</v>
      </c>
      <c r="F1684" s="2">
        <f t="shared" ref="F1684:F1747" si="209">AVERAGE(B1665:B1684)</f>
        <v>2.00854</v>
      </c>
      <c r="G1684" s="2">
        <f t="shared" si="203"/>
        <v>1.9621480000000002</v>
      </c>
      <c r="H1684" s="2">
        <f t="shared" si="207"/>
        <v>2.0811479999999984</v>
      </c>
      <c r="I1684" s="2">
        <f t="array" ref="I1684">SUMPRODUCT(B1668:B1687, (ROW(B1668:B1687)-ROW(B1668)+1)) / (20*21/2)</f>
        <v>2.094484285714286</v>
      </c>
      <c r="J1684" s="2">
        <f t="shared" si="202"/>
        <v>2.0412756739304565</v>
      </c>
      <c r="K1684" s="2">
        <f t="shared" si="204"/>
        <v>1.9977070959635426</v>
      </c>
    </row>
    <row r="1685" spans="1:11" ht="13.5" x14ac:dyDescent="0.25">
      <c r="A1685" s="3">
        <f>TITRES_STAT!B1688</f>
        <v>44763</v>
      </c>
      <c r="B1685" s="5">
        <f>TITRES_STAT!D1688</f>
        <v>2.1314000000000002</v>
      </c>
      <c r="C1685" s="2">
        <f t="shared" si="205"/>
        <v>0</v>
      </c>
      <c r="D1685" s="2">
        <f t="shared" si="206"/>
        <v>2.1286800000000001</v>
      </c>
      <c r="E1685" s="2">
        <f t="shared" si="208"/>
        <v>2.1004100000000001</v>
      </c>
      <c r="F1685" s="2">
        <f t="shared" si="209"/>
        <v>2.0229200000000001</v>
      </c>
      <c r="G1685" s="2">
        <f t="shared" si="203"/>
        <v>1.9654180000000003</v>
      </c>
      <c r="H1685" s="2">
        <f t="shared" si="207"/>
        <v>2.0814309999999985</v>
      </c>
      <c r="I1685" s="2">
        <f t="array" ref="I1685">SUMPRODUCT(B1669:B1688, (ROW(B1669:B1688)-ROW(B1669)+1)) / (20*21/2)</f>
        <v>2.1016285714285714</v>
      </c>
      <c r="J1685" s="2">
        <f t="shared" ref="J1685:J1748" si="210">$J$4*B1685+J1684*(1-$J$4)</f>
        <v>2.0498589430799368</v>
      </c>
      <c r="K1685" s="2">
        <f t="shared" si="204"/>
        <v>2.0029499549453647</v>
      </c>
    </row>
    <row r="1686" spans="1:11" ht="13.5" x14ac:dyDescent="0.25">
      <c r="A1686" s="3">
        <f>TITRES_STAT!B1689</f>
        <v>44764</v>
      </c>
      <c r="B1686" s="5">
        <f>TITRES_STAT!D1689</f>
        <v>2.1314000000000002</v>
      </c>
      <c r="C1686" s="2">
        <f t="shared" si="205"/>
        <v>0</v>
      </c>
      <c r="D1686" s="2">
        <f t="shared" si="206"/>
        <v>2.1331800000000003</v>
      </c>
      <c r="E1686" s="2">
        <f t="shared" si="208"/>
        <v>2.1084899999999998</v>
      </c>
      <c r="F1686" s="2">
        <f t="shared" si="209"/>
        <v>2.037515</v>
      </c>
      <c r="G1686" s="2">
        <f t="shared" si="203"/>
        <v>1.9705720000000002</v>
      </c>
      <c r="H1686" s="2">
        <f t="shared" si="207"/>
        <v>2.0813714999999986</v>
      </c>
      <c r="I1686" s="2">
        <f t="array" ref="I1686">SUMPRODUCT(B1670:B1689, (ROW(B1670:B1689)-ROW(B1670)+1)) / (20*21/2)</f>
        <v>2.1014138095238097</v>
      </c>
      <c r="J1686" s="2">
        <f t="shared" si="210"/>
        <v>2.0576247580247049</v>
      </c>
      <c r="K1686" s="2">
        <f t="shared" si="204"/>
        <v>2.0079872116141742</v>
      </c>
    </row>
    <row r="1687" spans="1:11" ht="13.5" x14ac:dyDescent="0.25">
      <c r="A1687" s="3">
        <f>TITRES_STAT!B1690</f>
        <v>44768</v>
      </c>
      <c r="B1687" s="5">
        <f>TITRES_STAT!D1690</f>
        <v>2.1269</v>
      </c>
      <c r="C1687" s="2">
        <f t="shared" si="205"/>
        <v>-4.5000000000001705E-3</v>
      </c>
      <c r="D1687" s="2">
        <f t="shared" si="206"/>
        <v>2.1305000000000001</v>
      </c>
      <c r="E1687" s="2">
        <f t="shared" si="208"/>
        <v>2.1129799999999994</v>
      </c>
      <c r="F1687" s="2">
        <f t="shared" si="209"/>
        <v>2.051885</v>
      </c>
      <c r="G1687" s="2">
        <f t="shared" si="203"/>
        <v>1.9753780000000003</v>
      </c>
      <c r="H1687" s="2">
        <f t="shared" si="207"/>
        <v>2.0806694999999986</v>
      </c>
      <c r="I1687" s="2">
        <f t="array" ref="I1687">SUMPRODUCT(B1671:B1690, (ROW(B1671:B1690)-ROW(B1671)+1)) / (20*21/2)</f>
        <v>2.1002114285714284</v>
      </c>
      <c r="J1687" s="2">
        <f t="shared" si="210"/>
        <v>2.0642224001175902</v>
      </c>
      <c r="K1687" s="2">
        <f t="shared" si="204"/>
        <v>2.0126504582175397</v>
      </c>
    </row>
    <row r="1688" spans="1:11" ht="13.5" x14ac:dyDescent="0.25">
      <c r="A1688" s="3">
        <f>TITRES_STAT!B1691</f>
        <v>44769</v>
      </c>
      <c r="B1688" s="5">
        <f>TITRES_STAT!D1691</f>
        <v>2.1269</v>
      </c>
      <c r="C1688" s="2">
        <f t="shared" si="205"/>
        <v>0</v>
      </c>
      <c r="D1688" s="2">
        <f t="shared" si="206"/>
        <v>2.1295999999999999</v>
      </c>
      <c r="E1688" s="2">
        <f t="shared" si="208"/>
        <v>2.1201599999999994</v>
      </c>
      <c r="F1688" s="2">
        <f t="shared" si="209"/>
        <v>2.066255</v>
      </c>
      <c r="G1688" s="2">
        <f t="shared" si="203"/>
        <v>1.9786440000000001</v>
      </c>
      <c r="H1688" s="2">
        <f t="shared" si="207"/>
        <v>2.0797534999999985</v>
      </c>
      <c r="I1688" s="2">
        <f t="array" ref="I1688">SUMPRODUCT(B1672:B1691, (ROW(B1672:B1691)-ROW(B1672)+1)) / (20*21/2)</f>
        <v>2.1027300000000002</v>
      </c>
      <c r="J1688" s="2">
        <f t="shared" si="210"/>
        <v>2.0701916953444863</v>
      </c>
      <c r="K1688" s="2">
        <f t="shared" si="204"/>
        <v>2.0171308324050869</v>
      </c>
    </row>
    <row r="1689" spans="1:11" ht="13.5" x14ac:dyDescent="0.25">
      <c r="A1689" s="3">
        <f>TITRES_STAT!B1692</f>
        <v>44770</v>
      </c>
      <c r="B1689" s="5">
        <f>TITRES_STAT!D1692</f>
        <v>2.0640000000000001</v>
      </c>
      <c r="C1689" s="2">
        <f t="shared" si="205"/>
        <v>-6.2899999999999956E-2</v>
      </c>
      <c r="D1689" s="2">
        <f t="shared" si="206"/>
        <v>2.11612</v>
      </c>
      <c r="E1689" s="2">
        <f t="shared" si="208"/>
        <v>2.1179099999999997</v>
      </c>
      <c r="F1689" s="2">
        <f t="shared" si="209"/>
        <v>2.0766249999999999</v>
      </c>
      <c r="G1689" s="2">
        <f t="shared" si="203"/>
        <v>1.9806520000000001</v>
      </c>
      <c r="H1689" s="2">
        <f t="shared" si="207"/>
        <v>2.0789509999999987</v>
      </c>
      <c r="I1689" s="2">
        <f t="array" ref="I1689">SUMPRODUCT(B1673:B1692, (ROW(B1673:B1692)-ROW(B1673)+1)) / (20*21/2)</f>
        <v>2.1050147619047617</v>
      </c>
      <c r="J1689" s="2">
        <f t="shared" si="210"/>
        <v>2.069602010073583</v>
      </c>
      <c r="K1689" s="2">
        <f t="shared" si="204"/>
        <v>2.0189688389774365</v>
      </c>
    </row>
    <row r="1690" spans="1:11" ht="13.5" x14ac:dyDescent="0.25">
      <c r="A1690" s="3">
        <f>TITRES_STAT!B1693</f>
        <v>44771</v>
      </c>
      <c r="B1690" s="5">
        <f>TITRES_STAT!D1693</f>
        <v>2.0640000000000001</v>
      </c>
      <c r="C1690" s="2">
        <f t="shared" si="205"/>
        <v>0</v>
      </c>
      <c r="D1690" s="2">
        <f t="shared" si="206"/>
        <v>2.1026400000000001</v>
      </c>
      <c r="E1690" s="2">
        <f t="shared" si="208"/>
        <v>2.1156599999999997</v>
      </c>
      <c r="F1690" s="2">
        <f t="shared" si="209"/>
        <v>2.0824549999999999</v>
      </c>
      <c r="G1690" s="2">
        <f t="shared" si="203"/>
        <v>1.9826600000000001</v>
      </c>
      <c r="H1690" s="2">
        <f t="shared" si="207"/>
        <v>2.0782549999999991</v>
      </c>
      <c r="I1690" s="2">
        <f t="array" ref="I1690">SUMPRODUCT(B1674:B1693, (ROW(B1674:B1693)-ROW(B1674)+1)) / (20*21/2)</f>
        <v>2.1061871428571428</v>
      </c>
      <c r="J1690" s="2">
        <f t="shared" si="210"/>
        <v>2.0690684853046704</v>
      </c>
      <c r="K1690" s="2">
        <f t="shared" si="204"/>
        <v>2.0207347668606741</v>
      </c>
    </row>
    <row r="1691" spans="1:11" ht="13.5" x14ac:dyDescent="0.25">
      <c r="A1691" s="3">
        <f>TITRES_STAT!B1694</f>
        <v>44774</v>
      </c>
      <c r="B1691" s="5">
        <f>TITRES_STAT!D1694</f>
        <v>2.1089000000000002</v>
      </c>
      <c r="C1691" s="2">
        <f t="shared" si="205"/>
        <v>4.4900000000000162E-2</v>
      </c>
      <c r="D1691" s="2">
        <f t="shared" si="206"/>
        <v>2.0981399999999999</v>
      </c>
      <c r="E1691" s="2">
        <f t="shared" si="208"/>
        <v>2.1156599999999997</v>
      </c>
      <c r="F1691" s="2">
        <f t="shared" si="209"/>
        <v>2.08941</v>
      </c>
      <c r="G1691" s="2">
        <f t="shared" si="203"/>
        <v>1.9855660000000006</v>
      </c>
      <c r="H1691" s="2">
        <f t="shared" si="207"/>
        <v>2.077933499999999</v>
      </c>
      <c r="I1691" s="2">
        <f t="array" ref="I1691">SUMPRODUCT(B1675:B1694, (ROW(B1675:B1694)-ROW(B1675)+1)) / (20*21/2)</f>
        <v>2.1093957142857143</v>
      </c>
      <c r="J1691" s="2">
        <f t="shared" si="210"/>
        <v>2.0728619628947018</v>
      </c>
      <c r="K1691" s="2">
        <f t="shared" si="204"/>
        <v>2.0241922269837849</v>
      </c>
    </row>
    <row r="1692" spans="1:11" ht="13.5" x14ac:dyDescent="0.25">
      <c r="A1692" s="3">
        <f>TITRES_STAT!B1695</f>
        <v>44775</v>
      </c>
      <c r="B1692" s="5">
        <f>TITRES_STAT!D1695</f>
        <v>2.1133999999999999</v>
      </c>
      <c r="C1692" s="2">
        <f t="shared" si="205"/>
        <v>4.4999999999997264E-3</v>
      </c>
      <c r="D1692" s="2">
        <f t="shared" si="206"/>
        <v>2.0954400000000004</v>
      </c>
      <c r="E1692" s="2">
        <f t="shared" si="208"/>
        <v>2.1129699999999998</v>
      </c>
      <c r="F1692" s="2">
        <f t="shared" si="209"/>
        <v>2.09659</v>
      </c>
      <c r="G1692" s="2">
        <f t="shared" si="203"/>
        <v>1.9885620000000004</v>
      </c>
      <c r="H1692" s="2">
        <f t="shared" si="207"/>
        <v>2.0776344999999994</v>
      </c>
      <c r="I1692" s="2">
        <f t="array" ref="I1692">SUMPRODUCT(B1676:B1695, (ROW(B1676:B1695)-ROW(B1676)+1)) / (20*21/2)</f>
        <v>2.1118123809523808</v>
      </c>
      <c r="J1692" s="2">
        <f t="shared" si="210"/>
        <v>2.0767227283333018</v>
      </c>
      <c r="K1692" s="2">
        <f t="shared" si="204"/>
        <v>2.0276905710236366</v>
      </c>
    </row>
    <row r="1693" spans="1:11" ht="13.5" x14ac:dyDescent="0.25">
      <c r="A1693" s="3">
        <f>TITRES_STAT!B1696</f>
        <v>44776</v>
      </c>
      <c r="B1693" s="5">
        <f>TITRES_STAT!D1696</f>
        <v>2.1089000000000002</v>
      </c>
      <c r="C1693" s="2">
        <f t="shared" si="205"/>
        <v>-4.4999999999997264E-3</v>
      </c>
      <c r="D1693" s="2">
        <f t="shared" si="206"/>
        <v>2.0918400000000004</v>
      </c>
      <c r="E1693" s="2">
        <f t="shared" si="208"/>
        <v>2.1107199999999997</v>
      </c>
      <c r="F1693" s="2">
        <f t="shared" si="209"/>
        <v>2.0977099999999997</v>
      </c>
      <c r="G1693" s="2">
        <f t="shared" si="203"/>
        <v>1.9914680000000007</v>
      </c>
      <c r="H1693" s="2">
        <f t="shared" si="207"/>
        <v>2.0772914999999994</v>
      </c>
      <c r="I1693" s="2">
        <f t="array" ref="I1693">SUMPRODUCT(B1677:B1696, (ROW(B1677:B1696)-ROW(B1677)+1)) / (20*21/2)</f>
        <v>2.1142942857142852</v>
      </c>
      <c r="J1693" s="2">
        <f t="shared" si="210"/>
        <v>2.0797872303967968</v>
      </c>
      <c r="K1693" s="2">
        <f t="shared" si="204"/>
        <v>2.0308752545129058</v>
      </c>
    </row>
    <row r="1694" spans="1:11" ht="13.5" x14ac:dyDescent="0.25">
      <c r="A1694" s="3">
        <f>TITRES_STAT!B1697</f>
        <v>44777</v>
      </c>
      <c r="B1694" s="5">
        <f>TITRES_STAT!D1697</f>
        <v>2.1314000000000002</v>
      </c>
      <c r="C1694" s="2">
        <f t="shared" si="205"/>
        <v>2.2499999999999964E-2</v>
      </c>
      <c r="D1694" s="2">
        <f t="shared" si="206"/>
        <v>2.1053200000000003</v>
      </c>
      <c r="E1694" s="2">
        <f t="shared" si="208"/>
        <v>2.1107199999999997</v>
      </c>
      <c r="F1694" s="2">
        <f t="shared" si="209"/>
        <v>2.1015249999999996</v>
      </c>
      <c r="G1694" s="2">
        <f t="shared" si="203"/>
        <v>1.994824000000001</v>
      </c>
      <c r="H1694" s="2">
        <f t="shared" si="207"/>
        <v>2.0774674999999991</v>
      </c>
      <c r="I1694" s="2">
        <f t="array" ref="I1694">SUMPRODUCT(B1678:B1697, (ROW(B1678:B1697)-ROW(B1678)+1)) / (20*21/2)</f>
        <v>2.1099723809523812</v>
      </c>
      <c r="J1694" s="2">
        <f t="shared" si="210"/>
        <v>2.0847027322637688</v>
      </c>
      <c r="K1694" s="2">
        <f t="shared" si="204"/>
        <v>2.0348174013947529</v>
      </c>
    </row>
    <row r="1695" spans="1:11" ht="13.5" x14ac:dyDescent="0.25">
      <c r="A1695" s="3">
        <f>TITRES_STAT!B1698</f>
        <v>44778</v>
      </c>
      <c r="B1695" s="5">
        <f>TITRES_STAT!D1698</f>
        <v>2.1269</v>
      </c>
      <c r="C1695" s="2">
        <f t="shared" si="205"/>
        <v>-4.5000000000001705E-3</v>
      </c>
      <c r="D1695" s="2">
        <f t="shared" si="206"/>
        <v>2.1179000000000001</v>
      </c>
      <c r="E1695" s="2">
        <f t="shared" si="208"/>
        <v>2.1102699999999999</v>
      </c>
      <c r="F1695" s="2">
        <f t="shared" si="209"/>
        <v>2.1053399999999995</v>
      </c>
      <c r="G1695" s="2">
        <f t="shared" si="203"/>
        <v>1.9988600000000007</v>
      </c>
      <c r="H1695" s="2">
        <f t="shared" si="207"/>
        <v>2.0774924999999995</v>
      </c>
      <c r="I1695" s="2">
        <f t="array" ref="I1695">SUMPRODUCT(B1679:B1698, (ROW(B1679:B1698)-ROW(B1679)+1)) / (20*21/2)</f>
        <v>2.1117266666666672</v>
      </c>
      <c r="J1695" s="2">
        <f t="shared" si="210"/>
        <v>2.0887215196672195</v>
      </c>
      <c r="K1695" s="2">
        <f t="shared" si="204"/>
        <v>2.0384284836929978</v>
      </c>
    </row>
    <row r="1696" spans="1:11" ht="13.5" x14ac:dyDescent="0.25">
      <c r="A1696" s="3">
        <f>TITRES_STAT!B1699</f>
        <v>44781</v>
      </c>
      <c r="B1696" s="5">
        <f>TITRES_STAT!D1699</f>
        <v>2.1314000000000002</v>
      </c>
      <c r="C1696" s="2">
        <f t="shared" si="205"/>
        <v>4.5000000000001705E-3</v>
      </c>
      <c r="D1696" s="2">
        <f t="shared" si="206"/>
        <v>2.1224000000000003</v>
      </c>
      <c r="E1696" s="2">
        <f t="shared" si="208"/>
        <v>2.1102699999999999</v>
      </c>
      <c r="F1696" s="2">
        <f t="shared" si="209"/>
        <v>2.1093799999999994</v>
      </c>
      <c r="G1696" s="2">
        <f t="shared" si="203"/>
        <v>2.0023020000000007</v>
      </c>
      <c r="H1696" s="2">
        <f t="shared" si="207"/>
        <v>2.0776684999999997</v>
      </c>
      <c r="I1696" s="2">
        <f t="array" ref="I1696">SUMPRODUCT(B1680:B1699, (ROW(B1680:B1699)-ROW(B1680)+1)) / (20*21/2)</f>
        <v>2.1139866666666665</v>
      </c>
      <c r="J1696" s="2">
        <f t="shared" si="210"/>
        <v>2.0927861368417702</v>
      </c>
      <c r="K1696" s="2">
        <f t="shared" si="204"/>
        <v>2.0420744255089587</v>
      </c>
    </row>
    <row r="1697" spans="1:11" ht="13.5" x14ac:dyDescent="0.25">
      <c r="A1697" s="3">
        <f>TITRES_STAT!B1700</f>
        <v>44782</v>
      </c>
      <c r="B1697" s="5">
        <f>TITRES_STAT!D1700</f>
        <v>2.0640000000000001</v>
      </c>
      <c r="C1697" s="2">
        <f t="shared" si="205"/>
        <v>-6.7400000000000126E-2</v>
      </c>
      <c r="D1697" s="2">
        <f t="shared" si="206"/>
        <v>2.11252</v>
      </c>
      <c r="E1697" s="2">
        <f t="shared" si="208"/>
        <v>2.10398</v>
      </c>
      <c r="F1697" s="2">
        <f t="shared" si="209"/>
        <v>2.1084799999999992</v>
      </c>
      <c r="G1697" s="2">
        <f t="shared" si="203"/>
        <v>2.0043960000000012</v>
      </c>
      <c r="H1697" s="2">
        <f t="shared" si="207"/>
        <v>2.0775074999999998</v>
      </c>
      <c r="I1697" s="2">
        <f t="array" ref="I1697">SUMPRODUCT(B1681:B1700, (ROW(B1681:B1700)-ROW(B1681)+1)) / (20*21/2)</f>
        <v>2.1194309523809527</v>
      </c>
      <c r="J1697" s="2">
        <f t="shared" si="210"/>
        <v>2.0900445999996968</v>
      </c>
      <c r="K1697" s="2">
        <f t="shared" si="204"/>
        <v>2.0429342519595877</v>
      </c>
    </row>
    <row r="1698" spans="1:11" ht="13.5" x14ac:dyDescent="0.25">
      <c r="A1698" s="3">
        <f>TITRES_STAT!B1701</f>
        <v>44783</v>
      </c>
      <c r="B1698" s="5">
        <f>TITRES_STAT!D1701</f>
        <v>2.1269</v>
      </c>
      <c r="C1698" s="2">
        <f t="shared" si="205"/>
        <v>6.2899999999999956E-2</v>
      </c>
      <c r="D1698" s="2">
        <f t="shared" si="206"/>
        <v>2.11612</v>
      </c>
      <c r="E1698" s="2">
        <f t="shared" si="208"/>
        <v>2.10398</v>
      </c>
      <c r="F1698" s="2">
        <f t="shared" si="209"/>
        <v>2.1120699999999997</v>
      </c>
      <c r="G1698" s="2">
        <f t="shared" si="203"/>
        <v>2.0077480000000008</v>
      </c>
      <c r="H1698" s="2">
        <f t="shared" si="207"/>
        <v>2.0774469999999998</v>
      </c>
      <c r="I1698" s="2">
        <f t="array" ref="I1698">SUMPRODUCT(B1682:B1701, (ROW(B1682:B1701)-ROW(B1682)+1)) / (20*21/2)</f>
        <v>2.122764761904762</v>
      </c>
      <c r="J1698" s="2">
        <f t="shared" si="210"/>
        <v>2.0935546380949637</v>
      </c>
      <c r="K1698" s="2">
        <f t="shared" si="204"/>
        <v>2.0462270263925451</v>
      </c>
    </row>
    <row r="1699" spans="1:11" ht="13.5" x14ac:dyDescent="0.25">
      <c r="A1699" s="3">
        <f>TITRES_STAT!B1702</f>
        <v>44784</v>
      </c>
      <c r="B1699" s="5">
        <f>TITRES_STAT!D1702</f>
        <v>2.1358000000000001</v>
      </c>
      <c r="C1699" s="2">
        <f t="shared" si="205"/>
        <v>8.90000000000013E-3</v>
      </c>
      <c r="D1699" s="2">
        <f t="shared" si="206"/>
        <v>2.117</v>
      </c>
      <c r="E1699" s="2">
        <f t="shared" si="208"/>
        <v>2.1111599999999999</v>
      </c>
      <c r="F1699" s="2">
        <f t="shared" si="209"/>
        <v>2.1145349999999996</v>
      </c>
      <c r="G1699" s="2">
        <f t="shared" si="203"/>
        <v>2.0112780000000012</v>
      </c>
      <c r="H1699" s="2">
        <f t="shared" si="207"/>
        <v>2.0771099999999993</v>
      </c>
      <c r="I1699" s="2">
        <f t="array" ref="I1699">SUMPRODUCT(B1683:B1702, (ROW(B1683:B1702)-ROW(B1683)+1)) / (20*21/2)</f>
        <v>2.1258847619047621</v>
      </c>
      <c r="J1699" s="2">
        <f t="shared" si="210"/>
        <v>2.0975780058954432</v>
      </c>
      <c r="K1699" s="2">
        <f t="shared" si="204"/>
        <v>2.0497396920242101</v>
      </c>
    </row>
    <row r="1700" spans="1:11" ht="13.5" x14ac:dyDescent="0.25">
      <c r="A1700" s="3">
        <f>TITRES_STAT!B1703</f>
        <v>44785</v>
      </c>
      <c r="B1700" s="5">
        <f>TITRES_STAT!D1703</f>
        <v>2.1717</v>
      </c>
      <c r="C1700" s="2">
        <f t="shared" si="205"/>
        <v>3.5899999999999821E-2</v>
      </c>
      <c r="D1700" s="2">
        <f t="shared" si="206"/>
        <v>2.1259600000000001</v>
      </c>
      <c r="E1700" s="2">
        <f t="shared" si="208"/>
        <v>2.1219299999999999</v>
      </c>
      <c r="F1700" s="2">
        <f t="shared" si="209"/>
        <v>2.1187949999999995</v>
      </c>
      <c r="G1700" s="2">
        <f t="shared" si="203"/>
        <v>2.0155260000000008</v>
      </c>
      <c r="H1700" s="2">
        <f t="shared" si="207"/>
        <v>2.0765249999999997</v>
      </c>
      <c r="I1700" s="2">
        <f t="array" ref="I1700">SUMPRODUCT(B1684:B1703, (ROW(B1684:B1703)-ROW(B1684)+1)) / (20*21/2)</f>
        <v>2.1306452380952376</v>
      </c>
      <c r="J1700" s="2">
        <f t="shared" si="210"/>
        <v>2.1046372434292104</v>
      </c>
      <c r="K1700" s="2">
        <f t="shared" si="204"/>
        <v>2.0545224491997311</v>
      </c>
    </row>
    <row r="1701" spans="1:11" ht="13.5" x14ac:dyDescent="0.25">
      <c r="A1701" s="3">
        <f>TITRES_STAT!B1704</f>
        <v>44788</v>
      </c>
      <c r="B1701" s="5">
        <f>TITRES_STAT!D1704</f>
        <v>2.1537999999999999</v>
      </c>
      <c r="C1701" s="2">
        <f t="shared" si="205"/>
        <v>-1.7900000000000027E-2</v>
      </c>
      <c r="D1701" s="2">
        <f t="shared" si="206"/>
        <v>2.1304400000000001</v>
      </c>
      <c r="E1701" s="2">
        <f t="shared" si="208"/>
        <v>2.1264200000000004</v>
      </c>
      <c r="F1701" s="2">
        <f t="shared" si="209"/>
        <v>2.1210399999999998</v>
      </c>
      <c r="G1701" s="2">
        <f t="shared" si="203"/>
        <v>2.0194160000000014</v>
      </c>
      <c r="H1701" s="2">
        <f t="shared" si="207"/>
        <v>2.0764064999999996</v>
      </c>
      <c r="I1701" s="2">
        <f t="array" ref="I1701">SUMPRODUCT(B1685:B1704, (ROW(B1685:B1704)-ROW(B1685)+1)) / (20*21/2)</f>
        <v>2.1347852380952381</v>
      </c>
      <c r="J1701" s="2">
        <f t="shared" si="210"/>
        <v>2.1093194107216666</v>
      </c>
      <c r="K1701" s="2">
        <f t="shared" si="204"/>
        <v>2.0584156864860161</v>
      </c>
    </row>
    <row r="1702" spans="1:11" ht="13.5" x14ac:dyDescent="0.25">
      <c r="A1702" s="3">
        <f>TITRES_STAT!B1705</f>
        <v>44789</v>
      </c>
      <c r="B1702" s="5">
        <f>TITRES_STAT!D1705</f>
        <v>2.1537999999999999</v>
      </c>
      <c r="C1702" s="2">
        <f t="shared" si="205"/>
        <v>0</v>
      </c>
      <c r="D1702" s="2">
        <f t="shared" si="206"/>
        <v>2.1484000000000001</v>
      </c>
      <c r="E1702" s="2">
        <f t="shared" si="208"/>
        <v>2.1304600000000002</v>
      </c>
      <c r="F1702" s="2">
        <f t="shared" si="209"/>
        <v>2.1217149999999996</v>
      </c>
      <c r="G1702" s="2">
        <f t="shared" si="203"/>
        <v>2.0244180000000012</v>
      </c>
      <c r="H1702" s="2">
        <f t="shared" si="207"/>
        <v>2.0758389999999998</v>
      </c>
      <c r="I1702" s="2">
        <f t="array" ref="I1702">SUMPRODUCT(B1686:B1705, (ROW(B1686:B1705)-ROW(B1686)+1)) / (20*21/2)</f>
        <v>2.138754761904762</v>
      </c>
      <c r="J1702" s="2">
        <f t="shared" si="210"/>
        <v>2.113555657319603</v>
      </c>
      <c r="K1702" s="2">
        <f t="shared" si="204"/>
        <v>2.0621562478002899</v>
      </c>
    </row>
    <row r="1703" spans="1:11" ht="13.5" x14ac:dyDescent="0.25">
      <c r="A1703" s="3">
        <f>TITRES_STAT!B1706</f>
        <v>44790</v>
      </c>
      <c r="B1703" s="5">
        <f>TITRES_STAT!D1706</f>
        <v>2.1717</v>
      </c>
      <c r="C1703" s="2">
        <f t="shared" si="205"/>
        <v>1.7900000000000027E-2</v>
      </c>
      <c r="D1703" s="2">
        <f t="shared" si="206"/>
        <v>2.1573599999999997</v>
      </c>
      <c r="E1703" s="2">
        <f t="shared" si="208"/>
        <v>2.1367400000000001</v>
      </c>
      <c r="F1703" s="2">
        <f t="shared" si="209"/>
        <v>2.1237299999999997</v>
      </c>
      <c r="G1703" s="2">
        <f t="shared" si="203"/>
        <v>2.0303780000000016</v>
      </c>
      <c r="H1703" s="2">
        <f t="shared" si="207"/>
        <v>2.0755534999999994</v>
      </c>
      <c r="I1703" s="2">
        <f t="array" ref="I1703">SUMPRODUCT(B1687:B1706, (ROW(B1687:B1706)-ROW(B1687)+1)) / (20*21/2)</f>
        <v>2.1429823809523807</v>
      </c>
      <c r="J1703" s="2">
        <f t="shared" si="210"/>
        <v>2.1190932137653551</v>
      </c>
      <c r="K1703" s="2">
        <f t="shared" si="204"/>
        <v>2.0664520812198863</v>
      </c>
    </row>
    <row r="1704" spans="1:11" ht="13.5" x14ac:dyDescent="0.25">
      <c r="A1704" s="3">
        <f>TITRES_STAT!B1707</f>
        <v>44791</v>
      </c>
      <c r="B1704" s="5">
        <f>TITRES_STAT!D1707</f>
        <v>2.1671999999999998</v>
      </c>
      <c r="C1704" s="2">
        <f t="shared" si="205"/>
        <v>-4.5000000000001705E-3</v>
      </c>
      <c r="D1704" s="2">
        <f t="shared" si="206"/>
        <v>2.16364</v>
      </c>
      <c r="E1704" s="2">
        <f t="shared" si="208"/>
        <v>2.14032</v>
      </c>
      <c r="F1704" s="2">
        <f t="shared" si="209"/>
        <v>2.1255199999999994</v>
      </c>
      <c r="G1704" s="2">
        <f t="shared" si="203"/>
        <v>2.035648000000001</v>
      </c>
      <c r="H1704" s="2">
        <f t="shared" si="207"/>
        <v>2.0752669999999998</v>
      </c>
      <c r="I1704" s="2">
        <f t="array" ref="I1704">SUMPRODUCT(B1688:B1707, (ROW(B1688:B1707)-ROW(B1688)+1)) / (20*21/2)</f>
        <v>2.1453133333333332</v>
      </c>
      <c r="J1704" s="2">
        <f t="shared" si="210"/>
        <v>2.123674812454369</v>
      </c>
      <c r="K1704" s="2">
        <f t="shared" si="204"/>
        <v>2.0704029799955772</v>
      </c>
    </row>
    <row r="1705" spans="1:11" ht="13.5" x14ac:dyDescent="0.25">
      <c r="A1705" s="3">
        <f>TITRES_STAT!B1708</f>
        <v>44792</v>
      </c>
      <c r="B1705" s="5">
        <f>TITRES_STAT!D1708</f>
        <v>2.1671999999999998</v>
      </c>
      <c r="C1705" s="2">
        <f t="shared" si="205"/>
        <v>0</v>
      </c>
      <c r="D1705" s="2">
        <f t="shared" si="206"/>
        <v>2.1627399999999999</v>
      </c>
      <c r="E1705" s="2">
        <f t="shared" si="208"/>
        <v>2.1443500000000002</v>
      </c>
      <c r="F1705" s="2">
        <f t="shared" si="209"/>
        <v>2.12731</v>
      </c>
      <c r="G1705" s="2">
        <f t="shared" si="203"/>
        <v>2.0409180000000005</v>
      </c>
      <c r="H1705" s="2">
        <f t="shared" si="207"/>
        <v>2.0753009999999996</v>
      </c>
      <c r="I1705" s="2">
        <f t="array" ref="I1705">SUMPRODUCT(B1689:B1708, (ROW(B1689:B1708)-ROW(B1689)+1)) / (20*21/2)</f>
        <v>2.1470876190476189</v>
      </c>
      <c r="J1705" s="2">
        <f t="shared" si="210"/>
        <v>2.1278200684110957</v>
      </c>
      <c r="K1705" s="2">
        <f t="shared" si="204"/>
        <v>2.074198941564378</v>
      </c>
    </row>
    <row r="1706" spans="1:11" ht="13.5" x14ac:dyDescent="0.25">
      <c r="A1706" s="3">
        <f>TITRES_STAT!B1709</f>
        <v>44795</v>
      </c>
      <c r="B1706" s="5">
        <f>TITRES_STAT!D1709</f>
        <v>2.1717</v>
      </c>
      <c r="C1706" s="2">
        <f t="shared" si="205"/>
        <v>4.5000000000001705E-3</v>
      </c>
      <c r="D1706" s="2">
        <f t="shared" si="206"/>
        <v>2.1663199999999998</v>
      </c>
      <c r="E1706" s="2">
        <f t="shared" si="208"/>
        <v>2.1483800000000004</v>
      </c>
      <c r="F1706" s="2">
        <f t="shared" si="209"/>
        <v>2.1293250000000001</v>
      </c>
      <c r="G1706" s="2">
        <f t="shared" si="203"/>
        <v>2.0467060000000008</v>
      </c>
      <c r="H1706" s="2">
        <f t="shared" si="207"/>
        <v>2.0749509999999995</v>
      </c>
      <c r="I1706" s="2">
        <f t="array" ref="I1706">SUMPRODUCT(B1690:B1709, (ROW(B1690:B1709)-ROW(B1690)+1)) / (20*21/2)</f>
        <v>2.1483266666666667</v>
      </c>
      <c r="J1706" s="2">
        <f t="shared" si="210"/>
        <v>2.1319991095148008</v>
      </c>
      <c r="K1706" s="2">
        <f t="shared" si="204"/>
        <v>2.0780225124834222</v>
      </c>
    </row>
    <row r="1707" spans="1:11" ht="13.5" x14ac:dyDescent="0.25">
      <c r="A1707" s="3">
        <f>TITRES_STAT!B1710</f>
        <v>44796</v>
      </c>
      <c r="B1707" s="5">
        <f>TITRES_STAT!D1710</f>
        <v>2.1537999999999999</v>
      </c>
      <c r="C1707" s="2">
        <f t="shared" si="205"/>
        <v>-1.7900000000000027E-2</v>
      </c>
      <c r="D1707" s="2">
        <f t="shared" si="206"/>
        <v>2.1663199999999998</v>
      </c>
      <c r="E1707" s="2">
        <f t="shared" si="208"/>
        <v>2.1573600000000002</v>
      </c>
      <c r="F1707" s="2">
        <f t="shared" si="209"/>
        <v>2.1306699999999998</v>
      </c>
      <c r="G1707" s="2">
        <f t="shared" si="203"/>
        <v>2.0505100000000009</v>
      </c>
      <c r="H1707" s="2">
        <f t="shared" si="207"/>
        <v>2.0744904999999996</v>
      </c>
      <c r="I1707" s="2">
        <f t="array" ref="I1707">SUMPRODUCT(B1691:B1710, (ROW(B1691:B1710)-ROW(B1691)+1)) / (20*21/2)</f>
        <v>2.1500380952380955</v>
      </c>
      <c r="J1707" s="2">
        <f t="shared" si="210"/>
        <v>2.1340753847991056</v>
      </c>
      <c r="K1707" s="2">
        <f t="shared" si="204"/>
        <v>2.0809941786605428</v>
      </c>
    </row>
    <row r="1708" spans="1:11" ht="13.5" x14ac:dyDescent="0.25">
      <c r="A1708" s="3">
        <f>TITRES_STAT!B1711</f>
        <v>44797</v>
      </c>
      <c r="B1708" s="5">
        <f>TITRES_STAT!D1711</f>
        <v>2.1493000000000002</v>
      </c>
      <c r="C1708" s="2">
        <f t="shared" si="205"/>
        <v>-4.4999999999997264E-3</v>
      </c>
      <c r="D1708" s="2">
        <f t="shared" si="206"/>
        <v>2.1618400000000002</v>
      </c>
      <c r="E1708" s="2">
        <f t="shared" si="208"/>
        <v>2.1596000000000002</v>
      </c>
      <c r="F1708" s="2">
        <f t="shared" si="209"/>
        <v>2.1317900000000001</v>
      </c>
      <c r="G1708" s="2">
        <f t="shared" si="203"/>
        <v>2.0565340000000005</v>
      </c>
      <c r="H1708" s="2">
        <f t="shared" si="207"/>
        <v>2.0741144999999994</v>
      </c>
      <c r="I1708" s="2">
        <f t="array" ref="I1708">SUMPRODUCT(B1692:B1711, (ROW(B1692:B1711)-ROW(B1692)+1)) / (20*21/2)</f>
        <v>2.1513219047619048</v>
      </c>
      <c r="J1708" s="2">
        <f t="shared" si="210"/>
        <v>2.1355253481515719</v>
      </c>
      <c r="K1708" s="2">
        <f t="shared" si="204"/>
        <v>2.083672838320914</v>
      </c>
    </row>
    <row r="1709" spans="1:11" ht="13.5" x14ac:dyDescent="0.25">
      <c r="A1709" s="3">
        <f>TITRES_STAT!B1712</f>
        <v>44798</v>
      </c>
      <c r="B1709" s="5">
        <f>TITRES_STAT!D1712</f>
        <v>2.1448</v>
      </c>
      <c r="C1709" s="2">
        <f t="shared" si="205"/>
        <v>-4.5000000000001705E-3</v>
      </c>
      <c r="D1709" s="2">
        <f t="shared" si="206"/>
        <v>2.1573599999999997</v>
      </c>
      <c r="E1709" s="2">
        <f t="shared" si="208"/>
        <v>2.1604999999999999</v>
      </c>
      <c r="F1709" s="2">
        <f t="shared" si="209"/>
        <v>2.1358299999999999</v>
      </c>
      <c r="G1709" s="2">
        <f t="shared" si="203"/>
        <v>2.0603300000000009</v>
      </c>
      <c r="H1709" s="2">
        <f t="shared" si="207"/>
        <v>2.0738869999999991</v>
      </c>
      <c r="I1709" s="2">
        <f t="array" ref="I1709">SUMPRODUCT(B1693:B1712, (ROW(B1693:B1712)-ROW(B1693)+1)) / (20*21/2)</f>
        <v>2.1519633333333328</v>
      </c>
      <c r="J1709" s="2">
        <f t="shared" si="210"/>
        <v>2.1364086483276128</v>
      </c>
      <c r="K1709" s="2">
        <f t="shared" si="204"/>
        <v>2.0860699819161725</v>
      </c>
    </row>
    <row r="1710" spans="1:11" ht="13.5" x14ac:dyDescent="0.25">
      <c r="A1710" s="3">
        <f>TITRES_STAT!B1713</f>
        <v>44799</v>
      </c>
      <c r="B1710" s="5">
        <f>TITRES_STAT!D1713</f>
        <v>2.1537999999999999</v>
      </c>
      <c r="C1710" s="2">
        <f t="shared" si="205"/>
        <v>8.999999999999897E-3</v>
      </c>
      <c r="D1710" s="2">
        <f t="shared" si="206"/>
        <v>2.1546799999999999</v>
      </c>
      <c r="E1710" s="2">
        <f t="shared" si="208"/>
        <v>2.1587100000000001</v>
      </c>
      <c r="F1710" s="2">
        <f t="shared" si="209"/>
        <v>2.14032</v>
      </c>
      <c r="G1710" s="2">
        <f t="shared" si="203"/>
        <v>2.0643060000000006</v>
      </c>
      <c r="H1710" s="2">
        <f t="shared" si="207"/>
        <v>2.0737044999999994</v>
      </c>
      <c r="I1710" s="2">
        <f t="array" ref="I1710">SUMPRODUCT(B1694:B1713, (ROW(B1694:B1713)-ROW(B1694)+1)) / (20*21/2)</f>
        <v>2.152862380952381</v>
      </c>
      <c r="J1710" s="2">
        <f t="shared" si="210"/>
        <v>2.1380649675345067</v>
      </c>
      <c r="K1710" s="2">
        <f t="shared" si="204"/>
        <v>2.0887260610567147</v>
      </c>
    </row>
    <row r="1711" spans="1:11" ht="13.5" x14ac:dyDescent="0.25">
      <c r="A1711" s="3">
        <f>TITRES_STAT!B1714</f>
        <v>44802</v>
      </c>
      <c r="B1711" s="5">
        <f>TITRES_STAT!D1714</f>
        <v>2.1537999999999999</v>
      </c>
      <c r="C1711" s="2">
        <f t="shared" si="205"/>
        <v>0</v>
      </c>
      <c r="D1711" s="2">
        <f t="shared" si="206"/>
        <v>2.1511000000000005</v>
      </c>
      <c r="E1711" s="2">
        <f t="shared" si="208"/>
        <v>2.1587100000000001</v>
      </c>
      <c r="F1711" s="2">
        <f t="shared" si="209"/>
        <v>2.1425649999999998</v>
      </c>
      <c r="G1711" s="2">
        <f t="shared" si="203"/>
        <v>2.0688800000000005</v>
      </c>
      <c r="H1711" s="2">
        <f t="shared" si="207"/>
        <v>2.0735219999999988</v>
      </c>
      <c r="I1711" s="2">
        <f t="array" ref="I1711">SUMPRODUCT(B1695:B1714, (ROW(B1695:B1714)-ROW(B1695)+1)) / (20*21/2)</f>
        <v>2.1526904761904766</v>
      </c>
      <c r="J1711" s="2">
        <f t="shared" si="210"/>
        <v>2.1395635420550301</v>
      </c>
      <c r="K1711" s="2">
        <f t="shared" si="204"/>
        <v>2.0912779802309611</v>
      </c>
    </row>
    <row r="1712" spans="1:11" ht="13.5" x14ac:dyDescent="0.25">
      <c r="A1712" s="3">
        <f>TITRES_STAT!B1715</f>
        <v>44803</v>
      </c>
      <c r="B1712" s="5">
        <f>TITRES_STAT!D1715</f>
        <v>2.1493000000000002</v>
      </c>
      <c r="C1712" s="2">
        <f t="shared" si="205"/>
        <v>-4.4999999999997264E-3</v>
      </c>
      <c r="D1712" s="2">
        <f t="shared" si="206"/>
        <v>2.1502000000000003</v>
      </c>
      <c r="E1712" s="2">
        <f t="shared" si="208"/>
        <v>2.1582599999999998</v>
      </c>
      <c r="F1712" s="2">
        <f t="shared" si="209"/>
        <v>2.1443599999999998</v>
      </c>
      <c r="G1712" s="2">
        <f t="shared" si="203"/>
        <v>2.0741339999999999</v>
      </c>
      <c r="H1712" s="2">
        <f t="shared" si="207"/>
        <v>2.0735734999999988</v>
      </c>
      <c r="I1712" s="2">
        <f t="array" ref="I1712">SUMPRODUCT(B1696:B1715, (ROW(B1696:B1715)-ROW(B1696)+1)) / (20*21/2)</f>
        <v>2.155445238095238</v>
      </c>
      <c r="J1712" s="2">
        <f t="shared" si="210"/>
        <v>2.140490823764075</v>
      </c>
      <c r="K1712" s="2">
        <f t="shared" si="204"/>
        <v>2.0935533535552371</v>
      </c>
    </row>
    <row r="1713" spans="1:11" ht="13.5" x14ac:dyDescent="0.25">
      <c r="A1713" s="3">
        <f>TITRES_STAT!B1716</f>
        <v>44804</v>
      </c>
      <c r="B1713" s="5">
        <f>TITRES_STAT!D1716</f>
        <v>2.1537999999999999</v>
      </c>
      <c r="C1713" s="2">
        <f t="shared" si="205"/>
        <v>4.4999999999997264E-3</v>
      </c>
      <c r="D1713" s="2">
        <f t="shared" si="206"/>
        <v>2.1511000000000005</v>
      </c>
      <c r="E1713" s="2">
        <f t="shared" si="208"/>
        <v>2.1564700000000001</v>
      </c>
      <c r="F1713" s="2">
        <f t="shared" si="209"/>
        <v>2.1466050000000001</v>
      </c>
      <c r="G1713" s="2">
        <f t="shared" si="203"/>
        <v>2.0793920000000004</v>
      </c>
      <c r="H1713" s="2">
        <f t="shared" si="207"/>
        <v>2.0734334999999988</v>
      </c>
      <c r="I1713" s="2">
        <f t="array" ref="I1713">SUMPRODUCT(B1697:B1716, (ROW(B1697:B1716)-ROW(B1697)+1)) / (20*21/2)</f>
        <v>2.1669461904761906</v>
      </c>
      <c r="J1713" s="2">
        <f t="shared" si="210"/>
        <v>2.1417583643579725</v>
      </c>
      <c r="K1713" s="2">
        <f t="shared" si="204"/>
        <v>2.0959159671413063</v>
      </c>
    </row>
    <row r="1714" spans="1:11" ht="13.5" x14ac:dyDescent="0.25">
      <c r="A1714" s="3">
        <f>TITRES_STAT!B1717</f>
        <v>44805</v>
      </c>
      <c r="B1714" s="5">
        <f>TITRES_STAT!D1717</f>
        <v>2.1448</v>
      </c>
      <c r="C1714" s="2">
        <f t="shared" si="205"/>
        <v>-8.999999999999897E-3</v>
      </c>
      <c r="D1714" s="2">
        <f t="shared" si="206"/>
        <v>2.1511</v>
      </c>
      <c r="E1714" s="2">
        <f t="shared" si="208"/>
        <v>2.1542300000000001</v>
      </c>
      <c r="F1714" s="2">
        <f t="shared" si="209"/>
        <v>2.1472749999999996</v>
      </c>
      <c r="G1714" s="2">
        <f t="shared" ref="G1714:G1777" si="211">AVERAGE(B1665:B1714)</f>
        <v>2.0844700000000005</v>
      </c>
      <c r="H1714" s="2">
        <f t="shared" si="207"/>
        <v>2.0732484999999987</v>
      </c>
      <c r="I1714" s="2">
        <f t="array" ref="I1714">SUMPRODUCT(B1698:B1717, (ROW(B1698:B1717)-ROW(B1698)+1)) / (20*21/2)</f>
        <v>2.1777847619047619</v>
      </c>
      <c r="J1714" s="2">
        <f t="shared" si="210"/>
        <v>2.1420480439429275</v>
      </c>
      <c r="K1714" s="2">
        <f t="shared" si="204"/>
        <v>2.0978329880377258</v>
      </c>
    </row>
    <row r="1715" spans="1:11" ht="13.5" x14ac:dyDescent="0.25">
      <c r="A1715" s="3">
        <f>TITRES_STAT!B1718</f>
        <v>44806</v>
      </c>
      <c r="B1715" s="5">
        <f>TITRES_STAT!D1718</f>
        <v>2.1762000000000001</v>
      </c>
      <c r="C1715" s="2">
        <f t="shared" si="205"/>
        <v>3.1400000000000095E-2</v>
      </c>
      <c r="D1715" s="2">
        <f t="shared" si="206"/>
        <v>2.1555800000000001</v>
      </c>
      <c r="E1715" s="2">
        <f t="shared" si="208"/>
        <v>2.1551300000000002</v>
      </c>
      <c r="F1715" s="2">
        <f t="shared" si="209"/>
        <v>2.1497399999999995</v>
      </c>
      <c r="G1715" s="2">
        <f t="shared" si="211"/>
        <v>2.0911180000000003</v>
      </c>
      <c r="H1715" s="2">
        <f t="shared" si="207"/>
        <v>2.0734344999999985</v>
      </c>
      <c r="I1715" s="2">
        <f t="array" ref="I1715">SUMPRODUCT(B1699:B1718, (ROW(B1699:B1718)-ROW(B1699)+1)) / (20*21/2)</f>
        <v>2.1876400000000005</v>
      </c>
      <c r="J1715" s="2">
        <f t="shared" si="210"/>
        <v>2.1453006111864581</v>
      </c>
      <c r="K1715" s="2">
        <f t="shared" ref="K1715:K1778" si="212">$K$4*B1715+(1-$K$4)*K1714</f>
        <v>2.1009062041931088</v>
      </c>
    </row>
    <row r="1716" spans="1:11" ht="13.5" x14ac:dyDescent="0.25">
      <c r="A1716" s="3">
        <f>TITRES_STAT!B1719</f>
        <v>44809</v>
      </c>
      <c r="B1716" s="5">
        <f>TITRES_STAT!D1719</f>
        <v>2.2705000000000002</v>
      </c>
      <c r="C1716" s="2">
        <f t="shared" si="205"/>
        <v>9.430000000000005E-2</v>
      </c>
      <c r="D1716" s="2">
        <f t="shared" si="206"/>
        <v>2.1789200000000002</v>
      </c>
      <c r="E1716" s="2">
        <f t="shared" si="208"/>
        <v>2.1650100000000001</v>
      </c>
      <c r="F1716" s="2">
        <f t="shared" si="209"/>
        <v>2.1566949999999996</v>
      </c>
      <c r="G1716" s="2">
        <f t="shared" si="211"/>
        <v>2.0997380000000003</v>
      </c>
      <c r="H1716" s="2">
        <f t="shared" si="207"/>
        <v>2.0740919999999989</v>
      </c>
      <c r="I1716" s="2">
        <f t="array" ref="I1716">SUMPRODUCT(B1700:B1719, (ROW(B1700:B1719)-ROW(B1700)+1)) / (20*21/2)</f>
        <v>2.1938114285714283</v>
      </c>
      <c r="J1716" s="2">
        <f t="shared" si="210"/>
        <v>2.1572243625020335</v>
      </c>
      <c r="K1716" s="2">
        <f t="shared" si="212"/>
        <v>2.1075569412835753</v>
      </c>
    </row>
    <row r="1717" spans="1:11" ht="13.5" x14ac:dyDescent="0.25">
      <c r="A1717" s="3">
        <f>TITRES_STAT!B1720</f>
        <v>44810</v>
      </c>
      <c r="B1717" s="5">
        <f>TITRES_STAT!D1720</f>
        <v>2.2705000000000002</v>
      </c>
      <c r="C1717" s="2">
        <f t="shared" si="205"/>
        <v>0</v>
      </c>
      <c r="D1717" s="2">
        <f t="shared" si="206"/>
        <v>2.20316</v>
      </c>
      <c r="E1717" s="2">
        <f t="shared" si="208"/>
        <v>2.1766800000000002</v>
      </c>
      <c r="F1717" s="2">
        <f t="shared" si="209"/>
        <v>2.1670199999999999</v>
      </c>
      <c r="G1717" s="2">
        <f t="shared" si="211"/>
        <v>2.108358</v>
      </c>
      <c r="H1717" s="2">
        <f t="shared" si="207"/>
        <v>2.0747494999999989</v>
      </c>
      <c r="I1717" s="2">
        <f t="array" ref="I1717">SUMPRODUCT(B1701:B1720, (ROW(B1701:B1720)-ROW(B1701)+1)) / (20*21/2)</f>
        <v>2.195653333333333</v>
      </c>
      <c r="J1717" s="2">
        <f t="shared" si="210"/>
        <v>2.1680125184542209</v>
      </c>
      <c r="K1717" s="2">
        <f t="shared" si="212"/>
        <v>2.1139468651548077</v>
      </c>
    </row>
    <row r="1718" spans="1:11" ht="13.5" x14ac:dyDescent="0.25">
      <c r="A1718" s="3">
        <f>TITRES_STAT!B1721</f>
        <v>44811</v>
      </c>
      <c r="B1718" s="5">
        <f>TITRES_STAT!D1721</f>
        <v>2.2705000000000002</v>
      </c>
      <c r="C1718" s="2">
        <f t="shared" si="205"/>
        <v>0</v>
      </c>
      <c r="D1718" s="2">
        <f t="shared" si="206"/>
        <v>2.2265000000000001</v>
      </c>
      <c r="E1718" s="2">
        <f t="shared" si="208"/>
        <v>2.1887999999999996</v>
      </c>
      <c r="F1718" s="2">
        <f t="shared" si="209"/>
        <v>2.1741999999999999</v>
      </c>
      <c r="G1718" s="2">
        <f t="shared" si="211"/>
        <v>2.116978</v>
      </c>
      <c r="H1718" s="2">
        <f t="shared" si="207"/>
        <v>2.0751929999999992</v>
      </c>
      <c r="I1718" s="2">
        <f t="array" ref="I1718">SUMPRODUCT(B1702:B1721, (ROW(B1702:B1721)-ROW(B1702)+1)) / (20*21/2)</f>
        <v>2.1973666666666665</v>
      </c>
      <c r="J1718" s="2">
        <f t="shared" si="210"/>
        <v>2.1777732309823903</v>
      </c>
      <c r="K1718" s="2">
        <f t="shared" si="212"/>
        <v>2.1200862037761881</v>
      </c>
    </row>
    <row r="1719" spans="1:11" ht="13.5" x14ac:dyDescent="0.25">
      <c r="A1719" s="3">
        <f>TITRES_STAT!B1722</f>
        <v>44812</v>
      </c>
      <c r="B1719" s="5">
        <f>TITRES_STAT!D1722</f>
        <v>2.2389999999999999</v>
      </c>
      <c r="C1719" s="2">
        <f t="shared" si="205"/>
        <v>-3.1500000000000306E-2</v>
      </c>
      <c r="D1719" s="2">
        <f t="shared" si="206"/>
        <v>2.2453400000000001</v>
      </c>
      <c r="E1719" s="2">
        <f t="shared" si="208"/>
        <v>2.1982200000000001</v>
      </c>
      <c r="F1719" s="2">
        <f t="shared" si="209"/>
        <v>2.17936</v>
      </c>
      <c r="G1719" s="2">
        <f t="shared" si="211"/>
        <v>2.1246260000000001</v>
      </c>
      <c r="H1719" s="2">
        <f t="shared" si="207"/>
        <v>2.0756929999999993</v>
      </c>
      <c r="I1719" s="2">
        <f t="array" ref="I1719">SUMPRODUCT(B1703:B1722, (ROW(B1703:B1722)-ROW(B1703)+1)) / (20*21/2)</f>
        <v>2.1945900000000003</v>
      </c>
      <c r="J1719" s="2">
        <f t="shared" si="210"/>
        <v>2.1836043518412103</v>
      </c>
      <c r="K1719" s="2">
        <f t="shared" si="212"/>
        <v>2.1247494899026118</v>
      </c>
    </row>
    <row r="1720" spans="1:11" ht="13.5" x14ac:dyDescent="0.25">
      <c r="A1720" s="3">
        <f>TITRES_STAT!B1723</f>
        <v>44813</v>
      </c>
      <c r="B1720" s="5">
        <f>TITRES_STAT!D1723</f>
        <v>2.1987000000000001</v>
      </c>
      <c r="C1720" s="2">
        <f t="shared" si="205"/>
        <v>-4.029999999999978E-2</v>
      </c>
      <c r="D1720" s="2">
        <f t="shared" si="206"/>
        <v>2.2498399999999998</v>
      </c>
      <c r="E1720" s="2">
        <f t="shared" si="208"/>
        <v>2.2027100000000002</v>
      </c>
      <c r="F1720" s="2">
        <f t="shared" si="209"/>
        <v>2.1807099999999999</v>
      </c>
      <c r="G1720" s="2">
        <f t="shared" si="211"/>
        <v>2.1296520000000001</v>
      </c>
      <c r="H1720" s="2">
        <f t="shared" si="207"/>
        <v>2.0759059999999989</v>
      </c>
      <c r="I1720" s="2">
        <f t="array" ref="I1720">SUMPRODUCT(B1704:B1723, (ROW(B1704:B1723)-ROW(B1704)+1)) / (20*21/2)</f>
        <v>2.1965085714285713</v>
      </c>
      <c r="J1720" s="2">
        <f t="shared" si="210"/>
        <v>2.1850420326182376</v>
      </c>
      <c r="K1720" s="2">
        <f t="shared" si="212"/>
        <v>2.1276495099064308</v>
      </c>
    </row>
    <row r="1721" spans="1:11" ht="13.5" x14ac:dyDescent="0.25">
      <c r="A1721" s="3">
        <f>TITRES_STAT!B1724</f>
        <v>44816</v>
      </c>
      <c r="B1721" s="5">
        <f>TITRES_STAT!D1724</f>
        <v>2.1987000000000001</v>
      </c>
      <c r="C1721" s="2">
        <f t="shared" si="205"/>
        <v>0</v>
      </c>
      <c r="D1721" s="2">
        <f t="shared" si="206"/>
        <v>2.2354799999999999</v>
      </c>
      <c r="E1721" s="2">
        <f t="shared" si="208"/>
        <v>2.2071999999999998</v>
      </c>
      <c r="F1721" s="2">
        <f t="shared" si="209"/>
        <v>2.1829550000000002</v>
      </c>
      <c r="G1721" s="2">
        <f t="shared" si="211"/>
        <v>2.1342300000000001</v>
      </c>
      <c r="H1721" s="2">
        <f t="shared" si="207"/>
        <v>2.0761189999999989</v>
      </c>
      <c r="I1721" s="2">
        <f t="array" ref="I1721">SUMPRODUCT(B1705:B1724, (ROW(B1705:B1724)-ROW(B1705)+1)) / (20*21/2)</f>
        <v>2.1978585714285712</v>
      </c>
      <c r="J1721" s="2">
        <f t="shared" si="210"/>
        <v>2.1863427914165006</v>
      </c>
      <c r="K1721" s="2">
        <f t="shared" si="212"/>
        <v>2.1304358036355904</v>
      </c>
    </row>
    <row r="1722" spans="1:11" ht="13.5" x14ac:dyDescent="0.25">
      <c r="A1722" s="3">
        <f>TITRES_STAT!B1725</f>
        <v>44817</v>
      </c>
      <c r="B1722" s="5">
        <f>TITRES_STAT!D1725</f>
        <v>2.1537999999999999</v>
      </c>
      <c r="C1722" s="2">
        <f t="shared" si="205"/>
        <v>-4.4900000000000162E-2</v>
      </c>
      <c r="D1722" s="2">
        <f t="shared" si="206"/>
        <v>2.2121400000000002</v>
      </c>
      <c r="E1722" s="2">
        <f t="shared" si="208"/>
        <v>2.2076500000000001</v>
      </c>
      <c r="F1722" s="2">
        <f t="shared" si="209"/>
        <v>2.1829549999999998</v>
      </c>
      <c r="G1722" s="2">
        <f t="shared" si="211"/>
        <v>2.1379099999999998</v>
      </c>
      <c r="H1722" s="2">
        <f t="shared" si="207"/>
        <v>2.076128999999999</v>
      </c>
      <c r="I1722" s="2">
        <f t="array" ref="I1722">SUMPRODUCT(B1706:B1725, (ROW(B1706:B1725)-ROW(B1706)+1)) / (20*21/2)</f>
        <v>2.1973442857142857</v>
      </c>
      <c r="J1722" s="2">
        <f t="shared" si="210"/>
        <v>2.1832434779482623</v>
      </c>
      <c r="K1722" s="2">
        <f t="shared" si="212"/>
        <v>2.1313520466302731</v>
      </c>
    </row>
    <row r="1723" spans="1:11" ht="13.5" x14ac:dyDescent="0.25">
      <c r="A1723" s="3">
        <f>TITRES_STAT!B1726</f>
        <v>44818</v>
      </c>
      <c r="B1723" s="5">
        <f>TITRES_STAT!D1726</f>
        <v>2.2031000000000001</v>
      </c>
      <c r="C1723" s="2">
        <f t="shared" si="205"/>
        <v>4.9300000000000122E-2</v>
      </c>
      <c r="D1723" s="2">
        <f t="shared" si="206"/>
        <v>2.1986600000000003</v>
      </c>
      <c r="E1723" s="2">
        <f t="shared" si="208"/>
        <v>2.21258</v>
      </c>
      <c r="F1723" s="2">
        <f t="shared" si="209"/>
        <v>2.1845249999999998</v>
      </c>
      <c r="G1723" s="2">
        <f t="shared" si="211"/>
        <v>2.1402420000000002</v>
      </c>
      <c r="H1723" s="2">
        <f t="shared" si="207"/>
        <v>2.0764494999999989</v>
      </c>
      <c r="I1723" s="2">
        <f t="array" ref="I1723">SUMPRODUCT(B1707:B1726, (ROW(B1707:B1726)-ROW(B1707)+1)) / (20*21/2)</f>
        <v>2.1942038095238097</v>
      </c>
      <c r="J1723" s="2">
        <f t="shared" si="210"/>
        <v>2.185134575286523</v>
      </c>
      <c r="K1723" s="2">
        <f t="shared" si="212"/>
        <v>2.1341656918604586</v>
      </c>
    </row>
    <row r="1724" spans="1:11" ht="13.5" x14ac:dyDescent="0.25">
      <c r="A1724" s="3">
        <f>TITRES_STAT!B1727</f>
        <v>44819</v>
      </c>
      <c r="B1724" s="5">
        <f>TITRES_STAT!D1727</f>
        <v>2.1987000000000001</v>
      </c>
      <c r="C1724" s="2">
        <f t="shared" si="205"/>
        <v>-4.3999999999999595E-3</v>
      </c>
      <c r="D1724" s="2">
        <f t="shared" si="206"/>
        <v>2.1906000000000003</v>
      </c>
      <c r="E1724" s="2">
        <f t="shared" si="208"/>
        <v>2.2179700000000002</v>
      </c>
      <c r="F1724" s="2">
        <f t="shared" si="209"/>
        <v>2.1861000000000002</v>
      </c>
      <c r="G1724" s="2">
        <f t="shared" si="211"/>
        <v>2.1431140000000002</v>
      </c>
      <c r="H1724" s="2">
        <f t="shared" si="207"/>
        <v>2.076897999999999</v>
      </c>
      <c r="I1724" s="2">
        <f t="array" ref="I1724">SUMPRODUCT(B1708:B1727, (ROW(B1708:B1727)-ROW(B1708)+1)) / (20*21/2)</f>
        <v>2.1911485714285717</v>
      </c>
      <c r="J1724" s="2">
        <f t="shared" si="210"/>
        <v>2.1864265204973301</v>
      </c>
      <c r="K1724" s="2">
        <f t="shared" si="212"/>
        <v>2.1366964490424012</v>
      </c>
    </row>
    <row r="1725" spans="1:11" ht="13.5" x14ac:dyDescent="0.25">
      <c r="A1725" s="3">
        <f>TITRES_STAT!B1728</f>
        <v>44820</v>
      </c>
      <c r="B1725" s="5">
        <f>TITRES_STAT!D1728</f>
        <v>2.1806999999999999</v>
      </c>
      <c r="C1725" s="2">
        <f t="shared" si="205"/>
        <v>-1.8000000000000238E-2</v>
      </c>
      <c r="D1725" s="2">
        <f t="shared" si="206"/>
        <v>2.1870000000000003</v>
      </c>
      <c r="E1725" s="2">
        <f t="shared" si="208"/>
        <v>2.2184199999999996</v>
      </c>
      <c r="F1725" s="2">
        <f t="shared" si="209"/>
        <v>2.1867749999999999</v>
      </c>
      <c r="G1725" s="2">
        <f t="shared" si="211"/>
        <v>2.1457160000000006</v>
      </c>
      <c r="H1725" s="2">
        <f t="shared" si="207"/>
        <v>2.0774274999999993</v>
      </c>
      <c r="I1725" s="2">
        <f t="array" ref="I1725">SUMPRODUCT(B1709:B1728, (ROW(B1709:B1728)-ROW(B1709)+1)) / (20*21/2)</f>
        <v>2.1940742857142852</v>
      </c>
      <c r="J1725" s="2">
        <f t="shared" si="210"/>
        <v>2.1858811375928227</v>
      </c>
      <c r="K1725" s="2">
        <f t="shared" si="212"/>
        <v>2.1384220784917192</v>
      </c>
    </row>
    <row r="1726" spans="1:11" ht="13.5" x14ac:dyDescent="0.25">
      <c r="A1726" s="3">
        <f>TITRES_STAT!B1729</f>
        <v>44823</v>
      </c>
      <c r="B1726" s="5">
        <f>TITRES_STAT!D1729</f>
        <v>2.1537999999999999</v>
      </c>
      <c r="C1726" s="2">
        <f t="shared" si="205"/>
        <v>-2.6899999999999924E-2</v>
      </c>
      <c r="D1726" s="2">
        <f t="shared" si="206"/>
        <v>2.1780200000000001</v>
      </c>
      <c r="E1726" s="2">
        <f t="shared" si="208"/>
        <v>2.20675</v>
      </c>
      <c r="F1726" s="2">
        <f t="shared" si="209"/>
        <v>2.18588</v>
      </c>
      <c r="G1726" s="2">
        <f t="shared" si="211"/>
        <v>2.1477800000000005</v>
      </c>
      <c r="H1726" s="2">
        <f t="shared" si="207"/>
        <v>2.0775229999999993</v>
      </c>
      <c r="I1726" s="2">
        <f t="array" ref="I1726">SUMPRODUCT(B1710:B1729, (ROW(B1710:B1729)-ROW(B1710)+1)) / (20*21/2)</f>
        <v>2.1966795238095238</v>
      </c>
      <c r="J1726" s="2">
        <f t="shared" si="210"/>
        <v>2.1828257911554112</v>
      </c>
      <c r="K1726" s="2">
        <f t="shared" si="212"/>
        <v>2.139025134237142</v>
      </c>
    </row>
    <row r="1727" spans="1:11" ht="13.5" x14ac:dyDescent="0.25">
      <c r="A1727" s="3">
        <f>TITRES_STAT!B1730</f>
        <v>44824</v>
      </c>
      <c r="B1727" s="5">
        <f>TITRES_STAT!D1730</f>
        <v>2.1537999999999999</v>
      </c>
      <c r="C1727" s="2">
        <f t="shared" si="205"/>
        <v>0</v>
      </c>
      <c r="D1727" s="2">
        <f t="shared" si="206"/>
        <v>2.1780200000000001</v>
      </c>
      <c r="E1727" s="2">
        <f t="shared" si="208"/>
        <v>2.1950799999999999</v>
      </c>
      <c r="F1727" s="2">
        <f t="shared" si="209"/>
        <v>2.18588</v>
      </c>
      <c r="G1727" s="2">
        <f t="shared" si="211"/>
        <v>2.1492160000000005</v>
      </c>
      <c r="H1727" s="2">
        <f t="shared" si="207"/>
        <v>2.0776184999999994</v>
      </c>
      <c r="I1727" s="2">
        <f t="array" ref="I1727">SUMPRODUCT(B1711:B1730, (ROW(B1711:B1730)-ROW(B1711)+1)) / (20*21/2)</f>
        <v>2.1989428571428573</v>
      </c>
      <c r="J1727" s="2">
        <f t="shared" si="210"/>
        <v>2.1800614300929912</v>
      </c>
      <c r="K1727" s="2">
        <f t="shared" si="212"/>
        <v>2.1396045407376461</v>
      </c>
    </row>
    <row r="1728" spans="1:11" ht="13.5" x14ac:dyDescent="0.25">
      <c r="A1728" s="3">
        <f>TITRES_STAT!B1731</f>
        <v>44825</v>
      </c>
      <c r="B1728" s="5">
        <f>TITRES_STAT!D1731</f>
        <v>2.2166000000000001</v>
      </c>
      <c r="C1728" s="2">
        <f t="shared" si="205"/>
        <v>6.2800000000000189E-2</v>
      </c>
      <c r="D1728" s="2">
        <f t="shared" si="206"/>
        <v>2.18072</v>
      </c>
      <c r="E1728" s="2">
        <f t="shared" si="208"/>
        <v>2.1896900000000001</v>
      </c>
      <c r="F1728" s="2">
        <f t="shared" si="209"/>
        <v>2.1892449999999997</v>
      </c>
      <c r="G1728" s="2">
        <f t="shared" si="211"/>
        <v>2.1524460000000003</v>
      </c>
      <c r="H1728" s="2">
        <f t="shared" si="207"/>
        <v>2.0782634999999998</v>
      </c>
      <c r="I1728" s="2">
        <f t="array" ref="I1728">SUMPRODUCT(B1712:B1731, (ROW(B1712:B1731)-ROW(B1712)+1)) / (20*21/2)</f>
        <v>2.1974880952380955</v>
      </c>
      <c r="J1728" s="2">
        <f t="shared" si="210"/>
        <v>2.1835412938936587</v>
      </c>
      <c r="K1728" s="2">
        <f t="shared" si="212"/>
        <v>2.1426239705126404</v>
      </c>
    </row>
    <row r="1729" spans="1:11" ht="13.5" x14ac:dyDescent="0.25">
      <c r="A1729" s="3">
        <f>TITRES_STAT!B1732</f>
        <v>44826</v>
      </c>
      <c r="B1729" s="5">
        <f>TITRES_STAT!D1732</f>
        <v>2.2166000000000001</v>
      </c>
      <c r="C1729" s="2">
        <f t="shared" si="205"/>
        <v>0</v>
      </c>
      <c r="D1729" s="2">
        <f t="shared" si="206"/>
        <v>2.1842999999999999</v>
      </c>
      <c r="E1729" s="2">
        <f t="shared" si="208"/>
        <v>2.1874500000000001</v>
      </c>
      <c r="F1729" s="2">
        <f t="shared" si="209"/>
        <v>2.1928349999999996</v>
      </c>
      <c r="G1729" s="2">
        <f t="shared" si="211"/>
        <v>2.1550480000000003</v>
      </c>
      <c r="H1729" s="2">
        <f t="shared" si="207"/>
        <v>2.0789084999999998</v>
      </c>
      <c r="I1729" s="2">
        <f t="array" ref="I1729">SUMPRODUCT(B1713:B1732, (ROW(B1713:B1732)-ROW(B1713)+1)) / (20*21/2)</f>
        <v>2.1933433333333334</v>
      </c>
      <c r="J1729" s="2">
        <f t="shared" si="210"/>
        <v>2.1866897420942628</v>
      </c>
      <c r="K1729" s="2">
        <f t="shared" si="212"/>
        <v>2.1455249912768504</v>
      </c>
    </row>
    <row r="1730" spans="1:11" ht="13.5" x14ac:dyDescent="0.25">
      <c r="A1730" s="3">
        <f>TITRES_STAT!B1733</f>
        <v>44827</v>
      </c>
      <c r="B1730" s="5">
        <f>TITRES_STAT!D1733</f>
        <v>2.2166000000000001</v>
      </c>
      <c r="C1730" s="2">
        <f t="shared" si="205"/>
        <v>0</v>
      </c>
      <c r="D1730" s="2">
        <f t="shared" si="206"/>
        <v>2.1914799999999999</v>
      </c>
      <c r="E1730" s="2">
        <f t="shared" si="208"/>
        <v>2.1892400000000003</v>
      </c>
      <c r="F1730" s="2">
        <f t="shared" si="209"/>
        <v>2.1959749999999998</v>
      </c>
      <c r="G1730" s="2">
        <f t="shared" si="211"/>
        <v>2.1576500000000003</v>
      </c>
      <c r="H1730" s="2">
        <f t="shared" si="207"/>
        <v>2.0794674999999998</v>
      </c>
      <c r="I1730" s="2">
        <f t="array" ref="I1730">SUMPRODUCT(B1714:B1733, (ROW(B1714:B1733)-ROW(B1714)+1)) / (20*21/2)</f>
        <v>2.1891771428571429</v>
      </c>
      <c r="J1730" s="2">
        <f t="shared" si="210"/>
        <v>2.1895383380852853</v>
      </c>
      <c r="K1730" s="2">
        <f t="shared" si="212"/>
        <v>2.1483122465208955</v>
      </c>
    </row>
    <row r="1731" spans="1:11" ht="13.5" x14ac:dyDescent="0.25">
      <c r="A1731" s="3">
        <f>TITRES_STAT!B1734</f>
        <v>44830</v>
      </c>
      <c r="B1731" s="5">
        <f>TITRES_STAT!D1734</f>
        <v>2.1806999999999999</v>
      </c>
      <c r="C1731" s="2">
        <f t="shared" si="205"/>
        <v>-3.5900000000000265E-2</v>
      </c>
      <c r="D1731" s="2">
        <f t="shared" si="206"/>
        <v>2.19686</v>
      </c>
      <c r="E1731" s="2">
        <f t="shared" si="208"/>
        <v>2.1874400000000001</v>
      </c>
      <c r="F1731" s="2">
        <f t="shared" si="209"/>
        <v>2.1973199999999995</v>
      </c>
      <c r="G1731" s="2">
        <f t="shared" si="211"/>
        <v>2.1590860000000003</v>
      </c>
      <c r="H1731" s="2">
        <f t="shared" si="207"/>
        <v>2.0803179999999997</v>
      </c>
      <c r="I1731" s="2">
        <f t="array" ref="I1731">SUMPRODUCT(B1715:B1734, (ROW(B1715:B1734)-ROW(B1715)+1)) / (20*21/2)</f>
        <v>2.1871442857142855</v>
      </c>
      <c r="J1731" s="2">
        <f t="shared" si="210"/>
        <v>2.1886965916009724</v>
      </c>
      <c r="K1731" s="2">
        <f t="shared" si="212"/>
        <v>2.1495823545004686</v>
      </c>
    </row>
    <row r="1732" spans="1:11" ht="13.5" x14ac:dyDescent="0.25">
      <c r="A1732" s="3">
        <f>TITRES_STAT!B1735</f>
        <v>44831</v>
      </c>
      <c r="B1732" s="5">
        <f>TITRES_STAT!D1735</f>
        <v>2.1537999999999999</v>
      </c>
      <c r="C1732" s="2">
        <f t="shared" ref="C1732:C1795" si="213">B1732-B1731</f>
        <v>-2.6899999999999924E-2</v>
      </c>
      <c r="D1732" s="2">
        <f t="shared" si="206"/>
        <v>2.19686</v>
      </c>
      <c r="E1732" s="2">
        <f t="shared" si="208"/>
        <v>2.1874399999999996</v>
      </c>
      <c r="F1732" s="2">
        <f t="shared" si="209"/>
        <v>2.1975449999999999</v>
      </c>
      <c r="G1732" s="2">
        <f t="shared" si="211"/>
        <v>2.1593560000000007</v>
      </c>
      <c r="H1732" s="2">
        <f t="shared" si="207"/>
        <v>2.0805629999999997</v>
      </c>
      <c r="I1732" s="2">
        <f t="array" ref="I1732">SUMPRODUCT(B1716:B1735, (ROW(B1716:B1735)-ROW(B1716)+1)) / (20*21/2)</f>
        <v>2.1871047619047617</v>
      </c>
      <c r="J1732" s="2">
        <f t="shared" si="210"/>
        <v>2.185373106686594</v>
      </c>
      <c r="K1732" s="2">
        <f t="shared" si="212"/>
        <v>2.1497477523631954</v>
      </c>
    </row>
    <row r="1733" spans="1:11" ht="13.5" x14ac:dyDescent="0.25">
      <c r="A1733" s="3">
        <f>TITRES_STAT!B1736</f>
        <v>44832</v>
      </c>
      <c r="B1733" s="5">
        <f>TITRES_STAT!D1736</f>
        <v>2.1537999999999999</v>
      </c>
      <c r="C1733" s="2">
        <f t="shared" si="213"/>
        <v>0</v>
      </c>
      <c r="D1733" s="2">
        <f t="shared" si="206"/>
        <v>2.1842999999999999</v>
      </c>
      <c r="E1733" s="2">
        <f t="shared" si="208"/>
        <v>2.1825099999999997</v>
      </c>
      <c r="F1733" s="2">
        <f t="shared" si="209"/>
        <v>2.1975449999999999</v>
      </c>
      <c r="G1733" s="2">
        <f t="shared" si="211"/>
        <v>2.1598040000000007</v>
      </c>
      <c r="H1733" s="2">
        <f t="shared" si="207"/>
        <v>2.0807869999999995</v>
      </c>
      <c r="I1733" s="2">
        <f t="array" ref="I1733">SUMPRODUCT(B1717:B1736, (ROW(B1717:B1736)-ROW(B1717)+1)) / (20*21/2)</f>
        <v>2.1869580952380954</v>
      </c>
      <c r="J1733" s="2">
        <f t="shared" si="210"/>
        <v>2.1823661441450137</v>
      </c>
      <c r="K1733" s="2">
        <f t="shared" si="212"/>
        <v>2.1499066640352269</v>
      </c>
    </row>
    <row r="1734" spans="1:11" ht="13.5" x14ac:dyDescent="0.25">
      <c r="A1734" s="3">
        <f>TITRES_STAT!B1737</f>
        <v>44833</v>
      </c>
      <c r="B1734" s="5">
        <f>TITRES_STAT!D1737</f>
        <v>2.1762000000000001</v>
      </c>
      <c r="C1734" s="2">
        <f t="shared" si="213"/>
        <v>2.2400000000000198E-2</v>
      </c>
      <c r="D1734" s="2">
        <f t="shared" ref="D1734:D1797" si="214">AVERAGE(B1730:B1734)</f>
        <v>2.1762199999999998</v>
      </c>
      <c r="E1734" s="2">
        <f t="shared" si="208"/>
        <v>2.1802600000000001</v>
      </c>
      <c r="F1734" s="2">
        <f t="shared" si="209"/>
        <v>2.1991149999999999</v>
      </c>
      <c r="G1734" s="2">
        <f t="shared" si="211"/>
        <v>2.1606999999999998</v>
      </c>
      <c r="H1734" s="2">
        <f t="shared" si="207"/>
        <v>2.0813154999999997</v>
      </c>
      <c r="I1734" s="2">
        <f t="array" ref="I1734">SUMPRODUCT(B1718:B1737, (ROW(B1718:B1737)-ROW(B1718)+1)) / (20*21/2)</f>
        <v>2.182877142857143</v>
      </c>
      <c r="J1734" s="2">
        <f t="shared" si="210"/>
        <v>2.1817788923216792</v>
      </c>
      <c r="K1734" s="2">
        <f t="shared" si="212"/>
        <v>2.1509377752495316</v>
      </c>
    </row>
    <row r="1735" spans="1:11" ht="13.5" x14ac:dyDescent="0.25">
      <c r="A1735" s="3">
        <f>TITRES_STAT!B1738</f>
        <v>44834</v>
      </c>
      <c r="B1735" s="5">
        <f>TITRES_STAT!D1738</f>
        <v>2.1987000000000001</v>
      </c>
      <c r="C1735" s="2">
        <f t="shared" si="213"/>
        <v>2.2499999999999964E-2</v>
      </c>
      <c r="D1735" s="2">
        <f t="shared" si="214"/>
        <v>2.1726400000000003</v>
      </c>
      <c r="E1735" s="2">
        <f t="shared" si="208"/>
        <v>2.1820599999999999</v>
      </c>
      <c r="F1735" s="2">
        <f t="shared" si="209"/>
        <v>2.20024</v>
      </c>
      <c r="G1735" s="2">
        <f t="shared" si="211"/>
        <v>2.1620460000000001</v>
      </c>
      <c r="H1735" s="2">
        <f t="shared" si="207"/>
        <v>2.0819989999999993</v>
      </c>
      <c r="I1735" s="2">
        <f t="array" ref="I1735">SUMPRODUCT(B1719:B1738, (ROW(B1719:B1738)-ROW(B1719)+1)) / (20*21/2)</f>
        <v>2.179351904761905</v>
      </c>
      <c r="J1735" s="2">
        <f t="shared" si="210"/>
        <v>2.1833904263862811</v>
      </c>
      <c r="K1735" s="2">
        <f t="shared" si="212"/>
        <v>2.1528108036711187</v>
      </c>
    </row>
    <row r="1736" spans="1:11" ht="13.5" x14ac:dyDescent="0.25">
      <c r="A1736" s="3">
        <f>TITRES_STAT!B1739</f>
        <v>44837</v>
      </c>
      <c r="B1736" s="5">
        <f>TITRES_STAT!D1739</f>
        <v>2.1987000000000001</v>
      </c>
      <c r="C1736" s="2">
        <f t="shared" si="213"/>
        <v>0</v>
      </c>
      <c r="D1736" s="2">
        <f t="shared" si="214"/>
        <v>2.1762400000000004</v>
      </c>
      <c r="E1736" s="2">
        <f t="shared" si="208"/>
        <v>2.1865499999999995</v>
      </c>
      <c r="F1736" s="2">
        <f t="shared" si="209"/>
        <v>2.19665</v>
      </c>
      <c r="G1736" s="2">
        <f t="shared" si="211"/>
        <v>2.1633920000000004</v>
      </c>
      <c r="H1736" s="2">
        <f t="shared" si="207"/>
        <v>2.0822974999999992</v>
      </c>
      <c r="I1736" s="2">
        <f t="array" ref="I1736">SUMPRODUCT(B1720:B1739, (ROW(B1720:B1739)-ROW(B1720)+1)) / (20*21/2)</f>
        <v>2.1763823809523806</v>
      </c>
      <c r="J1736" s="2">
        <f t="shared" si="210"/>
        <v>2.184848481016159</v>
      </c>
      <c r="K1736" s="2">
        <f t="shared" si="212"/>
        <v>2.1546103799977412</v>
      </c>
    </row>
    <row r="1737" spans="1:11" ht="13.5" x14ac:dyDescent="0.25">
      <c r="A1737" s="3">
        <f>TITRES_STAT!B1740</f>
        <v>44838</v>
      </c>
      <c r="B1737" s="5">
        <f>TITRES_STAT!D1740</f>
        <v>2.1537999999999999</v>
      </c>
      <c r="C1737" s="2">
        <f t="shared" si="213"/>
        <v>-4.4900000000000162E-2</v>
      </c>
      <c r="D1737" s="2">
        <f t="shared" si="214"/>
        <v>2.1762400000000004</v>
      </c>
      <c r="E1737" s="2">
        <f t="shared" si="208"/>
        <v>2.18655</v>
      </c>
      <c r="F1737" s="2">
        <f t="shared" si="209"/>
        <v>2.1908149999999997</v>
      </c>
      <c r="G1737" s="2">
        <f t="shared" si="211"/>
        <v>2.1639300000000006</v>
      </c>
      <c r="H1737" s="2">
        <f t="shared" si="207"/>
        <v>2.0819649999999994</v>
      </c>
      <c r="I1737" s="2">
        <f t="array" ref="I1737">SUMPRODUCT(B1721:B1740, (ROW(B1721:B1740)-ROW(B1721)+1)) / (20*21/2)</f>
        <v>2.1750947619047616</v>
      </c>
      <c r="J1737" s="2">
        <f t="shared" si="210"/>
        <v>2.181891482824144</v>
      </c>
      <c r="K1737" s="2">
        <f t="shared" si="212"/>
        <v>2.1545786003899865</v>
      </c>
    </row>
    <row r="1738" spans="1:11" ht="13.5" x14ac:dyDescent="0.25">
      <c r="A1738" s="3">
        <f>TITRES_STAT!B1741</f>
        <v>44839</v>
      </c>
      <c r="B1738" s="5">
        <f>TITRES_STAT!D1741</f>
        <v>2.1537999999999999</v>
      </c>
      <c r="C1738" s="2">
        <f t="shared" si="213"/>
        <v>0</v>
      </c>
      <c r="D1738" s="2">
        <f t="shared" si="214"/>
        <v>2.1762400000000004</v>
      </c>
      <c r="E1738" s="2">
        <f t="shared" si="208"/>
        <v>2.1802700000000002</v>
      </c>
      <c r="F1738" s="2">
        <f t="shared" si="209"/>
        <v>2.1849800000000004</v>
      </c>
      <c r="G1738" s="2">
        <f t="shared" si="211"/>
        <v>2.1644680000000007</v>
      </c>
      <c r="H1738" s="2">
        <f t="shared" ref="H1738:H1801" si="215">AVERAGE(B1539:B1738)</f>
        <v>2.0816324999999991</v>
      </c>
      <c r="I1738" s="2">
        <f t="array" ref="I1738">SUMPRODUCT(B1722:B1741, (ROW(B1722:B1741)-ROW(B1722)+1)) / (20*21/2)</f>
        <v>2.1739571428571427</v>
      </c>
      <c r="J1738" s="2">
        <f t="shared" si="210"/>
        <v>2.1792161035075588</v>
      </c>
      <c r="K1738" s="2">
        <f t="shared" si="212"/>
        <v>2.1545480670413597</v>
      </c>
    </row>
    <row r="1739" spans="1:11" ht="13.5" x14ac:dyDescent="0.25">
      <c r="A1739" s="3">
        <f>TITRES_STAT!B1742</f>
        <v>44840</v>
      </c>
      <c r="B1739" s="5">
        <f>TITRES_STAT!D1742</f>
        <v>2.1537999999999999</v>
      </c>
      <c r="C1739" s="2">
        <f t="shared" si="213"/>
        <v>0</v>
      </c>
      <c r="D1739" s="2">
        <f t="shared" si="214"/>
        <v>2.1717599999999999</v>
      </c>
      <c r="E1739" s="2">
        <f t="shared" si="208"/>
        <v>2.1739900000000003</v>
      </c>
      <c r="F1739" s="2">
        <f t="shared" si="209"/>
        <v>2.18072</v>
      </c>
      <c r="G1739" s="2">
        <f t="shared" si="211"/>
        <v>2.1662640000000004</v>
      </c>
      <c r="H1739" s="2">
        <f t="shared" si="215"/>
        <v>2.081107499999999</v>
      </c>
      <c r="I1739" s="2">
        <f t="array" ref="I1739">SUMPRODUCT(B1723:B1742, (ROW(B1723:B1742)-ROW(B1723)+1)) / (20*21/2)</f>
        <v>2.1729695238095239</v>
      </c>
      <c r="J1739" s="2">
        <f t="shared" si="210"/>
        <v>2.1767955222211248</v>
      </c>
      <c r="K1739" s="2">
        <f t="shared" si="212"/>
        <v>2.1545187310789533</v>
      </c>
    </row>
    <row r="1740" spans="1:11" ht="13.5" x14ac:dyDescent="0.25">
      <c r="A1740" s="3">
        <f>TITRES_STAT!B1743</f>
        <v>44841</v>
      </c>
      <c r="B1740" s="5">
        <f>TITRES_STAT!D1743</f>
        <v>2.1671999999999998</v>
      </c>
      <c r="C1740" s="2">
        <f t="shared" si="213"/>
        <v>1.3399999999999856E-2</v>
      </c>
      <c r="D1740" s="2">
        <f t="shared" si="214"/>
        <v>2.1654599999999999</v>
      </c>
      <c r="E1740" s="2">
        <f t="shared" ref="E1740:E1803" si="216">AVERAGE(B1731:B1740)</f>
        <v>2.1690500000000004</v>
      </c>
      <c r="F1740" s="2">
        <f t="shared" si="209"/>
        <v>2.1791450000000001</v>
      </c>
      <c r="G1740" s="2">
        <f t="shared" si="211"/>
        <v>2.1683280000000007</v>
      </c>
      <c r="H1740" s="2">
        <f t="shared" si="215"/>
        <v>2.0804144999999989</v>
      </c>
      <c r="I1740" s="2">
        <f t="array" ref="I1740">SUMPRODUCT(B1724:B1743, (ROW(B1724:B1743)-ROW(B1724)+1)) / (20*21/2)</f>
        <v>2.1706419047619048</v>
      </c>
      <c r="J1740" s="2">
        <f t="shared" si="210"/>
        <v>2.1758816629619702</v>
      </c>
      <c r="K1740" s="2">
        <f t="shared" si="212"/>
        <v>2.1550160357425239</v>
      </c>
    </row>
    <row r="1741" spans="1:11" ht="13.5" x14ac:dyDescent="0.25">
      <c r="A1741" s="3">
        <f>TITRES_STAT!B1744</f>
        <v>44844</v>
      </c>
      <c r="B1741" s="5">
        <f>TITRES_STAT!D1744</f>
        <v>2.1671999999999998</v>
      </c>
      <c r="C1741" s="2">
        <f t="shared" si="213"/>
        <v>0</v>
      </c>
      <c r="D1741" s="2">
        <f t="shared" si="214"/>
        <v>2.1591599999999995</v>
      </c>
      <c r="E1741" s="2">
        <f t="shared" si="216"/>
        <v>2.1677000000000004</v>
      </c>
      <c r="F1741" s="2">
        <f t="shared" si="209"/>
        <v>2.1775699999999998</v>
      </c>
      <c r="G1741" s="2">
        <f t="shared" si="211"/>
        <v>2.1694940000000003</v>
      </c>
      <c r="H1741" s="2">
        <f t="shared" si="215"/>
        <v>2.0797639999999991</v>
      </c>
      <c r="I1741" s="2">
        <f t="array" ref="I1741">SUMPRODUCT(B1725:B1744, (ROW(B1725:B1744)-ROW(B1725)+1)) / (20*21/2)</f>
        <v>2.1694061904761903</v>
      </c>
      <c r="J1741" s="2">
        <f t="shared" si="210"/>
        <v>2.175054837917973</v>
      </c>
      <c r="K1741" s="2">
        <f t="shared" si="212"/>
        <v>2.1554938382624247</v>
      </c>
    </row>
    <row r="1742" spans="1:11" ht="13.5" x14ac:dyDescent="0.25">
      <c r="A1742" s="3">
        <f>TITRES_STAT!B1745</f>
        <v>44845</v>
      </c>
      <c r="B1742" s="5">
        <f>TITRES_STAT!D1745</f>
        <v>2.1671999999999998</v>
      </c>
      <c r="C1742" s="2">
        <f t="shared" si="213"/>
        <v>0</v>
      </c>
      <c r="D1742" s="2">
        <f t="shared" si="214"/>
        <v>2.1618399999999998</v>
      </c>
      <c r="E1742" s="2">
        <f t="shared" si="216"/>
        <v>2.1690400000000003</v>
      </c>
      <c r="F1742" s="2">
        <f t="shared" si="209"/>
        <v>2.1782399999999997</v>
      </c>
      <c r="G1742" s="2">
        <f t="shared" si="211"/>
        <v>2.1705700000000001</v>
      </c>
      <c r="H1742" s="2">
        <f t="shared" si="215"/>
        <v>2.0792634999999988</v>
      </c>
      <c r="I1742" s="2">
        <f t="array" ref="I1742">SUMPRODUCT(B1726:B1745, (ROW(B1726:B1745)-ROW(B1726)+1)) / (20*21/2)</f>
        <v>2.1674842857142855</v>
      </c>
      <c r="J1742" s="2">
        <f t="shared" si="210"/>
        <v>2.1743067581162614</v>
      </c>
      <c r="K1742" s="2">
        <f t="shared" si="212"/>
        <v>2.155952903428604</v>
      </c>
    </row>
    <row r="1743" spans="1:11" ht="13.5" x14ac:dyDescent="0.25">
      <c r="A1743" s="3">
        <f>TITRES_STAT!B1746</f>
        <v>44846</v>
      </c>
      <c r="B1743" s="5">
        <f>TITRES_STAT!D1746</f>
        <v>2.1537999999999999</v>
      </c>
      <c r="C1743" s="2">
        <f t="shared" si="213"/>
        <v>-1.3399999999999856E-2</v>
      </c>
      <c r="D1743" s="2">
        <f t="shared" si="214"/>
        <v>2.1618399999999998</v>
      </c>
      <c r="E1743" s="2">
        <f t="shared" si="216"/>
        <v>2.1690400000000003</v>
      </c>
      <c r="F1743" s="2">
        <f t="shared" si="209"/>
        <v>2.1757749999999998</v>
      </c>
      <c r="G1743" s="2">
        <f t="shared" si="211"/>
        <v>2.171468</v>
      </c>
      <c r="H1743" s="2">
        <f t="shared" si="215"/>
        <v>2.0789099999999987</v>
      </c>
      <c r="I1743" s="2">
        <f t="array" ref="I1743">SUMPRODUCT(B1727:B1746, (ROW(B1727:B1746)-ROW(B1727)+1)) / (20*21/2)</f>
        <v>2.1656904761904761</v>
      </c>
      <c r="J1743" s="2">
        <f t="shared" si="210"/>
        <v>2.1723537335337606</v>
      </c>
      <c r="K1743" s="2">
        <f t="shared" si="212"/>
        <v>2.1558684758431683</v>
      </c>
    </row>
    <row r="1744" spans="1:11" ht="13.5" x14ac:dyDescent="0.25">
      <c r="A1744" s="3">
        <f>TITRES_STAT!B1747</f>
        <v>44847</v>
      </c>
      <c r="B1744" s="5">
        <f>TITRES_STAT!D1747</f>
        <v>2.1627999999999998</v>
      </c>
      <c r="C1744" s="2">
        <f t="shared" si="213"/>
        <v>8.999999999999897E-3</v>
      </c>
      <c r="D1744" s="2">
        <f t="shared" si="214"/>
        <v>2.16364</v>
      </c>
      <c r="E1744" s="2">
        <f t="shared" si="216"/>
        <v>2.1677</v>
      </c>
      <c r="F1744" s="2">
        <f t="shared" si="209"/>
        <v>2.1739799999999998</v>
      </c>
      <c r="G1744" s="2">
        <f t="shared" si="211"/>
        <v>2.1720960000000002</v>
      </c>
      <c r="H1744" s="2">
        <f t="shared" si="215"/>
        <v>2.0786439999999984</v>
      </c>
      <c r="I1744" s="2">
        <f t="array" ref="I1744">SUMPRODUCT(B1728:B1747, (ROW(B1728:B1747)-ROW(B1728)+1)) / (20*21/2)</f>
        <v>2.1634680952380951</v>
      </c>
      <c r="J1744" s="2">
        <f t="shared" si="210"/>
        <v>2.1714438541495928</v>
      </c>
      <c r="K1744" s="2">
        <f t="shared" si="212"/>
        <v>2.1561403003199069</v>
      </c>
    </row>
    <row r="1745" spans="1:11" ht="13.5" x14ac:dyDescent="0.25">
      <c r="A1745" s="3">
        <f>TITRES_STAT!B1748</f>
        <v>44848</v>
      </c>
      <c r="B1745" s="5">
        <f>TITRES_STAT!D1748</f>
        <v>2.1537999999999999</v>
      </c>
      <c r="C1745" s="2">
        <f t="shared" si="213"/>
        <v>-8.999999999999897E-3</v>
      </c>
      <c r="D1745" s="2">
        <f t="shared" si="214"/>
        <v>2.1609600000000002</v>
      </c>
      <c r="E1745" s="2">
        <f t="shared" si="216"/>
        <v>2.1632099999999999</v>
      </c>
      <c r="F1745" s="2">
        <f t="shared" si="209"/>
        <v>2.1726349999999996</v>
      </c>
      <c r="G1745" s="2">
        <f t="shared" si="211"/>
        <v>2.1726340000000004</v>
      </c>
      <c r="H1745" s="2">
        <f t="shared" si="215"/>
        <v>2.0787179999999981</v>
      </c>
      <c r="I1745" s="2">
        <f t="array" ref="I1745">SUMPRODUCT(B1729:B1748, (ROW(B1729:B1748)-ROW(B1729)+1)) / (20*21/2)</f>
        <v>2.1616957142857141</v>
      </c>
      <c r="J1745" s="2">
        <f t="shared" si="210"/>
        <v>2.1697634870877271</v>
      </c>
      <c r="K1745" s="2">
        <f t="shared" si="212"/>
        <v>2.1560485238367733</v>
      </c>
    </row>
    <row r="1746" spans="1:11" ht="13.5" x14ac:dyDescent="0.25">
      <c r="A1746" s="3">
        <f>TITRES_STAT!B1749</f>
        <v>44851</v>
      </c>
      <c r="B1746" s="5">
        <f>TITRES_STAT!D1749</f>
        <v>2.1537999999999999</v>
      </c>
      <c r="C1746" s="2">
        <f t="shared" si="213"/>
        <v>0</v>
      </c>
      <c r="D1746" s="2">
        <f t="shared" si="214"/>
        <v>2.15828</v>
      </c>
      <c r="E1746" s="2">
        <f t="shared" si="216"/>
        <v>2.1587199999999998</v>
      </c>
      <c r="F1746" s="2">
        <f t="shared" si="209"/>
        <v>2.1726349999999992</v>
      </c>
      <c r="G1746" s="2">
        <f t="shared" si="211"/>
        <v>2.1730820000000004</v>
      </c>
      <c r="H1746" s="2">
        <f t="shared" si="215"/>
        <v>2.0788134999999976</v>
      </c>
      <c r="I1746" s="2">
        <f t="array" ref="I1746">SUMPRODUCT(B1730:B1749, (ROW(B1730:B1749)-ROW(B1730)+1)) / (20*21/2)</f>
        <v>2.1576604761904763</v>
      </c>
      <c r="J1746" s="2">
        <f t="shared" si="210"/>
        <v>2.1682431549841343</v>
      </c>
      <c r="K1746" s="2">
        <f t="shared" si="212"/>
        <v>2.1559603464314097</v>
      </c>
    </row>
    <row r="1747" spans="1:11" ht="13.5" x14ac:dyDescent="0.25">
      <c r="A1747" s="3">
        <f>TITRES_STAT!B1750</f>
        <v>44852</v>
      </c>
      <c r="B1747" s="5">
        <f>TITRES_STAT!D1750</f>
        <v>2.1493000000000002</v>
      </c>
      <c r="C1747" s="2">
        <f t="shared" si="213"/>
        <v>-4.4999999999997264E-3</v>
      </c>
      <c r="D1747" s="2">
        <f t="shared" si="214"/>
        <v>2.1547000000000001</v>
      </c>
      <c r="E1747" s="2">
        <f t="shared" si="216"/>
        <v>2.1582699999999999</v>
      </c>
      <c r="F1747" s="2">
        <f t="shared" si="209"/>
        <v>2.1724099999999993</v>
      </c>
      <c r="G1747" s="2">
        <f t="shared" si="211"/>
        <v>2.1747879999999999</v>
      </c>
      <c r="H1747" s="2">
        <f t="shared" si="215"/>
        <v>2.0786724999999975</v>
      </c>
      <c r="I1747" s="2">
        <f t="array" ref="I1747">SUMPRODUCT(B1731:B1750, (ROW(B1731:B1750)-ROW(B1731)+1)) / (20*21/2)</f>
        <v>2.1472142857142851</v>
      </c>
      <c r="J1747" s="2">
        <f t="shared" si="210"/>
        <v>2.1664390449856454</v>
      </c>
      <c r="K1747" s="2">
        <f t="shared" si="212"/>
        <v>2.1556991563752761</v>
      </c>
    </row>
    <row r="1748" spans="1:11" ht="13.5" x14ac:dyDescent="0.25">
      <c r="A1748" s="3">
        <f>TITRES_STAT!B1751</f>
        <v>44853</v>
      </c>
      <c r="B1748" s="5">
        <f>TITRES_STAT!D1751</f>
        <v>2.1537999999999999</v>
      </c>
      <c r="C1748" s="2">
        <f t="shared" si="213"/>
        <v>4.4999999999997264E-3</v>
      </c>
      <c r="D1748" s="2">
        <f t="shared" si="214"/>
        <v>2.1547000000000001</v>
      </c>
      <c r="E1748" s="2">
        <f t="shared" si="216"/>
        <v>2.1582699999999999</v>
      </c>
      <c r="F1748" s="2">
        <f t="shared" ref="F1748:F1811" si="217">AVERAGE(B1729:B1748)</f>
        <v>2.16927</v>
      </c>
      <c r="G1748" s="2">
        <f t="shared" si="211"/>
        <v>2.1753260000000001</v>
      </c>
      <c r="H1748" s="2">
        <f t="shared" si="215"/>
        <v>2.0786184999999975</v>
      </c>
      <c r="I1748" s="2">
        <f t="array" ref="I1748">SUMPRODUCT(B1732:B1751, (ROW(B1732:B1751)-ROW(B1732)+1)) / (20*21/2)</f>
        <v>2.1341180952380951</v>
      </c>
      <c r="J1748" s="2">
        <f t="shared" si="210"/>
        <v>2.1652353264155839</v>
      </c>
      <c r="K1748" s="2">
        <f t="shared" si="212"/>
        <v>2.155624679654677</v>
      </c>
    </row>
    <row r="1749" spans="1:11" ht="13.5" x14ac:dyDescent="0.25">
      <c r="A1749" s="3">
        <f>TITRES_STAT!B1752</f>
        <v>44854</v>
      </c>
      <c r="B1749" s="5">
        <f>TITRES_STAT!D1752</f>
        <v>2.1269</v>
      </c>
      <c r="C1749" s="2">
        <f t="shared" si="213"/>
        <v>-2.6899999999999924E-2</v>
      </c>
      <c r="D1749" s="2">
        <f t="shared" si="214"/>
        <v>2.1475200000000001</v>
      </c>
      <c r="E1749" s="2">
        <f t="shared" si="216"/>
        <v>2.1555800000000001</v>
      </c>
      <c r="F1749" s="2">
        <f t="shared" si="217"/>
        <v>2.1647849999999997</v>
      </c>
      <c r="G1749" s="2">
        <f t="shared" si="211"/>
        <v>2.1751480000000005</v>
      </c>
      <c r="H1749" s="2">
        <f t="shared" si="215"/>
        <v>2.0781304999999977</v>
      </c>
      <c r="I1749" s="2">
        <f t="array" ref="I1749">SUMPRODUCT(B1733:B1752, (ROW(B1733:B1752)-ROW(B1733)+1)) / (20*21/2)</f>
        <v>2.1243528571428572</v>
      </c>
      <c r="J1749" s="2">
        <f t="shared" ref="J1749:J1812" si="218">$J$4*B1749+J1748*(1-$J$4)</f>
        <v>2.1615843429474331</v>
      </c>
      <c r="K1749" s="2">
        <f t="shared" si="212"/>
        <v>2.1544982216290034</v>
      </c>
    </row>
    <row r="1750" spans="1:11" ht="13.5" x14ac:dyDescent="0.25">
      <c r="A1750" s="3">
        <f>TITRES_STAT!B1753</f>
        <v>44855</v>
      </c>
      <c r="B1750" s="5">
        <f>TITRES_STAT!D1753</f>
        <v>2.0550999999999999</v>
      </c>
      <c r="C1750" s="2">
        <f t="shared" si="213"/>
        <v>-7.1800000000000086E-2</v>
      </c>
      <c r="D1750" s="2">
        <f t="shared" si="214"/>
        <v>2.12778</v>
      </c>
      <c r="E1750" s="2">
        <f t="shared" si="216"/>
        <v>2.1443699999999999</v>
      </c>
      <c r="F1750" s="2">
        <f t="shared" si="217"/>
        <v>2.1567099999999999</v>
      </c>
      <c r="G1750" s="2">
        <f t="shared" si="211"/>
        <v>2.1728160000000001</v>
      </c>
      <c r="H1750" s="2">
        <f t="shared" si="215"/>
        <v>2.0774969999999975</v>
      </c>
      <c r="I1750" s="2">
        <f t="array" ref="I1750">SUMPRODUCT(B1734:B1753, (ROW(B1734:B1753)-ROW(B1734)+1)) / (20*21/2)</f>
        <v>2.1223671428571427</v>
      </c>
      <c r="J1750" s="2">
        <f t="shared" si="218"/>
        <v>2.1514429769524392</v>
      </c>
      <c r="K1750" s="2">
        <f t="shared" si="212"/>
        <v>2.1506002521533563</v>
      </c>
    </row>
    <row r="1751" spans="1:11" ht="13.5" x14ac:dyDescent="0.25">
      <c r="A1751" s="3">
        <f>TITRES_STAT!B1754</f>
        <v>44858</v>
      </c>
      <c r="B1751" s="5">
        <f>TITRES_STAT!D1754</f>
        <v>2.0192000000000001</v>
      </c>
      <c r="C1751" s="2">
        <f t="shared" si="213"/>
        <v>-3.5899999999999821E-2</v>
      </c>
      <c r="D1751" s="2">
        <f t="shared" si="214"/>
        <v>2.1008599999999999</v>
      </c>
      <c r="E1751" s="2">
        <f t="shared" si="216"/>
        <v>2.1295700000000002</v>
      </c>
      <c r="F1751" s="2">
        <f t="shared" si="217"/>
        <v>2.1486349999999996</v>
      </c>
      <c r="G1751" s="2">
        <f t="shared" si="211"/>
        <v>2.1701239999999999</v>
      </c>
      <c r="H1751" s="2">
        <f t="shared" si="215"/>
        <v>2.0766839999999975</v>
      </c>
      <c r="I1751" s="2">
        <f t="array" ref="I1751">SUMPRODUCT(B1735:B1754, (ROW(B1735:B1754)-ROW(B1735)+1)) / (20*21/2)</f>
        <v>2.1205309523809519</v>
      </c>
      <c r="J1751" s="2">
        <f t="shared" si="218"/>
        <v>2.1388484077188736</v>
      </c>
      <c r="K1751" s="2">
        <f t="shared" si="212"/>
        <v>2.1454473010885189</v>
      </c>
    </row>
    <row r="1752" spans="1:11" ht="13.5" x14ac:dyDescent="0.25">
      <c r="A1752" s="3">
        <f>TITRES_STAT!B1755</f>
        <v>44859</v>
      </c>
      <c r="B1752" s="5">
        <f>TITRES_STAT!D1755</f>
        <v>2.0461</v>
      </c>
      <c r="C1752" s="2">
        <f t="shared" si="213"/>
        <v>2.6899999999999924E-2</v>
      </c>
      <c r="D1752" s="2">
        <f t="shared" si="214"/>
        <v>2.0802199999999997</v>
      </c>
      <c r="E1752" s="2">
        <f t="shared" si="216"/>
        <v>2.1174600000000003</v>
      </c>
      <c r="F1752" s="2">
        <f t="shared" si="217"/>
        <v>2.1432500000000005</v>
      </c>
      <c r="G1752" s="2">
        <f t="shared" si="211"/>
        <v>2.16797</v>
      </c>
      <c r="H1752" s="2">
        <f t="shared" si="215"/>
        <v>2.0760054999999977</v>
      </c>
      <c r="I1752" s="2">
        <f t="array" ref="I1752">SUMPRODUCT(B1736:B1755, (ROW(B1736:B1755)-ROW(B1736)+1)) / (20*21/2)</f>
        <v>2.1189509523809527</v>
      </c>
      <c r="J1752" s="2">
        <f t="shared" si="218"/>
        <v>2.1300152260313618</v>
      </c>
      <c r="K1752" s="2">
        <f t="shared" si="212"/>
        <v>2.1415513284968122</v>
      </c>
    </row>
    <row r="1753" spans="1:11" ht="13.5" x14ac:dyDescent="0.25">
      <c r="A1753" s="3">
        <f>TITRES_STAT!B1756</f>
        <v>44860</v>
      </c>
      <c r="B1753" s="5">
        <f>TITRES_STAT!D1756</f>
        <v>2.1223999999999998</v>
      </c>
      <c r="C1753" s="2">
        <f t="shared" si="213"/>
        <v>7.6299999999999812E-2</v>
      </c>
      <c r="D1753" s="2">
        <f t="shared" si="214"/>
        <v>2.0739399999999995</v>
      </c>
      <c r="E1753" s="2">
        <f t="shared" si="216"/>
        <v>2.1143200000000002</v>
      </c>
      <c r="F1753" s="2">
        <f t="shared" si="217"/>
        <v>2.14168</v>
      </c>
      <c r="G1753" s="2">
        <f t="shared" si="211"/>
        <v>2.1669839999999998</v>
      </c>
      <c r="H1753" s="2">
        <f t="shared" si="215"/>
        <v>2.075708499999998</v>
      </c>
      <c r="I1753" s="2">
        <f t="array" ref="I1753">SUMPRODUCT(B1737:B1756, (ROW(B1737:B1756)-ROW(B1737)+1)) / (20*21/2)</f>
        <v>2.1177342857142856</v>
      </c>
      <c r="J1753" s="2">
        <f t="shared" si="218"/>
        <v>2.1292899664093277</v>
      </c>
      <c r="K1753" s="2">
        <f t="shared" si="212"/>
        <v>2.1408002960067414</v>
      </c>
    </row>
    <row r="1754" spans="1:11" ht="13.5" x14ac:dyDescent="0.25">
      <c r="A1754" s="3">
        <f>TITRES_STAT!B1757</f>
        <v>44861</v>
      </c>
      <c r="B1754" s="5">
        <f>TITRES_STAT!D1757</f>
        <v>2.1223999999999998</v>
      </c>
      <c r="C1754" s="2">
        <f t="shared" si="213"/>
        <v>0</v>
      </c>
      <c r="D1754" s="2">
        <f t="shared" si="214"/>
        <v>2.0730399999999998</v>
      </c>
      <c r="E1754" s="2">
        <f t="shared" si="216"/>
        <v>2.1102799999999999</v>
      </c>
      <c r="F1754" s="2">
        <f t="shared" si="217"/>
        <v>2.1389900000000002</v>
      </c>
      <c r="G1754" s="2">
        <f t="shared" si="211"/>
        <v>2.1660880000000002</v>
      </c>
      <c r="H1754" s="2">
        <f t="shared" si="215"/>
        <v>2.0753044999999979</v>
      </c>
      <c r="I1754" s="2">
        <f t="array" ref="I1754">SUMPRODUCT(B1738:B1757, (ROW(B1738:B1757)-ROW(B1738)+1)) / (20*21/2)</f>
        <v>2.116880952380952</v>
      </c>
      <c r="J1754" s="2">
        <f t="shared" si="218"/>
        <v>2.1286337791322487</v>
      </c>
      <c r="K1754" s="2">
        <f t="shared" si="212"/>
        <v>2.1400787157711831</v>
      </c>
    </row>
    <row r="1755" spans="1:11" ht="13.5" x14ac:dyDescent="0.25">
      <c r="A1755" s="3">
        <f>TITRES_STAT!B1758</f>
        <v>44862</v>
      </c>
      <c r="B1755" s="5">
        <f>TITRES_STAT!D1758</f>
        <v>2.1223999999999998</v>
      </c>
      <c r="C1755" s="2">
        <f t="shared" si="213"/>
        <v>0</v>
      </c>
      <c r="D1755" s="2">
        <f t="shared" si="214"/>
        <v>2.0865</v>
      </c>
      <c r="E1755" s="2">
        <f t="shared" si="216"/>
        <v>2.1071399999999998</v>
      </c>
      <c r="F1755" s="2">
        <f t="shared" si="217"/>
        <v>2.1351749999999998</v>
      </c>
      <c r="G1755" s="2">
        <f t="shared" si="211"/>
        <v>2.1651919999999998</v>
      </c>
      <c r="H1755" s="2">
        <f t="shared" si="215"/>
        <v>2.0752214999999983</v>
      </c>
      <c r="I1755" s="2">
        <f t="array" ref="I1755">SUMPRODUCT(B1739:B1758, (ROW(B1739:B1758)-ROW(B1739)+1)) / (20*21/2)</f>
        <v>2.1063485714285717</v>
      </c>
      <c r="J1755" s="2">
        <f t="shared" si="218"/>
        <v>2.1280400858815582</v>
      </c>
      <c r="K1755" s="2">
        <f t="shared" si="212"/>
        <v>2.1393854327997643</v>
      </c>
    </row>
    <row r="1756" spans="1:11" ht="13.5" x14ac:dyDescent="0.25">
      <c r="A1756" s="3">
        <f>TITRES_STAT!B1759</f>
        <v>44865</v>
      </c>
      <c r="B1756" s="5">
        <f>TITRES_STAT!D1759</f>
        <v>2.1223999999999998</v>
      </c>
      <c r="C1756" s="2">
        <f t="shared" si="213"/>
        <v>0</v>
      </c>
      <c r="D1756" s="2">
        <f t="shared" si="214"/>
        <v>2.1071399999999998</v>
      </c>
      <c r="E1756" s="2">
        <f t="shared" si="216"/>
        <v>2.1039999999999996</v>
      </c>
      <c r="F1756" s="2">
        <f t="shared" si="217"/>
        <v>2.1313599999999999</v>
      </c>
      <c r="G1756" s="2">
        <f t="shared" si="211"/>
        <v>2.1642059999999996</v>
      </c>
      <c r="H1756" s="2">
        <f t="shared" si="215"/>
        <v>2.0748174999999982</v>
      </c>
      <c r="I1756" s="2">
        <f t="array" ref="I1756">SUMPRODUCT(B1740:B1759, (ROW(B1740:B1759)-ROW(B1740)+1)) / (20*21/2)</f>
        <v>2.096457142857143</v>
      </c>
      <c r="J1756" s="2">
        <f t="shared" si="218"/>
        <v>2.1275029348452192</v>
      </c>
      <c r="K1756" s="2">
        <f t="shared" si="212"/>
        <v>2.1387193373958522</v>
      </c>
    </row>
    <row r="1757" spans="1:11" ht="13.5" x14ac:dyDescent="0.25">
      <c r="A1757" s="3">
        <f>TITRES_STAT!B1760</f>
        <v>44866</v>
      </c>
      <c r="B1757" s="5">
        <f>TITRES_STAT!D1760</f>
        <v>2.1223999999999998</v>
      </c>
      <c r="C1757" s="2">
        <f t="shared" si="213"/>
        <v>0</v>
      </c>
      <c r="D1757" s="2">
        <f t="shared" si="214"/>
        <v>2.1223999999999998</v>
      </c>
      <c r="E1757" s="2">
        <f t="shared" si="216"/>
        <v>2.1013099999999993</v>
      </c>
      <c r="F1757" s="2">
        <f t="shared" si="217"/>
        <v>2.1297899999999998</v>
      </c>
      <c r="G1757" s="2">
        <f t="shared" si="211"/>
        <v>2.1635779999999998</v>
      </c>
      <c r="H1757" s="2">
        <f t="shared" si="215"/>
        <v>2.0749484999999983</v>
      </c>
      <c r="I1757" s="2">
        <f t="array" ref="I1757">SUMPRODUCT(B1741:B1760, (ROW(B1741:B1760)-ROW(B1741)+1)) / (20*21/2)</f>
        <v>2.0872066666666669</v>
      </c>
      <c r="J1757" s="2">
        <f t="shared" si="218"/>
        <v>2.1270169410504365</v>
      </c>
      <c r="K1757" s="2">
        <f t="shared" si="212"/>
        <v>2.1380793633803288</v>
      </c>
    </row>
    <row r="1758" spans="1:11" ht="13.5" x14ac:dyDescent="0.25">
      <c r="A1758" s="3">
        <f>TITRES_STAT!B1761</f>
        <v>44867</v>
      </c>
      <c r="B1758" s="5">
        <f>TITRES_STAT!D1761</f>
        <v>2.0192000000000001</v>
      </c>
      <c r="C1758" s="2">
        <f t="shared" si="213"/>
        <v>-0.10319999999999974</v>
      </c>
      <c r="D1758" s="2">
        <f t="shared" si="214"/>
        <v>2.1017599999999996</v>
      </c>
      <c r="E1758" s="2">
        <f t="shared" si="216"/>
        <v>2.0878499999999995</v>
      </c>
      <c r="F1758" s="2">
        <f t="shared" si="217"/>
        <v>2.1230599999999997</v>
      </c>
      <c r="G1758" s="2">
        <f t="shared" si="211"/>
        <v>2.1609759999999998</v>
      </c>
      <c r="H1758" s="2">
        <f t="shared" si="215"/>
        <v>2.0746704999999985</v>
      </c>
      <c r="I1758" s="2">
        <f t="array" ref="I1758">SUMPRODUCT(B1742:B1761, (ROW(B1742:B1761)-ROW(B1742)+1)) / (20*21/2)</f>
        <v>2.0748133333333332</v>
      </c>
      <c r="J1758" s="2">
        <f t="shared" si="218"/>
        <v>2.1167486609503947</v>
      </c>
      <c r="K1758" s="2">
        <f t="shared" si="212"/>
        <v>2.1334174275614926</v>
      </c>
    </row>
    <row r="1759" spans="1:11" ht="13.5" x14ac:dyDescent="0.25">
      <c r="A1759" s="3">
        <f>TITRES_STAT!B1762</f>
        <v>44868</v>
      </c>
      <c r="B1759" s="5">
        <f>TITRES_STAT!D1762</f>
        <v>2.0192000000000001</v>
      </c>
      <c r="C1759" s="2">
        <f t="shared" si="213"/>
        <v>0</v>
      </c>
      <c r="D1759" s="2">
        <f t="shared" si="214"/>
        <v>2.0811199999999999</v>
      </c>
      <c r="E1759" s="2">
        <f t="shared" si="216"/>
        <v>2.0770799999999996</v>
      </c>
      <c r="F1759" s="2">
        <f t="shared" si="217"/>
        <v>2.1163299999999996</v>
      </c>
      <c r="G1759" s="2">
        <f t="shared" si="211"/>
        <v>2.1584639999999995</v>
      </c>
      <c r="H1759" s="2">
        <f t="shared" si="215"/>
        <v>2.0743284999999987</v>
      </c>
      <c r="I1759" s="2">
        <f t="array" ref="I1759">SUMPRODUCT(B1743:B1762, (ROW(B1743:B1762)-ROW(B1743)+1)) / (20*21/2)</f>
        <v>2.0633171428571426</v>
      </c>
      <c r="J1759" s="2">
        <f t="shared" si="218"/>
        <v>2.1074583122884523</v>
      </c>
      <c r="K1759" s="2">
        <f t="shared" si="212"/>
        <v>2.1289383127551598</v>
      </c>
    </row>
    <row r="1760" spans="1:11" ht="13.5" x14ac:dyDescent="0.25">
      <c r="A1760" s="3">
        <f>TITRES_STAT!B1763</f>
        <v>44869</v>
      </c>
      <c r="B1760" s="5">
        <f>TITRES_STAT!D1763</f>
        <v>2.0192000000000001</v>
      </c>
      <c r="C1760" s="2">
        <f t="shared" si="213"/>
        <v>0</v>
      </c>
      <c r="D1760" s="2">
        <f t="shared" si="214"/>
        <v>2.0604799999999996</v>
      </c>
      <c r="E1760" s="2">
        <f t="shared" si="216"/>
        <v>2.0734900000000005</v>
      </c>
      <c r="F1760" s="2">
        <f t="shared" si="217"/>
        <v>2.1089299999999995</v>
      </c>
      <c r="G1760" s="2">
        <f t="shared" si="211"/>
        <v>2.1557719999999994</v>
      </c>
      <c r="H1760" s="2">
        <f t="shared" si="215"/>
        <v>2.0737294999999989</v>
      </c>
      <c r="I1760" s="2">
        <f t="array" ref="I1760">SUMPRODUCT(B1744:B1763, (ROW(B1744:B1763)-ROW(B1744)+1)) / (20*21/2)</f>
        <v>2.0527180952380952</v>
      </c>
      <c r="J1760" s="2">
        <f t="shared" si="218"/>
        <v>2.0990527587371712</v>
      </c>
      <c r="K1760" s="2">
        <f t="shared" si="212"/>
        <v>2.1246348495098593</v>
      </c>
    </row>
    <row r="1761" spans="1:11" ht="13.5" x14ac:dyDescent="0.25">
      <c r="A1761" s="3">
        <f>TITRES_STAT!B1764</f>
        <v>44872</v>
      </c>
      <c r="B1761" s="5">
        <f>TITRES_STAT!D1764</f>
        <v>1.9787999999999999</v>
      </c>
      <c r="C1761" s="2">
        <f t="shared" si="213"/>
        <v>-4.0400000000000214E-2</v>
      </c>
      <c r="D1761" s="2">
        <f t="shared" si="214"/>
        <v>2.0317599999999998</v>
      </c>
      <c r="E1761" s="2">
        <f t="shared" si="216"/>
        <v>2.0694499999999998</v>
      </c>
      <c r="F1761" s="2">
        <f t="shared" si="217"/>
        <v>2.0995099999999995</v>
      </c>
      <c r="G1761" s="2">
        <f t="shared" si="211"/>
        <v>2.1522719999999995</v>
      </c>
      <c r="H1761" s="2">
        <f t="shared" si="215"/>
        <v>2.0729284999999988</v>
      </c>
      <c r="I1761" s="2">
        <f t="array" ref="I1761">SUMPRODUCT(B1745:B1764, (ROW(B1745:B1764)-ROW(B1745)+1)) / (20*21/2)</f>
        <v>2.0532095238095236</v>
      </c>
      <c r="J1761" s="2">
        <f t="shared" si="218"/>
        <v>2.0876001150479166</v>
      </c>
      <c r="K1761" s="2">
        <f t="shared" si="212"/>
        <v>2.1189158358035902</v>
      </c>
    </row>
    <row r="1762" spans="1:11" ht="13.5" x14ac:dyDescent="0.25">
      <c r="A1762" s="3">
        <f>TITRES_STAT!B1765</f>
        <v>44873</v>
      </c>
      <c r="B1762" s="5">
        <f>TITRES_STAT!D1765</f>
        <v>1.9787999999999999</v>
      </c>
      <c r="C1762" s="2">
        <f t="shared" si="213"/>
        <v>0</v>
      </c>
      <c r="D1762" s="2">
        <f t="shared" si="214"/>
        <v>2.0030399999999999</v>
      </c>
      <c r="E1762" s="2">
        <f t="shared" si="216"/>
        <v>2.0627199999999997</v>
      </c>
      <c r="F1762" s="2">
        <f t="shared" si="217"/>
        <v>2.0900899999999996</v>
      </c>
      <c r="G1762" s="2">
        <f t="shared" si="211"/>
        <v>2.1488619999999998</v>
      </c>
      <c r="H1762" s="2">
        <f t="shared" si="215"/>
        <v>2.0721274999999988</v>
      </c>
      <c r="I1762" s="2">
        <f t="array" ref="I1762">SUMPRODUCT(B1746:B1765, (ROW(B1746:B1765)-ROW(B1746)+1)) / (20*21/2)</f>
        <v>2.0540642857142859</v>
      </c>
      <c r="J1762" s="2">
        <f t="shared" si="218"/>
        <v>2.0772381993290674</v>
      </c>
      <c r="K1762" s="2">
        <f t="shared" si="212"/>
        <v>2.1134210971446259</v>
      </c>
    </row>
    <row r="1763" spans="1:11" ht="13.5" x14ac:dyDescent="0.25">
      <c r="A1763" s="3">
        <f>TITRES_STAT!B1766</f>
        <v>44874</v>
      </c>
      <c r="B1763" s="5">
        <f>TITRES_STAT!D1766</f>
        <v>1.9787999999999999</v>
      </c>
      <c r="C1763" s="2">
        <f t="shared" si="213"/>
        <v>0</v>
      </c>
      <c r="D1763" s="2">
        <f t="shared" si="214"/>
        <v>1.9949600000000001</v>
      </c>
      <c r="E1763" s="2">
        <f t="shared" si="216"/>
        <v>2.0483599999999997</v>
      </c>
      <c r="F1763" s="2">
        <f t="shared" si="217"/>
        <v>2.08134</v>
      </c>
      <c r="G1763" s="2">
        <f t="shared" si="211"/>
        <v>2.1453620000000004</v>
      </c>
      <c r="H1763" s="2">
        <f t="shared" si="215"/>
        <v>2.0713479999999986</v>
      </c>
      <c r="I1763" s="2">
        <f t="array" ref="I1763">SUMPRODUCT(B1747:B1766, (ROW(B1747:B1766)-ROW(B1747)+1)) / (20*21/2)</f>
        <v>2.055239523809524</v>
      </c>
      <c r="J1763" s="2">
        <f t="shared" si="218"/>
        <v>2.0678631327262988</v>
      </c>
      <c r="K1763" s="2">
        <f t="shared" si="212"/>
        <v>2.1081418384330717</v>
      </c>
    </row>
    <row r="1764" spans="1:11" ht="13.5" x14ac:dyDescent="0.25">
      <c r="A1764" s="3">
        <f>TITRES_STAT!B1767</f>
        <v>44875</v>
      </c>
      <c r="B1764" s="5">
        <f>TITRES_STAT!D1767</f>
        <v>2.0865</v>
      </c>
      <c r="C1764" s="2">
        <f t="shared" si="213"/>
        <v>0.10770000000000013</v>
      </c>
      <c r="D1764" s="2">
        <f t="shared" si="214"/>
        <v>2.0084200000000001</v>
      </c>
      <c r="E1764" s="2">
        <f t="shared" si="216"/>
        <v>2.0447700000000002</v>
      </c>
      <c r="F1764" s="2">
        <f t="shared" si="217"/>
        <v>2.0775250000000001</v>
      </c>
      <c r="G1764" s="2">
        <f t="shared" si="211"/>
        <v>2.144196</v>
      </c>
      <c r="H1764" s="2">
        <f t="shared" si="215"/>
        <v>2.0710854999999984</v>
      </c>
      <c r="I1764" s="2">
        <f t="array" ref="I1764">SUMPRODUCT(B1748:B1767, (ROW(B1748:B1767)-ROW(B1748)+1)) / (20*21/2)</f>
        <v>2.0567352380952384</v>
      </c>
      <c r="J1764" s="2">
        <f t="shared" si="218"/>
        <v>2.0696380724666512</v>
      </c>
      <c r="K1764" s="2">
        <f t="shared" si="212"/>
        <v>2.1072931388866767</v>
      </c>
    </row>
    <row r="1765" spans="1:11" ht="13.5" x14ac:dyDescent="0.25">
      <c r="A1765" s="3">
        <f>TITRES_STAT!B1768</f>
        <v>44876</v>
      </c>
      <c r="B1765" s="5">
        <f>TITRES_STAT!D1768</f>
        <v>2.0865</v>
      </c>
      <c r="C1765" s="2">
        <f t="shared" si="213"/>
        <v>0</v>
      </c>
      <c r="D1765" s="2">
        <f t="shared" si="214"/>
        <v>2.0218800000000003</v>
      </c>
      <c r="E1765" s="2">
        <f t="shared" si="216"/>
        <v>2.0411799999999998</v>
      </c>
      <c r="F1765" s="2">
        <f t="shared" si="217"/>
        <v>2.07416</v>
      </c>
      <c r="G1765" s="2">
        <f t="shared" si="211"/>
        <v>2.1424019999999997</v>
      </c>
      <c r="H1765" s="2">
        <f t="shared" si="215"/>
        <v>2.0710584999999981</v>
      </c>
      <c r="I1765" s="2">
        <f t="array" ref="I1765">SUMPRODUCT(B1749:B1768, (ROW(B1749:B1768)-ROW(B1749)+1)) / (20*21/2)</f>
        <v>2.0482728571428575</v>
      </c>
      <c r="J1765" s="2">
        <f t="shared" si="218"/>
        <v>2.0712439703269703</v>
      </c>
      <c r="K1765" s="2">
        <f t="shared" si="212"/>
        <v>2.1064777216754345</v>
      </c>
    </row>
    <row r="1766" spans="1:11" ht="13.5" x14ac:dyDescent="0.25">
      <c r="A1766" s="3">
        <f>TITRES_STAT!B1769</f>
        <v>44879</v>
      </c>
      <c r="B1766" s="5">
        <f>TITRES_STAT!D1769</f>
        <v>2.0865</v>
      </c>
      <c r="C1766" s="2">
        <f t="shared" si="213"/>
        <v>0</v>
      </c>
      <c r="D1766" s="2">
        <f t="shared" si="214"/>
        <v>2.0434200000000002</v>
      </c>
      <c r="E1766" s="2">
        <f t="shared" si="216"/>
        <v>2.0375900000000002</v>
      </c>
      <c r="F1766" s="2">
        <f t="shared" si="217"/>
        <v>2.0707949999999999</v>
      </c>
      <c r="G1766" s="2">
        <f t="shared" si="211"/>
        <v>2.138722</v>
      </c>
      <c r="H1766" s="2">
        <f t="shared" si="215"/>
        <v>2.0710099999999985</v>
      </c>
      <c r="I1766" s="2">
        <f t="array" ref="I1766">SUMPRODUCT(B1750:B1769, (ROW(B1750:B1769)-ROW(B1750)+1)) / (20*21/2)</f>
        <v>2.0483390476190477</v>
      </c>
      <c r="J1766" s="2">
        <f t="shared" si="218"/>
        <v>2.0726969255339256</v>
      </c>
      <c r="K1766" s="2">
        <f t="shared" si="212"/>
        <v>2.1056942816097313</v>
      </c>
    </row>
    <row r="1767" spans="1:11" ht="13.5" x14ac:dyDescent="0.25">
      <c r="A1767" s="3">
        <f>TITRES_STAT!B1770</f>
        <v>44880</v>
      </c>
      <c r="B1767" s="5">
        <f>TITRES_STAT!D1770</f>
        <v>2.0865</v>
      </c>
      <c r="C1767" s="2">
        <f t="shared" si="213"/>
        <v>0</v>
      </c>
      <c r="D1767" s="2">
        <f t="shared" si="214"/>
        <v>2.0649600000000001</v>
      </c>
      <c r="E1767" s="2">
        <f t="shared" si="216"/>
        <v>2.0340000000000003</v>
      </c>
      <c r="F1767" s="2">
        <f t="shared" si="217"/>
        <v>2.0676550000000002</v>
      </c>
      <c r="G1767" s="2">
        <f t="shared" si="211"/>
        <v>2.1350419999999999</v>
      </c>
      <c r="H1767" s="2">
        <f t="shared" si="215"/>
        <v>2.0707904999999984</v>
      </c>
      <c r="I1767" s="2">
        <f t="array" ref="I1767">SUMPRODUCT(B1751:B1770, (ROW(B1751:B1770)-ROW(B1751)+1)) / (20*21/2)</f>
        <v>2.0448780952380958</v>
      </c>
      <c r="J1767" s="2">
        <f t="shared" si="218"/>
        <v>2.074011504054504</v>
      </c>
      <c r="K1767" s="2">
        <f t="shared" si="212"/>
        <v>2.1049415646838594</v>
      </c>
    </row>
    <row r="1768" spans="1:11" ht="13.5" x14ac:dyDescent="0.25">
      <c r="A1768" s="3">
        <f>TITRES_STAT!B1771</f>
        <v>44881</v>
      </c>
      <c r="B1768" s="5">
        <f>TITRES_STAT!D1771</f>
        <v>1.9787999999999999</v>
      </c>
      <c r="C1768" s="2">
        <f t="shared" si="213"/>
        <v>-0.10770000000000013</v>
      </c>
      <c r="D1768" s="2">
        <f t="shared" si="214"/>
        <v>2.0649600000000001</v>
      </c>
      <c r="E1768" s="2">
        <f t="shared" si="216"/>
        <v>2.02996</v>
      </c>
      <c r="F1768" s="2">
        <f t="shared" si="217"/>
        <v>2.0589050000000002</v>
      </c>
      <c r="G1768" s="2">
        <f t="shared" si="211"/>
        <v>2.1292080000000002</v>
      </c>
      <c r="H1768" s="2">
        <f t="shared" si="215"/>
        <v>2.0700324999999982</v>
      </c>
      <c r="I1768" s="2">
        <f t="array" ref="I1768">SUMPRODUCT(B1752:B1771, (ROW(B1752:B1771)-ROW(B1752)+1)) / (20*21/2)</f>
        <v>2.0394452380952388</v>
      </c>
      <c r="J1768" s="2">
        <f t="shared" si="218"/>
        <v>2.064943741763599</v>
      </c>
      <c r="K1768" s="2">
        <f t="shared" si="212"/>
        <v>2.0999948366570411</v>
      </c>
    </row>
    <row r="1769" spans="1:11" ht="13.5" x14ac:dyDescent="0.25">
      <c r="A1769" s="3">
        <f>TITRES_STAT!B1772</f>
        <v>44882</v>
      </c>
      <c r="B1769" s="5">
        <f>TITRES_STAT!D1772</f>
        <v>2.0596000000000001</v>
      </c>
      <c r="C1769" s="2">
        <f t="shared" si="213"/>
        <v>8.0800000000000205E-2</v>
      </c>
      <c r="D1769" s="2">
        <f t="shared" si="214"/>
        <v>2.05958</v>
      </c>
      <c r="E1769" s="2">
        <f t="shared" si="216"/>
        <v>2.0339999999999998</v>
      </c>
      <c r="F1769" s="2">
        <f t="shared" si="217"/>
        <v>2.0555400000000001</v>
      </c>
      <c r="G1769" s="2">
        <f t="shared" si="211"/>
        <v>2.1256199999999996</v>
      </c>
      <c r="H1769" s="2">
        <f t="shared" si="215"/>
        <v>2.0696569999999985</v>
      </c>
      <c r="I1769" s="2">
        <f t="array" ref="I1769">SUMPRODUCT(B1753:B1772, (ROW(B1753:B1772)-ROW(B1753)+1)) / (20*21/2)</f>
        <v>2.0341195238095233</v>
      </c>
      <c r="J1769" s="2">
        <f t="shared" si="218"/>
        <v>2.0644348139765896</v>
      </c>
      <c r="K1769" s="2">
        <f t="shared" si="212"/>
        <v>2.0984107254155888</v>
      </c>
    </row>
    <row r="1770" spans="1:11" ht="13.5" x14ac:dyDescent="0.25">
      <c r="A1770" s="3">
        <f>TITRES_STAT!B1773</f>
        <v>44883</v>
      </c>
      <c r="B1770" s="5">
        <f>TITRES_STAT!D1773</f>
        <v>2.0192000000000001</v>
      </c>
      <c r="C1770" s="2">
        <f t="shared" si="213"/>
        <v>-4.0399999999999991E-2</v>
      </c>
      <c r="D1770" s="2">
        <f t="shared" si="214"/>
        <v>2.0461199999999997</v>
      </c>
      <c r="E1770" s="2">
        <f t="shared" si="216"/>
        <v>2.0340000000000003</v>
      </c>
      <c r="F1770" s="2">
        <f t="shared" si="217"/>
        <v>2.0537450000000002</v>
      </c>
      <c r="G1770" s="2">
        <f t="shared" si="211"/>
        <v>2.1220300000000001</v>
      </c>
      <c r="H1770" s="2">
        <f t="shared" si="215"/>
        <v>2.0690579999999987</v>
      </c>
      <c r="I1770" s="2">
        <f t="array" ref="I1770">SUMPRODUCT(B1754:B1773, (ROW(B1754:B1773)-ROW(B1754)+1)) / (20*21/2)</f>
        <v>2.0328766666666667</v>
      </c>
      <c r="J1770" s="2">
        <f t="shared" si="218"/>
        <v>2.0601267364550098</v>
      </c>
      <c r="K1770" s="2">
        <f t="shared" si="212"/>
        <v>2.0953044224581148</v>
      </c>
    </row>
    <row r="1771" spans="1:11" ht="13.5" x14ac:dyDescent="0.25">
      <c r="A1771" s="3">
        <f>TITRES_STAT!B1774</f>
        <v>44886</v>
      </c>
      <c r="B1771" s="5">
        <f>TITRES_STAT!D1774</f>
        <v>1.9966999999999999</v>
      </c>
      <c r="C1771" s="2">
        <f t="shared" si="213"/>
        <v>-2.2500000000000187E-2</v>
      </c>
      <c r="D1771" s="2">
        <f t="shared" si="214"/>
        <v>2.0281600000000002</v>
      </c>
      <c r="E1771" s="2">
        <f t="shared" si="216"/>
        <v>2.0357900000000004</v>
      </c>
      <c r="F1771" s="2">
        <f t="shared" si="217"/>
        <v>2.0526200000000001</v>
      </c>
      <c r="G1771" s="2">
        <f t="shared" si="211"/>
        <v>2.1179900000000003</v>
      </c>
      <c r="H1771" s="2">
        <f t="shared" si="215"/>
        <v>2.0683464999999988</v>
      </c>
      <c r="I1771" s="2">
        <f t="array" ref="I1771">SUMPRODUCT(B1755:B1774, (ROW(B1755:B1774)-ROW(B1755)+1)) / (20*21/2)</f>
        <v>2.0269161904761908</v>
      </c>
      <c r="J1771" s="2">
        <f t="shared" si="218"/>
        <v>2.0540860948878663</v>
      </c>
      <c r="K1771" s="2">
        <f t="shared" si="212"/>
        <v>2.091437582361718</v>
      </c>
    </row>
    <row r="1772" spans="1:11" ht="13.5" x14ac:dyDescent="0.25">
      <c r="A1772" s="3">
        <f>TITRES_STAT!B1775</f>
        <v>44887</v>
      </c>
      <c r="B1772" s="5">
        <f>TITRES_STAT!D1775</f>
        <v>1.9966999999999999</v>
      </c>
      <c r="C1772" s="2">
        <f t="shared" si="213"/>
        <v>0</v>
      </c>
      <c r="D1772" s="2">
        <f t="shared" si="214"/>
        <v>2.0102000000000002</v>
      </c>
      <c r="E1772" s="2">
        <f t="shared" si="216"/>
        <v>2.0375800000000002</v>
      </c>
      <c r="F1772" s="2">
        <f t="shared" si="217"/>
        <v>2.0501499999999999</v>
      </c>
      <c r="G1772" s="2">
        <f t="shared" si="211"/>
        <v>2.1148480000000003</v>
      </c>
      <c r="H1772" s="2">
        <f t="shared" si="215"/>
        <v>2.0676349999999983</v>
      </c>
      <c r="I1772" s="2">
        <f t="array" ref="I1772">SUMPRODUCT(B1756:B1775, (ROW(B1756:B1775)-ROW(B1756)+1)) / (20*21/2)</f>
        <v>2.0216180952380958</v>
      </c>
      <c r="J1772" s="2">
        <f t="shared" si="218"/>
        <v>2.0486207525175932</v>
      </c>
      <c r="K1772" s="2">
        <f t="shared" si="212"/>
        <v>2.0877223830534151</v>
      </c>
    </row>
    <row r="1773" spans="1:11" ht="13.5" x14ac:dyDescent="0.25">
      <c r="A1773" s="3">
        <f>TITRES_STAT!B1776</f>
        <v>44888</v>
      </c>
      <c r="B1773" s="5">
        <f>TITRES_STAT!D1776</f>
        <v>2.0371000000000001</v>
      </c>
      <c r="C1773" s="2">
        <f t="shared" si="213"/>
        <v>4.0400000000000214E-2</v>
      </c>
      <c r="D1773" s="2">
        <f t="shared" si="214"/>
        <v>2.0218600000000002</v>
      </c>
      <c r="E1773" s="2">
        <f t="shared" si="216"/>
        <v>2.0434099999999997</v>
      </c>
      <c r="F1773" s="2">
        <f t="shared" si="217"/>
        <v>2.0458849999999997</v>
      </c>
      <c r="G1773" s="2">
        <f t="shared" si="211"/>
        <v>2.1115280000000003</v>
      </c>
      <c r="H1773" s="2">
        <f t="shared" si="215"/>
        <v>2.0671254999999986</v>
      </c>
      <c r="I1773" s="2">
        <f t="array" ref="I1773">SUMPRODUCT(B1757:B1776, (ROW(B1757:B1776)-ROW(B1757)+1)) / (20*21/2)</f>
        <v>2.0212585714285716</v>
      </c>
      <c r="J1773" s="2">
        <f t="shared" si="218"/>
        <v>2.0475235379921082</v>
      </c>
      <c r="K1773" s="2">
        <f t="shared" si="212"/>
        <v>2.0857371915611242</v>
      </c>
    </row>
    <row r="1774" spans="1:11" ht="13.5" x14ac:dyDescent="0.25">
      <c r="A1774" s="3">
        <f>TITRES_STAT!B1777</f>
        <v>44889</v>
      </c>
      <c r="B1774" s="5">
        <f>TITRES_STAT!D1777</f>
        <v>1.9833000000000001</v>
      </c>
      <c r="C1774" s="2">
        <f t="shared" si="213"/>
        <v>-5.380000000000007E-2</v>
      </c>
      <c r="D1774" s="2">
        <f t="shared" si="214"/>
        <v>2.0065999999999997</v>
      </c>
      <c r="E1774" s="2">
        <f t="shared" si="216"/>
        <v>2.0330900000000001</v>
      </c>
      <c r="F1774" s="2">
        <f t="shared" si="217"/>
        <v>2.0389299999999997</v>
      </c>
      <c r="G1774" s="2">
        <f t="shared" si="211"/>
        <v>2.1072200000000003</v>
      </c>
      <c r="H1774" s="2">
        <f t="shared" si="215"/>
        <v>2.0663684999999985</v>
      </c>
      <c r="I1774" s="2">
        <f t="array" ref="I1774">SUMPRODUCT(B1758:B1777, (ROW(B1758:B1777)-ROW(B1758)+1)) / (20*21/2)</f>
        <v>2.0269000000000004</v>
      </c>
      <c r="J1774" s="2">
        <f t="shared" si="218"/>
        <v>2.0414070105642881</v>
      </c>
      <c r="K1774" s="2">
        <f t="shared" si="212"/>
        <v>2.0817200467940213</v>
      </c>
    </row>
    <row r="1775" spans="1:11" ht="13.5" x14ac:dyDescent="0.25">
      <c r="A1775" s="3">
        <f>TITRES_STAT!B1778</f>
        <v>44890</v>
      </c>
      <c r="B1775" s="5">
        <f>TITRES_STAT!D1778</f>
        <v>1.9833000000000001</v>
      </c>
      <c r="C1775" s="2">
        <f t="shared" si="213"/>
        <v>0</v>
      </c>
      <c r="D1775" s="2">
        <f t="shared" si="214"/>
        <v>1.99942</v>
      </c>
      <c r="E1775" s="2">
        <f t="shared" si="216"/>
        <v>2.02277</v>
      </c>
      <c r="F1775" s="2">
        <f t="shared" si="217"/>
        <v>2.0319750000000001</v>
      </c>
      <c r="G1775" s="2">
        <f t="shared" si="211"/>
        <v>2.1032720000000005</v>
      </c>
      <c r="H1775" s="2">
        <f t="shared" si="215"/>
        <v>2.0656969999999988</v>
      </c>
      <c r="I1775" s="2">
        <f t="array" ref="I1775">SUMPRODUCT(B1759:B1778, (ROW(B1759:B1778)-ROW(B1759)+1)) / (20*21/2)</f>
        <v>2.0267314285714284</v>
      </c>
      <c r="J1775" s="2">
        <f t="shared" si="218"/>
        <v>2.0358730095581654</v>
      </c>
      <c r="K1775" s="2">
        <f t="shared" si="212"/>
        <v>2.0778604371158242</v>
      </c>
    </row>
    <row r="1776" spans="1:11" ht="13.5" x14ac:dyDescent="0.25">
      <c r="A1776" s="3">
        <f>TITRES_STAT!B1779</f>
        <v>44893</v>
      </c>
      <c r="B1776" s="5">
        <f>TITRES_STAT!D1779</f>
        <v>2.0282</v>
      </c>
      <c r="C1776" s="2">
        <f t="shared" si="213"/>
        <v>4.489999999999994E-2</v>
      </c>
      <c r="D1776" s="2">
        <f t="shared" si="214"/>
        <v>2.0057200000000002</v>
      </c>
      <c r="E1776" s="2">
        <f t="shared" si="216"/>
        <v>2.0169400000000004</v>
      </c>
      <c r="F1776" s="2">
        <f t="shared" si="217"/>
        <v>2.0272650000000003</v>
      </c>
      <c r="G1776" s="2">
        <f t="shared" si="211"/>
        <v>2.1007600000000002</v>
      </c>
      <c r="H1776" s="2">
        <f t="shared" si="215"/>
        <v>2.0652499999999985</v>
      </c>
      <c r="I1776" s="2">
        <f t="array" ref="I1776">SUMPRODUCT(B1760:B1779, (ROW(B1760:B1779)-ROW(B1760)+1)) / (20*21/2)</f>
        <v>2.0320938095238095</v>
      </c>
      <c r="J1776" s="2">
        <f t="shared" si="218"/>
        <v>2.035142246743102</v>
      </c>
      <c r="K1776" s="2">
        <f t="shared" si="212"/>
        <v>2.0759129689936349</v>
      </c>
    </row>
    <row r="1777" spans="1:11" ht="13.5" x14ac:dyDescent="0.25">
      <c r="A1777" s="3">
        <f>TITRES_STAT!B1780</f>
        <v>44894</v>
      </c>
      <c r="B1777" s="5">
        <f>TITRES_STAT!D1780</f>
        <v>2.0865</v>
      </c>
      <c r="C1777" s="2">
        <f t="shared" si="213"/>
        <v>5.8300000000000018E-2</v>
      </c>
      <c r="D1777" s="2">
        <f t="shared" si="214"/>
        <v>2.0236800000000001</v>
      </c>
      <c r="E1777" s="2">
        <f t="shared" si="216"/>
        <v>2.0169400000000004</v>
      </c>
      <c r="F1777" s="2">
        <f t="shared" si="217"/>
        <v>2.0254700000000003</v>
      </c>
      <c r="G1777" s="2">
        <f t="shared" si="211"/>
        <v>2.0994140000000003</v>
      </c>
      <c r="H1777" s="2">
        <f t="shared" si="215"/>
        <v>2.0650944999999989</v>
      </c>
      <c r="I1777" s="2">
        <f t="array" ref="I1777">SUMPRODUCT(B1761:B1780, (ROW(B1761:B1780)-ROW(B1761)+1)) / (20*21/2)</f>
        <v>2.0371571428571427</v>
      </c>
      <c r="J1777" s="2">
        <f t="shared" si="218"/>
        <v>2.040033461338997</v>
      </c>
      <c r="K1777" s="2">
        <f t="shared" si="212"/>
        <v>2.0763281466801589</v>
      </c>
    </row>
    <row r="1778" spans="1:11" ht="13.5" x14ac:dyDescent="0.25">
      <c r="A1778" s="3">
        <f>TITRES_STAT!B1781</f>
        <v>44895</v>
      </c>
      <c r="B1778" s="5">
        <f>TITRES_STAT!D1781</f>
        <v>2.0236999999999998</v>
      </c>
      <c r="C1778" s="2">
        <f t="shared" si="213"/>
        <v>-6.2800000000000189E-2</v>
      </c>
      <c r="D1778" s="2">
        <f t="shared" si="214"/>
        <v>2.0209999999999999</v>
      </c>
      <c r="E1778" s="2">
        <f t="shared" si="216"/>
        <v>2.0214300000000001</v>
      </c>
      <c r="F1778" s="2">
        <f t="shared" si="217"/>
        <v>2.0256949999999998</v>
      </c>
      <c r="G1778" s="2">
        <f t="shared" ref="G1778:G1841" si="219">AVERAGE(B1729:B1778)</f>
        <v>2.0955560000000006</v>
      </c>
      <c r="H1778" s="2">
        <f t="shared" si="215"/>
        <v>2.0647534999999988</v>
      </c>
      <c r="I1778" s="2">
        <f t="array" ref="I1778">SUMPRODUCT(B1762:B1781, (ROW(B1762:B1781)-ROW(B1762)+1)) / (20*21/2)</f>
        <v>2.0402071428571427</v>
      </c>
      <c r="J1778" s="2">
        <f t="shared" si="218"/>
        <v>2.0384778935924257</v>
      </c>
      <c r="K1778" s="2">
        <f t="shared" si="212"/>
        <v>2.0742642977907408</v>
      </c>
    </row>
    <row r="1779" spans="1:11" ht="13.5" x14ac:dyDescent="0.25">
      <c r="A1779" s="3">
        <f>TITRES_STAT!B1782</f>
        <v>44896</v>
      </c>
      <c r="B1779" s="5">
        <f>TITRES_STAT!D1782</f>
        <v>2.0819999999999999</v>
      </c>
      <c r="C1779" s="2">
        <f t="shared" si="213"/>
        <v>5.8300000000000018E-2</v>
      </c>
      <c r="D1779" s="2">
        <f t="shared" si="214"/>
        <v>2.0407400000000004</v>
      </c>
      <c r="E1779" s="2">
        <f t="shared" si="216"/>
        <v>2.0236700000000001</v>
      </c>
      <c r="F1779" s="2">
        <f t="shared" si="217"/>
        <v>2.0288349999999999</v>
      </c>
      <c r="G1779" s="2">
        <f t="shared" si="219"/>
        <v>2.0928640000000005</v>
      </c>
      <c r="H1779" s="2">
        <f t="shared" si="215"/>
        <v>2.0645114999999992</v>
      </c>
      <c r="I1779" s="2">
        <f t="array" ref="I1779">SUMPRODUCT(B1763:B1782, (ROW(B1763:B1782)-ROW(B1763)+1)) / (20*21/2)</f>
        <v>2.048413333333333</v>
      </c>
      <c r="J1779" s="2">
        <f t="shared" si="218"/>
        <v>2.0426228561074327</v>
      </c>
      <c r="K1779" s="2">
        <f t="shared" ref="K1779:K1842" si="220">$K$4*B1779+(1-$K$4)*K1778</f>
        <v>2.0745676586616923</v>
      </c>
    </row>
    <row r="1780" spans="1:11" ht="13.5" x14ac:dyDescent="0.25">
      <c r="A1780" s="3">
        <f>TITRES_STAT!B1783</f>
        <v>44897</v>
      </c>
      <c r="B1780" s="5">
        <f>TITRES_STAT!D1783</f>
        <v>2.0819999999999999</v>
      </c>
      <c r="C1780" s="2">
        <f t="shared" si="213"/>
        <v>0</v>
      </c>
      <c r="D1780" s="2">
        <f t="shared" si="214"/>
        <v>2.0604799999999996</v>
      </c>
      <c r="E1780" s="2">
        <f t="shared" si="216"/>
        <v>2.0299500000000004</v>
      </c>
      <c r="F1780" s="2">
        <f t="shared" si="217"/>
        <v>2.0319750000000001</v>
      </c>
      <c r="G1780" s="2">
        <f t="shared" si="219"/>
        <v>2.0901720000000004</v>
      </c>
      <c r="H1780" s="2">
        <f t="shared" si="215"/>
        <v>2.0643119999999988</v>
      </c>
      <c r="I1780" s="2">
        <f t="array" ref="I1780">SUMPRODUCT(B1764:B1783, (ROW(B1764:B1783)-ROW(B1764)+1)) / (20*21/2)</f>
        <v>2.0632023809523812</v>
      </c>
      <c r="J1780" s="2">
        <f t="shared" si="218"/>
        <v>2.0463730602876771</v>
      </c>
      <c r="K1780" s="2">
        <f t="shared" si="220"/>
        <v>2.0748591230279008</v>
      </c>
    </row>
    <row r="1781" spans="1:11" ht="13.5" x14ac:dyDescent="0.25">
      <c r="A1781" s="3">
        <f>TITRES_STAT!B1784</f>
        <v>44900</v>
      </c>
      <c r="B1781" s="5">
        <f>TITRES_STAT!D1784</f>
        <v>2.0640000000000001</v>
      </c>
      <c r="C1781" s="2">
        <f t="shared" si="213"/>
        <v>-1.7999999999999794E-2</v>
      </c>
      <c r="D1781" s="2">
        <f t="shared" si="214"/>
        <v>2.0676399999999999</v>
      </c>
      <c r="E1781" s="2">
        <f t="shared" si="216"/>
        <v>2.03668</v>
      </c>
      <c r="F1781" s="2">
        <f t="shared" si="217"/>
        <v>2.0362350000000005</v>
      </c>
      <c r="G1781" s="2">
        <f t="shared" si="219"/>
        <v>2.0878379999999996</v>
      </c>
      <c r="H1781" s="2">
        <f t="shared" si="215"/>
        <v>2.0641939999999988</v>
      </c>
      <c r="I1781" s="2">
        <f t="array" ref="I1781">SUMPRODUCT(B1765:B1784, (ROW(B1765:B1784)-ROW(B1765)+1)) / (20*21/2)</f>
        <v>2.0726680952380954</v>
      </c>
      <c r="J1781" s="2">
        <f t="shared" si="218"/>
        <v>2.0480518164507555</v>
      </c>
      <c r="K1781" s="2">
        <f t="shared" si="220"/>
        <v>2.0744332750660224</v>
      </c>
    </row>
    <row r="1782" spans="1:11" ht="13.5" x14ac:dyDescent="0.25">
      <c r="A1782" s="3">
        <f>TITRES_STAT!B1785</f>
        <v>44901</v>
      </c>
      <c r="B1782" s="5">
        <f>TITRES_STAT!D1785</f>
        <v>2.1223999999999998</v>
      </c>
      <c r="C1782" s="2">
        <f t="shared" si="213"/>
        <v>5.8399999999999785E-2</v>
      </c>
      <c r="D1782" s="2">
        <f t="shared" si="214"/>
        <v>2.0748199999999999</v>
      </c>
      <c r="E1782" s="2">
        <f t="shared" si="216"/>
        <v>2.0492499999999998</v>
      </c>
      <c r="F1782" s="2">
        <f t="shared" si="217"/>
        <v>2.043415</v>
      </c>
      <c r="G1782" s="2">
        <f t="shared" si="219"/>
        <v>2.0872100000000002</v>
      </c>
      <c r="H1782" s="2">
        <f t="shared" si="215"/>
        <v>2.064132499999999</v>
      </c>
      <c r="I1782" s="2">
        <f t="array" ref="I1782">SUMPRODUCT(B1766:B1785, (ROW(B1766:B1785)-ROW(B1766)+1)) / (20*21/2)</f>
        <v>2.0818133333333333</v>
      </c>
      <c r="J1782" s="2">
        <f t="shared" si="218"/>
        <v>2.055132595836398</v>
      </c>
      <c r="K1782" s="2">
        <f t="shared" si="220"/>
        <v>2.0763143231026491</v>
      </c>
    </row>
    <row r="1783" spans="1:11" ht="13.5" x14ac:dyDescent="0.25">
      <c r="A1783" s="3">
        <f>TITRES_STAT!B1786</f>
        <v>44902</v>
      </c>
      <c r="B1783" s="5">
        <f>TITRES_STAT!D1786</f>
        <v>2.1987000000000001</v>
      </c>
      <c r="C1783" s="2">
        <f t="shared" si="213"/>
        <v>7.6300000000000257E-2</v>
      </c>
      <c r="D1783" s="2">
        <f t="shared" si="214"/>
        <v>2.10982</v>
      </c>
      <c r="E1783" s="2">
        <f t="shared" si="216"/>
        <v>2.0654099999999995</v>
      </c>
      <c r="F1783" s="2">
        <f t="shared" si="217"/>
        <v>2.0544099999999998</v>
      </c>
      <c r="G1783" s="2">
        <f t="shared" si="219"/>
        <v>2.0881079999999996</v>
      </c>
      <c r="H1783" s="2">
        <f t="shared" si="215"/>
        <v>2.0646449999999992</v>
      </c>
      <c r="I1783" s="2">
        <f t="array" ref="I1783">SUMPRODUCT(B1767:B1786, (ROW(B1767:B1786)-ROW(B1767)+1)) / (20*21/2)</f>
        <v>2.0872190476190475</v>
      </c>
      <c r="J1783" s="2">
        <f t="shared" si="218"/>
        <v>2.0688056819472171</v>
      </c>
      <c r="K1783" s="2">
        <f t="shared" si="220"/>
        <v>2.0811137614123489</v>
      </c>
    </row>
    <row r="1784" spans="1:11" ht="13.5" x14ac:dyDescent="0.25">
      <c r="A1784" s="3">
        <f>TITRES_STAT!B1787</f>
        <v>44903</v>
      </c>
      <c r="B1784" s="5">
        <f>TITRES_STAT!D1787</f>
        <v>2.1537999999999999</v>
      </c>
      <c r="C1784" s="2">
        <f t="shared" si="213"/>
        <v>-4.4900000000000162E-2</v>
      </c>
      <c r="D1784" s="2">
        <f t="shared" si="214"/>
        <v>2.12418</v>
      </c>
      <c r="E1784" s="2">
        <f t="shared" si="216"/>
        <v>2.0824600000000002</v>
      </c>
      <c r="F1784" s="2">
        <f t="shared" si="217"/>
        <v>2.0577749999999999</v>
      </c>
      <c r="G1784" s="2">
        <f t="shared" si="219"/>
        <v>2.0876600000000001</v>
      </c>
      <c r="H1784" s="2">
        <f t="shared" si="215"/>
        <v>2.0647404999999988</v>
      </c>
      <c r="I1784" s="2">
        <f t="array" ref="I1784">SUMPRODUCT(B1768:B1787, (ROW(B1768:B1787)-ROW(B1768)+1)) / (20*21/2)</f>
        <v>2.0963228571428569</v>
      </c>
      <c r="J1784" s="2">
        <f t="shared" si="218"/>
        <v>2.0769003789046252</v>
      </c>
      <c r="K1784" s="2">
        <f t="shared" si="220"/>
        <v>2.0839642021412765</v>
      </c>
    </row>
    <row r="1785" spans="1:11" ht="13.5" x14ac:dyDescent="0.25">
      <c r="A1785" s="3">
        <f>TITRES_STAT!B1788</f>
        <v>44904</v>
      </c>
      <c r="B1785" s="5">
        <f>TITRES_STAT!D1788</f>
        <v>2.1537999999999999</v>
      </c>
      <c r="C1785" s="2">
        <f t="shared" si="213"/>
        <v>0</v>
      </c>
      <c r="D1785" s="2">
        <f t="shared" si="214"/>
        <v>2.1385399999999999</v>
      </c>
      <c r="E1785" s="2">
        <f t="shared" si="216"/>
        <v>2.0995099999999995</v>
      </c>
      <c r="F1785" s="2">
        <f t="shared" si="217"/>
        <v>2.0611399999999995</v>
      </c>
      <c r="G1785" s="2">
        <f t="shared" si="219"/>
        <v>2.0867619999999998</v>
      </c>
      <c r="H1785" s="2">
        <f t="shared" si="215"/>
        <v>2.064878999999999</v>
      </c>
      <c r="I1785" s="2">
        <f t="array" ref="I1785">SUMPRODUCT(B1769:B1788, (ROW(B1769:B1788)-ROW(B1769)+1)) / (20*21/2)</f>
        <v>2.1046561904761907</v>
      </c>
      <c r="J1785" s="2">
        <f t="shared" si="218"/>
        <v>2.08422415234228</v>
      </c>
      <c r="K1785" s="2">
        <f t="shared" si="220"/>
        <v>2.0867028608808345</v>
      </c>
    </row>
    <row r="1786" spans="1:11" ht="13.5" x14ac:dyDescent="0.25">
      <c r="A1786" s="3">
        <f>TITRES_STAT!B1789</f>
        <v>44907</v>
      </c>
      <c r="B1786" s="5">
        <f>TITRES_STAT!D1789</f>
        <v>2.1179000000000001</v>
      </c>
      <c r="C1786" s="2">
        <f t="shared" si="213"/>
        <v>-3.5899999999999821E-2</v>
      </c>
      <c r="D1786" s="2">
        <f t="shared" si="214"/>
        <v>2.1493200000000003</v>
      </c>
      <c r="E1786" s="2">
        <f t="shared" si="216"/>
        <v>2.1084799999999997</v>
      </c>
      <c r="F1786" s="2">
        <f t="shared" si="217"/>
        <v>2.06271</v>
      </c>
      <c r="G1786" s="2">
        <f t="shared" si="219"/>
        <v>2.0851459999999999</v>
      </c>
      <c r="H1786" s="2">
        <f t="shared" si="215"/>
        <v>2.0647734999999985</v>
      </c>
      <c r="I1786" s="2">
        <f t="array" ref="I1786">SUMPRODUCT(B1770:B1789, (ROW(B1770:B1789)-ROW(B1770)+1)) / (20*21/2)</f>
        <v>2.1036038095238094</v>
      </c>
      <c r="J1786" s="2">
        <f t="shared" si="218"/>
        <v>2.0874313759287295</v>
      </c>
      <c r="K1786" s="2">
        <f t="shared" si="220"/>
        <v>2.087926278101194</v>
      </c>
    </row>
    <row r="1787" spans="1:11" ht="13.5" x14ac:dyDescent="0.25">
      <c r="A1787" s="3">
        <f>TITRES_STAT!B1790</f>
        <v>44908</v>
      </c>
      <c r="B1787" s="5">
        <f>TITRES_STAT!D1790</f>
        <v>2.1583000000000001</v>
      </c>
      <c r="C1787" s="2">
        <f t="shared" si="213"/>
        <v>4.0399999999999991E-2</v>
      </c>
      <c r="D1787" s="2">
        <f t="shared" si="214"/>
        <v>2.1565000000000003</v>
      </c>
      <c r="E1787" s="2">
        <f t="shared" si="216"/>
        <v>2.1156599999999997</v>
      </c>
      <c r="F1787" s="2">
        <f t="shared" si="217"/>
        <v>2.0662999999999996</v>
      </c>
      <c r="G1787" s="2">
        <f t="shared" si="219"/>
        <v>2.0852360000000001</v>
      </c>
      <c r="H1787" s="2">
        <f t="shared" si="215"/>
        <v>2.0648699999999987</v>
      </c>
      <c r="I1787" s="2">
        <f t="array" ref="I1787">SUMPRODUCT(B1771:B1790, (ROW(B1771:B1790)-ROW(B1771)+1)) / (20*21/2)</f>
        <v>2.098692380952381</v>
      </c>
      <c r="J1787" s="2">
        <f t="shared" si="218"/>
        <v>2.0941807686974219</v>
      </c>
      <c r="K1787" s="2">
        <f t="shared" si="220"/>
        <v>2.0906860319011469</v>
      </c>
    </row>
    <row r="1788" spans="1:11" ht="13.5" x14ac:dyDescent="0.25">
      <c r="A1788" s="3">
        <f>TITRES_STAT!B1791</f>
        <v>44909</v>
      </c>
      <c r="B1788" s="5">
        <f>TITRES_STAT!D1791</f>
        <v>2.1537999999999999</v>
      </c>
      <c r="C1788" s="2">
        <f t="shared" si="213"/>
        <v>-4.5000000000001705E-3</v>
      </c>
      <c r="D1788" s="2">
        <f t="shared" si="214"/>
        <v>2.1475200000000001</v>
      </c>
      <c r="E1788" s="2">
        <f t="shared" si="216"/>
        <v>2.1286700000000005</v>
      </c>
      <c r="F1788" s="2">
        <f t="shared" si="217"/>
        <v>2.0750499999999996</v>
      </c>
      <c r="G1788" s="2">
        <f t="shared" si="219"/>
        <v>2.0852360000000001</v>
      </c>
      <c r="H1788" s="2">
        <f t="shared" si="215"/>
        <v>2.0651364999999986</v>
      </c>
      <c r="I1788" s="2">
        <f t="array" ref="I1788">SUMPRODUCT(B1772:B1791, (ROW(B1772:B1791)-ROW(B1772)+1)) / (20*21/2)</f>
        <v>2.091188095238095</v>
      </c>
      <c r="J1788" s="2">
        <f t="shared" si="218"/>
        <v>2.0998587907262389</v>
      </c>
      <c r="K1788" s="2">
        <f t="shared" si="220"/>
        <v>2.093161089473651</v>
      </c>
    </row>
    <row r="1789" spans="1:11" ht="13.5" x14ac:dyDescent="0.25">
      <c r="A1789" s="3">
        <f>TITRES_STAT!B1792</f>
        <v>44910</v>
      </c>
      <c r="B1789" s="5">
        <f>TITRES_STAT!D1792</f>
        <v>2.0640000000000001</v>
      </c>
      <c r="C1789" s="2">
        <f t="shared" si="213"/>
        <v>-8.979999999999988E-2</v>
      </c>
      <c r="D1789" s="2">
        <f t="shared" si="214"/>
        <v>2.1295600000000001</v>
      </c>
      <c r="E1789" s="2">
        <f t="shared" si="216"/>
        <v>2.1268700000000003</v>
      </c>
      <c r="F1789" s="2">
        <f t="shared" si="217"/>
        <v>2.0752699999999993</v>
      </c>
      <c r="G1789" s="2">
        <f t="shared" si="219"/>
        <v>2.08344</v>
      </c>
      <c r="H1789" s="2">
        <f t="shared" si="215"/>
        <v>2.0649754999999992</v>
      </c>
      <c r="I1789" s="2">
        <f t="array" ref="I1789">SUMPRODUCT(B1773:B1792, (ROW(B1773:B1792)-ROW(B1773)+1)) / (20*21/2)</f>
        <v>2.0943695238095241</v>
      </c>
      <c r="J1789" s="2">
        <f t="shared" si="218"/>
        <v>2.0964436677999303</v>
      </c>
      <c r="K1789" s="2">
        <f t="shared" si="220"/>
        <v>2.0920175173374291</v>
      </c>
    </row>
    <row r="1790" spans="1:11" ht="13.5" x14ac:dyDescent="0.25">
      <c r="A1790" s="3">
        <f>TITRES_STAT!B1793</f>
        <v>44911</v>
      </c>
      <c r="B1790" s="5">
        <f>TITRES_STAT!D1793</f>
        <v>2.0236999999999998</v>
      </c>
      <c r="C1790" s="2">
        <f t="shared" si="213"/>
        <v>-4.0300000000000225E-2</v>
      </c>
      <c r="D1790" s="2">
        <f t="shared" si="214"/>
        <v>2.1035399999999997</v>
      </c>
      <c r="E1790" s="2">
        <f t="shared" si="216"/>
        <v>2.1210399999999998</v>
      </c>
      <c r="F1790" s="2">
        <f t="shared" si="217"/>
        <v>2.0754949999999996</v>
      </c>
      <c r="G1790" s="2">
        <f t="shared" si="219"/>
        <v>2.0805699999999998</v>
      </c>
      <c r="H1790" s="2">
        <f t="shared" si="215"/>
        <v>2.0646129999999987</v>
      </c>
      <c r="I1790" s="2">
        <f t="array" ref="I1790">SUMPRODUCT(B1774:B1793, (ROW(B1774:B1793)-ROW(B1774)+1)) / (20*21/2)</f>
        <v>2.0970166666666668</v>
      </c>
      <c r="J1790" s="2">
        <f t="shared" si="218"/>
        <v>2.0895156994380319</v>
      </c>
      <c r="K1790" s="2">
        <f t="shared" si="220"/>
        <v>2.089338399010471</v>
      </c>
    </row>
    <row r="1791" spans="1:11" ht="13.5" x14ac:dyDescent="0.25">
      <c r="A1791" s="3">
        <f>TITRES_STAT!B1794</f>
        <v>44914</v>
      </c>
      <c r="B1791" s="5">
        <f>TITRES_STAT!D1794</f>
        <v>1.9966999999999999</v>
      </c>
      <c r="C1791" s="2">
        <f t="shared" si="213"/>
        <v>-2.6999999999999913E-2</v>
      </c>
      <c r="D1791" s="2">
        <f t="shared" si="214"/>
        <v>2.0792999999999999</v>
      </c>
      <c r="E1791" s="2">
        <f t="shared" si="216"/>
        <v>2.1143100000000001</v>
      </c>
      <c r="F1791" s="2">
        <f t="shared" si="217"/>
        <v>2.0754949999999992</v>
      </c>
      <c r="G1791" s="2">
        <f t="shared" si="219"/>
        <v>2.0771599999999997</v>
      </c>
      <c r="H1791" s="2">
        <f t="shared" si="215"/>
        <v>2.0641154999999984</v>
      </c>
      <c r="I1791" s="2">
        <f t="array" ref="I1791">SUMPRODUCT(B1775:B1794, (ROW(B1775:B1794)-ROW(B1775)+1)) / (20*21/2)</f>
        <v>2.0993219047619043</v>
      </c>
      <c r="J1791" s="2">
        <f t="shared" si="218"/>
        <v>2.0806761090153625</v>
      </c>
      <c r="K1791" s="2">
        <f t="shared" si="220"/>
        <v>2.0857055206179034</v>
      </c>
    </row>
    <row r="1792" spans="1:11" ht="13.5" x14ac:dyDescent="0.25">
      <c r="A1792" s="3">
        <f>TITRES_STAT!B1795</f>
        <v>44915</v>
      </c>
      <c r="B1792" s="5">
        <f>TITRES_STAT!D1795</f>
        <v>2.1089000000000002</v>
      </c>
      <c r="C1792" s="2">
        <f t="shared" si="213"/>
        <v>0.1122000000000003</v>
      </c>
      <c r="D1792" s="2">
        <f t="shared" si="214"/>
        <v>2.06942</v>
      </c>
      <c r="E1792" s="2">
        <f t="shared" si="216"/>
        <v>2.1129600000000002</v>
      </c>
      <c r="F1792" s="2">
        <f t="shared" si="217"/>
        <v>2.0811049999999995</v>
      </c>
      <c r="G1792" s="2">
        <f t="shared" si="219"/>
        <v>2.0759940000000001</v>
      </c>
      <c r="H1792" s="2">
        <f t="shared" si="215"/>
        <v>2.0641789999999984</v>
      </c>
      <c r="I1792" s="2">
        <f t="array" ref="I1792">SUMPRODUCT(B1776:B1795, (ROW(B1776:B1795)-ROW(B1776)+1)) / (20*21/2)</f>
        <v>2.1010290476190474</v>
      </c>
      <c r="J1792" s="2">
        <f t="shared" si="218"/>
        <v>2.0833640986329471</v>
      </c>
      <c r="K1792" s="2">
        <f t="shared" si="220"/>
        <v>2.086615108044652</v>
      </c>
    </row>
    <row r="1793" spans="1:11" ht="13.5" x14ac:dyDescent="0.25">
      <c r="A1793" s="3">
        <f>TITRES_STAT!B1796</f>
        <v>44916</v>
      </c>
      <c r="B1793" s="5">
        <f>TITRES_STAT!D1796</f>
        <v>2.1089000000000002</v>
      </c>
      <c r="C1793" s="2">
        <f t="shared" si="213"/>
        <v>0</v>
      </c>
      <c r="D1793" s="2">
        <f t="shared" si="214"/>
        <v>2.0604400000000003</v>
      </c>
      <c r="E1793" s="2">
        <f t="shared" si="216"/>
        <v>2.10398</v>
      </c>
      <c r="F1793" s="2">
        <f t="shared" si="217"/>
        <v>2.0846949999999991</v>
      </c>
      <c r="G1793" s="2">
        <f t="shared" si="219"/>
        <v>2.0750960000000007</v>
      </c>
      <c r="H1793" s="2">
        <f t="shared" si="215"/>
        <v>2.0642639999999988</v>
      </c>
      <c r="I1793" s="2">
        <f t="array" ref="I1793">SUMPRODUCT(B1777:B1796, (ROW(B1777:B1796)-ROW(B1777)+1)) / (20*21/2)</f>
        <v>2.1021380952380948</v>
      </c>
      <c r="J1793" s="2">
        <f t="shared" si="218"/>
        <v>2.085796089239333</v>
      </c>
      <c r="K1793" s="2">
        <f t="shared" si="220"/>
        <v>2.0874890253762342</v>
      </c>
    </row>
    <row r="1794" spans="1:11" ht="13.5" x14ac:dyDescent="0.25">
      <c r="A1794" s="3">
        <f>TITRES_STAT!B1797</f>
        <v>44917</v>
      </c>
      <c r="B1794" s="5">
        <f>TITRES_STAT!D1797</f>
        <v>2.1089000000000002</v>
      </c>
      <c r="C1794" s="2">
        <f t="shared" si="213"/>
        <v>0</v>
      </c>
      <c r="D1794" s="2">
        <f t="shared" si="214"/>
        <v>2.06942</v>
      </c>
      <c r="E1794" s="2">
        <f t="shared" si="216"/>
        <v>2.0994900000000003</v>
      </c>
      <c r="F1794" s="2">
        <f t="shared" si="217"/>
        <v>2.0909749999999994</v>
      </c>
      <c r="G1794" s="2">
        <f t="shared" si="219"/>
        <v>2.0740180000000006</v>
      </c>
      <c r="H1794" s="2">
        <f t="shared" si="215"/>
        <v>2.0641564999999988</v>
      </c>
      <c r="I1794" s="2">
        <f t="array" ref="I1794">SUMPRODUCT(B1778:B1797, (ROW(B1778:B1797)-ROW(B1778)+1)) / (20*21/2)</f>
        <v>2.1028628571428567</v>
      </c>
      <c r="J1794" s="2">
        <f t="shared" si="218"/>
        <v>2.0879964616927298</v>
      </c>
      <c r="K1794" s="2">
        <f t="shared" si="220"/>
        <v>2.088328671439911</v>
      </c>
    </row>
    <row r="1795" spans="1:11" ht="13.5" x14ac:dyDescent="0.25">
      <c r="A1795" s="3">
        <f>TITRES_STAT!B1798</f>
        <v>44918</v>
      </c>
      <c r="B1795" s="5">
        <f>TITRES_STAT!D1798</f>
        <v>2.1089000000000002</v>
      </c>
      <c r="C1795" s="2">
        <f t="shared" si="213"/>
        <v>0</v>
      </c>
      <c r="D1795" s="2">
        <f t="shared" si="214"/>
        <v>2.0864599999999998</v>
      </c>
      <c r="E1795" s="2">
        <f t="shared" si="216"/>
        <v>2.0949999999999998</v>
      </c>
      <c r="F1795" s="2">
        <f t="shared" si="217"/>
        <v>2.0972549999999996</v>
      </c>
      <c r="G1795" s="2">
        <f t="shared" si="219"/>
        <v>2.0731200000000003</v>
      </c>
      <c r="H1795" s="2">
        <f t="shared" si="215"/>
        <v>2.064027499999999</v>
      </c>
      <c r="I1795" s="2">
        <f t="array" ref="I1795">SUMPRODUCT(B1779:B1798, (ROW(B1779:B1798)-ROW(B1779)+1)) / (20*21/2)</f>
        <v>2.1034809523809521</v>
      </c>
      <c r="J1795" s="2">
        <f t="shared" si="218"/>
        <v>2.0899872748648507</v>
      </c>
      <c r="K1795" s="2">
        <f t="shared" si="220"/>
        <v>2.0891353902069731</v>
      </c>
    </row>
    <row r="1796" spans="1:11" ht="13.5" x14ac:dyDescent="0.25">
      <c r="A1796" s="3">
        <f>TITRES_STAT!B1799</f>
        <v>44921</v>
      </c>
      <c r="B1796" s="5">
        <f>TITRES_STAT!D1799</f>
        <v>2.1089000000000002</v>
      </c>
      <c r="C1796" s="2">
        <f t="shared" ref="C1796:C1859" si="221">B1796-B1795</f>
        <v>0</v>
      </c>
      <c r="D1796" s="2">
        <f t="shared" si="214"/>
        <v>2.1089000000000002</v>
      </c>
      <c r="E1796" s="2">
        <f t="shared" si="216"/>
        <v>2.0940999999999996</v>
      </c>
      <c r="F1796" s="2">
        <f t="shared" si="217"/>
        <v>2.1012899999999997</v>
      </c>
      <c r="G1796" s="2">
        <f t="shared" si="219"/>
        <v>2.0722220000000009</v>
      </c>
      <c r="H1796" s="2">
        <f t="shared" si="215"/>
        <v>2.0639839999999992</v>
      </c>
      <c r="I1796" s="2">
        <f t="array" ref="I1796">SUMPRODUCT(B1780:B1799, (ROW(B1780:B1799)-ROW(B1780)+1)) / (20*21/2)</f>
        <v>2.1075409523809521</v>
      </c>
      <c r="J1796" s="2">
        <f t="shared" si="218"/>
        <v>2.0917884867824839</v>
      </c>
      <c r="K1796" s="2">
        <f t="shared" si="220"/>
        <v>2.0899104729439544</v>
      </c>
    </row>
    <row r="1797" spans="1:11" ht="13.5" x14ac:dyDescent="0.25">
      <c r="A1797" s="3">
        <f>TITRES_STAT!B1800</f>
        <v>44922</v>
      </c>
      <c r="B1797" s="5">
        <f>TITRES_STAT!D1800</f>
        <v>2.1089000000000002</v>
      </c>
      <c r="C1797" s="2">
        <f t="shared" si="221"/>
        <v>0</v>
      </c>
      <c r="D1797" s="2">
        <f t="shared" si="214"/>
        <v>2.1089000000000002</v>
      </c>
      <c r="E1797" s="2">
        <f t="shared" si="216"/>
        <v>2.0891599999999997</v>
      </c>
      <c r="F1797" s="2">
        <f t="shared" si="217"/>
        <v>2.1024099999999999</v>
      </c>
      <c r="G1797" s="2">
        <f t="shared" si="219"/>
        <v>2.0714140000000008</v>
      </c>
      <c r="H1797" s="2">
        <f t="shared" si="215"/>
        <v>2.0639404999999993</v>
      </c>
      <c r="I1797" s="2">
        <f t="array" ref="I1797">SUMPRODUCT(B1781:B1800, (ROW(B1781:B1800)-ROW(B1781)+1)) / (20*21/2)</f>
        <v>2.1095757142857141</v>
      </c>
      <c r="J1797" s="2">
        <f t="shared" si="218"/>
        <v>2.0934181547079618</v>
      </c>
      <c r="K1797" s="2">
        <f t="shared" si="220"/>
        <v>2.0906551602794856</v>
      </c>
    </row>
    <row r="1798" spans="1:11" ht="13.5" x14ac:dyDescent="0.25">
      <c r="A1798" s="3">
        <f>TITRES_STAT!B1801</f>
        <v>44923</v>
      </c>
      <c r="B1798" s="5">
        <f>TITRES_STAT!D1801</f>
        <v>2.1089000000000002</v>
      </c>
      <c r="C1798" s="2">
        <f t="shared" si="221"/>
        <v>0</v>
      </c>
      <c r="D1798" s="2">
        <f t="shared" ref="D1798:D1861" si="222">AVERAGE(B1794:B1798)</f>
        <v>2.1089000000000002</v>
      </c>
      <c r="E1798" s="2">
        <f t="shared" si="216"/>
        <v>2.08467</v>
      </c>
      <c r="F1798" s="2">
        <f t="shared" si="217"/>
        <v>2.1066699999999998</v>
      </c>
      <c r="G1798" s="2">
        <f t="shared" si="219"/>
        <v>2.0705160000000009</v>
      </c>
      <c r="H1798" s="2">
        <f t="shared" si="215"/>
        <v>2.0639184999999993</v>
      </c>
      <c r="I1798" s="2">
        <f t="array" ref="I1798">SUMPRODUCT(B1782:B1801, (ROW(B1782:B1801)-ROW(B1782)+1)) / (20*21/2)</f>
        <v>2.111375238095238</v>
      </c>
      <c r="J1798" s="2">
        <f t="shared" si="218"/>
        <v>2.0948926161643464</v>
      </c>
      <c r="K1798" s="2">
        <f t="shared" si="220"/>
        <v>2.0913706441900941</v>
      </c>
    </row>
    <row r="1799" spans="1:11" ht="13.5" x14ac:dyDescent="0.25">
      <c r="A1799" s="3">
        <f>TITRES_STAT!B1802</f>
        <v>44924</v>
      </c>
      <c r="B1799" s="5">
        <f>TITRES_STAT!D1802</f>
        <v>2.1493000000000002</v>
      </c>
      <c r="C1799" s="2">
        <f t="shared" si="221"/>
        <v>4.0399999999999991E-2</v>
      </c>
      <c r="D1799" s="2">
        <f t="shared" si="222"/>
        <v>2.1169800000000003</v>
      </c>
      <c r="E1799" s="2">
        <f t="shared" si="216"/>
        <v>2.0931999999999999</v>
      </c>
      <c r="F1799" s="2">
        <f t="shared" si="217"/>
        <v>2.1100349999999999</v>
      </c>
      <c r="G1799" s="2">
        <f t="shared" si="219"/>
        <v>2.0709640000000014</v>
      </c>
      <c r="H1799" s="2">
        <f t="shared" si="215"/>
        <v>2.0640984999999992</v>
      </c>
      <c r="I1799" s="2">
        <f t="array" ref="I1799">SUMPRODUCT(B1783:B1802, (ROW(B1783:B1802)-ROW(B1783)+1)) / (20*21/2)</f>
        <v>2.1102823809523814</v>
      </c>
      <c r="J1799" s="2">
        <f t="shared" si="218"/>
        <v>2.1000742717677419</v>
      </c>
      <c r="K1799" s="2">
        <f t="shared" si="220"/>
        <v>2.09364238363362</v>
      </c>
    </row>
    <row r="1800" spans="1:11" ht="13.5" x14ac:dyDescent="0.25">
      <c r="A1800" s="3">
        <f>TITRES_STAT!B1803</f>
        <v>44925</v>
      </c>
      <c r="B1800" s="5">
        <f>TITRES_STAT!D1803</f>
        <v>2.1314000000000002</v>
      </c>
      <c r="C1800" s="2">
        <f t="shared" si="221"/>
        <v>-1.7900000000000027E-2</v>
      </c>
      <c r="D1800" s="2">
        <f t="shared" si="222"/>
        <v>2.1214800000000005</v>
      </c>
      <c r="E1800" s="2">
        <f t="shared" si="216"/>
        <v>2.1039699999999999</v>
      </c>
      <c r="F1800" s="2">
        <f t="shared" si="217"/>
        <v>2.1125049999999996</v>
      </c>
      <c r="G1800" s="2">
        <f t="shared" si="219"/>
        <v>2.0724900000000011</v>
      </c>
      <c r="H1800" s="2">
        <f t="shared" si="215"/>
        <v>2.0641889999999994</v>
      </c>
      <c r="I1800" s="2">
        <f t="array" ref="I1800">SUMPRODUCT(B1784:B1803, (ROW(B1784:B1803)-ROW(B1784)+1)) / (20*21/2)</f>
        <v>2.1092752380952384</v>
      </c>
      <c r="J1800" s="2">
        <f t="shared" si="218"/>
        <v>2.1030576744565286</v>
      </c>
      <c r="K1800" s="2">
        <f t="shared" si="220"/>
        <v>2.095123074471517</v>
      </c>
    </row>
    <row r="1801" spans="1:11" ht="13.5" x14ac:dyDescent="0.25">
      <c r="A1801" s="3">
        <f>TITRES_STAT!B1804</f>
        <v>44928</v>
      </c>
      <c r="B1801" s="5">
        <f>TITRES_STAT!D1804</f>
        <v>2.1314000000000002</v>
      </c>
      <c r="C1801" s="2">
        <f t="shared" si="221"/>
        <v>0</v>
      </c>
      <c r="D1801" s="2">
        <f t="shared" si="222"/>
        <v>2.1259799999999998</v>
      </c>
      <c r="E1801" s="2">
        <f t="shared" si="216"/>
        <v>2.1174399999999998</v>
      </c>
      <c r="F1801" s="2">
        <f t="shared" si="217"/>
        <v>2.115875</v>
      </c>
      <c r="G1801" s="2">
        <f t="shared" si="219"/>
        <v>2.0747340000000007</v>
      </c>
      <c r="H1801" s="2">
        <f t="shared" si="215"/>
        <v>2.0642794999999996</v>
      </c>
      <c r="I1801" s="2">
        <f t="array" ref="I1801">SUMPRODUCT(B1785:B1804, (ROW(B1785:B1804)-ROW(B1785)+1)) / (20*21/2)</f>
        <v>2.1048695238095241</v>
      </c>
      <c r="J1801" s="2">
        <f t="shared" si="218"/>
        <v>2.1057569435559067</v>
      </c>
      <c r="K1801" s="2">
        <f t="shared" si="220"/>
        <v>2.0965456990020459</v>
      </c>
    </row>
    <row r="1802" spans="1:11" ht="13.5" x14ac:dyDescent="0.25">
      <c r="A1802" s="3">
        <f>TITRES_STAT!B1805</f>
        <v>44929</v>
      </c>
      <c r="B1802" s="5">
        <f>TITRES_STAT!D1805</f>
        <v>2.1044</v>
      </c>
      <c r="C1802" s="2">
        <f t="shared" si="221"/>
        <v>-2.7000000000000135E-2</v>
      </c>
      <c r="D1802" s="2">
        <f t="shared" si="222"/>
        <v>2.1250800000000001</v>
      </c>
      <c r="E1802" s="2">
        <f t="shared" si="216"/>
        <v>2.1169899999999999</v>
      </c>
      <c r="F1802" s="2">
        <f t="shared" si="217"/>
        <v>2.1149749999999998</v>
      </c>
      <c r="G1802" s="2">
        <f t="shared" si="219"/>
        <v>2.0759000000000007</v>
      </c>
      <c r="H1802" s="2">
        <f t="shared" ref="H1802:H1865" si="223">AVERAGE(B1603:B1802)</f>
        <v>2.0642134999999997</v>
      </c>
      <c r="I1802" s="2">
        <f t="array" ref="I1802">SUMPRODUCT(B1786:B1805, (ROW(B1786:B1805)-ROW(B1786)+1)) / (20*21/2)</f>
        <v>2.1008914285714284</v>
      </c>
      <c r="J1802" s="2">
        <f t="shared" si="218"/>
        <v>2.1056277108362966</v>
      </c>
      <c r="K1802" s="2">
        <f t="shared" si="220"/>
        <v>2.0968537108058873</v>
      </c>
    </row>
    <row r="1803" spans="1:11" ht="13.5" x14ac:dyDescent="0.25">
      <c r="A1803" s="3">
        <f>TITRES_STAT!B1806</f>
        <v>44930</v>
      </c>
      <c r="B1803" s="5">
        <f>TITRES_STAT!D1806</f>
        <v>2.1044</v>
      </c>
      <c r="C1803" s="2">
        <f t="shared" si="221"/>
        <v>0</v>
      </c>
      <c r="D1803" s="2">
        <f t="shared" si="222"/>
        <v>2.12418</v>
      </c>
      <c r="E1803" s="2">
        <f t="shared" si="216"/>
        <v>2.1165399999999996</v>
      </c>
      <c r="F1803" s="2">
        <f t="shared" si="217"/>
        <v>2.1102599999999994</v>
      </c>
      <c r="G1803" s="2">
        <f t="shared" si="219"/>
        <v>2.0755400000000011</v>
      </c>
      <c r="H1803" s="2">
        <f t="shared" si="223"/>
        <v>2.0641474999999994</v>
      </c>
      <c r="I1803" s="2">
        <f t="array" ref="I1803">SUMPRODUCT(B1787:B1806, (ROW(B1787:B1806)-ROW(B1787)+1)) / (20*21/2)</f>
        <v>2.0952076190476192</v>
      </c>
      <c r="J1803" s="2">
        <f t="shared" si="218"/>
        <v>2.1055107859947446</v>
      </c>
      <c r="K1803" s="2">
        <f t="shared" si="220"/>
        <v>2.0971496437154604</v>
      </c>
    </row>
    <row r="1804" spans="1:11" ht="13.5" x14ac:dyDescent="0.25">
      <c r="A1804" s="3">
        <f>TITRES_STAT!B1807</f>
        <v>44931</v>
      </c>
      <c r="B1804" s="5">
        <f>TITRES_STAT!D1807</f>
        <v>2.0640000000000001</v>
      </c>
      <c r="C1804" s="2">
        <f t="shared" si="221"/>
        <v>-4.0399999999999991E-2</v>
      </c>
      <c r="D1804" s="2">
        <f t="shared" si="222"/>
        <v>2.1071200000000001</v>
      </c>
      <c r="E1804" s="2">
        <f t="shared" ref="E1804:E1867" si="224">AVERAGE(B1795:B1804)</f>
        <v>2.11205</v>
      </c>
      <c r="F1804" s="2">
        <f t="shared" si="217"/>
        <v>2.1057699999999997</v>
      </c>
      <c r="G1804" s="2">
        <f t="shared" si="219"/>
        <v>2.0743720000000008</v>
      </c>
      <c r="H1804" s="2">
        <f t="shared" si="223"/>
        <v>2.0638794999999996</v>
      </c>
      <c r="I1804" s="2">
        <f t="array" ref="I1804">SUMPRODUCT(B1788:B1807, (ROW(B1788:B1807)-ROW(B1788)+1)) / (20*21/2)</f>
        <v>2.0898871428571426</v>
      </c>
      <c r="J1804" s="2">
        <f t="shared" si="218"/>
        <v>2.1015573778047689</v>
      </c>
      <c r="K1804" s="2">
        <f t="shared" si="220"/>
        <v>2.0958496576874031</v>
      </c>
    </row>
    <row r="1805" spans="1:11" ht="13.5" x14ac:dyDescent="0.25">
      <c r="A1805" s="3">
        <f>TITRES_STAT!B1808</f>
        <v>44932</v>
      </c>
      <c r="B1805" s="5">
        <f>TITRES_STAT!D1808</f>
        <v>2.0640000000000001</v>
      </c>
      <c r="C1805" s="2">
        <f t="shared" si="221"/>
        <v>0</v>
      </c>
      <c r="D1805" s="2">
        <f t="shared" si="222"/>
        <v>2.0936399999999997</v>
      </c>
      <c r="E1805" s="2">
        <f t="shared" si="224"/>
        <v>2.1075600000000003</v>
      </c>
      <c r="F1805" s="2">
        <f t="shared" si="217"/>
        <v>2.1012799999999996</v>
      </c>
      <c r="G1805" s="2">
        <f t="shared" si="219"/>
        <v>2.0732040000000005</v>
      </c>
      <c r="H1805" s="2">
        <f t="shared" si="223"/>
        <v>2.0636114999999995</v>
      </c>
      <c r="I1805" s="2">
        <f t="array" ref="I1805">SUMPRODUCT(B1789:B1808, (ROW(B1789:B1808)-ROW(B1789)+1)) / (20*21/2)</f>
        <v>2.0889700000000002</v>
      </c>
      <c r="J1805" s="2">
        <f t="shared" si="218"/>
        <v>2.0979804846805052</v>
      </c>
      <c r="K1805" s="2">
        <f t="shared" si="220"/>
        <v>2.0946006515035833</v>
      </c>
    </row>
    <row r="1806" spans="1:11" ht="13.5" x14ac:dyDescent="0.25">
      <c r="A1806" s="3">
        <f>TITRES_STAT!B1809</f>
        <v>44935</v>
      </c>
      <c r="B1806" s="5">
        <f>TITRES_STAT!D1809</f>
        <v>2.0415999999999999</v>
      </c>
      <c r="C1806" s="2">
        <f t="shared" si="221"/>
        <v>-2.2400000000000198E-2</v>
      </c>
      <c r="D1806" s="2">
        <f t="shared" si="222"/>
        <v>2.0756799999999997</v>
      </c>
      <c r="E1806" s="2">
        <f t="shared" si="224"/>
        <v>2.1008299999999998</v>
      </c>
      <c r="F1806" s="2">
        <f t="shared" si="217"/>
        <v>2.0974649999999997</v>
      </c>
      <c r="G1806" s="2">
        <f t="shared" si="219"/>
        <v>2.0715880000000007</v>
      </c>
      <c r="H1806" s="2">
        <f t="shared" si="223"/>
        <v>2.0632314999999997</v>
      </c>
      <c r="I1806" s="2">
        <f t="array" ref="I1806">SUMPRODUCT(B1790:B1809, (ROW(B1790:B1809)-ROW(B1790)+1)) / (20*21/2)</f>
        <v>2.0841185714285717</v>
      </c>
      <c r="J1806" s="2">
        <f t="shared" si="218"/>
        <v>2.0926109147109333</v>
      </c>
      <c r="K1806" s="2">
        <f t="shared" si="220"/>
        <v>2.0925221945818739</v>
      </c>
    </row>
    <row r="1807" spans="1:11" ht="13.5" x14ac:dyDescent="0.25">
      <c r="A1807" s="3">
        <f>TITRES_STAT!B1810</f>
        <v>44936</v>
      </c>
      <c r="B1807" s="5">
        <f>TITRES_STAT!D1810</f>
        <v>2.0415999999999999</v>
      </c>
      <c r="C1807" s="2">
        <f t="shared" si="221"/>
        <v>0</v>
      </c>
      <c r="D1807" s="2">
        <f t="shared" si="222"/>
        <v>2.0631200000000001</v>
      </c>
      <c r="E1807" s="2">
        <f t="shared" si="224"/>
        <v>2.0941000000000001</v>
      </c>
      <c r="F1807" s="2">
        <f t="shared" si="217"/>
        <v>2.0916299999999999</v>
      </c>
      <c r="G1807" s="2">
        <f t="shared" si="219"/>
        <v>2.0699720000000008</v>
      </c>
      <c r="H1807" s="2">
        <f t="shared" si="223"/>
        <v>2.0628514999999998</v>
      </c>
      <c r="I1807" s="2">
        <f t="array" ref="I1807">SUMPRODUCT(B1791:B1810, (ROW(B1791:B1810)-ROW(B1791)+1)) / (20*21/2)</f>
        <v>2.0776904761904764</v>
      </c>
      <c r="J1807" s="2">
        <f t="shared" si="218"/>
        <v>2.0877527323575111</v>
      </c>
      <c r="K1807" s="2">
        <f t="shared" si="220"/>
        <v>2.0905252457747414</v>
      </c>
    </row>
    <row r="1808" spans="1:11" ht="13.5" x14ac:dyDescent="0.25">
      <c r="A1808" s="3">
        <f>TITRES_STAT!B1811</f>
        <v>44937</v>
      </c>
      <c r="B1808" s="5">
        <f>TITRES_STAT!D1811</f>
        <v>2.0819999999999999</v>
      </c>
      <c r="C1808" s="2">
        <f t="shared" si="221"/>
        <v>4.0399999999999991E-2</v>
      </c>
      <c r="D1808" s="2">
        <f t="shared" si="222"/>
        <v>2.0586399999999996</v>
      </c>
      <c r="E1808" s="2">
        <f t="shared" si="224"/>
        <v>2.0914100000000002</v>
      </c>
      <c r="F1808" s="2">
        <f t="shared" si="217"/>
        <v>2.0880400000000003</v>
      </c>
      <c r="G1808" s="2">
        <f t="shared" si="219"/>
        <v>2.0712280000000005</v>
      </c>
      <c r="H1808" s="2">
        <f t="shared" si="223"/>
        <v>2.0627804999999997</v>
      </c>
      <c r="I1808" s="2">
        <f t="array" ref="I1808">SUMPRODUCT(B1792:B1811, (ROW(B1792:B1811)-ROW(B1792)+1)) / (20*21/2)</f>
        <v>2.0729885714285716</v>
      </c>
      <c r="J1808" s="2">
        <f t="shared" si="218"/>
        <v>2.0872048530853671</v>
      </c>
      <c r="K1808" s="2">
        <f t="shared" si="220"/>
        <v>2.090190922411026</v>
      </c>
    </row>
    <row r="1809" spans="1:11" ht="13.5" x14ac:dyDescent="0.25">
      <c r="A1809" s="3">
        <f>TITRES_STAT!B1812</f>
        <v>44938</v>
      </c>
      <c r="B1809" s="5">
        <f>TITRES_STAT!D1812</f>
        <v>2.0371000000000001</v>
      </c>
      <c r="C1809" s="2">
        <f t="shared" si="221"/>
        <v>-4.4899999999999718E-2</v>
      </c>
      <c r="D1809" s="2">
        <f t="shared" si="222"/>
        <v>2.0532599999999999</v>
      </c>
      <c r="E1809" s="2">
        <f t="shared" si="224"/>
        <v>2.08019</v>
      </c>
      <c r="F1809" s="2">
        <f t="shared" si="217"/>
        <v>2.0866950000000002</v>
      </c>
      <c r="G1809" s="2">
        <f t="shared" si="219"/>
        <v>2.0715859999999999</v>
      </c>
      <c r="H1809" s="2">
        <f t="shared" si="223"/>
        <v>2.0623779999999998</v>
      </c>
      <c r="I1809" s="2">
        <f t="array" ref="I1809">SUMPRODUCT(B1793:B1812, (ROW(B1793:B1812)-ROW(B1793)+1)) / (20*21/2)</f>
        <v>2.0625419047619049</v>
      </c>
      <c r="J1809" s="2">
        <f t="shared" si="218"/>
        <v>2.0824329623153321</v>
      </c>
      <c r="K1809" s="2">
        <f t="shared" si="220"/>
        <v>2.0881089254537311</v>
      </c>
    </row>
    <row r="1810" spans="1:11" ht="13.5" x14ac:dyDescent="0.25">
      <c r="A1810" s="3">
        <f>TITRES_STAT!B1813</f>
        <v>44939</v>
      </c>
      <c r="B1810" s="5">
        <f>TITRES_STAT!D1813</f>
        <v>2.0192000000000001</v>
      </c>
      <c r="C1810" s="2">
        <f t="shared" si="221"/>
        <v>-1.7900000000000027E-2</v>
      </c>
      <c r="D1810" s="2">
        <f t="shared" si="222"/>
        <v>2.0442999999999998</v>
      </c>
      <c r="E1810" s="2">
        <f t="shared" si="224"/>
        <v>2.0689699999999998</v>
      </c>
      <c r="F1810" s="2">
        <f t="shared" si="217"/>
        <v>2.0864700000000003</v>
      </c>
      <c r="G1810" s="2">
        <f t="shared" si="219"/>
        <v>2.0715859999999999</v>
      </c>
      <c r="H1810" s="2">
        <f t="shared" si="223"/>
        <v>2.0618859999999999</v>
      </c>
      <c r="I1810" s="2">
        <f t="array" ref="I1810">SUMPRODUCT(B1794:B1813, (ROW(B1794:B1813)-ROW(B1794)+1)) / (20*21/2)</f>
        <v>2.0574195238095236</v>
      </c>
      <c r="J1810" s="2">
        <f t="shared" si="218"/>
        <v>2.0764107754281578</v>
      </c>
      <c r="K1810" s="2">
        <f t="shared" si="220"/>
        <v>2.0854066146516241</v>
      </c>
    </row>
    <row r="1811" spans="1:11" ht="13.5" x14ac:dyDescent="0.25">
      <c r="A1811" s="3">
        <f>TITRES_STAT!B1814</f>
        <v>44942</v>
      </c>
      <c r="B1811" s="5">
        <f>TITRES_STAT!D1814</f>
        <v>2.0371000000000001</v>
      </c>
      <c r="C1811" s="2">
        <f t="shared" si="221"/>
        <v>1.7900000000000027E-2</v>
      </c>
      <c r="D1811" s="2">
        <f t="shared" si="222"/>
        <v>2.0434000000000001</v>
      </c>
      <c r="E1811" s="2">
        <f t="shared" si="224"/>
        <v>2.0595399999999997</v>
      </c>
      <c r="F1811" s="2">
        <f t="shared" si="217"/>
        <v>2.0884899999999997</v>
      </c>
      <c r="G1811" s="2">
        <f t="shared" si="219"/>
        <v>2.0727519999999995</v>
      </c>
      <c r="H1811" s="2">
        <f t="shared" si="223"/>
        <v>2.0621040000000006</v>
      </c>
      <c r="I1811" s="2">
        <f t="array" ref="I1811">SUMPRODUCT(B1795:B1814, (ROW(B1795:B1814)-ROW(B1795)+1)) / (20*21/2)</f>
        <v>2.0535290476190475</v>
      </c>
      <c r="J1811" s="2">
        <f t="shared" si="218"/>
        <v>2.0726668920540474</v>
      </c>
      <c r="K1811" s="2">
        <f t="shared" si="220"/>
        <v>2.0835122376064623</v>
      </c>
    </row>
    <row r="1812" spans="1:11" ht="13.5" x14ac:dyDescent="0.25">
      <c r="A1812" s="3">
        <f>TITRES_STAT!B1815</f>
        <v>44943</v>
      </c>
      <c r="B1812" s="5">
        <f>TITRES_STAT!D1815</f>
        <v>1.9787999999999999</v>
      </c>
      <c r="C1812" s="2">
        <f t="shared" si="221"/>
        <v>-5.8300000000000241E-2</v>
      </c>
      <c r="D1812" s="2">
        <f t="shared" si="222"/>
        <v>2.03084</v>
      </c>
      <c r="E1812" s="2">
        <f t="shared" si="224"/>
        <v>2.04698</v>
      </c>
      <c r="F1812" s="2">
        <f t="shared" ref="F1812:F1875" si="225">AVERAGE(B1793:B1812)</f>
        <v>2.081985</v>
      </c>
      <c r="G1812" s="2">
        <f t="shared" si="219"/>
        <v>2.0727519999999995</v>
      </c>
      <c r="H1812" s="2">
        <f t="shared" si="223"/>
        <v>2.0618380000000003</v>
      </c>
      <c r="I1812" s="2">
        <f t="array" ref="I1812">SUMPRODUCT(B1796:B1815, (ROW(B1796:B1815)-ROW(B1796)+1)) / (20*21/2)</f>
        <v>2.0499804761904761</v>
      </c>
      <c r="J1812" s="2">
        <f t="shared" si="218"/>
        <v>2.0637271880489001</v>
      </c>
      <c r="K1812" s="2">
        <f t="shared" si="220"/>
        <v>2.0794058753473852</v>
      </c>
    </row>
    <row r="1813" spans="1:11" ht="13.5" x14ac:dyDescent="0.25">
      <c r="A1813" s="3">
        <f>TITRES_STAT!B1816</f>
        <v>44944</v>
      </c>
      <c r="B1813" s="5">
        <f>TITRES_STAT!D1816</f>
        <v>2.0282</v>
      </c>
      <c r="C1813" s="2">
        <f t="shared" si="221"/>
        <v>4.940000000000011E-2</v>
      </c>
      <c r="D1813" s="2">
        <f t="shared" si="222"/>
        <v>2.0200800000000001</v>
      </c>
      <c r="E1813" s="2">
        <f t="shared" si="224"/>
        <v>2.0393599999999998</v>
      </c>
      <c r="F1813" s="2">
        <f t="shared" si="225"/>
        <v>2.07795</v>
      </c>
      <c r="G1813" s="2">
        <f t="shared" si="219"/>
        <v>2.0737399999999995</v>
      </c>
      <c r="H1813" s="2">
        <f t="shared" si="223"/>
        <v>2.0620115000000006</v>
      </c>
      <c r="I1813" s="2">
        <f t="array" ref="I1813">SUMPRODUCT(B1797:B1816, (ROW(B1797:B1816)-ROW(B1797)+1)) / (20*21/2)</f>
        <v>2.0450690476190476</v>
      </c>
      <c r="J1813" s="2">
        <f t="shared" ref="J1813:J1876" si="226">$J$4*B1813+J1812*(1-$J$4)</f>
        <v>2.0603436463299571</v>
      </c>
      <c r="K1813" s="2">
        <f t="shared" si="220"/>
        <v>2.0773978018043504</v>
      </c>
    </row>
    <row r="1814" spans="1:11" ht="13.5" x14ac:dyDescent="0.25">
      <c r="A1814" s="3">
        <f>TITRES_STAT!B1817</f>
        <v>44945</v>
      </c>
      <c r="B1814" s="5">
        <f>TITRES_STAT!D1817</f>
        <v>2.0371000000000001</v>
      </c>
      <c r="C1814" s="2">
        <f t="shared" si="221"/>
        <v>8.90000000000013E-3</v>
      </c>
      <c r="D1814" s="2">
        <f t="shared" si="222"/>
        <v>2.0200800000000001</v>
      </c>
      <c r="E1814" s="2">
        <f t="shared" si="224"/>
        <v>2.03667</v>
      </c>
      <c r="F1814" s="2">
        <f t="shared" si="225"/>
        <v>2.07436</v>
      </c>
      <c r="G1814" s="2">
        <f t="shared" si="219"/>
        <v>2.0727519999999995</v>
      </c>
      <c r="H1814" s="2">
        <f t="shared" si="223"/>
        <v>2.0622295000000004</v>
      </c>
      <c r="I1814" s="2">
        <f t="array" ref="I1814">SUMPRODUCT(B1798:B1817, (ROW(B1798:B1817)-ROW(B1798)+1)) / (20*21/2)</f>
        <v>2.0384419047619051</v>
      </c>
      <c r="J1814" s="2">
        <f t="shared" si="226"/>
        <v>2.0581299657271042</v>
      </c>
      <c r="K1814" s="2">
        <f t="shared" si="220"/>
        <v>2.075817495851239</v>
      </c>
    </row>
    <row r="1815" spans="1:11" ht="13.5" x14ac:dyDescent="0.25">
      <c r="A1815" s="3">
        <f>TITRES_STAT!B1818</f>
        <v>44946</v>
      </c>
      <c r="B1815" s="5">
        <f>TITRES_STAT!D1818</f>
        <v>2.0371000000000001</v>
      </c>
      <c r="C1815" s="2">
        <f t="shared" si="221"/>
        <v>0</v>
      </c>
      <c r="D1815" s="2">
        <f t="shared" si="222"/>
        <v>2.0236600000000005</v>
      </c>
      <c r="E1815" s="2">
        <f t="shared" si="224"/>
        <v>2.0339799999999997</v>
      </c>
      <c r="F1815" s="2">
        <f t="shared" si="225"/>
        <v>2.0707700000000004</v>
      </c>
      <c r="G1815" s="2">
        <f t="shared" si="219"/>
        <v>2.0717639999999991</v>
      </c>
      <c r="H1815" s="2">
        <f t="shared" si="223"/>
        <v>2.0624475000000002</v>
      </c>
      <c r="I1815" s="2">
        <f t="array" ref="I1815">SUMPRODUCT(B1799:B1818, (ROW(B1799:B1818)-ROW(B1799)+1)) / (20*21/2)</f>
        <v>2.0302157142857142</v>
      </c>
      <c r="J1815" s="2">
        <f t="shared" si="226"/>
        <v>2.0561271118483324</v>
      </c>
      <c r="K1815" s="2">
        <f t="shared" si="220"/>
        <v>2.0742991626806022</v>
      </c>
    </row>
    <row r="1816" spans="1:11" ht="13.5" x14ac:dyDescent="0.25">
      <c r="A1816" s="3">
        <f>TITRES_STAT!B1819</f>
        <v>44949</v>
      </c>
      <c r="B1816" s="5">
        <f>TITRES_STAT!D1819</f>
        <v>2.0192000000000001</v>
      </c>
      <c r="C1816" s="2">
        <f t="shared" si="221"/>
        <v>-1.7900000000000027E-2</v>
      </c>
      <c r="D1816" s="2">
        <f t="shared" si="222"/>
        <v>2.0200800000000001</v>
      </c>
      <c r="E1816" s="2">
        <f t="shared" si="224"/>
        <v>2.0317400000000001</v>
      </c>
      <c r="F1816" s="2">
        <f t="shared" si="225"/>
        <v>2.0662849999999997</v>
      </c>
      <c r="G1816" s="2">
        <f t="shared" si="219"/>
        <v>2.0704179999999992</v>
      </c>
      <c r="H1816" s="2">
        <f t="shared" si="223"/>
        <v>2.0625760000000004</v>
      </c>
      <c r="I1816" s="2">
        <f t="array" ref="I1816">SUMPRODUCT(B1800:B1819, (ROW(B1800:B1819)-ROW(B1800)+1)) / (20*21/2)</f>
        <v>2.0162209523809524</v>
      </c>
      <c r="J1816" s="2">
        <f t="shared" si="226"/>
        <v>2.0526102440532532</v>
      </c>
      <c r="K1816" s="2">
        <f t="shared" si="220"/>
        <v>2.0721384112029315</v>
      </c>
    </row>
    <row r="1817" spans="1:11" ht="13.5" x14ac:dyDescent="0.25">
      <c r="A1817" s="3">
        <f>TITRES_STAT!B1820</f>
        <v>44950</v>
      </c>
      <c r="B1817" s="5">
        <f>TITRES_STAT!D1820</f>
        <v>1.9966999999999999</v>
      </c>
      <c r="C1817" s="2">
        <f t="shared" si="221"/>
        <v>-2.2500000000000187E-2</v>
      </c>
      <c r="D1817" s="2">
        <f t="shared" si="222"/>
        <v>2.0236600000000005</v>
      </c>
      <c r="E1817" s="2">
        <f t="shared" si="224"/>
        <v>2.02725</v>
      </c>
      <c r="F1817" s="2">
        <f t="shared" si="225"/>
        <v>2.0606749999999998</v>
      </c>
      <c r="G1817" s="2">
        <f t="shared" si="219"/>
        <v>2.0686219999999991</v>
      </c>
      <c r="H1817" s="2">
        <f t="shared" si="223"/>
        <v>2.0625920000000004</v>
      </c>
      <c r="I1817" s="2">
        <f t="array" ref="I1817">SUMPRODUCT(B1801:B1820, (ROW(B1801:B1820)-ROW(B1801)+1)) / (20*21/2)</f>
        <v>2.002522857142857</v>
      </c>
      <c r="J1817" s="2">
        <f t="shared" si="226"/>
        <v>2.0472854589053244</v>
      </c>
      <c r="K1817" s="2">
        <f t="shared" si="220"/>
        <v>2.0691800421361499</v>
      </c>
    </row>
    <row r="1818" spans="1:11" ht="13.5" x14ac:dyDescent="0.25">
      <c r="A1818" s="3">
        <f>TITRES_STAT!B1821</f>
        <v>44951</v>
      </c>
      <c r="B1818" s="5">
        <f>TITRES_STAT!D1821</f>
        <v>1.9742999999999999</v>
      </c>
      <c r="C1818" s="2">
        <f t="shared" si="221"/>
        <v>-2.2399999999999975E-2</v>
      </c>
      <c r="D1818" s="2">
        <f t="shared" si="222"/>
        <v>2.01288</v>
      </c>
      <c r="E1818" s="2">
        <f t="shared" si="224"/>
        <v>2.0164800000000005</v>
      </c>
      <c r="F1818" s="2">
        <f t="shared" si="225"/>
        <v>2.0539449999999997</v>
      </c>
      <c r="G1818" s="2">
        <f t="shared" si="219"/>
        <v>2.0685319999999989</v>
      </c>
      <c r="H1818" s="2">
        <f t="shared" si="223"/>
        <v>2.0626240000000009</v>
      </c>
      <c r="I1818" s="2">
        <f t="array" ref="I1818">SUMPRODUCT(B1802:B1821, (ROW(B1802:B1821)-ROW(B1802)+1)) / (20*21/2)</f>
        <v>1.9972028571428575</v>
      </c>
      <c r="J1818" s="2">
        <f t="shared" si="226"/>
        <v>2.0403344628191031</v>
      </c>
      <c r="K1818" s="2">
        <f t="shared" si="220"/>
        <v>2.0654592561700267</v>
      </c>
    </row>
    <row r="1819" spans="1:11" ht="13.5" x14ac:dyDescent="0.25">
      <c r="A1819" s="3">
        <f>TITRES_STAT!B1822</f>
        <v>44952</v>
      </c>
      <c r="B1819" s="5">
        <f>TITRES_STAT!D1822</f>
        <v>1.907</v>
      </c>
      <c r="C1819" s="2">
        <f t="shared" si="221"/>
        <v>-6.7299999999999915E-2</v>
      </c>
      <c r="D1819" s="2">
        <f t="shared" si="222"/>
        <v>1.9868600000000001</v>
      </c>
      <c r="E1819" s="2">
        <f t="shared" si="224"/>
        <v>2.0034700000000001</v>
      </c>
      <c r="F1819" s="2">
        <f t="shared" si="225"/>
        <v>2.0418299999999996</v>
      </c>
      <c r="G1819" s="2">
        <f t="shared" si="219"/>
        <v>2.0654799999999987</v>
      </c>
      <c r="H1819" s="2">
        <f t="shared" si="223"/>
        <v>2.0623410000000004</v>
      </c>
      <c r="I1819" s="2">
        <f t="array" ref="I1819">SUMPRODUCT(B1803:B1822, (ROW(B1803:B1822)-ROW(B1803)+1)) / (20*21/2)</f>
        <v>1.9926309523809522</v>
      </c>
      <c r="J1819" s="2">
        <f t="shared" si="226"/>
        <v>2.0276359425506172</v>
      </c>
      <c r="K1819" s="2">
        <f t="shared" si="220"/>
        <v>2.0592451676927706</v>
      </c>
    </row>
    <row r="1820" spans="1:11" ht="13.5" x14ac:dyDescent="0.25">
      <c r="A1820" s="3">
        <f>TITRES_STAT!B1823</f>
        <v>44953</v>
      </c>
      <c r="B1820" s="5">
        <f>TITRES_STAT!D1823</f>
        <v>1.8979999999999999</v>
      </c>
      <c r="C1820" s="2">
        <f t="shared" si="221"/>
        <v>-9.000000000000119E-3</v>
      </c>
      <c r="D1820" s="2">
        <f t="shared" si="222"/>
        <v>1.9590399999999999</v>
      </c>
      <c r="E1820" s="2">
        <f t="shared" si="224"/>
        <v>1.9913500000000002</v>
      </c>
      <c r="F1820" s="2">
        <f t="shared" si="225"/>
        <v>2.0301599999999995</v>
      </c>
      <c r="G1820" s="2">
        <f t="shared" si="219"/>
        <v>2.0630559999999987</v>
      </c>
      <c r="H1820" s="2">
        <f t="shared" si="223"/>
        <v>2.0618635000000007</v>
      </c>
      <c r="I1820" s="2">
        <f t="array" ref="I1820">SUMPRODUCT(B1804:B1823, (ROW(B1804:B1823)-ROW(B1804)+1)) / (20*21/2)</f>
        <v>1.9886785714285717</v>
      </c>
      <c r="J1820" s="2">
        <f t="shared" si="226"/>
        <v>2.0152896623077012</v>
      </c>
      <c r="K1820" s="2">
        <f t="shared" si="220"/>
        <v>2.0529218277832504</v>
      </c>
    </row>
    <row r="1821" spans="1:11" ht="13.5" x14ac:dyDescent="0.25">
      <c r="A1821" s="3">
        <f>TITRES_STAT!B1824</f>
        <v>44956</v>
      </c>
      <c r="B1821" s="5">
        <f>TITRES_STAT!D1824</f>
        <v>1.9742999999999999</v>
      </c>
      <c r="C1821" s="2">
        <f t="shared" si="221"/>
        <v>7.6300000000000034E-2</v>
      </c>
      <c r="D1821" s="2">
        <f t="shared" si="222"/>
        <v>1.9500599999999999</v>
      </c>
      <c r="E1821" s="2">
        <f t="shared" si="224"/>
        <v>1.9850699999999999</v>
      </c>
      <c r="F1821" s="2">
        <f t="shared" si="225"/>
        <v>2.0223049999999998</v>
      </c>
      <c r="G1821" s="2">
        <f t="shared" si="219"/>
        <v>2.0626079999999987</v>
      </c>
      <c r="H1821" s="2">
        <f t="shared" si="223"/>
        <v>2.0617675000000006</v>
      </c>
      <c r="I1821" s="2">
        <f t="array" ref="I1821">SUMPRODUCT(B1805:B1824, (ROW(B1805:B1824)-ROW(B1805)+1)) / (20*21/2)</f>
        <v>1.9746600000000001</v>
      </c>
      <c r="J1821" s="2">
        <f t="shared" si="226"/>
        <v>2.0113858849450628</v>
      </c>
      <c r="K1821" s="2">
        <f t="shared" si="220"/>
        <v>2.0498386188505742</v>
      </c>
    </row>
    <row r="1822" spans="1:11" ht="13.5" x14ac:dyDescent="0.25">
      <c r="A1822" s="3">
        <f>TITRES_STAT!B1825</f>
        <v>44957</v>
      </c>
      <c r="B1822" s="5">
        <f>TITRES_STAT!D1825</f>
        <v>1.9742999999999999</v>
      </c>
      <c r="C1822" s="2">
        <f t="shared" si="221"/>
        <v>0</v>
      </c>
      <c r="D1822" s="2">
        <f t="shared" si="222"/>
        <v>1.9455800000000001</v>
      </c>
      <c r="E1822" s="2">
        <f t="shared" si="224"/>
        <v>1.9846200000000001</v>
      </c>
      <c r="F1822" s="2">
        <f t="shared" si="225"/>
        <v>2.0157999999999996</v>
      </c>
      <c r="G1822" s="2">
        <f t="shared" si="219"/>
        <v>2.0621599999999987</v>
      </c>
      <c r="H1822" s="2">
        <f t="shared" si="223"/>
        <v>2.0617995000000007</v>
      </c>
      <c r="I1822" s="2">
        <f t="array" ref="I1822">SUMPRODUCT(B1806:B1825, (ROW(B1806:B1825)-ROW(B1806)+1)) / (20*21/2)</f>
        <v>1.9594695238095239</v>
      </c>
      <c r="J1822" s="2">
        <f t="shared" si="226"/>
        <v>2.0078538959026759</v>
      </c>
      <c r="K1822" s="2">
        <f t="shared" si="220"/>
        <v>2.0468763200721205</v>
      </c>
    </row>
    <row r="1823" spans="1:11" ht="13.5" x14ac:dyDescent="0.25">
      <c r="A1823" s="3">
        <f>TITRES_STAT!B1826</f>
        <v>44958</v>
      </c>
      <c r="B1823" s="5">
        <f>TITRES_STAT!D1826</f>
        <v>1.9742999999999999</v>
      </c>
      <c r="C1823" s="2">
        <f t="shared" si="221"/>
        <v>0</v>
      </c>
      <c r="D1823" s="2">
        <f t="shared" si="222"/>
        <v>1.9455799999999996</v>
      </c>
      <c r="E1823" s="2">
        <f t="shared" si="224"/>
        <v>1.97923</v>
      </c>
      <c r="F1823" s="2">
        <f t="shared" si="225"/>
        <v>2.0092949999999998</v>
      </c>
      <c r="G1823" s="2">
        <f t="shared" si="219"/>
        <v>2.060903999999999</v>
      </c>
      <c r="H1823" s="2">
        <f t="shared" si="223"/>
        <v>2.061853000000001</v>
      </c>
      <c r="I1823" s="2">
        <f t="array" ref="I1823">SUMPRODUCT(B1807:B1826, (ROW(B1807:B1826)-ROW(B1807)+1)) / (20*21/2)</f>
        <v>1.9453471428571427</v>
      </c>
      <c r="J1823" s="2">
        <f t="shared" si="226"/>
        <v>2.0046582867690876</v>
      </c>
      <c r="K1823" s="2">
        <f t="shared" si="220"/>
        <v>2.0440301898732138</v>
      </c>
    </row>
    <row r="1824" spans="1:11" ht="13.5" x14ac:dyDescent="0.25">
      <c r="A1824" s="3">
        <f>TITRES_STAT!B1827</f>
        <v>44959</v>
      </c>
      <c r="B1824" s="5">
        <f>TITRES_STAT!D1827</f>
        <v>1.8621000000000001</v>
      </c>
      <c r="C1824" s="2">
        <f t="shared" si="221"/>
        <v>-0.11219999999999986</v>
      </c>
      <c r="D1824" s="2">
        <f t="shared" si="222"/>
        <v>1.9365999999999999</v>
      </c>
      <c r="E1824" s="2">
        <f t="shared" si="224"/>
        <v>1.96173</v>
      </c>
      <c r="F1824" s="2">
        <f t="shared" si="225"/>
        <v>1.9991999999999996</v>
      </c>
      <c r="G1824" s="2">
        <f t="shared" si="219"/>
        <v>2.058479999999999</v>
      </c>
      <c r="H1824" s="2">
        <f t="shared" si="223"/>
        <v>2.0613455000000012</v>
      </c>
      <c r="I1824" s="2">
        <f t="array" ref="I1824">SUMPRODUCT(B1808:B1827, (ROW(B1808:B1827)-ROW(B1808)+1)) / (20*21/2)</f>
        <v>1.9321861904761903</v>
      </c>
      <c r="J1824" s="2">
        <f t="shared" si="226"/>
        <v>1.9910813070767936</v>
      </c>
      <c r="K1824" s="2">
        <f t="shared" si="220"/>
        <v>2.0368956726232836</v>
      </c>
    </row>
    <row r="1825" spans="1:11" ht="13.5" x14ac:dyDescent="0.25">
      <c r="A1825" s="3">
        <f>TITRES_STAT!B1828</f>
        <v>44960</v>
      </c>
      <c r="B1825" s="5">
        <f>TITRES_STAT!D1828</f>
        <v>1.8396999999999999</v>
      </c>
      <c r="C1825" s="2">
        <f t="shared" si="221"/>
        <v>-2.2400000000000198E-2</v>
      </c>
      <c r="D1825" s="2">
        <f t="shared" si="222"/>
        <v>1.9249400000000001</v>
      </c>
      <c r="E1825" s="2">
        <f t="shared" si="224"/>
        <v>1.9419899999999999</v>
      </c>
      <c r="F1825" s="2">
        <f t="shared" si="225"/>
        <v>1.9879849999999997</v>
      </c>
      <c r="G1825" s="2">
        <f t="shared" si="219"/>
        <v>2.055607999999999</v>
      </c>
      <c r="H1825" s="2">
        <f t="shared" si="223"/>
        <v>2.060918500000001</v>
      </c>
      <c r="I1825" s="2">
        <f t="array" ref="I1825">SUMPRODUCT(B1809:B1828, (ROW(B1809:B1828)-ROW(B1809)+1)) / (20*21/2)</f>
        <v>1.9199866666666665</v>
      </c>
      <c r="J1825" s="2">
        <f t="shared" si="226"/>
        <v>1.9766640397361466</v>
      </c>
      <c r="K1825" s="2">
        <f t="shared" si="220"/>
        <v>2.0291625089909981</v>
      </c>
    </row>
    <row r="1826" spans="1:11" ht="13.5" x14ac:dyDescent="0.25">
      <c r="A1826" s="3">
        <f>TITRES_STAT!B1829</f>
        <v>44963</v>
      </c>
      <c r="B1826" s="5">
        <f>TITRES_STAT!D1829</f>
        <v>1.8396999999999999</v>
      </c>
      <c r="C1826" s="2">
        <f t="shared" si="221"/>
        <v>0</v>
      </c>
      <c r="D1826" s="2">
        <f t="shared" si="222"/>
        <v>1.89802</v>
      </c>
      <c r="E1826" s="2">
        <f t="shared" si="224"/>
        <v>1.9240399999999998</v>
      </c>
      <c r="F1826" s="2">
        <f t="shared" si="225"/>
        <v>1.9778899999999999</v>
      </c>
      <c r="G1826" s="2">
        <f t="shared" si="219"/>
        <v>2.0518379999999992</v>
      </c>
      <c r="H1826" s="2">
        <f t="shared" si="223"/>
        <v>2.0601495000000014</v>
      </c>
      <c r="I1826" s="2">
        <f t="array" ref="I1826">SUMPRODUCT(B1810:B1829, (ROW(B1810:B1829)-ROW(B1810)+1)) / (20*21/2)</f>
        <v>1.9046647619047619</v>
      </c>
      <c r="J1826" s="2">
        <f t="shared" si="226"/>
        <v>1.9636198454755611</v>
      </c>
      <c r="K1826" s="2">
        <f t="shared" si="220"/>
        <v>2.0217326066776256</v>
      </c>
    </row>
    <row r="1827" spans="1:11" ht="13.5" x14ac:dyDescent="0.25">
      <c r="A1827" s="3">
        <f>TITRES_STAT!B1830</f>
        <v>44964</v>
      </c>
      <c r="B1827" s="5">
        <f>TITRES_STAT!D1830</f>
        <v>1.8396999999999999</v>
      </c>
      <c r="C1827" s="2">
        <f t="shared" si="221"/>
        <v>0</v>
      </c>
      <c r="D1827" s="2">
        <f t="shared" si="222"/>
        <v>1.8710999999999998</v>
      </c>
      <c r="E1827" s="2">
        <f t="shared" si="224"/>
        <v>1.9083400000000001</v>
      </c>
      <c r="F1827" s="2">
        <f t="shared" si="225"/>
        <v>1.967795</v>
      </c>
      <c r="G1827" s="2">
        <f t="shared" si="219"/>
        <v>2.0469019999999989</v>
      </c>
      <c r="H1827" s="2">
        <f t="shared" si="223"/>
        <v>2.0593805000000014</v>
      </c>
      <c r="I1827" s="2">
        <f t="array" ref="I1827">SUMPRODUCT(B1811:B1830, (ROW(B1811:B1830)-ROW(B1811)+1)) / (20*21/2)</f>
        <v>1.894772857142857</v>
      </c>
      <c r="J1827" s="2">
        <f t="shared" si="226"/>
        <v>1.9518179554302695</v>
      </c>
      <c r="K1827" s="2">
        <f t="shared" si="220"/>
        <v>2.0145940730824248</v>
      </c>
    </row>
    <row r="1828" spans="1:11" ht="13.5" x14ac:dyDescent="0.25">
      <c r="A1828" s="3">
        <f>TITRES_STAT!B1831</f>
        <v>44965</v>
      </c>
      <c r="B1828" s="5">
        <f>TITRES_STAT!D1831</f>
        <v>1.8396999999999999</v>
      </c>
      <c r="C1828" s="2">
        <f t="shared" si="221"/>
        <v>0</v>
      </c>
      <c r="D1828" s="2">
        <f t="shared" si="222"/>
        <v>1.8441800000000002</v>
      </c>
      <c r="E1828" s="2">
        <f t="shared" si="224"/>
        <v>1.8948799999999999</v>
      </c>
      <c r="F1828" s="2">
        <f t="shared" si="225"/>
        <v>1.9556800000000003</v>
      </c>
      <c r="G1828" s="2">
        <f t="shared" si="219"/>
        <v>2.0432219999999988</v>
      </c>
      <c r="H1828" s="2">
        <f t="shared" si="223"/>
        <v>2.0586115000000009</v>
      </c>
      <c r="I1828" s="2">
        <f t="array" ref="I1828">SUMPRODUCT(B1812:B1831, (ROW(B1812:B1831)-ROW(B1812)+1)) / (20*21/2)</f>
        <v>1.8857357142857141</v>
      </c>
      <c r="J1828" s="2">
        <f t="shared" si="226"/>
        <v>1.9411400549131008</v>
      </c>
      <c r="K1828" s="2">
        <f t="shared" si="220"/>
        <v>2.007735481981153</v>
      </c>
    </row>
    <row r="1829" spans="1:11" ht="13.5" x14ac:dyDescent="0.25">
      <c r="A1829" s="3">
        <f>TITRES_STAT!B1832</f>
        <v>44966</v>
      </c>
      <c r="B1829" s="5">
        <f>TITRES_STAT!D1832</f>
        <v>1.7948</v>
      </c>
      <c r="C1829" s="2">
        <f t="shared" si="221"/>
        <v>-4.489999999999994E-2</v>
      </c>
      <c r="D1829" s="2">
        <f t="shared" si="222"/>
        <v>1.8307199999999999</v>
      </c>
      <c r="E1829" s="2">
        <f t="shared" si="224"/>
        <v>1.8836600000000001</v>
      </c>
      <c r="F1829" s="2">
        <f t="shared" si="225"/>
        <v>1.9435650000000002</v>
      </c>
      <c r="G1829" s="2">
        <f t="shared" si="219"/>
        <v>2.0374779999999988</v>
      </c>
      <c r="H1829" s="2">
        <f t="shared" si="223"/>
        <v>2.0575325000000011</v>
      </c>
      <c r="I1829" s="2">
        <f t="array" ref="I1829">SUMPRODUCT(B1813:B1832, (ROW(B1813:B1832)-ROW(B1813)+1)) / (20*21/2)</f>
        <v>1.8776385714285713</v>
      </c>
      <c r="J1829" s="2">
        <f t="shared" si="226"/>
        <v>1.9272029068261389</v>
      </c>
      <c r="K1829" s="2">
        <f t="shared" si="220"/>
        <v>1.9993850709230687</v>
      </c>
    </row>
    <row r="1830" spans="1:11" ht="13.5" x14ac:dyDescent="0.25">
      <c r="A1830" s="3">
        <f>TITRES_STAT!B1833</f>
        <v>44967</v>
      </c>
      <c r="B1830" s="5">
        <f>TITRES_STAT!D1833</f>
        <v>1.8396999999999999</v>
      </c>
      <c r="C1830" s="2">
        <f t="shared" si="221"/>
        <v>4.489999999999994E-2</v>
      </c>
      <c r="D1830" s="2">
        <f t="shared" si="222"/>
        <v>1.8307200000000001</v>
      </c>
      <c r="E1830" s="2">
        <f t="shared" si="224"/>
        <v>1.8778300000000001</v>
      </c>
      <c r="F1830" s="2">
        <f t="shared" si="225"/>
        <v>1.9345900000000005</v>
      </c>
      <c r="G1830" s="2">
        <f t="shared" si="219"/>
        <v>2.0326319999999987</v>
      </c>
      <c r="H1830" s="2">
        <f t="shared" si="223"/>
        <v>2.0566780000000007</v>
      </c>
      <c r="I1830" s="2">
        <f t="array" ref="I1830">SUMPRODUCT(B1814:B1833, (ROW(B1814:B1833)-ROW(B1814)+1)) / (20*21/2)</f>
        <v>1.8744799999999997</v>
      </c>
      <c r="J1830" s="2">
        <f t="shared" si="226"/>
        <v>1.9188692966522209</v>
      </c>
      <c r="K1830" s="2">
        <f t="shared" si="220"/>
        <v>1.993122911279027</v>
      </c>
    </row>
    <row r="1831" spans="1:11" ht="13.5" x14ac:dyDescent="0.25">
      <c r="A1831" s="3">
        <f>TITRES_STAT!B1834</f>
        <v>44970</v>
      </c>
      <c r="B1831" s="5">
        <f>TITRES_STAT!D1834</f>
        <v>1.8396999999999999</v>
      </c>
      <c r="C1831" s="2">
        <f t="shared" si="221"/>
        <v>0</v>
      </c>
      <c r="D1831" s="2">
        <f t="shared" si="222"/>
        <v>1.8307199999999999</v>
      </c>
      <c r="E1831" s="2">
        <f t="shared" si="224"/>
        <v>1.8643700000000003</v>
      </c>
      <c r="F1831" s="2">
        <f t="shared" si="225"/>
        <v>1.9247200000000002</v>
      </c>
      <c r="G1831" s="2">
        <f t="shared" si="219"/>
        <v>2.0281459999999987</v>
      </c>
      <c r="H1831" s="2">
        <f t="shared" si="223"/>
        <v>2.0558235000000007</v>
      </c>
      <c r="I1831" s="2">
        <f t="array" ref="I1831">SUMPRODUCT(B1815:B1834, (ROW(B1815:B1834)-ROW(B1815)+1)) / (20*21/2)</f>
        <v>1.871148095238095</v>
      </c>
      <c r="J1831" s="2">
        <f t="shared" si="226"/>
        <v>1.9113293636377235</v>
      </c>
      <c r="K1831" s="2">
        <f t="shared" si="220"/>
        <v>1.9871063265229869</v>
      </c>
    </row>
    <row r="1832" spans="1:11" ht="13.5" x14ac:dyDescent="0.25">
      <c r="A1832" s="3">
        <f>TITRES_STAT!B1835</f>
        <v>44971</v>
      </c>
      <c r="B1832" s="5">
        <f>TITRES_STAT!D1835</f>
        <v>1.8396999999999999</v>
      </c>
      <c r="C1832" s="2">
        <f t="shared" si="221"/>
        <v>0</v>
      </c>
      <c r="D1832" s="2">
        <f t="shared" si="222"/>
        <v>1.8307199999999999</v>
      </c>
      <c r="E1832" s="2">
        <f t="shared" si="224"/>
        <v>1.8509100000000001</v>
      </c>
      <c r="F1832" s="2">
        <f t="shared" si="225"/>
        <v>1.9177650000000004</v>
      </c>
      <c r="G1832" s="2">
        <f t="shared" si="219"/>
        <v>2.0224919999999984</v>
      </c>
      <c r="H1832" s="2">
        <f t="shared" si="223"/>
        <v>2.0555675000000004</v>
      </c>
      <c r="I1832" s="2">
        <f t="array" ref="I1832">SUMPRODUCT(B1816:B1835, (ROW(B1816:B1835)-ROW(B1816)+1)) / (20*21/2)</f>
        <v>1.8685852380952377</v>
      </c>
      <c r="J1832" s="2">
        <f t="shared" si="226"/>
        <v>1.9045075194817498</v>
      </c>
      <c r="K1832" s="2">
        <f t="shared" si="220"/>
        <v>1.9813256862671835</v>
      </c>
    </row>
    <row r="1833" spans="1:11" ht="13.5" x14ac:dyDescent="0.25">
      <c r="A1833" s="3">
        <f>TITRES_STAT!B1836</f>
        <v>44972</v>
      </c>
      <c r="B1833" s="5">
        <f>TITRES_STAT!D1836</f>
        <v>1.8846000000000001</v>
      </c>
      <c r="C1833" s="2">
        <f t="shared" si="221"/>
        <v>4.4900000000000162E-2</v>
      </c>
      <c r="D1833" s="2">
        <f t="shared" si="222"/>
        <v>1.8396999999999999</v>
      </c>
      <c r="E1833" s="2">
        <f t="shared" si="224"/>
        <v>1.8419399999999999</v>
      </c>
      <c r="F1833" s="2">
        <f t="shared" si="225"/>
        <v>1.910585</v>
      </c>
      <c r="G1833" s="2">
        <f t="shared" si="219"/>
        <v>2.0162099999999987</v>
      </c>
      <c r="H1833" s="2">
        <f t="shared" si="223"/>
        <v>2.0553650000000001</v>
      </c>
      <c r="I1833" s="2">
        <f t="array" ref="I1833">SUMPRODUCT(B1817:B1836, (ROW(B1817:B1836)-ROW(B1817)+1)) / (20*21/2)</f>
        <v>1.8659342857142855</v>
      </c>
      <c r="J1833" s="2">
        <f t="shared" si="226"/>
        <v>1.9026115652453925</v>
      </c>
      <c r="K1833" s="2">
        <f t="shared" si="220"/>
        <v>1.9775325220998432</v>
      </c>
    </row>
    <row r="1834" spans="1:11" ht="13.5" x14ac:dyDescent="0.25">
      <c r="A1834" s="3">
        <f>TITRES_STAT!B1837</f>
        <v>44973</v>
      </c>
      <c r="B1834" s="5">
        <f>TITRES_STAT!D1837</f>
        <v>1.8755999999999999</v>
      </c>
      <c r="C1834" s="2">
        <f t="shared" si="221"/>
        <v>-9.000000000000119E-3</v>
      </c>
      <c r="D1834" s="2">
        <f t="shared" si="222"/>
        <v>1.8558599999999998</v>
      </c>
      <c r="E1834" s="2">
        <f t="shared" si="224"/>
        <v>1.8432900000000001</v>
      </c>
      <c r="F1834" s="2">
        <f t="shared" si="225"/>
        <v>1.9025099999999999</v>
      </c>
      <c r="G1834" s="2">
        <f t="shared" si="219"/>
        <v>2.010645999999999</v>
      </c>
      <c r="H1834" s="2">
        <f t="shared" si="223"/>
        <v>2.0552885000000001</v>
      </c>
      <c r="I1834" s="2">
        <f t="array" ref="I1834">SUMPRODUCT(B1818:B1837, (ROW(B1818:B1837)-ROW(B1818)+1)) / (20*21/2)</f>
        <v>1.8640099999999999</v>
      </c>
      <c r="J1834" s="2">
        <f t="shared" si="226"/>
        <v>1.9000390352220218</v>
      </c>
      <c r="K1834" s="2">
        <f t="shared" si="220"/>
        <v>1.9735351682920064</v>
      </c>
    </row>
    <row r="1835" spans="1:11" ht="13.5" x14ac:dyDescent="0.25">
      <c r="A1835" s="3">
        <f>TITRES_STAT!B1838</f>
        <v>44974</v>
      </c>
      <c r="B1835" s="5">
        <f>TITRES_STAT!D1838</f>
        <v>1.8755999999999999</v>
      </c>
      <c r="C1835" s="2">
        <f t="shared" si="221"/>
        <v>0</v>
      </c>
      <c r="D1835" s="2">
        <f t="shared" si="222"/>
        <v>1.8630400000000003</v>
      </c>
      <c r="E1835" s="2">
        <f t="shared" si="224"/>
        <v>1.8468800000000001</v>
      </c>
      <c r="F1835" s="2">
        <f t="shared" si="225"/>
        <v>1.8944349999999996</v>
      </c>
      <c r="G1835" s="2">
        <f t="shared" si="219"/>
        <v>2.0050819999999994</v>
      </c>
      <c r="H1835" s="2">
        <f t="shared" si="223"/>
        <v>2.0548270000000004</v>
      </c>
      <c r="I1835" s="2">
        <f t="array" ref="I1835">SUMPRODUCT(B1819:B1838, (ROW(B1819:B1838)-ROW(B1819)+1)) / (20*21/2)</f>
        <v>1.8592861904761899</v>
      </c>
      <c r="J1835" s="2">
        <f t="shared" si="226"/>
        <v>1.8977115080580196</v>
      </c>
      <c r="K1835" s="2">
        <f t="shared" si="220"/>
        <v>1.9696945734570257</v>
      </c>
    </row>
    <row r="1836" spans="1:11" ht="13.5" x14ac:dyDescent="0.25">
      <c r="A1836" s="3">
        <f>TITRES_STAT!B1839</f>
        <v>44977</v>
      </c>
      <c r="B1836" s="5">
        <f>TITRES_STAT!D1839</f>
        <v>1.8666</v>
      </c>
      <c r="C1836" s="2">
        <f t="shared" si="221"/>
        <v>-8.999999999999897E-3</v>
      </c>
      <c r="D1836" s="2">
        <f t="shared" si="222"/>
        <v>1.86842</v>
      </c>
      <c r="E1836" s="2">
        <f t="shared" si="224"/>
        <v>1.8495699999999999</v>
      </c>
      <c r="F1836" s="2">
        <f t="shared" si="225"/>
        <v>1.8868049999999996</v>
      </c>
      <c r="G1836" s="2">
        <f t="shared" si="219"/>
        <v>2.0000559999999994</v>
      </c>
      <c r="H1836" s="2">
        <f t="shared" si="223"/>
        <v>2.0547915000000003</v>
      </c>
      <c r="I1836" s="2">
        <f t="array" ref="I1836">SUMPRODUCT(B1820:B1839, (ROW(B1820:B1839)-ROW(B1820)+1)) / (20*21/2)</f>
        <v>1.8603795238095238</v>
      </c>
      <c r="J1836" s="2">
        <f t="shared" si="226"/>
        <v>1.894748507290589</v>
      </c>
      <c r="K1836" s="2">
        <f t="shared" si="220"/>
        <v>1.9656516490077305</v>
      </c>
    </row>
    <row r="1837" spans="1:11" ht="13.5" x14ac:dyDescent="0.25">
      <c r="A1837" s="3">
        <f>TITRES_STAT!B1840</f>
        <v>44978</v>
      </c>
      <c r="B1837" s="5">
        <f>TITRES_STAT!D1840</f>
        <v>1.8666</v>
      </c>
      <c r="C1837" s="2">
        <f t="shared" si="221"/>
        <v>0</v>
      </c>
      <c r="D1837" s="2">
        <f t="shared" si="222"/>
        <v>1.8737999999999999</v>
      </c>
      <c r="E1837" s="2">
        <f t="shared" si="224"/>
        <v>1.8522599999999998</v>
      </c>
      <c r="F1837" s="2">
        <f t="shared" si="225"/>
        <v>1.8802999999999996</v>
      </c>
      <c r="G1837" s="2">
        <f t="shared" si="219"/>
        <v>1.9942219999999995</v>
      </c>
      <c r="H1837" s="2">
        <f t="shared" si="223"/>
        <v>2.0546915000000006</v>
      </c>
      <c r="I1837" s="2">
        <f t="array" ref="I1837">SUMPRODUCT(B1821:B1840, (ROW(B1821:B1840)-ROW(B1821)+1)) / (20*21/2)</f>
        <v>1.8701223809523808</v>
      </c>
      <c r="J1837" s="2">
        <f t="shared" si="226"/>
        <v>1.8920676970724375</v>
      </c>
      <c r="K1837" s="2">
        <f t="shared" si="220"/>
        <v>1.9617672706152705</v>
      </c>
    </row>
    <row r="1838" spans="1:11" ht="13.5" x14ac:dyDescent="0.25">
      <c r="A1838" s="3">
        <f>TITRES_STAT!B1841</f>
        <v>44979</v>
      </c>
      <c r="B1838" s="5">
        <f>TITRES_STAT!D1841</f>
        <v>1.8307</v>
      </c>
      <c r="C1838" s="2">
        <f t="shared" si="221"/>
        <v>-3.5900000000000043E-2</v>
      </c>
      <c r="D1838" s="2">
        <f t="shared" si="222"/>
        <v>1.8630199999999999</v>
      </c>
      <c r="E1838" s="2">
        <f t="shared" si="224"/>
        <v>1.8513600000000001</v>
      </c>
      <c r="F1838" s="2">
        <f t="shared" si="225"/>
        <v>1.8731199999999997</v>
      </c>
      <c r="G1838" s="2">
        <f t="shared" si="219"/>
        <v>1.9877599999999993</v>
      </c>
      <c r="H1838" s="2">
        <f t="shared" si="223"/>
        <v>2.0540270000000005</v>
      </c>
      <c r="I1838" s="2">
        <f t="array" ref="I1838">SUMPRODUCT(B1822:B1841, (ROW(B1822:B1841)-ROW(B1822)+1)) / (20*21/2)</f>
        <v>1.8786447619047619</v>
      </c>
      <c r="J1838" s="2">
        <f t="shared" si="226"/>
        <v>1.8862231544941102</v>
      </c>
      <c r="K1838" s="2">
        <f t="shared" si="220"/>
        <v>1.9566273776499659</v>
      </c>
    </row>
    <row r="1839" spans="1:11" ht="13.5" x14ac:dyDescent="0.25">
      <c r="A1839" s="3">
        <f>TITRES_STAT!B1842</f>
        <v>44980</v>
      </c>
      <c r="B1839" s="5">
        <f>TITRES_STAT!D1842</f>
        <v>1.8846000000000001</v>
      </c>
      <c r="C1839" s="2">
        <f t="shared" si="221"/>
        <v>5.3900000000000059E-2</v>
      </c>
      <c r="D1839" s="2">
        <f t="shared" si="222"/>
        <v>1.8648200000000004</v>
      </c>
      <c r="E1839" s="2">
        <f t="shared" si="224"/>
        <v>1.8603399999999997</v>
      </c>
      <c r="F1839" s="2">
        <f t="shared" si="225"/>
        <v>1.8719999999999999</v>
      </c>
      <c r="G1839" s="2">
        <f t="shared" si="219"/>
        <v>1.9841719999999998</v>
      </c>
      <c r="H1839" s="2">
        <f t="shared" si="223"/>
        <v>2.0536320000000008</v>
      </c>
      <c r="I1839" s="2">
        <f t="array" ref="I1839">SUMPRODUCT(B1823:B1842, (ROW(B1823:B1842)-ROW(B1823)+1)) / (20*21/2)</f>
        <v>1.8872100000000001</v>
      </c>
      <c r="J1839" s="2">
        <f t="shared" si="226"/>
        <v>1.8860685683518139</v>
      </c>
      <c r="K1839" s="2">
        <f t="shared" si="220"/>
        <v>1.9538027746048694</v>
      </c>
    </row>
    <row r="1840" spans="1:11" ht="13.5" x14ac:dyDescent="0.25">
      <c r="A1840" s="3">
        <f>TITRES_STAT!B1843</f>
        <v>44981</v>
      </c>
      <c r="B1840" s="5">
        <f>TITRES_STAT!D1843</f>
        <v>1.9742999999999999</v>
      </c>
      <c r="C1840" s="2">
        <f t="shared" si="221"/>
        <v>8.9699999999999891E-2</v>
      </c>
      <c r="D1840" s="2">
        <f t="shared" si="222"/>
        <v>1.88456</v>
      </c>
      <c r="E1840" s="2">
        <f t="shared" si="224"/>
        <v>1.8737999999999999</v>
      </c>
      <c r="F1840" s="2">
        <f t="shared" si="225"/>
        <v>1.8758149999999998</v>
      </c>
      <c r="G1840" s="2">
        <f t="shared" si="219"/>
        <v>1.9831839999999996</v>
      </c>
      <c r="H1840" s="2">
        <f t="shared" si="223"/>
        <v>2.0536855000000007</v>
      </c>
      <c r="I1840" s="2">
        <f t="array" ref="I1840">SUMPRODUCT(B1824:B1843, (ROW(B1824:B1843)-ROW(B1824)+1)) / (20*21/2)</f>
        <v>1.8953895238095237</v>
      </c>
      <c r="J1840" s="2">
        <f t="shared" si="226"/>
        <v>1.8944715618421173</v>
      </c>
      <c r="K1840" s="2">
        <f t="shared" si="220"/>
        <v>1.9546065873654628</v>
      </c>
    </row>
    <row r="1841" spans="1:11" ht="13.5" x14ac:dyDescent="0.25">
      <c r="A1841" s="3">
        <f>TITRES_STAT!B1844</f>
        <v>44984</v>
      </c>
      <c r="B1841" s="5">
        <f>TITRES_STAT!D1844</f>
        <v>1.9653</v>
      </c>
      <c r="C1841" s="2">
        <f t="shared" si="221"/>
        <v>-8.999999999999897E-3</v>
      </c>
      <c r="D1841" s="2">
        <f t="shared" si="222"/>
        <v>1.9042999999999999</v>
      </c>
      <c r="E1841" s="2">
        <f t="shared" si="224"/>
        <v>1.8863600000000003</v>
      </c>
      <c r="F1841" s="2">
        <f t="shared" si="225"/>
        <v>1.8753649999999997</v>
      </c>
      <c r="G1841" s="2">
        <f t="shared" si="219"/>
        <v>1.9825559999999995</v>
      </c>
      <c r="H1841" s="2">
        <f t="shared" si="223"/>
        <v>2.053694000000001</v>
      </c>
      <c r="I1841" s="2">
        <f t="array" ref="I1841">SUMPRODUCT(B1825:B1844, (ROW(B1825:B1844)-ROW(B1825)+1)) / (20*21/2)</f>
        <v>1.9027857142857145</v>
      </c>
      <c r="J1841" s="2">
        <f t="shared" si="226"/>
        <v>1.9012171273809633</v>
      </c>
      <c r="K1841" s="2">
        <f t="shared" si="220"/>
        <v>1.9550259368805429</v>
      </c>
    </row>
    <row r="1842" spans="1:11" ht="13.5" x14ac:dyDescent="0.25">
      <c r="A1842" s="3">
        <f>TITRES_STAT!B1845</f>
        <v>44985</v>
      </c>
      <c r="B1842" s="5">
        <f>TITRES_STAT!D1845</f>
        <v>1.9653</v>
      </c>
      <c r="C1842" s="2">
        <f t="shared" si="221"/>
        <v>0</v>
      </c>
      <c r="D1842" s="2">
        <f t="shared" si="222"/>
        <v>1.9240400000000002</v>
      </c>
      <c r="E1842" s="2">
        <f t="shared" si="224"/>
        <v>1.8989199999999999</v>
      </c>
      <c r="F1842" s="2">
        <f t="shared" si="225"/>
        <v>1.8749149999999997</v>
      </c>
      <c r="G1842" s="2">
        <f t="shared" ref="G1842:G1905" si="227">AVERAGE(B1793:B1842)</f>
        <v>1.9796839999999996</v>
      </c>
      <c r="H1842" s="2">
        <f t="shared" si="223"/>
        <v>2.0537025000000013</v>
      </c>
      <c r="I1842" s="2">
        <f t="array" ref="I1842">SUMPRODUCT(B1826:B1845, (ROW(B1826:B1845)-ROW(B1826)+1)) / (20*21/2)</f>
        <v>1.9097542857142857</v>
      </c>
      <c r="J1842" s="2">
        <f t="shared" si="226"/>
        <v>1.9073202581065858</v>
      </c>
      <c r="K1842" s="2">
        <f t="shared" si="220"/>
        <v>1.9554288413166003</v>
      </c>
    </row>
    <row r="1843" spans="1:11" ht="13.5" x14ac:dyDescent="0.25">
      <c r="A1843" s="3">
        <f>TITRES_STAT!B1846</f>
        <v>44986</v>
      </c>
      <c r="B1843" s="5">
        <f>TITRES_STAT!D1846</f>
        <v>1.9608000000000001</v>
      </c>
      <c r="C1843" s="2">
        <f t="shared" si="221"/>
        <v>-4.4999999999999485E-3</v>
      </c>
      <c r="D1843" s="2">
        <f t="shared" si="222"/>
        <v>1.9500600000000001</v>
      </c>
      <c r="E1843" s="2">
        <f t="shared" si="224"/>
        <v>1.9065399999999997</v>
      </c>
      <c r="F1843" s="2">
        <f t="shared" si="225"/>
        <v>1.8742399999999997</v>
      </c>
      <c r="G1843" s="2">
        <f t="shared" si="227"/>
        <v>1.9767219999999996</v>
      </c>
      <c r="H1843" s="2">
        <f t="shared" si="223"/>
        <v>2.0536885000000011</v>
      </c>
      <c r="I1843" s="2">
        <f t="array" ref="I1843">SUMPRODUCT(B1827:B1846, (ROW(B1827:B1846)-ROW(B1827)+1)) / (20*21/2)</f>
        <v>1.9153314285714285</v>
      </c>
      <c r="J1843" s="2">
        <f t="shared" si="226"/>
        <v>1.9124135668583395</v>
      </c>
      <c r="K1843" s="2">
        <f t="shared" ref="K1843:K1906" si="228">$K$4*B1843+(1-$K$4)*K1842</f>
        <v>1.9556394749904591</v>
      </c>
    </row>
    <row r="1844" spans="1:11" ht="13.5" x14ac:dyDescent="0.25">
      <c r="A1844" s="3">
        <f>TITRES_STAT!B1847</f>
        <v>44987</v>
      </c>
      <c r="B1844" s="5">
        <f>TITRES_STAT!D1847</f>
        <v>1.9519</v>
      </c>
      <c r="C1844" s="2">
        <f t="shared" si="221"/>
        <v>-8.90000000000013E-3</v>
      </c>
      <c r="D1844" s="2">
        <f t="shared" si="222"/>
        <v>1.9635199999999997</v>
      </c>
      <c r="E1844" s="2">
        <f t="shared" si="224"/>
        <v>1.9141699999999997</v>
      </c>
      <c r="F1844" s="2">
        <f t="shared" si="225"/>
        <v>1.8787299999999998</v>
      </c>
      <c r="G1844" s="2">
        <f t="shared" si="227"/>
        <v>1.9735819999999995</v>
      </c>
      <c r="H1844" s="2">
        <f t="shared" si="223"/>
        <v>2.0536300000000014</v>
      </c>
      <c r="I1844" s="2">
        <f t="array" ref="I1844">SUMPRODUCT(B1828:B1847, (ROW(B1828:B1847)-ROW(B1828)+1)) / (20*21/2)</f>
        <v>1.9225504761904761</v>
      </c>
      <c r="J1844" s="2">
        <f t="shared" si="226"/>
        <v>1.9161741795384977</v>
      </c>
      <c r="K1844" s="2">
        <f t="shared" si="228"/>
        <v>1.9554928289124021</v>
      </c>
    </row>
    <row r="1845" spans="1:11" ht="13.5" x14ac:dyDescent="0.25">
      <c r="A1845" s="3">
        <f>TITRES_STAT!B1848</f>
        <v>44988</v>
      </c>
      <c r="B1845" s="5">
        <f>TITRES_STAT!D1848</f>
        <v>1.9519</v>
      </c>
      <c r="C1845" s="2">
        <f t="shared" si="221"/>
        <v>0</v>
      </c>
      <c r="D1845" s="2">
        <f t="shared" si="222"/>
        <v>1.9590399999999999</v>
      </c>
      <c r="E1845" s="2">
        <f t="shared" si="224"/>
        <v>1.9218</v>
      </c>
      <c r="F1845" s="2">
        <f t="shared" si="225"/>
        <v>1.8843399999999999</v>
      </c>
      <c r="G1845" s="2">
        <f t="shared" si="227"/>
        <v>1.9704419999999998</v>
      </c>
      <c r="H1845" s="2">
        <f t="shared" si="223"/>
        <v>2.0537640000000015</v>
      </c>
      <c r="I1845" s="2">
        <f t="array" ref="I1845">SUMPRODUCT(B1829:B1848, (ROW(B1829:B1848)-ROW(B1829)+1)) / (20*21/2)</f>
        <v>1.9278952380952379</v>
      </c>
      <c r="J1845" s="2">
        <f t="shared" si="226"/>
        <v>1.9195766386300694</v>
      </c>
      <c r="K1845" s="2">
        <f t="shared" si="228"/>
        <v>1.9553519336609353</v>
      </c>
    </row>
    <row r="1846" spans="1:11" ht="13.5" x14ac:dyDescent="0.25">
      <c r="A1846" s="3">
        <f>TITRES_STAT!B1849</f>
        <v>44991</v>
      </c>
      <c r="B1846" s="5">
        <f>TITRES_STAT!D1849</f>
        <v>1.9429000000000001</v>
      </c>
      <c r="C1846" s="2">
        <f t="shared" si="221"/>
        <v>-8.999999999999897E-3</v>
      </c>
      <c r="D1846" s="2">
        <f t="shared" si="222"/>
        <v>1.9545600000000001</v>
      </c>
      <c r="E1846" s="2">
        <f t="shared" si="224"/>
        <v>1.92943</v>
      </c>
      <c r="F1846" s="2">
        <f t="shared" si="225"/>
        <v>1.8895</v>
      </c>
      <c r="G1846" s="2">
        <f t="shared" si="227"/>
        <v>1.9671219999999996</v>
      </c>
      <c r="H1846" s="2">
        <f t="shared" si="223"/>
        <v>2.0536820000000016</v>
      </c>
      <c r="I1846" s="2">
        <f t="array" ref="I1846">SUMPRODUCT(B1830:B1849, (ROW(B1830:B1849)-ROW(B1830)+1)) / (20*21/2)</f>
        <v>1.9262961904761904</v>
      </c>
      <c r="J1846" s="2">
        <f t="shared" si="226"/>
        <v>1.9217979111414913</v>
      </c>
      <c r="K1846" s="2">
        <f t="shared" si="228"/>
        <v>1.9548636225369771</v>
      </c>
    </row>
    <row r="1847" spans="1:11" ht="13.5" x14ac:dyDescent="0.25">
      <c r="A1847" s="3">
        <f>TITRES_STAT!B1850</f>
        <v>44992</v>
      </c>
      <c r="B1847" s="5">
        <f>TITRES_STAT!D1850</f>
        <v>1.9653</v>
      </c>
      <c r="C1847" s="2">
        <f t="shared" si="221"/>
        <v>2.2399999999999975E-2</v>
      </c>
      <c r="D1847" s="2">
        <f t="shared" si="222"/>
        <v>1.9545600000000001</v>
      </c>
      <c r="E1847" s="2">
        <f t="shared" si="224"/>
        <v>1.9393</v>
      </c>
      <c r="F1847" s="2">
        <f t="shared" si="225"/>
        <v>1.8957799999999998</v>
      </c>
      <c r="G1847" s="2">
        <f t="shared" si="227"/>
        <v>1.9642499999999998</v>
      </c>
      <c r="H1847" s="2">
        <f t="shared" si="223"/>
        <v>2.0537120000000018</v>
      </c>
      <c r="I1847" s="2">
        <f t="array" ref="I1847">SUMPRODUCT(B1831:B1850, (ROW(B1831:B1850)-ROW(B1831)+1)) / (20*21/2)</f>
        <v>1.9272600000000004</v>
      </c>
      <c r="J1847" s="2">
        <f t="shared" si="226"/>
        <v>1.9259409672232541</v>
      </c>
      <c r="K1847" s="2">
        <f t="shared" si="228"/>
        <v>1.9552728922414095</v>
      </c>
    </row>
    <row r="1848" spans="1:11" ht="13.5" x14ac:dyDescent="0.25">
      <c r="A1848" s="3">
        <f>TITRES_STAT!B1851</f>
        <v>44993</v>
      </c>
      <c r="B1848" s="5">
        <f>TITRES_STAT!D1851</f>
        <v>1.9519</v>
      </c>
      <c r="C1848" s="2">
        <f t="shared" si="221"/>
        <v>-1.3400000000000079E-2</v>
      </c>
      <c r="D1848" s="2">
        <f t="shared" si="222"/>
        <v>1.95278</v>
      </c>
      <c r="E1848" s="2">
        <f t="shared" si="224"/>
        <v>1.9514199999999999</v>
      </c>
      <c r="F1848" s="2">
        <f t="shared" si="225"/>
        <v>1.9013899999999999</v>
      </c>
      <c r="G1848" s="2">
        <f t="shared" si="227"/>
        <v>1.9611100000000001</v>
      </c>
      <c r="H1848" s="2">
        <f t="shared" si="223"/>
        <v>2.0536750000000019</v>
      </c>
      <c r="I1848" s="2">
        <f t="array" ref="I1848">SUMPRODUCT(B1832:B1851, (ROW(B1832:B1851)-ROW(B1832)+1)) / (20*21/2)</f>
        <v>1.9278604761904763</v>
      </c>
      <c r="J1848" s="2">
        <f t="shared" si="226"/>
        <v>1.9284132560591347</v>
      </c>
      <c r="K1848" s="2">
        <f t="shared" si="228"/>
        <v>1.9551406219574328</v>
      </c>
    </row>
    <row r="1849" spans="1:11" ht="13.5" x14ac:dyDescent="0.25">
      <c r="A1849" s="3">
        <f>TITRES_STAT!B1852</f>
        <v>44994</v>
      </c>
      <c r="B1849" s="5">
        <f>TITRES_STAT!D1852</f>
        <v>1.8846000000000001</v>
      </c>
      <c r="C1849" s="2">
        <f t="shared" si="221"/>
        <v>-6.7299999999999915E-2</v>
      </c>
      <c r="D1849" s="2">
        <f t="shared" si="222"/>
        <v>1.9393199999999999</v>
      </c>
      <c r="E1849" s="2">
        <f t="shared" si="224"/>
        <v>1.9514199999999995</v>
      </c>
      <c r="F1849" s="2">
        <f t="shared" si="225"/>
        <v>1.9058799999999994</v>
      </c>
      <c r="G1849" s="2">
        <f t="shared" si="227"/>
        <v>1.955816</v>
      </c>
      <c r="H1849" s="2">
        <f t="shared" si="223"/>
        <v>2.0533015000000021</v>
      </c>
      <c r="I1849" s="2">
        <f t="array" ref="I1849">SUMPRODUCT(B1833:B1852, (ROW(B1833:B1852)-ROW(B1833)+1)) / (20*21/2)</f>
        <v>1.9280976190476189</v>
      </c>
      <c r="J1849" s="2">
        <f t="shared" si="226"/>
        <v>1.9242405650058838</v>
      </c>
      <c r="K1849" s="2">
        <f t="shared" si="228"/>
        <v>1.9523743230571415</v>
      </c>
    </row>
    <row r="1850" spans="1:11" ht="13.5" x14ac:dyDescent="0.25">
      <c r="A1850" s="3">
        <f>TITRES_STAT!B1853</f>
        <v>44995</v>
      </c>
      <c r="B1850" s="5">
        <f>TITRES_STAT!D1853</f>
        <v>1.9159999999999999</v>
      </c>
      <c r="C1850" s="2">
        <f t="shared" si="221"/>
        <v>3.1399999999999872E-2</v>
      </c>
      <c r="D1850" s="2">
        <f t="shared" si="222"/>
        <v>1.93214</v>
      </c>
      <c r="E1850" s="2">
        <f t="shared" si="224"/>
        <v>1.9455899999999999</v>
      </c>
      <c r="F1850" s="2">
        <f t="shared" si="225"/>
        <v>1.9096949999999997</v>
      </c>
      <c r="G1850" s="2">
        <f t="shared" si="227"/>
        <v>1.951508</v>
      </c>
      <c r="H1850" s="2">
        <f t="shared" si="223"/>
        <v>2.053085000000002</v>
      </c>
      <c r="I1850" s="2">
        <f t="array" ref="I1850">SUMPRODUCT(B1834:B1853, (ROW(B1834:B1853)-ROW(B1834)+1)) / (20*21/2)</f>
        <v>1.9271142857142856</v>
      </c>
      <c r="J1850" s="2">
        <f t="shared" si="226"/>
        <v>1.9234557492910378</v>
      </c>
      <c r="K1850" s="2">
        <f t="shared" si="228"/>
        <v>1.9509478790156851</v>
      </c>
    </row>
    <row r="1851" spans="1:11" ht="13.5" x14ac:dyDescent="0.25">
      <c r="A1851" s="3">
        <f>TITRES_STAT!B1854</f>
        <v>44998</v>
      </c>
      <c r="B1851" s="5">
        <f>TITRES_STAT!D1854</f>
        <v>1.9159999999999999</v>
      </c>
      <c r="C1851" s="2">
        <f t="shared" si="221"/>
        <v>0</v>
      </c>
      <c r="D1851" s="2">
        <f t="shared" si="222"/>
        <v>1.9267600000000003</v>
      </c>
      <c r="E1851" s="2">
        <f t="shared" si="224"/>
        <v>1.9406600000000001</v>
      </c>
      <c r="F1851" s="2">
        <f t="shared" si="225"/>
        <v>1.9135099999999994</v>
      </c>
      <c r="G1851" s="2">
        <f t="shared" si="227"/>
        <v>1.9472</v>
      </c>
      <c r="H1851" s="2">
        <f t="shared" si="223"/>
        <v>2.052868500000002</v>
      </c>
      <c r="I1851" s="2">
        <f t="array" ref="I1851">SUMPRODUCT(B1835:B1854, (ROW(B1835:B1854)-ROW(B1835)+1)) / (20*21/2)</f>
        <v>1.9273100000000003</v>
      </c>
      <c r="J1851" s="2">
        <f t="shared" si="226"/>
        <v>1.9227456779299865</v>
      </c>
      <c r="K1851" s="2">
        <f t="shared" si="228"/>
        <v>1.9495773739562465</v>
      </c>
    </row>
    <row r="1852" spans="1:11" ht="13.5" x14ac:dyDescent="0.25">
      <c r="A1852" s="3">
        <f>TITRES_STAT!B1855</f>
        <v>44999</v>
      </c>
      <c r="B1852" s="5">
        <f>TITRES_STAT!D1855</f>
        <v>1.9159999999999999</v>
      </c>
      <c r="C1852" s="2">
        <f t="shared" si="221"/>
        <v>0</v>
      </c>
      <c r="D1852" s="2">
        <f t="shared" si="222"/>
        <v>1.9169</v>
      </c>
      <c r="E1852" s="2">
        <f t="shared" si="224"/>
        <v>1.9357300000000002</v>
      </c>
      <c r="F1852" s="2">
        <f t="shared" si="225"/>
        <v>1.9173249999999993</v>
      </c>
      <c r="G1852" s="2">
        <f t="shared" si="227"/>
        <v>1.9434319999999996</v>
      </c>
      <c r="H1852" s="2">
        <f t="shared" si="223"/>
        <v>2.0529300000000021</v>
      </c>
      <c r="I1852" s="2">
        <f t="array" ref="I1852">SUMPRODUCT(B1836:B1855, (ROW(B1836:B1855)-ROW(B1836)+1)) / (20*21/2)</f>
        <v>1.928139523809524</v>
      </c>
      <c r="J1852" s="2">
        <f t="shared" si="226"/>
        <v>1.9221032324128449</v>
      </c>
      <c r="K1852" s="2">
        <f t="shared" si="228"/>
        <v>1.9482606141932566</v>
      </c>
    </row>
    <row r="1853" spans="1:11" ht="13.5" x14ac:dyDescent="0.25">
      <c r="A1853" s="3">
        <f>TITRES_STAT!B1856</f>
        <v>45000</v>
      </c>
      <c r="B1853" s="5">
        <f>TITRES_STAT!D1856</f>
        <v>1.907</v>
      </c>
      <c r="C1853" s="2">
        <f t="shared" si="221"/>
        <v>-8.999999999999897E-3</v>
      </c>
      <c r="D1853" s="2">
        <f t="shared" si="222"/>
        <v>1.9079200000000001</v>
      </c>
      <c r="E1853" s="2">
        <f t="shared" si="224"/>
        <v>1.93035</v>
      </c>
      <c r="F1853" s="2">
        <f t="shared" si="225"/>
        <v>1.9184449999999991</v>
      </c>
      <c r="G1853" s="2">
        <f t="shared" si="227"/>
        <v>1.9394839999999995</v>
      </c>
      <c r="H1853" s="2">
        <f t="shared" si="223"/>
        <v>2.0530965000000023</v>
      </c>
      <c r="I1853" s="2">
        <f t="array" ref="I1853">SUMPRODUCT(B1837:B1856, (ROW(B1837:B1856)-ROW(B1837)+1)) / (20*21/2)</f>
        <v>1.9240176190476188</v>
      </c>
      <c r="J1853" s="2">
        <f t="shared" si="226"/>
        <v>1.9206648293259072</v>
      </c>
      <c r="K1853" s="2">
        <f t="shared" si="228"/>
        <v>1.9466425508915604</v>
      </c>
    </row>
    <row r="1854" spans="1:11" ht="13.5" x14ac:dyDescent="0.25">
      <c r="A1854" s="3">
        <f>TITRES_STAT!B1857</f>
        <v>45001</v>
      </c>
      <c r="B1854" s="5">
        <f>TITRES_STAT!D1857</f>
        <v>1.9205000000000001</v>
      </c>
      <c r="C1854" s="2">
        <f t="shared" si="221"/>
        <v>1.3500000000000068E-2</v>
      </c>
      <c r="D1854" s="2">
        <f t="shared" si="222"/>
        <v>1.9151</v>
      </c>
      <c r="E1854" s="2">
        <f t="shared" si="224"/>
        <v>1.9272100000000001</v>
      </c>
      <c r="F1854" s="2">
        <f t="shared" si="225"/>
        <v>1.9206899999999993</v>
      </c>
      <c r="G1854" s="2">
        <f t="shared" si="227"/>
        <v>1.9366139999999996</v>
      </c>
      <c r="H1854" s="2">
        <f t="shared" si="223"/>
        <v>2.0531805000000021</v>
      </c>
      <c r="I1854" s="2">
        <f t="array" ref="I1854">SUMPRODUCT(B1838:B1857, (ROW(B1838:B1857)-ROW(B1838)+1)) / (20*21/2)</f>
        <v>1.919402857142857</v>
      </c>
      <c r="J1854" s="2">
        <f t="shared" si="226"/>
        <v>1.9206491312948684</v>
      </c>
      <c r="K1854" s="2">
        <f t="shared" si="228"/>
        <v>1.9456173528173817</v>
      </c>
    </row>
    <row r="1855" spans="1:11" ht="13.5" x14ac:dyDescent="0.25">
      <c r="A1855" s="3">
        <f>TITRES_STAT!B1858</f>
        <v>45002</v>
      </c>
      <c r="B1855" s="5">
        <f>TITRES_STAT!D1858</f>
        <v>1.9294</v>
      </c>
      <c r="C1855" s="2">
        <f t="shared" si="221"/>
        <v>8.899999999999908E-3</v>
      </c>
      <c r="D1855" s="2">
        <f t="shared" si="222"/>
        <v>1.9177799999999998</v>
      </c>
      <c r="E1855" s="2">
        <f t="shared" si="224"/>
        <v>1.92496</v>
      </c>
      <c r="F1855" s="2">
        <f t="shared" si="225"/>
        <v>1.9233799999999999</v>
      </c>
      <c r="G1855" s="2">
        <f t="shared" si="227"/>
        <v>1.9339219999999995</v>
      </c>
      <c r="H1855" s="2">
        <f t="shared" si="223"/>
        <v>2.0533090000000018</v>
      </c>
      <c r="I1855" s="2">
        <f t="array" ref="I1855">SUMPRODUCT(B1839:B1858, (ROW(B1839:B1858)-ROW(B1839)+1)) / (20*21/2)</f>
        <v>1.9147452380952379</v>
      </c>
      <c r="J1855" s="2">
        <f t="shared" si="226"/>
        <v>1.9214825473620236</v>
      </c>
      <c r="K1855" s="2">
        <f t="shared" si="228"/>
        <v>1.9449813781970922</v>
      </c>
    </row>
    <row r="1856" spans="1:11" ht="13.5" x14ac:dyDescent="0.25">
      <c r="A1856" s="3">
        <f>TITRES_STAT!B1859</f>
        <v>45006</v>
      </c>
      <c r="B1856" s="5">
        <f>TITRES_STAT!D1859</f>
        <v>1.8801000000000001</v>
      </c>
      <c r="C1856" s="2">
        <f t="shared" si="221"/>
        <v>-4.9299999999999899E-2</v>
      </c>
      <c r="D1856" s="2">
        <f t="shared" si="222"/>
        <v>1.9106000000000001</v>
      </c>
      <c r="E1856" s="2">
        <f t="shared" si="224"/>
        <v>1.9186800000000002</v>
      </c>
      <c r="F1856" s="2">
        <f t="shared" si="225"/>
        <v>1.9240549999999996</v>
      </c>
      <c r="G1856" s="2">
        <f t="shared" si="227"/>
        <v>1.9306919999999996</v>
      </c>
      <c r="H1856" s="2">
        <f t="shared" si="223"/>
        <v>2.0532980000000021</v>
      </c>
      <c r="I1856" s="2">
        <f t="array" ref="I1856">SUMPRODUCT(B1840:B1859, (ROW(B1840:B1859)-ROW(B1840)+1)) / (20*21/2)</f>
        <v>1.9128642857142857</v>
      </c>
      <c r="J1856" s="2">
        <f t="shared" si="226"/>
        <v>1.9175413523751641</v>
      </c>
      <c r="K1856" s="2">
        <f t="shared" si="228"/>
        <v>1.9424370104246571</v>
      </c>
    </row>
    <row r="1857" spans="1:11" ht="13.5" x14ac:dyDescent="0.25">
      <c r="A1857" s="3">
        <f>TITRES_STAT!B1860</f>
        <v>45007</v>
      </c>
      <c r="B1857" s="5">
        <f>TITRES_STAT!D1860</f>
        <v>1.8755999999999999</v>
      </c>
      <c r="C1857" s="2">
        <f t="shared" si="221"/>
        <v>-4.5000000000001705E-3</v>
      </c>
      <c r="D1857" s="2">
        <f t="shared" si="222"/>
        <v>1.9025200000000002</v>
      </c>
      <c r="E1857" s="2">
        <f t="shared" si="224"/>
        <v>1.9097099999999998</v>
      </c>
      <c r="F1857" s="2">
        <f t="shared" si="225"/>
        <v>1.9245049999999999</v>
      </c>
      <c r="G1857" s="2">
        <f t="shared" si="227"/>
        <v>1.9273719999999996</v>
      </c>
      <c r="H1857" s="2">
        <f t="shared" si="223"/>
        <v>2.0528580000000023</v>
      </c>
      <c r="I1857" s="2">
        <f t="array" ref="I1857">SUMPRODUCT(B1841:B1860, (ROW(B1841:B1860)-ROW(B1841)+1)) / (20*21/2)</f>
        <v>1.9091719047619047</v>
      </c>
      <c r="J1857" s="2">
        <f t="shared" si="226"/>
        <v>1.9135469378632437</v>
      </c>
      <c r="K1857" s="2">
        <f t="shared" si="228"/>
        <v>1.9398159511923176</v>
      </c>
    </row>
    <row r="1858" spans="1:11" ht="13.5" x14ac:dyDescent="0.25">
      <c r="A1858" s="3">
        <f>TITRES_STAT!B1861</f>
        <v>45008</v>
      </c>
      <c r="B1858" s="5">
        <f>TITRES_STAT!D1861</f>
        <v>1.8755999999999999</v>
      </c>
      <c r="C1858" s="2">
        <f t="shared" si="221"/>
        <v>0</v>
      </c>
      <c r="D1858" s="2">
        <f t="shared" si="222"/>
        <v>1.8962400000000001</v>
      </c>
      <c r="E1858" s="2">
        <f t="shared" si="224"/>
        <v>1.9020799999999998</v>
      </c>
      <c r="F1858" s="2">
        <f t="shared" si="225"/>
        <v>1.9267499999999997</v>
      </c>
      <c r="G1858" s="2">
        <f t="shared" si="227"/>
        <v>1.923244</v>
      </c>
      <c r="H1858" s="2">
        <f t="shared" si="223"/>
        <v>2.052995500000002</v>
      </c>
      <c r="I1858" s="2">
        <f t="array" ref="I1858">SUMPRODUCT(B1842:B1861, (ROW(B1842:B1861)-ROW(B1842)+1)) / (20*21/2)</f>
        <v>1.9045995238095237</v>
      </c>
      <c r="J1858" s="2">
        <f t="shared" si="226"/>
        <v>1.90993294378103</v>
      </c>
      <c r="K1858" s="2">
        <f t="shared" si="228"/>
        <v>1.9372976785965406</v>
      </c>
    </row>
    <row r="1859" spans="1:11" ht="13.5" x14ac:dyDescent="0.25">
      <c r="A1859" s="3">
        <f>TITRES_STAT!B1862</f>
        <v>45009</v>
      </c>
      <c r="B1859" s="5">
        <f>TITRES_STAT!D1862</f>
        <v>1.907</v>
      </c>
      <c r="C1859" s="2">
        <f t="shared" si="221"/>
        <v>3.1400000000000095E-2</v>
      </c>
      <c r="D1859" s="2">
        <f t="shared" si="222"/>
        <v>1.8935400000000002</v>
      </c>
      <c r="E1859" s="2">
        <f t="shared" si="224"/>
        <v>1.9043199999999998</v>
      </c>
      <c r="F1859" s="2">
        <f t="shared" si="225"/>
        <v>1.92787</v>
      </c>
      <c r="G1859" s="2">
        <f t="shared" si="227"/>
        <v>1.9206419999999997</v>
      </c>
      <c r="H1859" s="2">
        <f t="shared" si="223"/>
        <v>2.0527555000000017</v>
      </c>
      <c r="I1859" s="2">
        <f t="array" ref="I1859">SUMPRODUCT(B1843:B1862, (ROW(B1843:B1862)-ROW(B1843)+1)) / (20*21/2)</f>
        <v>1.9004542857142857</v>
      </c>
      <c r="J1859" s="2">
        <f t="shared" si="226"/>
        <v>1.9096536158018842</v>
      </c>
      <c r="K1859" s="2">
        <f t="shared" si="228"/>
        <v>1.9361095343378527</v>
      </c>
    </row>
    <row r="1860" spans="1:11" ht="13.5" x14ac:dyDescent="0.25">
      <c r="A1860" s="3">
        <f>TITRES_STAT!B1863</f>
        <v>45012</v>
      </c>
      <c r="B1860" s="5">
        <f>TITRES_STAT!D1863</f>
        <v>1.8891</v>
      </c>
      <c r="C1860" s="2">
        <f t="shared" ref="C1860:C1923" si="229">B1860-B1859</f>
        <v>-1.7900000000000027E-2</v>
      </c>
      <c r="D1860" s="2">
        <f t="shared" si="222"/>
        <v>1.8854799999999998</v>
      </c>
      <c r="E1860" s="2">
        <f t="shared" si="224"/>
        <v>1.9016300000000002</v>
      </c>
      <c r="F1860" s="2">
        <f t="shared" si="225"/>
        <v>1.92361</v>
      </c>
      <c r="G1860" s="2">
        <f t="shared" si="227"/>
        <v>1.9180399999999997</v>
      </c>
      <c r="H1860" s="2">
        <f t="shared" si="223"/>
        <v>2.0524260000000019</v>
      </c>
      <c r="I1860" s="2">
        <f t="array" ref="I1860">SUMPRODUCT(B1844:B1863, (ROW(B1844:B1863)-ROW(B1844)+1)) / (20*21/2)</f>
        <v>1.8967361904761904</v>
      </c>
      <c r="J1860" s="2">
        <f t="shared" si="226"/>
        <v>1.907696128582657</v>
      </c>
      <c r="K1860" s="2">
        <f t="shared" si="228"/>
        <v>1.9342660231873487</v>
      </c>
    </row>
    <row r="1861" spans="1:11" ht="13.5" x14ac:dyDescent="0.25">
      <c r="A1861" s="3">
        <f>TITRES_STAT!B1864</f>
        <v>45013</v>
      </c>
      <c r="B1861" s="5">
        <f>TITRES_STAT!D1864</f>
        <v>1.8755999999999999</v>
      </c>
      <c r="C1861" s="2">
        <f t="shared" si="229"/>
        <v>-1.3500000000000068E-2</v>
      </c>
      <c r="D1861" s="2">
        <f t="shared" si="222"/>
        <v>1.8845800000000001</v>
      </c>
      <c r="E1861" s="2">
        <f t="shared" si="224"/>
        <v>1.8975899999999999</v>
      </c>
      <c r="F1861" s="2">
        <f t="shared" si="225"/>
        <v>1.919125</v>
      </c>
      <c r="G1861" s="2">
        <f t="shared" si="227"/>
        <v>1.9148099999999999</v>
      </c>
      <c r="H1861" s="2">
        <f t="shared" si="223"/>
        <v>2.0521785000000019</v>
      </c>
      <c r="I1861" s="2">
        <f t="array" ref="I1861">SUMPRODUCT(B1845:B1864, (ROW(B1845:B1864)-ROW(B1845)+1)) / (20*21/2)</f>
        <v>1.8925666666666665</v>
      </c>
      <c r="J1861" s="2">
        <f t="shared" si="226"/>
        <v>1.9046393544319278</v>
      </c>
      <c r="K1861" s="2">
        <f t="shared" si="228"/>
        <v>1.9319653948270605</v>
      </c>
    </row>
    <row r="1862" spans="1:11" ht="13.5" x14ac:dyDescent="0.25">
      <c r="A1862" s="3">
        <f>TITRES_STAT!B1865</f>
        <v>45014</v>
      </c>
      <c r="B1862" s="5">
        <f>TITRES_STAT!D1865</f>
        <v>1.8755999999999999</v>
      </c>
      <c r="C1862" s="2">
        <f t="shared" si="229"/>
        <v>0</v>
      </c>
      <c r="D1862" s="2">
        <f t="shared" ref="D1862:D1925" si="230">AVERAGE(B1858:B1862)</f>
        <v>1.8845800000000001</v>
      </c>
      <c r="E1862" s="2">
        <f t="shared" si="224"/>
        <v>1.8935499999999998</v>
      </c>
      <c r="F1862" s="2">
        <f t="shared" si="225"/>
        <v>1.9146399999999999</v>
      </c>
      <c r="G1862" s="2">
        <f t="shared" si="227"/>
        <v>1.9127460000000003</v>
      </c>
      <c r="H1862" s="2">
        <f t="shared" si="223"/>
        <v>2.0521235000000018</v>
      </c>
      <c r="I1862" s="2">
        <f t="array" ref="I1862">SUMPRODUCT(B1846:B1865, (ROW(B1846:B1865)-ROW(B1846)+1)) / (20*21/2)</f>
        <v>1.8888033333333332</v>
      </c>
      <c r="J1862" s="2">
        <f t="shared" si="226"/>
        <v>1.9018737016288869</v>
      </c>
      <c r="K1862" s="2">
        <f t="shared" si="228"/>
        <v>1.9297549871867836</v>
      </c>
    </row>
    <row r="1863" spans="1:11" ht="13.5" x14ac:dyDescent="0.25">
      <c r="A1863" s="3">
        <f>TITRES_STAT!B1866</f>
        <v>45015</v>
      </c>
      <c r="B1863" s="5">
        <f>TITRES_STAT!D1866</f>
        <v>1.8755999999999999</v>
      </c>
      <c r="C1863" s="2">
        <f t="shared" si="229"/>
        <v>0</v>
      </c>
      <c r="D1863" s="2">
        <f t="shared" si="230"/>
        <v>1.8845800000000001</v>
      </c>
      <c r="E1863" s="2">
        <f t="shared" si="224"/>
        <v>1.8904099999999999</v>
      </c>
      <c r="F1863" s="2">
        <f t="shared" si="225"/>
        <v>1.9103799999999995</v>
      </c>
      <c r="G1863" s="2">
        <f t="shared" si="227"/>
        <v>1.9096940000000004</v>
      </c>
      <c r="H1863" s="2">
        <f t="shared" si="223"/>
        <v>2.0520470000000022</v>
      </c>
      <c r="I1863" s="2">
        <f t="array" ref="I1863">SUMPRODUCT(B1847:B1866, (ROW(B1847:B1866)-ROW(B1847)+1)) / (20*21/2)</f>
        <v>1.888865238095238</v>
      </c>
      <c r="J1863" s="2">
        <f t="shared" si="226"/>
        <v>1.8993714443308976</v>
      </c>
      <c r="K1863" s="2">
        <f t="shared" si="228"/>
        <v>1.9276312621990668</v>
      </c>
    </row>
    <row r="1864" spans="1:11" ht="13.5" x14ac:dyDescent="0.25">
      <c r="A1864" s="3">
        <f>TITRES_STAT!B1867</f>
        <v>45016</v>
      </c>
      <c r="B1864" s="5">
        <f>TITRES_STAT!D1867</f>
        <v>1.8666</v>
      </c>
      <c r="C1864" s="2">
        <f t="shared" si="229"/>
        <v>-8.999999999999897E-3</v>
      </c>
      <c r="D1864" s="2">
        <f t="shared" si="230"/>
        <v>1.8765000000000001</v>
      </c>
      <c r="E1864" s="2">
        <f t="shared" si="224"/>
        <v>1.8850200000000001</v>
      </c>
      <c r="F1864" s="2">
        <f t="shared" si="225"/>
        <v>1.9061149999999998</v>
      </c>
      <c r="G1864" s="2">
        <f t="shared" si="227"/>
        <v>1.9062840000000003</v>
      </c>
      <c r="H1864" s="2">
        <f t="shared" si="223"/>
        <v>2.0519255000000021</v>
      </c>
      <c r="I1864" s="2">
        <f t="array" ref="I1864">SUMPRODUCT(B1848:B1867, (ROW(B1848:B1867)-ROW(B1848)+1)) / (20*21/2)</f>
        <v>1.8938242857142853</v>
      </c>
      <c r="J1864" s="2">
        <f t="shared" si="226"/>
        <v>1.8962503543946214</v>
      </c>
      <c r="K1864" s="2">
        <f t="shared" si="228"/>
        <v>1.9252378793677307</v>
      </c>
    </row>
    <row r="1865" spans="1:11" ht="13.5" x14ac:dyDescent="0.25">
      <c r="A1865" s="3">
        <f>TITRES_STAT!B1868</f>
        <v>45019</v>
      </c>
      <c r="B1865" s="5">
        <f>TITRES_STAT!D1868</f>
        <v>1.8666</v>
      </c>
      <c r="C1865" s="2">
        <f t="shared" si="229"/>
        <v>0</v>
      </c>
      <c r="D1865" s="2">
        <f t="shared" si="230"/>
        <v>1.8719999999999999</v>
      </c>
      <c r="E1865" s="2">
        <f t="shared" si="224"/>
        <v>1.8787399999999999</v>
      </c>
      <c r="F1865" s="2">
        <f t="shared" si="225"/>
        <v>1.9018499999999996</v>
      </c>
      <c r="G1865" s="2">
        <f t="shared" si="227"/>
        <v>1.9028740000000004</v>
      </c>
      <c r="H1865" s="2">
        <f t="shared" si="223"/>
        <v>2.052039500000002</v>
      </c>
      <c r="I1865" s="2">
        <f t="array" ref="I1865">SUMPRODUCT(B1849:B1868, (ROW(B1849:B1868)-ROW(B1849)+1)) / (20*21/2)</f>
        <v>1.898847142857143</v>
      </c>
      <c r="J1865" s="2">
        <f t="shared" si="226"/>
        <v>1.893426511118943</v>
      </c>
      <c r="K1865" s="2">
        <f t="shared" si="228"/>
        <v>1.9229383546866432</v>
      </c>
    </row>
    <row r="1866" spans="1:11" ht="13.5" x14ac:dyDescent="0.25">
      <c r="A1866" s="3">
        <f>TITRES_STAT!B1869</f>
        <v>45020</v>
      </c>
      <c r="B1866" s="5">
        <f>TITRES_STAT!D1869</f>
        <v>1.9025000000000001</v>
      </c>
      <c r="C1866" s="2">
        <f t="shared" si="229"/>
        <v>3.5900000000000043E-2</v>
      </c>
      <c r="D1866" s="2">
        <f t="shared" si="230"/>
        <v>1.87738</v>
      </c>
      <c r="E1866" s="2">
        <f t="shared" si="224"/>
        <v>1.8809799999999999</v>
      </c>
      <c r="F1866" s="2">
        <f t="shared" si="225"/>
        <v>1.8998299999999997</v>
      </c>
      <c r="G1866" s="2">
        <f t="shared" si="227"/>
        <v>1.9005400000000006</v>
      </c>
      <c r="H1866" s="2">
        <f t="shared" ref="H1866:H1929" si="231">AVERAGE(B1667:B1866)</f>
        <v>2.0523545000000021</v>
      </c>
      <c r="I1866" s="2">
        <f t="array" ref="I1866">SUMPRODUCT(B1850:B1869, (ROW(B1850:B1869)-ROW(B1850)+1)) / (20*21/2)</f>
        <v>1.90387</v>
      </c>
      <c r="J1866" s="2">
        <f t="shared" si="226"/>
        <v>1.8942906529171388</v>
      </c>
      <c r="K1866" s="2">
        <f t="shared" si="228"/>
        <v>1.9221368505812848</v>
      </c>
    </row>
    <row r="1867" spans="1:11" ht="13.5" x14ac:dyDescent="0.25">
      <c r="A1867" s="3">
        <f>TITRES_STAT!B1870</f>
        <v>45021</v>
      </c>
      <c r="B1867" s="5">
        <f>TITRES_STAT!D1870</f>
        <v>1.9519</v>
      </c>
      <c r="C1867" s="2">
        <f t="shared" si="229"/>
        <v>4.9399999999999888E-2</v>
      </c>
      <c r="D1867" s="2">
        <f t="shared" si="230"/>
        <v>1.8926400000000001</v>
      </c>
      <c r="E1867" s="2">
        <f t="shared" si="224"/>
        <v>1.8886099999999999</v>
      </c>
      <c r="F1867" s="2">
        <f t="shared" si="225"/>
        <v>1.8991599999999997</v>
      </c>
      <c r="G1867" s="2">
        <f t="shared" si="227"/>
        <v>1.8996440000000003</v>
      </c>
      <c r="H1867" s="2">
        <f t="shared" si="231"/>
        <v>2.052916500000002</v>
      </c>
      <c r="I1867" s="2">
        <f t="array" ref="I1867">SUMPRODUCT(B1851:B1870, (ROW(B1851:B1870)-ROW(B1851)+1)) / (20*21/2)</f>
        <v>1.9085723809523811</v>
      </c>
      <c r="J1867" s="2">
        <f t="shared" si="226"/>
        <v>1.8997772574012208</v>
      </c>
      <c r="K1867" s="2">
        <f t="shared" si="228"/>
        <v>1.9233040329114306</v>
      </c>
    </row>
    <row r="1868" spans="1:11" ht="13.5" x14ac:dyDescent="0.25">
      <c r="A1868" s="3">
        <f>TITRES_STAT!B1871</f>
        <v>45022</v>
      </c>
      <c r="B1868" s="5">
        <f>TITRES_STAT!D1871</f>
        <v>1.9519</v>
      </c>
      <c r="C1868" s="2">
        <f t="shared" si="229"/>
        <v>0</v>
      </c>
      <c r="D1868" s="2">
        <f t="shared" si="230"/>
        <v>1.9079000000000002</v>
      </c>
      <c r="E1868" s="2">
        <f t="shared" ref="E1868:E1931" si="232">AVERAGE(B1859:B1868)</f>
        <v>1.8962399999999999</v>
      </c>
      <c r="F1868" s="2">
        <f t="shared" si="225"/>
        <v>1.8991599999999997</v>
      </c>
      <c r="G1868" s="2">
        <f t="shared" si="227"/>
        <v>1.8991960000000003</v>
      </c>
      <c r="H1868" s="2">
        <f t="shared" si="231"/>
        <v>2.053478500000002</v>
      </c>
      <c r="I1868" s="2">
        <f t="array" ref="I1868">SUMPRODUCT(B1852:B1871, (ROW(B1852:B1871)-ROW(B1852)+1)) / (20*21/2)</f>
        <v>1.9131038095238095</v>
      </c>
      <c r="J1868" s="2">
        <f t="shared" si="226"/>
        <v>1.9047413281249141</v>
      </c>
      <c r="K1868" s="2">
        <f t="shared" si="228"/>
        <v>1.9244254433854922</v>
      </c>
    </row>
    <row r="1869" spans="1:11" ht="13.5" x14ac:dyDescent="0.25">
      <c r="A1869" s="3">
        <f>TITRES_STAT!B1872</f>
        <v>45023</v>
      </c>
      <c r="B1869" s="5">
        <f>TITRES_STAT!D1872</f>
        <v>1.9519</v>
      </c>
      <c r="C1869" s="2">
        <f t="shared" si="229"/>
        <v>0</v>
      </c>
      <c r="D1869" s="2">
        <f t="shared" si="230"/>
        <v>1.92496</v>
      </c>
      <c r="E1869" s="2">
        <f t="shared" si="232"/>
        <v>1.9007299999999998</v>
      </c>
      <c r="F1869" s="2">
        <f t="shared" si="225"/>
        <v>1.902525</v>
      </c>
      <c r="G1869" s="2">
        <f t="shared" si="227"/>
        <v>1.9000940000000002</v>
      </c>
      <c r="H1869" s="2">
        <f t="shared" si="231"/>
        <v>2.0539550000000024</v>
      </c>
      <c r="I1869" s="2">
        <f t="array" ref="I1869">SUMPRODUCT(B1853:B1872, (ROW(B1853:B1872)-ROW(B1853)+1)) / (20*21/2)</f>
        <v>1.9174642857142858</v>
      </c>
      <c r="J1869" s="2">
        <f t="shared" si="226"/>
        <v>1.9092326302082556</v>
      </c>
      <c r="K1869" s="2">
        <f t="shared" si="228"/>
        <v>1.9255028769782181</v>
      </c>
    </row>
    <row r="1870" spans="1:11" ht="13.5" x14ac:dyDescent="0.25">
      <c r="A1870" s="3">
        <f>TITRES_STAT!B1873</f>
        <v>45026</v>
      </c>
      <c r="B1870" s="5">
        <f>TITRES_STAT!D1873</f>
        <v>1.9519</v>
      </c>
      <c r="C1870" s="2">
        <f t="shared" si="229"/>
        <v>0</v>
      </c>
      <c r="D1870" s="2">
        <f t="shared" si="230"/>
        <v>1.9420200000000001</v>
      </c>
      <c r="E1870" s="2">
        <f t="shared" si="232"/>
        <v>1.9070099999999996</v>
      </c>
      <c r="F1870" s="2">
        <f t="shared" si="225"/>
        <v>1.9043199999999998</v>
      </c>
      <c r="G1870" s="2">
        <f t="shared" si="227"/>
        <v>1.9011720000000003</v>
      </c>
      <c r="H1870" s="2">
        <f t="shared" si="231"/>
        <v>2.0539775000000025</v>
      </c>
      <c r="I1870" s="2">
        <f t="array" ref="I1870">SUMPRODUCT(B1854:B1873, (ROW(B1854:B1873)-ROW(B1854)+1)) / (20*21/2)</f>
        <v>1.9113966666666666</v>
      </c>
      <c r="J1870" s="2">
        <f t="shared" si="226"/>
        <v>1.9132961892360407</v>
      </c>
      <c r="K1870" s="2">
        <f t="shared" si="228"/>
        <v>1.9265380582731899</v>
      </c>
    </row>
    <row r="1871" spans="1:11" ht="13.5" x14ac:dyDescent="0.25">
      <c r="A1871" s="3">
        <f>TITRES_STAT!B1874</f>
        <v>45027</v>
      </c>
      <c r="B1871" s="5">
        <f>TITRES_STAT!D1874</f>
        <v>1.9519</v>
      </c>
      <c r="C1871" s="2">
        <f t="shared" si="229"/>
        <v>0</v>
      </c>
      <c r="D1871" s="2">
        <f t="shared" si="230"/>
        <v>1.9518999999999997</v>
      </c>
      <c r="E1871" s="2">
        <f t="shared" si="232"/>
        <v>1.9146399999999999</v>
      </c>
      <c r="F1871" s="2">
        <f t="shared" si="225"/>
        <v>1.9061150000000002</v>
      </c>
      <c r="G1871" s="2">
        <f t="shared" si="227"/>
        <v>1.9007239999999999</v>
      </c>
      <c r="H1871" s="2">
        <f t="shared" si="231"/>
        <v>2.0538880000000024</v>
      </c>
      <c r="I1871" s="2">
        <f t="array" ref="I1871">SUMPRODUCT(B1855:B1874, (ROW(B1855:B1874)-ROW(B1855)+1)) / (20*21/2)</f>
        <v>1.9137423809523813</v>
      </c>
      <c r="J1871" s="2">
        <f t="shared" si="226"/>
        <v>1.9169727426421321</v>
      </c>
      <c r="K1871" s="2">
        <f t="shared" si="228"/>
        <v>1.927532644223261</v>
      </c>
    </row>
    <row r="1872" spans="1:11" ht="13.5" x14ac:dyDescent="0.25">
      <c r="A1872" s="3">
        <f>TITRES_STAT!B1875</f>
        <v>45028</v>
      </c>
      <c r="B1872" s="5">
        <f>TITRES_STAT!D1875</f>
        <v>1.9519</v>
      </c>
      <c r="C1872" s="2">
        <f t="shared" si="229"/>
        <v>0</v>
      </c>
      <c r="D1872" s="2">
        <f t="shared" si="230"/>
        <v>1.9518999999999997</v>
      </c>
      <c r="E1872" s="2">
        <f t="shared" si="232"/>
        <v>1.9222699999999999</v>
      </c>
      <c r="F1872" s="2">
        <f t="shared" si="225"/>
        <v>1.9079099999999998</v>
      </c>
      <c r="G1872" s="2">
        <f t="shared" si="227"/>
        <v>1.9002760000000001</v>
      </c>
      <c r="H1872" s="2">
        <f t="shared" si="231"/>
        <v>2.0537985000000023</v>
      </c>
      <c r="I1872" s="2">
        <f t="array" ref="I1872">SUMPRODUCT(B1856:B1875, (ROW(B1856:B1875)-ROW(B1856)+1)) / (20*21/2)</f>
        <v>1.9160457142857144</v>
      </c>
      <c r="J1872" s="2">
        <f t="shared" si="226"/>
        <v>1.9202991481047862</v>
      </c>
      <c r="K1872" s="2">
        <f t="shared" si="228"/>
        <v>1.928488226802741</v>
      </c>
    </row>
    <row r="1873" spans="1:11" ht="13.5" x14ac:dyDescent="0.25">
      <c r="A1873" s="3">
        <f>TITRES_STAT!B1876</f>
        <v>45029</v>
      </c>
      <c r="B1873" s="5">
        <f>TITRES_STAT!D1876</f>
        <v>1.8442000000000001</v>
      </c>
      <c r="C1873" s="2">
        <f t="shared" si="229"/>
        <v>-0.10769999999999991</v>
      </c>
      <c r="D1873" s="2">
        <f t="shared" si="230"/>
        <v>1.9303599999999999</v>
      </c>
      <c r="E1873" s="2">
        <f t="shared" si="232"/>
        <v>1.9191300000000002</v>
      </c>
      <c r="F1873" s="2">
        <f t="shared" si="225"/>
        <v>1.9047699999999999</v>
      </c>
      <c r="G1873" s="2">
        <f t="shared" si="227"/>
        <v>1.8976739999999999</v>
      </c>
      <c r="H1873" s="2">
        <f t="shared" si="231"/>
        <v>2.0525870000000026</v>
      </c>
      <c r="I1873" s="2">
        <f t="array" ref="I1873">SUMPRODUCT(B1857:B1876, (ROW(B1857:B1876)-ROW(B1857)+1)) / (20*21/2)</f>
        <v>1.9183490476190477</v>
      </c>
      <c r="J1873" s="2">
        <f t="shared" si="226"/>
        <v>1.9130516101900445</v>
      </c>
      <c r="K1873" s="2">
        <f t="shared" si="228"/>
        <v>1.9251828061438101</v>
      </c>
    </row>
    <row r="1874" spans="1:11" ht="13.5" x14ac:dyDescent="0.25">
      <c r="A1874" s="3">
        <f>TITRES_STAT!B1877</f>
        <v>45030</v>
      </c>
      <c r="B1874" s="5">
        <f>TITRES_STAT!D1877</f>
        <v>1.9294</v>
      </c>
      <c r="C1874" s="2">
        <f t="shared" si="229"/>
        <v>8.5199999999999942E-2</v>
      </c>
      <c r="D1874" s="2">
        <f t="shared" si="230"/>
        <v>1.9258599999999997</v>
      </c>
      <c r="E1874" s="2">
        <f t="shared" si="232"/>
        <v>1.9254100000000001</v>
      </c>
      <c r="F1874" s="2">
        <f t="shared" si="225"/>
        <v>1.9052149999999997</v>
      </c>
      <c r="G1874" s="2">
        <f t="shared" si="227"/>
        <v>1.8990199999999999</v>
      </c>
      <c r="H1874" s="2">
        <f t="shared" si="231"/>
        <v>2.0519585000000027</v>
      </c>
      <c r="I1874" s="2">
        <f t="array" ref="I1874">SUMPRODUCT(B1858:B1877, (ROW(B1858:B1877)-ROW(B1858)+1)) / (20*21/2)</f>
        <v>1.9140080952380953</v>
      </c>
      <c r="J1874" s="2">
        <f t="shared" si="226"/>
        <v>1.9146085996957545</v>
      </c>
      <c r="K1874" s="2">
        <f t="shared" si="228"/>
        <v>1.9253481862950332</v>
      </c>
    </row>
    <row r="1875" spans="1:11" ht="13.5" x14ac:dyDescent="0.25">
      <c r="A1875" s="3">
        <f>TITRES_STAT!B1878</f>
        <v>45033</v>
      </c>
      <c r="B1875" s="5">
        <f>TITRES_STAT!D1878</f>
        <v>1.9294</v>
      </c>
      <c r="C1875" s="2">
        <f t="shared" si="229"/>
        <v>0</v>
      </c>
      <c r="D1875" s="2">
        <f t="shared" si="230"/>
        <v>1.92136</v>
      </c>
      <c r="E1875" s="2">
        <f t="shared" si="232"/>
        <v>1.9316900000000004</v>
      </c>
      <c r="F1875" s="2">
        <f t="shared" si="225"/>
        <v>1.9052149999999997</v>
      </c>
      <c r="G1875" s="2">
        <f t="shared" si="227"/>
        <v>1.9008139999999998</v>
      </c>
      <c r="H1875" s="2">
        <f t="shared" si="231"/>
        <v>2.0513525000000024</v>
      </c>
      <c r="I1875" s="2">
        <f t="array" ref="I1875">SUMPRODUCT(B1859:B1878, (ROW(B1859:B1878)-ROW(B1859)+1)) / (20*21/2)</f>
        <v>1.9152933333333335</v>
      </c>
      <c r="J1875" s="2">
        <f t="shared" si="226"/>
        <v>1.9160173044866349</v>
      </c>
      <c r="K1875" s="2">
        <f t="shared" si="228"/>
        <v>1.92550708095013</v>
      </c>
    </row>
    <row r="1876" spans="1:11" ht="13.5" x14ac:dyDescent="0.25">
      <c r="A1876" s="3">
        <f>TITRES_STAT!B1879</f>
        <v>45034</v>
      </c>
      <c r="B1876" s="5">
        <f>TITRES_STAT!D1879</f>
        <v>1.9294</v>
      </c>
      <c r="C1876" s="2">
        <f t="shared" si="229"/>
        <v>0</v>
      </c>
      <c r="D1876" s="2">
        <f t="shared" si="230"/>
        <v>1.9168600000000002</v>
      </c>
      <c r="E1876" s="2">
        <f t="shared" si="232"/>
        <v>1.9343800000000002</v>
      </c>
      <c r="F1876" s="2">
        <f t="shared" ref="F1876:F1939" si="233">AVERAGE(B1857:B1876)</f>
        <v>1.9076799999999996</v>
      </c>
      <c r="G1876" s="2">
        <f t="shared" si="227"/>
        <v>1.9026079999999999</v>
      </c>
      <c r="H1876" s="2">
        <f t="shared" si="231"/>
        <v>2.0507465000000025</v>
      </c>
      <c r="I1876" s="2">
        <f t="array" ref="I1876">SUMPRODUCT(B1860:B1879, (ROW(B1860:B1879)-ROW(B1860)+1)) / (20*21/2)</f>
        <v>1.9108028571428575</v>
      </c>
      <c r="J1876" s="2">
        <f t="shared" si="226"/>
        <v>1.917291846916479</v>
      </c>
      <c r="K1876" s="2">
        <f t="shared" si="228"/>
        <v>1.9256597444422818</v>
      </c>
    </row>
    <row r="1877" spans="1:11" ht="13.5" x14ac:dyDescent="0.25">
      <c r="A1877" s="3">
        <f>TITRES_STAT!B1880</f>
        <v>45035</v>
      </c>
      <c r="B1877" s="5">
        <f>TITRES_STAT!D1880</f>
        <v>1.8621000000000001</v>
      </c>
      <c r="C1877" s="2">
        <f t="shared" si="229"/>
        <v>-6.7299999999999915E-2</v>
      </c>
      <c r="D1877" s="2">
        <f t="shared" si="230"/>
        <v>1.8989</v>
      </c>
      <c r="E1877" s="2">
        <f t="shared" si="232"/>
        <v>1.9254000000000002</v>
      </c>
      <c r="F1877" s="2">
        <f t="shared" si="233"/>
        <v>1.9070049999999994</v>
      </c>
      <c r="G1877" s="2">
        <f t="shared" si="227"/>
        <v>1.9030559999999996</v>
      </c>
      <c r="H1877" s="2">
        <f t="shared" si="231"/>
        <v>2.0496470000000024</v>
      </c>
      <c r="I1877" s="2">
        <f t="array" ref="I1877">SUMPRODUCT(B1861:B1880, (ROW(B1861:B1880)-ROW(B1861)+1)) / (20*21/2)</f>
        <v>1.9112309523809525</v>
      </c>
      <c r="J1877" s="2">
        <f t="shared" ref="J1877:J1940" si="234">$J$4*B1877+J1876*(1-$J$4)</f>
        <v>1.9120354805434809</v>
      </c>
      <c r="K1877" s="2">
        <f t="shared" si="228"/>
        <v>1.9231672054445454</v>
      </c>
    </row>
    <row r="1878" spans="1:11" ht="13.5" x14ac:dyDescent="0.25">
      <c r="A1878" s="3">
        <f>TITRES_STAT!B1881</f>
        <v>45036</v>
      </c>
      <c r="B1878" s="5">
        <f>TITRES_STAT!D1881</f>
        <v>1.9205000000000001</v>
      </c>
      <c r="C1878" s="2">
        <f t="shared" si="229"/>
        <v>5.8400000000000007E-2</v>
      </c>
      <c r="D1878" s="2">
        <f t="shared" si="230"/>
        <v>1.9141600000000001</v>
      </c>
      <c r="E1878" s="2">
        <f t="shared" si="232"/>
        <v>1.9222600000000001</v>
      </c>
      <c r="F1878" s="2">
        <f t="shared" si="233"/>
        <v>1.9092499999999994</v>
      </c>
      <c r="G1878" s="2">
        <f t="shared" si="227"/>
        <v>1.9046719999999997</v>
      </c>
      <c r="H1878" s="2">
        <f t="shared" si="231"/>
        <v>2.0489740000000025</v>
      </c>
      <c r="I1878" s="2">
        <f t="array" ref="I1878">SUMPRODUCT(B1862:B1881, (ROW(B1862:B1881)-ROW(B1862)+1)) / (20*21/2)</f>
        <v>1.9115523809523811</v>
      </c>
      <c r="J1878" s="2">
        <f t="shared" si="234"/>
        <v>1.9128416252536256</v>
      </c>
      <c r="K1878" s="2">
        <f t="shared" si="228"/>
        <v>1.9230626091526026</v>
      </c>
    </row>
    <row r="1879" spans="1:11" ht="13.5" x14ac:dyDescent="0.25">
      <c r="A1879" s="3">
        <f>TITRES_STAT!B1882</f>
        <v>45040</v>
      </c>
      <c r="B1879" s="5">
        <f>TITRES_STAT!D1882</f>
        <v>1.8621000000000001</v>
      </c>
      <c r="C1879" s="2">
        <f t="shared" si="229"/>
        <v>-5.8400000000000007E-2</v>
      </c>
      <c r="D1879" s="2">
        <f t="shared" si="230"/>
        <v>1.9007000000000001</v>
      </c>
      <c r="E1879" s="2">
        <f t="shared" si="232"/>
        <v>1.9132799999999999</v>
      </c>
      <c r="F1879" s="2">
        <f t="shared" si="233"/>
        <v>1.9070049999999994</v>
      </c>
      <c r="G1879" s="2">
        <f t="shared" si="227"/>
        <v>1.9060179999999993</v>
      </c>
      <c r="H1879" s="2">
        <f t="shared" si="231"/>
        <v>2.0478520000000029</v>
      </c>
      <c r="I1879" s="2">
        <f t="array" ref="I1879">SUMPRODUCT(B1863:B1882, (ROW(B1863:B1882)-ROW(B1863)+1)) / (20*21/2)</f>
        <v>1.9117028571428569</v>
      </c>
      <c r="J1879" s="2">
        <f t="shared" si="234"/>
        <v>1.9080090895151849</v>
      </c>
      <c r="K1879" s="2">
        <f t="shared" si="228"/>
        <v>1.9206719185975987</v>
      </c>
    </row>
    <row r="1880" spans="1:11" ht="13.5" x14ac:dyDescent="0.25">
      <c r="A1880" s="3">
        <f>TITRES_STAT!B1883</f>
        <v>45041</v>
      </c>
      <c r="B1880" s="5">
        <f>TITRES_STAT!D1883</f>
        <v>1.9115</v>
      </c>
      <c r="C1880" s="2">
        <f t="shared" si="229"/>
        <v>4.9399999999999888E-2</v>
      </c>
      <c r="D1880" s="2">
        <f t="shared" si="230"/>
        <v>1.8971199999999999</v>
      </c>
      <c r="E1880" s="2">
        <f t="shared" si="232"/>
        <v>1.90924</v>
      </c>
      <c r="F1880" s="2">
        <f t="shared" si="233"/>
        <v>1.9081249999999994</v>
      </c>
      <c r="G1880" s="2">
        <f t="shared" si="227"/>
        <v>1.9074539999999993</v>
      </c>
      <c r="H1880" s="2">
        <f t="shared" si="231"/>
        <v>2.0469770000000027</v>
      </c>
      <c r="I1880" s="2">
        <f t="array" ref="I1880">SUMPRODUCT(B1864:B1883, (ROW(B1864:B1883)-ROW(B1864)+1)) / (20*21/2)</f>
        <v>1.912539523809524</v>
      </c>
      <c r="J1880" s="2">
        <f t="shared" si="234"/>
        <v>1.9083415571804054</v>
      </c>
      <c r="K1880" s="2">
        <f t="shared" si="228"/>
        <v>1.9203122355153399</v>
      </c>
    </row>
    <row r="1881" spans="1:11" ht="13.5" x14ac:dyDescent="0.25">
      <c r="A1881" s="3">
        <f>TITRES_STAT!B1884</f>
        <v>45042</v>
      </c>
      <c r="B1881" s="5">
        <f>TITRES_STAT!D1884</f>
        <v>1.9115</v>
      </c>
      <c r="C1881" s="2">
        <f t="shared" si="229"/>
        <v>0</v>
      </c>
      <c r="D1881" s="2">
        <f t="shared" si="230"/>
        <v>1.8935400000000002</v>
      </c>
      <c r="E1881" s="2">
        <f t="shared" si="232"/>
        <v>1.9052</v>
      </c>
      <c r="F1881" s="2">
        <f t="shared" si="233"/>
        <v>1.9099199999999996</v>
      </c>
      <c r="G1881" s="2">
        <f t="shared" si="227"/>
        <v>1.9088899999999993</v>
      </c>
      <c r="H1881" s="2">
        <f t="shared" si="231"/>
        <v>2.0459900000000029</v>
      </c>
      <c r="I1881" s="2">
        <f t="array" ref="I1881">SUMPRODUCT(B1865:B1884, (ROW(B1865:B1884)-ROW(B1865)+1)) / (20*21/2)</f>
        <v>1.9063242857142855</v>
      </c>
      <c r="J1881" s="2">
        <f t="shared" si="234"/>
        <v>1.908642361258462</v>
      </c>
      <c r="K1881" s="2">
        <f t="shared" si="228"/>
        <v>1.9199666576519931</v>
      </c>
    </row>
    <row r="1882" spans="1:11" ht="13.5" x14ac:dyDescent="0.25">
      <c r="A1882" s="3">
        <f>TITRES_STAT!B1885</f>
        <v>45043</v>
      </c>
      <c r="B1882" s="5">
        <f>TITRES_STAT!D1885</f>
        <v>1.9115</v>
      </c>
      <c r="C1882" s="2">
        <f t="shared" si="229"/>
        <v>0</v>
      </c>
      <c r="D1882" s="2">
        <f t="shared" si="230"/>
        <v>1.9034200000000001</v>
      </c>
      <c r="E1882" s="2">
        <f t="shared" si="232"/>
        <v>1.9011600000000002</v>
      </c>
      <c r="F1882" s="2">
        <f t="shared" si="233"/>
        <v>1.9117149999999998</v>
      </c>
      <c r="G1882" s="2">
        <f t="shared" si="227"/>
        <v>1.9103259999999991</v>
      </c>
      <c r="H1882" s="2">
        <f t="shared" si="231"/>
        <v>2.0448460000000028</v>
      </c>
      <c r="I1882" s="2">
        <f t="array" ref="I1882">SUMPRODUCT(B1866:B1885, (ROW(B1866:B1885)-ROW(B1866)+1)) / (20*21/2)</f>
        <v>1.907032380952381</v>
      </c>
      <c r="J1882" s="2">
        <f t="shared" si="234"/>
        <v>1.9089145173290847</v>
      </c>
      <c r="K1882" s="2">
        <f t="shared" si="228"/>
        <v>1.919634631861719</v>
      </c>
    </row>
    <row r="1883" spans="1:11" ht="13.5" x14ac:dyDescent="0.25">
      <c r="A1883" s="3">
        <f>TITRES_STAT!B1886</f>
        <v>45044</v>
      </c>
      <c r="B1883" s="5">
        <f>TITRES_STAT!D1886</f>
        <v>1.9205000000000001</v>
      </c>
      <c r="C1883" s="2">
        <f t="shared" si="229"/>
        <v>9.000000000000119E-3</v>
      </c>
      <c r="D1883" s="2">
        <f t="shared" si="230"/>
        <v>1.9034200000000001</v>
      </c>
      <c r="E1883" s="2">
        <f t="shared" si="232"/>
        <v>1.9087900000000002</v>
      </c>
      <c r="F1883" s="2">
        <f t="shared" si="233"/>
        <v>1.9139599999999999</v>
      </c>
      <c r="G1883" s="2">
        <f t="shared" si="227"/>
        <v>1.9110439999999995</v>
      </c>
      <c r="H1883" s="2">
        <f t="shared" si="231"/>
        <v>2.0437915000000029</v>
      </c>
      <c r="I1883" s="2">
        <f t="array" ref="I1883">SUMPRODUCT(B1867:B1886, (ROW(B1867:B1886)-ROW(B1867)+1)) / (20*21/2)</f>
        <v>1.9061980952380952</v>
      </c>
      <c r="J1883" s="2">
        <f t="shared" si="234"/>
        <v>1.9100178966310766</v>
      </c>
      <c r="K1883" s="2">
        <f t="shared" si="228"/>
        <v>1.9196685678671419</v>
      </c>
    </row>
    <row r="1884" spans="1:11" ht="13.5" x14ac:dyDescent="0.25">
      <c r="A1884" s="3">
        <f>TITRES_STAT!B1887</f>
        <v>45048</v>
      </c>
      <c r="B1884" s="5">
        <f>TITRES_STAT!D1887</f>
        <v>1.8487</v>
      </c>
      <c r="C1884" s="2">
        <f t="shared" si="229"/>
        <v>-7.1800000000000086E-2</v>
      </c>
      <c r="D1884" s="2">
        <f t="shared" si="230"/>
        <v>1.9007399999999997</v>
      </c>
      <c r="E1884" s="2">
        <f t="shared" si="232"/>
        <v>1.9007200000000002</v>
      </c>
      <c r="F1884" s="2">
        <f t="shared" si="233"/>
        <v>1.913065</v>
      </c>
      <c r="G1884" s="2">
        <f t="shared" si="227"/>
        <v>1.9105059999999994</v>
      </c>
      <c r="H1884" s="2">
        <f t="shared" si="231"/>
        <v>2.0423780000000025</v>
      </c>
      <c r="I1884" s="2">
        <f t="array" ref="I1884">SUMPRODUCT(B1868:B1887, (ROW(B1868:B1887)-ROW(B1868)+1)) / (20*21/2)</f>
        <v>1.9053423809523811</v>
      </c>
      <c r="J1884" s="2">
        <f t="shared" si="234"/>
        <v>1.9041780969519264</v>
      </c>
      <c r="K1884" s="2">
        <f t="shared" si="228"/>
        <v>1.9168854867743128</v>
      </c>
    </row>
    <row r="1885" spans="1:11" ht="13.5" x14ac:dyDescent="0.25">
      <c r="A1885" s="3">
        <f>TITRES_STAT!B1888</f>
        <v>45049</v>
      </c>
      <c r="B1885" s="5">
        <f>TITRES_STAT!D1888</f>
        <v>1.9205000000000001</v>
      </c>
      <c r="C1885" s="2">
        <f t="shared" si="229"/>
        <v>7.1800000000000086E-2</v>
      </c>
      <c r="D1885" s="2">
        <f t="shared" si="230"/>
        <v>1.9025400000000001</v>
      </c>
      <c r="E1885" s="2">
        <f t="shared" si="232"/>
        <v>1.8998300000000001</v>
      </c>
      <c r="F1885" s="2">
        <f t="shared" si="233"/>
        <v>1.9157600000000001</v>
      </c>
      <c r="G1885" s="2">
        <f t="shared" si="227"/>
        <v>1.9114040000000001</v>
      </c>
      <c r="H1885" s="2">
        <f t="shared" si="231"/>
        <v>2.0413235000000025</v>
      </c>
      <c r="I1885" s="2">
        <f t="array" ref="I1885">SUMPRODUCT(B1869:B1888, (ROW(B1869:B1888)-ROW(B1869)+1)) / (20*21/2)</f>
        <v>1.9025671428571429</v>
      </c>
      <c r="J1885" s="2">
        <f t="shared" si="234"/>
        <v>1.9057325639088858</v>
      </c>
      <c r="K1885" s="2">
        <f t="shared" si="228"/>
        <v>1.9170272323910065</v>
      </c>
    </row>
    <row r="1886" spans="1:11" ht="13.5" x14ac:dyDescent="0.25">
      <c r="A1886" s="3">
        <f>TITRES_STAT!B1889</f>
        <v>45050</v>
      </c>
      <c r="B1886" s="5">
        <f>TITRES_STAT!D1889</f>
        <v>1.907</v>
      </c>
      <c r="C1886" s="2">
        <f t="shared" si="229"/>
        <v>-1.3500000000000068E-2</v>
      </c>
      <c r="D1886" s="2">
        <f t="shared" si="230"/>
        <v>1.90164</v>
      </c>
      <c r="E1886" s="2">
        <f t="shared" si="232"/>
        <v>1.8975900000000003</v>
      </c>
      <c r="F1886" s="2">
        <f t="shared" si="233"/>
        <v>1.9159849999999998</v>
      </c>
      <c r="G1886" s="2">
        <f t="shared" si="227"/>
        <v>1.9122119999999998</v>
      </c>
      <c r="H1886" s="2">
        <f t="shared" si="231"/>
        <v>2.0402015000000024</v>
      </c>
      <c r="I1886" s="2">
        <f t="array" ref="I1886">SUMPRODUCT(B1870:B1889, (ROW(B1870:B1889)-ROW(B1870)+1)) / (20*21/2)</f>
        <v>1.8996838095238093</v>
      </c>
      <c r="J1886" s="2">
        <f t="shared" si="234"/>
        <v>1.9058532721080395</v>
      </c>
      <c r="K1886" s="2">
        <f t="shared" si="228"/>
        <v>1.9166340075913593</v>
      </c>
    </row>
    <row r="1887" spans="1:11" ht="13.5" x14ac:dyDescent="0.25">
      <c r="A1887" s="3">
        <f>TITRES_STAT!B1890</f>
        <v>45051</v>
      </c>
      <c r="B1887" s="5">
        <f>TITRES_STAT!D1890</f>
        <v>1.907</v>
      </c>
      <c r="C1887" s="2">
        <f t="shared" si="229"/>
        <v>0</v>
      </c>
      <c r="D1887" s="2">
        <f t="shared" si="230"/>
        <v>1.9007400000000001</v>
      </c>
      <c r="E1887" s="2">
        <f t="shared" si="232"/>
        <v>1.9020800000000002</v>
      </c>
      <c r="F1887" s="2">
        <f t="shared" si="233"/>
        <v>1.91374</v>
      </c>
      <c r="G1887" s="2">
        <f t="shared" si="227"/>
        <v>1.9130200000000002</v>
      </c>
      <c r="H1887" s="2">
        <f t="shared" si="231"/>
        <v>2.0391020000000024</v>
      </c>
      <c r="I1887" s="2">
        <f t="array" ref="I1887">SUMPRODUCT(B1871:B1890, (ROW(B1871:B1890)-ROW(B1871)+1)) / (20*21/2)</f>
        <v>1.8937233333333332</v>
      </c>
      <c r="J1887" s="2">
        <f t="shared" si="234"/>
        <v>1.9059624842882261</v>
      </c>
      <c r="K1887" s="2">
        <f t="shared" si="228"/>
        <v>1.9162562033720902</v>
      </c>
    </row>
    <row r="1888" spans="1:11" ht="13.5" x14ac:dyDescent="0.25">
      <c r="A1888" s="3">
        <f>TITRES_STAT!B1891</f>
        <v>45054</v>
      </c>
      <c r="B1888" s="5">
        <f>TITRES_STAT!D1891</f>
        <v>1.8846000000000001</v>
      </c>
      <c r="C1888" s="2">
        <f t="shared" si="229"/>
        <v>-2.2399999999999975E-2</v>
      </c>
      <c r="D1888" s="2">
        <f t="shared" si="230"/>
        <v>1.8935600000000001</v>
      </c>
      <c r="E1888" s="2">
        <f t="shared" si="232"/>
        <v>1.89849</v>
      </c>
      <c r="F1888" s="2">
        <f t="shared" si="233"/>
        <v>1.9103750000000002</v>
      </c>
      <c r="G1888" s="2">
        <f t="shared" si="227"/>
        <v>1.9140980000000001</v>
      </c>
      <c r="H1888" s="2">
        <f t="shared" si="231"/>
        <v>2.0378905000000018</v>
      </c>
      <c r="I1888" s="2">
        <f t="array" ref="I1888">SUMPRODUCT(B1872:B1891, (ROW(B1872:B1891)-ROW(B1872)+1)) / (20*21/2)</f>
        <v>1.8878471428571428</v>
      </c>
      <c r="J1888" s="2">
        <f t="shared" si="234"/>
        <v>1.9039279619750618</v>
      </c>
      <c r="K1888" s="2">
        <f t="shared" si="228"/>
        <v>1.9150147836320084</v>
      </c>
    </row>
    <row r="1889" spans="1:11" ht="13.5" x14ac:dyDescent="0.25">
      <c r="A1889" s="3">
        <f>TITRES_STAT!B1892</f>
        <v>45055</v>
      </c>
      <c r="B1889" s="5">
        <f>TITRES_STAT!D1892</f>
        <v>1.8801000000000001</v>
      </c>
      <c r="C1889" s="2">
        <f t="shared" si="229"/>
        <v>-4.4999999999999485E-3</v>
      </c>
      <c r="D1889" s="2">
        <f t="shared" si="230"/>
        <v>1.89984</v>
      </c>
      <c r="E1889" s="2">
        <f t="shared" si="232"/>
        <v>1.9002899999999996</v>
      </c>
      <c r="F1889" s="2">
        <f t="shared" si="233"/>
        <v>1.9067849999999997</v>
      </c>
      <c r="G1889" s="2">
        <f t="shared" si="227"/>
        <v>1.9140080000000004</v>
      </c>
      <c r="H1889" s="2">
        <f t="shared" si="231"/>
        <v>2.0369710000000021</v>
      </c>
      <c r="I1889" s="2">
        <f t="array" ref="I1889">SUMPRODUCT(B1873:B1892, (ROW(B1873:B1892)-ROW(B1873)+1)) / (20*21/2)</f>
        <v>1.8825052380952381</v>
      </c>
      <c r="J1889" s="2">
        <f t="shared" si="234"/>
        <v>1.901658632263151</v>
      </c>
      <c r="K1889" s="2">
        <f t="shared" si="228"/>
        <v>1.9136455764307532</v>
      </c>
    </row>
    <row r="1890" spans="1:11" ht="13.5" x14ac:dyDescent="0.25">
      <c r="A1890" s="3">
        <f>TITRES_STAT!B1893</f>
        <v>45056</v>
      </c>
      <c r="B1890" s="5">
        <f>TITRES_STAT!D1893</f>
        <v>1.8442000000000001</v>
      </c>
      <c r="C1890" s="2">
        <f t="shared" si="229"/>
        <v>-3.5900000000000043E-2</v>
      </c>
      <c r="D1890" s="2">
        <f t="shared" si="230"/>
        <v>1.8845800000000001</v>
      </c>
      <c r="E1890" s="2">
        <f t="shared" si="232"/>
        <v>1.8935600000000001</v>
      </c>
      <c r="F1890" s="2">
        <f t="shared" si="233"/>
        <v>1.9014</v>
      </c>
      <c r="G1890" s="2">
        <f t="shared" si="227"/>
        <v>1.9114060000000004</v>
      </c>
      <c r="H1890" s="2">
        <f t="shared" si="231"/>
        <v>2.0358720000000021</v>
      </c>
      <c r="I1890" s="2">
        <f t="array" ref="I1890">SUMPRODUCT(B1874:B1893, (ROW(B1874:B1893)-ROW(B1874)+1)) / (20*21/2)</f>
        <v>1.8776976190476189</v>
      </c>
      <c r="J1890" s="2">
        <f t="shared" si="234"/>
        <v>1.8961863815714222</v>
      </c>
      <c r="K1890" s="2">
        <f t="shared" si="228"/>
        <v>1.9109222204922922</v>
      </c>
    </row>
    <row r="1891" spans="1:11" ht="13.5" x14ac:dyDescent="0.25">
      <c r="A1891" s="3">
        <f>TITRES_STAT!B1894</f>
        <v>45057</v>
      </c>
      <c r="B1891" s="5">
        <f>TITRES_STAT!D1894</f>
        <v>1.8396999999999999</v>
      </c>
      <c r="C1891" s="2">
        <f t="shared" si="229"/>
        <v>-4.5000000000001705E-3</v>
      </c>
      <c r="D1891" s="2">
        <f t="shared" si="230"/>
        <v>1.8711199999999999</v>
      </c>
      <c r="E1891" s="2">
        <f t="shared" si="232"/>
        <v>1.8863800000000002</v>
      </c>
      <c r="F1891" s="2">
        <f t="shared" si="233"/>
        <v>1.8957900000000003</v>
      </c>
      <c r="G1891" s="2">
        <f t="shared" si="227"/>
        <v>1.9088940000000003</v>
      </c>
      <c r="H1891" s="2">
        <f t="shared" si="231"/>
        <v>2.0345260000000023</v>
      </c>
      <c r="I1891" s="2">
        <f t="array" ref="I1891">SUMPRODUCT(B1875:B1894, (ROW(B1875:B1894)-ROW(B1875)+1)) / (20*21/2)</f>
        <v>1.8729114285714286</v>
      </c>
      <c r="J1891" s="2">
        <f t="shared" si="234"/>
        <v>1.8908067261836676</v>
      </c>
      <c r="K1891" s="2">
        <f t="shared" si="228"/>
        <v>1.9081291922376926</v>
      </c>
    </row>
    <row r="1892" spans="1:11" ht="13.5" x14ac:dyDescent="0.25">
      <c r="A1892" s="3">
        <f>TITRES_STAT!B1895</f>
        <v>45058</v>
      </c>
      <c r="B1892" s="5">
        <f>TITRES_STAT!D1895</f>
        <v>1.8396999999999999</v>
      </c>
      <c r="C1892" s="2">
        <f t="shared" si="229"/>
        <v>0</v>
      </c>
      <c r="D1892" s="2">
        <f t="shared" si="230"/>
        <v>1.8576599999999999</v>
      </c>
      <c r="E1892" s="2">
        <f t="shared" si="232"/>
        <v>1.8792000000000002</v>
      </c>
      <c r="F1892" s="2">
        <f t="shared" si="233"/>
        <v>1.8901800000000002</v>
      </c>
      <c r="G1892" s="2">
        <f t="shared" si="227"/>
        <v>1.906382</v>
      </c>
      <c r="H1892" s="2">
        <f t="shared" si="231"/>
        <v>2.0331575000000019</v>
      </c>
      <c r="I1892" s="2">
        <f t="array" ref="I1892">SUMPRODUCT(B1876:B1895, (ROW(B1876:B1895)-ROW(B1876)+1)) / (20*21/2)</f>
        <v>1.8685523809523807</v>
      </c>
      <c r="J1892" s="2">
        <f t="shared" si="234"/>
        <v>1.88593941892808</v>
      </c>
      <c r="K1892" s="2">
        <f t="shared" si="228"/>
        <v>1.9054456945028813</v>
      </c>
    </row>
    <row r="1893" spans="1:11" ht="13.5" x14ac:dyDescent="0.25">
      <c r="A1893" s="3">
        <f>TITRES_STAT!B1896</f>
        <v>45061</v>
      </c>
      <c r="B1893" s="5">
        <f>TITRES_STAT!D1896</f>
        <v>1.8396999999999999</v>
      </c>
      <c r="C1893" s="2">
        <f t="shared" si="229"/>
        <v>0</v>
      </c>
      <c r="D1893" s="2">
        <f t="shared" si="230"/>
        <v>1.8486799999999999</v>
      </c>
      <c r="E1893" s="2">
        <f t="shared" si="232"/>
        <v>1.8711200000000001</v>
      </c>
      <c r="F1893" s="2">
        <f t="shared" si="233"/>
        <v>1.8899550000000001</v>
      </c>
      <c r="G1893" s="2">
        <f t="shared" si="227"/>
        <v>1.9039600000000001</v>
      </c>
      <c r="H1893" s="2">
        <f t="shared" si="231"/>
        <v>2.0318115000000021</v>
      </c>
      <c r="I1893" s="2">
        <f t="array" ref="I1893">SUMPRODUCT(B1877:B1896, (ROW(B1877:B1896)-ROW(B1877)+1)) / (20*21/2)</f>
        <v>1.8624871428571428</v>
      </c>
      <c r="J1893" s="2">
        <f t="shared" si="234"/>
        <v>1.8815356647444532</v>
      </c>
      <c r="K1893" s="2">
        <f t="shared" si="228"/>
        <v>1.9028674319733567</v>
      </c>
    </row>
    <row r="1894" spans="1:11" ht="13.5" x14ac:dyDescent="0.25">
      <c r="A1894" s="3">
        <f>TITRES_STAT!B1897</f>
        <v>45062</v>
      </c>
      <c r="B1894" s="5">
        <f>TITRES_STAT!D1897</f>
        <v>1.8396999999999999</v>
      </c>
      <c r="C1894" s="2">
        <f t="shared" si="229"/>
        <v>0</v>
      </c>
      <c r="D1894" s="2">
        <f t="shared" si="230"/>
        <v>1.8405999999999998</v>
      </c>
      <c r="E1894" s="2">
        <f t="shared" si="232"/>
        <v>1.8702200000000002</v>
      </c>
      <c r="F1894" s="2">
        <f t="shared" si="233"/>
        <v>1.8854700000000002</v>
      </c>
      <c r="G1894" s="2">
        <f t="shared" si="227"/>
        <v>1.9017159999999997</v>
      </c>
      <c r="H1894" s="2">
        <f t="shared" si="231"/>
        <v>2.0303530000000016</v>
      </c>
      <c r="I1894" s="2">
        <f t="array" ref="I1894">SUMPRODUCT(B1878:B1897, (ROW(B1878:B1897)-ROW(B1878)+1)) / (20*21/2)</f>
        <v>1.8522509523809523</v>
      </c>
      <c r="J1894" s="2">
        <f t="shared" si="234"/>
        <v>1.8775513157211718</v>
      </c>
      <c r="K1894" s="2">
        <f t="shared" si="228"/>
        <v>1.9003902777783233</v>
      </c>
    </row>
    <row r="1895" spans="1:11" ht="13.5" x14ac:dyDescent="0.25">
      <c r="A1895" s="3">
        <f>TITRES_STAT!B1898</f>
        <v>45063</v>
      </c>
      <c r="B1895" s="5">
        <f>TITRES_STAT!D1898</f>
        <v>1.8396999999999999</v>
      </c>
      <c r="C1895" s="2">
        <f t="shared" si="229"/>
        <v>0</v>
      </c>
      <c r="D1895" s="2">
        <f t="shared" si="230"/>
        <v>1.8396999999999999</v>
      </c>
      <c r="E1895" s="2">
        <f t="shared" si="232"/>
        <v>1.8621400000000001</v>
      </c>
      <c r="F1895" s="2">
        <f t="shared" si="233"/>
        <v>1.8809850000000001</v>
      </c>
      <c r="G1895" s="2">
        <f t="shared" si="227"/>
        <v>1.8994719999999998</v>
      </c>
      <c r="H1895" s="2">
        <f t="shared" si="231"/>
        <v>2.0289170000000016</v>
      </c>
      <c r="I1895" s="2">
        <f t="array" ref="I1895">SUMPRODUCT(B1879:B1898, (ROW(B1879:B1898)-ROW(B1879)+1)) / (20*21/2)</f>
        <v>1.8493014285714284</v>
      </c>
      <c r="J1895" s="2">
        <f t="shared" si="234"/>
        <v>1.8739464285096317</v>
      </c>
      <c r="K1895" s="2">
        <f t="shared" si="228"/>
        <v>1.8980102668850558</v>
      </c>
    </row>
    <row r="1896" spans="1:11" ht="13.5" x14ac:dyDescent="0.25">
      <c r="A1896" s="3">
        <f>TITRES_STAT!B1899</f>
        <v>45064</v>
      </c>
      <c r="B1896" s="5">
        <f>TITRES_STAT!D1899</f>
        <v>1.8172999999999999</v>
      </c>
      <c r="C1896" s="2">
        <f t="shared" si="229"/>
        <v>-2.2399999999999975E-2</v>
      </c>
      <c r="D1896" s="2">
        <f t="shared" si="230"/>
        <v>1.8352200000000001</v>
      </c>
      <c r="E1896" s="2">
        <f t="shared" si="232"/>
        <v>1.85317</v>
      </c>
      <c r="F1896" s="2">
        <f t="shared" si="233"/>
        <v>1.8753800000000003</v>
      </c>
      <c r="G1896" s="2">
        <f t="shared" si="227"/>
        <v>1.8969599999999998</v>
      </c>
      <c r="H1896" s="2">
        <f t="shared" si="231"/>
        <v>2.0273465000000019</v>
      </c>
      <c r="I1896" s="2">
        <f t="array" ref="I1896">SUMPRODUCT(B1880:B1899, (ROW(B1880:B1899)-ROW(B1880)+1)) / (20*21/2)</f>
        <v>1.8467366666666665</v>
      </c>
      <c r="J1896" s="2">
        <f t="shared" si="234"/>
        <v>1.8685515305563334</v>
      </c>
      <c r="K1896" s="2">
        <f t="shared" si="228"/>
        <v>1.8948451583797594</v>
      </c>
    </row>
    <row r="1897" spans="1:11" ht="13.5" x14ac:dyDescent="0.25">
      <c r="A1897" s="3">
        <f>TITRES_STAT!B1900</f>
        <v>45065</v>
      </c>
      <c r="B1897" s="5">
        <f>TITRES_STAT!D1900</f>
        <v>1.7679</v>
      </c>
      <c r="C1897" s="2">
        <f t="shared" si="229"/>
        <v>-4.9399999999999888E-2</v>
      </c>
      <c r="D1897" s="2">
        <f t="shared" si="230"/>
        <v>1.8208599999999997</v>
      </c>
      <c r="E1897" s="2">
        <f t="shared" si="232"/>
        <v>1.8392600000000001</v>
      </c>
      <c r="F1897" s="2">
        <f t="shared" si="233"/>
        <v>1.8706700000000001</v>
      </c>
      <c r="G1897" s="2">
        <f t="shared" si="227"/>
        <v>1.8930119999999995</v>
      </c>
      <c r="H1897" s="2">
        <f t="shared" si="231"/>
        <v>2.0258660000000019</v>
      </c>
      <c r="I1897" s="2">
        <f t="array" ref="I1897">SUMPRODUCT(B1881:B1900, (ROW(B1881:B1900)-ROW(B1881)+1)) / (20*21/2)</f>
        <v>1.8442785714285712</v>
      </c>
      <c r="J1897" s="2">
        <f t="shared" si="234"/>
        <v>1.8589656705033493</v>
      </c>
      <c r="K1897" s="2">
        <f t="shared" si="228"/>
        <v>1.8898669168746709</v>
      </c>
    </row>
    <row r="1898" spans="1:11" ht="13.5" x14ac:dyDescent="0.25">
      <c r="A1898" s="3">
        <f>TITRES_STAT!B1901</f>
        <v>45068</v>
      </c>
      <c r="B1898" s="5">
        <f>TITRES_STAT!D1901</f>
        <v>1.8396999999999999</v>
      </c>
      <c r="C1898" s="2">
        <f t="shared" si="229"/>
        <v>7.1799999999999864E-2</v>
      </c>
      <c r="D1898" s="2">
        <f t="shared" si="230"/>
        <v>1.8208600000000001</v>
      </c>
      <c r="E1898" s="2">
        <f t="shared" si="232"/>
        <v>1.83477</v>
      </c>
      <c r="F1898" s="2">
        <f t="shared" si="233"/>
        <v>1.86663</v>
      </c>
      <c r="G1898" s="2">
        <f t="shared" si="227"/>
        <v>1.8907679999999991</v>
      </c>
      <c r="H1898" s="2">
        <f t="shared" si="231"/>
        <v>2.024430000000002</v>
      </c>
      <c r="I1898" s="2">
        <f t="array" ref="I1898">SUMPRODUCT(B1882:B1901, (ROW(B1882:B1901)-ROW(B1882)+1)) / (20*21/2)</f>
        <v>1.8421623809523808</v>
      </c>
      <c r="J1898" s="2">
        <f t="shared" si="234"/>
        <v>1.8571308447411254</v>
      </c>
      <c r="K1898" s="2">
        <f t="shared" si="228"/>
        <v>1.8878995868011546</v>
      </c>
    </row>
    <row r="1899" spans="1:11" ht="13.5" x14ac:dyDescent="0.25">
      <c r="A1899" s="3">
        <f>TITRES_STAT!B1902</f>
        <v>45069</v>
      </c>
      <c r="B1899" s="5">
        <f>TITRES_STAT!D1902</f>
        <v>1.8396999999999999</v>
      </c>
      <c r="C1899" s="2">
        <f t="shared" si="229"/>
        <v>0</v>
      </c>
      <c r="D1899" s="2">
        <f t="shared" si="230"/>
        <v>1.8208600000000001</v>
      </c>
      <c r="E1899" s="2">
        <f t="shared" si="232"/>
        <v>1.8307300000000002</v>
      </c>
      <c r="F1899" s="2">
        <f t="shared" si="233"/>
        <v>1.86551</v>
      </c>
      <c r="G1899" s="2">
        <f t="shared" si="227"/>
        <v>1.8898699999999988</v>
      </c>
      <c r="H1899" s="2">
        <f t="shared" si="231"/>
        <v>2.0229495000000015</v>
      </c>
      <c r="I1899" s="2">
        <f t="array" ref="I1899">SUMPRODUCT(B1883:B1902, (ROW(B1883:B1902)-ROW(B1883)+1)) / (20*21/2)</f>
        <v>1.8403880952380949</v>
      </c>
      <c r="J1899" s="2">
        <f t="shared" si="234"/>
        <v>1.8554707642895896</v>
      </c>
      <c r="K1899" s="2">
        <f t="shared" si="228"/>
        <v>1.8860094069265996</v>
      </c>
    </row>
    <row r="1900" spans="1:11" ht="13.5" x14ac:dyDescent="0.25">
      <c r="A1900" s="3">
        <f>TITRES_STAT!B1903</f>
        <v>45070</v>
      </c>
      <c r="B1900" s="5">
        <f>TITRES_STAT!D1903</f>
        <v>1.8396999999999999</v>
      </c>
      <c r="C1900" s="2">
        <f t="shared" si="229"/>
        <v>0</v>
      </c>
      <c r="D1900" s="2">
        <f t="shared" si="230"/>
        <v>1.8208600000000001</v>
      </c>
      <c r="E1900" s="2">
        <f t="shared" si="232"/>
        <v>1.8302800000000001</v>
      </c>
      <c r="F1900" s="2">
        <f t="shared" si="233"/>
        <v>1.8619200000000002</v>
      </c>
      <c r="G1900" s="2">
        <f t="shared" si="227"/>
        <v>1.8883439999999987</v>
      </c>
      <c r="H1900" s="2">
        <f t="shared" si="231"/>
        <v>2.0212895000000013</v>
      </c>
      <c r="I1900" s="2">
        <f t="array" ref="I1900">SUMPRODUCT(B1884:B1903, (ROW(B1884:B1903)-ROW(B1884)+1)) / (20*21/2)</f>
        <v>1.8368223809523807</v>
      </c>
      <c r="J1900" s="2">
        <f t="shared" si="234"/>
        <v>1.8539687867382</v>
      </c>
      <c r="K1900" s="2">
        <f t="shared" si="228"/>
        <v>1.8841933517530076</v>
      </c>
    </row>
    <row r="1901" spans="1:11" ht="13.5" x14ac:dyDescent="0.25">
      <c r="A1901" s="3">
        <f>TITRES_STAT!B1904</f>
        <v>45071</v>
      </c>
      <c r="B1901" s="5">
        <f>TITRES_STAT!D1904</f>
        <v>1.8396999999999999</v>
      </c>
      <c r="C1901" s="2">
        <f t="shared" si="229"/>
        <v>0</v>
      </c>
      <c r="D1901" s="2">
        <f t="shared" si="230"/>
        <v>1.82534</v>
      </c>
      <c r="E1901" s="2">
        <f t="shared" si="232"/>
        <v>1.8302800000000001</v>
      </c>
      <c r="F1901" s="2">
        <f t="shared" si="233"/>
        <v>1.85833</v>
      </c>
      <c r="G1901" s="2">
        <f t="shared" si="227"/>
        <v>1.8868179999999988</v>
      </c>
      <c r="H1901" s="2">
        <f t="shared" si="231"/>
        <v>2.0197190000000007</v>
      </c>
      <c r="I1901" s="2">
        <f t="array" ref="I1901">SUMPRODUCT(B1885:B1904, (ROW(B1885:B1904)-ROW(B1885)+1)) / (20*21/2)</f>
        <v>1.8337480952380951</v>
      </c>
      <c r="J1901" s="2">
        <f t="shared" si="234"/>
        <v>1.8526098546678951</v>
      </c>
      <c r="K1901" s="2">
        <f t="shared" si="228"/>
        <v>1.8824485144293603</v>
      </c>
    </row>
    <row r="1902" spans="1:11" ht="13.5" x14ac:dyDescent="0.25">
      <c r="A1902" s="3">
        <f>TITRES_STAT!B1905</f>
        <v>45072</v>
      </c>
      <c r="B1902" s="5">
        <f>TITRES_STAT!D1905</f>
        <v>1.8396999999999999</v>
      </c>
      <c r="C1902" s="2">
        <f t="shared" si="229"/>
        <v>0</v>
      </c>
      <c r="D1902" s="2">
        <f t="shared" si="230"/>
        <v>1.8396999999999999</v>
      </c>
      <c r="E1902" s="2">
        <f t="shared" si="232"/>
        <v>1.8302800000000001</v>
      </c>
      <c r="F1902" s="2">
        <f t="shared" si="233"/>
        <v>1.8547400000000003</v>
      </c>
      <c r="G1902" s="2">
        <f t="shared" si="227"/>
        <v>1.8852919999999984</v>
      </c>
      <c r="H1902" s="2">
        <f t="shared" si="231"/>
        <v>2.018148500000001</v>
      </c>
      <c r="I1902" s="2">
        <f t="array" ref="I1902">SUMPRODUCT(B1886:B1905, (ROW(B1886:B1905)-ROW(B1886)+1)) / (20*21/2)</f>
        <v>1.8265471428571425</v>
      </c>
      <c r="J1902" s="2">
        <f t="shared" si="234"/>
        <v>1.8513803446995241</v>
      </c>
      <c r="K1902" s="2">
        <f t="shared" si="228"/>
        <v>1.8807721020987973</v>
      </c>
    </row>
    <row r="1903" spans="1:11" ht="13.5" x14ac:dyDescent="0.25">
      <c r="A1903" s="3">
        <f>TITRES_STAT!B1906</f>
        <v>45075</v>
      </c>
      <c r="B1903" s="5">
        <f>TITRES_STAT!D1906</f>
        <v>1.8172999999999999</v>
      </c>
      <c r="C1903" s="2">
        <f t="shared" si="229"/>
        <v>-2.2399999999999975E-2</v>
      </c>
      <c r="D1903" s="2">
        <f t="shared" si="230"/>
        <v>1.8352200000000001</v>
      </c>
      <c r="E1903" s="2">
        <f t="shared" si="232"/>
        <v>1.8280400000000001</v>
      </c>
      <c r="F1903" s="2">
        <f t="shared" si="233"/>
        <v>1.8495800000000002</v>
      </c>
      <c r="G1903" s="2">
        <f t="shared" si="227"/>
        <v>1.8834979999999986</v>
      </c>
      <c r="H1903" s="2">
        <f t="shared" si="231"/>
        <v>2.0163765000000011</v>
      </c>
      <c r="I1903" s="2">
        <f t="array" ref="I1903">SUMPRODUCT(B1887:B1906, (ROW(B1887:B1906)-ROW(B1887)+1)) / (20*21/2)</f>
        <v>1.82988</v>
      </c>
      <c r="J1903" s="2">
        <f t="shared" si="234"/>
        <v>1.8481345975852836</v>
      </c>
      <c r="K1903" s="2">
        <f t="shared" si="228"/>
        <v>1.8782830000557071</v>
      </c>
    </row>
    <row r="1904" spans="1:11" ht="13.5" x14ac:dyDescent="0.25">
      <c r="A1904" s="3">
        <f>TITRES_STAT!B1907</f>
        <v>45076</v>
      </c>
      <c r="B1904" s="5">
        <f>TITRES_STAT!D1907</f>
        <v>1.8172999999999999</v>
      </c>
      <c r="C1904" s="2">
        <f t="shared" si="229"/>
        <v>0</v>
      </c>
      <c r="D1904" s="2">
        <f t="shared" si="230"/>
        <v>1.8307399999999998</v>
      </c>
      <c r="E1904" s="2">
        <f t="shared" si="232"/>
        <v>1.8258000000000003</v>
      </c>
      <c r="F1904" s="2">
        <f t="shared" si="233"/>
        <v>1.8480100000000004</v>
      </c>
      <c r="G1904" s="2">
        <f t="shared" si="227"/>
        <v>1.8814339999999985</v>
      </c>
      <c r="H1904" s="2">
        <f t="shared" si="231"/>
        <v>2.0146270000000008</v>
      </c>
      <c r="I1904" s="2">
        <f t="array" ref="I1904">SUMPRODUCT(B1888:B1907, (ROW(B1888:B1907)-ROW(B1888)+1)) / (20*21/2)</f>
        <v>1.8363528571428565</v>
      </c>
      <c r="J1904" s="2">
        <f t="shared" si="234"/>
        <v>1.8451979692438281</v>
      </c>
      <c r="K1904" s="2">
        <f t="shared" si="228"/>
        <v>1.875891509857444</v>
      </c>
    </row>
    <row r="1905" spans="1:11" ht="13.5" x14ac:dyDescent="0.25">
      <c r="A1905" s="3">
        <f>TITRES_STAT!B1908</f>
        <v>45077</v>
      </c>
      <c r="B1905" s="5">
        <f>TITRES_STAT!D1908</f>
        <v>1.7724</v>
      </c>
      <c r="C1905" s="2">
        <f t="shared" si="229"/>
        <v>-4.489999999999994E-2</v>
      </c>
      <c r="D1905" s="2">
        <f t="shared" si="230"/>
        <v>1.8172799999999998</v>
      </c>
      <c r="E1905" s="2">
        <f t="shared" si="232"/>
        <v>1.8190700000000004</v>
      </c>
      <c r="F1905" s="2">
        <f t="shared" si="233"/>
        <v>1.8406050000000005</v>
      </c>
      <c r="G1905" s="2">
        <f t="shared" si="227"/>
        <v>1.8782939999999986</v>
      </c>
      <c r="H1905" s="2">
        <f t="shared" si="231"/>
        <v>2.0126530000000007</v>
      </c>
      <c r="I1905" s="2">
        <f t="array" ref="I1905">SUMPRODUCT(B1889:B1908, (ROW(B1889:B1908)-ROW(B1889)+1)) / (20*21/2)</f>
        <v>1.8428257142857143</v>
      </c>
      <c r="J1905" s="2">
        <f t="shared" si="234"/>
        <v>1.8382648293158446</v>
      </c>
      <c r="K1905" s="2">
        <f t="shared" si="228"/>
        <v>1.8718330192747992</v>
      </c>
    </row>
    <row r="1906" spans="1:11" ht="13.5" x14ac:dyDescent="0.25">
      <c r="A1906" s="3">
        <f>TITRES_STAT!B1909</f>
        <v>45078</v>
      </c>
      <c r="B1906" s="5">
        <f>TITRES_STAT!D1909</f>
        <v>1.8755999999999999</v>
      </c>
      <c r="C1906" s="2">
        <f t="shared" si="229"/>
        <v>0.10319999999999996</v>
      </c>
      <c r="D1906" s="2">
        <f t="shared" si="230"/>
        <v>1.8244599999999997</v>
      </c>
      <c r="E1906" s="2">
        <f t="shared" si="232"/>
        <v>1.8249</v>
      </c>
      <c r="F1906" s="2">
        <f t="shared" si="233"/>
        <v>1.8390350000000002</v>
      </c>
      <c r="G1906" s="2">
        <f t="shared" ref="G1906:G1969" si="235">AVERAGE(B1857:B1906)</f>
        <v>1.878203999999998</v>
      </c>
      <c r="H1906" s="2">
        <f t="shared" si="231"/>
        <v>2.0111725000000007</v>
      </c>
      <c r="I1906" s="2">
        <f t="array" ref="I1906">SUMPRODUCT(B1890:B1909, (ROW(B1890:B1909)-ROW(B1890)+1)) / (20*21/2)</f>
        <v>1.8462014285714288</v>
      </c>
      <c r="J1906" s="2">
        <f t="shared" si="234"/>
        <v>1.8418205598571926</v>
      </c>
      <c r="K1906" s="2">
        <f t="shared" si="228"/>
        <v>1.8719807440091207</v>
      </c>
    </row>
    <row r="1907" spans="1:11" ht="13.5" x14ac:dyDescent="0.25">
      <c r="A1907" s="3">
        <f>TITRES_STAT!B1910</f>
        <v>45079</v>
      </c>
      <c r="B1907" s="5">
        <f>TITRES_STAT!D1910</f>
        <v>1.907</v>
      </c>
      <c r="C1907" s="2">
        <f t="shared" si="229"/>
        <v>3.1400000000000095E-2</v>
      </c>
      <c r="D1907" s="2">
        <f t="shared" si="230"/>
        <v>1.83792</v>
      </c>
      <c r="E1907" s="2">
        <f t="shared" si="232"/>
        <v>1.8388099999999998</v>
      </c>
      <c r="F1907" s="2">
        <f t="shared" si="233"/>
        <v>1.8390349999999998</v>
      </c>
      <c r="G1907" s="2">
        <f t="shared" si="235"/>
        <v>1.8788319999999985</v>
      </c>
      <c r="H1907" s="2">
        <f t="shared" si="231"/>
        <v>2.009938500000001</v>
      </c>
      <c r="I1907" s="2">
        <f t="array" ref="I1907">SUMPRODUCT(B1891:B1910, (ROW(B1891:B1910)-ROW(B1891)+1)) / (20*21/2)</f>
        <v>1.8495985714285714</v>
      </c>
      <c r="J1907" s="2">
        <f t="shared" si="234"/>
        <v>1.848028125585079</v>
      </c>
      <c r="K1907" s="2">
        <f t="shared" ref="K1907:K1970" si="236">$K$4*B1907+(1-$K$4)*K1906</f>
        <v>1.8733540481656259</v>
      </c>
    </row>
    <row r="1908" spans="1:11" ht="13.5" x14ac:dyDescent="0.25">
      <c r="A1908" s="3">
        <f>TITRES_STAT!B1911</f>
        <v>45082</v>
      </c>
      <c r="B1908" s="5">
        <f>TITRES_STAT!D1911</f>
        <v>1.907</v>
      </c>
      <c r="C1908" s="2">
        <f t="shared" si="229"/>
        <v>0</v>
      </c>
      <c r="D1908" s="2">
        <f t="shared" si="230"/>
        <v>1.8558599999999998</v>
      </c>
      <c r="E1908" s="2">
        <f t="shared" si="232"/>
        <v>1.8455400000000002</v>
      </c>
      <c r="F1908" s="2">
        <f t="shared" si="233"/>
        <v>1.840155</v>
      </c>
      <c r="G1908" s="2">
        <f t="shared" si="235"/>
        <v>1.8794599999999984</v>
      </c>
      <c r="H1908" s="2">
        <f t="shared" si="231"/>
        <v>2.0087270000000008</v>
      </c>
      <c r="I1908" s="2">
        <f t="array" ref="I1908">SUMPRODUCT(B1892:B1911, (ROW(B1892:B1911)-ROW(B1892)+1)) / (20*21/2)</f>
        <v>1.8528461904761904</v>
      </c>
      <c r="J1908" s="2">
        <f t="shared" si="234"/>
        <v>1.8536444945769761</v>
      </c>
      <c r="K1908" s="2">
        <f t="shared" si="236"/>
        <v>1.8746734972571701</v>
      </c>
    </row>
    <row r="1909" spans="1:11" ht="13.5" x14ac:dyDescent="0.25">
      <c r="A1909" s="3">
        <f>TITRES_STAT!B1912</f>
        <v>45083</v>
      </c>
      <c r="B1909" s="5">
        <f>TITRES_STAT!D1912</f>
        <v>1.8755999999999999</v>
      </c>
      <c r="C1909" s="2">
        <f t="shared" si="229"/>
        <v>-3.1400000000000095E-2</v>
      </c>
      <c r="D1909" s="2">
        <f t="shared" si="230"/>
        <v>1.8675200000000001</v>
      </c>
      <c r="E1909" s="2">
        <f t="shared" si="232"/>
        <v>1.8491299999999995</v>
      </c>
      <c r="F1909" s="2">
        <f t="shared" si="233"/>
        <v>1.8399300000000001</v>
      </c>
      <c r="G1909" s="2">
        <f t="shared" si="235"/>
        <v>1.8788319999999987</v>
      </c>
      <c r="H1909" s="2">
        <f t="shared" si="231"/>
        <v>2.007381000000001</v>
      </c>
      <c r="I1909" s="2">
        <f t="array" ref="I1909">SUMPRODUCT(B1893:B1912, (ROW(B1893:B1912)-ROW(B1893)+1)) / (20*21/2)</f>
        <v>1.8559228571428572</v>
      </c>
      <c r="J1909" s="2">
        <f t="shared" si="234"/>
        <v>1.8557354950934546</v>
      </c>
      <c r="K1909" s="2">
        <f t="shared" si="236"/>
        <v>1.8747098306980654</v>
      </c>
    </row>
    <row r="1910" spans="1:11" ht="13.5" x14ac:dyDescent="0.25">
      <c r="A1910" s="3">
        <f>TITRES_STAT!B1913</f>
        <v>45084</v>
      </c>
      <c r="B1910" s="5">
        <f>TITRES_STAT!D1913</f>
        <v>1.8755999999999999</v>
      </c>
      <c r="C1910" s="2">
        <f t="shared" si="229"/>
        <v>0</v>
      </c>
      <c r="D1910" s="2">
        <f t="shared" si="230"/>
        <v>1.8881600000000003</v>
      </c>
      <c r="E1910" s="2">
        <f t="shared" si="232"/>
        <v>1.8527199999999997</v>
      </c>
      <c r="F1910" s="2">
        <f t="shared" si="233"/>
        <v>1.8414999999999999</v>
      </c>
      <c r="G1910" s="2">
        <f t="shared" si="235"/>
        <v>1.878561999999999</v>
      </c>
      <c r="H1910" s="2">
        <f t="shared" si="231"/>
        <v>2.0059900000000011</v>
      </c>
      <c r="I1910" s="2">
        <f t="array" ref="I1910">SUMPRODUCT(B1894:B1913, (ROW(B1894:B1913)-ROW(B1894)+1)) / (20*21/2)</f>
        <v>1.8588285714285713</v>
      </c>
      <c r="J1910" s="2">
        <f t="shared" si="234"/>
        <v>1.8576273527036018</v>
      </c>
      <c r="K1910" s="2">
        <f t="shared" si="236"/>
        <v>1.8747447392981413</v>
      </c>
    </row>
    <row r="1911" spans="1:11" ht="13.5" x14ac:dyDescent="0.25">
      <c r="A1911" s="3">
        <f>TITRES_STAT!B1914</f>
        <v>45085</v>
      </c>
      <c r="B1911" s="5">
        <f>TITRES_STAT!D1914</f>
        <v>1.8755999999999999</v>
      </c>
      <c r="C1911" s="2">
        <f t="shared" si="229"/>
        <v>0</v>
      </c>
      <c r="D1911" s="2">
        <f t="shared" si="230"/>
        <v>1.8881600000000003</v>
      </c>
      <c r="E1911" s="2">
        <f t="shared" si="232"/>
        <v>1.8563099999999999</v>
      </c>
      <c r="F1911" s="2">
        <f t="shared" si="233"/>
        <v>1.8432949999999999</v>
      </c>
      <c r="G1911" s="2">
        <f t="shared" si="235"/>
        <v>1.8785619999999994</v>
      </c>
      <c r="H1911" s="2">
        <f t="shared" si="231"/>
        <v>2.0045990000000007</v>
      </c>
      <c r="I1911" s="2">
        <f t="array" ref="I1911">SUMPRODUCT(B1895:B1914, (ROW(B1895:B1914)-ROW(B1895)+1)) / (20*21/2)</f>
        <v>1.8615633333333332</v>
      </c>
      <c r="J1911" s="2">
        <f t="shared" si="234"/>
        <v>1.8593390333984967</v>
      </c>
      <c r="K1911" s="2">
        <f t="shared" si="236"/>
        <v>1.8747782789335083</v>
      </c>
    </row>
    <row r="1912" spans="1:11" ht="13.5" x14ac:dyDescent="0.25">
      <c r="A1912" s="3">
        <f>TITRES_STAT!B1915</f>
        <v>45086</v>
      </c>
      <c r="B1912" s="5">
        <f>TITRES_STAT!D1915</f>
        <v>1.8755999999999999</v>
      </c>
      <c r="C1912" s="2">
        <f t="shared" si="229"/>
        <v>0</v>
      </c>
      <c r="D1912" s="2">
        <f t="shared" si="230"/>
        <v>1.88188</v>
      </c>
      <c r="E1912" s="2">
        <f t="shared" si="232"/>
        <v>1.8599000000000001</v>
      </c>
      <c r="F1912" s="2">
        <f t="shared" si="233"/>
        <v>1.8450899999999997</v>
      </c>
      <c r="G1912" s="2">
        <f t="shared" si="235"/>
        <v>1.8785619999999996</v>
      </c>
      <c r="H1912" s="2">
        <f t="shared" si="231"/>
        <v>2.0032305000000008</v>
      </c>
      <c r="I1912" s="2">
        <f t="array" ref="I1912">SUMPRODUCT(B1896:B1915, (ROW(B1896:B1915)-ROW(B1896)+1)) / (20*21/2)</f>
        <v>1.8641271428571429</v>
      </c>
      <c r="J1912" s="2">
        <f t="shared" si="234"/>
        <v>1.8608876968843542</v>
      </c>
      <c r="K1912" s="2">
        <f t="shared" si="236"/>
        <v>1.8748105032890572</v>
      </c>
    </row>
    <row r="1913" spans="1:11" ht="13.5" x14ac:dyDescent="0.25">
      <c r="A1913" s="3">
        <f>TITRES_STAT!B1916</f>
        <v>45089</v>
      </c>
      <c r="B1913" s="5">
        <f>TITRES_STAT!D1916</f>
        <v>1.8755999999999999</v>
      </c>
      <c r="C1913" s="2">
        <f t="shared" si="229"/>
        <v>0</v>
      </c>
      <c r="D1913" s="2">
        <f t="shared" si="230"/>
        <v>1.8755999999999999</v>
      </c>
      <c r="E1913" s="2">
        <f t="shared" si="232"/>
        <v>1.8657299999999999</v>
      </c>
      <c r="F1913" s="2">
        <f t="shared" si="233"/>
        <v>1.8468849999999997</v>
      </c>
      <c r="G1913" s="2">
        <f t="shared" si="235"/>
        <v>1.8785620000000001</v>
      </c>
      <c r="H1913" s="2">
        <f t="shared" si="231"/>
        <v>2.0018395000000009</v>
      </c>
      <c r="I1913" s="2">
        <f t="array" ref="I1913">SUMPRODUCT(B1897:B1916, (ROW(B1897:B1916)-ROW(B1897)+1)) / (20*21/2)</f>
        <v>1.8665199999999997</v>
      </c>
      <c r="J1913" s="2">
        <f t="shared" si="234"/>
        <v>1.8622888686096537</v>
      </c>
      <c r="K1913" s="2">
        <f t="shared" si="236"/>
        <v>1.8748414639443884</v>
      </c>
    </row>
    <row r="1914" spans="1:11" ht="13.5" x14ac:dyDescent="0.25">
      <c r="A1914" s="3">
        <f>TITRES_STAT!B1917</f>
        <v>45090</v>
      </c>
      <c r="B1914" s="5">
        <f>TITRES_STAT!D1917</f>
        <v>1.8755999999999999</v>
      </c>
      <c r="C1914" s="2">
        <f t="shared" si="229"/>
        <v>0</v>
      </c>
      <c r="D1914" s="2">
        <f t="shared" si="230"/>
        <v>1.8755999999999999</v>
      </c>
      <c r="E1914" s="2">
        <f t="shared" si="232"/>
        <v>1.8715599999999999</v>
      </c>
      <c r="F1914" s="2">
        <f t="shared" si="233"/>
        <v>1.8486799999999999</v>
      </c>
      <c r="G1914" s="2">
        <f t="shared" si="235"/>
        <v>1.8787419999999999</v>
      </c>
      <c r="H1914" s="2">
        <f t="shared" si="231"/>
        <v>2.000493500000001</v>
      </c>
      <c r="I1914" s="2">
        <f t="array" ref="I1914">SUMPRODUCT(B1898:B1917, (ROW(B1898:B1917)-ROW(B1898)+1)) / (20*21/2)</f>
        <v>1.8652161904761901</v>
      </c>
      <c r="J1914" s="2">
        <f t="shared" si="234"/>
        <v>1.8635565954087343</v>
      </c>
      <c r="K1914" s="2">
        <f t="shared" si="236"/>
        <v>1.8748712104563732</v>
      </c>
    </row>
    <row r="1915" spans="1:11" ht="13.5" x14ac:dyDescent="0.25">
      <c r="A1915" s="3">
        <f>TITRES_STAT!B1918</f>
        <v>45091</v>
      </c>
      <c r="B1915" s="5">
        <f>TITRES_STAT!D1918</f>
        <v>1.8755999999999999</v>
      </c>
      <c r="C1915" s="2">
        <f t="shared" si="229"/>
        <v>0</v>
      </c>
      <c r="D1915" s="2">
        <f t="shared" si="230"/>
        <v>1.8755999999999999</v>
      </c>
      <c r="E1915" s="2">
        <f t="shared" si="232"/>
        <v>1.88188</v>
      </c>
      <c r="F1915" s="2">
        <f t="shared" si="233"/>
        <v>1.8504749999999999</v>
      </c>
      <c r="G1915" s="2">
        <f t="shared" si="235"/>
        <v>1.8789220000000006</v>
      </c>
      <c r="H1915" s="2">
        <f t="shared" si="231"/>
        <v>1.9989905000000012</v>
      </c>
      <c r="I1915" s="2">
        <f t="array" ref="I1915">SUMPRODUCT(B1899:B1918, (ROW(B1899:B1918)-ROW(B1899)+1)) / (20*21/2)</f>
        <v>1.8614371428571428</v>
      </c>
      <c r="J1915" s="2">
        <f t="shared" si="234"/>
        <v>1.8647035863221881</v>
      </c>
      <c r="K1915" s="2">
        <f t="shared" si="236"/>
        <v>1.8748997904384763</v>
      </c>
    </row>
    <row r="1916" spans="1:11" ht="13.5" x14ac:dyDescent="0.25">
      <c r="A1916" s="3">
        <f>TITRES_STAT!B1919</f>
        <v>45092</v>
      </c>
      <c r="B1916" s="5">
        <f>TITRES_STAT!D1919</f>
        <v>1.8755999999999999</v>
      </c>
      <c r="C1916" s="2">
        <f t="shared" si="229"/>
        <v>0</v>
      </c>
      <c r="D1916" s="2">
        <f t="shared" si="230"/>
        <v>1.8755999999999999</v>
      </c>
      <c r="E1916" s="2">
        <f t="shared" si="232"/>
        <v>1.88188</v>
      </c>
      <c r="F1916" s="2">
        <f t="shared" si="233"/>
        <v>1.8533899999999996</v>
      </c>
      <c r="G1916" s="2">
        <f t="shared" si="235"/>
        <v>1.8783840000000007</v>
      </c>
      <c r="H1916" s="2">
        <f t="shared" si="231"/>
        <v>1.9970160000000012</v>
      </c>
      <c r="I1916" s="2">
        <f t="array" ref="I1916">SUMPRODUCT(B1900:B1919, (ROW(B1900:B1919)-ROW(B1900)+1)) / (20*21/2)</f>
        <v>1.8577647619047619</v>
      </c>
      <c r="J1916" s="2">
        <f t="shared" si="234"/>
        <v>1.8657413400057892</v>
      </c>
      <c r="K1916" s="2">
        <f t="shared" si="236"/>
        <v>1.8749272496369676</v>
      </c>
    </row>
    <row r="1917" spans="1:11" ht="13.5" x14ac:dyDescent="0.25">
      <c r="A1917" s="3">
        <f>TITRES_STAT!B1920</f>
        <v>45093</v>
      </c>
      <c r="B1917" s="5">
        <f>TITRES_STAT!D1920</f>
        <v>1.8396999999999999</v>
      </c>
      <c r="C1917" s="2">
        <f t="shared" si="229"/>
        <v>-3.5900000000000043E-2</v>
      </c>
      <c r="D1917" s="2">
        <f t="shared" si="230"/>
        <v>1.86842</v>
      </c>
      <c r="E1917" s="2">
        <f t="shared" si="232"/>
        <v>1.8751500000000001</v>
      </c>
      <c r="F1917" s="2">
        <f t="shared" si="233"/>
        <v>1.8569799999999994</v>
      </c>
      <c r="G1917" s="2">
        <f t="shared" si="235"/>
        <v>1.8761400000000008</v>
      </c>
      <c r="H1917" s="2">
        <f t="shared" si="231"/>
        <v>1.994862000000001</v>
      </c>
      <c r="I1917" s="2">
        <f t="array" ref="I1917">SUMPRODUCT(B1901:B1920, (ROW(B1901:B1920)-ROW(B1901)+1)) / (20*21/2)</f>
        <v>1.8635990476190474</v>
      </c>
      <c r="J1917" s="2">
        <f t="shared" si="234"/>
        <v>1.86326121238619</v>
      </c>
      <c r="K1917" s="2">
        <f t="shared" si="236"/>
        <v>1.8735457888668905</v>
      </c>
    </row>
    <row r="1918" spans="1:11" ht="13.5" x14ac:dyDescent="0.25">
      <c r="A1918" s="3">
        <f>TITRES_STAT!B1921</f>
        <v>45096</v>
      </c>
      <c r="B1918" s="5">
        <f>TITRES_STAT!D1921</f>
        <v>1.8172999999999999</v>
      </c>
      <c r="C1918" s="2">
        <f t="shared" si="229"/>
        <v>-2.2399999999999975E-2</v>
      </c>
      <c r="D1918" s="2">
        <f t="shared" si="230"/>
        <v>1.85676</v>
      </c>
      <c r="E1918" s="2">
        <f t="shared" si="232"/>
        <v>1.8661799999999999</v>
      </c>
      <c r="F1918" s="2">
        <f t="shared" si="233"/>
        <v>1.8558599999999998</v>
      </c>
      <c r="G1918" s="2">
        <f t="shared" si="235"/>
        <v>1.8734480000000011</v>
      </c>
      <c r="H1918" s="2">
        <f t="shared" si="231"/>
        <v>1.9925960000000011</v>
      </c>
      <c r="I1918" s="2">
        <f t="array" ref="I1918">SUMPRODUCT(B1902:B1921, (ROW(B1902:B1921)-ROW(B1902)+1)) / (20*21/2)</f>
        <v>1.8682128571428567</v>
      </c>
      <c r="J1918" s="2">
        <f t="shared" si="234"/>
        <v>1.8588839540636957</v>
      </c>
      <c r="K1918" s="2">
        <f t="shared" si="236"/>
        <v>1.8713400716564241</v>
      </c>
    </row>
    <row r="1919" spans="1:11" ht="13.5" x14ac:dyDescent="0.25">
      <c r="A1919" s="3">
        <f>TITRES_STAT!B1922</f>
        <v>45097</v>
      </c>
      <c r="B1919" s="5">
        <f>TITRES_STAT!D1922</f>
        <v>1.8172999999999999</v>
      </c>
      <c r="C1919" s="2">
        <f t="shared" si="229"/>
        <v>0</v>
      </c>
      <c r="D1919" s="2">
        <f t="shared" si="230"/>
        <v>1.8450999999999997</v>
      </c>
      <c r="E1919" s="2">
        <f t="shared" si="232"/>
        <v>1.8603499999999999</v>
      </c>
      <c r="F1919" s="2">
        <f t="shared" si="233"/>
        <v>1.8547399999999996</v>
      </c>
      <c r="G1919" s="2">
        <f t="shared" si="235"/>
        <v>1.870756000000001</v>
      </c>
      <c r="H1919" s="2">
        <f t="shared" si="231"/>
        <v>1.9904875000000011</v>
      </c>
      <c r="I1919" s="2">
        <f t="array" ref="I1919">SUMPRODUCT(B1903:B1922, (ROW(B1903:B1922)-ROW(B1903)+1)) / (20*21/2)</f>
        <v>1.8725061904761902</v>
      </c>
      <c r="J1919" s="2">
        <f t="shared" si="234"/>
        <v>1.8549235774862007</v>
      </c>
      <c r="K1919" s="2">
        <f t="shared" si="236"/>
        <v>1.8692208531600938</v>
      </c>
    </row>
    <row r="1920" spans="1:11" ht="13.5" x14ac:dyDescent="0.25">
      <c r="A1920" s="3">
        <f>TITRES_STAT!B1923</f>
        <v>45098</v>
      </c>
      <c r="B1920" s="5">
        <f>TITRES_STAT!D1923</f>
        <v>1.9159999999999999</v>
      </c>
      <c r="C1920" s="2">
        <f t="shared" si="229"/>
        <v>9.870000000000001E-2</v>
      </c>
      <c r="D1920" s="2">
        <f t="shared" si="230"/>
        <v>1.85318</v>
      </c>
      <c r="E1920" s="2">
        <f t="shared" si="232"/>
        <v>1.8643900000000002</v>
      </c>
      <c r="F1920" s="2">
        <f t="shared" si="233"/>
        <v>1.8585549999999995</v>
      </c>
      <c r="G1920" s="2">
        <f t="shared" si="235"/>
        <v>1.870038000000001</v>
      </c>
      <c r="H1920" s="2">
        <f t="shared" si="231"/>
        <v>1.9890740000000011</v>
      </c>
      <c r="I1920" s="2">
        <f t="array" ref="I1920">SUMPRODUCT(B1904:B1923, (ROW(B1904:B1923)-ROW(B1904)+1)) / (20*21/2)</f>
        <v>1.8764790476190478</v>
      </c>
      <c r="J1920" s="2">
        <f t="shared" si="234"/>
        <v>1.8607403796303721</v>
      </c>
      <c r="K1920" s="2">
        <f t="shared" si="236"/>
        <v>1.8710553295067569</v>
      </c>
    </row>
    <row r="1921" spans="1:11" ht="13.5" x14ac:dyDescent="0.25">
      <c r="A1921" s="3">
        <f>TITRES_STAT!B1924</f>
        <v>45099</v>
      </c>
      <c r="B1921" s="5">
        <f>TITRES_STAT!D1924</f>
        <v>1.907</v>
      </c>
      <c r="C1921" s="2">
        <f t="shared" si="229"/>
        <v>-8.999999999999897E-3</v>
      </c>
      <c r="D1921" s="2">
        <f t="shared" si="230"/>
        <v>1.8594599999999999</v>
      </c>
      <c r="E1921" s="2">
        <f t="shared" si="232"/>
        <v>1.8675299999999999</v>
      </c>
      <c r="F1921" s="2">
        <f t="shared" si="233"/>
        <v>1.8619199999999991</v>
      </c>
      <c r="G1921" s="2">
        <f t="shared" si="235"/>
        <v>1.8691400000000009</v>
      </c>
      <c r="H1921" s="2">
        <f t="shared" si="231"/>
        <v>1.9876155000000009</v>
      </c>
      <c r="I1921" s="2">
        <f t="array" ref="I1921">SUMPRODUCT(B1905:B1924, (ROW(B1905:B1924)-ROW(B1905)+1)) / (20*21/2)</f>
        <v>1.8778914285714285</v>
      </c>
      <c r="J1921" s="2">
        <f t="shared" si="234"/>
        <v>1.8651460577608128</v>
      </c>
      <c r="K1921" s="2">
        <f t="shared" si="236"/>
        <v>1.8724649244280607</v>
      </c>
    </row>
    <row r="1922" spans="1:11" ht="13.5" x14ac:dyDescent="0.25">
      <c r="A1922" s="3">
        <f>TITRES_STAT!B1925</f>
        <v>45100</v>
      </c>
      <c r="B1922" s="5">
        <f>TITRES_STAT!D1925</f>
        <v>1.907</v>
      </c>
      <c r="C1922" s="2">
        <f t="shared" si="229"/>
        <v>0</v>
      </c>
      <c r="D1922" s="2">
        <f t="shared" si="230"/>
        <v>1.8729199999999999</v>
      </c>
      <c r="E1922" s="2">
        <f t="shared" si="232"/>
        <v>1.8706700000000001</v>
      </c>
      <c r="F1922" s="2">
        <f t="shared" si="233"/>
        <v>1.8652849999999994</v>
      </c>
      <c r="G1922" s="2">
        <f t="shared" si="235"/>
        <v>1.8682420000000008</v>
      </c>
      <c r="H1922" s="2">
        <f t="shared" si="231"/>
        <v>1.9863815000000005</v>
      </c>
      <c r="I1922" s="2">
        <f t="array" ref="I1922">SUMPRODUCT(B1906:B1925, (ROW(B1906:B1925)-ROW(B1906)+1)) / (20*21/2)</f>
        <v>1.8828214285714284</v>
      </c>
      <c r="J1922" s="2">
        <f t="shared" si="234"/>
        <v>1.8691321474978781</v>
      </c>
      <c r="K1922" s="2">
        <f t="shared" si="236"/>
        <v>1.8738192411171564</v>
      </c>
    </row>
    <row r="1923" spans="1:11" ht="13.5" x14ac:dyDescent="0.25">
      <c r="A1923" s="3">
        <f>TITRES_STAT!B1926</f>
        <v>45103</v>
      </c>
      <c r="B1923" s="5">
        <f>TITRES_STAT!D1926</f>
        <v>1.907</v>
      </c>
      <c r="C1923" s="2">
        <f t="shared" si="229"/>
        <v>0</v>
      </c>
      <c r="D1923" s="2">
        <f t="shared" si="230"/>
        <v>1.89086</v>
      </c>
      <c r="E1923" s="2">
        <f t="shared" si="232"/>
        <v>1.87381</v>
      </c>
      <c r="F1923" s="2">
        <f t="shared" si="233"/>
        <v>1.8697699999999997</v>
      </c>
      <c r="G1923" s="2">
        <f t="shared" si="235"/>
        <v>1.8694980000000008</v>
      </c>
      <c r="H1923" s="2">
        <f t="shared" si="231"/>
        <v>1.9849010000000007</v>
      </c>
      <c r="I1923" s="2">
        <f t="array" ref="I1923">SUMPRODUCT(B1907:B1926, (ROW(B1907:B1926)-ROW(B1907)+1)) / (20*21/2)</f>
        <v>1.8870252380952379</v>
      </c>
      <c r="J1923" s="2">
        <f t="shared" si="234"/>
        <v>1.8727386096409373</v>
      </c>
      <c r="K1923" s="2">
        <f t="shared" si="236"/>
        <v>1.8751204473478562</v>
      </c>
    </row>
    <row r="1924" spans="1:11" ht="13.5" x14ac:dyDescent="0.25">
      <c r="A1924" s="3">
        <f>TITRES_STAT!B1927</f>
        <v>45104</v>
      </c>
      <c r="B1924" s="5">
        <f>TITRES_STAT!D1927</f>
        <v>1.8846000000000001</v>
      </c>
      <c r="C1924" s="2">
        <f t="shared" ref="C1924:C1987" si="237">B1924-B1923</f>
        <v>-2.2399999999999975E-2</v>
      </c>
      <c r="D1924" s="2">
        <f t="shared" si="230"/>
        <v>1.9043200000000002</v>
      </c>
      <c r="E1924" s="2">
        <f t="shared" si="232"/>
        <v>1.8747099999999997</v>
      </c>
      <c r="F1924" s="2">
        <f t="shared" si="233"/>
        <v>1.8731349999999996</v>
      </c>
      <c r="G1924" s="2">
        <f t="shared" si="235"/>
        <v>1.8686020000000008</v>
      </c>
      <c r="H1924" s="2">
        <f t="shared" si="231"/>
        <v>1.9833305000000008</v>
      </c>
      <c r="I1924" s="2">
        <f t="array" ref="I1924">SUMPRODUCT(B1908:B1927, (ROW(B1908:B1927)-ROW(B1908)+1)) / (20*21/2)</f>
        <v>1.8905752380952381</v>
      </c>
      <c r="J1924" s="2">
        <f t="shared" si="234"/>
        <v>1.8738682658656098</v>
      </c>
      <c r="K1924" s="2">
        <f t="shared" si="236"/>
        <v>1.8754921945106855</v>
      </c>
    </row>
    <row r="1925" spans="1:11" ht="13.5" x14ac:dyDescent="0.25">
      <c r="A1925" s="3">
        <f>TITRES_STAT!B1928</f>
        <v>45107</v>
      </c>
      <c r="B1925" s="5">
        <f>TITRES_STAT!D1928</f>
        <v>1.9249000000000001</v>
      </c>
      <c r="C1925" s="2">
        <f t="shared" si="237"/>
        <v>4.0300000000000002E-2</v>
      </c>
      <c r="D1925" s="2">
        <f t="shared" si="230"/>
        <v>1.9060999999999999</v>
      </c>
      <c r="E1925" s="2">
        <f t="shared" si="232"/>
        <v>1.8796400000000002</v>
      </c>
      <c r="F1925" s="2">
        <f t="shared" si="233"/>
        <v>1.88076</v>
      </c>
      <c r="G1925" s="2">
        <f t="shared" si="235"/>
        <v>1.8685120000000004</v>
      </c>
      <c r="H1925" s="2">
        <f t="shared" si="231"/>
        <v>1.9820515000000005</v>
      </c>
      <c r="I1925" s="2">
        <f t="array" ref="I1925">SUMPRODUCT(B1909:B1928, (ROW(B1909:B1928)-ROW(B1909)+1)) / (20*21/2)</f>
        <v>1.8940609523809526</v>
      </c>
      <c r="J1925" s="2">
        <f t="shared" si="234"/>
        <v>1.878728431021266</v>
      </c>
      <c r="K1925" s="2">
        <f t="shared" si="236"/>
        <v>1.8774297555102666</v>
      </c>
    </row>
    <row r="1926" spans="1:11" ht="13.5" x14ac:dyDescent="0.25">
      <c r="A1926" s="3">
        <f>TITRES_STAT!B1929</f>
        <v>45110</v>
      </c>
      <c r="B1926" s="5">
        <f>TITRES_STAT!D1929</f>
        <v>1.9249000000000001</v>
      </c>
      <c r="C1926" s="2">
        <f t="shared" si="237"/>
        <v>0</v>
      </c>
      <c r="D1926" s="2">
        <f t="shared" ref="D1926:D1989" si="238">AVERAGE(B1922:B1926)</f>
        <v>1.9096800000000003</v>
      </c>
      <c r="E1926" s="2">
        <f t="shared" si="232"/>
        <v>1.8845700000000001</v>
      </c>
      <c r="F1926" s="2">
        <f t="shared" si="233"/>
        <v>1.8832250000000001</v>
      </c>
      <c r="G1926" s="2">
        <f t="shared" si="235"/>
        <v>1.8684220000000002</v>
      </c>
      <c r="H1926" s="2">
        <f t="shared" si="231"/>
        <v>1.9809070000000009</v>
      </c>
      <c r="I1926" s="2">
        <f t="array" ref="I1926">SUMPRODUCT(B1910:B1929, (ROW(B1910:B1929)-ROW(B1910)+1)) / (20*21/2)</f>
        <v>1.8961966666666668</v>
      </c>
      <c r="J1926" s="2">
        <f t="shared" si="234"/>
        <v>1.8831257233049548</v>
      </c>
      <c r="K1926" s="2">
        <f t="shared" si="236"/>
        <v>1.8792913337255504</v>
      </c>
    </row>
    <row r="1927" spans="1:11" ht="13.5" x14ac:dyDescent="0.25">
      <c r="A1927" s="3">
        <f>TITRES_STAT!B1930</f>
        <v>45111</v>
      </c>
      <c r="B1927" s="5">
        <f>TITRES_STAT!D1930</f>
        <v>1.9205000000000001</v>
      </c>
      <c r="C1927" s="2">
        <f t="shared" si="237"/>
        <v>-4.3999999999999595E-3</v>
      </c>
      <c r="D1927" s="2">
        <f t="shared" si="238"/>
        <v>1.91238</v>
      </c>
      <c r="E1927" s="2">
        <f t="shared" si="232"/>
        <v>1.8926500000000002</v>
      </c>
      <c r="F1927" s="2">
        <f t="shared" si="233"/>
        <v>1.8838999999999999</v>
      </c>
      <c r="G1927" s="2">
        <f t="shared" si="235"/>
        <v>1.8695900000000001</v>
      </c>
      <c r="H1927" s="2">
        <f t="shared" si="231"/>
        <v>1.9797405000000006</v>
      </c>
      <c r="I1927" s="2">
        <f t="array" ref="I1927">SUMPRODUCT(B1911:B1930, (ROW(B1911:B1930)-ROW(B1911)+1)) / (20*21/2)</f>
        <v>1.8981828571428572</v>
      </c>
      <c r="J1927" s="2">
        <f t="shared" si="234"/>
        <v>1.8866851782282925</v>
      </c>
      <c r="K1927" s="2">
        <f t="shared" si="236"/>
        <v>1.8809073598539603</v>
      </c>
    </row>
    <row r="1928" spans="1:11" ht="13.5" x14ac:dyDescent="0.25">
      <c r="A1928" s="3">
        <f>TITRES_STAT!B1931</f>
        <v>45112</v>
      </c>
      <c r="B1928" s="5">
        <f>TITRES_STAT!D1931</f>
        <v>1.9205000000000001</v>
      </c>
      <c r="C1928" s="2">
        <f t="shared" si="237"/>
        <v>0</v>
      </c>
      <c r="D1928" s="2">
        <f t="shared" si="238"/>
        <v>1.9150800000000001</v>
      </c>
      <c r="E1928" s="2">
        <f t="shared" si="232"/>
        <v>1.9029700000000003</v>
      </c>
      <c r="F1928" s="2">
        <f t="shared" si="233"/>
        <v>1.8845749999999994</v>
      </c>
      <c r="G1928" s="2">
        <f t="shared" si="235"/>
        <v>1.8695900000000001</v>
      </c>
      <c r="H1928" s="2">
        <f t="shared" si="231"/>
        <v>1.9782600000000008</v>
      </c>
      <c r="I1928" s="2">
        <f t="array" ref="I1928">SUMPRODUCT(B1912:B1931, (ROW(B1912:B1931)-ROW(B1912)+1)) / (20*21/2)</f>
        <v>1.9000195238095239</v>
      </c>
      <c r="J1928" s="2">
        <f t="shared" si="234"/>
        <v>1.8899056374446457</v>
      </c>
      <c r="K1928" s="2">
        <f t="shared" si="236"/>
        <v>1.882460012408707</v>
      </c>
    </row>
    <row r="1929" spans="1:11" ht="13.5" x14ac:dyDescent="0.25">
      <c r="A1929" s="3">
        <f>TITRES_STAT!B1932</f>
        <v>45113</v>
      </c>
      <c r="B1929" s="5">
        <f>TITRES_STAT!D1932</f>
        <v>1.907</v>
      </c>
      <c r="C1929" s="2">
        <f t="shared" si="237"/>
        <v>-1.3500000000000068E-2</v>
      </c>
      <c r="D1929" s="2">
        <f t="shared" si="238"/>
        <v>1.9195600000000002</v>
      </c>
      <c r="E1929" s="2">
        <f t="shared" si="232"/>
        <v>1.9119400000000002</v>
      </c>
      <c r="F1929" s="2">
        <f t="shared" si="233"/>
        <v>1.8861449999999997</v>
      </c>
      <c r="G1929" s="2">
        <f t="shared" si="235"/>
        <v>1.8704879999999997</v>
      </c>
      <c r="H1929" s="2">
        <f t="shared" si="231"/>
        <v>1.9767120000000009</v>
      </c>
      <c r="I1929" s="2">
        <f t="array" ref="I1929">SUMPRODUCT(B1913:B1932, (ROW(B1913:B1932)-ROW(B1913)+1)) / (20*21/2)</f>
        <v>1.9017066666666664</v>
      </c>
      <c r="J1929" s="2">
        <f t="shared" si="234"/>
        <v>1.891533671973727</v>
      </c>
      <c r="K1929" s="2">
        <f t="shared" si="236"/>
        <v>1.8834223648632675</v>
      </c>
    </row>
    <row r="1930" spans="1:11" ht="13.5" x14ac:dyDescent="0.25">
      <c r="A1930" s="3">
        <f>TITRES_STAT!B1933</f>
        <v>45114</v>
      </c>
      <c r="B1930" s="5">
        <f>TITRES_STAT!D1933</f>
        <v>1.907</v>
      </c>
      <c r="C1930" s="2">
        <f t="shared" si="237"/>
        <v>0</v>
      </c>
      <c r="D1930" s="2">
        <f t="shared" si="238"/>
        <v>1.91598</v>
      </c>
      <c r="E1930" s="2">
        <f t="shared" si="232"/>
        <v>1.9110400000000003</v>
      </c>
      <c r="F1930" s="2">
        <f t="shared" si="233"/>
        <v>1.887715</v>
      </c>
      <c r="G1930" s="2">
        <f t="shared" si="235"/>
        <v>1.8703979999999998</v>
      </c>
      <c r="H1930" s="2">
        <f t="shared" ref="H1930:H1993" si="239">AVERAGE(B1731:B1930)</f>
        <v>1.9751640000000006</v>
      </c>
      <c r="I1930" s="2">
        <f t="array" ref="I1930">SUMPRODUCT(B1914:B1933, (ROW(B1914:B1933)-ROW(B1914)+1)) / (20*21/2)</f>
        <v>1.9096538095238096</v>
      </c>
      <c r="J1930" s="2">
        <f t="shared" si="234"/>
        <v>1.8930066555952767</v>
      </c>
      <c r="K1930" s="2">
        <f t="shared" si="236"/>
        <v>1.8843469780058846</v>
      </c>
    </row>
    <row r="1931" spans="1:11" ht="13.5" x14ac:dyDescent="0.25">
      <c r="A1931" s="3">
        <f>TITRES_STAT!B1934</f>
        <v>45117</v>
      </c>
      <c r="B1931" s="5">
        <f>TITRES_STAT!D1934</f>
        <v>1.907</v>
      </c>
      <c r="C1931" s="2">
        <f t="shared" si="237"/>
        <v>0</v>
      </c>
      <c r="D1931" s="2">
        <f t="shared" si="238"/>
        <v>1.9124000000000003</v>
      </c>
      <c r="E1931" s="2">
        <f t="shared" si="232"/>
        <v>1.9110400000000003</v>
      </c>
      <c r="F1931" s="2">
        <f t="shared" si="233"/>
        <v>1.8892849999999997</v>
      </c>
      <c r="G1931" s="2">
        <f t="shared" si="235"/>
        <v>1.8703079999999994</v>
      </c>
      <c r="H1931" s="2">
        <f t="shared" si="239"/>
        <v>1.9737955000000003</v>
      </c>
      <c r="I1931" s="2">
        <f t="array" ref="I1931">SUMPRODUCT(B1915:B1934, (ROW(B1915:B1934)-ROW(B1915)+1)) / (20*21/2)</f>
        <v>1.9287595238095236</v>
      </c>
      <c r="J1931" s="2">
        <f t="shared" si="234"/>
        <v>1.8943393550623933</v>
      </c>
      <c r="K1931" s="2">
        <f t="shared" si="236"/>
        <v>1.8852353318095754</v>
      </c>
    </row>
    <row r="1932" spans="1:11" ht="13.5" x14ac:dyDescent="0.25">
      <c r="A1932" s="3">
        <f>TITRES_STAT!B1935</f>
        <v>45118</v>
      </c>
      <c r="B1932" s="5">
        <f>TITRES_STAT!D1935</f>
        <v>1.907</v>
      </c>
      <c r="C1932" s="2">
        <f t="shared" si="237"/>
        <v>0</v>
      </c>
      <c r="D1932" s="2">
        <f t="shared" si="238"/>
        <v>1.9097000000000002</v>
      </c>
      <c r="E1932" s="2">
        <f t="shared" ref="E1932:E1995" si="240">AVERAGE(B1923:B1932)</f>
        <v>1.9110400000000003</v>
      </c>
      <c r="F1932" s="2">
        <f t="shared" si="233"/>
        <v>1.8908549999999997</v>
      </c>
      <c r="G1932" s="2">
        <f t="shared" si="235"/>
        <v>1.8702179999999993</v>
      </c>
      <c r="H1932" s="2">
        <f t="shared" si="239"/>
        <v>1.9725615000000003</v>
      </c>
      <c r="I1932" s="2">
        <f t="array" ref="I1932">SUMPRODUCT(B1916:B1935, (ROW(B1916:B1935)-ROW(B1916)+1)) / (20*21/2)</f>
        <v>1.9477090476190473</v>
      </c>
      <c r="J1932" s="2">
        <f t="shared" si="234"/>
        <v>1.8955451307707367</v>
      </c>
      <c r="K1932" s="2">
        <f t="shared" si="236"/>
        <v>1.8860888482092</v>
      </c>
    </row>
    <row r="1933" spans="1:11" ht="13.5" x14ac:dyDescent="0.25">
      <c r="A1933" s="3">
        <f>TITRES_STAT!B1936</f>
        <v>45119</v>
      </c>
      <c r="B1933" s="5">
        <f>TITRES_STAT!D1936</f>
        <v>1.9742999999999999</v>
      </c>
      <c r="C1933" s="2">
        <f t="shared" si="237"/>
        <v>6.7299999999999915E-2</v>
      </c>
      <c r="D1933" s="2">
        <f t="shared" si="238"/>
        <v>1.9204599999999998</v>
      </c>
      <c r="E1933" s="2">
        <f t="shared" si="240"/>
        <v>1.9177700000000002</v>
      </c>
      <c r="F1933" s="2">
        <f t="shared" si="233"/>
        <v>1.8957899999999994</v>
      </c>
      <c r="G1933" s="2">
        <f t="shared" si="235"/>
        <v>1.8712939999999991</v>
      </c>
      <c r="H1933" s="2">
        <f t="shared" si="239"/>
        <v>1.9716640000000003</v>
      </c>
      <c r="I1933" s="2">
        <f t="array" ref="I1933">SUMPRODUCT(B1917:B1936, (ROW(B1917:B1936)-ROW(B1917)+1)) / (20*21/2)</f>
        <v>1.9700671428571432</v>
      </c>
      <c r="J1933" s="2">
        <f t="shared" si="234"/>
        <v>1.903045594506857</v>
      </c>
      <c r="K1933" s="2">
        <f t="shared" si="236"/>
        <v>1.8895481090637412</v>
      </c>
    </row>
    <row r="1934" spans="1:11" ht="13.5" x14ac:dyDescent="0.25">
      <c r="A1934" s="3">
        <f>TITRES_STAT!B1937</f>
        <v>45120</v>
      </c>
      <c r="B1934" s="5">
        <f>TITRES_STAT!D1937</f>
        <v>2.0964</v>
      </c>
      <c r="C1934" s="2">
        <f t="shared" si="237"/>
        <v>0.1221000000000001</v>
      </c>
      <c r="D1934" s="2">
        <f t="shared" si="238"/>
        <v>1.9583399999999997</v>
      </c>
      <c r="E1934" s="2">
        <f t="shared" si="240"/>
        <v>1.9389500000000002</v>
      </c>
      <c r="F1934" s="2">
        <f t="shared" si="233"/>
        <v>1.90683</v>
      </c>
      <c r="G1934" s="2">
        <f t="shared" si="235"/>
        <v>1.8762479999999995</v>
      </c>
      <c r="H1934" s="2">
        <f t="shared" si="239"/>
        <v>1.9712650000000005</v>
      </c>
      <c r="I1934" s="2">
        <f t="array" ref="I1934">SUMPRODUCT(B1918:B1937, (ROW(B1918:B1937)-ROW(B1918)+1)) / (20*21/2)</f>
        <v>1.9888561904761906</v>
      </c>
      <c r="J1934" s="2">
        <f t="shared" si="234"/>
        <v>1.9214602997919181</v>
      </c>
      <c r="K1934" s="2">
        <f t="shared" si="236"/>
        <v>1.8976599479239866</v>
      </c>
    </row>
    <row r="1935" spans="1:11" ht="13.5" x14ac:dyDescent="0.25">
      <c r="A1935" s="3">
        <f>TITRES_STAT!B1938</f>
        <v>45121</v>
      </c>
      <c r="B1935" s="5">
        <f>TITRES_STAT!D1938</f>
        <v>2.1057999999999999</v>
      </c>
      <c r="C1935" s="2">
        <f t="shared" si="237"/>
        <v>9.3999999999998529E-3</v>
      </c>
      <c r="D1935" s="2">
        <f t="shared" si="238"/>
        <v>1.9980999999999998</v>
      </c>
      <c r="E1935" s="2">
        <f t="shared" si="240"/>
        <v>1.9570399999999999</v>
      </c>
      <c r="F1935" s="2">
        <f t="shared" si="233"/>
        <v>1.9183400000000006</v>
      </c>
      <c r="G1935" s="2">
        <f t="shared" si="235"/>
        <v>1.8799539999999997</v>
      </c>
      <c r="H1935" s="2">
        <f t="shared" si="239"/>
        <v>1.9708005000000002</v>
      </c>
      <c r="I1935" s="2">
        <f t="array" ref="I1935">SUMPRODUCT(B1919:B1938, (ROW(B1919:B1938)-ROW(B1919)+1)) / (20*21/2)</f>
        <v>2.0130271428571431</v>
      </c>
      <c r="J1935" s="2">
        <f t="shared" si="234"/>
        <v>1.9390164617164976</v>
      </c>
      <c r="K1935" s="2">
        <f t="shared" si="236"/>
        <v>1.9058223029073595</v>
      </c>
    </row>
    <row r="1936" spans="1:11" ht="13.5" x14ac:dyDescent="0.25">
      <c r="A1936" s="3">
        <f>TITRES_STAT!B1939</f>
        <v>45124</v>
      </c>
      <c r="B1936" s="5">
        <f>TITRES_STAT!D1939</f>
        <v>2.1530999999999998</v>
      </c>
      <c r="C1936" s="2">
        <f t="shared" si="237"/>
        <v>4.7299999999999898E-2</v>
      </c>
      <c r="D1936" s="2">
        <f t="shared" si="238"/>
        <v>2.04732</v>
      </c>
      <c r="E1936" s="2">
        <f t="shared" si="240"/>
        <v>1.9798599999999997</v>
      </c>
      <c r="F1936" s="2">
        <f t="shared" si="233"/>
        <v>1.9322150000000005</v>
      </c>
      <c r="G1936" s="2">
        <f t="shared" si="235"/>
        <v>1.8848759999999996</v>
      </c>
      <c r="H1936" s="2">
        <f t="shared" si="239"/>
        <v>1.9705724999999998</v>
      </c>
      <c r="I1936" s="2">
        <f t="array" ref="I1936">SUMPRODUCT(B1920:B1939, (ROW(B1920:B1939)-ROW(B1920)+1)) / (20*21/2)</f>
        <v>2.033116190476191</v>
      </c>
      <c r="J1936" s="2">
        <f t="shared" si="234"/>
        <v>1.95940537012445</v>
      </c>
      <c r="K1936" s="2">
        <f t="shared" si="236"/>
        <v>1.915519467499228</v>
      </c>
    </row>
    <row r="1937" spans="1:11" ht="13.5" x14ac:dyDescent="0.25">
      <c r="A1937" s="3">
        <f>TITRES_STAT!B1940</f>
        <v>45125</v>
      </c>
      <c r="B1937" s="5">
        <f>TITRES_STAT!D1940</f>
        <v>2.1295000000000002</v>
      </c>
      <c r="C1937" s="2">
        <f t="shared" si="237"/>
        <v>-2.3599999999999621E-2</v>
      </c>
      <c r="D1937" s="2">
        <f t="shared" si="238"/>
        <v>2.0918200000000002</v>
      </c>
      <c r="E1937" s="2">
        <f t="shared" si="240"/>
        <v>2.0007600000000001</v>
      </c>
      <c r="F1937" s="2">
        <f t="shared" si="233"/>
        <v>1.9467050000000004</v>
      </c>
      <c r="G1937" s="2">
        <f t="shared" si="235"/>
        <v>1.8893259999999992</v>
      </c>
      <c r="H1937" s="2">
        <f t="shared" si="239"/>
        <v>1.970451</v>
      </c>
      <c r="I1937" s="2">
        <f t="array" ref="I1937">SUMPRODUCT(B1921:B1940, (ROW(B1921:B1940)-ROW(B1921)+1)) / (20*21/2)</f>
        <v>2.055998095238095</v>
      </c>
      <c r="J1937" s="2">
        <f t="shared" si="234"/>
        <v>1.9756048586840262</v>
      </c>
      <c r="K1937" s="2">
        <f t="shared" si="236"/>
        <v>1.923910860930631</v>
      </c>
    </row>
    <row r="1938" spans="1:11" ht="13.5" x14ac:dyDescent="0.25">
      <c r="A1938" s="3">
        <f>TITRES_STAT!B1941</f>
        <v>45127</v>
      </c>
      <c r="B1938" s="5">
        <f>TITRES_STAT!D1941</f>
        <v>2.2004999999999999</v>
      </c>
      <c r="C1938" s="2">
        <f t="shared" si="237"/>
        <v>7.099999999999973E-2</v>
      </c>
      <c r="D1938" s="2">
        <f t="shared" si="238"/>
        <v>2.13706</v>
      </c>
      <c r="E1938" s="2">
        <f t="shared" si="240"/>
        <v>2.0287599999999997</v>
      </c>
      <c r="F1938" s="2">
        <f t="shared" si="233"/>
        <v>1.9658650000000002</v>
      </c>
      <c r="G1938" s="2">
        <f t="shared" si="235"/>
        <v>1.8956439999999999</v>
      </c>
      <c r="H1938" s="2">
        <f t="shared" si="239"/>
        <v>1.9706845</v>
      </c>
      <c r="I1938" s="2">
        <f t="array" ref="I1938">SUMPRODUCT(B1922:B1941, (ROW(B1922:B1941)-ROW(B1922)+1)) / (20*21/2)</f>
        <v>2.0796700000000001</v>
      </c>
      <c r="J1938" s="2">
        <f t="shared" si="234"/>
        <v>1.9970234435712617</v>
      </c>
      <c r="K1938" s="2">
        <f t="shared" si="236"/>
        <v>1.9347574938353123</v>
      </c>
    </row>
    <row r="1939" spans="1:11" ht="13.5" x14ac:dyDescent="0.25">
      <c r="A1939" s="3">
        <f>TITRES_STAT!B1942</f>
        <v>45128</v>
      </c>
      <c r="B1939" s="5">
        <f>TITRES_STAT!D1942</f>
        <v>2.1768000000000001</v>
      </c>
      <c r="C1939" s="2">
        <f t="shared" si="237"/>
        <v>-2.3699999999999832E-2</v>
      </c>
      <c r="D1939" s="2">
        <f t="shared" si="238"/>
        <v>2.1531399999999996</v>
      </c>
      <c r="E1939" s="2">
        <f t="shared" si="240"/>
        <v>2.0557400000000001</v>
      </c>
      <c r="F1939" s="2">
        <f t="shared" si="233"/>
        <v>1.98384</v>
      </c>
      <c r="G1939" s="2">
        <f t="shared" si="235"/>
        <v>1.9015779999999998</v>
      </c>
      <c r="H1939" s="2">
        <f t="shared" si="239"/>
        <v>1.9707995</v>
      </c>
      <c r="I1939" s="2">
        <f t="array" ref="I1939">SUMPRODUCT(B1923:B1942, (ROW(B1923:B1942)-ROW(B1923)+1)) / (20*21/2)</f>
        <v>2.1026238095238092</v>
      </c>
      <c r="J1939" s="2">
        <f t="shared" si="234"/>
        <v>2.0141450203739986</v>
      </c>
      <c r="K1939" s="2">
        <f t="shared" si="236"/>
        <v>1.9442493568221628</v>
      </c>
    </row>
    <row r="1940" spans="1:11" ht="13.5" x14ac:dyDescent="0.25">
      <c r="A1940" s="3">
        <f>TITRES_STAT!B1943</f>
        <v>45131</v>
      </c>
      <c r="B1940" s="5">
        <f>TITRES_STAT!D1943</f>
        <v>2.2241</v>
      </c>
      <c r="C1940" s="2">
        <f t="shared" si="237"/>
        <v>4.7299999999999898E-2</v>
      </c>
      <c r="D1940" s="2">
        <f t="shared" si="238"/>
        <v>2.1768000000000001</v>
      </c>
      <c r="E1940" s="2">
        <f t="shared" si="240"/>
        <v>2.0874499999999996</v>
      </c>
      <c r="F1940" s="2">
        <f t="shared" ref="F1940:F2003" si="241">AVERAGE(B1921:B1940)</f>
        <v>1.9992449999999997</v>
      </c>
      <c r="G1940" s="2">
        <f t="shared" si="235"/>
        <v>1.909176</v>
      </c>
      <c r="H1940" s="2">
        <f t="shared" si="239"/>
        <v>1.9710839999999998</v>
      </c>
      <c r="I1940" s="2">
        <f t="array" ref="I1940">SUMPRODUCT(B1924:B1943, (ROW(B1924:B1943)-ROW(B1924)+1)) / (20*21/2)</f>
        <v>2.1275095238095236</v>
      </c>
      <c r="J1940" s="2">
        <f t="shared" si="234"/>
        <v>2.0341407327193322</v>
      </c>
      <c r="K1940" s="2">
        <f t="shared" si="236"/>
        <v>1.9552238918487448</v>
      </c>
    </row>
    <row r="1941" spans="1:11" ht="13.5" x14ac:dyDescent="0.25">
      <c r="A1941" s="3">
        <f>TITRES_STAT!B1944</f>
        <v>45133</v>
      </c>
      <c r="B1941" s="5">
        <f>TITRES_STAT!D1944</f>
        <v>2.2477999999999998</v>
      </c>
      <c r="C1941" s="2">
        <f t="shared" si="237"/>
        <v>2.3699999999999832E-2</v>
      </c>
      <c r="D1941" s="2">
        <f t="shared" si="238"/>
        <v>2.1957399999999998</v>
      </c>
      <c r="E1941" s="2">
        <f t="shared" si="240"/>
        <v>2.1215299999999999</v>
      </c>
      <c r="F1941" s="2">
        <f t="shared" si="241"/>
        <v>2.0162849999999999</v>
      </c>
      <c r="G1941" s="2">
        <f t="shared" si="235"/>
        <v>1.9173379999999995</v>
      </c>
      <c r="H1941" s="2">
        <f t="shared" si="239"/>
        <v>1.9714869999999995</v>
      </c>
      <c r="I1941" s="2">
        <f t="array" ref="I1941">SUMPRODUCT(B1925:B1944, (ROW(B1925:B1944)-ROW(B1925)+1)) / (20*21/2)</f>
        <v>2.1482899999999998</v>
      </c>
      <c r="J1941" s="2">
        <f t="shared" ref="J1941:J2004" si="242">$J$4*B1941+J1940*(1-$J$4)</f>
        <v>2.0544892343651102</v>
      </c>
      <c r="K1941" s="2">
        <f t="shared" si="236"/>
        <v>1.9666974647174216</v>
      </c>
    </row>
    <row r="1942" spans="1:11" ht="13.5" x14ac:dyDescent="0.25">
      <c r="A1942" s="3">
        <f>TITRES_STAT!B1945</f>
        <v>45134</v>
      </c>
      <c r="B1942" s="5">
        <f>TITRES_STAT!D1945</f>
        <v>2.2572999999999999</v>
      </c>
      <c r="C1942" s="2">
        <f t="shared" si="237"/>
        <v>9.5000000000000639E-3</v>
      </c>
      <c r="D1942" s="2">
        <f t="shared" si="238"/>
        <v>2.2213000000000003</v>
      </c>
      <c r="E1942" s="2">
        <f t="shared" si="240"/>
        <v>2.1565600000000003</v>
      </c>
      <c r="F1942" s="2">
        <f t="shared" si="241"/>
        <v>2.0337999999999998</v>
      </c>
      <c r="G1942" s="2">
        <f t="shared" si="235"/>
        <v>1.9256899999999997</v>
      </c>
      <c r="H1942" s="2">
        <f t="shared" si="239"/>
        <v>1.9719374999999995</v>
      </c>
      <c r="I1942" s="2">
        <f t="array" ref="I1942">SUMPRODUCT(B1926:B1945, (ROW(B1926:B1945)-ROW(B1926)+1)) / (20*21/2)</f>
        <v>2.169485714285714</v>
      </c>
      <c r="J1942" s="2">
        <f t="shared" si="242"/>
        <v>2.073804545377957</v>
      </c>
      <c r="K1942" s="2">
        <f t="shared" si="236"/>
        <v>1.9780936425716404</v>
      </c>
    </row>
    <row r="1943" spans="1:11" ht="13.5" x14ac:dyDescent="0.25">
      <c r="A1943" s="3">
        <f>TITRES_STAT!B1946</f>
        <v>45135</v>
      </c>
      <c r="B1943" s="5">
        <f>TITRES_STAT!D1946</f>
        <v>2.2951000000000001</v>
      </c>
      <c r="C1943" s="2">
        <f t="shared" si="237"/>
        <v>3.7800000000000278E-2</v>
      </c>
      <c r="D1943" s="2">
        <f t="shared" si="238"/>
        <v>2.2402199999999999</v>
      </c>
      <c r="E1943" s="2">
        <f t="shared" si="240"/>
        <v>2.1886400000000004</v>
      </c>
      <c r="F1943" s="2">
        <f t="shared" si="241"/>
        <v>2.0532049999999997</v>
      </c>
      <c r="G1943" s="2">
        <f t="shared" si="235"/>
        <v>1.9347979999999998</v>
      </c>
      <c r="H1943" s="2">
        <f t="shared" si="239"/>
        <v>1.9726439999999994</v>
      </c>
      <c r="I1943" s="2">
        <f t="array" ref="I1943">SUMPRODUCT(B1927:B1946, (ROW(B1927:B1946)-ROW(B1927)+1)) / (20*21/2)</f>
        <v>2.1889185714285717</v>
      </c>
      <c r="J1943" s="2">
        <f t="shared" si="242"/>
        <v>2.0948803029610086</v>
      </c>
      <c r="K1943" s="2">
        <f t="shared" si="236"/>
        <v>1.9905252644315763</v>
      </c>
    </row>
    <row r="1944" spans="1:11" ht="13.5" x14ac:dyDescent="0.25">
      <c r="A1944" s="3">
        <f>TITRES_STAT!B1947</f>
        <v>45138</v>
      </c>
      <c r="B1944" s="5">
        <f>TITRES_STAT!D1947</f>
        <v>2.2713999999999999</v>
      </c>
      <c r="C1944" s="2">
        <f t="shared" si="237"/>
        <v>-2.3700000000000276E-2</v>
      </c>
      <c r="D1944" s="2">
        <f t="shared" si="238"/>
        <v>2.2591399999999999</v>
      </c>
      <c r="E1944" s="2">
        <f t="shared" si="240"/>
        <v>2.20614</v>
      </c>
      <c r="F1944" s="2">
        <f t="shared" si="241"/>
        <v>2.0725449999999999</v>
      </c>
      <c r="G1944" s="2">
        <f t="shared" si="235"/>
        <v>1.943432</v>
      </c>
      <c r="H1944" s="2">
        <f t="shared" si="239"/>
        <v>1.9731869999999991</v>
      </c>
      <c r="I1944" s="2">
        <f t="array" ref="I1944">SUMPRODUCT(B1928:B1947, (ROW(B1928:B1947)-ROW(B1928)+1)) / (20*21/2)</f>
        <v>2.2065885714285716</v>
      </c>
      <c r="J1944" s="2">
        <f t="shared" si="242"/>
        <v>2.1116917026790079</v>
      </c>
      <c r="K1944" s="2">
        <f t="shared" si="236"/>
        <v>2.0015399599440635</v>
      </c>
    </row>
    <row r="1945" spans="1:11" ht="13.5" x14ac:dyDescent="0.25">
      <c r="A1945" s="3">
        <f>TITRES_STAT!B1948</f>
        <v>45139</v>
      </c>
      <c r="B1945" s="5">
        <f>TITRES_STAT!D1948</f>
        <v>2.2951000000000001</v>
      </c>
      <c r="C1945" s="2">
        <f t="shared" si="237"/>
        <v>2.3700000000000276E-2</v>
      </c>
      <c r="D1945" s="2">
        <f t="shared" si="238"/>
        <v>2.2733400000000001</v>
      </c>
      <c r="E1945" s="2">
        <f t="shared" si="240"/>
        <v>2.2250700000000001</v>
      </c>
      <c r="F1945" s="2">
        <f t="shared" si="241"/>
        <v>2.0910549999999999</v>
      </c>
      <c r="G1945" s="2">
        <f t="shared" si="235"/>
        <v>1.9525400000000002</v>
      </c>
      <c r="H1945" s="2">
        <f t="shared" si="239"/>
        <v>1.9738934999999989</v>
      </c>
      <c r="I1945" s="2">
        <f t="array" ref="I1945">SUMPRODUCT(B1929:B1948, (ROW(B1929:B1948)-ROW(B1929)+1)) / (20*21/2)</f>
        <v>2.222474761904762</v>
      </c>
      <c r="J1945" s="2">
        <f t="shared" si="242"/>
        <v>2.1291591595667216</v>
      </c>
      <c r="K1945" s="2">
        <f t="shared" si="236"/>
        <v>2.0130521183776295</v>
      </c>
    </row>
    <row r="1946" spans="1:11" ht="13.5" x14ac:dyDescent="0.25">
      <c r="A1946" s="3">
        <f>TITRES_STAT!B1949</f>
        <v>45140</v>
      </c>
      <c r="B1946" s="5">
        <f>TITRES_STAT!D1949</f>
        <v>2.2951000000000001</v>
      </c>
      <c r="C1946" s="2">
        <f t="shared" si="237"/>
        <v>0</v>
      </c>
      <c r="D1946" s="2">
        <f t="shared" si="238"/>
        <v>2.2827999999999999</v>
      </c>
      <c r="E1946" s="2">
        <f t="shared" si="240"/>
        <v>2.2392700000000003</v>
      </c>
      <c r="F1946" s="2">
        <f t="shared" si="241"/>
        <v>2.1095649999999995</v>
      </c>
      <c r="G1946" s="2">
        <f t="shared" si="235"/>
        <v>1.9620959999999998</v>
      </c>
      <c r="H1946" s="2">
        <f t="shared" si="239"/>
        <v>1.9745999999999992</v>
      </c>
      <c r="I1946" s="2">
        <f t="array" ref="I1946">SUMPRODUCT(B1930:B1949, (ROW(B1930:B1949)-ROW(B1930)+1)) / (20*21/2)</f>
        <v>2.236577142857143</v>
      </c>
      <c r="J1946" s="2">
        <f t="shared" si="242"/>
        <v>2.1449630491317957</v>
      </c>
      <c r="K1946" s="2">
        <f t="shared" si="236"/>
        <v>2.0241128196177223</v>
      </c>
    </row>
    <row r="1947" spans="1:11" ht="13.5" x14ac:dyDescent="0.25">
      <c r="A1947" s="3">
        <f>TITRES_STAT!B1950</f>
        <v>45141</v>
      </c>
      <c r="B1947" s="5">
        <f>TITRES_STAT!D1950</f>
        <v>2.2951000000000001</v>
      </c>
      <c r="C1947" s="2">
        <f t="shared" si="237"/>
        <v>0</v>
      </c>
      <c r="D1947" s="2">
        <f t="shared" si="238"/>
        <v>2.2903599999999997</v>
      </c>
      <c r="E1947" s="2">
        <f t="shared" si="240"/>
        <v>2.2558300000000004</v>
      </c>
      <c r="F1947" s="2">
        <f t="shared" si="241"/>
        <v>2.1282949999999996</v>
      </c>
      <c r="G1947" s="2">
        <f t="shared" si="235"/>
        <v>1.9726400000000002</v>
      </c>
      <c r="H1947" s="2">
        <f t="shared" si="239"/>
        <v>1.975328999999999</v>
      </c>
      <c r="I1947" s="2">
        <f t="array" ref="I1947">SUMPRODUCT(B1931:B1950, (ROW(B1931:B1950)-ROW(B1931)+1)) / (20*21/2)</f>
        <v>2.2443266666666668</v>
      </c>
      <c r="J1947" s="2">
        <f t="shared" si="242"/>
        <v>2.159261806357339</v>
      </c>
      <c r="K1947" s="2">
        <f t="shared" si="236"/>
        <v>2.0347397678680075</v>
      </c>
    </row>
    <row r="1948" spans="1:11" ht="13.5" x14ac:dyDescent="0.25">
      <c r="A1948" s="3">
        <f>TITRES_STAT!B1951</f>
        <v>45142</v>
      </c>
      <c r="B1948" s="5">
        <f>TITRES_STAT!D1951</f>
        <v>2.2951000000000001</v>
      </c>
      <c r="C1948" s="2">
        <f t="shared" si="237"/>
        <v>0</v>
      </c>
      <c r="D1948" s="2">
        <f t="shared" si="238"/>
        <v>2.2903599999999997</v>
      </c>
      <c r="E1948" s="2">
        <f t="shared" si="240"/>
        <v>2.2652900000000002</v>
      </c>
      <c r="F1948" s="2">
        <f t="shared" si="241"/>
        <v>2.1470249999999993</v>
      </c>
      <c r="G1948" s="2">
        <f t="shared" si="235"/>
        <v>1.9817480000000003</v>
      </c>
      <c r="H1948" s="2">
        <f t="shared" si="239"/>
        <v>1.9760354999999987</v>
      </c>
      <c r="I1948" s="2">
        <f t="array" ref="I1948">SUMPRODUCT(B1932:B1951, (ROW(B1932:B1951)-ROW(B1932)+1)) / (20*21/2)</f>
        <v>2.2441390476190475</v>
      </c>
      <c r="J1948" s="2">
        <f t="shared" si="242"/>
        <v>2.1721987771804496</v>
      </c>
      <c r="K1948" s="2">
        <f t="shared" si="236"/>
        <v>2.0449499730496541</v>
      </c>
    </row>
    <row r="1949" spans="1:11" ht="13.5" x14ac:dyDescent="0.25">
      <c r="A1949" s="3">
        <f>TITRES_STAT!B1952</f>
        <v>45145</v>
      </c>
      <c r="B1949" s="5">
        <f>TITRES_STAT!D1952</f>
        <v>2.2951000000000001</v>
      </c>
      <c r="C1949" s="2">
        <f t="shared" si="237"/>
        <v>0</v>
      </c>
      <c r="D1949" s="2">
        <f t="shared" si="238"/>
        <v>2.2951000000000001</v>
      </c>
      <c r="E1949" s="2">
        <f t="shared" si="240"/>
        <v>2.2771200000000005</v>
      </c>
      <c r="F1949" s="2">
        <f t="shared" si="241"/>
        <v>2.1664299999999996</v>
      </c>
      <c r="G1949" s="2">
        <f t="shared" si="235"/>
        <v>1.990856</v>
      </c>
      <c r="H1949" s="2">
        <f t="shared" si="239"/>
        <v>1.9768764999999988</v>
      </c>
      <c r="I1949" s="2">
        <f t="array" ref="I1949">SUMPRODUCT(B1933:B1952, (ROW(B1933:B1952)-ROW(B1933)+1)) / (20*21/2)</f>
        <v>2.2426442857142859</v>
      </c>
      <c r="J1949" s="2">
        <f t="shared" si="242"/>
        <v>2.1839036555442162</v>
      </c>
      <c r="K1949" s="2">
        <f t="shared" si="236"/>
        <v>2.0547597780280991</v>
      </c>
    </row>
    <row r="1950" spans="1:11" ht="13.5" x14ac:dyDescent="0.25">
      <c r="A1950" s="3">
        <f>TITRES_STAT!B1953</f>
        <v>45146</v>
      </c>
      <c r="B1950" s="5">
        <f>TITRES_STAT!D1953</f>
        <v>2.2477999999999998</v>
      </c>
      <c r="C1950" s="2">
        <f t="shared" si="237"/>
        <v>-4.7300000000000342E-2</v>
      </c>
      <c r="D1950" s="2">
        <f t="shared" si="238"/>
        <v>2.2856399999999999</v>
      </c>
      <c r="E1950" s="2">
        <f t="shared" si="240"/>
        <v>2.27949</v>
      </c>
      <c r="F1950" s="2">
        <f t="shared" si="241"/>
        <v>2.1834699999999994</v>
      </c>
      <c r="G1950" s="2">
        <f t="shared" si="235"/>
        <v>1.9990180000000002</v>
      </c>
      <c r="H1950" s="2">
        <f t="shared" si="239"/>
        <v>1.9778399999999985</v>
      </c>
      <c r="I1950" s="2">
        <f t="array" ref="I1950">SUMPRODUCT(B1934:B1953, (ROW(B1934:B1953)-ROW(B1934)+1)) / (20*21/2)</f>
        <v>2.2402995238095236</v>
      </c>
      <c r="J1950" s="2">
        <f t="shared" si="242"/>
        <v>2.1899890216828624</v>
      </c>
      <c r="K1950" s="2">
        <f t="shared" si="236"/>
        <v>2.0623299828113106</v>
      </c>
    </row>
    <row r="1951" spans="1:11" ht="13.5" x14ac:dyDescent="0.25">
      <c r="A1951" s="3">
        <f>TITRES_STAT!B1954</f>
        <v>45147</v>
      </c>
      <c r="B1951" s="5">
        <f>TITRES_STAT!D1954</f>
        <v>2.1815000000000002</v>
      </c>
      <c r="C1951" s="2">
        <f t="shared" si="237"/>
        <v>-6.6299999999999581E-2</v>
      </c>
      <c r="D1951" s="2">
        <f t="shared" si="238"/>
        <v>2.2629200000000003</v>
      </c>
      <c r="E1951" s="2">
        <f t="shared" si="240"/>
        <v>2.2728600000000001</v>
      </c>
      <c r="F1951" s="2">
        <f t="shared" si="241"/>
        <v>2.1971949999999998</v>
      </c>
      <c r="G1951" s="2">
        <f t="shared" si="235"/>
        <v>2.0058540000000002</v>
      </c>
      <c r="H1951" s="2">
        <f t="shared" si="239"/>
        <v>1.9786514999999989</v>
      </c>
      <c r="I1951" s="2">
        <f t="array" ref="I1951">SUMPRODUCT(B1935:B1954, (ROW(B1935:B1954)-ROW(B1935)+1)) / (20*21/2)</f>
        <v>2.2292785714285714</v>
      </c>
      <c r="J1951" s="2">
        <f t="shared" si="242"/>
        <v>2.1891805434273515</v>
      </c>
      <c r="K1951" s="2">
        <f t="shared" si="236"/>
        <v>2.0670033168187101</v>
      </c>
    </row>
    <row r="1952" spans="1:11" ht="13.5" x14ac:dyDescent="0.25">
      <c r="A1952" s="3">
        <f>TITRES_STAT!B1955</f>
        <v>45148</v>
      </c>
      <c r="B1952" s="5">
        <f>TITRES_STAT!D1955</f>
        <v>2.1815000000000002</v>
      </c>
      <c r="C1952" s="2">
        <f t="shared" si="237"/>
        <v>0</v>
      </c>
      <c r="D1952" s="2">
        <f t="shared" si="238"/>
        <v>2.2402000000000002</v>
      </c>
      <c r="E1952" s="2">
        <f t="shared" si="240"/>
        <v>2.2652799999999997</v>
      </c>
      <c r="F1952" s="2">
        <f t="shared" si="241"/>
        <v>2.2109200000000002</v>
      </c>
      <c r="G1952" s="2">
        <f t="shared" si="235"/>
        <v>2.0126900000000005</v>
      </c>
      <c r="H1952" s="2">
        <f t="shared" si="239"/>
        <v>1.9793284999999989</v>
      </c>
      <c r="I1952" s="2">
        <f t="array" ref="I1952">SUMPRODUCT(B1936:B1955, (ROW(B1936:B1955)-ROW(B1936)+1)) / (20*21/2)</f>
        <v>2.218212857142857</v>
      </c>
      <c r="J1952" s="2">
        <f t="shared" si="242"/>
        <v>2.1884490631009368</v>
      </c>
      <c r="K1952" s="2">
        <f t="shared" si="236"/>
        <v>2.0714933828258197</v>
      </c>
    </row>
    <row r="1953" spans="1:11" ht="13.5" x14ac:dyDescent="0.25">
      <c r="A1953" s="3">
        <f>TITRES_STAT!B1956</f>
        <v>45149</v>
      </c>
      <c r="B1953" s="5">
        <f>TITRES_STAT!D1956</f>
        <v>2.1863000000000001</v>
      </c>
      <c r="C1953" s="2">
        <f t="shared" si="237"/>
        <v>4.7999999999999154E-3</v>
      </c>
      <c r="D1953" s="2">
        <f t="shared" si="238"/>
        <v>2.2184399999999997</v>
      </c>
      <c r="E1953" s="2">
        <f t="shared" si="240"/>
        <v>2.2543999999999995</v>
      </c>
      <c r="F1953" s="2">
        <f t="shared" si="241"/>
        <v>2.2215200000000004</v>
      </c>
      <c r="G1953" s="2">
        <f t="shared" si="235"/>
        <v>2.0200700000000005</v>
      </c>
      <c r="H1953" s="2">
        <f t="shared" si="239"/>
        <v>1.9796479999999992</v>
      </c>
      <c r="I1953" s="2">
        <f t="array" ref="I1953">SUMPRODUCT(B1937:B1956, (ROW(B1937:B1956)-ROW(B1937)+1)) / (20*21/2)</f>
        <v>2.207147142857143</v>
      </c>
      <c r="J1953" s="2">
        <f t="shared" si="242"/>
        <v>2.1882443904246571</v>
      </c>
      <c r="K1953" s="2">
        <f t="shared" si="236"/>
        <v>2.07599560310716</v>
      </c>
    </row>
    <row r="1954" spans="1:11" ht="13.5" x14ac:dyDescent="0.25">
      <c r="A1954" s="3">
        <f>TITRES_STAT!B1957</f>
        <v>45152</v>
      </c>
      <c r="B1954" s="5">
        <f>TITRES_STAT!D1957</f>
        <v>2.1057999999999999</v>
      </c>
      <c r="C1954" s="2">
        <f t="shared" si="237"/>
        <v>-8.0500000000000238E-2</v>
      </c>
      <c r="D1954" s="2">
        <f t="shared" si="238"/>
        <v>2.18058</v>
      </c>
      <c r="E1954" s="2">
        <f t="shared" si="240"/>
        <v>2.2378399999999998</v>
      </c>
      <c r="F1954" s="2">
        <f t="shared" si="241"/>
        <v>2.2219900000000004</v>
      </c>
      <c r="G1954" s="2">
        <f t="shared" si="235"/>
        <v>2.0258400000000005</v>
      </c>
      <c r="H1954" s="2">
        <f t="shared" si="239"/>
        <v>1.9795649999999987</v>
      </c>
      <c r="I1954" s="2">
        <f t="array" ref="I1954">SUMPRODUCT(B1938:B1957, (ROW(B1938:B1957)-ROW(B1938)+1)) / (20*21/2)</f>
        <v>2.1963066666666666</v>
      </c>
      <c r="J1954" s="2">
        <f t="shared" si="242"/>
        <v>2.1803925437175469</v>
      </c>
      <c r="K1954" s="2">
        <f t="shared" si="236"/>
        <v>2.0771644029853107</v>
      </c>
    </row>
    <row r="1955" spans="1:11" ht="13.5" x14ac:dyDescent="0.25">
      <c r="A1955" s="3">
        <f>TITRES_STAT!B1958</f>
        <v>45153</v>
      </c>
      <c r="B1955" s="5">
        <f>TITRES_STAT!D1958</f>
        <v>2.1057999999999999</v>
      </c>
      <c r="C1955" s="2">
        <f t="shared" si="237"/>
        <v>0</v>
      </c>
      <c r="D1955" s="2">
        <f t="shared" si="238"/>
        <v>2.1521800000000004</v>
      </c>
      <c r="E1955" s="2">
        <f t="shared" si="240"/>
        <v>2.2189099999999997</v>
      </c>
      <c r="F1955" s="2">
        <f t="shared" si="241"/>
        <v>2.2219900000000008</v>
      </c>
      <c r="G1955" s="2">
        <f t="shared" si="235"/>
        <v>2.0325080000000004</v>
      </c>
      <c r="H1955" s="2">
        <f t="shared" si="239"/>
        <v>1.9794819999999986</v>
      </c>
      <c r="I1955" s="2">
        <f t="array" ref="I1955">SUMPRODUCT(B1939:B1958, (ROW(B1939:B1958)-ROW(B1939)+1)) / (20*21/2)</f>
        <v>2.1855790476190475</v>
      </c>
      <c r="J1955" s="2">
        <f t="shared" si="242"/>
        <v>2.1732884919349233</v>
      </c>
      <c r="K1955" s="2">
        <f t="shared" si="236"/>
        <v>2.0782873675741222</v>
      </c>
    </row>
    <row r="1956" spans="1:11" ht="13.5" x14ac:dyDescent="0.25">
      <c r="A1956" s="3">
        <f>TITRES_STAT!B1959</f>
        <v>45154</v>
      </c>
      <c r="B1956" s="5">
        <f>TITRES_STAT!D1959</f>
        <v>2.1057999999999999</v>
      </c>
      <c r="C1956" s="2">
        <f t="shared" si="237"/>
        <v>0</v>
      </c>
      <c r="D1956" s="2">
        <f t="shared" si="238"/>
        <v>2.1370400000000003</v>
      </c>
      <c r="E1956" s="2">
        <f t="shared" si="240"/>
        <v>2.1999799999999996</v>
      </c>
      <c r="F1956" s="2">
        <f t="shared" si="241"/>
        <v>2.2196250000000011</v>
      </c>
      <c r="G1956" s="2">
        <f t="shared" si="235"/>
        <v>2.0371120000000005</v>
      </c>
      <c r="H1956" s="2">
        <f t="shared" si="239"/>
        <v>1.9793989999999988</v>
      </c>
      <c r="I1956" s="2">
        <f t="array" ref="I1956">SUMPRODUCT(B1940:B1959, (ROW(B1940:B1959)-ROW(B1940)+1)) / (20*21/2)</f>
        <v>2.1775595238095238</v>
      </c>
      <c r="J1956" s="2">
        <f t="shared" si="242"/>
        <v>2.1668610165125495</v>
      </c>
      <c r="K1956" s="2">
        <f t="shared" si="236"/>
        <v>2.0793662943359212</v>
      </c>
    </row>
    <row r="1957" spans="1:11" ht="13.5" x14ac:dyDescent="0.25">
      <c r="A1957" s="3">
        <f>TITRES_STAT!B1960</f>
        <v>45155</v>
      </c>
      <c r="B1957" s="5">
        <f>TITRES_STAT!D1960</f>
        <v>2.1057999999999999</v>
      </c>
      <c r="C1957" s="2">
        <f t="shared" si="237"/>
        <v>0</v>
      </c>
      <c r="D1957" s="2">
        <f t="shared" si="238"/>
        <v>2.1219000000000001</v>
      </c>
      <c r="E1957" s="2">
        <f t="shared" si="240"/>
        <v>2.1810499999999999</v>
      </c>
      <c r="F1957" s="2">
        <f t="shared" si="241"/>
        <v>2.2184400000000006</v>
      </c>
      <c r="G1957" s="2">
        <f t="shared" si="235"/>
        <v>2.0410880000000007</v>
      </c>
      <c r="H1957" s="2">
        <f t="shared" si="239"/>
        <v>1.979315999999999</v>
      </c>
      <c r="I1957" s="2">
        <f t="array" ref="I1957">SUMPRODUCT(B1941:B1960, (ROW(B1941:B1960)-ROW(B1941)+1)) / (20*21/2)</f>
        <v>2.1697652380952381</v>
      </c>
      <c r="J1957" s="2">
        <f t="shared" si="242"/>
        <v>2.1610456816065922</v>
      </c>
      <c r="K1957" s="2">
        <f t="shared" si="236"/>
        <v>2.0804029102443167</v>
      </c>
    </row>
    <row r="1958" spans="1:11" ht="13.5" x14ac:dyDescent="0.25">
      <c r="A1958" s="3">
        <f>TITRES_STAT!B1961</f>
        <v>45156</v>
      </c>
      <c r="B1958" s="5">
        <f>TITRES_STAT!D1961</f>
        <v>2.1057999999999999</v>
      </c>
      <c r="C1958" s="2">
        <f t="shared" si="237"/>
        <v>0</v>
      </c>
      <c r="D1958" s="2">
        <f t="shared" si="238"/>
        <v>2.1057999999999999</v>
      </c>
      <c r="E1958" s="2">
        <f t="shared" si="240"/>
        <v>2.1621199999999994</v>
      </c>
      <c r="F1958" s="2">
        <f t="shared" si="241"/>
        <v>2.2137050000000009</v>
      </c>
      <c r="G1958" s="2">
        <f t="shared" si="235"/>
        <v>2.0450640000000004</v>
      </c>
      <c r="H1958" s="2">
        <f t="shared" si="239"/>
        <v>1.9797489999999991</v>
      </c>
      <c r="I1958" s="2">
        <f t="array" ref="I1958">SUMPRODUCT(B1942:B1961, (ROW(B1942:B1961)-ROW(B1942)+1)) / (20*21/2)</f>
        <v>2.1691833333333332</v>
      </c>
      <c r="J1958" s="2">
        <f t="shared" si="242"/>
        <v>2.1557841881202502</v>
      </c>
      <c r="K1958" s="2">
        <f t="shared" si="236"/>
        <v>2.0813988745484613</v>
      </c>
    </row>
    <row r="1959" spans="1:11" ht="13.5" x14ac:dyDescent="0.25">
      <c r="A1959" s="3">
        <f>TITRES_STAT!B1962</f>
        <v>45159</v>
      </c>
      <c r="B1959" s="5">
        <f>TITRES_STAT!D1962</f>
        <v>2.1295000000000002</v>
      </c>
      <c r="C1959" s="2">
        <f t="shared" si="237"/>
        <v>2.3700000000000276E-2</v>
      </c>
      <c r="D1959" s="2">
        <f t="shared" si="238"/>
        <v>2.1105399999999999</v>
      </c>
      <c r="E1959" s="2">
        <f t="shared" si="240"/>
        <v>2.1455600000000001</v>
      </c>
      <c r="F1959" s="2">
        <f t="shared" si="241"/>
        <v>2.2113400000000007</v>
      </c>
      <c r="G1959" s="2">
        <f t="shared" si="235"/>
        <v>2.0501420000000006</v>
      </c>
      <c r="H1959" s="2">
        <f t="shared" si="239"/>
        <v>1.9803004999999987</v>
      </c>
      <c r="I1959" s="2">
        <f t="array" ref="I1959">SUMPRODUCT(B1943:B1962, (ROW(B1943:B1962)-ROW(B1943)+1)) / (20*21/2)</f>
        <v>2.1688266666666665</v>
      </c>
      <c r="J1959" s="2">
        <f t="shared" si="242"/>
        <v>2.1532809321087978</v>
      </c>
      <c r="K1959" s="2">
        <f t="shared" si="236"/>
        <v>2.0832851931936198</v>
      </c>
    </row>
    <row r="1960" spans="1:11" ht="13.5" x14ac:dyDescent="0.25">
      <c r="A1960" s="3">
        <f>TITRES_STAT!B1963</f>
        <v>45160</v>
      </c>
      <c r="B1960" s="5">
        <f>TITRES_STAT!D1963</f>
        <v>2.1295000000000002</v>
      </c>
      <c r="C1960" s="2">
        <f t="shared" si="237"/>
        <v>0</v>
      </c>
      <c r="D1960" s="2">
        <f t="shared" si="238"/>
        <v>2.1152799999999998</v>
      </c>
      <c r="E1960" s="2">
        <f t="shared" si="240"/>
        <v>2.1337300000000003</v>
      </c>
      <c r="F1960" s="2">
        <f t="shared" si="241"/>
        <v>2.2066100000000004</v>
      </c>
      <c r="G1960" s="2">
        <f t="shared" si="235"/>
        <v>2.0552200000000012</v>
      </c>
      <c r="H1960" s="2">
        <f t="shared" si="239"/>
        <v>1.9808519999999985</v>
      </c>
      <c r="I1960" s="2">
        <f t="array" ref="I1960">SUMPRODUCT(B1944:B1963, (ROW(B1944:B1963)-ROW(B1944)+1)) / (20*21/2)</f>
        <v>2.1687404761904761</v>
      </c>
      <c r="J1960" s="2">
        <f t="shared" si="242"/>
        <v>2.1510160814317696</v>
      </c>
      <c r="K1960" s="2">
        <f t="shared" si="236"/>
        <v>2.0850975385585762</v>
      </c>
    </row>
    <row r="1961" spans="1:11" ht="13.5" x14ac:dyDescent="0.25">
      <c r="A1961" s="3">
        <f>TITRES_STAT!B1964</f>
        <v>45161</v>
      </c>
      <c r="B1961" s="5">
        <f>TITRES_STAT!D1964</f>
        <v>2.2004999999999999</v>
      </c>
      <c r="C1961" s="2">
        <f t="shared" si="237"/>
        <v>7.099999999999973E-2</v>
      </c>
      <c r="D1961" s="2">
        <f t="shared" si="238"/>
        <v>2.13422</v>
      </c>
      <c r="E1961" s="2">
        <f t="shared" si="240"/>
        <v>2.1356300000000004</v>
      </c>
      <c r="F1961" s="2">
        <f t="shared" si="241"/>
        <v>2.2042449999999998</v>
      </c>
      <c r="G1961" s="2">
        <f t="shared" si="235"/>
        <v>2.0617180000000008</v>
      </c>
      <c r="H1961" s="2">
        <f t="shared" si="239"/>
        <v>1.9819604999999985</v>
      </c>
      <c r="I1961" s="2">
        <f t="array" ref="I1961">SUMPRODUCT(B1945:B1964, (ROW(B1945:B1964)-ROW(B1945)+1)) / (20*21/2)</f>
        <v>2.1691047619047619</v>
      </c>
      <c r="J1961" s="2">
        <f t="shared" si="242"/>
        <v>2.155728835581125</v>
      </c>
      <c r="K1961" s="2">
        <f t="shared" si="236"/>
        <v>2.0896231252817694</v>
      </c>
    </row>
    <row r="1962" spans="1:11" ht="13.5" x14ac:dyDescent="0.25">
      <c r="A1962" s="3">
        <f>TITRES_STAT!B1965</f>
        <v>45162</v>
      </c>
      <c r="B1962" s="5">
        <f>TITRES_STAT!D1965</f>
        <v>2.2004999999999999</v>
      </c>
      <c r="C1962" s="2">
        <f t="shared" si="237"/>
        <v>0</v>
      </c>
      <c r="D1962" s="2">
        <f t="shared" si="238"/>
        <v>2.1531600000000002</v>
      </c>
      <c r="E1962" s="2">
        <f t="shared" si="240"/>
        <v>2.1375299999999995</v>
      </c>
      <c r="F1962" s="2">
        <f t="shared" si="241"/>
        <v>2.2014049999999998</v>
      </c>
      <c r="G1962" s="2">
        <f t="shared" si="235"/>
        <v>2.0682160000000009</v>
      </c>
      <c r="H1962" s="2">
        <f t="shared" si="239"/>
        <v>1.9830689999999984</v>
      </c>
      <c r="I1962" s="2">
        <f t="array" ref="I1962">SUMPRODUCT(B1946:B1965, (ROW(B1946:B1965)-ROW(B1946)+1)) / (20*21/2)</f>
        <v>2.1675495238095239</v>
      </c>
      <c r="J1962" s="2">
        <f t="shared" si="242"/>
        <v>2.1599927560019703</v>
      </c>
      <c r="K1962" s="2">
        <f t="shared" si="236"/>
        <v>2.093971238015818</v>
      </c>
    </row>
    <row r="1963" spans="1:11" ht="13.5" x14ac:dyDescent="0.25">
      <c r="A1963" s="3">
        <f>TITRES_STAT!B1966</f>
        <v>45163</v>
      </c>
      <c r="B1963" s="5">
        <f>TITRES_STAT!D1966</f>
        <v>2.2004999999999999</v>
      </c>
      <c r="C1963" s="2">
        <f t="shared" si="237"/>
        <v>0</v>
      </c>
      <c r="D1963" s="2">
        <f t="shared" si="238"/>
        <v>2.1720999999999999</v>
      </c>
      <c r="E1963" s="2">
        <f t="shared" si="240"/>
        <v>2.1389499999999999</v>
      </c>
      <c r="F1963" s="2">
        <f t="shared" si="241"/>
        <v>2.1966749999999995</v>
      </c>
      <c r="G1963" s="2">
        <f t="shared" si="235"/>
        <v>2.0747140000000006</v>
      </c>
      <c r="H1963" s="2">
        <f t="shared" si="239"/>
        <v>1.9841774999999984</v>
      </c>
      <c r="I1963" s="2">
        <f t="array" ref="I1963">SUMPRODUCT(B1947:B1966, (ROW(B1947:B1966)-ROW(B1947)+1)) / (20*21/2)</f>
        <v>2.166557619047619</v>
      </c>
      <c r="J1963" s="2">
        <f t="shared" si="242"/>
        <v>2.1638505887636876</v>
      </c>
      <c r="K1963" s="2">
        <f t="shared" si="236"/>
        <v>2.0981488365250018</v>
      </c>
    </row>
    <row r="1964" spans="1:11" ht="13.5" x14ac:dyDescent="0.25">
      <c r="A1964" s="3">
        <f>TITRES_STAT!B1967</f>
        <v>45166</v>
      </c>
      <c r="B1964" s="5">
        <f>TITRES_STAT!D1967</f>
        <v>2.2004999999999999</v>
      </c>
      <c r="C1964" s="2">
        <f t="shared" si="237"/>
        <v>0</v>
      </c>
      <c r="D1964" s="2">
        <f t="shared" si="238"/>
        <v>2.1863000000000001</v>
      </c>
      <c r="E1964" s="2">
        <f t="shared" si="240"/>
        <v>2.1484199999999993</v>
      </c>
      <c r="F1964" s="2">
        <f t="shared" si="241"/>
        <v>2.1931299999999991</v>
      </c>
      <c r="G1964" s="2">
        <f t="shared" si="235"/>
        <v>2.0812120000000012</v>
      </c>
      <c r="H1964" s="2">
        <f t="shared" si="239"/>
        <v>1.9847474999999983</v>
      </c>
      <c r="I1964" s="2">
        <f t="array" ref="I1964">SUMPRODUCT(B1948:B1967, (ROW(B1948:B1967)-ROW(B1948)+1)) / (20*21/2)</f>
        <v>2.1661290476190476</v>
      </c>
      <c r="J1964" s="2">
        <f t="shared" si="242"/>
        <v>2.1673410088814316</v>
      </c>
      <c r="K1964" s="2">
        <f t="shared" si="236"/>
        <v>2.1021626076416684</v>
      </c>
    </row>
    <row r="1965" spans="1:11" ht="13.5" x14ac:dyDescent="0.25">
      <c r="A1965" s="3">
        <f>TITRES_STAT!B1968</f>
        <v>45167</v>
      </c>
      <c r="B1965" s="5">
        <f>TITRES_STAT!D1968</f>
        <v>2.1768000000000001</v>
      </c>
      <c r="C1965" s="2">
        <f t="shared" si="237"/>
        <v>-2.3699999999999832E-2</v>
      </c>
      <c r="D1965" s="2">
        <f t="shared" si="238"/>
        <v>2.1957599999999999</v>
      </c>
      <c r="E1965" s="2">
        <f t="shared" si="240"/>
        <v>2.1555200000000001</v>
      </c>
      <c r="F1965" s="2">
        <f t="shared" si="241"/>
        <v>2.1872149999999992</v>
      </c>
      <c r="G1965" s="2">
        <f t="shared" si="235"/>
        <v>2.0872360000000012</v>
      </c>
      <c r="H1965" s="2">
        <f t="shared" si="239"/>
        <v>1.9851989999999984</v>
      </c>
      <c r="I1965" s="2">
        <f t="array" ref="I1965">SUMPRODUCT(B1949:B1968, (ROW(B1949:B1968)-ROW(B1949)+1)) / (20*21/2)</f>
        <v>2.1662638095238091</v>
      </c>
      <c r="J1965" s="2">
        <f t="shared" si="242"/>
        <v>2.1682418651784379</v>
      </c>
      <c r="K1965" s="2">
        <f t="shared" si="236"/>
        <v>2.1050895642047402</v>
      </c>
    </row>
    <row r="1966" spans="1:11" ht="13.5" x14ac:dyDescent="0.25">
      <c r="A1966" s="3">
        <f>TITRES_STAT!B1969</f>
        <v>45168</v>
      </c>
      <c r="B1966" s="5">
        <f>TITRES_STAT!D1969</f>
        <v>2.1768000000000001</v>
      </c>
      <c r="C1966" s="2">
        <f t="shared" si="237"/>
        <v>0</v>
      </c>
      <c r="D1966" s="2">
        <f t="shared" si="238"/>
        <v>2.19102</v>
      </c>
      <c r="E1966" s="2">
        <f t="shared" si="240"/>
        <v>2.16262</v>
      </c>
      <c r="F1966" s="2">
        <f t="shared" si="241"/>
        <v>2.1812999999999994</v>
      </c>
      <c r="G1966" s="2">
        <f t="shared" si="235"/>
        <v>2.0932600000000008</v>
      </c>
      <c r="H1966" s="2">
        <f t="shared" si="239"/>
        <v>1.9856504999999984</v>
      </c>
      <c r="I1966" s="2">
        <f t="array" ref="I1966">SUMPRODUCT(B1950:B1969, (ROW(B1950:B1969)-ROW(B1950)+1)) / (20*21/2)</f>
        <v>2.1624571428571433</v>
      </c>
      <c r="J1966" s="2">
        <f t="shared" si="242"/>
        <v>2.1690569256376344</v>
      </c>
      <c r="K1966" s="2">
        <f t="shared" si="236"/>
        <v>2.1079017381574956</v>
      </c>
    </row>
    <row r="1967" spans="1:11" ht="13.5" x14ac:dyDescent="0.25">
      <c r="A1967" s="3">
        <f>TITRES_STAT!B1970</f>
        <v>45169</v>
      </c>
      <c r="B1967" s="5">
        <f>TITRES_STAT!D1970</f>
        <v>2.1768000000000001</v>
      </c>
      <c r="C1967" s="2">
        <f t="shared" si="237"/>
        <v>0</v>
      </c>
      <c r="D1967" s="2">
        <f t="shared" si="238"/>
        <v>2.18628</v>
      </c>
      <c r="E1967" s="2">
        <f t="shared" si="240"/>
        <v>2.1697200000000003</v>
      </c>
      <c r="F1967" s="2">
        <f t="shared" si="241"/>
        <v>2.1753849999999995</v>
      </c>
      <c r="G1967" s="2">
        <f t="shared" si="235"/>
        <v>2.1000020000000008</v>
      </c>
      <c r="H1967" s="2">
        <f t="shared" si="239"/>
        <v>1.9861019999999985</v>
      </c>
      <c r="I1967" s="2">
        <f t="array" ref="I1967">SUMPRODUCT(B1951:B1970, (ROW(B1951:B1970)-ROW(B1951)+1)) / (20*21/2)</f>
        <v>2.1526771428571427</v>
      </c>
      <c r="J1967" s="2">
        <f t="shared" si="242"/>
        <v>2.169794361291193</v>
      </c>
      <c r="K1967" s="2">
        <f t="shared" si="236"/>
        <v>2.1106036307787703</v>
      </c>
    </row>
    <row r="1968" spans="1:11" ht="13.5" x14ac:dyDescent="0.25">
      <c r="A1968" s="3">
        <f>TITRES_STAT!B1971</f>
        <v>45170</v>
      </c>
      <c r="B1968" s="5">
        <f>TITRES_STAT!D1971</f>
        <v>2.1768000000000001</v>
      </c>
      <c r="C1968" s="2">
        <f t="shared" si="237"/>
        <v>0</v>
      </c>
      <c r="D1968" s="2">
        <f t="shared" si="238"/>
        <v>2.18154</v>
      </c>
      <c r="E1968" s="2">
        <f t="shared" si="240"/>
        <v>2.1768200000000002</v>
      </c>
      <c r="F1968" s="2">
        <f t="shared" si="241"/>
        <v>2.1694699999999996</v>
      </c>
      <c r="G1968" s="2">
        <f t="shared" si="235"/>
        <v>2.1071920000000004</v>
      </c>
      <c r="H1968" s="2">
        <f t="shared" si="239"/>
        <v>1.9870919999999981</v>
      </c>
      <c r="I1968" s="2">
        <f t="array" ref="I1968">SUMPRODUCT(B1952:B1971, (ROW(B1952:B1971)-ROW(B1952)+1)) / (20*21/2)</f>
        <v>2.1437985714285719</v>
      </c>
      <c r="J1968" s="2">
        <f t="shared" si="242"/>
        <v>2.1704615649777459</v>
      </c>
      <c r="K1968" s="2">
        <f t="shared" si="236"/>
        <v>2.1131995668266614</v>
      </c>
    </row>
    <row r="1969" spans="1:11" ht="13.5" x14ac:dyDescent="0.25">
      <c r="A1969" s="3">
        <f>TITRES_STAT!B1972</f>
        <v>45173</v>
      </c>
      <c r="B1969" s="5">
        <f>TITRES_STAT!D1972</f>
        <v>2.1295000000000002</v>
      </c>
      <c r="C1969" s="2">
        <f t="shared" si="237"/>
        <v>-4.7299999999999898E-2</v>
      </c>
      <c r="D1969" s="2">
        <f t="shared" si="238"/>
        <v>2.1673400000000003</v>
      </c>
      <c r="E1969" s="2">
        <f t="shared" si="240"/>
        <v>2.1768200000000002</v>
      </c>
      <c r="F1969" s="2">
        <f t="shared" si="241"/>
        <v>2.1611899999999999</v>
      </c>
      <c r="G1969" s="2">
        <f t="shared" si="235"/>
        <v>2.113436000000001</v>
      </c>
      <c r="H1969" s="2">
        <f t="shared" si="239"/>
        <v>1.9874414999999985</v>
      </c>
      <c r="I1969" s="2">
        <f t="array" ref="I1969">SUMPRODUCT(B1953:B1972, (ROW(B1953:B1972)-ROW(B1953)+1)) / (20*21/2)</f>
        <v>2.1355057142857143</v>
      </c>
      <c r="J1969" s="2">
        <f t="shared" si="242"/>
        <v>2.1665604635512938</v>
      </c>
      <c r="K1969" s="2">
        <f t="shared" si="236"/>
        <v>2.113838799500126</v>
      </c>
    </row>
    <row r="1970" spans="1:11" ht="13.5" x14ac:dyDescent="0.25">
      <c r="A1970" s="3">
        <f>TITRES_STAT!B1973</f>
        <v>45174</v>
      </c>
      <c r="B1970" s="5">
        <f>TITRES_STAT!D1973</f>
        <v>2.0585</v>
      </c>
      <c r="C1970" s="2">
        <f t="shared" si="237"/>
        <v>-7.1000000000000174E-2</v>
      </c>
      <c r="D1970" s="2">
        <f t="shared" si="238"/>
        <v>2.1436800000000003</v>
      </c>
      <c r="E1970" s="2">
        <f t="shared" si="240"/>
        <v>2.1697199999999999</v>
      </c>
      <c r="F1970" s="2">
        <f t="shared" si="241"/>
        <v>2.1517249999999999</v>
      </c>
      <c r="G1970" s="2">
        <f t="shared" ref="G1970:G2033" si="243">AVERAGE(B1921:B1970)</f>
        <v>2.1162860000000006</v>
      </c>
      <c r="H1970" s="2">
        <f t="shared" si="239"/>
        <v>1.987637999999998</v>
      </c>
      <c r="I1970" s="2">
        <f t="array" ref="I1970">SUMPRODUCT(B1954:B1973, (ROW(B1954:B1973)-ROW(B1954)+1)) / (20*21/2)</f>
        <v>2.1300557142857146</v>
      </c>
      <c r="J1970" s="2">
        <f t="shared" si="242"/>
        <v>2.1562689908321229</v>
      </c>
      <c r="K1970" s="2">
        <f t="shared" si="236"/>
        <v>2.1116686505001212</v>
      </c>
    </row>
    <row r="1971" spans="1:11" ht="13.5" x14ac:dyDescent="0.25">
      <c r="A1971" s="3">
        <f>TITRES_STAT!B1974</f>
        <v>45175</v>
      </c>
      <c r="B1971" s="5">
        <f>TITRES_STAT!D1974</f>
        <v>2.0585</v>
      </c>
      <c r="C1971" s="2">
        <f t="shared" si="237"/>
        <v>0</v>
      </c>
      <c r="D1971" s="2">
        <f t="shared" si="238"/>
        <v>2.1200200000000002</v>
      </c>
      <c r="E1971" s="2">
        <f t="shared" si="240"/>
        <v>2.1555200000000001</v>
      </c>
      <c r="F1971" s="2">
        <f t="shared" si="241"/>
        <v>2.145575</v>
      </c>
      <c r="G1971" s="2">
        <f t="shared" si="243"/>
        <v>2.1193160000000004</v>
      </c>
      <c r="H1971" s="2">
        <f t="shared" si="239"/>
        <v>1.9879469999999984</v>
      </c>
      <c r="I1971" s="2">
        <f t="array" ref="I1971">SUMPRODUCT(B1955:B1974, (ROW(B1955:B1974)-ROW(B1955)+1)) / (20*21/2)</f>
        <v>2.1228442857142862</v>
      </c>
      <c r="J1971" s="2">
        <f t="shared" si="242"/>
        <v>2.146957658371921</v>
      </c>
      <c r="K1971" s="2">
        <f t="shared" ref="K1971:K2034" si="244">$K$4*B1971+(1-$K$4)*K1970</f>
        <v>2.1095836053824697</v>
      </c>
    </row>
    <row r="1972" spans="1:11" ht="13.5" x14ac:dyDescent="0.25">
      <c r="A1972" s="3">
        <f>TITRES_STAT!B1975</f>
        <v>45176</v>
      </c>
      <c r="B1972" s="5">
        <f>TITRES_STAT!D1975</f>
        <v>2.0585</v>
      </c>
      <c r="C1972" s="2">
        <f t="shared" si="237"/>
        <v>0</v>
      </c>
      <c r="D1972" s="2">
        <f t="shared" si="238"/>
        <v>2.0963600000000002</v>
      </c>
      <c r="E1972" s="2">
        <f t="shared" si="240"/>
        <v>2.1413199999999994</v>
      </c>
      <c r="F1972" s="2">
        <f t="shared" si="241"/>
        <v>2.1394250000000001</v>
      </c>
      <c r="G1972" s="2">
        <f t="shared" si="243"/>
        <v>2.1223460000000003</v>
      </c>
      <c r="H1972" s="2">
        <f t="shared" si="239"/>
        <v>1.988255999999998</v>
      </c>
      <c r="I1972" s="2">
        <f t="array" ref="I1972">SUMPRODUCT(B1956:B1975, (ROW(B1956:B1975)-ROW(B1956)+1)) / (20*21/2)</f>
        <v>2.1136009523809522</v>
      </c>
      <c r="J1972" s="2">
        <f t="shared" si="242"/>
        <v>2.1385331194793569</v>
      </c>
      <c r="K1972" s="2">
        <f t="shared" si="244"/>
        <v>2.1075803267400199</v>
      </c>
    </row>
    <row r="1973" spans="1:11" ht="13.5" x14ac:dyDescent="0.25">
      <c r="A1973" s="3">
        <f>TITRES_STAT!B1976</f>
        <v>45177</v>
      </c>
      <c r="B1973" s="5">
        <f>TITRES_STAT!D1976</f>
        <v>2.0821999999999998</v>
      </c>
      <c r="C1973" s="2">
        <f t="shared" si="237"/>
        <v>2.3699999999999832E-2</v>
      </c>
      <c r="D1973" s="2">
        <f t="shared" si="238"/>
        <v>2.0774400000000002</v>
      </c>
      <c r="E1973" s="2">
        <f t="shared" si="240"/>
        <v>2.1294899999999997</v>
      </c>
      <c r="F1973" s="2">
        <f t="shared" si="241"/>
        <v>2.13422</v>
      </c>
      <c r="G1973" s="2">
        <f t="shared" si="243"/>
        <v>2.1258500000000002</v>
      </c>
      <c r="H1973" s="2">
        <f t="shared" si="239"/>
        <v>1.988481499999998</v>
      </c>
      <c r="I1973" s="2">
        <f t="array" ref="I1973">SUMPRODUCT(B1957:B1976, (ROW(B1957:B1976)-ROW(B1957)+1)) / (20*21/2)</f>
        <v>2.1046957142857146</v>
      </c>
      <c r="J1973" s="2">
        <f t="shared" si="242"/>
        <v>2.133168060481323</v>
      </c>
      <c r="K1973" s="2">
        <f t="shared" si="244"/>
        <v>2.1065850198090388</v>
      </c>
    </row>
    <row r="1974" spans="1:11" ht="13.5" x14ac:dyDescent="0.25">
      <c r="A1974" s="3">
        <f>TITRES_STAT!B1977</f>
        <v>45180</v>
      </c>
      <c r="B1974" s="5">
        <f>TITRES_STAT!D1977</f>
        <v>2.0585</v>
      </c>
      <c r="C1974" s="2">
        <f t="shared" si="237"/>
        <v>-2.3699999999999832E-2</v>
      </c>
      <c r="D1974" s="2">
        <f t="shared" si="238"/>
        <v>2.06324</v>
      </c>
      <c r="E1974" s="2">
        <f t="shared" si="240"/>
        <v>2.1152899999999999</v>
      </c>
      <c r="F1974" s="2">
        <f t="shared" si="241"/>
        <v>2.1318550000000003</v>
      </c>
      <c r="G1974" s="2">
        <f t="shared" si="243"/>
        <v>2.1293280000000006</v>
      </c>
      <c r="H1974" s="2">
        <f t="shared" si="239"/>
        <v>1.9888574999999979</v>
      </c>
      <c r="I1974" s="2">
        <f t="array" ref="I1974">SUMPRODUCT(B1958:B1977, (ROW(B1958:B1977)-ROW(B1958)+1)) / (20*21/2)</f>
        <v>2.0956809523809521</v>
      </c>
      <c r="J1974" s="2">
        <f t="shared" si="242"/>
        <v>2.126056816625959</v>
      </c>
      <c r="K1974" s="2">
        <f t="shared" si="244"/>
        <v>2.1046993327577042</v>
      </c>
    </row>
    <row r="1975" spans="1:11" ht="13.5" x14ac:dyDescent="0.25">
      <c r="A1975" s="3">
        <f>TITRES_STAT!B1978</f>
        <v>45181</v>
      </c>
      <c r="B1975" s="5">
        <f>TITRES_STAT!D1978</f>
        <v>2.0348000000000002</v>
      </c>
      <c r="C1975" s="2">
        <f t="shared" si="237"/>
        <v>-2.3699999999999832E-2</v>
      </c>
      <c r="D1975" s="2">
        <f t="shared" si="238"/>
        <v>2.0585</v>
      </c>
      <c r="E1975" s="2">
        <f t="shared" si="240"/>
        <v>2.1010900000000001</v>
      </c>
      <c r="F1975" s="2">
        <f t="shared" si="241"/>
        <v>2.1283050000000001</v>
      </c>
      <c r="G1975" s="2">
        <f t="shared" si="243"/>
        <v>2.1315260000000005</v>
      </c>
      <c r="H1975" s="2">
        <f t="shared" si="239"/>
        <v>1.9891149999999982</v>
      </c>
      <c r="I1975" s="2">
        <f t="array" ref="I1975">SUMPRODUCT(B1959:B1978, (ROW(B1959:B1978)-ROW(B1959)+1)) / (20*21/2)</f>
        <v>2.0852266666666663</v>
      </c>
      <c r="J1975" s="2">
        <f t="shared" si="242"/>
        <v>2.1173656912330103</v>
      </c>
      <c r="K1975" s="2">
        <f t="shared" si="244"/>
        <v>2.1019581824534805</v>
      </c>
    </row>
    <row r="1976" spans="1:11" ht="13.5" x14ac:dyDescent="0.25">
      <c r="A1976" s="3">
        <f>TITRES_STAT!B1979</f>
        <v>45182</v>
      </c>
      <c r="B1976" s="5">
        <f>TITRES_STAT!D1979</f>
        <v>2.0348000000000002</v>
      </c>
      <c r="C1976" s="2">
        <f t="shared" si="237"/>
        <v>0</v>
      </c>
      <c r="D1976" s="2">
        <f t="shared" si="238"/>
        <v>2.05376</v>
      </c>
      <c r="E1976" s="2">
        <f t="shared" si="240"/>
        <v>2.0868900000000004</v>
      </c>
      <c r="F1976" s="2">
        <f t="shared" si="241"/>
        <v>2.1247549999999999</v>
      </c>
      <c r="G1976" s="2">
        <f t="shared" si="243"/>
        <v>2.1337240000000004</v>
      </c>
      <c r="H1976" s="2">
        <f t="shared" si="239"/>
        <v>1.9891479999999984</v>
      </c>
      <c r="I1976" s="2">
        <f t="array" ref="I1976">SUMPRODUCT(B1960:B1979, (ROW(B1960:B1979)-ROW(B1960)+1)) / (20*21/2)</f>
        <v>2.0752228571428577</v>
      </c>
      <c r="J1976" s="2">
        <f t="shared" si="242"/>
        <v>2.1095022920679618</v>
      </c>
      <c r="K1976" s="2">
        <f t="shared" si="244"/>
        <v>2.0993245282396185</v>
      </c>
    </row>
    <row r="1977" spans="1:11" ht="13.5" x14ac:dyDescent="0.25">
      <c r="A1977" s="3">
        <f>TITRES_STAT!B1980</f>
        <v>45183</v>
      </c>
      <c r="B1977" s="5">
        <f>TITRES_STAT!D1980</f>
        <v>2.0301</v>
      </c>
      <c r="C1977" s="2">
        <f t="shared" si="237"/>
        <v>-4.7000000000001485E-3</v>
      </c>
      <c r="D1977" s="2">
        <f t="shared" si="238"/>
        <v>2.0480800000000001</v>
      </c>
      <c r="E1977" s="2">
        <f t="shared" si="240"/>
        <v>2.0722200000000006</v>
      </c>
      <c r="F1977" s="2">
        <f t="shared" si="241"/>
        <v>2.1209699999999998</v>
      </c>
      <c r="G1977" s="2">
        <f t="shared" si="243"/>
        <v>2.1359160000000004</v>
      </c>
      <c r="H1977" s="2">
        <f t="shared" si="239"/>
        <v>1.9888659999999985</v>
      </c>
      <c r="I1977" s="2">
        <f t="array" ref="I1977">SUMPRODUCT(B1961:B1980, (ROW(B1961:B1980)-ROW(B1961)+1)) / (20*21/2)</f>
        <v>2.0770490476190475</v>
      </c>
      <c r="J1977" s="2">
        <f t="shared" si="242"/>
        <v>2.1019401690138704</v>
      </c>
      <c r="K1977" s="2">
        <f t="shared" si="244"/>
        <v>2.0966098408576728</v>
      </c>
    </row>
    <row r="1978" spans="1:11" ht="13.5" x14ac:dyDescent="0.25">
      <c r="A1978" s="3">
        <f>TITRES_STAT!B1981</f>
        <v>45184</v>
      </c>
      <c r="B1978" s="5">
        <f>TITRES_STAT!D1981</f>
        <v>2.0112000000000001</v>
      </c>
      <c r="C1978" s="2">
        <f t="shared" si="237"/>
        <v>-1.8899999999999917E-2</v>
      </c>
      <c r="D1978" s="2">
        <f t="shared" si="238"/>
        <v>2.0338800000000004</v>
      </c>
      <c r="E1978" s="2">
        <f t="shared" si="240"/>
        <v>2.0556600000000005</v>
      </c>
      <c r="F1978" s="2">
        <f t="shared" si="241"/>
        <v>2.1162399999999995</v>
      </c>
      <c r="G1978" s="2">
        <f t="shared" si="243"/>
        <v>2.1377300000000004</v>
      </c>
      <c r="H1978" s="2">
        <f t="shared" si="239"/>
        <v>1.9888034999999979</v>
      </c>
      <c r="I1978" s="2">
        <f t="array" ref="I1978">SUMPRODUCT(B1962:B1981, (ROW(B1962:B1981)-ROW(B1962)+1)) / (20*21/2)</f>
        <v>2.0788752380952382</v>
      </c>
      <c r="J1978" s="2">
        <f t="shared" si="242"/>
        <v>2.0932982481554063</v>
      </c>
      <c r="K1978" s="2">
        <f t="shared" si="244"/>
        <v>2.0932604353338427</v>
      </c>
    </row>
    <row r="1979" spans="1:11" ht="13.5" x14ac:dyDescent="0.25">
      <c r="A1979" s="3">
        <f>TITRES_STAT!B1982</f>
        <v>45187</v>
      </c>
      <c r="B1979" s="5">
        <f>TITRES_STAT!D1982</f>
        <v>2.0112000000000001</v>
      </c>
      <c r="C1979" s="2">
        <f t="shared" si="237"/>
        <v>0</v>
      </c>
      <c r="D1979" s="2">
        <f t="shared" si="238"/>
        <v>2.0244200000000001</v>
      </c>
      <c r="E1979" s="2">
        <f t="shared" si="240"/>
        <v>2.0438299999999998</v>
      </c>
      <c r="F1979" s="2">
        <f t="shared" si="241"/>
        <v>2.1103249999999996</v>
      </c>
      <c r="G1979" s="2">
        <f t="shared" si="243"/>
        <v>2.1398140000000008</v>
      </c>
      <c r="H1979" s="2">
        <f t="shared" si="239"/>
        <v>1.9884494999999978</v>
      </c>
      <c r="I1979" s="2">
        <f t="array" ref="I1979">SUMPRODUCT(B1963:B1982, (ROW(B1963:B1982)-ROW(B1963)+1)) / (20*21/2)</f>
        <v>2.0810395238095243</v>
      </c>
      <c r="J1979" s="2">
        <f t="shared" si="242"/>
        <v>2.0854793673787011</v>
      </c>
      <c r="K1979" s="2">
        <f t="shared" si="244"/>
        <v>2.090042379046241</v>
      </c>
    </row>
    <row r="1980" spans="1:11" ht="13.5" x14ac:dyDescent="0.25">
      <c r="A1980" s="3">
        <f>TITRES_STAT!B1983</f>
        <v>45188</v>
      </c>
      <c r="B1980" s="5">
        <f>TITRES_STAT!D1983</f>
        <v>2.1295000000000002</v>
      </c>
      <c r="C1980" s="2">
        <f t="shared" si="237"/>
        <v>0.11830000000000007</v>
      </c>
      <c r="D1980" s="2">
        <f t="shared" si="238"/>
        <v>2.0433600000000003</v>
      </c>
      <c r="E1980" s="2">
        <f t="shared" si="240"/>
        <v>2.0509300000000001</v>
      </c>
      <c r="F1980" s="2">
        <f t="shared" si="241"/>
        <v>2.110325</v>
      </c>
      <c r="G1980" s="2">
        <f t="shared" si="243"/>
        <v>2.1442640000000006</v>
      </c>
      <c r="H1980" s="2">
        <f t="shared" si="239"/>
        <v>1.9886869999999979</v>
      </c>
      <c r="I1980" s="2">
        <f t="array" ref="I1980">SUMPRODUCT(B1964:B1983, (ROW(B1964:B1983)-ROW(B1964)+1)) / (20*21/2)</f>
        <v>2.0835419047619048</v>
      </c>
      <c r="J1980" s="2">
        <f t="shared" si="242"/>
        <v>2.0896718085807295</v>
      </c>
      <c r="K1980" s="2">
        <f t="shared" si="244"/>
        <v>2.0915897367307021</v>
      </c>
    </row>
    <row r="1981" spans="1:11" ht="13.5" x14ac:dyDescent="0.25">
      <c r="A1981" s="3">
        <f>TITRES_STAT!B1984</f>
        <v>45189</v>
      </c>
      <c r="B1981" s="5">
        <f>TITRES_STAT!D1984</f>
        <v>2.1295000000000002</v>
      </c>
      <c r="C1981" s="2">
        <f t="shared" si="237"/>
        <v>0</v>
      </c>
      <c r="D1981" s="2">
        <f t="shared" si="238"/>
        <v>2.0623</v>
      </c>
      <c r="E1981" s="2">
        <f t="shared" si="240"/>
        <v>2.05803</v>
      </c>
      <c r="F1981" s="2">
        <f t="shared" si="241"/>
        <v>2.1067749999999998</v>
      </c>
      <c r="G1981" s="2">
        <f t="shared" si="243"/>
        <v>2.1487140000000005</v>
      </c>
      <c r="H1981" s="2">
        <f t="shared" si="239"/>
        <v>1.9890144999999975</v>
      </c>
      <c r="I1981" s="2">
        <f t="array" ref="I1981">SUMPRODUCT(B1965:B1984, (ROW(B1965:B1984)-ROW(B1965)+1)) / (20*21/2)</f>
        <v>2.0863823809523816</v>
      </c>
      <c r="J1981" s="2">
        <f t="shared" si="242"/>
        <v>2.093464969668279</v>
      </c>
      <c r="K1981" s="2">
        <f t="shared" si="244"/>
        <v>2.0930764137216551</v>
      </c>
    </row>
    <row r="1982" spans="1:11" ht="13.5" x14ac:dyDescent="0.25">
      <c r="A1982" s="3">
        <f>TITRES_STAT!B1985</f>
        <v>45190</v>
      </c>
      <c r="B1982" s="5">
        <f>TITRES_STAT!D1985</f>
        <v>2.1295000000000002</v>
      </c>
      <c r="C1982" s="2">
        <f t="shared" si="237"/>
        <v>0</v>
      </c>
      <c r="D1982" s="2">
        <f t="shared" si="238"/>
        <v>2.0821800000000001</v>
      </c>
      <c r="E1982" s="2">
        <f t="shared" si="240"/>
        <v>2.0651300000000004</v>
      </c>
      <c r="F1982" s="2">
        <f t="shared" si="241"/>
        <v>2.1032250000000001</v>
      </c>
      <c r="G1982" s="2">
        <f t="shared" si="243"/>
        <v>2.1531640000000012</v>
      </c>
      <c r="H1982" s="2">
        <f t="shared" si="239"/>
        <v>1.9890499999999971</v>
      </c>
      <c r="I1982" s="2">
        <f t="array" ref="I1982">SUMPRODUCT(B1966:B1985, (ROW(B1966:B1985)-ROW(B1966)+1)) / (20*21/2)</f>
        <v>2.0855038095238094</v>
      </c>
      <c r="J1982" s="2">
        <f t="shared" si="242"/>
        <v>2.0968968773189194</v>
      </c>
      <c r="K1982" s="2">
        <f t="shared" si="244"/>
        <v>2.0945047896541396</v>
      </c>
    </row>
    <row r="1983" spans="1:11" ht="13.5" x14ac:dyDescent="0.25">
      <c r="A1983" s="3">
        <f>TITRES_STAT!B1986</f>
        <v>45191</v>
      </c>
      <c r="B1983" s="5">
        <f>TITRES_STAT!D1986</f>
        <v>2.1295000000000002</v>
      </c>
      <c r="C1983" s="2">
        <f t="shared" si="237"/>
        <v>0</v>
      </c>
      <c r="D1983" s="2">
        <f t="shared" si="238"/>
        <v>2.1058400000000002</v>
      </c>
      <c r="E1983" s="2">
        <f t="shared" si="240"/>
        <v>2.0698600000000003</v>
      </c>
      <c r="F1983" s="2">
        <f t="shared" si="241"/>
        <v>2.099675</v>
      </c>
      <c r="G1983" s="2">
        <f t="shared" si="243"/>
        <v>2.1562680000000012</v>
      </c>
      <c r="H1983" s="2">
        <f t="shared" si="239"/>
        <v>1.9887039999999971</v>
      </c>
      <c r="I1983" s="2">
        <f t="array" ref="I1983">SUMPRODUCT(B1967:B1986, (ROW(B1967:B1986)-ROW(B1967)+1)) / (20*21/2)</f>
        <v>2.0850533333333336</v>
      </c>
      <c r="J1983" s="2">
        <f t="shared" si="242"/>
        <v>2.1000019366218794</v>
      </c>
      <c r="K1983" s="2">
        <f t="shared" si="244"/>
        <v>2.0958771508441734</v>
      </c>
    </row>
    <row r="1984" spans="1:11" ht="13.5" x14ac:dyDescent="0.25">
      <c r="A1984" s="3">
        <f>TITRES_STAT!B1987</f>
        <v>45194</v>
      </c>
      <c r="B1984" s="5">
        <f>TITRES_STAT!D1987</f>
        <v>2.1295000000000002</v>
      </c>
      <c r="C1984" s="2">
        <f t="shared" si="237"/>
        <v>0</v>
      </c>
      <c r="D1984" s="2">
        <f t="shared" si="238"/>
        <v>2.1295000000000002</v>
      </c>
      <c r="E1984" s="2">
        <f t="shared" si="240"/>
        <v>2.0769600000000006</v>
      </c>
      <c r="F1984" s="2">
        <f t="shared" si="241"/>
        <v>2.0961249999999998</v>
      </c>
      <c r="G1984" s="2">
        <f t="shared" si="243"/>
        <v>2.1569300000000009</v>
      </c>
      <c r="H1984" s="2">
        <f t="shared" si="239"/>
        <v>1.9885824999999968</v>
      </c>
      <c r="I1984" s="2">
        <f t="array" ref="I1984">SUMPRODUCT(B1968:B1987, (ROW(B1968:B1987)-ROW(B1968)+1)) / (20*21/2)</f>
        <v>2.089088095238095</v>
      </c>
      <c r="J1984" s="2">
        <f t="shared" si="242"/>
        <v>2.1028112759912241</v>
      </c>
      <c r="K1984" s="2">
        <f t="shared" si="244"/>
        <v>2.0971956939483234</v>
      </c>
    </row>
    <row r="1985" spans="1:11" ht="13.5" x14ac:dyDescent="0.25">
      <c r="A1985" s="3">
        <f>TITRES_STAT!B1988</f>
        <v>45195</v>
      </c>
      <c r="B1985" s="5">
        <f>TITRES_STAT!D1988</f>
        <v>2.0869</v>
      </c>
      <c r="C1985" s="2">
        <f t="shared" si="237"/>
        <v>-4.2600000000000193E-2</v>
      </c>
      <c r="D1985" s="2">
        <f t="shared" si="238"/>
        <v>2.1209800000000003</v>
      </c>
      <c r="E1985" s="2">
        <f t="shared" si="240"/>
        <v>2.0821700000000001</v>
      </c>
      <c r="F1985" s="2">
        <f t="shared" si="241"/>
        <v>2.0916299999999999</v>
      </c>
      <c r="G1985" s="2">
        <f t="shared" si="243"/>
        <v>2.1565520000000005</v>
      </c>
      <c r="H1985" s="2">
        <f t="shared" si="239"/>
        <v>1.9882479999999974</v>
      </c>
      <c r="I1985" s="2">
        <f t="array" ref="I1985">SUMPRODUCT(B1969:B1988, (ROW(B1969:B1988)-ROW(B1969)+1)) / (20*21/2)</f>
        <v>2.102357619047619</v>
      </c>
      <c r="J1985" s="2">
        <f t="shared" si="242"/>
        <v>2.1012959163730121</v>
      </c>
      <c r="K1985" s="2">
        <f t="shared" si="244"/>
        <v>2.0967919412444678</v>
      </c>
    </row>
    <row r="1986" spans="1:11" ht="13.5" x14ac:dyDescent="0.25">
      <c r="A1986" s="3">
        <f>TITRES_STAT!B1989</f>
        <v>45197</v>
      </c>
      <c r="B1986" s="5">
        <f>TITRES_STAT!D1989</f>
        <v>2.0869</v>
      </c>
      <c r="C1986" s="2">
        <f t="shared" si="237"/>
        <v>0</v>
      </c>
      <c r="D1986" s="2">
        <f t="shared" si="238"/>
        <v>2.11246</v>
      </c>
      <c r="E1986" s="2">
        <f t="shared" si="240"/>
        <v>2.0873800000000005</v>
      </c>
      <c r="F1986" s="2">
        <f t="shared" si="241"/>
        <v>2.087135</v>
      </c>
      <c r="G1986" s="2">
        <f t="shared" si="243"/>
        <v>2.1552280000000015</v>
      </c>
      <c r="H1986" s="2">
        <f t="shared" si="239"/>
        <v>1.9880929999999974</v>
      </c>
      <c r="I1986" s="2">
        <f t="array" ref="I1986">SUMPRODUCT(B1970:B1989, (ROW(B1970:B1989)-ROW(B1970)+1)) / (20*21/2)</f>
        <v>2.1072876190476193</v>
      </c>
      <c r="J1986" s="2">
        <f t="shared" si="242"/>
        <v>2.0999248767184393</v>
      </c>
      <c r="K1986" s="2">
        <f t="shared" si="244"/>
        <v>2.0964040219799789</v>
      </c>
    </row>
    <row r="1987" spans="1:11" ht="13.5" x14ac:dyDescent="0.25">
      <c r="A1987" s="3">
        <f>TITRES_STAT!B1990</f>
        <v>45198</v>
      </c>
      <c r="B1987" s="5">
        <f>TITRES_STAT!D1990</f>
        <v>2.1295000000000002</v>
      </c>
      <c r="C1987" s="2">
        <f t="shared" si="237"/>
        <v>4.2600000000000193E-2</v>
      </c>
      <c r="D1987" s="2">
        <f t="shared" si="238"/>
        <v>2.11246</v>
      </c>
      <c r="E1987" s="2">
        <f t="shared" si="240"/>
        <v>2.0973200000000003</v>
      </c>
      <c r="F1987" s="2">
        <f t="shared" si="241"/>
        <v>2.0847700000000002</v>
      </c>
      <c r="G1987" s="2">
        <f t="shared" si="243"/>
        <v>2.1552280000000006</v>
      </c>
      <c r="H1987" s="2">
        <f t="shared" si="239"/>
        <v>1.9879489999999973</v>
      </c>
      <c r="I1987" s="2">
        <f t="array" ref="I1987">SUMPRODUCT(B1971:B1990, (ROW(B1971:B1990)-ROW(B1971)+1)) / (20*21/2)</f>
        <v>2.1162299999999998</v>
      </c>
      <c r="J1987" s="2">
        <f t="shared" si="242"/>
        <v>2.1027415551262072</v>
      </c>
      <c r="K1987" s="2">
        <f t="shared" si="244"/>
        <v>2.0977019034709601</v>
      </c>
    </row>
    <row r="1988" spans="1:11" ht="13.5" x14ac:dyDescent="0.25">
      <c r="A1988" s="3">
        <f>TITRES_STAT!B1991</f>
        <v>45201</v>
      </c>
      <c r="B1988" s="5">
        <f>TITRES_STAT!D1991</f>
        <v>2.2241</v>
      </c>
      <c r="C1988" s="2">
        <f t="shared" ref="C1988:C2051" si="245">B1988-B1987</f>
        <v>9.4599999999999795E-2</v>
      </c>
      <c r="D1988" s="2">
        <f t="shared" si="238"/>
        <v>2.1313800000000001</v>
      </c>
      <c r="E1988" s="2">
        <f t="shared" si="240"/>
        <v>2.1186100000000003</v>
      </c>
      <c r="F1988" s="2">
        <f t="shared" si="241"/>
        <v>2.087135</v>
      </c>
      <c r="G1988" s="2">
        <f t="shared" si="243"/>
        <v>2.1557000000000013</v>
      </c>
      <c r="H1988" s="2">
        <f t="shared" si="239"/>
        <v>1.9883004999999971</v>
      </c>
      <c r="I1988" s="2">
        <f t="array" ref="I1988">SUMPRODUCT(B1972:B1991, (ROW(B1972:B1991)-ROW(B1972)+1)) / (20*21/2)</f>
        <v>2.1281961904761908</v>
      </c>
      <c r="J1988" s="2">
        <f t="shared" si="242"/>
        <v>2.1142995022570448</v>
      </c>
      <c r="K1988" s="2">
        <f t="shared" si="244"/>
        <v>2.1026586915701384</v>
      </c>
    </row>
    <row r="1989" spans="1:11" ht="13.5" x14ac:dyDescent="0.25">
      <c r="A1989" s="3">
        <f>TITRES_STAT!B1992</f>
        <v>45202</v>
      </c>
      <c r="B1989" s="5">
        <f>TITRES_STAT!D1992</f>
        <v>2.1389</v>
      </c>
      <c r="C1989" s="2">
        <f t="shared" si="245"/>
        <v>-8.5199999999999942E-2</v>
      </c>
      <c r="D1989" s="2">
        <f t="shared" si="238"/>
        <v>2.1332599999999999</v>
      </c>
      <c r="E1989" s="2">
        <f t="shared" si="240"/>
        <v>2.1313800000000001</v>
      </c>
      <c r="F1989" s="2">
        <f t="shared" si="241"/>
        <v>2.0876049999999999</v>
      </c>
      <c r="G1989" s="2">
        <f t="shared" si="243"/>
        <v>2.154942000000001</v>
      </c>
      <c r="H1989" s="2">
        <f t="shared" si="239"/>
        <v>1.9886749999999973</v>
      </c>
      <c r="I1989" s="2">
        <f t="array" ref="I1989">SUMPRODUCT(B1973:B1992, (ROW(B1973:B1992)-ROW(B1973)+1)) / (20*21/2)</f>
        <v>2.1317295238095242</v>
      </c>
      <c r="J1989" s="2">
        <f t="shared" si="242"/>
        <v>2.1166424068039928</v>
      </c>
      <c r="K1989" s="2">
        <f t="shared" si="244"/>
        <v>2.1040799193517019</v>
      </c>
    </row>
    <row r="1990" spans="1:11" ht="13.5" x14ac:dyDescent="0.25">
      <c r="A1990" s="3">
        <f>TITRES_STAT!B1993</f>
        <v>45203</v>
      </c>
      <c r="B1990" s="5">
        <f>TITRES_STAT!D1993</f>
        <v>2.1815000000000002</v>
      </c>
      <c r="C1990" s="2">
        <f t="shared" si="245"/>
        <v>4.2600000000000193E-2</v>
      </c>
      <c r="D1990" s="2">
        <f t="shared" ref="D1990:D2053" si="246">AVERAGE(B1986:B1990)</f>
        <v>2.15218</v>
      </c>
      <c r="E1990" s="2">
        <f t="shared" si="240"/>
        <v>2.1365799999999999</v>
      </c>
      <c r="F1990" s="2">
        <f t="shared" si="241"/>
        <v>2.0937549999999998</v>
      </c>
      <c r="G1990" s="2">
        <f t="shared" si="243"/>
        <v>2.1540900000000005</v>
      </c>
      <c r="H1990" s="2">
        <f t="shared" si="239"/>
        <v>1.9894639999999981</v>
      </c>
      <c r="I1990" s="2">
        <f t="array" ref="I1990">SUMPRODUCT(B1974:B1993, (ROW(B1974:B1993)-ROW(B1974)+1)) / (20*21/2)</f>
        <v>2.1348800000000003</v>
      </c>
      <c r="J1990" s="2">
        <f t="shared" si="242"/>
        <v>2.1228193204417076</v>
      </c>
      <c r="K1990" s="2">
        <f t="shared" si="244"/>
        <v>2.1071160009457528</v>
      </c>
    </row>
    <row r="1991" spans="1:11" ht="13.5" x14ac:dyDescent="0.25">
      <c r="A1991" s="3">
        <f>TITRES_STAT!B1994</f>
        <v>45204</v>
      </c>
      <c r="B1991" s="5">
        <f>TITRES_STAT!D1994</f>
        <v>2.2193999999999998</v>
      </c>
      <c r="C1991" s="2">
        <f t="shared" si="245"/>
        <v>3.7899999999999601E-2</v>
      </c>
      <c r="D1991" s="2">
        <f t="shared" si="246"/>
        <v>2.1786799999999999</v>
      </c>
      <c r="E1991" s="2">
        <f t="shared" si="240"/>
        <v>2.1455700000000002</v>
      </c>
      <c r="F1991" s="2">
        <f t="shared" si="241"/>
        <v>2.1017999999999999</v>
      </c>
      <c r="G1991" s="2">
        <f t="shared" si="243"/>
        <v>2.1535220000000006</v>
      </c>
      <c r="H1991" s="2">
        <f t="shared" si="239"/>
        <v>1.9905774999999979</v>
      </c>
      <c r="I1991" s="2">
        <f t="array" ref="I1991">SUMPRODUCT(B1975:B1994, (ROW(B1975:B1994)-ROW(B1975)+1)) / (20*21/2)</f>
        <v>2.1413700000000002</v>
      </c>
      <c r="J1991" s="2">
        <f t="shared" si="242"/>
        <v>2.1320174803996403</v>
      </c>
      <c r="K1991" s="2">
        <f t="shared" si="244"/>
        <v>2.1115192950263113</v>
      </c>
    </row>
    <row r="1992" spans="1:11" ht="13.5" x14ac:dyDescent="0.25">
      <c r="A1992" s="3">
        <f>TITRES_STAT!B1995</f>
        <v>45205</v>
      </c>
      <c r="B1992" s="5">
        <f>TITRES_STAT!D1995</f>
        <v>2.1389</v>
      </c>
      <c r="C1992" s="2">
        <f t="shared" si="245"/>
        <v>-8.0499999999999794E-2</v>
      </c>
      <c r="D1992" s="2">
        <f t="shared" si="246"/>
        <v>2.1805599999999998</v>
      </c>
      <c r="E1992" s="2">
        <f t="shared" si="240"/>
        <v>2.1465100000000001</v>
      </c>
      <c r="F1992" s="2">
        <f t="shared" si="241"/>
        <v>2.1058200000000005</v>
      </c>
      <c r="G1992" s="2">
        <f t="shared" si="243"/>
        <v>2.1511540000000009</v>
      </c>
      <c r="H1992" s="2">
        <f t="shared" si="239"/>
        <v>1.9907274999999982</v>
      </c>
      <c r="I1992" s="2">
        <f t="array" ref="I1992">SUMPRODUCT(B1976:B1995, (ROW(B1976:B1995)-ROW(B1976)+1)) / (20*21/2)</f>
        <v>2.1436871428571425</v>
      </c>
      <c r="J1992" s="2">
        <f t="shared" si="242"/>
        <v>2.1326729584568174</v>
      </c>
      <c r="K1992" s="2">
        <f t="shared" si="244"/>
        <v>2.1125930481625343</v>
      </c>
    </row>
    <row r="1993" spans="1:11" ht="13.5" x14ac:dyDescent="0.25">
      <c r="A1993" s="3">
        <f>TITRES_STAT!B1996</f>
        <v>45208</v>
      </c>
      <c r="B1993" s="5">
        <f>TITRES_STAT!D1996</f>
        <v>2.1389</v>
      </c>
      <c r="C1993" s="2">
        <f t="shared" si="245"/>
        <v>0</v>
      </c>
      <c r="D1993" s="2">
        <f t="shared" si="246"/>
        <v>2.1635199999999997</v>
      </c>
      <c r="E1993" s="2">
        <f t="shared" si="240"/>
        <v>2.1474500000000001</v>
      </c>
      <c r="F1993" s="2">
        <f t="shared" si="241"/>
        <v>2.1086550000000002</v>
      </c>
      <c r="G1993" s="2">
        <f t="shared" si="243"/>
        <v>2.1480300000000008</v>
      </c>
      <c r="H1993" s="2">
        <f t="shared" si="239"/>
        <v>1.9908774999999983</v>
      </c>
      <c r="I1993" s="2">
        <f t="array" ref="I1993">SUMPRODUCT(B1977:B1996, (ROW(B1977:B1996)-ROW(B1977)+1)) / (20*21/2)</f>
        <v>2.1455085714285715</v>
      </c>
      <c r="J1993" s="2">
        <f t="shared" si="242"/>
        <v>2.1332660100323588</v>
      </c>
      <c r="K1993" s="2">
        <f t="shared" si="244"/>
        <v>2.113624693332631</v>
      </c>
    </row>
    <row r="1994" spans="1:11" ht="13.5" x14ac:dyDescent="0.25">
      <c r="A1994" s="3">
        <f>TITRES_STAT!B1997</f>
        <v>45209</v>
      </c>
      <c r="B1994" s="5">
        <f>TITRES_STAT!D1997</f>
        <v>2.1768000000000001</v>
      </c>
      <c r="C1994" s="2">
        <f t="shared" si="245"/>
        <v>3.7900000000000045E-2</v>
      </c>
      <c r="D1994" s="2">
        <f t="shared" si="246"/>
        <v>2.1711</v>
      </c>
      <c r="E1994" s="2">
        <f t="shared" si="240"/>
        <v>2.15218</v>
      </c>
      <c r="F1994" s="2">
        <f t="shared" si="241"/>
        <v>2.1145700000000001</v>
      </c>
      <c r="G1994" s="2">
        <f t="shared" si="243"/>
        <v>2.146138000000001</v>
      </c>
      <c r="H1994" s="2">
        <f t="shared" ref="H1994:H2057" si="247">AVERAGE(B1795:B1994)</f>
        <v>1.991216999999998</v>
      </c>
      <c r="I1994" s="2">
        <f t="array" ref="I1994">SUMPRODUCT(B1978:B1997, (ROW(B1978:B1997)-ROW(B1978)+1)) / (20*21/2)</f>
        <v>2.1468342857142857</v>
      </c>
      <c r="J1994" s="2">
        <f t="shared" si="242"/>
        <v>2.1374121043149912</v>
      </c>
      <c r="K1994" s="2">
        <f t="shared" si="244"/>
        <v>2.1161021563391946</v>
      </c>
    </row>
    <row r="1995" spans="1:11" ht="13.5" x14ac:dyDescent="0.25">
      <c r="A1995" s="3">
        <f>TITRES_STAT!B1998</f>
        <v>45210</v>
      </c>
      <c r="B1995" s="5">
        <f>TITRES_STAT!D1998</f>
        <v>2.1389</v>
      </c>
      <c r="C1995" s="2">
        <f t="shared" si="245"/>
        <v>-3.7900000000000045E-2</v>
      </c>
      <c r="D1995" s="2">
        <f t="shared" si="246"/>
        <v>2.1625799999999997</v>
      </c>
      <c r="E1995" s="2">
        <f t="shared" si="240"/>
        <v>2.1573799999999999</v>
      </c>
      <c r="F1995" s="2">
        <f t="shared" si="241"/>
        <v>2.1197749999999997</v>
      </c>
      <c r="G1995" s="2">
        <f t="shared" si="243"/>
        <v>2.1430140000000013</v>
      </c>
      <c r="H1995" s="2">
        <f t="shared" si="247"/>
        <v>1.9913669999999981</v>
      </c>
      <c r="I1995" s="2">
        <f t="array" ref="I1995">SUMPRODUCT(B1979:B1998, (ROW(B1979:B1998)-ROW(B1979)+1)) / (20*21/2)</f>
        <v>2.1476419047619046</v>
      </c>
      <c r="J1995" s="2">
        <f t="shared" si="242"/>
        <v>2.1375538086659445</v>
      </c>
      <c r="K1995" s="2">
        <f t="shared" si="244"/>
        <v>2.1169961894239324</v>
      </c>
    </row>
    <row r="1996" spans="1:11" ht="13.5" x14ac:dyDescent="0.25">
      <c r="A1996" s="3">
        <f>TITRES_STAT!B1999</f>
        <v>45211</v>
      </c>
      <c r="B1996" s="5">
        <f>TITRES_STAT!D1999</f>
        <v>2.1389</v>
      </c>
      <c r="C1996" s="2">
        <f t="shared" si="245"/>
        <v>0</v>
      </c>
      <c r="D1996" s="2">
        <f t="shared" si="246"/>
        <v>2.1464799999999999</v>
      </c>
      <c r="E1996" s="2">
        <f t="shared" ref="E1996:E2059" si="248">AVERAGE(B1987:B1996)</f>
        <v>2.1625799999999997</v>
      </c>
      <c r="F1996" s="2">
        <f t="shared" si="241"/>
        <v>2.1249799999999999</v>
      </c>
      <c r="G1996" s="2">
        <f t="shared" si="243"/>
        <v>2.1398900000000016</v>
      </c>
      <c r="H1996" s="2">
        <f t="shared" si="247"/>
        <v>1.9915169999999984</v>
      </c>
      <c r="I1996" s="2">
        <f t="array" ref="I1996">SUMPRODUCT(B1980:B1999, (ROW(B1980:B1999)-ROW(B1980)+1)) / (20*21/2)</f>
        <v>2.1478414285714287</v>
      </c>
      <c r="J1996" s="2">
        <f t="shared" si="242"/>
        <v>2.1376820173644262</v>
      </c>
      <c r="K1996" s="2">
        <f t="shared" si="244"/>
        <v>2.1178551623876998</v>
      </c>
    </row>
    <row r="1997" spans="1:11" ht="13.5" x14ac:dyDescent="0.25">
      <c r="A1997" s="3">
        <f>TITRES_STAT!B2000</f>
        <v>45212</v>
      </c>
      <c r="B1997" s="5">
        <f>TITRES_STAT!D2000</f>
        <v>2.1389</v>
      </c>
      <c r="C1997" s="2">
        <f t="shared" si="245"/>
        <v>0</v>
      </c>
      <c r="D1997" s="2">
        <f t="shared" si="246"/>
        <v>2.1464799999999995</v>
      </c>
      <c r="E1997" s="2">
        <f t="shared" si="248"/>
        <v>2.1635199999999997</v>
      </c>
      <c r="F1997" s="2">
        <f t="shared" si="241"/>
        <v>2.13042</v>
      </c>
      <c r="G1997" s="2">
        <f t="shared" si="243"/>
        <v>2.1367660000000011</v>
      </c>
      <c r="H1997" s="2">
        <f t="shared" si="247"/>
        <v>1.9916669999999985</v>
      </c>
      <c r="I1997" s="2">
        <f t="array" ref="I1997">SUMPRODUCT(B1981:B2000, (ROW(B1981:B2000)-ROW(B1981)+1)) / (20*21/2)</f>
        <v>2.1474328571428569</v>
      </c>
      <c r="J1997" s="2">
        <f t="shared" si="242"/>
        <v>2.1377980157106715</v>
      </c>
      <c r="K1997" s="2">
        <f t="shared" si="244"/>
        <v>2.1186804501372021</v>
      </c>
    </row>
    <row r="1998" spans="1:11" ht="13.5" x14ac:dyDescent="0.25">
      <c r="A1998" s="3">
        <f>TITRES_STAT!B2001</f>
        <v>45215</v>
      </c>
      <c r="B1998" s="5">
        <f>TITRES_STAT!D2001</f>
        <v>2.1389</v>
      </c>
      <c r="C1998" s="2">
        <f t="shared" si="245"/>
        <v>0</v>
      </c>
      <c r="D1998" s="2">
        <f t="shared" si="246"/>
        <v>2.1464799999999995</v>
      </c>
      <c r="E1998" s="2">
        <f t="shared" si="248"/>
        <v>2.1549999999999998</v>
      </c>
      <c r="F1998" s="2">
        <f t="shared" si="241"/>
        <v>2.1368049999999998</v>
      </c>
      <c r="G1998" s="2">
        <f t="shared" si="243"/>
        <v>2.1336420000000009</v>
      </c>
      <c r="H1998" s="2">
        <f t="shared" si="247"/>
        <v>1.9918169999999986</v>
      </c>
      <c r="I1998" s="2">
        <f t="array" ref="I1998">SUMPRODUCT(B1982:B2001, (ROW(B1982:B2001)-ROW(B1982)+1)) / (20*21/2)</f>
        <v>2.1469795238095237</v>
      </c>
      <c r="J1998" s="2">
        <f t="shared" si="242"/>
        <v>2.1379029665953695</v>
      </c>
      <c r="K1998" s="2">
        <f t="shared" si="244"/>
        <v>2.1194733736612337</v>
      </c>
    </row>
    <row r="1999" spans="1:11" ht="13.5" x14ac:dyDescent="0.25">
      <c r="A1999" s="3">
        <f>TITRES_STAT!B2002</f>
        <v>45216</v>
      </c>
      <c r="B1999" s="5">
        <f>TITRES_STAT!D2002</f>
        <v>2.1389</v>
      </c>
      <c r="C1999" s="2">
        <f t="shared" si="245"/>
        <v>0</v>
      </c>
      <c r="D1999" s="2">
        <f t="shared" si="246"/>
        <v>2.1389</v>
      </c>
      <c r="E1999" s="2">
        <f t="shared" si="248"/>
        <v>2.1549999999999998</v>
      </c>
      <c r="F1999" s="2">
        <f t="shared" si="241"/>
        <v>2.1431899999999997</v>
      </c>
      <c r="G1999" s="2">
        <f t="shared" si="243"/>
        <v>2.1305180000000012</v>
      </c>
      <c r="H1999" s="2">
        <f t="shared" si="247"/>
        <v>1.9917649999999982</v>
      </c>
      <c r="I1999" s="2">
        <f t="array" ref="I1999">SUMPRODUCT(B1983:B2002, (ROW(B1983:B2002)-ROW(B1983)+1)) / (20*21/2)</f>
        <v>2.1464814285714287</v>
      </c>
      <c r="J1999" s="2">
        <f t="shared" si="242"/>
        <v>2.1379979221577154</v>
      </c>
      <c r="K1999" s="2">
        <f t="shared" si="244"/>
        <v>2.120235202145107</v>
      </c>
    </row>
    <row r="2000" spans="1:11" ht="13.5" x14ac:dyDescent="0.25">
      <c r="A2000" s="3">
        <f>TITRES_STAT!B2003</f>
        <v>45217</v>
      </c>
      <c r="B2000" s="5">
        <f>TITRES_STAT!D2003</f>
        <v>2.1389</v>
      </c>
      <c r="C2000" s="2">
        <f t="shared" si="245"/>
        <v>0</v>
      </c>
      <c r="D2000" s="2">
        <f t="shared" si="246"/>
        <v>2.1389</v>
      </c>
      <c r="E2000" s="2">
        <f t="shared" si="248"/>
        <v>2.1507399999999999</v>
      </c>
      <c r="F2000" s="2">
        <f t="shared" si="241"/>
        <v>2.1436599999999997</v>
      </c>
      <c r="G2000" s="2">
        <f t="shared" si="243"/>
        <v>2.1283400000000019</v>
      </c>
      <c r="H2000" s="2">
        <f t="shared" si="247"/>
        <v>1.9918024999999984</v>
      </c>
      <c r="I2000" s="2">
        <f t="array" ref="I2000">SUMPRODUCT(B1984:B2003, (ROW(B1984:B2003)-ROW(B1984)+1)) / (20*21/2)</f>
        <v>2.1472909523809522</v>
      </c>
      <c r="J2000" s="2">
        <f t="shared" si="242"/>
        <v>2.138083834333171</v>
      </c>
      <c r="K2000" s="2">
        <f t="shared" si="244"/>
        <v>2.1209671550021616</v>
      </c>
    </row>
    <row r="2001" spans="1:11" ht="13.5" x14ac:dyDescent="0.25">
      <c r="A2001" s="3">
        <f>TITRES_STAT!B2004</f>
        <v>45218</v>
      </c>
      <c r="B2001" s="5">
        <f>TITRES_STAT!D2004</f>
        <v>2.1389</v>
      </c>
      <c r="C2001" s="2">
        <f t="shared" si="245"/>
        <v>0</v>
      </c>
      <c r="D2001" s="2">
        <f t="shared" si="246"/>
        <v>2.1389</v>
      </c>
      <c r="E2001" s="2">
        <f t="shared" si="248"/>
        <v>2.14269</v>
      </c>
      <c r="F2001" s="2">
        <f t="shared" si="241"/>
        <v>2.1441299999999996</v>
      </c>
      <c r="G2001" s="2">
        <f t="shared" si="243"/>
        <v>2.1274880000000014</v>
      </c>
      <c r="H2001" s="2">
        <f t="shared" si="247"/>
        <v>1.9918399999999983</v>
      </c>
      <c r="I2001" s="2">
        <f t="array" ref="I2001">SUMPRODUCT(B1985:B2004, (ROW(B1985:B2004)-ROW(B1985)+1)) / (20*21/2)</f>
        <v>2.1466357142857144</v>
      </c>
      <c r="J2001" s="2">
        <f t="shared" si="242"/>
        <v>2.1381615643966785</v>
      </c>
      <c r="K2001" s="2">
        <f t="shared" si="244"/>
        <v>2.1216704038256062</v>
      </c>
    </row>
    <row r="2002" spans="1:11" ht="13.5" x14ac:dyDescent="0.25">
      <c r="A2002" s="3">
        <f>TITRES_STAT!B2005</f>
        <v>45219</v>
      </c>
      <c r="B2002" s="5">
        <f>TITRES_STAT!D2005</f>
        <v>2.1389</v>
      </c>
      <c r="C2002" s="2">
        <f t="shared" si="245"/>
        <v>0</v>
      </c>
      <c r="D2002" s="2">
        <f t="shared" si="246"/>
        <v>2.1389</v>
      </c>
      <c r="E2002" s="2">
        <f t="shared" si="248"/>
        <v>2.1426899999999995</v>
      </c>
      <c r="F2002" s="2">
        <f t="shared" si="241"/>
        <v>2.1445999999999996</v>
      </c>
      <c r="G2002" s="2">
        <f t="shared" si="243"/>
        <v>2.1266360000000013</v>
      </c>
      <c r="H2002" s="2">
        <f t="shared" si="247"/>
        <v>1.992012499999998</v>
      </c>
      <c r="I2002" s="2">
        <f t="array" ref="I2002">SUMPRODUCT(B1986:B2005, (ROW(B1986:B2005)-ROW(B1986)+1)) / (20*21/2)</f>
        <v>2.1495452380952385</v>
      </c>
      <c r="J2002" s="2">
        <f t="shared" si="242"/>
        <v>2.1382318915969947</v>
      </c>
      <c r="K2002" s="2">
        <f t="shared" si="244"/>
        <v>2.122346074263818</v>
      </c>
    </row>
    <row r="2003" spans="1:11" ht="13.5" x14ac:dyDescent="0.25">
      <c r="A2003" s="3">
        <f>TITRES_STAT!B2006</f>
        <v>45222</v>
      </c>
      <c r="B2003" s="5">
        <f>TITRES_STAT!D2006</f>
        <v>2.1530999999999998</v>
      </c>
      <c r="C2003" s="2">
        <f t="shared" si="245"/>
        <v>1.4199999999999768E-2</v>
      </c>
      <c r="D2003" s="2">
        <f t="shared" si="246"/>
        <v>2.14174</v>
      </c>
      <c r="E2003" s="2">
        <f t="shared" si="248"/>
        <v>2.1441099999999995</v>
      </c>
      <c r="F2003" s="2">
        <f t="shared" si="241"/>
        <v>2.1457799999999998</v>
      </c>
      <c r="G2003" s="2">
        <f t="shared" si="243"/>
        <v>2.1259720000000009</v>
      </c>
      <c r="H2003" s="2">
        <f t="shared" si="247"/>
        <v>1.9922559999999983</v>
      </c>
      <c r="I2003" s="2">
        <f t="array" ref="I2003">SUMPRODUCT(B1987:B2006, (ROW(B1987:B2006)-ROW(B1987)+1)) / (20*21/2)</f>
        <v>2.152026666666667</v>
      </c>
      <c r="J2003" s="2">
        <f t="shared" si="242"/>
        <v>2.1396479019210903</v>
      </c>
      <c r="K2003" s="2">
        <f t="shared" si="244"/>
        <v>2.1235521105671977</v>
      </c>
    </row>
    <row r="2004" spans="1:11" ht="13.5" x14ac:dyDescent="0.25">
      <c r="A2004" s="3">
        <f>TITRES_STAT!B2007</f>
        <v>45223</v>
      </c>
      <c r="B2004" s="5">
        <f>TITRES_STAT!D2007</f>
        <v>2.1389</v>
      </c>
      <c r="C2004" s="2">
        <f t="shared" si="245"/>
        <v>-1.4199999999999768E-2</v>
      </c>
      <c r="D2004" s="2">
        <f t="shared" si="246"/>
        <v>2.14174</v>
      </c>
      <c r="E2004" s="2">
        <f t="shared" si="248"/>
        <v>2.14032</v>
      </c>
      <c r="F2004" s="2">
        <f t="shared" ref="F2004:F2067" si="249">AVERAGE(B1985:B2004)</f>
        <v>2.1462499999999998</v>
      </c>
      <c r="G2004" s="2">
        <f t="shared" si="243"/>
        <v>2.1266340000000015</v>
      </c>
      <c r="H2004" s="2">
        <f t="shared" si="247"/>
        <v>1.9926304999999978</v>
      </c>
      <c r="I2004" s="2">
        <f t="array" ref="I2004">SUMPRODUCT(B1988:B2007, (ROW(B1988:B2007)-ROW(B1988)+1)) / (20*21/2)</f>
        <v>2.1549847619047617</v>
      </c>
      <c r="J2004" s="2">
        <f t="shared" si="242"/>
        <v>2.139576673166701</v>
      </c>
      <c r="K2004" s="2">
        <f t="shared" si="244"/>
        <v>2.1241539885841707</v>
      </c>
    </row>
    <row r="2005" spans="1:11" ht="13.5" x14ac:dyDescent="0.25">
      <c r="A2005" s="3">
        <f>TITRES_STAT!B2008</f>
        <v>45224</v>
      </c>
      <c r="B2005" s="5">
        <f>TITRES_STAT!D2008</f>
        <v>2.1768000000000001</v>
      </c>
      <c r="C2005" s="2">
        <f t="shared" si="245"/>
        <v>3.7900000000000045E-2</v>
      </c>
      <c r="D2005" s="2">
        <f t="shared" si="246"/>
        <v>2.1493199999999999</v>
      </c>
      <c r="E2005" s="2">
        <f t="shared" si="248"/>
        <v>2.14411</v>
      </c>
      <c r="F2005" s="2">
        <f t="shared" si="249"/>
        <v>2.1507449999999997</v>
      </c>
      <c r="G2005" s="2">
        <f t="shared" si="243"/>
        <v>2.1280540000000014</v>
      </c>
      <c r="H2005" s="2">
        <f t="shared" si="247"/>
        <v>1.993194499999998</v>
      </c>
      <c r="I2005" s="2">
        <f t="array" ref="I2005">SUMPRODUCT(B1989:B2008, (ROW(B1989:B2008)-ROW(B1989)+1)) / (20*21/2)</f>
        <v>2.1545104761904761</v>
      </c>
      <c r="J2005" s="2">
        <f t="shared" ref="J2005:J2068" si="250">$J$4*B2005+J2004*(1-$J$4)</f>
        <v>2.1431217519127292</v>
      </c>
      <c r="K2005" s="2">
        <f t="shared" si="244"/>
        <v>2.1262185380514582</v>
      </c>
    </row>
    <row r="2006" spans="1:11" ht="13.5" x14ac:dyDescent="0.25">
      <c r="A2006" s="3">
        <f>TITRES_STAT!B2009</f>
        <v>45225</v>
      </c>
      <c r="B2006" s="5">
        <f>TITRES_STAT!D2009</f>
        <v>2.1768000000000001</v>
      </c>
      <c r="C2006" s="2">
        <f t="shared" si="245"/>
        <v>0</v>
      </c>
      <c r="D2006" s="2">
        <f t="shared" si="246"/>
        <v>2.1568999999999998</v>
      </c>
      <c r="E2006" s="2">
        <f t="shared" si="248"/>
        <v>2.1478999999999999</v>
      </c>
      <c r="F2006" s="2">
        <f t="shared" si="249"/>
        <v>2.15524</v>
      </c>
      <c r="G2006" s="2">
        <f t="shared" si="243"/>
        <v>2.1294740000000014</v>
      </c>
      <c r="H2006" s="2">
        <f t="shared" si="247"/>
        <v>1.9938704999999979</v>
      </c>
      <c r="I2006" s="2">
        <f t="array" ref="I2006">SUMPRODUCT(B1990:B2009, (ROW(B1990:B2009)-ROW(B1990)+1)) / (20*21/2)</f>
        <v>2.1543742857142858</v>
      </c>
      <c r="J2006" s="2">
        <f t="shared" si="250"/>
        <v>2.1463292041115167</v>
      </c>
      <c r="K2006" s="2">
        <f t="shared" si="244"/>
        <v>2.1282021247945382</v>
      </c>
    </row>
    <row r="2007" spans="1:11" ht="13.5" x14ac:dyDescent="0.25">
      <c r="A2007" s="3">
        <f>TITRES_STAT!B2010</f>
        <v>45226</v>
      </c>
      <c r="B2007" s="5">
        <f>TITRES_STAT!D2010</f>
        <v>2.1863000000000001</v>
      </c>
      <c r="C2007" s="2">
        <f t="shared" si="245"/>
        <v>9.5000000000000639E-3</v>
      </c>
      <c r="D2007" s="2">
        <f t="shared" si="246"/>
        <v>2.1663800000000002</v>
      </c>
      <c r="E2007" s="2">
        <f t="shared" si="248"/>
        <v>2.1526399999999999</v>
      </c>
      <c r="F2007" s="2">
        <f t="shared" si="249"/>
        <v>2.15808</v>
      </c>
      <c r="G2007" s="2">
        <f t="shared" si="243"/>
        <v>2.1310840000000018</v>
      </c>
      <c r="H2007" s="2">
        <f t="shared" si="247"/>
        <v>1.994593999999998</v>
      </c>
      <c r="I2007" s="2">
        <f t="array" ref="I2007">SUMPRODUCT(B1991:B2010, (ROW(B1991:B2010)-ROW(B1991)+1)) / (20*21/2)</f>
        <v>2.1541704761904765</v>
      </c>
      <c r="J2007" s="2">
        <f t="shared" si="250"/>
        <v>2.1501359465770866</v>
      </c>
      <c r="K2007" s="2">
        <f t="shared" si="244"/>
        <v>2.1304804728418114</v>
      </c>
    </row>
    <row r="2008" spans="1:11" ht="13.5" x14ac:dyDescent="0.25">
      <c r="A2008" s="3">
        <f>TITRES_STAT!B2011</f>
        <v>45229</v>
      </c>
      <c r="B2008" s="5">
        <f>TITRES_STAT!D2011</f>
        <v>2.1530999999999998</v>
      </c>
      <c r="C2008" s="2">
        <f t="shared" si="245"/>
        <v>-3.320000000000034E-2</v>
      </c>
      <c r="D2008" s="2">
        <f t="shared" si="246"/>
        <v>2.1663799999999998</v>
      </c>
      <c r="E2008" s="2">
        <f t="shared" si="248"/>
        <v>2.1540599999999999</v>
      </c>
      <c r="F2008" s="2">
        <f t="shared" si="249"/>
        <v>2.1545300000000003</v>
      </c>
      <c r="G2008" s="2">
        <f t="shared" si="243"/>
        <v>2.1320300000000012</v>
      </c>
      <c r="H2008" s="2">
        <f t="shared" si="247"/>
        <v>1.9949494999999984</v>
      </c>
      <c r="I2008" s="2">
        <f t="array" ref="I2008">SUMPRODUCT(B1992:B2011, (ROW(B1992:B2011)-ROW(B1992)+1)) / (20*21/2)</f>
        <v>2.1572638095238097</v>
      </c>
      <c r="J2008" s="2">
        <f t="shared" si="250"/>
        <v>2.1504182373792688</v>
      </c>
      <c r="K2008" s="2">
        <f t="shared" si="244"/>
        <v>2.1313675131225249</v>
      </c>
    </row>
    <row r="2009" spans="1:11" ht="13.5" x14ac:dyDescent="0.25">
      <c r="A2009" s="3">
        <f>TITRES_STAT!B2012</f>
        <v>45230</v>
      </c>
      <c r="B2009" s="5">
        <f>TITRES_STAT!D2012</f>
        <v>2.1530999999999998</v>
      </c>
      <c r="C2009" s="2">
        <f t="shared" si="245"/>
        <v>0</v>
      </c>
      <c r="D2009" s="2">
        <f t="shared" si="246"/>
        <v>2.1692200000000001</v>
      </c>
      <c r="E2009" s="2">
        <f t="shared" si="248"/>
        <v>2.1554799999999998</v>
      </c>
      <c r="F2009" s="2">
        <f t="shared" si="249"/>
        <v>2.15524</v>
      </c>
      <c r="G2009" s="2">
        <f t="shared" si="243"/>
        <v>2.132502000000001</v>
      </c>
      <c r="H2009" s="2">
        <f t="shared" si="247"/>
        <v>1.9955294999999984</v>
      </c>
      <c r="I2009" s="2">
        <f t="array" ref="I2009">SUMPRODUCT(B1993:B2012, (ROW(B1993:B2012)-ROW(B1993)+1)) / (20*21/2)</f>
        <v>2.161867142857143</v>
      </c>
      <c r="J2009" s="2">
        <f t="shared" si="250"/>
        <v>2.1506736433431479</v>
      </c>
      <c r="K2009" s="2">
        <f t="shared" si="244"/>
        <v>2.1322197675098771</v>
      </c>
    </row>
    <row r="2010" spans="1:11" ht="13.5" x14ac:dyDescent="0.25">
      <c r="A2010" s="3">
        <f>TITRES_STAT!B2013</f>
        <v>45231</v>
      </c>
      <c r="B2010" s="5">
        <f>TITRES_STAT!D2013</f>
        <v>2.1530999999999998</v>
      </c>
      <c r="C2010" s="2">
        <f t="shared" si="245"/>
        <v>0</v>
      </c>
      <c r="D2010" s="2">
        <f t="shared" si="246"/>
        <v>2.1644800000000002</v>
      </c>
      <c r="E2010" s="2">
        <f t="shared" si="248"/>
        <v>2.1568999999999994</v>
      </c>
      <c r="F2010" s="2">
        <f t="shared" si="249"/>
        <v>2.1538200000000001</v>
      </c>
      <c r="G2010" s="2">
        <f t="shared" si="243"/>
        <v>2.1329740000000008</v>
      </c>
      <c r="H2010" s="2">
        <f t="shared" si="247"/>
        <v>1.9961989999999981</v>
      </c>
      <c r="I2010" s="2">
        <f t="array" ref="I2010">SUMPRODUCT(B1994:B2013, (ROW(B1994:B2013)-ROW(B1994)+1)) / (20*21/2)</f>
        <v>2.1634723809523808</v>
      </c>
      <c r="J2010" s="2">
        <f t="shared" si="250"/>
        <v>2.1509047249295148</v>
      </c>
      <c r="K2010" s="2">
        <f t="shared" si="244"/>
        <v>2.1330386001565489</v>
      </c>
    </row>
    <row r="2011" spans="1:11" ht="13.5" x14ac:dyDescent="0.25">
      <c r="A2011" s="3">
        <f>TITRES_STAT!B2014</f>
        <v>45232</v>
      </c>
      <c r="B2011" s="5">
        <f>TITRES_STAT!D2014</f>
        <v>2.1863000000000001</v>
      </c>
      <c r="C2011" s="2">
        <f t="shared" si="245"/>
        <v>3.320000000000034E-2</v>
      </c>
      <c r="D2011" s="2">
        <f t="shared" si="246"/>
        <v>2.1663800000000002</v>
      </c>
      <c r="E2011" s="2">
        <f t="shared" si="248"/>
        <v>2.1616399999999998</v>
      </c>
      <c r="F2011" s="2">
        <f t="shared" si="249"/>
        <v>2.1521650000000005</v>
      </c>
      <c r="G2011" s="2">
        <f t="shared" si="243"/>
        <v>2.1326900000000011</v>
      </c>
      <c r="H2011" s="2">
        <f t="shared" si="247"/>
        <v>1.9969449999999984</v>
      </c>
      <c r="I2011" s="2">
        <f t="array" ref="I2011">SUMPRODUCT(B1995:B2014, (ROW(B1995:B2014)-ROW(B1995)+1)) / (20*21/2)</f>
        <v>2.1649195238095236</v>
      </c>
      <c r="J2011" s="2">
        <f t="shared" si="250"/>
        <v>2.1542757035076563</v>
      </c>
      <c r="K2011" s="2">
        <f t="shared" si="244"/>
        <v>2.1351272825033512</v>
      </c>
    </row>
    <row r="2012" spans="1:11" ht="13.5" x14ac:dyDescent="0.25">
      <c r="A2012" s="3">
        <f>TITRES_STAT!B2015</f>
        <v>45233</v>
      </c>
      <c r="B2012" s="5">
        <f>TITRES_STAT!D2015</f>
        <v>2.2004999999999999</v>
      </c>
      <c r="C2012" s="2">
        <f t="shared" si="245"/>
        <v>1.4199999999999768E-2</v>
      </c>
      <c r="D2012" s="2">
        <f t="shared" si="246"/>
        <v>2.1692199999999997</v>
      </c>
      <c r="E2012" s="2">
        <f t="shared" si="248"/>
        <v>2.1677999999999997</v>
      </c>
      <c r="F2012" s="2">
        <f t="shared" si="249"/>
        <v>2.1552449999999999</v>
      </c>
      <c r="G2012" s="2">
        <f t="shared" si="243"/>
        <v>2.1326900000000011</v>
      </c>
      <c r="H2012" s="2">
        <f t="shared" si="247"/>
        <v>1.9980534999999984</v>
      </c>
      <c r="I2012" s="2">
        <f t="array" ref="I2012">SUMPRODUCT(B1996:B2015, (ROW(B1996:B2015)-ROW(B1996)+1)) / (20*21/2)</f>
        <v>2.1708938095238093</v>
      </c>
      <c r="J2012" s="2">
        <f t="shared" si="250"/>
        <v>2.1586780174593083</v>
      </c>
      <c r="K2012" s="2">
        <f t="shared" si="244"/>
        <v>2.1376909184836119</v>
      </c>
    </row>
    <row r="2013" spans="1:11" ht="13.5" x14ac:dyDescent="0.25">
      <c r="A2013" s="3">
        <f>TITRES_STAT!B2016</f>
        <v>45236</v>
      </c>
      <c r="B2013" s="5">
        <f>TITRES_STAT!D2016</f>
        <v>2.1720999999999999</v>
      </c>
      <c r="C2013" s="2">
        <f t="shared" si="245"/>
        <v>-2.8399999999999981E-2</v>
      </c>
      <c r="D2013" s="2">
        <f t="shared" si="246"/>
        <v>2.1730200000000002</v>
      </c>
      <c r="E2013" s="2">
        <f t="shared" si="248"/>
        <v>2.1697000000000002</v>
      </c>
      <c r="F2013" s="2">
        <f t="shared" si="249"/>
        <v>2.1569050000000001</v>
      </c>
      <c r="G2013" s="2">
        <f t="shared" si="243"/>
        <v>2.1321220000000012</v>
      </c>
      <c r="H2013" s="2">
        <f t="shared" si="247"/>
        <v>1.9987729999999986</v>
      </c>
      <c r="I2013" s="2">
        <f t="array" ref="I2013">SUMPRODUCT(B1997:B2016, (ROW(B1997:B2016)-ROW(B1997)+1)) / (20*21/2)</f>
        <v>2.1764847619047614</v>
      </c>
      <c r="J2013" s="2">
        <f t="shared" si="250"/>
        <v>2.1599563015108028</v>
      </c>
      <c r="K2013" s="2">
        <f t="shared" si="244"/>
        <v>2.1390402942293529</v>
      </c>
    </row>
    <row r="2014" spans="1:11" ht="13.5" x14ac:dyDescent="0.25">
      <c r="A2014" s="3">
        <f>TITRES_STAT!B2017</f>
        <v>45237</v>
      </c>
      <c r="B2014" s="5">
        <f>TITRES_STAT!D2017</f>
        <v>2.1720999999999999</v>
      </c>
      <c r="C2014" s="2">
        <f t="shared" si="245"/>
        <v>0</v>
      </c>
      <c r="D2014" s="2">
        <f t="shared" si="246"/>
        <v>2.1768200000000002</v>
      </c>
      <c r="E2014" s="2">
        <f t="shared" si="248"/>
        <v>2.1730200000000002</v>
      </c>
      <c r="F2014" s="2">
        <f t="shared" si="249"/>
        <v>2.1566700000000001</v>
      </c>
      <c r="G2014" s="2">
        <f t="shared" si="243"/>
        <v>2.1315540000000008</v>
      </c>
      <c r="H2014" s="2">
        <f t="shared" si="247"/>
        <v>1.9994479999999983</v>
      </c>
      <c r="I2014" s="2">
        <f t="array" ref="I2014">SUMPRODUCT(B1998:B2017, (ROW(B1998:B2017)-ROW(B1998)+1)) / (20*21/2)</f>
        <v>2.1803400000000002</v>
      </c>
      <c r="J2014" s="2">
        <f t="shared" si="250"/>
        <v>2.1611128442240597</v>
      </c>
      <c r="K2014" s="2">
        <f t="shared" si="244"/>
        <v>2.1403367532791822</v>
      </c>
    </row>
    <row r="2015" spans="1:11" ht="13.5" x14ac:dyDescent="0.25">
      <c r="A2015" s="3">
        <f>TITRES_STAT!B2018</f>
        <v>45238</v>
      </c>
      <c r="B2015" s="5">
        <f>TITRES_STAT!D2018</f>
        <v>2.2193999999999998</v>
      </c>
      <c r="C2015" s="2">
        <f t="shared" si="245"/>
        <v>4.7299999999999898E-2</v>
      </c>
      <c r="D2015" s="2">
        <f t="shared" si="246"/>
        <v>2.19008</v>
      </c>
      <c r="E2015" s="2">
        <f t="shared" si="248"/>
        <v>2.1772800000000001</v>
      </c>
      <c r="F2015" s="2">
        <f t="shared" si="249"/>
        <v>2.1606949999999996</v>
      </c>
      <c r="G2015" s="2">
        <f t="shared" si="243"/>
        <v>2.1324060000000005</v>
      </c>
      <c r="H2015" s="2">
        <f t="shared" si="247"/>
        <v>2.0003594999999987</v>
      </c>
      <c r="I2015" s="2">
        <f t="array" ref="I2015">SUMPRODUCT(B1999:B2018, (ROW(B1999:B2018)-ROW(B1999)+1)) / (20*21/2)</f>
        <v>2.1856795238095237</v>
      </c>
      <c r="J2015" s="2">
        <f t="shared" si="250"/>
        <v>2.1666640019170065</v>
      </c>
      <c r="K2015" s="2">
        <f t="shared" si="244"/>
        <v>2.1434372727584297</v>
      </c>
    </row>
    <row r="2016" spans="1:11" ht="13.5" x14ac:dyDescent="0.25">
      <c r="A2016" s="3">
        <f>TITRES_STAT!B2019</f>
        <v>45239</v>
      </c>
      <c r="B2016" s="5">
        <f>TITRES_STAT!D2019</f>
        <v>2.2193999999999998</v>
      </c>
      <c r="C2016" s="2">
        <f t="shared" si="245"/>
        <v>0</v>
      </c>
      <c r="D2016" s="2">
        <f t="shared" si="246"/>
        <v>2.1967000000000003</v>
      </c>
      <c r="E2016" s="2">
        <f t="shared" si="248"/>
        <v>2.18154</v>
      </c>
      <c r="F2016" s="2">
        <f t="shared" si="249"/>
        <v>2.16472</v>
      </c>
      <c r="G2016" s="2">
        <f t="shared" si="243"/>
        <v>2.1332580000000005</v>
      </c>
      <c r="H2016" s="2">
        <f t="shared" si="247"/>
        <v>2.0013604999999988</v>
      </c>
      <c r="I2016" s="2">
        <f t="array" ref="I2016">SUMPRODUCT(B2000:B2019, (ROW(B2000:B2019)-ROW(B2000)+1)) / (20*21/2)</f>
        <v>2.1906133333333337</v>
      </c>
      <c r="J2016" s="2">
        <f t="shared" si="250"/>
        <v>2.1716864779249105</v>
      </c>
      <c r="K2016" s="2">
        <f t="shared" si="244"/>
        <v>2.1464162032384912</v>
      </c>
    </row>
    <row r="2017" spans="1:11" ht="13.5" x14ac:dyDescent="0.25">
      <c r="A2017" s="3">
        <f>TITRES_STAT!B2020</f>
        <v>45240</v>
      </c>
      <c r="B2017" s="5">
        <f>TITRES_STAT!D2020</f>
        <v>2.2052</v>
      </c>
      <c r="C2017" s="2">
        <f t="shared" si="245"/>
        <v>-1.4199999999999768E-2</v>
      </c>
      <c r="D2017" s="2">
        <f t="shared" si="246"/>
        <v>2.1976399999999998</v>
      </c>
      <c r="E2017" s="2">
        <f t="shared" si="248"/>
        <v>2.18343</v>
      </c>
      <c r="F2017" s="2">
        <f t="shared" si="249"/>
        <v>2.1680349999999997</v>
      </c>
      <c r="G2017" s="2">
        <f t="shared" si="243"/>
        <v>2.1338260000000004</v>
      </c>
      <c r="H2017" s="2">
        <f t="shared" si="247"/>
        <v>2.0024029999999984</v>
      </c>
      <c r="I2017" s="2">
        <f t="array" ref="I2017">SUMPRODUCT(B2001:B2020, (ROW(B2001:B2020)-ROW(B2001)+1)) / (20*21/2)</f>
        <v>2.1960461904761908</v>
      </c>
      <c r="J2017" s="2">
        <f t="shared" si="250"/>
        <v>2.174878241932062</v>
      </c>
      <c r="K2017" s="2">
        <f t="shared" si="244"/>
        <v>2.1487214501703149</v>
      </c>
    </row>
    <row r="2018" spans="1:11" ht="13.5" x14ac:dyDescent="0.25">
      <c r="A2018" s="3">
        <f>TITRES_STAT!B2021</f>
        <v>45243</v>
      </c>
      <c r="B2018" s="5">
        <f>TITRES_STAT!D2021</f>
        <v>2.2241</v>
      </c>
      <c r="C2018" s="2">
        <f t="shared" si="245"/>
        <v>1.8899999999999917E-2</v>
      </c>
      <c r="D2018" s="2">
        <f t="shared" si="246"/>
        <v>2.2080399999999996</v>
      </c>
      <c r="E2018" s="2">
        <f t="shared" si="248"/>
        <v>2.1905299999999999</v>
      </c>
      <c r="F2018" s="2">
        <f t="shared" si="249"/>
        <v>2.1722949999999996</v>
      </c>
      <c r="G2018" s="2">
        <f t="shared" si="243"/>
        <v>2.1347720000000003</v>
      </c>
      <c r="H2018" s="2">
        <f t="shared" si="247"/>
        <v>2.0036519999999989</v>
      </c>
      <c r="I2018" s="2">
        <f t="array" ref="I2018">SUMPRODUCT(B2002:B2021, (ROW(B2002:B2021)-ROW(B2002)+1)) / (20*21/2)</f>
        <v>2.2046280952380952</v>
      </c>
      <c r="J2018" s="2">
        <f t="shared" si="250"/>
        <v>2.1795660284147229</v>
      </c>
      <c r="K2018" s="2">
        <f t="shared" si="244"/>
        <v>2.1516774717322633</v>
      </c>
    </row>
    <row r="2019" spans="1:11" ht="13.5" x14ac:dyDescent="0.25">
      <c r="A2019" s="3">
        <f>TITRES_STAT!B2022</f>
        <v>45244</v>
      </c>
      <c r="B2019" s="5">
        <f>TITRES_STAT!D2022</f>
        <v>2.2241</v>
      </c>
      <c r="C2019" s="2">
        <f t="shared" si="245"/>
        <v>0</v>
      </c>
      <c r="D2019" s="2">
        <f t="shared" si="246"/>
        <v>2.2184400000000002</v>
      </c>
      <c r="E2019" s="2">
        <f t="shared" si="248"/>
        <v>2.1976300000000002</v>
      </c>
      <c r="F2019" s="2">
        <f t="shared" si="249"/>
        <v>2.1765549999999996</v>
      </c>
      <c r="G2019" s="2">
        <f t="shared" si="243"/>
        <v>2.1366640000000001</v>
      </c>
      <c r="H2019" s="2">
        <f t="shared" si="247"/>
        <v>2.0052374999999985</v>
      </c>
      <c r="I2019" s="2">
        <f t="array" ref="I2019">SUMPRODUCT(B2003:B2022, (ROW(B2003:B2022)-ROW(B2003)+1)) / (20*21/2)</f>
        <v>2.2125790476190477</v>
      </c>
      <c r="J2019" s="2">
        <f t="shared" si="250"/>
        <v>2.183807359041892</v>
      </c>
      <c r="K2019" s="2">
        <f t="shared" si="244"/>
        <v>2.1545175708800177</v>
      </c>
    </row>
    <row r="2020" spans="1:11" ht="13.5" x14ac:dyDescent="0.25">
      <c r="A2020" s="3">
        <f>TITRES_STAT!B2023</f>
        <v>45245</v>
      </c>
      <c r="B2020" s="5">
        <f>TITRES_STAT!D2023</f>
        <v>2.2336</v>
      </c>
      <c r="C2020" s="2">
        <f t="shared" si="245"/>
        <v>9.5000000000000639E-3</v>
      </c>
      <c r="D2020" s="2">
        <f t="shared" si="246"/>
        <v>2.2212800000000001</v>
      </c>
      <c r="E2020" s="2">
        <f t="shared" si="248"/>
        <v>2.2056800000000001</v>
      </c>
      <c r="F2020" s="2">
        <f t="shared" si="249"/>
        <v>2.1812899999999997</v>
      </c>
      <c r="G2020" s="2">
        <f t="shared" si="243"/>
        <v>2.1401659999999998</v>
      </c>
      <c r="H2020" s="2">
        <f t="shared" si="247"/>
        <v>2.0069154999999985</v>
      </c>
      <c r="I2020" s="2">
        <f t="array" ref="I2020">SUMPRODUCT(B2004:B2023, (ROW(B2004:B2023)-ROW(B2004)+1)) / (20*21/2)</f>
        <v>2.2198990476190477</v>
      </c>
      <c r="J2020" s="2">
        <f t="shared" si="250"/>
        <v>2.1885495153236167</v>
      </c>
      <c r="K2020" s="2">
        <f t="shared" si="244"/>
        <v>2.157618842610213</v>
      </c>
    </row>
    <row r="2021" spans="1:11" ht="13.5" x14ac:dyDescent="0.25">
      <c r="A2021" s="3">
        <f>TITRES_STAT!B2024</f>
        <v>45246</v>
      </c>
      <c r="B2021" s="5">
        <f>TITRES_STAT!D2024</f>
        <v>2.2713999999999999</v>
      </c>
      <c r="C2021" s="2">
        <f t="shared" si="245"/>
        <v>3.7799999999999834E-2</v>
      </c>
      <c r="D2021" s="2">
        <f t="shared" si="246"/>
        <v>2.2316799999999999</v>
      </c>
      <c r="E2021" s="2">
        <f t="shared" si="248"/>
        <v>2.2141899999999999</v>
      </c>
      <c r="F2021" s="2">
        <f t="shared" si="249"/>
        <v>2.1879149999999998</v>
      </c>
      <c r="G2021" s="2">
        <f t="shared" si="243"/>
        <v>2.1444239999999994</v>
      </c>
      <c r="H2021" s="2">
        <f t="shared" si="247"/>
        <v>2.0084009999999983</v>
      </c>
      <c r="I2021" s="2">
        <f t="array" ref="I2021">SUMPRODUCT(B2005:B2024, (ROW(B2005:B2024)-ROW(B2005)+1)) / (20*21/2)</f>
        <v>2.2266557142857137</v>
      </c>
      <c r="J2021" s="2">
        <f t="shared" si="250"/>
        <v>2.1964400376737485</v>
      </c>
      <c r="K2021" s="2">
        <f t="shared" si="244"/>
        <v>2.1620808487823613</v>
      </c>
    </row>
    <row r="2022" spans="1:11" ht="13.5" x14ac:dyDescent="0.25">
      <c r="A2022" s="3">
        <f>TITRES_STAT!B2025</f>
        <v>45247</v>
      </c>
      <c r="B2022" s="5">
        <f>TITRES_STAT!D2025</f>
        <v>2.2713999999999999</v>
      </c>
      <c r="C2022" s="2">
        <f t="shared" si="245"/>
        <v>0</v>
      </c>
      <c r="D2022" s="2">
        <f t="shared" si="246"/>
        <v>2.2449199999999996</v>
      </c>
      <c r="E2022" s="2">
        <f t="shared" si="248"/>
        <v>2.2212799999999997</v>
      </c>
      <c r="F2022" s="2">
        <f t="shared" si="249"/>
        <v>2.1945399999999999</v>
      </c>
      <c r="G2022" s="2">
        <f t="shared" si="243"/>
        <v>2.1486819999999995</v>
      </c>
      <c r="H2022" s="2">
        <f t="shared" si="247"/>
        <v>2.0098864999999986</v>
      </c>
      <c r="I2022" s="2">
        <f t="array" ref="I2022">SUMPRODUCT(B2006:B2025, (ROW(B2006:B2025)-ROW(B2006)+1)) / (20*21/2)</f>
        <v>2.2327814285714287</v>
      </c>
      <c r="J2022" s="2">
        <f t="shared" si="250"/>
        <v>2.2035790817048202</v>
      </c>
      <c r="K2022" s="2">
        <f t="shared" si="244"/>
        <v>2.1663678743203079</v>
      </c>
    </row>
    <row r="2023" spans="1:11" ht="13.5" x14ac:dyDescent="0.25">
      <c r="A2023" s="3">
        <f>TITRES_STAT!B2026</f>
        <v>45250</v>
      </c>
      <c r="B2023" s="5">
        <f>TITRES_STAT!D2026</f>
        <v>2.2713999999999999</v>
      </c>
      <c r="C2023" s="2">
        <f t="shared" si="245"/>
        <v>0</v>
      </c>
      <c r="D2023" s="2">
        <f t="shared" si="246"/>
        <v>2.2543799999999998</v>
      </c>
      <c r="E2023" s="2">
        <f t="shared" si="248"/>
        <v>2.2312099999999999</v>
      </c>
      <c r="F2023" s="2">
        <f t="shared" si="249"/>
        <v>2.2004550000000003</v>
      </c>
      <c r="G2023" s="2">
        <f t="shared" si="243"/>
        <v>2.1524659999999995</v>
      </c>
      <c r="H2023" s="2">
        <f t="shared" si="247"/>
        <v>2.0113719999999984</v>
      </c>
      <c r="I2023" s="2">
        <f t="array" ref="I2023">SUMPRODUCT(B2007:B2026, (ROW(B2007:B2026)-ROW(B2007)+1)) / (20*21/2)</f>
        <v>2.2398090476190471</v>
      </c>
      <c r="J2023" s="2">
        <f t="shared" si="250"/>
        <v>2.2100382167805517</v>
      </c>
      <c r="K2023" s="2">
        <f t="shared" si="244"/>
        <v>2.1704867812097075</v>
      </c>
    </row>
    <row r="2024" spans="1:11" ht="13.5" x14ac:dyDescent="0.25">
      <c r="A2024" s="3">
        <f>TITRES_STAT!B2027</f>
        <v>45251</v>
      </c>
      <c r="B2024" s="5">
        <f>TITRES_STAT!D2027</f>
        <v>2.2713999999999999</v>
      </c>
      <c r="C2024" s="2">
        <f t="shared" si="245"/>
        <v>0</v>
      </c>
      <c r="D2024" s="2">
        <f t="shared" si="246"/>
        <v>2.2638399999999996</v>
      </c>
      <c r="E2024" s="2">
        <f t="shared" si="248"/>
        <v>2.2411400000000001</v>
      </c>
      <c r="F2024" s="2">
        <f t="shared" si="249"/>
        <v>2.2070800000000004</v>
      </c>
      <c r="G2024" s="2">
        <f t="shared" si="243"/>
        <v>2.1567239999999992</v>
      </c>
      <c r="H2024" s="2">
        <f t="shared" si="247"/>
        <v>2.013418499999998</v>
      </c>
      <c r="I2024" s="2">
        <f t="array" ref="I2024">SUMPRODUCT(B2008:B2027, (ROW(B2008:B2027)-ROW(B2008)+1)) / (20*21/2)</f>
        <v>2.2463185714285716</v>
      </c>
      <c r="J2024" s="2">
        <f t="shared" si="250"/>
        <v>2.215882196134785</v>
      </c>
      <c r="K2024" s="2">
        <f t="shared" si="244"/>
        <v>2.1744441623387383</v>
      </c>
    </row>
    <row r="2025" spans="1:11" ht="13.5" x14ac:dyDescent="0.25">
      <c r="A2025" s="3">
        <f>TITRES_STAT!B2028</f>
        <v>45252</v>
      </c>
      <c r="B2025" s="5">
        <f>TITRES_STAT!D2028</f>
        <v>2.2713999999999999</v>
      </c>
      <c r="C2025" s="2">
        <f t="shared" si="245"/>
        <v>0</v>
      </c>
      <c r="D2025" s="2">
        <f t="shared" si="246"/>
        <v>2.2713999999999999</v>
      </c>
      <c r="E2025" s="2">
        <f t="shared" si="248"/>
        <v>2.24634</v>
      </c>
      <c r="F2025" s="2">
        <f t="shared" si="249"/>
        <v>2.2118100000000003</v>
      </c>
      <c r="G2025" s="2">
        <f t="shared" si="243"/>
        <v>2.1614559999999994</v>
      </c>
      <c r="H2025" s="2">
        <f t="shared" si="247"/>
        <v>2.0155769999999977</v>
      </c>
      <c r="I2025" s="2">
        <f t="array" ref="I2025">SUMPRODUCT(B2009:B2028, (ROW(B2009:B2028)-ROW(B2009)+1)) / (20*21/2)</f>
        <v>2.2523552380952379</v>
      </c>
      <c r="J2025" s="2">
        <f t="shared" si="250"/>
        <v>2.2211696060267099</v>
      </c>
      <c r="K2025" s="2">
        <f t="shared" si="244"/>
        <v>2.1782463520509445</v>
      </c>
    </row>
    <row r="2026" spans="1:11" ht="13.5" x14ac:dyDescent="0.25">
      <c r="A2026" s="3">
        <f>TITRES_STAT!B2029</f>
        <v>45253</v>
      </c>
      <c r="B2026" s="5">
        <f>TITRES_STAT!D2029</f>
        <v>2.2856000000000001</v>
      </c>
      <c r="C2026" s="2">
        <f t="shared" si="245"/>
        <v>1.4200000000000212E-2</v>
      </c>
      <c r="D2026" s="2">
        <f t="shared" si="246"/>
        <v>2.2742399999999998</v>
      </c>
      <c r="E2026" s="2">
        <f t="shared" si="248"/>
        <v>2.2529599999999999</v>
      </c>
      <c r="F2026" s="2">
        <f t="shared" si="249"/>
        <v>2.2172499999999999</v>
      </c>
      <c r="G2026" s="2">
        <f t="shared" si="243"/>
        <v>2.1664719999999997</v>
      </c>
      <c r="H2026" s="2">
        <f t="shared" si="247"/>
        <v>2.0178064999999976</v>
      </c>
      <c r="I2026" s="2">
        <f t="array" ref="I2026">SUMPRODUCT(B2010:B2029, (ROW(B2010:B2029)-ROW(B2010)+1)) / (20*21/2)</f>
        <v>2.2577609523809525</v>
      </c>
      <c r="J2026" s="2">
        <f t="shared" si="250"/>
        <v>2.227305834024166</v>
      </c>
      <c r="K2026" s="2">
        <f t="shared" si="244"/>
        <v>2.1824562990293388</v>
      </c>
    </row>
    <row r="2027" spans="1:11" ht="13.5" x14ac:dyDescent="0.25">
      <c r="A2027" s="3">
        <f>TITRES_STAT!B2030</f>
        <v>45254</v>
      </c>
      <c r="B2027" s="5">
        <f>TITRES_STAT!D2030</f>
        <v>2.2856000000000001</v>
      </c>
      <c r="C2027" s="2">
        <f t="shared" si="245"/>
        <v>0</v>
      </c>
      <c r="D2027" s="2">
        <f t="shared" si="246"/>
        <v>2.2770800000000002</v>
      </c>
      <c r="E2027" s="2">
        <f t="shared" si="248"/>
        <v>2.2609999999999997</v>
      </c>
      <c r="F2027" s="2">
        <f t="shared" si="249"/>
        <v>2.2222149999999998</v>
      </c>
      <c r="G2027" s="2">
        <f t="shared" si="243"/>
        <v>2.1715819999999995</v>
      </c>
      <c r="H2027" s="2">
        <f t="shared" si="247"/>
        <v>2.0200359999999971</v>
      </c>
      <c r="I2027" s="2">
        <f t="array" ref="I2027">SUMPRODUCT(B2011:B2030, (ROW(B2011:B2030)-ROW(B2011)+1)) / (20*21/2)</f>
        <v>2.2584880952380955</v>
      </c>
      <c r="J2027" s="2">
        <f t="shared" si="250"/>
        <v>2.2328576593551976</v>
      </c>
      <c r="K2027" s="2">
        <f t="shared" si="244"/>
        <v>2.1865011500477958</v>
      </c>
    </row>
    <row r="2028" spans="1:11" ht="13.5" x14ac:dyDescent="0.25">
      <c r="A2028" s="3">
        <f>TITRES_STAT!B2031</f>
        <v>45257</v>
      </c>
      <c r="B2028" s="5">
        <f>TITRES_STAT!D2031</f>
        <v>2.2856000000000001</v>
      </c>
      <c r="C2028" s="2">
        <f t="shared" si="245"/>
        <v>0</v>
      </c>
      <c r="D2028" s="2">
        <f t="shared" si="246"/>
        <v>2.2799200000000002</v>
      </c>
      <c r="E2028" s="2">
        <f t="shared" si="248"/>
        <v>2.2671499999999996</v>
      </c>
      <c r="F2028" s="2">
        <f t="shared" si="249"/>
        <v>2.2288400000000004</v>
      </c>
      <c r="G2028" s="2">
        <f t="shared" si="243"/>
        <v>2.1770699999999996</v>
      </c>
      <c r="H2028" s="2">
        <f t="shared" si="247"/>
        <v>2.0222654999999974</v>
      </c>
      <c r="I2028" s="2">
        <f t="array" ref="I2028">SUMPRODUCT(B2012:B2031, (ROW(B2012:B2031)-ROW(B2012)+1)) / (20*21/2)</f>
        <v>2.2614819047619048</v>
      </c>
      <c r="J2028" s="2">
        <f t="shared" si="250"/>
        <v>2.2378807394166071</v>
      </c>
      <c r="K2028" s="2">
        <f t="shared" si="244"/>
        <v>2.190387379457686</v>
      </c>
    </row>
    <row r="2029" spans="1:11" ht="13.5" x14ac:dyDescent="0.25">
      <c r="A2029" s="3">
        <f>TITRES_STAT!B2032</f>
        <v>45258</v>
      </c>
      <c r="B2029" s="5">
        <f>TITRES_STAT!D2032</f>
        <v>2.2856000000000001</v>
      </c>
      <c r="C2029" s="2">
        <f t="shared" si="245"/>
        <v>0</v>
      </c>
      <c r="D2029" s="2">
        <f t="shared" si="246"/>
        <v>2.2827600000000006</v>
      </c>
      <c r="E2029" s="2">
        <f t="shared" si="248"/>
        <v>2.2732999999999999</v>
      </c>
      <c r="F2029" s="2">
        <f t="shared" si="249"/>
        <v>2.2354650000000005</v>
      </c>
      <c r="G2029" s="2">
        <f t="shared" si="243"/>
        <v>2.1825579999999998</v>
      </c>
      <c r="H2029" s="2">
        <f t="shared" si="247"/>
        <v>2.0247194999999976</v>
      </c>
      <c r="I2029" s="2">
        <f t="array" ref="I2029">SUMPRODUCT(B2013:B2032, (ROW(B2013:B2032)-ROW(B2013)+1)) / (20*21/2)</f>
        <v>2.2663276190476189</v>
      </c>
      <c r="J2029" s="2">
        <f t="shared" si="250"/>
        <v>2.2424254309007399</v>
      </c>
      <c r="K2029" s="2">
        <f t="shared" si="244"/>
        <v>2.1941212077142471</v>
      </c>
    </row>
    <row r="2030" spans="1:11" ht="13.5" x14ac:dyDescent="0.25">
      <c r="A2030" s="3">
        <f>TITRES_STAT!B2033</f>
        <v>45259</v>
      </c>
      <c r="B2030" s="5">
        <f>TITRES_STAT!D2033</f>
        <v>2.2431000000000001</v>
      </c>
      <c r="C2030" s="2">
        <f t="shared" si="245"/>
        <v>-4.2499999999999982E-2</v>
      </c>
      <c r="D2030" s="2">
        <f t="shared" si="246"/>
        <v>2.2770999999999999</v>
      </c>
      <c r="E2030" s="2">
        <f t="shared" si="248"/>
        <v>2.2742499999999999</v>
      </c>
      <c r="F2030" s="2">
        <f t="shared" si="249"/>
        <v>2.2399650000000002</v>
      </c>
      <c r="G2030" s="2">
        <f t="shared" si="243"/>
        <v>2.1848299999999998</v>
      </c>
      <c r="H2030" s="2">
        <f t="shared" si="247"/>
        <v>2.0267364999999979</v>
      </c>
      <c r="I2030" s="2">
        <f t="array" ref="I2030">SUMPRODUCT(B2014:B2033, (ROW(B2014:B2033)-ROW(B2014)+1)) / (20*21/2)</f>
        <v>2.2684657142857141</v>
      </c>
      <c r="J2030" s="2">
        <f t="shared" si="250"/>
        <v>2.2424896755768602</v>
      </c>
      <c r="K2030" s="2">
        <f t="shared" si="244"/>
        <v>2.1960419446666295</v>
      </c>
    </row>
    <row r="2031" spans="1:11" ht="13.5" x14ac:dyDescent="0.25">
      <c r="A2031" s="3">
        <f>TITRES_STAT!B2034</f>
        <v>45260</v>
      </c>
      <c r="B2031" s="5">
        <f>TITRES_STAT!D2034</f>
        <v>2.2713999999999999</v>
      </c>
      <c r="C2031" s="2">
        <f t="shared" si="245"/>
        <v>2.829999999999977E-2</v>
      </c>
      <c r="D2031" s="2">
        <f t="shared" si="246"/>
        <v>2.2742599999999999</v>
      </c>
      <c r="E2031" s="2">
        <f t="shared" si="248"/>
        <v>2.2742499999999999</v>
      </c>
      <c r="F2031" s="2">
        <f t="shared" si="249"/>
        <v>2.2442200000000003</v>
      </c>
      <c r="G2031" s="2">
        <f t="shared" si="243"/>
        <v>2.1876679999999999</v>
      </c>
      <c r="H2031" s="2">
        <f t="shared" si="247"/>
        <v>2.0288949999999977</v>
      </c>
      <c r="I2031" s="2">
        <f t="array" ref="I2031">SUMPRODUCT(B2015:B2034, (ROW(B2015:B2034)-ROW(B2015)+1)) / (20*21/2)</f>
        <v>2.2701309523809523</v>
      </c>
      <c r="J2031" s="2">
        <f t="shared" si="250"/>
        <v>2.2452430398076353</v>
      </c>
      <c r="K2031" s="2">
        <f t="shared" si="244"/>
        <v>2.1989971625228399</v>
      </c>
    </row>
    <row r="2032" spans="1:11" ht="13.5" x14ac:dyDescent="0.25">
      <c r="A2032" s="3">
        <f>TITRES_STAT!B2035</f>
        <v>45261</v>
      </c>
      <c r="B2032" s="5">
        <f>TITRES_STAT!D2035</f>
        <v>2.2951000000000001</v>
      </c>
      <c r="C2032" s="2">
        <f t="shared" si="245"/>
        <v>2.3700000000000276E-2</v>
      </c>
      <c r="D2032" s="2">
        <f t="shared" si="246"/>
        <v>2.27616</v>
      </c>
      <c r="E2032" s="2">
        <f t="shared" si="248"/>
        <v>2.2766200000000003</v>
      </c>
      <c r="F2032" s="2">
        <f t="shared" si="249"/>
        <v>2.2489499999999998</v>
      </c>
      <c r="G2032" s="2">
        <f t="shared" si="243"/>
        <v>2.1909799999999997</v>
      </c>
      <c r="H2032" s="2">
        <f t="shared" si="247"/>
        <v>2.0311719999999975</v>
      </c>
      <c r="I2032" s="2">
        <f t="array" ref="I2032">SUMPRODUCT(B2016:B2035, (ROW(B2016:B2035)-ROW(B2016)+1)) / (20*21/2)</f>
        <v>2.2708757142857143</v>
      </c>
      <c r="J2032" s="2">
        <f t="shared" si="250"/>
        <v>2.2499913217307177</v>
      </c>
      <c r="K2032" s="2">
        <f t="shared" si="244"/>
        <v>2.2027659012474343</v>
      </c>
    </row>
    <row r="2033" spans="1:11" ht="13.5" x14ac:dyDescent="0.25">
      <c r="A2033" s="3">
        <f>TITRES_STAT!B2036</f>
        <v>45264</v>
      </c>
      <c r="B2033" s="5">
        <f>TITRES_STAT!D2036</f>
        <v>2.2713999999999999</v>
      </c>
      <c r="C2033" s="2">
        <f t="shared" si="245"/>
        <v>-2.3700000000000276E-2</v>
      </c>
      <c r="D2033" s="2">
        <f t="shared" si="246"/>
        <v>2.27332</v>
      </c>
      <c r="E2033" s="2">
        <f t="shared" si="248"/>
        <v>2.2766200000000003</v>
      </c>
      <c r="F2033" s="2">
        <f t="shared" si="249"/>
        <v>2.2539149999999997</v>
      </c>
      <c r="G2033" s="2">
        <f t="shared" si="243"/>
        <v>2.1938179999999998</v>
      </c>
      <c r="H2033" s="2">
        <f t="shared" si="247"/>
        <v>2.0331059999999979</v>
      </c>
      <c r="I2033" s="2">
        <f t="array" ref="I2033">SUMPRODUCT(B2017:B2036, (ROW(B2017:B2036)-ROW(B2017)+1)) / (20*21/2)</f>
        <v>2.2718428571428571</v>
      </c>
      <c r="J2033" s="2">
        <f t="shared" si="250"/>
        <v>2.2520302434706494</v>
      </c>
      <c r="K2033" s="2">
        <f t="shared" si="244"/>
        <v>2.2054574345318487</v>
      </c>
    </row>
    <row r="2034" spans="1:11" ht="13.5" x14ac:dyDescent="0.25">
      <c r="A2034" s="3">
        <f>TITRES_STAT!B2037</f>
        <v>45265</v>
      </c>
      <c r="B2034" s="5">
        <f>TITRES_STAT!D2037</f>
        <v>2.2713999999999999</v>
      </c>
      <c r="C2034" s="2">
        <f t="shared" si="245"/>
        <v>0</v>
      </c>
      <c r="D2034" s="2">
        <f t="shared" si="246"/>
        <v>2.2704800000000001</v>
      </c>
      <c r="E2034" s="2">
        <f t="shared" si="248"/>
        <v>2.2766200000000003</v>
      </c>
      <c r="F2034" s="2">
        <f t="shared" si="249"/>
        <v>2.2588799999999996</v>
      </c>
      <c r="G2034" s="2">
        <f t="shared" ref="G2034:G2097" si="251">AVERAGE(B1985:B2034)</f>
        <v>2.1966559999999999</v>
      </c>
      <c r="H2034" s="2">
        <f t="shared" si="247"/>
        <v>2.0350849999999978</v>
      </c>
      <c r="I2034" s="2">
        <f t="array" ref="I2034">SUMPRODUCT(B2018:B2037, (ROW(B2018:B2037)-ROW(B2018)+1)) / (20*21/2)</f>
        <v>2.2793242857142859</v>
      </c>
      <c r="J2034" s="2">
        <f t="shared" si="250"/>
        <v>2.2538749821877304</v>
      </c>
      <c r="K2034" s="2">
        <f t="shared" si="244"/>
        <v>2.2080434174913841</v>
      </c>
    </row>
    <row r="2035" spans="1:11" ht="13.5" x14ac:dyDescent="0.25">
      <c r="A2035" s="3">
        <f>TITRES_STAT!B2038</f>
        <v>45266</v>
      </c>
      <c r="B2035" s="5">
        <f>TITRES_STAT!D2038</f>
        <v>2.2667000000000002</v>
      </c>
      <c r="C2035" s="2">
        <f t="shared" si="245"/>
        <v>-4.6999999999997044E-3</v>
      </c>
      <c r="D2035" s="2">
        <f t="shared" si="246"/>
        <v>2.2751999999999999</v>
      </c>
      <c r="E2035" s="2">
        <f t="shared" si="248"/>
        <v>2.2761499999999999</v>
      </c>
      <c r="F2035" s="2">
        <f t="shared" si="249"/>
        <v>2.2612449999999997</v>
      </c>
      <c r="G2035" s="2">
        <f t="shared" si="251"/>
        <v>2.2002519999999999</v>
      </c>
      <c r="H2035" s="2">
        <f t="shared" si="247"/>
        <v>2.037040499999998</v>
      </c>
      <c r="I2035" s="2">
        <f t="array" ref="I2035">SUMPRODUCT(B2019:B2038, (ROW(B2019:B2038)-ROW(B2019)+1)) / (20*21/2)</f>
        <v>2.2861523809523812</v>
      </c>
      <c r="J2035" s="2">
        <f t="shared" si="250"/>
        <v>2.2550964124555657</v>
      </c>
      <c r="K2035" s="2">
        <f t="shared" ref="K2035:K2098" si="252">$K$4*B2035+(1-$K$4)*K2034</f>
        <v>2.2103436756289772</v>
      </c>
    </row>
    <row r="2036" spans="1:11" ht="13.5" x14ac:dyDescent="0.25">
      <c r="A2036" s="3">
        <f>TITRES_STAT!B2039</f>
        <v>45267</v>
      </c>
      <c r="B2036" s="5">
        <f>TITRES_STAT!D2039</f>
        <v>2.2713999999999999</v>
      </c>
      <c r="C2036" s="2">
        <f t="shared" si="245"/>
        <v>4.6999999999997044E-3</v>
      </c>
      <c r="D2036" s="2">
        <f t="shared" si="246"/>
        <v>2.2751999999999999</v>
      </c>
      <c r="E2036" s="2">
        <f t="shared" si="248"/>
        <v>2.2747299999999999</v>
      </c>
      <c r="F2036" s="2">
        <f t="shared" si="249"/>
        <v>2.2638449999999994</v>
      </c>
      <c r="G2036" s="2">
        <f t="shared" si="251"/>
        <v>2.2039420000000001</v>
      </c>
      <c r="H2036" s="2">
        <f t="shared" si="247"/>
        <v>2.0390644999999976</v>
      </c>
      <c r="I2036" s="2">
        <f t="array" ref="I2036">SUMPRODUCT(B2020:B2039, (ROW(B2020:B2039)-ROW(B2020)+1)) / (20*21/2)</f>
        <v>2.2924171428571429</v>
      </c>
      <c r="J2036" s="2">
        <f t="shared" si="250"/>
        <v>2.2566491350788449</v>
      </c>
      <c r="K2036" s="2">
        <f t="shared" si="252"/>
        <v>2.2127380412905859</v>
      </c>
    </row>
    <row r="2037" spans="1:11" ht="13.5" x14ac:dyDescent="0.25">
      <c r="A2037" s="3">
        <f>TITRES_STAT!B2040</f>
        <v>45268</v>
      </c>
      <c r="B2037" s="5">
        <f>TITRES_STAT!D2040</f>
        <v>2.3424</v>
      </c>
      <c r="C2037" s="2">
        <f t="shared" si="245"/>
        <v>7.1000000000000174E-2</v>
      </c>
      <c r="D2037" s="2">
        <f t="shared" si="246"/>
        <v>2.2846599999999997</v>
      </c>
      <c r="E2037" s="2">
        <f t="shared" si="248"/>
        <v>2.2804100000000003</v>
      </c>
      <c r="F2037" s="2">
        <f t="shared" si="249"/>
        <v>2.2707049999999995</v>
      </c>
      <c r="G2037" s="2">
        <f t="shared" si="251"/>
        <v>2.2081999999999997</v>
      </c>
      <c r="H2037" s="2">
        <f t="shared" si="247"/>
        <v>2.041443499999998</v>
      </c>
      <c r="I2037" s="2">
        <f t="array" ref="I2037">SUMPRODUCT(B2021:B2040, (ROW(B2021:B2040)-ROW(B2021)+1)) / (20*21/2)</f>
        <v>2.2985757142857146</v>
      </c>
      <c r="J2037" s="2">
        <f t="shared" si="250"/>
        <v>2.264815884118955</v>
      </c>
      <c r="K2037" s="2">
        <f t="shared" si="252"/>
        <v>2.217822823985073</v>
      </c>
    </row>
    <row r="2038" spans="1:11" ht="13.5" x14ac:dyDescent="0.25">
      <c r="A2038" s="3">
        <f>TITRES_STAT!B2041</f>
        <v>45271</v>
      </c>
      <c r="B2038" s="5">
        <f>TITRES_STAT!D2041</f>
        <v>2.3424</v>
      </c>
      <c r="C2038" s="2">
        <f t="shared" si="245"/>
        <v>0</v>
      </c>
      <c r="D2038" s="2">
        <f t="shared" si="246"/>
        <v>2.2988599999999999</v>
      </c>
      <c r="E2038" s="2">
        <f t="shared" si="248"/>
        <v>2.2860900000000002</v>
      </c>
      <c r="F2038" s="2">
        <f t="shared" si="249"/>
        <v>2.2766199999999999</v>
      </c>
      <c r="G2038" s="2">
        <f t="shared" si="251"/>
        <v>2.210566</v>
      </c>
      <c r="H2038" s="2">
        <f t="shared" si="247"/>
        <v>2.0440019999999981</v>
      </c>
      <c r="I2038" s="2">
        <f t="array" ref="I2038">SUMPRODUCT(B2022:B2041, (ROW(B2022:B2041)-ROW(B2022)+1)) / (20*21/2)</f>
        <v>2.3014885714285711</v>
      </c>
      <c r="J2038" s="2">
        <f t="shared" si="250"/>
        <v>2.2722048475361976</v>
      </c>
      <c r="K2038" s="2">
        <f t="shared" si="252"/>
        <v>2.222708203436639</v>
      </c>
    </row>
    <row r="2039" spans="1:11" ht="13.5" x14ac:dyDescent="0.25">
      <c r="A2039" s="3">
        <f>TITRES_STAT!B2042</f>
        <v>45272</v>
      </c>
      <c r="B2039" s="5">
        <f>TITRES_STAT!D2042</f>
        <v>2.3424</v>
      </c>
      <c r="C2039" s="2">
        <f t="shared" si="245"/>
        <v>0</v>
      </c>
      <c r="D2039" s="2">
        <f t="shared" si="246"/>
        <v>2.3130599999999997</v>
      </c>
      <c r="E2039" s="2">
        <f t="shared" si="248"/>
        <v>2.2917700000000005</v>
      </c>
      <c r="F2039" s="2">
        <f t="shared" si="249"/>
        <v>2.2825349999999993</v>
      </c>
      <c r="G2039" s="2">
        <f t="shared" si="251"/>
        <v>2.214636</v>
      </c>
      <c r="H2039" s="2">
        <f t="shared" si="247"/>
        <v>2.0462909999999983</v>
      </c>
      <c r="I2039" s="2">
        <f t="array" ref="I2039">SUMPRODUCT(B2023:B2042, (ROW(B2023:B2042)-ROW(B2023)+1)) / (20*21/2)</f>
        <v>2.3041757142857144</v>
      </c>
      <c r="J2039" s="2">
        <f t="shared" si="250"/>
        <v>2.278890100151798</v>
      </c>
      <c r="K2039" s="2">
        <f t="shared" si="252"/>
        <v>2.2274019993803007</v>
      </c>
    </row>
    <row r="2040" spans="1:11" ht="13.5" x14ac:dyDescent="0.25">
      <c r="A2040" s="3">
        <f>TITRES_STAT!B2043</f>
        <v>45273</v>
      </c>
      <c r="B2040" s="5">
        <f>TITRES_STAT!D2043</f>
        <v>2.3472</v>
      </c>
      <c r="C2040" s="2">
        <f t="shared" si="245"/>
        <v>4.7999999999999154E-3</v>
      </c>
      <c r="D2040" s="2">
        <f t="shared" si="246"/>
        <v>2.3291599999999995</v>
      </c>
      <c r="E2040" s="2">
        <f t="shared" si="248"/>
        <v>2.3021800000000003</v>
      </c>
      <c r="F2040" s="2">
        <f t="shared" si="249"/>
        <v>2.2882149999999997</v>
      </c>
      <c r="G2040" s="2">
        <f t="shared" si="251"/>
        <v>2.2179500000000001</v>
      </c>
      <c r="H2040" s="2">
        <f t="shared" si="247"/>
        <v>2.0481554999999978</v>
      </c>
      <c r="I2040" s="2">
        <f t="array" ref="I2040">SUMPRODUCT(B2024:B2043, (ROW(B2024:B2043)-ROW(B2024)+1)) / (20*21/2)</f>
        <v>2.3088847619047623</v>
      </c>
      <c r="J2040" s="2">
        <f t="shared" si="250"/>
        <v>2.2853958048992462</v>
      </c>
      <c r="K2040" s="2">
        <f t="shared" si="252"/>
        <v>2.2320999601889167</v>
      </c>
    </row>
    <row r="2041" spans="1:11" ht="13.5" x14ac:dyDescent="0.25">
      <c r="A2041" s="3">
        <f>TITRES_STAT!B2044</f>
        <v>45274</v>
      </c>
      <c r="B2041" s="5">
        <f>TITRES_STAT!D2044</f>
        <v>2.3188</v>
      </c>
      <c r="C2041" s="2">
        <f t="shared" si="245"/>
        <v>-2.8399999999999981E-2</v>
      </c>
      <c r="D2041" s="2">
        <f t="shared" si="246"/>
        <v>2.3386400000000003</v>
      </c>
      <c r="E2041" s="2">
        <f t="shared" si="248"/>
        <v>2.3069200000000003</v>
      </c>
      <c r="F2041" s="2">
        <f t="shared" si="249"/>
        <v>2.2905849999999996</v>
      </c>
      <c r="G2041" s="2">
        <f t="shared" si="251"/>
        <v>2.2199380000000004</v>
      </c>
      <c r="H2041" s="2">
        <f t="shared" si="247"/>
        <v>2.0499229999999979</v>
      </c>
      <c r="I2041" s="2">
        <f t="array" ref="I2041">SUMPRODUCT(B2025:B2044, (ROW(B2025:B2044)-ROW(B2025)+1)) / (20*21/2)</f>
        <v>2.3110080952380954</v>
      </c>
      <c r="J2041" s="2">
        <f t="shared" si="250"/>
        <v>2.288577156813604</v>
      </c>
      <c r="K2041" s="2">
        <f t="shared" si="252"/>
        <v>2.2354999617501359</v>
      </c>
    </row>
    <row r="2042" spans="1:11" ht="13.5" x14ac:dyDescent="0.25">
      <c r="A2042" s="3">
        <f>TITRES_STAT!B2045</f>
        <v>45275</v>
      </c>
      <c r="B2042" s="5">
        <f>TITRES_STAT!D2045</f>
        <v>2.3188</v>
      </c>
      <c r="C2042" s="2">
        <f t="shared" si="245"/>
        <v>0</v>
      </c>
      <c r="D2042" s="2">
        <f t="shared" si="246"/>
        <v>2.33392</v>
      </c>
      <c r="E2042" s="2">
        <f t="shared" si="248"/>
        <v>2.3092899999999998</v>
      </c>
      <c r="F2042" s="2">
        <f t="shared" si="249"/>
        <v>2.2929550000000001</v>
      </c>
      <c r="G2042" s="2">
        <f t="shared" si="251"/>
        <v>2.2235360000000002</v>
      </c>
      <c r="H2042" s="2">
        <f t="shared" si="247"/>
        <v>2.0516904999999981</v>
      </c>
      <c r="I2042" s="2">
        <f t="array" ref="I2042">SUMPRODUCT(B2026:B2045, (ROW(B2026:B2045)-ROW(B2026)+1)) / (20*21/2)</f>
        <v>2.3259723809523809</v>
      </c>
      <c r="J2042" s="2">
        <f t="shared" si="250"/>
        <v>2.291455522831356</v>
      </c>
      <c r="K2042" s="2">
        <f t="shared" si="252"/>
        <v>2.2387666299167974</v>
      </c>
    </row>
    <row r="2043" spans="1:11" ht="13.5" x14ac:dyDescent="0.25">
      <c r="A2043" s="3">
        <f>TITRES_STAT!B2046</f>
        <v>45278</v>
      </c>
      <c r="B2043" s="5">
        <f>TITRES_STAT!D2046</f>
        <v>2.3424</v>
      </c>
      <c r="C2043" s="2">
        <f t="shared" si="245"/>
        <v>2.3600000000000065E-2</v>
      </c>
      <c r="D2043" s="2">
        <f t="shared" si="246"/>
        <v>2.33392</v>
      </c>
      <c r="E2043" s="2">
        <f t="shared" si="248"/>
        <v>2.3163899999999997</v>
      </c>
      <c r="F2043" s="2">
        <f t="shared" si="249"/>
        <v>2.2965050000000002</v>
      </c>
      <c r="G2043" s="2">
        <f t="shared" si="251"/>
        <v>2.2276059999999998</v>
      </c>
      <c r="H2043" s="2">
        <f t="shared" si="247"/>
        <v>2.0535984999999983</v>
      </c>
      <c r="I2043" s="2">
        <f t="array" ref="I2043">SUMPRODUCT(B2027:B2046, (ROW(B2027:B2046)-ROW(B2027)+1)) / (20*21/2)</f>
        <v>2.347267142857143</v>
      </c>
      <c r="J2043" s="2">
        <f t="shared" si="250"/>
        <v>2.2963073777997982</v>
      </c>
      <c r="K2043" s="2">
        <f t="shared" si="252"/>
        <v>2.2428306836455505</v>
      </c>
    </row>
    <row r="2044" spans="1:11" ht="13.5" x14ac:dyDescent="0.25">
      <c r="A2044" s="3">
        <f>TITRES_STAT!B2047</f>
        <v>45279</v>
      </c>
      <c r="B2044" s="5">
        <f>TITRES_STAT!D2047</f>
        <v>2.3188</v>
      </c>
      <c r="C2044" s="2">
        <f t="shared" si="245"/>
        <v>-2.3600000000000065E-2</v>
      </c>
      <c r="D2044" s="2">
        <f t="shared" si="246"/>
        <v>2.3291999999999997</v>
      </c>
      <c r="E2044" s="2">
        <f t="shared" si="248"/>
        <v>2.3211299999999997</v>
      </c>
      <c r="F2044" s="2">
        <f t="shared" si="249"/>
        <v>2.2988750000000007</v>
      </c>
      <c r="G2044" s="2">
        <f t="shared" si="251"/>
        <v>2.2304460000000002</v>
      </c>
      <c r="H2044" s="2">
        <f t="shared" si="247"/>
        <v>2.055432999999999</v>
      </c>
      <c r="I2044" s="2">
        <f t="array" ref="I2044">SUMPRODUCT(B2028:B2047, (ROW(B2028:B2047)-ROW(B2028)+1)) / (20*21/2)</f>
        <v>2.3818090476190479</v>
      </c>
      <c r="J2044" s="2">
        <f t="shared" si="250"/>
        <v>2.2984495322950558</v>
      </c>
      <c r="K2044" s="2">
        <f t="shared" si="252"/>
        <v>2.2458098725221958</v>
      </c>
    </row>
    <row r="2045" spans="1:11" ht="13.5" x14ac:dyDescent="0.25">
      <c r="A2045" s="3">
        <f>TITRES_STAT!B2048</f>
        <v>45280</v>
      </c>
      <c r="B2045" s="5">
        <f>TITRES_STAT!D2048</f>
        <v>2.456</v>
      </c>
      <c r="C2045" s="2">
        <f t="shared" si="245"/>
        <v>0.13719999999999999</v>
      </c>
      <c r="D2045" s="2">
        <f t="shared" si="246"/>
        <v>2.3509599999999997</v>
      </c>
      <c r="E2045" s="2">
        <f t="shared" si="248"/>
        <v>2.3400599999999998</v>
      </c>
      <c r="F2045" s="2">
        <f t="shared" si="249"/>
        <v>2.3081050000000003</v>
      </c>
      <c r="G2045" s="2">
        <f t="shared" si="251"/>
        <v>2.2367879999999998</v>
      </c>
      <c r="H2045" s="2">
        <f t="shared" si="247"/>
        <v>2.0579534999999991</v>
      </c>
      <c r="I2045" s="2">
        <f t="array" ref="I2045">SUMPRODUCT(B2029:B2048, (ROW(B2029:B2048)-ROW(B2029)+1)) / (20*21/2)</f>
        <v>2.4153628571428576</v>
      </c>
      <c r="J2045" s="2">
        <f t="shared" si="250"/>
        <v>2.3134543387431457</v>
      </c>
      <c r="K2045" s="2">
        <f t="shared" si="252"/>
        <v>2.2540526226193647</v>
      </c>
    </row>
    <row r="2046" spans="1:11" ht="13.5" x14ac:dyDescent="0.25">
      <c r="A2046" s="3">
        <f>TITRES_STAT!B2049</f>
        <v>45281</v>
      </c>
      <c r="B2046" s="5">
        <f>TITRES_STAT!D2049</f>
        <v>2.5316999999999998</v>
      </c>
      <c r="C2046" s="2">
        <f t="shared" si="245"/>
        <v>7.5699999999999878E-2</v>
      </c>
      <c r="D2046" s="2">
        <f t="shared" si="246"/>
        <v>2.3935400000000002</v>
      </c>
      <c r="E2046" s="2">
        <f t="shared" si="248"/>
        <v>2.3660900000000002</v>
      </c>
      <c r="F2046" s="2">
        <f t="shared" si="249"/>
        <v>2.3204100000000007</v>
      </c>
      <c r="G2046" s="2">
        <f t="shared" si="251"/>
        <v>2.2446439999999996</v>
      </c>
      <c r="H2046" s="2">
        <f t="shared" si="247"/>
        <v>2.0608974999999989</v>
      </c>
      <c r="I2046" s="2">
        <f t="array" ref="I2046">SUMPRODUCT(B2030:B2049, (ROW(B2030:B2049)-ROW(B2030)+1)) / (20*21/2)</f>
        <v>2.446073809523809</v>
      </c>
      <c r="J2046" s="2">
        <f t="shared" si="250"/>
        <v>2.3342396398152268</v>
      </c>
      <c r="K2046" s="2">
        <f t="shared" si="252"/>
        <v>2.2649407550656639</v>
      </c>
    </row>
    <row r="2047" spans="1:11" ht="13.5" x14ac:dyDescent="0.25">
      <c r="A2047" s="3">
        <f>TITRES_STAT!B2050</f>
        <v>45282</v>
      </c>
      <c r="B2047" s="5">
        <f>TITRES_STAT!D2050</f>
        <v>2.6831</v>
      </c>
      <c r="C2047" s="2">
        <f t="shared" si="245"/>
        <v>0.1514000000000002</v>
      </c>
      <c r="D2047" s="2">
        <f t="shared" si="246"/>
        <v>2.4664000000000001</v>
      </c>
      <c r="E2047" s="2">
        <f t="shared" si="248"/>
        <v>2.4001600000000001</v>
      </c>
      <c r="F2047" s="2">
        <f t="shared" si="249"/>
        <v>2.3402850000000006</v>
      </c>
      <c r="G2047" s="2">
        <f t="shared" si="251"/>
        <v>2.2555279999999995</v>
      </c>
      <c r="H2047" s="2">
        <f t="shared" si="247"/>
        <v>2.0644864999999988</v>
      </c>
      <c r="I2047" s="2">
        <f t="array" ref="I2047">SUMPRODUCT(B2031:B2050, (ROW(B2031:B2050)-ROW(B2031)+1)) / (20*21/2)</f>
        <v>2.4744442857142861</v>
      </c>
      <c r="J2047" s="2">
        <f t="shared" si="250"/>
        <v>2.3674644360233001</v>
      </c>
      <c r="K2047" s="2">
        <f t="shared" si="252"/>
        <v>2.2813391568277948</v>
      </c>
    </row>
    <row r="2048" spans="1:11" ht="13.5" x14ac:dyDescent="0.25">
      <c r="A2048" s="3">
        <f>TITRES_STAT!B2051</f>
        <v>45285</v>
      </c>
      <c r="B2048" s="5">
        <f>TITRES_STAT!D2051</f>
        <v>2.6926000000000001</v>
      </c>
      <c r="C2048" s="2">
        <f t="shared" si="245"/>
        <v>9.5000000000000639E-3</v>
      </c>
      <c r="D2048" s="2">
        <f t="shared" si="246"/>
        <v>2.5364399999999998</v>
      </c>
      <c r="E2048" s="2">
        <f t="shared" si="248"/>
        <v>2.4351799999999999</v>
      </c>
      <c r="F2048" s="2">
        <f t="shared" si="249"/>
        <v>2.3606350000000007</v>
      </c>
      <c r="G2048" s="2">
        <f t="shared" si="251"/>
        <v>2.2666019999999998</v>
      </c>
      <c r="H2048" s="2">
        <f t="shared" si="247"/>
        <v>2.0681899999999995</v>
      </c>
      <c r="I2048" s="2">
        <f t="array" ref="I2048">SUMPRODUCT(B2032:B2051, (ROW(B2032:B2051)-ROW(B2032)+1)) / (20*21/2)</f>
        <v>2.5025419047619049</v>
      </c>
      <c r="J2048" s="2">
        <f t="shared" si="250"/>
        <v>2.3984297278306048</v>
      </c>
      <c r="K2048" s="2">
        <f t="shared" si="252"/>
        <v>2.2974670330306264</v>
      </c>
    </row>
    <row r="2049" spans="1:11" ht="13.5" x14ac:dyDescent="0.25">
      <c r="A2049" s="3">
        <f>TITRES_STAT!B2052</f>
        <v>45286</v>
      </c>
      <c r="B2049" s="5">
        <f>TITRES_STAT!D2052</f>
        <v>2.6831</v>
      </c>
      <c r="C2049" s="2">
        <f t="shared" si="245"/>
        <v>-9.5000000000000639E-3</v>
      </c>
      <c r="D2049" s="2">
        <f t="shared" si="246"/>
        <v>2.6093000000000002</v>
      </c>
      <c r="E2049" s="2">
        <f t="shared" si="248"/>
        <v>2.4692499999999997</v>
      </c>
      <c r="F2049" s="2">
        <f t="shared" si="249"/>
        <v>2.3805100000000006</v>
      </c>
      <c r="G2049" s="2">
        <f t="shared" si="251"/>
        <v>2.2774859999999997</v>
      </c>
      <c r="H2049" s="2">
        <f t="shared" si="247"/>
        <v>2.0721824999999994</v>
      </c>
      <c r="I2049" s="2">
        <f t="array" ref="I2049">SUMPRODUCT(B2033:B2052, (ROW(B2033:B2052)-ROW(B2033)+1)) / (20*21/2)</f>
        <v>2.5132971428571427</v>
      </c>
      <c r="J2049" s="2">
        <f t="shared" si="250"/>
        <v>2.4255411823229278</v>
      </c>
      <c r="K2049" s="2">
        <f t="shared" si="252"/>
        <v>2.3125898944804057</v>
      </c>
    </row>
    <row r="2050" spans="1:11" ht="13.5" x14ac:dyDescent="0.25">
      <c r="A2050" s="3">
        <f>TITRES_STAT!B2053</f>
        <v>45287</v>
      </c>
      <c r="B2050" s="5">
        <f>TITRES_STAT!D2053</f>
        <v>2.6783999999999999</v>
      </c>
      <c r="C2050" s="2">
        <f t="shared" si="245"/>
        <v>-4.7000000000001485E-3</v>
      </c>
      <c r="D2050" s="2">
        <f t="shared" si="246"/>
        <v>2.6537800000000002</v>
      </c>
      <c r="E2050" s="2">
        <f t="shared" si="248"/>
        <v>2.50237</v>
      </c>
      <c r="F2050" s="2">
        <f t="shared" si="249"/>
        <v>2.4022750000000008</v>
      </c>
      <c r="G2050" s="2">
        <f t="shared" si="251"/>
        <v>2.2882759999999998</v>
      </c>
      <c r="H2050" s="2">
        <f t="shared" si="247"/>
        <v>2.0759944999999997</v>
      </c>
      <c r="I2050" s="2">
        <f t="array" ref="I2050">SUMPRODUCT(B2034:B2053, (ROW(B2034:B2053)-ROW(B2034)+1)) / (20*21/2)</f>
        <v>2.5201980952380953</v>
      </c>
      <c r="J2050" s="2">
        <f t="shared" si="250"/>
        <v>2.449622974482649</v>
      </c>
      <c r="K2050" s="2">
        <f t="shared" si="252"/>
        <v>2.3269353888145075</v>
      </c>
    </row>
    <row r="2051" spans="1:11" ht="13.5" x14ac:dyDescent="0.25">
      <c r="A2051" s="3">
        <f>TITRES_STAT!B2054</f>
        <v>45288</v>
      </c>
      <c r="B2051" s="5">
        <f>TITRES_STAT!D2054</f>
        <v>2.6972999999999998</v>
      </c>
      <c r="C2051" s="2">
        <f t="shared" si="245"/>
        <v>1.8899999999999917E-2</v>
      </c>
      <c r="D2051" s="2">
        <f t="shared" si="246"/>
        <v>2.6869000000000001</v>
      </c>
      <c r="E2051" s="2">
        <f t="shared" si="248"/>
        <v>2.5402199999999997</v>
      </c>
      <c r="F2051" s="2">
        <f t="shared" si="249"/>
        <v>2.4235700000000002</v>
      </c>
      <c r="G2051" s="2">
        <f t="shared" si="251"/>
        <v>2.2994439999999998</v>
      </c>
      <c r="H2051" s="2">
        <f t="shared" si="247"/>
        <v>2.0799009999999996</v>
      </c>
      <c r="I2051" s="2">
        <f t="array" ref="I2051">SUMPRODUCT(B2035:B2054, (ROW(B2035:B2054)-ROW(B2035)+1)) / (20*21/2)</f>
        <v>2.5232671428571427</v>
      </c>
      <c r="J2051" s="2">
        <f t="shared" si="250"/>
        <v>2.4732112626271583</v>
      </c>
      <c r="K2051" s="2">
        <f t="shared" si="252"/>
        <v>2.3414594912139384</v>
      </c>
    </row>
    <row r="2052" spans="1:11" ht="13.5" x14ac:dyDescent="0.25">
      <c r="A2052" s="3">
        <f>TITRES_STAT!B2055</f>
        <v>45289</v>
      </c>
      <c r="B2052" s="5">
        <f>TITRES_STAT!D2055</f>
        <v>2.5365000000000002</v>
      </c>
      <c r="C2052" s="2">
        <f t="shared" ref="C2052:C2115" si="253">B2052-B2051</f>
        <v>-0.16079999999999961</v>
      </c>
      <c r="D2052" s="2">
        <f t="shared" si="246"/>
        <v>2.6575800000000003</v>
      </c>
      <c r="E2052" s="2">
        <f t="shared" si="248"/>
        <v>2.5619900000000002</v>
      </c>
      <c r="F2052" s="2">
        <f t="shared" si="249"/>
        <v>2.4356400000000002</v>
      </c>
      <c r="G2052" s="2">
        <f t="shared" si="251"/>
        <v>2.3073959999999998</v>
      </c>
      <c r="H2052" s="2">
        <f t="shared" si="247"/>
        <v>2.0830034999999993</v>
      </c>
      <c r="I2052" s="2">
        <f t="array" ref="I2052">SUMPRODUCT(B2036:B2055, (ROW(B2036:B2055)-ROW(B2036)+1)) / (20*21/2)</f>
        <v>2.5208299999999997</v>
      </c>
      <c r="J2052" s="2">
        <f t="shared" si="250"/>
        <v>2.4792387614245719</v>
      </c>
      <c r="K2052" s="2">
        <f t="shared" si="252"/>
        <v>2.3491081386173134</v>
      </c>
    </row>
    <row r="2053" spans="1:11" ht="13.5" x14ac:dyDescent="0.25">
      <c r="A2053" s="3">
        <f>TITRES_STAT!B2056</f>
        <v>45293</v>
      </c>
      <c r="B2053" s="5">
        <f>TITRES_STAT!D2056</f>
        <v>2.5081000000000002</v>
      </c>
      <c r="C2053" s="2">
        <f t="shared" si="253"/>
        <v>-2.8399999999999981E-2</v>
      </c>
      <c r="D2053" s="2">
        <f t="shared" si="246"/>
        <v>2.6206800000000001</v>
      </c>
      <c r="E2053" s="2">
        <f t="shared" si="248"/>
        <v>2.57856</v>
      </c>
      <c r="F2053" s="2">
        <f t="shared" si="249"/>
        <v>2.4474749999999998</v>
      </c>
      <c r="G2053" s="2">
        <f t="shared" si="251"/>
        <v>2.3144959999999997</v>
      </c>
      <c r="H2053" s="2">
        <f t="shared" si="247"/>
        <v>2.0860089999999998</v>
      </c>
      <c r="I2053" s="2">
        <f t="array" ref="I2053">SUMPRODUCT(B2037:B2056, (ROW(B2037:B2056)-ROW(B2037)+1)) / (20*21/2)</f>
        <v>2.5158042857142857</v>
      </c>
      <c r="J2053" s="2">
        <f t="shared" si="250"/>
        <v>2.4819874508127078</v>
      </c>
      <c r="K2053" s="2">
        <f t="shared" si="252"/>
        <v>2.3553431135734972</v>
      </c>
    </row>
    <row r="2054" spans="1:11" ht="13.5" x14ac:dyDescent="0.25">
      <c r="A2054" s="3">
        <f>TITRES_STAT!B2057</f>
        <v>45294</v>
      </c>
      <c r="B2054" s="5">
        <f>TITRES_STAT!D2057</f>
        <v>2.4796999999999998</v>
      </c>
      <c r="C2054" s="2">
        <f t="shared" si="253"/>
        <v>-2.8400000000000425E-2</v>
      </c>
      <c r="D2054" s="2">
        <f t="shared" ref="D2054:D2117" si="254">AVERAGE(B2050:B2054)</f>
        <v>2.58</v>
      </c>
      <c r="E2054" s="2">
        <f t="shared" si="248"/>
        <v>2.5946500000000001</v>
      </c>
      <c r="F2054" s="2">
        <f t="shared" si="249"/>
        <v>2.4578899999999999</v>
      </c>
      <c r="G2054" s="2">
        <f t="shared" si="251"/>
        <v>2.3213119999999994</v>
      </c>
      <c r="H2054" s="2">
        <f t="shared" si="247"/>
        <v>2.0888049999999994</v>
      </c>
      <c r="I2054" s="2">
        <f t="array" ref="I2054">SUMPRODUCT(B2038:B2057, (ROW(B2038:B2057)-ROW(B2038)+1)) / (20*21/2)</f>
        <v>2.4988357142857143</v>
      </c>
      <c r="J2054" s="2">
        <f t="shared" si="250"/>
        <v>2.4817695983543544</v>
      </c>
      <c r="K2054" s="2">
        <f t="shared" si="252"/>
        <v>2.3602198542176738</v>
      </c>
    </row>
    <row r="2055" spans="1:11" ht="13.5" x14ac:dyDescent="0.25">
      <c r="A2055" s="3">
        <f>TITRES_STAT!B2058</f>
        <v>45295</v>
      </c>
      <c r="B2055" s="5">
        <f>TITRES_STAT!D2058</f>
        <v>2.4323000000000001</v>
      </c>
      <c r="C2055" s="2">
        <f t="shared" si="253"/>
        <v>-4.7399999999999665E-2</v>
      </c>
      <c r="D2055" s="2">
        <f t="shared" si="254"/>
        <v>2.53078</v>
      </c>
      <c r="E2055" s="2">
        <f t="shared" si="248"/>
        <v>2.5922800000000001</v>
      </c>
      <c r="F2055" s="2">
        <f t="shared" si="249"/>
        <v>2.46617</v>
      </c>
      <c r="G2055" s="2">
        <f t="shared" si="251"/>
        <v>2.3264219999999995</v>
      </c>
      <c r="H2055" s="2">
        <f t="shared" si="247"/>
        <v>2.0913194999999991</v>
      </c>
      <c r="I2055" s="2">
        <f t="array" ref="I2055">SUMPRODUCT(B2039:B2058, (ROW(B2039:B2058)-ROW(B2039)+1)) / (20*21/2)</f>
        <v>2.4798352380952382</v>
      </c>
      <c r="J2055" s="2">
        <f t="shared" si="250"/>
        <v>2.477058208034892</v>
      </c>
      <c r="K2055" s="2">
        <f t="shared" si="252"/>
        <v>2.3630465266012943</v>
      </c>
    </row>
    <row r="2056" spans="1:11" ht="13.5" x14ac:dyDescent="0.25">
      <c r="A2056" s="3">
        <f>TITRES_STAT!B2059</f>
        <v>45296</v>
      </c>
      <c r="B2056" s="5">
        <f>TITRES_STAT!D2059</f>
        <v>2.4134000000000002</v>
      </c>
      <c r="C2056" s="2">
        <f t="shared" si="253"/>
        <v>-1.8899999999999917E-2</v>
      </c>
      <c r="D2056" s="2">
        <f t="shared" si="254"/>
        <v>2.4740000000000002</v>
      </c>
      <c r="E2056" s="2">
        <f t="shared" si="248"/>
        <v>2.5804499999999999</v>
      </c>
      <c r="F2056" s="2">
        <f t="shared" si="249"/>
        <v>2.4732700000000003</v>
      </c>
      <c r="G2056" s="2">
        <f t="shared" si="251"/>
        <v>2.3311539999999993</v>
      </c>
      <c r="H2056" s="2">
        <f t="shared" si="247"/>
        <v>2.0939859999999992</v>
      </c>
      <c r="I2056" s="2">
        <f t="array" ref="I2056">SUMPRODUCT(B2040:B2059, (ROW(B2040:B2059)-ROW(B2040)+1)) / (20*21/2)</f>
        <v>2.4566680952380953</v>
      </c>
      <c r="J2056" s="2">
        <f t="shared" si="250"/>
        <v>2.4709955215553783</v>
      </c>
      <c r="K2056" s="2">
        <f t="shared" si="252"/>
        <v>2.3650211726169301</v>
      </c>
    </row>
    <row r="2057" spans="1:11" ht="13.5" x14ac:dyDescent="0.25">
      <c r="A2057" s="3">
        <f>TITRES_STAT!B2060</f>
        <v>45299</v>
      </c>
      <c r="B2057" s="5">
        <f>TITRES_STAT!D2060</f>
        <v>2.2951000000000001</v>
      </c>
      <c r="C2057" s="2">
        <f t="shared" si="253"/>
        <v>-0.11830000000000007</v>
      </c>
      <c r="D2057" s="2">
        <f t="shared" si="254"/>
        <v>2.4257200000000001</v>
      </c>
      <c r="E2057" s="2">
        <f t="shared" si="248"/>
        <v>2.5416500000000002</v>
      </c>
      <c r="F2057" s="2">
        <f t="shared" si="249"/>
        <v>2.4709050000000001</v>
      </c>
      <c r="G2057" s="2">
        <f t="shared" si="251"/>
        <v>2.3333299999999992</v>
      </c>
      <c r="H2057" s="2">
        <f t="shared" si="247"/>
        <v>2.0960834999999993</v>
      </c>
      <c r="I2057" s="2">
        <f t="array" ref="I2057">SUMPRODUCT(B2041:B2060, (ROW(B2041:B2060)-ROW(B2041)+1)) / (20*21/2)</f>
        <v>2.4336166666666665</v>
      </c>
      <c r="J2057" s="2">
        <f t="shared" si="250"/>
        <v>2.4542435671215328</v>
      </c>
      <c r="K2057" s="2">
        <f t="shared" si="252"/>
        <v>2.3622791658476388</v>
      </c>
    </row>
    <row r="2058" spans="1:11" ht="13.5" x14ac:dyDescent="0.25">
      <c r="A2058" s="3">
        <f>TITRES_STAT!B2061</f>
        <v>45300</v>
      </c>
      <c r="B2058" s="5">
        <f>TITRES_STAT!D2061</f>
        <v>2.2713999999999999</v>
      </c>
      <c r="C2058" s="2">
        <f t="shared" si="253"/>
        <v>-2.3700000000000276E-2</v>
      </c>
      <c r="D2058" s="2">
        <f t="shared" si="254"/>
        <v>2.3783799999999999</v>
      </c>
      <c r="E2058" s="2">
        <f t="shared" si="248"/>
        <v>2.49953</v>
      </c>
      <c r="F2058" s="2">
        <f t="shared" si="249"/>
        <v>2.4673549999999995</v>
      </c>
      <c r="G2058" s="2">
        <f t="shared" si="251"/>
        <v>2.3356959999999996</v>
      </c>
      <c r="H2058" s="2">
        <f t="shared" ref="H2058:H2121" si="255">AVERAGE(B1859:B2058)</f>
        <v>2.0980624999999993</v>
      </c>
      <c r="I2058" s="2">
        <f t="array" ref="I2058">SUMPRODUCT(B2042:B2061, (ROW(B2042:B2061)-ROW(B2042)+1)) / (20*21/2)</f>
        <v>2.407116666666667</v>
      </c>
      <c r="J2058" s="2">
        <f t="shared" si="250"/>
        <v>2.4368298940623392</v>
      </c>
      <c r="K2058" s="2">
        <f t="shared" si="252"/>
        <v>2.3587152769908686</v>
      </c>
    </row>
    <row r="2059" spans="1:11" ht="13.5" x14ac:dyDescent="0.25">
      <c r="A2059" s="3">
        <f>TITRES_STAT!B2062</f>
        <v>45301</v>
      </c>
      <c r="B2059" s="5">
        <f>TITRES_STAT!D2062</f>
        <v>2.2241</v>
      </c>
      <c r="C2059" s="2">
        <f t="shared" si="253"/>
        <v>-4.7299999999999898E-2</v>
      </c>
      <c r="D2059" s="2">
        <f t="shared" si="254"/>
        <v>2.3272599999999999</v>
      </c>
      <c r="E2059" s="2">
        <f t="shared" si="248"/>
        <v>2.45363</v>
      </c>
      <c r="F2059" s="2">
        <f t="shared" si="249"/>
        <v>2.4614399999999996</v>
      </c>
      <c r="G2059" s="2">
        <f t="shared" si="251"/>
        <v>2.337116</v>
      </c>
      <c r="H2059" s="2">
        <f t="shared" si="255"/>
        <v>2.0996479999999993</v>
      </c>
      <c r="I2059" s="2">
        <f t="array" ref="I2059">SUMPRODUCT(B2043:B2062, (ROW(B2043:B2062)-ROW(B2043)+1)) / (20*21/2)</f>
        <v>2.3767880952380955</v>
      </c>
      <c r="J2059" s="2">
        <f t="shared" si="250"/>
        <v>2.4165699041516402</v>
      </c>
      <c r="K2059" s="2">
        <f t="shared" si="252"/>
        <v>2.3534362465206384</v>
      </c>
    </row>
    <row r="2060" spans="1:11" ht="13.5" x14ac:dyDescent="0.25">
      <c r="A2060" s="3">
        <f>TITRES_STAT!B2063</f>
        <v>45302</v>
      </c>
      <c r="B2060" s="5">
        <f>TITRES_STAT!D2063</f>
        <v>2.2193999999999998</v>
      </c>
      <c r="C2060" s="2">
        <f t="shared" si="253"/>
        <v>-4.7000000000001485E-3</v>
      </c>
      <c r="D2060" s="2">
        <f t="shared" si="254"/>
        <v>2.2846800000000003</v>
      </c>
      <c r="E2060" s="2">
        <f t="shared" ref="E2060:E2123" si="256">AVERAGE(B2051:B2060)</f>
        <v>2.4077299999999999</v>
      </c>
      <c r="F2060" s="2">
        <f t="shared" si="249"/>
        <v>2.45505</v>
      </c>
      <c r="G2060" s="2">
        <f t="shared" si="251"/>
        <v>2.3384419999999992</v>
      </c>
      <c r="H2060" s="2">
        <f t="shared" si="255"/>
        <v>2.1012994999999992</v>
      </c>
      <c r="I2060" s="2">
        <f t="array" ref="I2060">SUMPRODUCT(B2044:B2063, (ROW(B2044:B2063)-ROW(B2044)+1)) / (20*21/2)</f>
        <v>2.3518657142857147</v>
      </c>
      <c r="J2060" s="2">
        <f t="shared" si="250"/>
        <v>2.3977918180419602</v>
      </c>
      <c r="K2060" s="2">
        <f t="shared" si="252"/>
        <v>2.3481799231276721</v>
      </c>
    </row>
    <row r="2061" spans="1:11" ht="13.5" x14ac:dyDescent="0.25">
      <c r="A2061" s="3">
        <f>TITRES_STAT!B2064</f>
        <v>45303</v>
      </c>
      <c r="B2061" s="5">
        <f>TITRES_STAT!D2064</f>
        <v>2.1768000000000001</v>
      </c>
      <c r="C2061" s="2">
        <f t="shared" si="253"/>
        <v>-4.2599999999999749E-2</v>
      </c>
      <c r="D2061" s="2">
        <f t="shared" si="254"/>
        <v>2.2373599999999998</v>
      </c>
      <c r="E2061" s="2">
        <f t="shared" si="256"/>
        <v>2.3556800000000004</v>
      </c>
      <c r="F2061" s="2">
        <f t="shared" si="249"/>
        <v>2.4479499999999996</v>
      </c>
      <c r="G2061" s="2">
        <f t="shared" si="251"/>
        <v>2.3382519999999993</v>
      </c>
      <c r="H2061" s="2">
        <f t="shared" si="255"/>
        <v>2.1028054999999997</v>
      </c>
      <c r="I2061" s="2">
        <f t="array" ref="I2061">SUMPRODUCT(B2045:B2064, (ROW(B2045:B2064)-ROW(B2045)+1)) / (20*21/2)</f>
        <v>2.3277319047619049</v>
      </c>
      <c r="J2061" s="2">
        <f t="shared" si="250"/>
        <v>2.3767449782284404</v>
      </c>
      <c r="K2061" s="2">
        <f t="shared" si="252"/>
        <v>2.3414591418285475</v>
      </c>
    </row>
    <row r="2062" spans="1:11" ht="13.5" x14ac:dyDescent="0.25">
      <c r="A2062" s="3">
        <f>TITRES_STAT!B2065</f>
        <v>45306</v>
      </c>
      <c r="B2062" s="5">
        <f>TITRES_STAT!D2065</f>
        <v>2.1295000000000002</v>
      </c>
      <c r="C2062" s="2">
        <f t="shared" si="253"/>
        <v>-4.7299999999999898E-2</v>
      </c>
      <c r="D2062" s="2">
        <f t="shared" si="254"/>
        <v>2.20424</v>
      </c>
      <c r="E2062" s="2">
        <f t="shared" si="256"/>
        <v>2.3149799999999998</v>
      </c>
      <c r="F2062" s="2">
        <f t="shared" si="249"/>
        <v>2.438485</v>
      </c>
      <c r="G2062" s="2">
        <f t="shared" si="251"/>
        <v>2.3368319999999994</v>
      </c>
      <c r="H2062" s="2">
        <f t="shared" si="255"/>
        <v>2.104074999999999</v>
      </c>
      <c r="I2062" s="2">
        <f t="array" ref="I2062">SUMPRODUCT(B2046:B2065, (ROW(B2046:B2065)-ROW(B2046)+1)) / (20*21/2)</f>
        <v>2.300217142857143</v>
      </c>
      <c r="J2062" s="2">
        <f t="shared" si="250"/>
        <v>2.3531978374447795</v>
      </c>
      <c r="K2062" s="2">
        <f t="shared" si="252"/>
        <v>2.3331470186195848</v>
      </c>
    </row>
    <row r="2063" spans="1:11" ht="13.5" x14ac:dyDescent="0.25">
      <c r="A2063" s="3">
        <f>TITRES_STAT!B2066</f>
        <v>45307</v>
      </c>
      <c r="B2063" s="5">
        <f>TITRES_STAT!D2066</f>
        <v>2.1768000000000001</v>
      </c>
      <c r="C2063" s="2">
        <f t="shared" si="253"/>
        <v>4.7299999999999898E-2</v>
      </c>
      <c r="D2063" s="2">
        <f t="shared" si="254"/>
        <v>2.1853199999999999</v>
      </c>
      <c r="E2063" s="2">
        <f t="shared" si="256"/>
        <v>2.2818499999999999</v>
      </c>
      <c r="F2063" s="2">
        <f t="shared" si="249"/>
        <v>2.4302049999999999</v>
      </c>
      <c r="G2063" s="2">
        <f t="shared" si="251"/>
        <v>2.3369259999999996</v>
      </c>
      <c r="H2063" s="2">
        <f t="shared" si="255"/>
        <v>2.105580999999999</v>
      </c>
      <c r="I2063" s="2">
        <f t="array" ref="I2063">SUMPRODUCT(B2047:B2066, (ROW(B2047:B2066)-ROW(B2047)+1)) / (20*21/2)</f>
        <v>2.2742347619047618</v>
      </c>
      <c r="J2063" s="2">
        <f t="shared" si="250"/>
        <v>2.3363980434024199</v>
      </c>
      <c r="K2063" s="2">
        <f t="shared" si="252"/>
        <v>2.3270157629874442</v>
      </c>
    </row>
    <row r="2064" spans="1:11" ht="13.5" x14ac:dyDescent="0.25">
      <c r="A2064" s="3">
        <f>TITRES_STAT!B2067</f>
        <v>45308</v>
      </c>
      <c r="B2064" s="5">
        <f>TITRES_STAT!D2067</f>
        <v>2.1768000000000001</v>
      </c>
      <c r="C2064" s="2">
        <f t="shared" si="253"/>
        <v>0</v>
      </c>
      <c r="D2064" s="2">
        <f t="shared" si="254"/>
        <v>2.1758600000000001</v>
      </c>
      <c r="E2064" s="2">
        <f t="shared" si="256"/>
        <v>2.25156</v>
      </c>
      <c r="F2064" s="2">
        <f t="shared" si="249"/>
        <v>2.4231050000000001</v>
      </c>
      <c r="G2064" s="2">
        <f t="shared" si="251"/>
        <v>2.3370199999999994</v>
      </c>
      <c r="H2064" s="2">
        <f t="shared" si="255"/>
        <v>2.1071319999999991</v>
      </c>
      <c r="I2064" s="2">
        <f t="array" ref="I2064">SUMPRODUCT(B2048:B2067, (ROW(B2048:B2067)-ROW(B2048)+1)) / (20*21/2)</f>
        <v>2.2451928571428574</v>
      </c>
      <c r="J2064" s="2">
        <f t="shared" si="250"/>
        <v>2.3211982297450464</v>
      </c>
      <c r="K2064" s="2">
        <f t="shared" si="252"/>
        <v>2.3211249487526424</v>
      </c>
    </row>
    <row r="2065" spans="1:11" ht="13.5" x14ac:dyDescent="0.25">
      <c r="A2065" s="3">
        <f>TITRES_STAT!B2068</f>
        <v>45309</v>
      </c>
      <c r="B2065" s="5">
        <f>TITRES_STAT!D2068</f>
        <v>2.1341999999999999</v>
      </c>
      <c r="C2065" s="2">
        <f t="shared" si="253"/>
        <v>-4.2600000000000193E-2</v>
      </c>
      <c r="D2065" s="2">
        <f t="shared" si="254"/>
        <v>2.15882</v>
      </c>
      <c r="E2065" s="2">
        <f t="shared" si="256"/>
        <v>2.2217500000000001</v>
      </c>
      <c r="F2065" s="2">
        <f t="shared" si="249"/>
        <v>2.4070150000000003</v>
      </c>
      <c r="G2065" s="2">
        <f t="shared" si="251"/>
        <v>2.3353159999999993</v>
      </c>
      <c r="H2065" s="2">
        <f t="shared" si="255"/>
        <v>2.1084699999999996</v>
      </c>
      <c r="I2065" s="2">
        <f t="array" ref="I2065">SUMPRODUCT(B2049:B2068, (ROW(B2049:B2068)-ROW(B2049)+1)) / (20*21/2)</f>
        <v>2.2280219047619045</v>
      </c>
      <c r="J2065" s="2">
        <f t="shared" si="250"/>
        <v>2.3033888745312323</v>
      </c>
      <c r="K2065" s="2">
        <f t="shared" si="252"/>
        <v>2.3137945586054798</v>
      </c>
    </row>
    <row r="2066" spans="1:11" ht="13.5" x14ac:dyDescent="0.25">
      <c r="A2066" s="3">
        <f>TITRES_STAT!B2069</f>
        <v>45310</v>
      </c>
      <c r="B2066" s="5">
        <f>TITRES_STAT!D2069</f>
        <v>2.1341999999999999</v>
      </c>
      <c r="C2066" s="2">
        <f t="shared" si="253"/>
        <v>0</v>
      </c>
      <c r="D2066" s="2">
        <f t="shared" si="254"/>
        <v>2.1503000000000001</v>
      </c>
      <c r="E2066" s="2">
        <f t="shared" si="256"/>
        <v>2.1938299999999997</v>
      </c>
      <c r="F2066" s="2">
        <f t="shared" si="249"/>
        <v>2.38714</v>
      </c>
      <c r="G2066" s="2">
        <f t="shared" si="251"/>
        <v>2.3336119999999996</v>
      </c>
      <c r="H2066" s="2">
        <f t="shared" si="255"/>
        <v>2.1096284999999995</v>
      </c>
      <c r="I2066" s="2">
        <f t="array" ref="I2066">SUMPRODUCT(B2050:B2069, (ROW(B2050:B2069)-ROW(B2050)+1)) / (20*21/2)</f>
        <v>2.2133071428571429</v>
      </c>
      <c r="J2066" s="2">
        <f t="shared" si="250"/>
        <v>2.2872756483854007</v>
      </c>
      <c r="K2066" s="2">
        <f t="shared" si="252"/>
        <v>2.3067516347385983</v>
      </c>
    </row>
    <row r="2067" spans="1:11" ht="13.5" x14ac:dyDescent="0.25">
      <c r="A2067" s="3">
        <f>TITRES_STAT!B2070</f>
        <v>45313</v>
      </c>
      <c r="B2067" s="5">
        <f>TITRES_STAT!D2070</f>
        <v>2.0821999999999998</v>
      </c>
      <c r="C2067" s="2">
        <f t="shared" si="253"/>
        <v>-5.2000000000000046E-2</v>
      </c>
      <c r="D2067" s="2">
        <f t="shared" si="254"/>
        <v>2.1408399999999999</v>
      </c>
      <c r="E2067" s="2">
        <f t="shared" si="256"/>
        <v>2.1725400000000001</v>
      </c>
      <c r="F2067" s="2">
        <f t="shared" si="249"/>
        <v>2.3570950000000002</v>
      </c>
      <c r="G2067" s="2">
        <f t="shared" si="251"/>
        <v>2.331151999999999</v>
      </c>
      <c r="H2067" s="2">
        <f t="shared" si="255"/>
        <v>2.1102799999999999</v>
      </c>
      <c r="I2067" s="2">
        <f t="array" ref="I2067">SUMPRODUCT(B2051:B2070, (ROW(B2051:B2070)-ROW(B2051)+1)) / (20*21/2)</f>
        <v>2.201003333333333</v>
      </c>
      <c r="J2067" s="2">
        <f t="shared" si="250"/>
        <v>2.2677446342534577</v>
      </c>
      <c r="K2067" s="2">
        <f t="shared" si="252"/>
        <v>2.297945688278261</v>
      </c>
    </row>
    <row r="2068" spans="1:11" ht="13.5" x14ac:dyDescent="0.25">
      <c r="A2068" s="3">
        <f>TITRES_STAT!B2071</f>
        <v>45314</v>
      </c>
      <c r="B2068" s="5">
        <f>TITRES_STAT!D2071</f>
        <v>2.1768000000000001</v>
      </c>
      <c r="C2068" s="2">
        <f t="shared" si="253"/>
        <v>9.4600000000000239E-2</v>
      </c>
      <c r="D2068" s="2">
        <f t="shared" si="254"/>
        <v>2.1408399999999999</v>
      </c>
      <c r="E2068" s="2">
        <f t="shared" si="256"/>
        <v>2.1630799999999999</v>
      </c>
      <c r="F2068" s="2">
        <f t="shared" ref="F2068:F2131" si="257">AVERAGE(B2049:B2068)</f>
        <v>2.331305</v>
      </c>
      <c r="G2068" s="2">
        <f t="shared" si="251"/>
        <v>2.3302059999999991</v>
      </c>
      <c r="H2068" s="2">
        <f t="shared" si="255"/>
        <v>2.1114045000000004</v>
      </c>
      <c r="I2068" s="2">
        <f t="array" ref="I2068">SUMPRODUCT(B2052:B2071, (ROW(B2052:B2071)-ROW(B2052)+1)) / (20*21/2)</f>
        <v>2.1901833333333331</v>
      </c>
      <c r="J2068" s="2">
        <f t="shared" si="250"/>
        <v>2.2590832405150332</v>
      </c>
      <c r="K2068" s="2">
        <f t="shared" si="252"/>
        <v>2.2931948769732311</v>
      </c>
    </row>
    <row r="2069" spans="1:11" ht="13.5" x14ac:dyDescent="0.25">
      <c r="A2069" s="3">
        <f>TITRES_STAT!B2072</f>
        <v>45315</v>
      </c>
      <c r="B2069" s="5">
        <f>TITRES_STAT!D2072</f>
        <v>2.1768000000000001</v>
      </c>
      <c r="C2069" s="2">
        <f t="shared" si="253"/>
        <v>0</v>
      </c>
      <c r="D2069" s="2">
        <f t="shared" si="254"/>
        <v>2.1408399999999999</v>
      </c>
      <c r="E2069" s="2">
        <f t="shared" si="256"/>
        <v>2.15835</v>
      </c>
      <c r="F2069" s="2">
        <f t="shared" si="257"/>
        <v>2.30599</v>
      </c>
      <c r="G2069" s="2">
        <f t="shared" si="251"/>
        <v>2.3292599999999992</v>
      </c>
      <c r="H2069" s="2">
        <f t="shared" si="255"/>
        <v>2.1125290000000003</v>
      </c>
      <c r="I2069" s="2">
        <f t="array" ref="I2069">SUMPRODUCT(B2053:B2072, (ROW(B2053:B2072)-ROW(B2053)+1)) / (20*21/2)</f>
        <v>2.1782871428571426</v>
      </c>
      <c r="J2069" s="2">
        <f t="shared" ref="J2069:J2132" si="258">$J$4*B2069+J2068*(1-$J$4)</f>
        <v>2.2512467414183632</v>
      </c>
      <c r="K2069" s="2">
        <f t="shared" si="252"/>
        <v>2.2886303719938885</v>
      </c>
    </row>
    <row r="2070" spans="1:11" ht="13.5" x14ac:dyDescent="0.25">
      <c r="A2070" s="3">
        <f>TITRES_STAT!B2073</f>
        <v>45316</v>
      </c>
      <c r="B2070" s="5">
        <f>TITRES_STAT!D2073</f>
        <v>2.1768000000000001</v>
      </c>
      <c r="C2070" s="2">
        <f t="shared" si="253"/>
        <v>0</v>
      </c>
      <c r="D2070" s="2">
        <f t="shared" si="254"/>
        <v>2.1493600000000002</v>
      </c>
      <c r="E2070" s="2">
        <f t="shared" si="256"/>
        <v>2.1540900000000001</v>
      </c>
      <c r="F2070" s="2">
        <f t="shared" si="257"/>
        <v>2.28091</v>
      </c>
      <c r="G2070" s="2">
        <f t="shared" si="251"/>
        <v>2.3281239999999994</v>
      </c>
      <c r="H2070" s="2">
        <f t="shared" si="255"/>
        <v>2.1136535000000003</v>
      </c>
      <c r="I2070" s="2">
        <f t="array" ref="I2070">SUMPRODUCT(B2054:B2073, (ROW(B2054:B2073)-ROW(B2054)+1)) / (20*21/2)</f>
        <v>2.1705766666666668</v>
      </c>
      <c r="J2070" s="2">
        <f t="shared" si="258"/>
        <v>2.2441565755689954</v>
      </c>
      <c r="K2070" s="2">
        <f t="shared" si="252"/>
        <v>2.2842448672098143</v>
      </c>
    </row>
    <row r="2071" spans="1:11" ht="13.5" x14ac:dyDescent="0.25">
      <c r="A2071" s="3">
        <f>TITRES_STAT!B2074</f>
        <v>45317</v>
      </c>
      <c r="B2071" s="5">
        <f>TITRES_STAT!D2074</f>
        <v>2.1673</v>
      </c>
      <c r="C2071" s="2">
        <f t="shared" si="253"/>
        <v>-9.5000000000000639E-3</v>
      </c>
      <c r="D2071" s="2">
        <f t="shared" si="254"/>
        <v>2.1559800000000005</v>
      </c>
      <c r="E2071" s="2">
        <f t="shared" si="256"/>
        <v>2.1531400000000001</v>
      </c>
      <c r="F2071" s="2">
        <f t="shared" si="257"/>
        <v>2.25441</v>
      </c>
      <c r="G2071" s="2">
        <f t="shared" si="251"/>
        <v>2.3260419999999993</v>
      </c>
      <c r="H2071" s="2">
        <f t="shared" si="255"/>
        <v>2.1147305000000007</v>
      </c>
      <c r="I2071" s="2">
        <f t="array" ref="I2071">SUMPRODUCT(B2055:B2074, (ROW(B2055:B2074)-ROW(B2055)+1)) / (20*21/2)</f>
        <v>2.1654614285714286</v>
      </c>
      <c r="J2071" s="2">
        <f t="shared" si="258"/>
        <v>2.2368369017052814</v>
      </c>
      <c r="K2071" s="2">
        <f t="shared" si="252"/>
        <v>2.2796587939859001</v>
      </c>
    </row>
    <row r="2072" spans="1:11" ht="13.5" x14ac:dyDescent="0.25">
      <c r="A2072" s="3">
        <f>TITRES_STAT!B2075</f>
        <v>45320</v>
      </c>
      <c r="B2072" s="5">
        <f>TITRES_STAT!D2075</f>
        <v>2.1295000000000002</v>
      </c>
      <c r="C2072" s="2">
        <f t="shared" si="253"/>
        <v>-3.7799999999999834E-2</v>
      </c>
      <c r="D2072" s="2">
        <f t="shared" si="254"/>
        <v>2.1654400000000003</v>
      </c>
      <c r="E2072" s="2">
        <f t="shared" si="256"/>
        <v>2.1531400000000001</v>
      </c>
      <c r="F2072" s="2">
        <f t="shared" si="257"/>
        <v>2.2340599999999999</v>
      </c>
      <c r="G2072" s="2">
        <f t="shared" si="251"/>
        <v>2.323204</v>
      </c>
      <c r="H2072" s="2">
        <f t="shared" si="255"/>
        <v>2.115618500000001</v>
      </c>
      <c r="I2072" s="2">
        <f t="array" ref="I2072">SUMPRODUCT(B2056:B2075, (ROW(B2056:B2075)-ROW(B2056)+1)) / (20*21/2)</f>
        <v>2.1609514285714289</v>
      </c>
      <c r="J2072" s="2">
        <f t="shared" si="258"/>
        <v>2.226614339638112</v>
      </c>
      <c r="K2072" s="2">
        <f t="shared" si="252"/>
        <v>2.2737702138295903</v>
      </c>
    </row>
    <row r="2073" spans="1:11" ht="13.5" x14ac:dyDescent="0.25">
      <c r="A2073" s="3">
        <f>TITRES_STAT!B2076</f>
        <v>45321</v>
      </c>
      <c r="B2073" s="5">
        <f>TITRES_STAT!D2076</f>
        <v>2.1530999999999998</v>
      </c>
      <c r="C2073" s="2">
        <f t="shared" si="253"/>
        <v>2.3599999999999621E-2</v>
      </c>
      <c r="D2073" s="2">
        <f t="shared" si="254"/>
        <v>2.1607000000000003</v>
      </c>
      <c r="E2073" s="2">
        <f t="shared" si="256"/>
        <v>2.1507700000000001</v>
      </c>
      <c r="F2073" s="2">
        <f t="shared" si="257"/>
        <v>2.21631</v>
      </c>
      <c r="G2073" s="2">
        <f t="shared" si="251"/>
        <v>2.3208380000000002</v>
      </c>
      <c r="H2073" s="2">
        <f t="shared" si="255"/>
        <v>2.1171630000000015</v>
      </c>
      <c r="I2073" s="2">
        <f t="array" ref="I2073">SUMPRODUCT(B2057:B2076, (ROW(B2057:B2076)-ROW(B2057)+1)) / (20*21/2)</f>
        <v>2.1577709523809525</v>
      </c>
      <c r="J2073" s="2">
        <f t="shared" si="258"/>
        <v>2.2196129739582915</v>
      </c>
      <c r="K2073" s="2">
        <f t="shared" si="252"/>
        <v>2.2690380485813715</v>
      </c>
    </row>
    <row r="2074" spans="1:11" ht="13.5" x14ac:dyDescent="0.25">
      <c r="A2074" s="3">
        <f>TITRES_STAT!B2077</f>
        <v>45322</v>
      </c>
      <c r="B2074" s="5">
        <f>TITRES_STAT!D2077</f>
        <v>2.1625999999999999</v>
      </c>
      <c r="C2074" s="2">
        <f t="shared" si="253"/>
        <v>9.5000000000000639E-3</v>
      </c>
      <c r="D2074" s="2">
        <f t="shared" si="254"/>
        <v>2.1578599999999999</v>
      </c>
      <c r="E2074" s="2">
        <f t="shared" si="256"/>
        <v>2.1493500000000001</v>
      </c>
      <c r="F2074" s="2">
        <f t="shared" si="257"/>
        <v>2.2004549999999998</v>
      </c>
      <c r="G2074" s="2">
        <f t="shared" si="251"/>
        <v>2.3186619999999998</v>
      </c>
      <c r="H2074" s="2">
        <f t="shared" si="255"/>
        <v>2.1183290000000015</v>
      </c>
      <c r="I2074" s="2">
        <f t="array" ref="I2074">SUMPRODUCT(B2058:B2077, (ROW(B2058:B2077)-ROW(B2058)+1)) / (20*21/2)</f>
        <v>2.1558299999999999</v>
      </c>
      <c r="J2074" s="2">
        <f t="shared" si="258"/>
        <v>2.2141831669146446</v>
      </c>
      <c r="K2074" s="2">
        <f t="shared" si="252"/>
        <v>2.2648640074605333</v>
      </c>
    </row>
    <row r="2075" spans="1:11" ht="13.5" x14ac:dyDescent="0.25">
      <c r="A2075" s="3">
        <f>TITRES_STAT!B2078</f>
        <v>45323</v>
      </c>
      <c r="B2075" s="5">
        <f>TITRES_STAT!D2078</f>
        <v>2.1530999999999998</v>
      </c>
      <c r="C2075" s="2">
        <f t="shared" si="253"/>
        <v>-9.5000000000000639E-3</v>
      </c>
      <c r="D2075" s="2">
        <f t="shared" si="254"/>
        <v>2.1531199999999999</v>
      </c>
      <c r="E2075" s="2">
        <f t="shared" si="256"/>
        <v>2.15124</v>
      </c>
      <c r="F2075" s="2">
        <f t="shared" si="257"/>
        <v>2.1864949999999999</v>
      </c>
      <c r="G2075" s="2">
        <f t="shared" si="251"/>
        <v>2.3162959999999999</v>
      </c>
      <c r="H2075" s="2">
        <f t="shared" si="255"/>
        <v>2.1194475000000015</v>
      </c>
      <c r="I2075" s="2">
        <f t="array" ref="I2075">SUMPRODUCT(B2059:B2078, (ROW(B2059:B2078)-ROW(B2059)+1)) / (20*21/2)</f>
        <v>2.154565238095238</v>
      </c>
      <c r="J2075" s="2">
        <f t="shared" si="258"/>
        <v>2.2083657224465831</v>
      </c>
      <c r="K2075" s="2">
        <f t="shared" si="252"/>
        <v>2.2604811052071794</v>
      </c>
    </row>
    <row r="2076" spans="1:11" ht="13.5" x14ac:dyDescent="0.25">
      <c r="A2076" s="3">
        <f>TITRES_STAT!B2079</f>
        <v>45324</v>
      </c>
      <c r="B2076" s="5">
        <f>TITRES_STAT!D2079</f>
        <v>2.1530999999999998</v>
      </c>
      <c r="C2076" s="2">
        <f t="shared" si="253"/>
        <v>0</v>
      </c>
      <c r="D2076" s="2">
        <f t="shared" si="254"/>
        <v>2.15028</v>
      </c>
      <c r="E2076" s="2">
        <f t="shared" si="256"/>
        <v>2.15313</v>
      </c>
      <c r="F2076" s="2">
        <f t="shared" si="257"/>
        <v>2.1734800000000001</v>
      </c>
      <c r="G2076" s="2">
        <f t="shared" si="251"/>
        <v>2.3136459999999999</v>
      </c>
      <c r="H2076" s="2">
        <f t="shared" si="255"/>
        <v>2.1205660000000015</v>
      </c>
      <c r="I2076" s="2">
        <f t="array" ref="I2076">SUMPRODUCT(B2060:B2079, (ROW(B2060:B2079)-ROW(B2060)+1)) / (20*21/2)</f>
        <v>2.151616190476191</v>
      </c>
      <c r="J2076" s="2">
        <f t="shared" si="258"/>
        <v>2.2031023203088136</v>
      </c>
      <c r="K2076" s="2">
        <f t="shared" si="252"/>
        <v>2.2562700814735646</v>
      </c>
    </row>
    <row r="2077" spans="1:11" ht="13.5" x14ac:dyDescent="0.25">
      <c r="A2077" s="3">
        <f>TITRES_STAT!B2080</f>
        <v>45327</v>
      </c>
      <c r="B2077" s="5">
        <f>TITRES_STAT!D2080</f>
        <v>2.1530999999999998</v>
      </c>
      <c r="C2077" s="2">
        <f t="shared" si="253"/>
        <v>0</v>
      </c>
      <c r="D2077" s="2">
        <f t="shared" si="254"/>
        <v>2.1550000000000002</v>
      </c>
      <c r="E2077" s="2">
        <f t="shared" si="256"/>
        <v>2.1602199999999998</v>
      </c>
      <c r="F2077" s="2">
        <f t="shared" si="257"/>
        <v>2.1663800000000002</v>
      </c>
      <c r="G2077" s="2">
        <f t="shared" si="251"/>
        <v>2.3109959999999994</v>
      </c>
      <c r="H2077" s="2">
        <f t="shared" si="255"/>
        <v>2.122021000000001</v>
      </c>
      <c r="I2077" s="2">
        <f t="array" ref="I2077">SUMPRODUCT(B2061:B2080, (ROW(B2061:B2080)-ROW(B2061)+1)) / (20*21/2)</f>
        <v>2.1491176190476193</v>
      </c>
      <c r="J2077" s="2">
        <f t="shared" si="258"/>
        <v>2.1983401945651169</v>
      </c>
      <c r="K2077" s="2">
        <f t="shared" si="252"/>
        <v>2.252224195925582</v>
      </c>
    </row>
    <row r="2078" spans="1:11" ht="13.5" x14ac:dyDescent="0.25">
      <c r="A2078" s="3">
        <f>TITRES_STAT!B2081</f>
        <v>45328</v>
      </c>
      <c r="B2078" s="5">
        <f>TITRES_STAT!D2081</f>
        <v>2.1530999999999998</v>
      </c>
      <c r="C2078" s="2">
        <f t="shared" si="253"/>
        <v>0</v>
      </c>
      <c r="D2078" s="2">
        <f t="shared" si="254"/>
        <v>2.1550000000000002</v>
      </c>
      <c r="E2078" s="2">
        <f t="shared" si="256"/>
        <v>2.1578499999999998</v>
      </c>
      <c r="F2078" s="2">
        <f t="shared" si="257"/>
        <v>2.1604650000000003</v>
      </c>
      <c r="G2078" s="2">
        <f t="shared" si="251"/>
        <v>2.3083459999999998</v>
      </c>
      <c r="H2078" s="2">
        <f t="shared" si="255"/>
        <v>2.1231840000000015</v>
      </c>
      <c r="I2078" s="2">
        <f t="array" ref="I2078">SUMPRODUCT(B2062:B2081, (ROW(B2062:B2081)-ROW(B2062)+1)) / (20*21/2)</f>
        <v>2.1479423809523812</v>
      </c>
      <c r="J2078" s="2">
        <f t="shared" si="258"/>
        <v>2.1940316046065345</v>
      </c>
      <c r="K2078" s="2">
        <f t="shared" si="252"/>
        <v>2.2483369725559514</v>
      </c>
    </row>
    <row r="2079" spans="1:11" ht="13.5" x14ac:dyDescent="0.25">
      <c r="A2079" s="3">
        <f>TITRES_STAT!B2082</f>
        <v>45329</v>
      </c>
      <c r="B2079" s="5">
        <f>TITRES_STAT!D2082</f>
        <v>2.1295000000000002</v>
      </c>
      <c r="C2079" s="2">
        <f t="shared" si="253"/>
        <v>-2.3599999999999621E-2</v>
      </c>
      <c r="D2079" s="2">
        <f t="shared" si="254"/>
        <v>2.14838</v>
      </c>
      <c r="E2079" s="2">
        <f t="shared" si="256"/>
        <v>2.1531199999999999</v>
      </c>
      <c r="F2079" s="2">
        <f t="shared" si="257"/>
        <v>2.1557350000000004</v>
      </c>
      <c r="G2079" s="2">
        <f t="shared" si="251"/>
        <v>2.3052239999999999</v>
      </c>
      <c r="H2079" s="2">
        <f t="shared" si="255"/>
        <v>2.124521000000001</v>
      </c>
      <c r="I2079" s="2">
        <f t="array" ref="I2079">SUMPRODUCT(B2063:B2082, (ROW(B2063:B2082)-ROW(B2063)+1)) / (20*21/2)</f>
        <v>2.1460523809523808</v>
      </c>
      <c r="J2079" s="2">
        <f t="shared" si="258"/>
        <v>2.1878857375011505</v>
      </c>
      <c r="K2079" s="2">
        <f t="shared" si="252"/>
        <v>2.2436766991223847</v>
      </c>
    </row>
    <row r="2080" spans="1:11" ht="13.5" x14ac:dyDescent="0.25">
      <c r="A2080" s="3">
        <f>TITRES_STAT!B2083</f>
        <v>45330</v>
      </c>
      <c r="B2080" s="5">
        <f>TITRES_STAT!D2083</f>
        <v>2.1295000000000002</v>
      </c>
      <c r="C2080" s="2">
        <f t="shared" si="253"/>
        <v>0</v>
      </c>
      <c r="D2080" s="2">
        <f t="shared" si="254"/>
        <v>2.1436599999999997</v>
      </c>
      <c r="E2080" s="2">
        <f t="shared" si="256"/>
        <v>2.14839</v>
      </c>
      <c r="F2080" s="2">
        <f t="shared" si="257"/>
        <v>2.1512400000000005</v>
      </c>
      <c r="G2080" s="2">
        <f t="shared" si="251"/>
        <v>2.3029520000000003</v>
      </c>
      <c r="H2080" s="2">
        <f t="shared" si="255"/>
        <v>2.1256110000000015</v>
      </c>
      <c r="I2080" s="2">
        <f t="array" ref="I2080">SUMPRODUCT(B2064:B2083, (ROW(B2064:B2083)-ROW(B2064)+1)) / (20*21/2)</f>
        <v>2.1419052380952381</v>
      </c>
      <c r="J2080" s="2">
        <f t="shared" si="258"/>
        <v>2.1823251910724695</v>
      </c>
      <c r="K2080" s="2">
        <f t="shared" si="252"/>
        <v>2.2391991815097421</v>
      </c>
    </row>
    <row r="2081" spans="1:11" ht="13.5" x14ac:dyDescent="0.25">
      <c r="A2081" s="3">
        <f>TITRES_STAT!B2084</f>
        <v>45331</v>
      </c>
      <c r="B2081" s="5">
        <f>TITRES_STAT!D2084</f>
        <v>2.1389</v>
      </c>
      <c r="C2081" s="2">
        <f t="shared" si="253"/>
        <v>9.3999999999998529E-3</v>
      </c>
      <c r="D2081" s="2">
        <f t="shared" si="254"/>
        <v>2.1408200000000002</v>
      </c>
      <c r="E2081" s="2">
        <f t="shared" si="256"/>
        <v>2.1455500000000001</v>
      </c>
      <c r="F2081" s="2">
        <f t="shared" si="257"/>
        <v>2.1493450000000003</v>
      </c>
      <c r="G2081" s="2">
        <f t="shared" si="251"/>
        <v>2.3003019999999998</v>
      </c>
      <c r="H2081" s="2">
        <f t="shared" si="255"/>
        <v>2.126748000000001</v>
      </c>
      <c r="I2081" s="2">
        <f t="array" ref="I2081">SUMPRODUCT(B2065:B2084, (ROW(B2065:B2084)-ROW(B2065)+1)) / (20*21/2)</f>
        <v>2.1376485714285716</v>
      </c>
      <c r="J2081" s="2">
        <f t="shared" si="258"/>
        <v>2.1781894585893773</v>
      </c>
      <c r="K2081" s="2">
        <f t="shared" si="252"/>
        <v>2.2352658802740661</v>
      </c>
    </row>
    <row r="2082" spans="1:11" ht="13.5" x14ac:dyDescent="0.25">
      <c r="A2082" s="3">
        <f>TITRES_STAT!B2085</f>
        <v>45334</v>
      </c>
      <c r="B2082" s="5">
        <f>TITRES_STAT!D2085</f>
        <v>2.1295000000000002</v>
      </c>
      <c r="C2082" s="2">
        <f t="shared" si="253"/>
        <v>-9.3999999999998529E-3</v>
      </c>
      <c r="D2082" s="2">
        <f t="shared" si="254"/>
        <v>2.1360999999999999</v>
      </c>
      <c r="E2082" s="2">
        <f t="shared" si="256"/>
        <v>2.1455500000000001</v>
      </c>
      <c r="F2082" s="2">
        <f t="shared" si="257"/>
        <v>2.1493449999999998</v>
      </c>
      <c r="G2082" s="2">
        <f t="shared" si="251"/>
        <v>2.2969899999999996</v>
      </c>
      <c r="H2082" s="2">
        <f t="shared" si="255"/>
        <v>2.1278380000000015</v>
      </c>
      <c r="I2082" s="2">
        <f t="array" ref="I2082">SUMPRODUCT(B2066:B2085, (ROW(B2066:B2085)-ROW(B2066)+1)) / (20*21/2)</f>
        <v>2.1364571428571431</v>
      </c>
      <c r="J2082" s="2">
        <f t="shared" si="258"/>
        <v>2.1735523672951511</v>
      </c>
      <c r="K2082" s="2">
        <f t="shared" si="252"/>
        <v>2.2311181986946913</v>
      </c>
    </row>
    <row r="2083" spans="1:11" ht="13.5" x14ac:dyDescent="0.25">
      <c r="A2083" s="3">
        <f>TITRES_STAT!B2086</f>
        <v>45335</v>
      </c>
      <c r="B2083" s="5">
        <f>TITRES_STAT!D2086</f>
        <v>2.1057999999999999</v>
      </c>
      <c r="C2083" s="2">
        <f t="shared" si="253"/>
        <v>-2.3700000000000276E-2</v>
      </c>
      <c r="D2083" s="2">
        <f t="shared" si="254"/>
        <v>2.1266400000000001</v>
      </c>
      <c r="E2083" s="2">
        <f t="shared" si="256"/>
        <v>2.1408200000000002</v>
      </c>
      <c r="F2083" s="2">
        <f t="shared" si="257"/>
        <v>2.1457950000000001</v>
      </c>
      <c r="G2083" s="2">
        <f t="shared" si="251"/>
        <v>2.2936779999999994</v>
      </c>
      <c r="H2083" s="2">
        <f t="shared" si="255"/>
        <v>2.1287645000000013</v>
      </c>
      <c r="I2083" s="2">
        <f t="array" ref="I2083">SUMPRODUCT(B2067:B2086, (ROW(B2067:B2086)-ROW(B2067)+1)) / (20*21/2)</f>
        <v>2.1352880952380957</v>
      </c>
      <c r="J2083" s="2">
        <f t="shared" si="258"/>
        <v>2.1670997608860891</v>
      </c>
      <c r="K2083" s="2">
        <f t="shared" si="252"/>
        <v>2.2262037595301933</v>
      </c>
    </row>
    <row r="2084" spans="1:11" ht="13.5" x14ac:dyDescent="0.25">
      <c r="A2084" s="3">
        <f>TITRES_STAT!B2087</f>
        <v>45336</v>
      </c>
      <c r="B2084" s="5">
        <f>TITRES_STAT!D2087</f>
        <v>2.1011000000000002</v>
      </c>
      <c r="C2084" s="2">
        <f t="shared" si="253"/>
        <v>-4.6999999999997044E-3</v>
      </c>
      <c r="D2084" s="2">
        <f t="shared" si="254"/>
        <v>2.1209600000000002</v>
      </c>
      <c r="E2084" s="2">
        <f t="shared" si="256"/>
        <v>2.1346699999999998</v>
      </c>
      <c r="F2084" s="2">
        <f t="shared" si="257"/>
        <v>2.14201</v>
      </c>
      <c r="G2084" s="2">
        <f t="shared" si="251"/>
        <v>2.2902720000000003</v>
      </c>
      <c r="H2084" s="2">
        <f t="shared" si="255"/>
        <v>2.1300265000000009</v>
      </c>
      <c r="I2084" s="2">
        <f t="array" ref="I2084">SUMPRODUCT(B2068:B2087, (ROW(B2068:B2087)-ROW(B2068)+1)) / (20*21/2)</f>
        <v>2.1341414285714286</v>
      </c>
      <c r="J2084" s="2">
        <f t="shared" si="258"/>
        <v>2.1608140693731284</v>
      </c>
      <c r="K2084" s="2">
        <f t="shared" si="252"/>
        <v>2.2212977297446956</v>
      </c>
    </row>
    <row r="2085" spans="1:11" ht="13.5" x14ac:dyDescent="0.25">
      <c r="A2085" s="3">
        <f>TITRES_STAT!B2088</f>
        <v>45337</v>
      </c>
      <c r="B2085" s="5">
        <f>TITRES_STAT!D2088</f>
        <v>2.1295000000000002</v>
      </c>
      <c r="C2085" s="2">
        <f t="shared" si="253"/>
        <v>2.8399999999999981E-2</v>
      </c>
      <c r="D2085" s="2">
        <f t="shared" si="254"/>
        <v>2.1209600000000002</v>
      </c>
      <c r="E2085" s="2">
        <f t="shared" si="256"/>
        <v>2.1323099999999995</v>
      </c>
      <c r="F2085" s="2">
        <f t="shared" si="257"/>
        <v>2.141775</v>
      </c>
      <c r="G2085" s="2">
        <f t="shared" si="251"/>
        <v>2.287528</v>
      </c>
      <c r="H2085" s="2">
        <f t="shared" si="255"/>
        <v>2.1310715000000013</v>
      </c>
      <c r="I2085" s="2">
        <f t="array" ref="I2085">SUMPRODUCT(B2069:B2088, (ROW(B2069:B2088)-ROW(B2069)+1)) / (20*21/2)</f>
        <v>2.1323219047619046</v>
      </c>
      <c r="J2085" s="2">
        <f t="shared" si="258"/>
        <v>2.1578317770518782</v>
      </c>
      <c r="K2085" s="2">
        <f t="shared" si="252"/>
        <v>2.2176978187743157</v>
      </c>
    </row>
    <row r="2086" spans="1:11" ht="13.5" x14ac:dyDescent="0.25">
      <c r="A2086" s="3">
        <f>TITRES_STAT!B2089</f>
        <v>45338</v>
      </c>
      <c r="B2086" s="5">
        <f>TITRES_STAT!D2089</f>
        <v>2.1295000000000002</v>
      </c>
      <c r="C2086" s="2">
        <f t="shared" si="253"/>
        <v>0</v>
      </c>
      <c r="D2086" s="2">
        <f t="shared" si="254"/>
        <v>2.1190800000000003</v>
      </c>
      <c r="E2086" s="2">
        <f t="shared" si="256"/>
        <v>2.12995</v>
      </c>
      <c r="F2086" s="2">
        <f t="shared" si="257"/>
        <v>2.14154</v>
      </c>
      <c r="G2086" s="2">
        <f t="shared" si="251"/>
        <v>2.2846899999999999</v>
      </c>
      <c r="H2086" s="2">
        <f t="shared" si="255"/>
        <v>2.132184000000001</v>
      </c>
      <c r="I2086" s="2">
        <f t="array" ref="I2086">SUMPRODUCT(B2070:B2089, (ROW(B2070:B2089)-ROW(B2070)+1)) / (20*21/2)</f>
        <v>2.1320928571428577</v>
      </c>
      <c r="J2086" s="2">
        <f t="shared" si="258"/>
        <v>2.1551335125707469</v>
      </c>
      <c r="K2086" s="2">
        <f t="shared" si="252"/>
        <v>2.214239080783166</v>
      </c>
    </row>
    <row r="2087" spans="1:11" ht="13.5" x14ac:dyDescent="0.25">
      <c r="A2087" s="3">
        <f>TITRES_STAT!B2090</f>
        <v>45341</v>
      </c>
      <c r="B2087" s="5">
        <f>TITRES_STAT!D2090</f>
        <v>2.1295000000000002</v>
      </c>
      <c r="C2087" s="2">
        <f t="shared" si="253"/>
        <v>0</v>
      </c>
      <c r="D2087" s="2">
        <f t="shared" si="254"/>
        <v>2.1190800000000003</v>
      </c>
      <c r="E2087" s="2">
        <f t="shared" si="256"/>
        <v>2.1275900000000001</v>
      </c>
      <c r="F2087" s="2">
        <f t="shared" si="257"/>
        <v>2.1439049999999997</v>
      </c>
      <c r="G2087" s="2">
        <f t="shared" si="251"/>
        <v>2.2804320000000002</v>
      </c>
      <c r="H2087" s="2">
        <f t="shared" si="255"/>
        <v>2.133296500000001</v>
      </c>
      <c r="I2087" s="2">
        <f t="array" ref="I2087">SUMPRODUCT(B2071:B2090, (ROW(B2071:B2090)-ROW(B2071)+1)) / (20*21/2)</f>
        <v>2.1442157142857141</v>
      </c>
      <c r="J2087" s="2">
        <f t="shared" si="258"/>
        <v>2.1526922256592473</v>
      </c>
      <c r="K2087" s="2">
        <f t="shared" si="252"/>
        <v>2.210915979575983</v>
      </c>
    </row>
    <row r="2088" spans="1:11" ht="13.5" x14ac:dyDescent="0.25">
      <c r="A2088" s="3">
        <f>TITRES_STAT!B2091</f>
        <v>45342</v>
      </c>
      <c r="B2088" s="5">
        <f>TITRES_STAT!D2091</f>
        <v>2.1248</v>
      </c>
      <c r="C2088" s="2">
        <f t="shared" si="253"/>
        <v>-4.7000000000001485E-3</v>
      </c>
      <c r="D2088" s="2">
        <f t="shared" si="254"/>
        <v>2.1228800000000003</v>
      </c>
      <c r="E2088" s="2">
        <f t="shared" si="256"/>
        <v>2.1247600000000002</v>
      </c>
      <c r="F2088" s="2">
        <f t="shared" si="257"/>
        <v>2.141305</v>
      </c>
      <c r="G2088" s="2">
        <f t="shared" si="251"/>
        <v>2.2760799999999999</v>
      </c>
      <c r="H2088" s="2">
        <f t="shared" si="255"/>
        <v>2.134497500000001</v>
      </c>
      <c r="I2088" s="2">
        <f t="array" ref="I2088">SUMPRODUCT(B2072:B2091, (ROW(B2072:B2091)-ROW(B2072)+1)) / (20*21/2)</f>
        <v>2.1685295238095237</v>
      </c>
      <c r="J2088" s="2">
        <f t="shared" si="258"/>
        <v>2.1500358232155095</v>
      </c>
      <c r="K2088" s="2">
        <f t="shared" si="252"/>
        <v>2.2075388823377091</v>
      </c>
    </row>
    <row r="2089" spans="1:11" ht="13.5" x14ac:dyDescent="0.25">
      <c r="A2089" s="3">
        <f>TITRES_STAT!B2092</f>
        <v>45343</v>
      </c>
      <c r="B2089" s="5">
        <f>TITRES_STAT!D2092</f>
        <v>2.1389</v>
      </c>
      <c r="C2089" s="2">
        <f t="shared" si="253"/>
        <v>1.4100000000000001E-2</v>
      </c>
      <c r="D2089" s="2">
        <f t="shared" si="254"/>
        <v>2.1304400000000001</v>
      </c>
      <c r="E2089" s="2">
        <f t="shared" si="256"/>
        <v>2.1257000000000001</v>
      </c>
      <c r="F2089" s="2">
        <f t="shared" si="257"/>
        <v>2.1394099999999998</v>
      </c>
      <c r="G2089" s="2">
        <f t="shared" si="251"/>
        <v>2.2720100000000003</v>
      </c>
      <c r="H2089" s="2">
        <f t="shared" si="255"/>
        <v>2.1357915000000012</v>
      </c>
      <c r="I2089" s="2">
        <f t="array" ref="I2089">SUMPRODUCT(B2073:B2092, (ROW(B2073:B2092)-ROW(B2073)+1)) / (20*21/2)</f>
        <v>2.2021104761904766</v>
      </c>
      <c r="J2089" s="2">
        <f t="shared" si="258"/>
        <v>2.1489752686235564</v>
      </c>
      <c r="K2089" s="2">
        <f t="shared" si="252"/>
        <v>2.2048471614617209</v>
      </c>
    </row>
    <row r="2090" spans="1:11" ht="13.5" x14ac:dyDescent="0.25">
      <c r="A2090" s="3">
        <f>TITRES_STAT!B2093</f>
        <v>45344</v>
      </c>
      <c r="B2090" s="5">
        <f>TITRES_STAT!D2093</f>
        <v>2.2667000000000002</v>
      </c>
      <c r="C2090" s="2">
        <f t="shared" si="253"/>
        <v>0.12780000000000014</v>
      </c>
      <c r="D2090" s="2">
        <f t="shared" si="254"/>
        <v>2.15788</v>
      </c>
      <c r="E2090" s="2">
        <f t="shared" si="256"/>
        <v>2.1394200000000003</v>
      </c>
      <c r="F2090" s="2">
        <f t="shared" si="257"/>
        <v>2.1439049999999997</v>
      </c>
      <c r="G2090" s="2">
        <f t="shared" si="251"/>
        <v>2.2704</v>
      </c>
      <c r="H2090" s="2">
        <f t="shared" si="255"/>
        <v>2.1379040000000011</v>
      </c>
      <c r="I2090" s="2">
        <f t="array" ref="I2090">SUMPRODUCT(B2074:B2093, (ROW(B2074:B2093)-ROW(B2074)+1)) / (20*21/2)</f>
        <v>2.2203647619047624</v>
      </c>
      <c r="J2090" s="2">
        <f t="shared" si="258"/>
        <v>2.1601871478022652</v>
      </c>
      <c r="K2090" s="2">
        <f t="shared" si="252"/>
        <v>2.2072727629730262</v>
      </c>
    </row>
    <row r="2091" spans="1:11" ht="13.5" x14ac:dyDescent="0.25">
      <c r="A2091" s="3">
        <f>TITRES_STAT!B2094</f>
        <v>45345</v>
      </c>
      <c r="B2091" s="5">
        <f>TITRES_STAT!D2094</f>
        <v>2.3992</v>
      </c>
      <c r="C2091" s="2">
        <f t="shared" si="253"/>
        <v>0.13249999999999984</v>
      </c>
      <c r="D2091" s="2">
        <f t="shared" si="254"/>
        <v>2.2118200000000003</v>
      </c>
      <c r="E2091" s="2">
        <f t="shared" si="256"/>
        <v>2.1654500000000003</v>
      </c>
      <c r="F2091" s="2">
        <f t="shared" si="257"/>
        <v>2.1555</v>
      </c>
      <c r="G2091" s="2">
        <f t="shared" si="251"/>
        <v>2.272008</v>
      </c>
      <c r="H2091" s="2">
        <f t="shared" si="255"/>
        <v>2.1407015000000014</v>
      </c>
      <c r="I2091" s="2">
        <f t="array" ref="I2091">SUMPRODUCT(B2075:B2094, (ROW(B2075:B2094)-ROW(B2075)+1)) / (20*21/2)</f>
        <v>2.2371571428571428</v>
      </c>
      <c r="J2091" s="2">
        <f t="shared" si="258"/>
        <v>2.1829502765830018</v>
      </c>
      <c r="K2091" s="2">
        <f t="shared" si="252"/>
        <v>2.2147993212878099</v>
      </c>
    </row>
    <row r="2092" spans="1:11" ht="13.5" x14ac:dyDescent="0.25">
      <c r="A2092" s="3">
        <f>TITRES_STAT!B2095</f>
        <v>45348</v>
      </c>
      <c r="B2092" s="5">
        <f>TITRES_STAT!D2095</f>
        <v>2.5081000000000002</v>
      </c>
      <c r="C2092" s="2">
        <f t="shared" si="253"/>
        <v>0.10890000000000022</v>
      </c>
      <c r="D2092" s="2">
        <f t="shared" si="254"/>
        <v>2.2875400000000004</v>
      </c>
      <c r="E2092" s="2">
        <f t="shared" si="256"/>
        <v>2.2033100000000001</v>
      </c>
      <c r="F2092" s="2">
        <f t="shared" si="257"/>
        <v>2.1744300000000001</v>
      </c>
      <c r="G2092" s="2">
        <f t="shared" si="251"/>
        <v>2.2757939999999999</v>
      </c>
      <c r="H2092" s="2">
        <f t="shared" si="255"/>
        <v>2.1440435000000018</v>
      </c>
      <c r="I2092" s="2">
        <f t="array" ref="I2092">SUMPRODUCT(B2076:B2095, (ROW(B2076:B2095)-ROW(B2076)+1)) / (20*21/2)</f>
        <v>2.2620123809523811</v>
      </c>
      <c r="J2092" s="2">
        <f t="shared" si="258"/>
        <v>2.2139169169084303</v>
      </c>
      <c r="K2092" s="2">
        <f t="shared" si="252"/>
        <v>2.2263013086882877</v>
      </c>
    </row>
    <row r="2093" spans="1:11" ht="13.5" x14ac:dyDescent="0.25">
      <c r="A2093" s="3">
        <f>TITRES_STAT!B2096</f>
        <v>45349</v>
      </c>
      <c r="B2093" s="5">
        <f>TITRES_STAT!D2096</f>
        <v>2.3660999999999999</v>
      </c>
      <c r="C2093" s="2">
        <f t="shared" si="253"/>
        <v>-0.14200000000000035</v>
      </c>
      <c r="D2093" s="2">
        <f t="shared" si="254"/>
        <v>2.3357999999999999</v>
      </c>
      <c r="E2093" s="2">
        <f t="shared" si="256"/>
        <v>2.2293399999999997</v>
      </c>
      <c r="F2093" s="2">
        <f t="shared" si="257"/>
        <v>2.1850800000000001</v>
      </c>
      <c r="G2093" s="2">
        <f t="shared" si="251"/>
        <v>2.276268</v>
      </c>
      <c r="H2093" s="2">
        <f t="shared" si="255"/>
        <v>2.146675500000002</v>
      </c>
      <c r="I2093" s="2">
        <f t="array" ref="I2093">SUMPRODUCT(B2077:B2096, (ROW(B2077:B2096)-ROW(B2077)+1)) / (20*21/2)</f>
        <v>2.2741585714285715</v>
      </c>
      <c r="J2093" s="2">
        <f t="shared" si="258"/>
        <v>2.2284105438695323</v>
      </c>
      <c r="K2093" s="2">
        <f t="shared" si="252"/>
        <v>2.231783610308355</v>
      </c>
    </row>
    <row r="2094" spans="1:11" ht="13.5" x14ac:dyDescent="0.25">
      <c r="A2094" s="3">
        <f>TITRES_STAT!B2097</f>
        <v>45350</v>
      </c>
      <c r="B2094" s="5">
        <f>TITRES_STAT!D2097</f>
        <v>2.3614000000000002</v>
      </c>
      <c r="C2094" s="2">
        <f t="shared" si="253"/>
        <v>-4.6999999999997044E-3</v>
      </c>
      <c r="D2094" s="2">
        <f t="shared" si="254"/>
        <v>2.3803000000000001</v>
      </c>
      <c r="E2094" s="2">
        <f t="shared" si="256"/>
        <v>2.2553700000000001</v>
      </c>
      <c r="F2094" s="2">
        <f t="shared" si="257"/>
        <v>2.1950200000000004</v>
      </c>
      <c r="G2094" s="2">
        <f t="shared" si="251"/>
        <v>2.27712</v>
      </c>
      <c r="H2094" s="2">
        <f t="shared" si="255"/>
        <v>2.1492840000000015</v>
      </c>
      <c r="I2094" s="2">
        <f t="array" ref="I2094">SUMPRODUCT(B2078:B2097, (ROW(B2078:B2097)-ROW(B2078)+1)) / (20*21/2)</f>
        <v>2.2939876190476189</v>
      </c>
      <c r="J2094" s="2">
        <f t="shared" si="258"/>
        <v>2.2410762063581484</v>
      </c>
      <c r="K2094" s="2">
        <f t="shared" si="252"/>
        <v>2.2368666059825375</v>
      </c>
    </row>
    <row r="2095" spans="1:11" ht="13.5" x14ac:dyDescent="0.25">
      <c r="A2095" s="3">
        <f>TITRES_STAT!B2098</f>
        <v>45351</v>
      </c>
      <c r="B2095" s="5">
        <f>TITRES_STAT!D2098</f>
        <v>2.456</v>
      </c>
      <c r="C2095" s="2">
        <f t="shared" si="253"/>
        <v>9.4599999999999795E-2</v>
      </c>
      <c r="D2095" s="2">
        <f t="shared" si="254"/>
        <v>2.4181599999999999</v>
      </c>
      <c r="E2095" s="2">
        <f t="shared" si="256"/>
        <v>2.2880200000000004</v>
      </c>
      <c r="F2095" s="2">
        <f t="shared" si="257"/>
        <v>2.2101650000000004</v>
      </c>
      <c r="G2095" s="2">
        <f t="shared" si="251"/>
        <v>2.27712</v>
      </c>
      <c r="H2095" s="2">
        <f t="shared" si="255"/>
        <v>2.1523655000000015</v>
      </c>
      <c r="I2095" s="2">
        <f t="array" ref="I2095">SUMPRODUCT(B2079:B2098, (ROW(B2079:B2098)-ROW(B2079)+1)) / (20*21/2)</f>
        <v>2.3125095238095237</v>
      </c>
      <c r="J2095" s="2">
        <f t="shared" si="258"/>
        <v>2.2615451390859436</v>
      </c>
      <c r="K2095" s="2">
        <f t="shared" si="252"/>
        <v>2.2454600724145952</v>
      </c>
    </row>
    <row r="2096" spans="1:11" ht="13.5" x14ac:dyDescent="0.25">
      <c r="A2096" s="3">
        <f>TITRES_STAT!B2099</f>
        <v>45352</v>
      </c>
      <c r="B2096" s="5">
        <f>TITRES_STAT!D2099</f>
        <v>2.3376999999999999</v>
      </c>
      <c r="C2096" s="2">
        <f t="shared" si="253"/>
        <v>-0.11830000000000007</v>
      </c>
      <c r="D2096" s="2">
        <f t="shared" si="254"/>
        <v>2.4058599999999997</v>
      </c>
      <c r="E2096" s="2">
        <f t="shared" si="256"/>
        <v>2.30884</v>
      </c>
      <c r="F2096" s="2">
        <f t="shared" si="257"/>
        <v>2.2193950000000005</v>
      </c>
      <c r="G2096" s="2">
        <f t="shared" si="251"/>
        <v>2.2732399999999999</v>
      </c>
      <c r="H2096" s="2">
        <f t="shared" si="255"/>
        <v>2.1549675000000015</v>
      </c>
      <c r="I2096" s="2">
        <f t="array" ref="I2096">SUMPRODUCT(B2080:B2099, (ROW(B2080:B2099)-ROW(B2080)+1)) / (20*21/2)</f>
        <v>2.3274766666666666</v>
      </c>
      <c r="J2096" s="2">
        <f t="shared" si="258"/>
        <v>2.2687979829825204</v>
      </c>
      <c r="K2096" s="2">
        <f t="shared" si="252"/>
        <v>2.2490773244767679</v>
      </c>
    </row>
    <row r="2097" spans="1:11" ht="13.5" x14ac:dyDescent="0.25">
      <c r="A2097" s="3">
        <f>TITRES_STAT!B2100</f>
        <v>45355</v>
      </c>
      <c r="B2097" s="5">
        <f>TITRES_STAT!D2100</f>
        <v>2.4276</v>
      </c>
      <c r="C2097" s="2">
        <f t="shared" si="253"/>
        <v>8.9900000000000091E-2</v>
      </c>
      <c r="D2097" s="2">
        <f t="shared" si="254"/>
        <v>2.3897599999999999</v>
      </c>
      <c r="E2097" s="2">
        <f t="shared" si="256"/>
        <v>2.3386499999999999</v>
      </c>
      <c r="F2097" s="2">
        <f t="shared" si="257"/>
        <v>2.2331200000000004</v>
      </c>
      <c r="G2097" s="2">
        <f t="shared" si="251"/>
        <v>2.2681300000000002</v>
      </c>
      <c r="H2097" s="2">
        <f t="shared" si="255"/>
        <v>2.1582660000000011</v>
      </c>
      <c r="I2097" s="2">
        <f t="array" ref="I2097">SUMPRODUCT(B2081:B2100, (ROW(B2081:B2100)-ROW(B2081)+1)) / (20*21/2)</f>
        <v>2.3420319047619045</v>
      </c>
      <c r="J2097" s="2">
        <f t="shared" si="258"/>
        <v>2.2839219846032326</v>
      </c>
      <c r="K2097" s="2">
        <f t="shared" si="252"/>
        <v>2.2560782137129731</v>
      </c>
    </row>
    <row r="2098" spans="1:11" ht="13.5" x14ac:dyDescent="0.25">
      <c r="A2098" s="3">
        <f>TITRES_STAT!B2101</f>
        <v>45356</v>
      </c>
      <c r="B2098" s="5">
        <f>TITRES_STAT!D2101</f>
        <v>2.4276</v>
      </c>
      <c r="C2098" s="2">
        <f t="shared" si="253"/>
        <v>0</v>
      </c>
      <c r="D2098" s="2">
        <f t="shared" si="254"/>
        <v>2.4020599999999996</v>
      </c>
      <c r="E2098" s="2">
        <f t="shared" si="256"/>
        <v>2.3689299999999998</v>
      </c>
      <c r="F2098" s="2">
        <f t="shared" si="257"/>
        <v>2.246845</v>
      </c>
      <c r="G2098" s="2">
        <f t="shared" ref="G2098:G2161" si="259">AVERAGE(B2049:B2098)</f>
        <v>2.2628300000000006</v>
      </c>
      <c r="H2098" s="2">
        <f t="shared" si="255"/>
        <v>2.1612055000000017</v>
      </c>
      <c r="I2098" s="2">
        <f t="array" ref="I2098">SUMPRODUCT(B2082:B2101, (ROW(B2082:B2101)-ROW(B2082)+1)) / (20*21/2)</f>
        <v>2.3574923809523813</v>
      </c>
      <c r="J2098" s="2">
        <f t="shared" si="258"/>
        <v>2.2976056051172105</v>
      </c>
      <c r="K2098" s="2">
        <f t="shared" si="252"/>
        <v>2.262804558273249</v>
      </c>
    </row>
    <row r="2099" spans="1:11" ht="13.5" x14ac:dyDescent="0.25">
      <c r="A2099" s="3">
        <f>TITRES_STAT!B2102</f>
        <v>45357</v>
      </c>
      <c r="B2099" s="5">
        <f>TITRES_STAT!D2102</f>
        <v>2.4039999999999999</v>
      </c>
      <c r="C2099" s="2">
        <f t="shared" si="253"/>
        <v>-2.3600000000000065E-2</v>
      </c>
      <c r="D2099" s="2">
        <f t="shared" si="254"/>
        <v>2.4105799999999999</v>
      </c>
      <c r="E2099" s="2">
        <f t="shared" si="256"/>
        <v>2.3954399999999998</v>
      </c>
      <c r="F2099" s="2">
        <f t="shared" si="257"/>
        <v>2.26057</v>
      </c>
      <c r="G2099" s="2">
        <f t="shared" si="259"/>
        <v>2.2572480000000006</v>
      </c>
      <c r="H2099" s="2">
        <f t="shared" si="255"/>
        <v>2.1640270000000017</v>
      </c>
      <c r="I2099" s="2">
        <f t="array" ref="I2099">SUMPRODUCT(B2083:B2102, (ROW(B2083:B2102)-ROW(B2083)+1)) / (20*21/2)</f>
        <v>2.3715328571428573</v>
      </c>
      <c r="J2099" s="2">
        <f t="shared" si="258"/>
        <v>2.3077384046298568</v>
      </c>
      <c r="K2099" s="2">
        <f t="shared" ref="K2099:K2162" si="260">$K$4*B2099+(1-$K$4)*K2098</f>
        <v>2.2683416344193965</v>
      </c>
    </row>
    <row r="2100" spans="1:11" ht="13.5" x14ac:dyDescent="0.25">
      <c r="A2100" s="3">
        <f>TITRES_STAT!B2103</f>
        <v>45358</v>
      </c>
      <c r="B2100" s="5">
        <f>TITRES_STAT!D2103</f>
        <v>2.4134000000000002</v>
      </c>
      <c r="C2100" s="2">
        <f t="shared" si="253"/>
        <v>9.400000000000297E-3</v>
      </c>
      <c r="D2100" s="2">
        <f t="shared" si="254"/>
        <v>2.4020600000000001</v>
      </c>
      <c r="E2100" s="2">
        <f t="shared" si="256"/>
        <v>2.4101099999999995</v>
      </c>
      <c r="F2100" s="2">
        <f t="shared" si="257"/>
        <v>2.2747649999999995</v>
      </c>
      <c r="G2100" s="2">
        <f t="shared" si="259"/>
        <v>2.2519480000000005</v>
      </c>
      <c r="H2100" s="2">
        <f t="shared" si="255"/>
        <v>2.1668955000000016</v>
      </c>
      <c r="I2100" s="2">
        <f t="array" ref="I2100">SUMPRODUCT(B2084:B2103, (ROW(B2084:B2103)-ROW(B2084)+1)) / (20*21/2)</f>
        <v>2.3841085714285715</v>
      </c>
      <c r="J2100" s="2">
        <f t="shared" si="258"/>
        <v>2.3178014137127274</v>
      </c>
      <c r="K2100" s="2">
        <f t="shared" si="260"/>
        <v>2.2740301977754989</v>
      </c>
    </row>
    <row r="2101" spans="1:11" ht="13.5" x14ac:dyDescent="0.25">
      <c r="A2101" s="3">
        <f>TITRES_STAT!B2104</f>
        <v>45359</v>
      </c>
      <c r="B2101" s="5">
        <f>TITRES_STAT!D2104</f>
        <v>2.4371</v>
      </c>
      <c r="C2101" s="2">
        <f t="shared" si="253"/>
        <v>2.3699999999999832E-2</v>
      </c>
      <c r="D2101" s="2">
        <f t="shared" si="254"/>
        <v>2.4219400000000002</v>
      </c>
      <c r="E2101" s="2">
        <f t="shared" si="256"/>
        <v>2.4138999999999999</v>
      </c>
      <c r="F2101" s="2">
        <f t="shared" si="257"/>
        <v>2.2896749999999999</v>
      </c>
      <c r="G2101" s="2">
        <f t="shared" si="259"/>
        <v>2.2467440000000001</v>
      </c>
      <c r="H2101" s="2">
        <f t="shared" si="255"/>
        <v>2.1698825000000017</v>
      </c>
      <c r="I2101" s="2">
        <f t="array" ref="I2101">SUMPRODUCT(B2085:B2104, (ROW(B2085:B2104)-ROW(B2085)+1)) / (20*21/2)</f>
        <v>2.3928495238095242</v>
      </c>
      <c r="J2101" s="2">
        <f t="shared" si="258"/>
        <v>2.3291631838353251</v>
      </c>
      <c r="K2101" s="2">
        <f t="shared" si="260"/>
        <v>2.2804250919803812</v>
      </c>
    </row>
    <row r="2102" spans="1:11" ht="13.5" x14ac:dyDescent="0.25">
      <c r="A2102" s="3">
        <f>TITRES_STAT!B2105</f>
        <v>45362</v>
      </c>
      <c r="B2102" s="5">
        <f>TITRES_STAT!D2105</f>
        <v>2.4371</v>
      </c>
      <c r="C2102" s="2">
        <f t="shared" si="253"/>
        <v>0</v>
      </c>
      <c r="D2102" s="2">
        <f t="shared" si="254"/>
        <v>2.4238399999999998</v>
      </c>
      <c r="E2102" s="2">
        <f t="shared" si="256"/>
        <v>2.4068000000000001</v>
      </c>
      <c r="F2102" s="2">
        <f t="shared" si="257"/>
        <v>2.3050549999999999</v>
      </c>
      <c r="G2102" s="2">
        <f t="shared" si="259"/>
        <v>2.2447560000000006</v>
      </c>
      <c r="H2102" s="2">
        <f t="shared" si="255"/>
        <v>2.1728695000000018</v>
      </c>
      <c r="I2102" s="2">
        <f t="array" ref="I2102">SUMPRODUCT(B2086:B2105, (ROW(B2086:B2105)-ROW(B2086)+1)) / (20*21/2)</f>
        <v>2.3910938095238095</v>
      </c>
      <c r="J2102" s="2">
        <f t="shared" si="258"/>
        <v>2.3394428806129133</v>
      </c>
      <c r="K2102" s="2">
        <f t="shared" si="260"/>
        <v>2.2865692060203662</v>
      </c>
    </row>
    <row r="2103" spans="1:11" ht="13.5" x14ac:dyDescent="0.25">
      <c r="A2103" s="3">
        <f>TITRES_STAT!B2106</f>
        <v>45363</v>
      </c>
      <c r="B2103" s="5">
        <f>TITRES_STAT!D2106</f>
        <v>2.4371</v>
      </c>
      <c r="C2103" s="2">
        <f t="shared" si="253"/>
        <v>0</v>
      </c>
      <c r="D2103" s="2">
        <f t="shared" si="254"/>
        <v>2.4257400000000002</v>
      </c>
      <c r="E2103" s="2">
        <f t="shared" si="256"/>
        <v>2.4139000000000004</v>
      </c>
      <c r="F2103" s="2">
        <f t="shared" si="257"/>
        <v>2.3216199999999998</v>
      </c>
      <c r="G2103" s="2">
        <f t="shared" si="259"/>
        <v>2.2433360000000002</v>
      </c>
      <c r="H2103" s="2">
        <f t="shared" si="255"/>
        <v>2.175968500000002</v>
      </c>
      <c r="I2103" s="2">
        <f t="array" ref="I2103">SUMPRODUCT(B2087:B2106, (ROW(B2087:B2106)-ROW(B2087)+1)) / (20*21/2)</f>
        <v>2.3884366666666668</v>
      </c>
      <c r="J2103" s="2">
        <f t="shared" si="258"/>
        <v>2.3487435586497787</v>
      </c>
      <c r="K2103" s="2">
        <f t="shared" si="260"/>
        <v>2.2924723744117244</v>
      </c>
    </row>
    <row r="2104" spans="1:11" ht="13.5" x14ac:dyDescent="0.25">
      <c r="A2104" s="3">
        <f>TITRES_STAT!B2107</f>
        <v>45364</v>
      </c>
      <c r="B2104" s="5">
        <f>TITRES_STAT!D2107</f>
        <v>2.4134000000000002</v>
      </c>
      <c r="C2104" s="2">
        <f t="shared" si="253"/>
        <v>-2.3699999999999832E-2</v>
      </c>
      <c r="D2104" s="2">
        <f t="shared" si="254"/>
        <v>2.4276200000000001</v>
      </c>
      <c r="E2104" s="2">
        <f t="shared" si="256"/>
        <v>2.4191000000000003</v>
      </c>
      <c r="F2104" s="2">
        <f t="shared" si="257"/>
        <v>2.3372350000000006</v>
      </c>
      <c r="G2104" s="2">
        <f t="shared" si="259"/>
        <v>2.2420100000000001</v>
      </c>
      <c r="H2104" s="2">
        <f t="shared" si="255"/>
        <v>2.1789490000000016</v>
      </c>
      <c r="I2104" s="2">
        <f t="array" ref="I2104">SUMPRODUCT(B2088:B2107, (ROW(B2088:B2107)-ROW(B2088)+1)) / (20*21/2)</f>
        <v>2.3848780952380952</v>
      </c>
      <c r="J2104" s="2">
        <f t="shared" si="258"/>
        <v>2.3549013149688474</v>
      </c>
      <c r="K2104" s="2">
        <f t="shared" si="260"/>
        <v>2.2972146342387156</v>
      </c>
    </row>
    <row r="2105" spans="1:11" ht="13.5" x14ac:dyDescent="0.25">
      <c r="A2105" s="3">
        <f>TITRES_STAT!B2108</f>
        <v>45365</v>
      </c>
      <c r="B2105" s="5">
        <f>TITRES_STAT!D2108</f>
        <v>2.3188</v>
      </c>
      <c r="C2105" s="2">
        <f t="shared" si="253"/>
        <v>-9.4600000000000239E-2</v>
      </c>
      <c r="D2105" s="2">
        <f t="shared" si="254"/>
        <v>2.4087000000000001</v>
      </c>
      <c r="E2105" s="2">
        <f t="shared" si="256"/>
        <v>2.4053800000000001</v>
      </c>
      <c r="F2105" s="2">
        <f t="shared" si="257"/>
        <v>2.3467000000000002</v>
      </c>
      <c r="G2105" s="2">
        <f t="shared" si="259"/>
        <v>2.2397399999999998</v>
      </c>
      <c r="H2105" s="2">
        <f t="shared" si="255"/>
        <v>2.1816810000000015</v>
      </c>
      <c r="I2105" s="2">
        <f t="array" ref="I2105">SUMPRODUCT(B2089:B2108, (ROW(B2089:B2108)-ROW(B2089)+1)) / (20*21/2)</f>
        <v>2.3849228571428571</v>
      </c>
      <c r="J2105" s="2">
        <f t="shared" si="258"/>
        <v>2.3514630944956241</v>
      </c>
      <c r="K2105" s="2">
        <f t="shared" si="260"/>
        <v>2.2980611191705309</v>
      </c>
    </row>
    <row r="2106" spans="1:11" ht="13.5" x14ac:dyDescent="0.25">
      <c r="A2106" s="3">
        <f>TITRES_STAT!B2109</f>
        <v>45366</v>
      </c>
      <c r="B2106" s="5">
        <f>TITRES_STAT!D2109</f>
        <v>2.3188</v>
      </c>
      <c r="C2106" s="2">
        <f t="shared" si="253"/>
        <v>0</v>
      </c>
      <c r="D2106" s="2">
        <f t="shared" si="254"/>
        <v>2.38504</v>
      </c>
      <c r="E2106" s="2">
        <f t="shared" si="256"/>
        <v>2.4034900000000001</v>
      </c>
      <c r="F2106" s="2">
        <f t="shared" si="257"/>
        <v>2.3561650000000003</v>
      </c>
      <c r="G2106" s="2">
        <f t="shared" si="259"/>
        <v>2.2378480000000001</v>
      </c>
      <c r="H2106" s="2">
        <f t="shared" si="255"/>
        <v>2.1838970000000018</v>
      </c>
      <c r="I2106" s="2">
        <f t="array" ref="I2106">SUMPRODUCT(B2090:B2109, (ROW(B2090:B2109)-ROW(B2090)+1)) / (20*21/2)</f>
        <v>2.3838185714285718</v>
      </c>
      <c r="J2106" s="2">
        <f t="shared" si="258"/>
        <v>2.3483523235912789</v>
      </c>
      <c r="K2106" s="2">
        <f t="shared" si="260"/>
        <v>2.2988744086148243</v>
      </c>
    </row>
    <row r="2107" spans="1:11" ht="13.5" x14ac:dyDescent="0.25">
      <c r="A2107" s="3">
        <f>TITRES_STAT!B2110</f>
        <v>45369</v>
      </c>
      <c r="B2107" s="5">
        <f>TITRES_STAT!D2110</f>
        <v>2.3188</v>
      </c>
      <c r="C2107" s="2">
        <f t="shared" si="253"/>
        <v>0</v>
      </c>
      <c r="D2107" s="2">
        <f t="shared" si="254"/>
        <v>2.3613799999999996</v>
      </c>
      <c r="E2107" s="2">
        <f t="shared" si="256"/>
        <v>2.3926099999999999</v>
      </c>
      <c r="F2107" s="2">
        <f t="shared" si="257"/>
        <v>2.3656300000000003</v>
      </c>
      <c r="G2107" s="2">
        <f t="shared" si="259"/>
        <v>2.2383219999999997</v>
      </c>
      <c r="H2107" s="2">
        <f t="shared" si="255"/>
        <v>2.1859560000000022</v>
      </c>
      <c r="I2107" s="2">
        <f t="array" ref="I2107">SUMPRODUCT(B2091:B2110, (ROW(B2091:B2110)-ROW(B2091)+1)) / (20*21/2)</f>
        <v>2.3816323809523809</v>
      </c>
      <c r="J2107" s="2">
        <f t="shared" si="258"/>
        <v>2.3455378165825858</v>
      </c>
      <c r="K2107" s="2">
        <f t="shared" si="260"/>
        <v>2.2996558043554196</v>
      </c>
    </row>
    <row r="2108" spans="1:11" ht="13.5" x14ac:dyDescent="0.25">
      <c r="A2108" s="3">
        <f>TITRES_STAT!B2111</f>
        <v>45370</v>
      </c>
      <c r="B2108" s="5">
        <f>TITRES_STAT!D2111</f>
        <v>2.3660999999999999</v>
      </c>
      <c r="C2108" s="2">
        <f t="shared" si="253"/>
        <v>4.7299999999999898E-2</v>
      </c>
      <c r="D2108" s="2">
        <f t="shared" si="254"/>
        <v>2.3471799999999998</v>
      </c>
      <c r="E2108" s="2">
        <f t="shared" si="256"/>
        <v>2.38646</v>
      </c>
      <c r="F2108" s="2">
        <f t="shared" si="257"/>
        <v>2.3776950000000006</v>
      </c>
      <c r="G2108" s="2">
        <f t="shared" si="259"/>
        <v>2.2402159999999998</v>
      </c>
      <c r="H2108" s="2">
        <f t="shared" si="255"/>
        <v>2.1882515000000016</v>
      </c>
      <c r="I2108" s="2">
        <f t="array" ref="I2108">SUMPRODUCT(B2092:B2111, (ROW(B2092:B2111)-ROW(B2092)+1)) / (20*21/2)</f>
        <v>2.3722109523809527</v>
      </c>
      <c r="J2108" s="2">
        <f t="shared" si="258"/>
        <v>2.3474961197651965</v>
      </c>
      <c r="K2108" s="2">
        <f t="shared" si="260"/>
        <v>2.3022614590865795</v>
      </c>
    </row>
    <row r="2109" spans="1:11" ht="13.5" x14ac:dyDescent="0.25">
      <c r="A2109" s="3">
        <f>TITRES_STAT!B2112</f>
        <v>45372</v>
      </c>
      <c r="B2109" s="5">
        <f>TITRES_STAT!D2112</f>
        <v>2.3660999999999999</v>
      </c>
      <c r="C2109" s="2">
        <f t="shared" si="253"/>
        <v>0</v>
      </c>
      <c r="D2109" s="2">
        <f t="shared" si="254"/>
        <v>2.33772</v>
      </c>
      <c r="E2109" s="2">
        <f t="shared" si="256"/>
        <v>2.3826700000000001</v>
      </c>
      <c r="F2109" s="2">
        <f t="shared" si="257"/>
        <v>2.3890550000000008</v>
      </c>
      <c r="G2109" s="2">
        <f t="shared" si="259"/>
        <v>2.2430560000000002</v>
      </c>
      <c r="H2109" s="2">
        <f t="shared" si="255"/>
        <v>2.190704000000002</v>
      </c>
      <c r="I2109" s="2">
        <f t="array" ref="I2109">SUMPRODUCT(B2093:B2112, (ROW(B2093:B2112)-ROW(B2093)+1)) / (20*21/2)</f>
        <v>2.3695995238095238</v>
      </c>
      <c r="J2109" s="2">
        <f t="shared" si="258"/>
        <v>2.3492679178827967</v>
      </c>
      <c r="K2109" s="2">
        <f t="shared" si="260"/>
        <v>2.3047649312792626</v>
      </c>
    </row>
    <row r="2110" spans="1:11" ht="13.5" x14ac:dyDescent="0.25">
      <c r="A2110" s="3">
        <f>TITRES_STAT!B2113</f>
        <v>45373</v>
      </c>
      <c r="B2110" s="5">
        <f>TITRES_STAT!D2113</f>
        <v>2.3660999999999999</v>
      </c>
      <c r="C2110" s="2">
        <f t="shared" si="253"/>
        <v>0</v>
      </c>
      <c r="D2110" s="2">
        <f t="shared" si="254"/>
        <v>2.3471799999999998</v>
      </c>
      <c r="E2110" s="2">
        <f t="shared" si="256"/>
        <v>2.3779399999999997</v>
      </c>
      <c r="F2110" s="2">
        <f t="shared" si="257"/>
        <v>2.394025000000001</v>
      </c>
      <c r="G2110" s="2">
        <f t="shared" si="259"/>
        <v>2.2459899999999999</v>
      </c>
      <c r="H2110" s="2">
        <f t="shared" si="255"/>
        <v>2.193156500000002</v>
      </c>
      <c r="I2110" s="2">
        <f t="array" ref="I2110">SUMPRODUCT(B2094:B2113, (ROW(B2094:B2113)-ROW(B2094)+1)) / (20*21/2)</f>
        <v>2.3676866666666667</v>
      </c>
      <c r="J2110" s="2">
        <f t="shared" si="258"/>
        <v>2.3508709733225301</v>
      </c>
      <c r="K2110" s="2">
        <f t="shared" si="260"/>
        <v>2.3071702280918407</v>
      </c>
    </row>
    <row r="2111" spans="1:11" ht="13.5" x14ac:dyDescent="0.25">
      <c r="A2111" s="3">
        <f>TITRES_STAT!B2114</f>
        <v>45376</v>
      </c>
      <c r="B2111" s="5">
        <f>TITRES_STAT!D2114</f>
        <v>2.2951000000000001</v>
      </c>
      <c r="C2111" s="2">
        <f t="shared" si="253"/>
        <v>-7.099999999999973E-2</v>
      </c>
      <c r="D2111" s="2">
        <f t="shared" si="254"/>
        <v>2.3424399999999999</v>
      </c>
      <c r="E2111" s="2">
        <f t="shared" si="256"/>
        <v>2.36374</v>
      </c>
      <c r="F2111" s="2">
        <f t="shared" si="257"/>
        <v>2.3888200000000008</v>
      </c>
      <c r="G2111" s="2">
        <f t="shared" si="259"/>
        <v>2.2483559999999998</v>
      </c>
      <c r="H2111" s="2">
        <f t="shared" si="255"/>
        <v>2.1952540000000016</v>
      </c>
      <c r="I2111" s="2">
        <f t="array" ref="I2111">SUMPRODUCT(B2095:B2114, (ROW(B2095:B2114)-ROW(B2095)+1)) / (20*21/2)</f>
        <v>2.3657961904761904</v>
      </c>
      <c r="J2111" s="2">
        <f t="shared" si="258"/>
        <v>2.3455594520537177</v>
      </c>
      <c r="K2111" s="2">
        <f t="shared" si="260"/>
        <v>2.3066968858137296</v>
      </c>
    </row>
    <row r="2112" spans="1:11" ht="13.5" x14ac:dyDescent="0.25">
      <c r="A2112" s="3">
        <f>TITRES_STAT!B2115</f>
        <v>45377</v>
      </c>
      <c r="B2112" s="5">
        <f>TITRES_STAT!D2115</f>
        <v>2.3614000000000002</v>
      </c>
      <c r="C2112" s="2">
        <f t="shared" si="253"/>
        <v>6.6300000000000026E-2</v>
      </c>
      <c r="D2112" s="2">
        <f t="shared" si="254"/>
        <v>2.3509599999999997</v>
      </c>
      <c r="E2112" s="2">
        <f t="shared" si="256"/>
        <v>2.3561699999999997</v>
      </c>
      <c r="F2112" s="2">
        <f t="shared" si="257"/>
        <v>2.3814850000000005</v>
      </c>
      <c r="G2112" s="2">
        <f t="shared" si="259"/>
        <v>2.2529940000000002</v>
      </c>
      <c r="H2112" s="2">
        <f t="shared" si="255"/>
        <v>2.1976830000000018</v>
      </c>
      <c r="I2112" s="2">
        <f t="array" ref="I2112">SUMPRODUCT(B2096:B2115, (ROW(B2096:B2115)-ROW(B2096)+1)) / (20*21/2)</f>
        <v>2.3553342857142856</v>
      </c>
      <c r="J2112" s="2">
        <f t="shared" si="258"/>
        <v>2.3470680756676496</v>
      </c>
      <c r="K2112" s="2">
        <f t="shared" si="260"/>
        <v>2.3088421059778974</v>
      </c>
    </row>
    <row r="2113" spans="1:11" ht="13.5" x14ac:dyDescent="0.25">
      <c r="A2113" s="3">
        <f>TITRES_STAT!B2116</f>
        <v>45378</v>
      </c>
      <c r="B2113" s="5">
        <f>TITRES_STAT!D2116</f>
        <v>2.3614000000000002</v>
      </c>
      <c r="C2113" s="2">
        <f t="shared" si="253"/>
        <v>0</v>
      </c>
      <c r="D2113" s="2">
        <f t="shared" si="254"/>
        <v>2.3500199999999998</v>
      </c>
      <c r="E2113" s="2">
        <f t="shared" si="256"/>
        <v>2.3486000000000002</v>
      </c>
      <c r="F2113" s="2">
        <f t="shared" si="257"/>
        <v>2.3812500000000005</v>
      </c>
      <c r="G2113" s="2">
        <f t="shared" si="259"/>
        <v>2.2566860000000002</v>
      </c>
      <c r="H2113" s="2">
        <f t="shared" si="255"/>
        <v>2.2001120000000016</v>
      </c>
      <c r="I2113" s="2">
        <f t="array" ref="I2113">SUMPRODUCT(B2097:B2116, (ROW(B2097:B2116)-ROW(B2097)+1)) / (20*21/2)</f>
        <v>2.3457514285714285</v>
      </c>
      <c r="J2113" s="2">
        <f t="shared" si="258"/>
        <v>2.3484330208421595</v>
      </c>
      <c r="K2113" s="2">
        <f t="shared" si="260"/>
        <v>2.3109031998611171</v>
      </c>
    </row>
    <row r="2114" spans="1:11" ht="13.5" x14ac:dyDescent="0.25">
      <c r="A2114" s="3">
        <f>TITRES_STAT!B2117</f>
        <v>45379</v>
      </c>
      <c r="B2114" s="5">
        <f>TITRES_STAT!D2117</f>
        <v>2.3614000000000002</v>
      </c>
      <c r="C2114" s="2">
        <f t="shared" si="253"/>
        <v>0</v>
      </c>
      <c r="D2114" s="2">
        <f t="shared" si="254"/>
        <v>2.3490799999999998</v>
      </c>
      <c r="E2114" s="2">
        <f t="shared" si="256"/>
        <v>2.3433999999999999</v>
      </c>
      <c r="F2114" s="2">
        <f t="shared" si="257"/>
        <v>2.3812500000000005</v>
      </c>
      <c r="G2114" s="2">
        <f t="shared" si="259"/>
        <v>2.2603780000000002</v>
      </c>
      <c r="H2114" s="2">
        <f t="shared" si="255"/>
        <v>2.2025410000000019</v>
      </c>
      <c r="I2114" s="2">
        <f t="array" ref="I2114">SUMPRODUCT(B2098:B2117, (ROW(B2098:B2117)-ROW(B2098)+1)) / (20*21/2)</f>
        <v>2.3364842857142856</v>
      </c>
      <c r="J2114" s="2">
        <f t="shared" si="258"/>
        <v>2.3496679712381447</v>
      </c>
      <c r="K2114" s="2">
        <f t="shared" si="260"/>
        <v>2.3128834665332305</v>
      </c>
    </row>
    <row r="2115" spans="1:11" ht="13.5" x14ac:dyDescent="0.25">
      <c r="A2115" s="3">
        <f>TITRES_STAT!B2118</f>
        <v>45380</v>
      </c>
      <c r="B2115" s="5">
        <f>TITRES_STAT!D2118</f>
        <v>2.2713999999999999</v>
      </c>
      <c r="C2115" s="2">
        <f t="shared" si="253"/>
        <v>-9.0000000000000302E-2</v>
      </c>
      <c r="D2115" s="2">
        <f t="shared" si="254"/>
        <v>2.3301400000000001</v>
      </c>
      <c r="E2115" s="2">
        <f t="shared" si="256"/>
        <v>2.33866</v>
      </c>
      <c r="F2115" s="2">
        <f t="shared" si="257"/>
        <v>2.3720200000000005</v>
      </c>
      <c r="G2115" s="2">
        <f t="shared" si="259"/>
        <v>2.2631220000000001</v>
      </c>
      <c r="H2115" s="2">
        <f t="shared" si="255"/>
        <v>2.2045200000000018</v>
      </c>
      <c r="I2115" s="2">
        <f t="array" ref="I2115">SUMPRODUCT(B2099:B2118, (ROW(B2099:B2118)-ROW(B2099)+1)) / (20*21/2)</f>
        <v>2.3189514285714279</v>
      </c>
      <c r="J2115" s="2">
        <f t="shared" si="258"/>
        <v>2.3422138787392739</v>
      </c>
      <c r="K2115" s="2">
        <f t="shared" si="260"/>
        <v>2.3112566639240839</v>
      </c>
    </row>
    <row r="2116" spans="1:11" ht="13.5" x14ac:dyDescent="0.25">
      <c r="A2116" s="3">
        <f>TITRES_STAT!B2119</f>
        <v>45383</v>
      </c>
      <c r="B2116" s="5">
        <f>TITRES_STAT!D2119</f>
        <v>2.2713999999999999</v>
      </c>
      <c r="C2116" s="2">
        <f t="shared" ref="C2116:C2179" si="261">B2116-B2115</f>
        <v>0</v>
      </c>
      <c r="D2116" s="2">
        <f t="shared" si="254"/>
        <v>2.3254000000000001</v>
      </c>
      <c r="E2116" s="2">
        <f t="shared" si="256"/>
        <v>2.33392</v>
      </c>
      <c r="F2116" s="2">
        <f t="shared" si="257"/>
        <v>2.3687050000000003</v>
      </c>
      <c r="G2116" s="2">
        <f t="shared" si="259"/>
        <v>2.2658660000000004</v>
      </c>
      <c r="H2116" s="2">
        <f t="shared" si="255"/>
        <v>2.2064990000000013</v>
      </c>
      <c r="I2116" s="2">
        <f t="array" ref="I2116">SUMPRODUCT(B2100:B2119, (ROW(B2100:B2119)-ROW(B2100)+1)) / (20*21/2)</f>
        <v>2.302612857142857</v>
      </c>
      <c r="J2116" s="2">
        <f t="shared" si="258"/>
        <v>2.3354696998117239</v>
      </c>
      <c r="K2116" s="2">
        <f t="shared" si="260"/>
        <v>2.3096936574956883</v>
      </c>
    </row>
    <row r="2117" spans="1:11" ht="13.5" x14ac:dyDescent="0.25">
      <c r="A2117" s="3">
        <f>TITRES_STAT!B2120</f>
        <v>45384</v>
      </c>
      <c r="B2117" s="5">
        <f>TITRES_STAT!D2120</f>
        <v>2.2713999999999999</v>
      </c>
      <c r="C2117" s="2">
        <f t="shared" si="261"/>
        <v>0</v>
      </c>
      <c r="D2117" s="2">
        <f t="shared" si="254"/>
        <v>2.3073999999999999</v>
      </c>
      <c r="E2117" s="2">
        <f t="shared" si="256"/>
        <v>2.32918</v>
      </c>
      <c r="F2117" s="2">
        <f t="shared" si="257"/>
        <v>2.3608950000000002</v>
      </c>
      <c r="G2117" s="2">
        <f t="shared" si="259"/>
        <v>2.2696499999999999</v>
      </c>
      <c r="H2117" s="2">
        <f t="shared" si="255"/>
        <v>2.2086575000000015</v>
      </c>
      <c r="I2117" s="2">
        <f t="array" ref="I2117">SUMPRODUCT(B2101:B2120, (ROW(B2101:B2120)-ROW(B2101)+1)) / (20*21/2)</f>
        <v>2.282851428571429</v>
      </c>
      <c r="J2117" s="2">
        <f t="shared" si="258"/>
        <v>2.3293678236391786</v>
      </c>
      <c r="K2117" s="2">
        <f t="shared" si="260"/>
        <v>2.3081919454370339</v>
      </c>
    </row>
    <row r="2118" spans="1:11" ht="13.5" x14ac:dyDescent="0.25">
      <c r="A2118" s="3">
        <f>TITRES_STAT!B2121</f>
        <v>45385</v>
      </c>
      <c r="B2118" s="5">
        <f>TITRES_STAT!D2121</f>
        <v>2.1768000000000001</v>
      </c>
      <c r="C2118" s="2">
        <f t="shared" si="261"/>
        <v>-9.4599999999999795E-2</v>
      </c>
      <c r="D2118" s="2">
        <f t="shared" ref="D2118:D2181" si="262">AVERAGE(B2114:B2118)</f>
        <v>2.2704800000000001</v>
      </c>
      <c r="E2118" s="2">
        <f t="shared" si="256"/>
        <v>2.3102499999999999</v>
      </c>
      <c r="F2118" s="2">
        <f t="shared" si="257"/>
        <v>2.3483550000000006</v>
      </c>
      <c r="G2118" s="2">
        <f t="shared" si="259"/>
        <v>2.2696500000000004</v>
      </c>
      <c r="H2118" s="2">
        <f t="shared" si="255"/>
        <v>2.2104550000000014</v>
      </c>
      <c r="I2118" s="2">
        <f t="array" ref="I2118">SUMPRODUCT(B2102:B2121, (ROW(B2102:B2121)-ROW(B2102)+1)) / (20*21/2)</f>
        <v>2.2644419047619051</v>
      </c>
      <c r="J2118" s="2">
        <f t="shared" si="258"/>
        <v>2.3148375547211617</v>
      </c>
      <c r="K2118" s="2">
        <f t="shared" si="260"/>
        <v>2.3030393201257775</v>
      </c>
    </row>
    <row r="2119" spans="1:11" ht="13.5" x14ac:dyDescent="0.25">
      <c r="A2119" s="3">
        <f>TITRES_STAT!B2122</f>
        <v>45386</v>
      </c>
      <c r="B2119" s="5">
        <f>TITRES_STAT!D2122</f>
        <v>2.1768000000000001</v>
      </c>
      <c r="C2119" s="2">
        <f t="shared" si="261"/>
        <v>0</v>
      </c>
      <c r="D2119" s="2">
        <f t="shared" si="262"/>
        <v>2.2335599999999998</v>
      </c>
      <c r="E2119" s="2">
        <f t="shared" si="256"/>
        <v>2.2913199999999998</v>
      </c>
      <c r="F2119" s="2">
        <f t="shared" si="257"/>
        <v>2.3369950000000004</v>
      </c>
      <c r="G2119" s="2">
        <f t="shared" si="259"/>
        <v>2.2696499999999999</v>
      </c>
      <c r="H2119" s="2">
        <f t="shared" si="255"/>
        <v>2.2122525000000017</v>
      </c>
      <c r="I2119" s="2">
        <f t="array" ref="I2119">SUMPRODUCT(B2103:B2122, (ROW(B2103:B2122)-ROW(B2103)+1)) / (20*21/2)</f>
        <v>2.259668571428572</v>
      </c>
      <c r="J2119" s="2">
        <f t="shared" si="258"/>
        <v>2.3016911209381941</v>
      </c>
      <c r="K2119" s="2">
        <f t="shared" si="260"/>
        <v>2.2980887585522174</v>
      </c>
    </row>
    <row r="2120" spans="1:11" ht="13.5" x14ac:dyDescent="0.25">
      <c r="A2120" s="3">
        <f>TITRES_STAT!B2123</f>
        <v>45387</v>
      </c>
      <c r="B2120" s="5">
        <f>TITRES_STAT!D2123</f>
        <v>2.1295000000000002</v>
      </c>
      <c r="C2120" s="2">
        <f t="shared" si="261"/>
        <v>-4.7299999999999898E-2</v>
      </c>
      <c r="D2120" s="2">
        <f t="shared" si="262"/>
        <v>2.2051799999999999</v>
      </c>
      <c r="E2120" s="2">
        <f t="shared" si="256"/>
        <v>2.2676600000000002</v>
      </c>
      <c r="F2120" s="2">
        <f t="shared" si="257"/>
        <v>2.3228</v>
      </c>
      <c r="G2120" s="2">
        <f t="shared" si="259"/>
        <v>2.2687040000000001</v>
      </c>
      <c r="H2120" s="2">
        <f t="shared" si="255"/>
        <v>2.2133200000000017</v>
      </c>
      <c r="I2120" s="2">
        <f t="array" ref="I2120">SUMPRODUCT(B2104:B2123, (ROW(B2104:B2123)-ROW(B2104)+1)) / (20*21/2)</f>
        <v>2.2557514285714291</v>
      </c>
      <c r="J2120" s="2">
        <f t="shared" si="258"/>
        <v>2.2852919665631282</v>
      </c>
      <c r="K2120" s="2">
        <f t="shared" si="260"/>
        <v>2.2914774346874247</v>
      </c>
    </row>
    <row r="2121" spans="1:11" ht="13.5" x14ac:dyDescent="0.25">
      <c r="A2121" s="3">
        <f>TITRES_STAT!B2124</f>
        <v>45390</v>
      </c>
      <c r="B2121" s="5">
        <f>TITRES_STAT!D2124</f>
        <v>2.1295000000000002</v>
      </c>
      <c r="C2121" s="2">
        <f t="shared" si="261"/>
        <v>0</v>
      </c>
      <c r="D2121" s="2">
        <f t="shared" si="262"/>
        <v>2.1768000000000001</v>
      </c>
      <c r="E2121" s="2">
        <f t="shared" si="256"/>
        <v>2.2511000000000001</v>
      </c>
      <c r="F2121" s="2">
        <f t="shared" si="257"/>
        <v>2.3074199999999996</v>
      </c>
      <c r="G2121" s="2">
        <f t="shared" si="259"/>
        <v>2.2679480000000001</v>
      </c>
      <c r="H2121" s="2">
        <f t="shared" si="255"/>
        <v>2.2144325000000014</v>
      </c>
      <c r="I2121" s="2">
        <f t="array" ref="I2121">SUMPRODUCT(B2105:B2124, (ROW(B2105:B2124)-ROW(B2105)+1)) / (20*21/2)</f>
        <v>2.2526904761904762</v>
      </c>
      <c r="J2121" s="2">
        <f t="shared" si="258"/>
        <v>2.270454636414259</v>
      </c>
      <c r="K2121" s="2">
        <f t="shared" si="260"/>
        <v>2.2851253784251728</v>
      </c>
    </row>
    <row r="2122" spans="1:11" ht="13.5" x14ac:dyDescent="0.25">
      <c r="A2122" s="3">
        <f>TITRES_STAT!B2125</f>
        <v>45394</v>
      </c>
      <c r="B2122" s="5">
        <f>TITRES_STAT!D2125</f>
        <v>2.2572999999999999</v>
      </c>
      <c r="C2122" s="2">
        <f t="shared" si="261"/>
        <v>0.12779999999999969</v>
      </c>
      <c r="D2122" s="2">
        <f t="shared" si="262"/>
        <v>2.1739800000000002</v>
      </c>
      <c r="E2122" s="2">
        <f t="shared" si="256"/>
        <v>2.2406899999999998</v>
      </c>
      <c r="F2122" s="2">
        <f t="shared" si="257"/>
        <v>2.2984299999999998</v>
      </c>
      <c r="G2122" s="2">
        <f t="shared" si="259"/>
        <v>2.2705040000000007</v>
      </c>
      <c r="H2122" s="2">
        <f t="shared" ref="H2122:H2185" si="263">AVERAGE(B1923:B2122)</f>
        <v>2.216184000000001</v>
      </c>
      <c r="I2122" s="2">
        <f t="array" ref="I2122">SUMPRODUCT(B2106:B2125, (ROW(B2106:B2125)-ROW(B2106)+1)) / (20*21/2)</f>
        <v>2.2463157142857146</v>
      </c>
      <c r="J2122" s="2">
        <f t="shared" si="258"/>
        <v>2.2692018138986154</v>
      </c>
      <c r="K2122" s="2">
        <f t="shared" si="260"/>
        <v>2.2840341871143819</v>
      </c>
    </row>
    <row r="2123" spans="1:11" ht="13.5" x14ac:dyDescent="0.25">
      <c r="A2123" s="3">
        <f>TITRES_STAT!B2126</f>
        <v>45397</v>
      </c>
      <c r="B2123" s="5">
        <f>TITRES_STAT!D2126</f>
        <v>2.2572999999999999</v>
      </c>
      <c r="C2123" s="2">
        <f t="shared" si="261"/>
        <v>0</v>
      </c>
      <c r="D2123" s="2">
        <f t="shared" si="262"/>
        <v>2.1900800000000005</v>
      </c>
      <c r="E2123" s="2">
        <f t="shared" si="256"/>
        <v>2.23028</v>
      </c>
      <c r="F2123" s="2">
        <f t="shared" si="257"/>
        <v>2.2894399999999999</v>
      </c>
      <c r="G2123" s="2">
        <f t="shared" si="259"/>
        <v>2.2725880000000003</v>
      </c>
      <c r="H2123" s="2">
        <f t="shared" si="263"/>
        <v>2.2179355000000012</v>
      </c>
      <c r="I2123" s="2">
        <f t="array" ref="I2123">SUMPRODUCT(B2107:B2126, (ROW(B2107:B2126)-ROW(B2107)+1)) / (20*21/2)</f>
        <v>2.2413319047619047</v>
      </c>
      <c r="J2123" s="2">
        <f t="shared" si="258"/>
        <v>2.2680683078130333</v>
      </c>
      <c r="K2123" s="2">
        <f t="shared" si="260"/>
        <v>2.2829857876197002</v>
      </c>
    </row>
    <row r="2124" spans="1:11" ht="13.5" x14ac:dyDescent="0.25">
      <c r="A2124" s="3">
        <f>TITRES_STAT!B2127</f>
        <v>45398</v>
      </c>
      <c r="B2124" s="5">
        <f>TITRES_STAT!D2127</f>
        <v>2.2572999999999999</v>
      </c>
      <c r="C2124" s="2">
        <f t="shared" si="261"/>
        <v>0</v>
      </c>
      <c r="D2124" s="2">
        <f t="shared" si="262"/>
        <v>2.2061799999999998</v>
      </c>
      <c r="E2124" s="2">
        <f t="shared" ref="E2124:E2187" si="264">AVERAGE(B2115:B2124)</f>
        <v>2.2198700000000002</v>
      </c>
      <c r="F2124" s="2">
        <f t="shared" si="257"/>
        <v>2.2816350000000001</v>
      </c>
      <c r="G2124" s="2">
        <f t="shared" si="259"/>
        <v>2.2744820000000003</v>
      </c>
      <c r="H2124" s="2">
        <f t="shared" si="263"/>
        <v>2.2197990000000014</v>
      </c>
      <c r="I2124" s="2">
        <f t="array" ref="I2124">SUMPRODUCT(B2108:B2127, (ROW(B2108:B2127)-ROW(B2108)+1)) / (20*21/2)</f>
        <v>2.2345514285714287</v>
      </c>
      <c r="J2124" s="2">
        <f t="shared" si="258"/>
        <v>2.2670427546879828</v>
      </c>
      <c r="K2124" s="2">
        <f t="shared" si="260"/>
        <v>2.2819785018306922</v>
      </c>
    </row>
    <row r="2125" spans="1:11" ht="13.5" x14ac:dyDescent="0.25">
      <c r="A2125" s="3">
        <f>TITRES_STAT!B2128</f>
        <v>45399</v>
      </c>
      <c r="B2125" s="5">
        <f>TITRES_STAT!D2128</f>
        <v>2.2147000000000001</v>
      </c>
      <c r="C2125" s="2">
        <f t="shared" si="261"/>
        <v>-4.2599999999999749E-2</v>
      </c>
      <c r="D2125" s="2">
        <f t="shared" si="262"/>
        <v>2.22322</v>
      </c>
      <c r="E2125" s="2">
        <f t="shared" si="264"/>
        <v>2.2142000000000004</v>
      </c>
      <c r="F2125" s="2">
        <f t="shared" si="257"/>
        <v>2.2764300000000004</v>
      </c>
      <c r="G2125" s="2">
        <f t="shared" si="259"/>
        <v>2.2757140000000007</v>
      </c>
      <c r="H2125" s="2">
        <f t="shared" si="263"/>
        <v>2.2212480000000014</v>
      </c>
      <c r="I2125" s="2">
        <f t="array" ref="I2125">SUMPRODUCT(B2109:B2128, (ROW(B2109:B2128)-ROW(B2109)+1)) / (20*21/2)</f>
        <v>2.2404961904761902</v>
      </c>
      <c r="J2125" s="2">
        <f t="shared" si="258"/>
        <v>2.2620577304319842</v>
      </c>
      <c r="K2125" s="2">
        <f t="shared" si="260"/>
        <v>2.2793401292098809</v>
      </c>
    </row>
    <row r="2126" spans="1:11" ht="13.5" x14ac:dyDescent="0.25">
      <c r="A2126" s="3">
        <f>TITRES_STAT!B2129</f>
        <v>45400</v>
      </c>
      <c r="B2126" s="5">
        <f>TITRES_STAT!D2129</f>
        <v>2.2241</v>
      </c>
      <c r="C2126" s="2">
        <f t="shared" si="261"/>
        <v>9.3999999999998529E-3</v>
      </c>
      <c r="D2126" s="2">
        <f t="shared" si="262"/>
        <v>2.24214</v>
      </c>
      <c r="E2126" s="2">
        <f t="shared" si="264"/>
        <v>2.2094700000000005</v>
      </c>
      <c r="F2126" s="2">
        <f t="shared" si="257"/>
        <v>2.2716950000000002</v>
      </c>
      <c r="G2126" s="2">
        <f t="shared" si="259"/>
        <v>2.2771340000000011</v>
      </c>
      <c r="H2126" s="2">
        <f t="shared" si="263"/>
        <v>2.2227440000000014</v>
      </c>
      <c r="I2126" s="2">
        <f t="array" ref="I2126">SUMPRODUCT(B2110:B2129, (ROW(B2110:B2129)-ROW(B2110)+1)) / (20*21/2)</f>
        <v>2.259697619047619</v>
      </c>
      <c r="J2126" s="2">
        <f t="shared" si="258"/>
        <v>2.258442708486081</v>
      </c>
      <c r="K2126" s="2">
        <f t="shared" si="260"/>
        <v>2.2771738496330229</v>
      </c>
    </row>
    <row r="2127" spans="1:11" ht="13.5" x14ac:dyDescent="0.25">
      <c r="A2127" s="3">
        <f>TITRES_STAT!B2130</f>
        <v>45401</v>
      </c>
      <c r="B2127" s="5">
        <f>TITRES_STAT!D2130</f>
        <v>2.2004999999999999</v>
      </c>
      <c r="C2127" s="2">
        <f t="shared" si="261"/>
        <v>-2.3600000000000065E-2</v>
      </c>
      <c r="D2127" s="2">
        <f t="shared" si="262"/>
        <v>2.2307800000000002</v>
      </c>
      <c r="E2127" s="2">
        <f t="shared" si="264"/>
        <v>2.2023800000000002</v>
      </c>
      <c r="F2127" s="2">
        <f t="shared" si="257"/>
        <v>2.2657799999999999</v>
      </c>
      <c r="G2127" s="2">
        <f t="shared" si="259"/>
        <v>2.2780820000000013</v>
      </c>
      <c r="H2127" s="2">
        <f t="shared" si="263"/>
        <v>2.2241440000000008</v>
      </c>
      <c r="I2127" s="2">
        <f t="array" ref="I2127">SUMPRODUCT(B2111:B2130, (ROW(B2111:B2130)-ROW(B2111)+1)) / (20*21/2)</f>
        <v>2.2865304761904763</v>
      </c>
      <c r="J2127" s="2">
        <f t="shared" si="258"/>
        <v>2.2529243552969302</v>
      </c>
      <c r="K2127" s="2">
        <f t="shared" si="260"/>
        <v>2.2741670320003555</v>
      </c>
    </row>
    <row r="2128" spans="1:11" ht="13.5" x14ac:dyDescent="0.25">
      <c r="A2128" s="3">
        <f>TITRES_STAT!B2131</f>
        <v>45404</v>
      </c>
      <c r="B2128" s="5">
        <f>TITRES_STAT!D2131</f>
        <v>2.3281999999999998</v>
      </c>
      <c r="C2128" s="2">
        <f t="shared" si="261"/>
        <v>0.12769999999999992</v>
      </c>
      <c r="D2128" s="2">
        <f t="shared" si="262"/>
        <v>2.2449599999999998</v>
      </c>
      <c r="E2128" s="2">
        <f t="shared" si="264"/>
        <v>2.2175199999999999</v>
      </c>
      <c r="F2128" s="2">
        <f t="shared" si="257"/>
        <v>2.2638850000000001</v>
      </c>
      <c r="G2128" s="2">
        <f t="shared" si="259"/>
        <v>2.2815840000000009</v>
      </c>
      <c r="H2128" s="2">
        <f t="shared" si="263"/>
        <v>2.2261825000000011</v>
      </c>
      <c r="I2128" s="2">
        <f t="array" ref="I2128">SUMPRODUCT(B2112:B2131, (ROW(B2112:B2131)-ROW(B2112)+1)) / (20*21/2)</f>
        <v>2.3115895238095243</v>
      </c>
      <c r="J2128" s="2">
        <f t="shared" si="258"/>
        <v>2.2600934643162702</v>
      </c>
      <c r="K2128" s="2">
        <f t="shared" si="260"/>
        <v>2.2762859719219102</v>
      </c>
    </row>
    <row r="2129" spans="1:11" ht="13.5" x14ac:dyDescent="0.25">
      <c r="A2129" s="3">
        <f>TITRES_STAT!B2132</f>
        <v>45405</v>
      </c>
      <c r="B2129" s="5">
        <f>TITRES_STAT!D2132</f>
        <v>2.4655</v>
      </c>
      <c r="C2129" s="2">
        <f t="shared" si="261"/>
        <v>0.1373000000000002</v>
      </c>
      <c r="D2129" s="2">
        <f t="shared" si="262"/>
        <v>2.2866000000000004</v>
      </c>
      <c r="E2129" s="2">
        <f t="shared" si="264"/>
        <v>2.2463899999999999</v>
      </c>
      <c r="F2129" s="2">
        <f t="shared" si="257"/>
        <v>2.2688549999999998</v>
      </c>
      <c r="G2129" s="2">
        <f t="shared" si="259"/>
        <v>2.288304000000001</v>
      </c>
      <c r="H2129" s="2">
        <f t="shared" si="263"/>
        <v>2.228975000000001</v>
      </c>
      <c r="I2129" s="2">
        <f t="array" ref="I2129">SUMPRODUCT(B2113:B2132, (ROW(B2113:B2132)-ROW(B2113)+1)) / (20*21/2)</f>
        <v>2.3354766666666666</v>
      </c>
      <c r="J2129" s="2">
        <f t="shared" si="258"/>
        <v>2.2796559915242449</v>
      </c>
      <c r="K2129" s="2">
        <f t="shared" si="260"/>
        <v>2.2837061298857568</v>
      </c>
    </row>
    <row r="2130" spans="1:11" ht="13.5" x14ac:dyDescent="0.25">
      <c r="A2130" s="3">
        <f>TITRES_STAT!B2133</f>
        <v>45406</v>
      </c>
      <c r="B2130" s="5">
        <f>TITRES_STAT!D2133</f>
        <v>2.5506000000000002</v>
      </c>
      <c r="C2130" s="2">
        <f t="shared" si="261"/>
        <v>8.5100000000000176E-2</v>
      </c>
      <c r="D2130" s="2">
        <f t="shared" si="262"/>
        <v>2.3537799999999995</v>
      </c>
      <c r="E2130" s="2">
        <f t="shared" si="264"/>
        <v>2.2885</v>
      </c>
      <c r="F2130" s="2">
        <f t="shared" si="257"/>
        <v>2.2780800000000001</v>
      </c>
      <c r="G2130" s="2">
        <f t="shared" si="259"/>
        <v>2.2967260000000009</v>
      </c>
      <c r="H2130" s="2">
        <f t="shared" si="263"/>
        <v>2.232193000000001</v>
      </c>
      <c r="I2130" s="2">
        <f t="array" ref="I2130">SUMPRODUCT(B2114:B2133, (ROW(B2114:B2133)-ROW(B2114)+1)) / (20*21/2)</f>
        <v>2.3585076190476193</v>
      </c>
      <c r="J2130" s="2">
        <f t="shared" si="258"/>
        <v>2.3054601828076504</v>
      </c>
      <c r="K2130" s="2">
        <f t="shared" si="260"/>
        <v>2.2941725561647468</v>
      </c>
    </row>
    <row r="2131" spans="1:11" ht="13.5" x14ac:dyDescent="0.25">
      <c r="A2131" s="3">
        <f>TITRES_STAT!B2134</f>
        <v>45407</v>
      </c>
      <c r="B2131" s="5">
        <f>TITRES_STAT!D2134</f>
        <v>2.5411999999999999</v>
      </c>
      <c r="C2131" s="2">
        <f t="shared" si="261"/>
        <v>-9.400000000000297E-3</v>
      </c>
      <c r="D2131" s="2">
        <f t="shared" si="262"/>
        <v>2.4171999999999998</v>
      </c>
      <c r="E2131" s="2">
        <f t="shared" si="264"/>
        <v>2.3296699999999997</v>
      </c>
      <c r="F2131" s="2">
        <f t="shared" si="257"/>
        <v>2.2903850000000006</v>
      </c>
      <c r="G2131" s="2">
        <f t="shared" si="259"/>
        <v>2.3047720000000012</v>
      </c>
      <c r="H2131" s="2">
        <f t="shared" si="263"/>
        <v>2.2353640000000006</v>
      </c>
      <c r="I2131" s="2">
        <f t="array" ref="I2131">SUMPRODUCT(B2115:B2134, (ROW(B2115:B2134)-ROW(B2115)+1)) / (20*21/2)</f>
        <v>2.3662633333333334</v>
      </c>
      <c r="J2131" s="2">
        <f t="shared" si="258"/>
        <v>2.3279115939688269</v>
      </c>
      <c r="K2131" s="2">
        <f t="shared" si="260"/>
        <v>2.3038599069033845</v>
      </c>
    </row>
    <row r="2132" spans="1:11" ht="13.5" x14ac:dyDescent="0.25">
      <c r="A2132" s="3">
        <f>TITRES_STAT!B2135</f>
        <v>45408</v>
      </c>
      <c r="B2132" s="5">
        <f>TITRES_STAT!D2135</f>
        <v>2.5411999999999999</v>
      </c>
      <c r="C2132" s="2">
        <f t="shared" si="261"/>
        <v>0</v>
      </c>
      <c r="D2132" s="2">
        <f t="shared" si="262"/>
        <v>2.4853399999999999</v>
      </c>
      <c r="E2132" s="2">
        <f t="shared" si="264"/>
        <v>2.35806</v>
      </c>
      <c r="F2132" s="2">
        <f t="shared" ref="F2132:F2195" si="265">AVERAGE(B2113:B2132)</f>
        <v>2.2993750000000004</v>
      </c>
      <c r="G2132" s="2">
        <f t="shared" si="259"/>
        <v>2.313006000000001</v>
      </c>
      <c r="H2132" s="2">
        <f t="shared" si="263"/>
        <v>2.2385350000000006</v>
      </c>
      <c r="I2132" s="2">
        <f t="array" ref="I2132">SUMPRODUCT(B2116:B2135, (ROW(B2116:B2135)-ROW(B2116)+1)) / (20*21/2)</f>
        <v>2.3806361904761904</v>
      </c>
      <c r="J2132" s="2">
        <f t="shared" si="258"/>
        <v>2.3482247754956056</v>
      </c>
      <c r="K2132" s="2">
        <f t="shared" si="260"/>
        <v>2.3131673615346244</v>
      </c>
    </row>
    <row r="2133" spans="1:11" ht="13.5" x14ac:dyDescent="0.25">
      <c r="A2133" s="3">
        <f>TITRES_STAT!B2136</f>
        <v>45411</v>
      </c>
      <c r="B2133" s="5">
        <f>TITRES_STAT!D2136</f>
        <v>2.5411999999999999</v>
      </c>
      <c r="C2133" s="2">
        <f t="shared" si="261"/>
        <v>0</v>
      </c>
      <c r="D2133" s="2">
        <f t="shared" si="262"/>
        <v>2.5279400000000001</v>
      </c>
      <c r="E2133" s="2">
        <f t="shared" si="264"/>
        <v>2.38645</v>
      </c>
      <c r="F2133" s="2">
        <f t="shared" si="265"/>
        <v>2.3083650000000007</v>
      </c>
      <c r="G2133" s="2">
        <f t="shared" si="259"/>
        <v>2.3217140000000014</v>
      </c>
      <c r="H2133" s="2">
        <f t="shared" si="263"/>
        <v>2.2413695000000002</v>
      </c>
      <c r="I2133" s="2">
        <f t="array" ref="I2133">SUMPRODUCT(B2117:B2136, (ROW(B2117:B2136)-ROW(B2117)+1)) / (20*21/2)</f>
        <v>2.3963647619047621</v>
      </c>
      <c r="J2133" s="2">
        <f t="shared" ref="J2133:J2196" si="266">$J$4*B2133+J2132*(1-$J$4)</f>
        <v>2.3666033683055483</v>
      </c>
      <c r="K2133" s="2">
        <f t="shared" si="260"/>
        <v>2.3221098179450315</v>
      </c>
    </row>
    <row r="2134" spans="1:11" ht="13.5" x14ac:dyDescent="0.25">
      <c r="A2134" s="3">
        <f>TITRES_STAT!B2137</f>
        <v>45412</v>
      </c>
      <c r="B2134" s="5">
        <f>TITRES_STAT!D2137</f>
        <v>2.3898000000000001</v>
      </c>
      <c r="C2134" s="2">
        <f t="shared" si="261"/>
        <v>-0.15139999999999976</v>
      </c>
      <c r="D2134" s="2">
        <f t="shared" si="262"/>
        <v>2.5127999999999999</v>
      </c>
      <c r="E2134" s="2">
        <f t="shared" si="264"/>
        <v>2.3997000000000002</v>
      </c>
      <c r="F2134" s="2">
        <f t="shared" si="265"/>
        <v>2.3097850000000006</v>
      </c>
      <c r="G2134" s="2">
        <f t="shared" si="259"/>
        <v>2.3274880000000011</v>
      </c>
      <c r="H2134" s="2">
        <f t="shared" si="263"/>
        <v>2.2428365000000001</v>
      </c>
      <c r="I2134" s="2">
        <f t="array" ref="I2134">SUMPRODUCT(B2118:B2137, (ROW(B2118:B2137)-ROW(B2118)+1)) / (20*21/2)</f>
        <v>2.4110790476190473</v>
      </c>
      <c r="J2134" s="2">
        <f t="shared" si="266"/>
        <v>2.3688125713240673</v>
      </c>
      <c r="K2134" s="2">
        <f t="shared" si="260"/>
        <v>2.3247643348883638</v>
      </c>
    </row>
    <row r="2135" spans="1:11" ht="13.5" x14ac:dyDescent="0.25">
      <c r="A2135" s="3">
        <f>TITRES_STAT!B2138</f>
        <v>45414</v>
      </c>
      <c r="B2135" s="5">
        <f>TITRES_STAT!D2138</f>
        <v>2.4607000000000001</v>
      </c>
      <c r="C2135" s="2">
        <f t="shared" si="261"/>
        <v>7.0899999999999963E-2</v>
      </c>
      <c r="D2135" s="2">
        <f t="shared" si="262"/>
        <v>2.4948199999999998</v>
      </c>
      <c r="E2135" s="2">
        <f t="shared" si="264"/>
        <v>2.4242999999999997</v>
      </c>
      <c r="F2135" s="2">
        <f t="shared" si="265"/>
        <v>2.3192500000000007</v>
      </c>
      <c r="G2135" s="2">
        <f t="shared" si="259"/>
        <v>2.3341120000000011</v>
      </c>
      <c r="H2135" s="2">
        <f t="shared" si="263"/>
        <v>2.2446110000000004</v>
      </c>
      <c r="I2135" s="2">
        <f t="array" ref="I2135">SUMPRODUCT(B2119:B2138, (ROW(B2119:B2138)-ROW(B2119)+1)) / (20*21/2)</f>
        <v>2.4234266666666668</v>
      </c>
      <c r="J2135" s="2">
        <f t="shared" si="266"/>
        <v>2.3775637550074897</v>
      </c>
      <c r="K2135" s="2">
        <f t="shared" si="260"/>
        <v>2.3300951452848984</v>
      </c>
    </row>
    <row r="2136" spans="1:11" ht="13.5" x14ac:dyDescent="0.25">
      <c r="A2136" s="3">
        <f>TITRES_STAT!B2139</f>
        <v>45415</v>
      </c>
      <c r="B2136" s="5">
        <f>TITRES_STAT!D2139</f>
        <v>2.4843999999999999</v>
      </c>
      <c r="C2136" s="2">
        <f t="shared" si="261"/>
        <v>2.3699999999999832E-2</v>
      </c>
      <c r="D2136" s="2">
        <f t="shared" si="262"/>
        <v>2.48346</v>
      </c>
      <c r="E2136" s="2">
        <f t="shared" si="264"/>
        <v>2.4503300000000001</v>
      </c>
      <c r="F2136" s="2">
        <f t="shared" si="265"/>
        <v>2.3299000000000007</v>
      </c>
      <c r="G2136" s="2">
        <f t="shared" si="259"/>
        <v>2.3412100000000007</v>
      </c>
      <c r="H2136" s="2">
        <f t="shared" si="263"/>
        <v>2.2462675000000005</v>
      </c>
      <c r="I2136" s="2">
        <f t="array" ref="I2136">SUMPRODUCT(B2120:B2139, (ROW(B2120:B2139)-ROW(B2120)+1)) / (20*21/2)</f>
        <v>2.4334723809523808</v>
      </c>
      <c r="J2136" s="2">
        <f t="shared" si="266"/>
        <v>2.3877386354829668</v>
      </c>
      <c r="K2136" s="2">
        <f t="shared" si="260"/>
        <v>2.33614631605804</v>
      </c>
    </row>
    <row r="2137" spans="1:11" ht="13.5" x14ac:dyDescent="0.25">
      <c r="A2137" s="3">
        <f>TITRES_STAT!B2140</f>
        <v>45418</v>
      </c>
      <c r="B2137" s="5">
        <f>TITRES_STAT!D2140</f>
        <v>2.4843999999999999</v>
      </c>
      <c r="C2137" s="2">
        <f t="shared" si="261"/>
        <v>0</v>
      </c>
      <c r="D2137" s="2">
        <f t="shared" si="262"/>
        <v>2.4721000000000002</v>
      </c>
      <c r="E2137" s="2">
        <f t="shared" si="264"/>
        <v>2.47872</v>
      </c>
      <c r="F2137" s="2">
        <f t="shared" si="265"/>
        <v>2.3405499999999999</v>
      </c>
      <c r="G2137" s="2">
        <f t="shared" si="259"/>
        <v>2.3483080000000012</v>
      </c>
      <c r="H2137" s="2">
        <f t="shared" si="263"/>
        <v>2.2480420000000003</v>
      </c>
      <c r="I2137" s="2">
        <f t="array" ref="I2137">SUMPRODUCT(B2121:B2140, (ROW(B2121:B2140)-ROW(B2121)+1)) / (20*21/2)</f>
        <v>2.4399185714285716</v>
      </c>
      <c r="J2137" s="2">
        <f t="shared" si="266"/>
        <v>2.3969444797226842</v>
      </c>
      <c r="K2137" s="2">
        <f t="shared" si="260"/>
        <v>2.3419601860165487</v>
      </c>
    </row>
    <row r="2138" spans="1:11" ht="13.5" x14ac:dyDescent="0.25">
      <c r="A2138" s="3">
        <f>TITRES_STAT!B2141</f>
        <v>45419</v>
      </c>
      <c r="B2138" s="5">
        <f>TITRES_STAT!D2141</f>
        <v>2.4702000000000002</v>
      </c>
      <c r="C2138" s="2">
        <f t="shared" si="261"/>
        <v>-1.4199999999999768E-2</v>
      </c>
      <c r="D2138" s="2">
        <f t="shared" si="262"/>
        <v>2.4579</v>
      </c>
      <c r="E2138" s="2">
        <f t="shared" si="264"/>
        <v>2.4929200000000002</v>
      </c>
      <c r="F2138" s="2">
        <f t="shared" si="265"/>
        <v>2.3552200000000001</v>
      </c>
      <c r="G2138" s="2">
        <f t="shared" si="259"/>
        <v>2.3552160000000013</v>
      </c>
      <c r="H2138" s="2">
        <f t="shared" si="263"/>
        <v>2.2493905000000001</v>
      </c>
      <c r="I2138" s="2">
        <f t="array" ref="I2138">SUMPRODUCT(B2122:B2141, (ROW(B2122:B2141)-ROW(B2122)+1)) / (20*21/2)</f>
        <v>2.4449000000000001</v>
      </c>
      <c r="J2138" s="2">
        <f t="shared" si="266"/>
        <v>2.4039211959395712</v>
      </c>
      <c r="K2138" s="2">
        <f t="shared" si="260"/>
        <v>2.3469891983296254</v>
      </c>
    </row>
    <row r="2139" spans="1:11" ht="13.5" x14ac:dyDescent="0.25">
      <c r="A2139" s="3">
        <f>TITRES_STAT!B2142</f>
        <v>45420</v>
      </c>
      <c r="B2139" s="5">
        <f>TITRES_STAT!D2142</f>
        <v>2.4607000000000001</v>
      </c>
      <c r="C2139" s="2">
        <f t="shared" si="261"/>
        <v>-9.5000000000000639E-3</v>
      </c>
      <c r="D2139" s="2">
        <f t="shared" si="262"/>
        <v>2.4720799999999996</v>
      </c>
      <c r="E2139" s="2">
        <f t="shared" si="264"/>
        <v>2.4924400000000002</v>
      </c>
      <c r="F2139" s="2">
        <f t="shared" si="265"/>
        <v>2.369415</v>
      </c>
      <c r="G2139" s="2">
        <f t="shared" si="259"/>
        <v>2.3616520000000012</v>
      </c>
      <c r="H2139" s="2">
        <f t="shared" si="263"/>
        <v>2.25081</v>
      </c>
      <c r="I2139" s="2">
        <f t="array" ref="I2139">SUMPRODUCT(B2123:B2142, (ROW(B2123:B2142)-ROW(B2123)+1)) / (20*21/2)</f>
        <v>2.439397619047619</v>
      </c>
      <c r="J2139" s="2">
        <f t="shared" si="266"/>
        <v>2.4093287010881834</v>
      </c>
      <c r="K2139" s="2">
        <f t="shared" si="260"/>
        <v>2.3514484454539537</v>
      </c>
    </row>
    <row r="2140" spans="1:11" ht="13.5" x14ac:dyDescent="0.25">
      <c r="A2140" s="3">
        <f>TITRES_STAT!B2143</f>
        <v>45421</v>
      </c>
      <c r="B2140" s="5">
        <f>TITRES_STAT!D2143</f>
        <v>2.4371</v>
      </c>
      <c r="C2140" s="2">
        <f t="shared" si="261"/>
        <v>-2.3600000000000065E-2</v>
      </c>
      <c r="D2140" s="2">
        <f t="shared" si="262"/>
        <v>2.4673600000000002</v>
      </c>
      <c r="E2140" s="2">
        <f t="shared" si="264"/>
        <v>2.48109</v>
      </c>
      <c r="F2140" s="2">
        <f t="shared" si="265"/>
        <v>2.384795</v>
      </c>
      <c r="G2140" s="2">
        <f t="shared" si="259"/>
        <v>2.3650600000000011</v>
      </c>
      <c r="H2140" s="2">
        <f t="shared" si="263"/>
        <v>2.2518750000000001</v>
      </c>
      <c r="I2140" s="2">
        <f t="array" ref="I2140">SUMPRODUCT(B2124:B2143, (ROW(B2124:B2143)-ROW(B2124)+1)) / (20*21/2)</f>
        <v>2.4425090476190472</v>
      </c>
      <c r="J2140" s="2">
        <f t="shared" si="266"/>
        <v>2.4119735866988328</v>
      </c>
      <c r="K2140" s="2">
        <f t="shared" si="260"/>
        <v>2.3548073299459555</v>
      </c>
    </row>
    <row r="2141" spans="1:11" ht="13.5" x14ac:dyDescent="0.25">
      <c r="A2141" s="3">
        <f>TITRES_STAT!B2144</f>
        <v>45422</v>
      </c>
      <c r="B2141" s="5">
        <f>TITRES_STAT!D2144</f>
        <v>2.4371</v>
      </c>
      <c r="C2141" s="2">
        <f t="shared" si="261"/>
        <v>0</v>
      </c>
      <c r="D2141" s="2">
        <f t="shared" si="262"/>
        <v>2.4579</v>
      </c>
      <c r="E2141" s="2">
        <f t="shared" si="264"/>
        <v>2.4706800000000007</v>
      </c>
      <c r="F2141" s="2">
        <f t="shared" si="265"/>
        <v>2.4001749999999999</v>
      </c>
      <c r="G2141" s="2">
        <f t="shared" si="259"/>
        <v>2.3658180000000013</v>
      </c>
      <c r="H2141" s="2">
        <f t="shared" si="263"/>
        <v>2.2528215</v>
      </c>
      <c r="I2141" s="2">
        <f t="array" ref="I2141">SUMPRODUCT(B2125:B2144, (ROW(B2125:B2144)-ROW(B2125)+1)) / (20*21/2)</f>
        <v>2.4447642857142862</v>
      </c>
      <c r="J2141" s="2">
        <f t="shared" si="266"/>
        <v>2.4143665784418014</v>
      </c>
      <c r="K2141" s="2">
        <f t="shared" si="260"/>
        <v>2.3580344934774868</v>
      </c>
    </row>
    <row r="2142" spans="1:11" ht="13.5" x14ac:dyDescent="0.25">
      <c r="A2142" s="3">
        <f>TITRES_STAT!B2145</f>
        <v>45425</v>
      </c>
      <c r="B2142" s="5">
        <f>TITRES_STAT!D2145</f>
        <v>2.3424</v>
      </c>
      <c r="C2142" s="2">
        <f t="shared" si="261"/>
        <v>-9.4700000000000006E-2</v>
      </c>
      <c r="D2142" s="2">
        <f t="shared" si="262"/>
        <v>2.4295</v>
      </c>
      <c r="E2142" s="2">
        <f t="shared" si="264"/>
        <v>2.4508000000000005</v>
      </c>
      <c r="F2142" s="2">
        <f t="shared" si="265"/>
        <v>2.4044300000000001</v>
      </c>
      <c r="G2142" s="2">
        <f t="shared" si="259"/>
        <v>2.3625040000000008</v>
      </c>
      <c r="H2142" s="2">
        <f t="shared" si="263"/>
        <v>2.253247</v>
      </c>
      <c r="I2142" s="2">
        <f t="array" ref="I2142">SUMPRODUCT(B2126:B2145, (ROW(B2126:B2145)-ROW(B2126)+1)) / (20*21/2)</f>
        <v>2.4461633333333332</v>
      </c>
      <c r="J2142" s="2">
        <f t="shared" si="266"/>
        <v>2.4075126185902014</v>
      </c>
      <c r="K2142" s="2">
        <f t="shared" si="260"/>
        <v>2.3574213760862133</v>
      </c>
    </row>
    <row r="2143" spans="1:11" ht="13.5" x14ac:dyDescent="0.25">
      <c r="A2143" s="3">
        <f>TITRES_STAT!B2146</f>
        <v>45426</v>
      </c>
      <c r="B2143" s="5">
        <f>TITRES_STAT!D2146</f>
        <v>2.4371</v>
      </c>
      <c r="C2143" s="2">
        <f t="shared" si="261"/>
        <v>9.4700000000000006E-2</v>
      </c>
      <c r="D2143" s="2">
        <f t="shared" si="262"/>
        <v>2.4228800000000001</v>
      </c>
      <c r="E2143" s="2">
        <f t="shared" si="264"/>
        <v>2.4403900000000003</v>
      </c>
      <c r="F2143" s="2">
        <f t="shared" si="265"/>
        <v>2.4134199999999999</v>
      </c>
      <c r="G2143" s="2">
        <f t="shared" si="259"/>
        <v>2.3639240000000008</v>
      </c>
      <c r="H2143" s="2">
        <f t="shared" si="263"/>
        <v>2.2539569999999998</v>
      </c>
      <c r="I2143" s="2">
        <f t="array" ref="I2143">SUMPRODUCT(B2127:B2146, (ROW(B2127:B2146)-ROW(B2127)+1)) / (20*21/2)</f>
        <v>2.4397414285714287</v>
      </c>
      <c r="J2143" s="2">
        <f t="shared" si="266"/>
        <v>2.4103304644387538</v>
      </c>
      <c r="K2143" s="2">
        <f t="shared" si="260"/>
        <v>2.3605460280044008</v>
      </c>
    </row>
    <row r="2144" spans="1:11" ht="13.5" x14ac:dyDescent="0.25">
      <c r="A2144" s="3">
        <f>TITRES_STAT!B2147</f>
        <v>45427</v>
      </c>
      <c r="B2144" s="5">
        <f>TITRES_STAT!D2147</f>
        <v>2.4371</v>
      </c>
      <c r="C2144" s="2">
        <f t="shared" si="261"/>
        <v>0</v>
      </c>
      <c r="D2144" s="2">
        <f t="shared" si="262"/>
        <v>2.4181600000000003</v>
      </c>
      <c r="E2144" s="2">
        <f t="shared" si="264"/>
        <v>2.4451200000000002</v>
      </c>
      <c r="F2144" s="2">
        <f t="shared" si="265"/>
        <v>2.4224100000000002</v>
      </c>
      <c r="G2144" s="2">
        <f t="shared" si="259"/>
        <v>2.3654380000000006</v>
      </c>
      <c r="H2144" s="2">
        <f t="shared" si="263"/>
        <v>2.2547854999999997</v>
      </c>
      <c r="I2144" s="2">
        <f t="array" ref="I2144">SUMPRODUCT(B2128:B2147, (ROW(B2128:B2147)-ROW(B2128)+1)) / (20*21/2)</f>
        <v>2.4303861904761903</v>
      </c>
      <c r="J2144" s="2">
        <f t="shared" si="266"/>
        <v>2.4128799440160154</v>
      </c>
      <c r="K2144" s="2">
        <f t="shared" si="260"/>
        <v>2.3635481445532478</v>
      </c>
    </row>
    <row r="2145" spans="1:11" ht="13.5" x14ac:dyDescent="0.25">
      <c r="A2145" s="3">
        <f>TITRES_STAT!B2148</f>
        <v>45428</v>
      </c>
      <c r="B2145" s="5">
        <f>TITRES_STAT!D2148</f>
        <v>2.4371</v>
      </c>
      <c r="C2145" s="2">
        <f t="shared" si="261"/>
        <v>0</v>
      </c>
      <c r="D2145" s="2">
        <f t="shared" si="262"/>
        <v>2.4181600000000003</v>
      </c>
      <c r="E2145" s="2">
        <f t="shared" si="264"/>
        <v>2.4427600000000007</v>
      </c>
      <c r="F2145" s="2">
        <f t="shared" si="265"/>
        <v>2.4335300000000002</v>
      </c>
      <c r="G2145" s="2">
        <f t="shared" si="259"/>
        <v>2.3650600000000002</v>
      </c>
      <c r="H2145" s="2">
        <f t="shared" si="263"/>
        <v>2.2554954999999994</v>
      </c>
      <c r="I2145" s="2">
        <f t="array" ref="I2145">SUMPRODUCT(B2129:B2148, (ROW(B2129:B2148)-ROW(B2129)+1)) / (20*21/2)</f>
        <v>2.4203552380952384</v>
      </c>
      <c r="J2145" s="2">
        <f t="shared" si="266"/>
        <v>2.4151866160144904</v>
      </c>
      <c r="K2145" s="2">
        <f t="shared" si="260"/>
        <v>2.3664325310413559</v>
      </c>
    </row>
    <row r="2146" spans="1:11" ht="13.5" x14ac:dyDescent="0.25">
      <c r="A2146" s="3">
        <f>TITRES_STAT!B2149</f>
        <v>45429</v>
      </c>
      <c r="B2146" s="5">
        <f>TITRES_STAT!D2149</f>
        <v>2.3660999999999999</v>
      </c>
      <c r="C2146" s="2">
        <f t="shared" si="261"/>
        <v>-7.1000000000000174E-2</v>
      </c>
      <c r="D2146" s="2">
        <f t="shared" si="262"/>
        <v>2.4039600000000001</v>
      </c>
      <c r="E2146" s="2">
        <f t="shared" si="264"/>
        <v>2.43093</v>
      </c>
      <c r="F2146" s="2">
        <f t="shared" si="265"/>
        <v>2.4406300000000001</v>
      </c>
      <c r="G2146" s="2">
        <f t="shared" si="259"/>
        <v>2.3656280000000001</v>
      </c>
      <c r="H2146" s="2">
        <f t="shared" si="263"/>
        <v>2.2558504999999998</v>
      </c>
      <c r="I2146" s="2">
        <f t="array" ref="I2146">SUMPRODUCT(B2130:B2149, (ROW(B2130:B2149)-ROW(B2130)+1)) / (20*21/2)</f>
        <v>2.4125138095238099</v>
      </c>
      <c r="J2146" s="2">
        <f t="shared" si="266"/>
        <v>2.4105117002035863</v>
      </c>
      <c r="K2146" s="2">
        <f t="shared" si="260"/>
        <v>2.3664194906083615</v>
      </c>
    </row>
    <row r="2147" spans="1:11" ht="13.5" x14ac:dyDescent="0.25">
      <c r="A2147" s="3">
        <f>TITRES_STAT!B2150</f>
        <v>45432</v>
      </c>
      <c r="B2147" s="5">
        <f>TITRES_STAT!D2150</f>
        <v>2.3424</v>
      </c>
      <c r="C2147" s="2">
        <f t="shared" si="261"/>
        <v>-2.3699999999999832E-2</v>
      </c>
      <c r="D2147" s="2">
        <f t="shared" si="262"/>
        <v>2.4039600000000001</v>
      </c>
      <c r="E2147" s="2">
        <f t="shared" si="264"/>
        <v>2.4167300000000003</v>
      </c>
      <c r="F2147" s="2">
        <f t="shared" si="265"/>
        <v>2.4477250000000002</v>
      </c>
      <c r="G2147" s="2">
        <f t="shared" si="259"/>
        <v>2.3639240000000004</v>
      </c>
      <c r="H2147" s="2">
        <f t="shared" si="263"/>
        <v>2.2560869999999995</v>
      </c>
      <c r="I2147" s="2">
        <f t="array" ref="I2147">SUMPRODUCT(B2131:B2150, (ROW(B2131:B2150)-ROW(B2131)+1)) / (20*21/2)</f>
        <v>2.4015361904761905</v>
      </c>
      <c r="J2147" s="2">
        <f t="shared" si="266"/>
        <v>2.4040248716127688</v>
      </c>
      <c r="K2147" s="2">
        <f t="shared" si="260"/>
        <v>2.3654775498001905</v>
      </c>
    </row>
    <row r="2148" spans="1:11" ht="13.5" x14ac:dyDescent="0.25">
      <c r="A2148" s="3">
        <f>TITRES_STAT!B2151</f>
        <v>45433</v>
      </c>
      <c r="B2148" s="5">
        <f>TITRES_STAT!D2151</f>
        <v>2.3424</v>
      </c>
      <c r="C2148" s="2">
        <f t="shared" si="261"/>
        <v>0</v>
      </c>
      <c r="D2148" s="2">
        <f t="shared" si="262"/>
        <v>2.3850199999999999</v>
      </c>
      <c r="E2148" s="2">
        <f t="shared" si="264"/>
        <v>2.4039500000000005</v>
      </c>
      <c r="F2148" s="2">
        <f t="shared" si="265"/>
        <v>2.4484349999999999</v>
      </c>
      <c r="G2148" s="2">
        <f t="shared" si="259"/>
        <v>2.3622200000000007</v>
      </c>
      <c r="H2148" s="2">
        <f t="shared" si="263"/>
        <v>2.2563235000000001</v>
      </c>
      <c r="I2148" s="2">
        <f t="array" ref="I2148">SUMPRODUCT(B2132:B2151, (ROW(B2132:B2151)-ROW(B2132)+1)) / (20*21/2)</f>
        <v>2.390722380952381</v>
      </c>
      <c r="J2148" s="2">
        <f t="shared" si="266"/>
        <v>2.3981558362210764</v>
      </c>
      <c r="K2148" s="2">
        <f t="shared" si="260"/>
        <v>2.3645725478472421</v>
      </c>
    </row>
    <row r="2149" spans="1:11" ht="13.5" x14ac:dyDescent="0.25">
      <c r="A2149" s="3">
        <f>TITRES_STAT!B2152</f>
        <v>45434</v>
      </c>
      <c r="B2149" s="5">
        <f>TITRES_STAT!D2152</f>
        <v>2.3660999999999999</v>
      </c>
      <c r="C2149" s="2">
        <f t="shared" si="261"/>
        <v>2.3699999999999832E-2</v>
      </c>
      <c r="D2149" s="2">
        <f t="shared" si="262"/>
        <v>2.3708199999999997</v>
      </c>
      <c r="E2149" s="2">
        <f t="shared" si="264"/>
        <v>2.3944900000000002</v>
      </c>
      <c r="F2149" s="2">
        <f t="shared" si="265"/>
        <v>2.4434650000000007</v>
      </c>
      <c r="G2149" s="2">
        <f t="shared" si="259"/>
        <v>2.3614620000000004</v>
      </c>
      <c r="H2149" s="2">
        <f t="shared" si="263"/>
        <v>2.2566785</v>
      </c>
      <c r="I2149" s="2">
        <f t="array" ref="I2149">SUMPRODUCT(B2133:B2152, (ROW(B2133:B2152)-ROW(B2133)+1)) / (20*21/2)</f>
        <v>2.3845676190476195</v>
      </c>
      <c r="J2149" s="2">
        <f t="shared" si="266"/>
        <v>2.3951028994381165</v>
      </c>
      <c r="K2149" s="2">
        <f t="shared" si="260"/>
        <v>2.364632447931664</v>
      </c>
    </row>
    <row r="2150" spans="1:11" ht="13.5" x14ac:dyDescent="0.25">
      <c r="A2150" s="3">
        <f>TITRES_STAT!B2153</f>
        <v>45435</v>
      </c>
      <c r="B2150" s="5">
        <f>TITRES_STAT!D2153</f>
        <v>2.3281999999999998</v>
      </c>
      <c r="C2150" s="2">
        <f t="shared" si="261"/>
        <v>-3.7900000000000045E-2</v>
      </c>
      <c r="D2150" s="2">
        <f t="shared" si="262"/>
        <v>2.34904</v>
      </c>
      <c r="E2150" s="2">
        <f t="shared" si="264"/>
        <v>2.3836000000000004</v>
      </c>
      <c r="F2150" s="2">
        <f t="shared" si="265"/>
        <v>2.4323450000000006</v>
      </c>
      <c r="G2150" s="2">
        <f t="shared" si="259"/>
        <v>2.3597580000000002</v>
      </c>
      <c r="H2150" s="2">
        <f t="shared" si="263"/>
        <v>2.2570804999999998</v>
      </c>
      <c r="I2150" s="2">
        <f t="array" ref="I2150">SUMPRODUCT(B2134:B2153, (ROW(B2134:B2153)-ROW(B2134)+1)) / (20*21/2)</f>
        <v>2.3756919047619047</v>
      </c>
      <c r="J2150" s="2">
        <f t="shared" si="266"/>
        <v>2.3887311947297243</v>
      </c>
      <c r="K2150" s="2">
        <f t="shared" si="260"/>
        <v>2.3632037244833635</v>
      </c>
    </row>
    <row r="2151" spans="1:11" ht="13.5" x14ac:dyDescent="0.25">
      <c r="A2151" s="3">
        <f>TITRES_STAT!B2154</f>
        <v>45436</v>
      </c>
      <c r="B2151" s="5">
        <f>TITRES_STAT!D2154</f>
        <v>2.3188</v>
      </c>
      <c r="C2151" s="2">
        <f t="shared" si="261"/>
        <v>-9.3999999999998529E-3</v>
      </c>
      <c r="D2151" s="2">
        <f t="shared" si="262"/>
        <v>2.3395800000000002</v>
      </c>
      <c r="E2151" s="2">
        <f t="shared" si="264"/>
        <v>2.3717699999999997</v>
      </c>
      <c r="F2151" s="2">
        <f t="shared" si="265"/>
        <v>2.4212250000000006</v>
      </c>
      <c r="G2151" s="2">
        <f t="shared" si="259"/>
        <v>2.3573919999999999</v>
      </c>
      <c r="H2151" s="2">
        <f t="shared" si="263"/>
        <v>2.2577669999999999</v>
      </c>
      <c r="I2151" s="2">
        <f t="array" ref="I2151">SUMPRODUCT(B2135:B2154, (ROW(B2135:B2154)-ROW(B2135)+1)) / (20*21/2)</f>
        <v>2.371475238095238</v>
      </c>
      <c r="J2151" s="2">
        <f t="shared" si="266"/>
        <v>2.3820710809459409</v>
      </c>
      <c r="K2151" s="2">
        <f t="shared" si="260"/>
        <v>2.3614624019546042</v>
      </c>
    </row>
    <row r="2152" spans="1:11" ht="13.5" x14ac:dyDescent="0.25">
      <c r="A2152" s="3">
        <f>TITRES_STAT!B2155</f>
        <v>45439</v>
      </c>
      <c r="B2152" s="5">
        <f>TITRES_STAT!D2155</f>
        <v>2.3565999999999998</v>
      </c>
      <c r="C2152" s="2">
        <f t="shared" si="261"/>
        <v>3.7799999999999834E-2</v>
      </c>
      <c r="D2152" s="2">
        <f t="shared" si="262"/>
        <v>2.3424199999999997</v>
      </c>
      <c r="E2152" s="2">
        <f t="shared" si="264"/>
        <v>2.3731900000000001</v>
      </c>
      <c r="F2152" s="2">
        <f t="shared" si="265"/>
        <v>2.4119950000000006</v>
      </c>
      <c r="G2152" s="2">
        <f t="shared" si="259"/>
        <v>2.3557819999999996</v>
      </c>
      <c r="H2152" s="2">
        <f t="shared" si="263"/>
        <v>2.2586424999999997</v>
      </c>
      <c r="I2152" s="2">
        <f t="array" ref="I2152">SUMPRODUCT(B2136:B2155, (ROW(B2136:B2155)-ROW(B2136)+1)) / (20*21/2)</f>
        <v>2.3705785714285716</v>
      </c>
      <c r="J2152" s="2">
        <f t="shared" si="266"/>
        <v>2.3796452637129941</v>
      </c>
      <c r="K2152" s="2">
        <f t="shared" si="260"/>
        <v>2.3612717195250124</v>
      </c>
    </row>
    <row r="2153" spans="1:11" ht="13.5" x14ac:dyDescent="0.25">
      <c r="A2153" s="3">
        <f>TITRES_STAT!B2156</f>
        <v>45440</v>
      </c>
      <c r="B2153" s="5">
        <f>TITRES_STAT!D2156</f>
        <v>2.3188</v>
      </c>
      <c r="C2153" s="2">
        <f t="shared" si="261"/>
        <v>-3.7799999999999834E-2</v>
      </c>
      <c r="D2153" s="2">
        <f t="shared" si="262"/>
        <v>2.3376999999999999</v>
      </c>
      <c r="E2153" s="2">
        <f t="shared" si="264"/>
        <v>2.3613599999999999</v>
      </c>
      <c r="F2153" s="2">
        <f t="shared" si="265"/>
        <v>2.4008750000000005</v>
      </c>
      <c r="G2153" s="2">
        <f t="shared" si="259"/>
        <v>2.3534160000000002</v>
      </c>
      <c r="H2153" s="2">
        <f t="shared" si="263"/>
        <v>2.2593049999999995</v>
      </c>
      <c r="I2153" s="2">
        <f t="array" ref="I2153">SUMPRODUCT(B2137:B2156, (ROW(B2137:B2156)-ROW(B2137)+1)) / (20*21/2)</f>
        <v>2.3767719047619047</v>
      </c>
      <c r="J2153" s="2">
        <f t="shared" si="266"/>
        <v>2.3738504766927089</v>
      </c>
      <c r="K2153" s="2">
        <f t="shared" si="260"/>
        <v>2.3596061618965809</v>
      </c>
    </row>
    <row r="2154" spans="1:11" ht="13.5" x14ac:dyDescent="0.25">
      <c r="A2154" s="3">
        <f>TITRES_STAT!B2157</f>
        <v>45441</v>
      </c>
      <c r="B2154" s="5">
        <f>TITRES_STAT!D2157</f>
        <v>2.3565999999999998</v>
      </c>
      <c r="C2154" s="2">
        <f t="shared" si="261"/>
        <v>3.7799999999999834E-2</v>
      </c>
      <c r="D2154" s="2">
        <f t="shared" si="262"/>
        <v>2.3357999999999999</v>
      </c>
      <c r="E2154" s="2">
        <f t="shared" si="264"/>
        <v>2.3533099999999996</v>
      </c>
      <c r="F2154" s="2">
        <f t="shared" si="265"/>
        <v>2.3992150000000008</v>
      </c>
      <c r="G2154" s="2">
        <f t="shared" si="259"/>
        <v>2.3522799999999999</v>
      </c>
      <c r="H2154" s="2">
        <f t="shared" si="263"/>
        <v>2.2605589999999998</v>
      </c>
      <c r="I2154" s="2">
        <f t="array" ref="I2154">SUMPRODUCT(B2138:B2157, (ROW(B2138:B2157)-ROW(B2138)+1)) / (20*21/2)</f>
        <v>2.3830780952380954</v>
      </c>
      <c r="J2154" s="2">
        <f t="shared" si="266"/>
        <v>2.3722075741505462</v>
      </c>
      <c r="K2154" s="2">
        <f t="shared" si="260"/>
        <v>2.3594882731947546</v>
      </c>
    </row>
    <row r="2155" spans="1:11" ht="13.5" x14ac:dyDescent="0.25">
      <c r="A2155" s="3">
        <f>TITRES_STAT!B2158</f>
        <v>45442</v>
      </c>
      <c r="B2155" s="5">
        <f>TITRES_STAT!D2158</f>
        <v>2.3898000000000001</v>
      </c>
      <c r="C2155" s="2">
        <f t="shared" si="261"/>
        <v>3.320000000000034E-2</v>
      </c>
      <c r="D2155" s="2">
        <f t="shared" si="262"/>
        <v>2.3481200000000002</v>
      </c>
      <c r="E2155" s="2">
        <f t="shared" si="264"/>
        <v>2.3485800000000001</v>
      </c>
      <c r="F2155" s="2">
        <f t="shared" si="265"/>
        <v>2.3956700000000009</v>
      </c>
      <c r="G2155" s="2">
        <f t="shared" si="259"/>
        <v>2.3536999999999999</v>
      </c>
      <c r="H2155" s="2">
        <f t="shared" si="263"/>
        <v>2.2619789999999993</v>
      </c>
      <c r="I2155" s="2">
        <f t="array" ref="I2155">SUMPRODUCT(B2139:B2158, (ROW(B2139:B2158)-ROW(B2139)+1)) / (20*21/2)</f>
        <v>2.389497142857143</v>
      </c>
      <c r="J2155" s="2">
        <f t="shared" si="266"/>
        <v>2.3738830432790654</v>
      </c>
      <c r="K2155" s="2">
        <f t="shared" si="260"/>
        <v>2.3606769683635882</v>
      </c>
    </row>
    <row r="2156" spans="1:11" ht="13.5" x14ac:dyDescent="0.25">
      <c r="A2156" s="3">
        <f>TITRES_STAT!B2159</f>
        <v>45443</v>
      </c>
      <c r="B2156" s="5">
        <f>TITRES_STAT!D2159</f>
        <v>2.4607000000000001</v>
      </c>
      <c r="C2156" s="2">
        <f t="shared" si="261"/>
        <v>7.0899999999999963E-2</v>
      </c>
      <c r="D2156" s="2">
        <f t="shared" si="262"/>
        <v>2.3765000000000001</v>
      </c>
      <c r="E2156" s="2">
        <f t="shared" si="264"/>
        <v>2.3580399999999999</v>
      </c>
      <c r="F2156" s="2">
        <f t="shared" si="265"/>
        <v>2.3944850000000004</v>
      </c>
      <c r="G2156" s="2">
        <f t="shared" si="259"/>
        <v>2.356538</v>
      </c>
      <c r="H2156" s="2">
        <f t="shared" si="263"/>
        <v>2.2637534999999991</v>
      </c>
      <c r="I2156" s="2">
        <f t="array" ref="I2156">SUMPRODUCT(B2140:B2159, (ROW(B2140:B2159)-ROW(B2140)+1)) / (20*21/2)</f>
        <v>2.3959614285714288</v>
      </c>
      <c r="J2156" s="2">
        <f t="shared" si="266"/>
        <v>2.3821513248715354</v>
      </c>
      <c r="K2156" s="2">
        <f t="shared" si="260"/>
        <v>2.364599440192467</v>
      </c>
    </row>
    <row r="2157" spans="1:11" ht="13.5" x14ac:dyDescent="0.25">
      <c r="A2157" s="3">
        <f>TITRES_STAT!B2160</f>
        <v>45446</v>
      </c>
      <c r="B2157" s="5">
        <f>TITRES_STAT!D2160</f>
        <v>2.4607000000000001</v>
      </c>
      <c r="C2157" s="2">
        <f t="shared" si="261"/>
        <v>0</v>
      </c>
      <c r="D2157" s="2">
        <f t="shared" si="262"/>
        <v>2.3973199999999997</v>
      </c>
      <c r="E2157" s="2">
        <f t="shared" si="264"/>
        <v>2.3698699999999997</v>
      </c>
      <c r="F2157" s="2">
        <f t="shared" si="265"/>
        <v>2.3933000000000009</v>
      </c>
      <c r="G2157" s="2">
        <f t="shared" si="259"/>
        <v>2.3593759999999997</v>
      </c>
      <c r="H2157" s="2">
        <f t="shared" si="263"/>
        <v>2.2655279999999993</v>
      </c>
      <c r="I2157" s="2">
        <f t="array" ref="I2157">SUMPRODUCT(B2141:B2160, (ROW(B2141:B2160)-ROW(B2141)+1)) / (20*21/2)</f>
        <v>2.4024257142857142</v>
      </c>
      <c r="J2157" s="2">
        <f t="shared" si="266"/>
        <v>2.3896321510742466</v>
      </c>
      <c r="K2157" s="2">
        <f t="shared" si="260"/>
        <v>2.3683680895966841</v>
      </c>
    </row>
    <row r="2158" spans="1:11" ht="13.5" x14ac:dyDescent="0.25">
      <c r="A2158" s="3">
        <f>TITRES_STAT!B2161</f>
        <v>45447</v>
      </c>
      <c r="B2158" s="5">
        <f>TITRES_STAT!D2161</f>
        <v>2.4607000000000001</v>
      </c>
      <c r="C2158" s="2">
        <f t="shared" si="261"/>
        <v>0</v>
      </c>
      <c r="D2158" s="2">
        <f t="shared" si="262"/>
        <v>2.4257</v>
      </c>
      <c r="E2158" s="2">
        <f t="shared" si="264"/>
        <v>2.3816999999999995</v>
      </c>
      <c r="F2158" s="2">
        <f t="shared" si="265"/>
        <v>2.3928250000000006</v>
      </c>
      <c r="G2158" s="2">
        <f t="shared" si="259"/>
        <v>2.3612680000000004</v>
      </c>
      <c r="H2158" s="2">
        <f t="shared" si="263"/>
        <v>2.2673024999999991</v>
      </c>
      <c r="I2158" s="2">
        <f t="array" ref="I2158">SUMPRODUCT(B2142:B2161, (ROW(B2142:B2161)-ROW(B2142)+1)) / (20*21/2)</f>
        <v>2.4132919047619046</v>
      </c>
      <c r="J2158" s="2">
        <f t="shared" si="266"/>
        <v>2.3964005176386043</v>
      </c>
      <c r="K2158" s="2">
        <f t="shared" si="260"/>
        <v>2.3719889488281867</v>
      </c>
    </row>
    <row r="2159" spans="1:11" ht="13.5" x14ac:dyDescent="0.25">
      <c r="A2159" s="3">
        <f>TITRES_STAT!B2162</f>
        <v>45448</v>
      </c>
      <c r="B2159" s="5">
        <f>TITRES_STAT!D2162</f>
        <v>2.4607000000000001</v>
      </c>
      <c r="C2159" s="2">
        <f t="shared" si="261"/>
        <v>0</v>
      </c>
      <c r="D2159" s="2">
        <f t="shared" si="262"/>
        <v>2.4465200000000005</v>
      </c>
      <c r="E2159" s="2">
        <f t="shared" si="264"/>
        <v>2.3911599999999997</v>
      </c>
      <c r="F2159" s="2">
        <f t="shared" si="265"/>
        <v>2.3928250000000011</v>
      </c>
      <c r="G2159" s="2">
        <f t="shared" si="259"/>
        <v>2.3631600000000001</v>
      </c>
      <c r="H2159" s="2">
        <f t="shared" si="263"/>
        <v>2.2689584999999988</v>
      </c>
      <c r="I2159" s="2">
        <f t="array" ref="I2159">SUMPRODUCT(B2143:B2162, (ROW(B2143:B2162)-ROW(B2143)+1)) / (20*21/2)</f>
        <v>2.4377914285714288</v>
      </c>
      <c r="J2159" s="2">
        <f t="shared" si="266"/>
        <v>2.4025242778634994</v>
      </c>
      <c r="K2159" s="2">
        <f t="shared" si="260"/>
        <v>2.3754678135800225</v>
      </c>
    </row>
    <row r="2160" spans="1:11" ht="13.5" x14ac:dyDescent="0.25">
      <c r="A2160" s="3">
        <f>TITRES_STAT!B2163</f>
        <v>45449</v>
      </c>
      <c r="B2160" s="5">
        <f>TITRES_STAT!D2163</f>
        <v>2.4607000000000001</v>
      </c>
      <c r="C2160" s="2">
        <f t="shared" si="261"/>
        <v>0</v>
      </c>
      <c r="D2160" s="2">
        <f t="shared" si="262"/>
        <v>2.4607000000000001</v>
      </c>
      <c r="E2160" s="2">
        <f t="shared" si="264"/>
        <v>2.4044099999999995</v>
      </c>
      <c r="F2160" s="2">
        <f t="shared" si="265"/>
        <v>2.3940050000000008</v>
      </c>
      <c r="G2160" s="2">
        <f t="shared" si="259"/>
        <v>2.3650520000000004</v>
      </c>
      <c r="H2160" s="2">
        <f t="shared" si="263"/>
        <v>2.2706144999999989</v>
      </c>
      <c r="I2160" s="2">
        <f t="array" ref="I2160">SUMPRODUCT(B2144:B2163, (ROW(B2144:B2163)-ROW(B2144)+1)) / (20*21/2)</f>
        <v>2.4698128571428573</v>
      </c>
      <c r="J2160" s="2">
        <f t="shared" si="266"/>
        <v>2.4080648228288806</v>
      </c>
      <c r="K2160" s="2">
        <f t="shared" si="260"/>
        <v>2.3788102522631589</v>
      </c>
    </row>
    <row r="2161" spans="1:11" ht="13.5" x14ac:dyDescent="0.25">
      <c r="A2161" s="3">
        <f>TITRES_STAT!B2164</f>
        <v>45450</v>
      </c>
      <c r="B2161" s="5">
        <f>TITRES_STAT!D2164</f>
        <v>2.5081000000000002</v>
      </c>
      <c r="C2161" s="2">
        <f t="shared" si="261"/>
        <v>4.7400000000000109E-2</v>
      </c>
      <c r="D2161" s="2">
        <f t="shared" si="262"/>
        <v>2.47018</v>
      </c>
      <c r="E2161" s="2">
        <f t="shared" si="264"/>
        <v>2.4233399999999996</v>
      </c>
      <c r="F2161" s="2">
        <f t="shared" si="265"/>
        <v>2.3975550000000005</v>
      </c>
      <c r="G2161" s="2">
        <f t="shared" si="259"/>
        <v>2.3693120000000003</v>
      </c>
      <c r="H2161" s="2">
        <f t="shared" si="263"/>
        <v>2.2721524999999989</v>
      </c>
      <c r="I2161" s="2">
        <f t="array" ref="I2161">SUMPRODUCT(B2145:B2164, (ROW(B2145:B2164)-ROW(B2145)+1)) / (20*21/2)</f>
        <v>2.5044042857142861</v>
      </c>
      <c r="J2161" s="2">
        <f t="shared" si="266"/>
        <v>2.4175919825594634</v>
      </c>
      <c r="K2161" s="2">
        <f t="shared" si="260"/>
        <v>2.3838804384489172</v>
      </c>
    </row>
    <row r="2162" spans="1:11" ht="13.5" x14ac:dyDescent="0.25">
      <c r="A2162" s="3">
        <f>TITRES_STAT!B2165</f>
        <v>45453</v>
      </c>
      <c r="B2162" s="5">
        <f>TITRES_STAT!D2165</f>
        <v>2.6547999999999998</v>
      </c>
      <c r="C2162" s="2">
        <f t="shared" si="261"/>
        <v>0.14669999999999961</v>
      </c>
      <c r="D2162" s="2">
        <f t="shared" si="262"/>
        <v>2.5089999999999999</v>
      </c>
      <c r="E2162" s="2">
        <f t="shared" si="264"/>
        <v>2.4531599999999996</v>
      </c>
      <c r="F2162" s="2">
        <f t="shared" si="265"/>
        <v>2.4131750000000007</v>
      </c>
      <c r="G2162" s="2">
        <f t="shared" ref="G2162:G2225" si="267">AVERAGE(B2113:B2162)</f>
        <v>2.3751800000000003</v>
      </c>
      <c r="H2162" s="2">
        <f t="shared" si="263"/>
        <v>2.2744239999999989</v>
      </c>
      <c r="I2162" s="2">
        <f t="array" ref="I2162">SUMPRODUCT(B2146:B2165, (ROW(B2146:B2165)-ROW(B2146)+1)) / (20*21/2)</f>
        <v>2.5508295238095235</v>
      </c>
      <c r="J2162" s="2">
        <f t="shared" si="266"/>
        <v>2.4401832223157052</v>
      </c>
      <c r="K2162" s="2">
        <f t="shared" si="260"/>
        <v>2.3945047349803321</v>
      </c>
    </row>
    <row r="2163" spans="1:11" ht="13.5" x14ac:dyDescent="0.25">
      <c r="A2163" s="3">
        <f>TITRES_STAT!B2166</f>
        <v>45454</v>
      </c>
      <c r="B2163" s="5">
        <f>TITRES_STAT!D2166</f>
        <v>2.7494000000000001</v>
      </c>
      <c r="C2163" s="2">
        <f t="shared" si="261"/>
        <v>9.4600000000000239E-2</v>
      </c>
      <c r="D2163" s="2">
        <f t="shared" si="262"/>
        <v>2.5667400000000002</v>
      </c>
      <c r="E2163" s="2">
        <f t="shared" si="264"/>
        <v>2.4962199999999997</v>
      </c>
      <c r="F2163" s="2">
        <f t="shared" si="265"/>
        <v>2.4287900000000002</v>
      </c>
      <c r="G2163" s="2">
        <f t="shared" si="267"/>
        <v>2.3829400000000001</v>
      </c>
      <c r="H2163" s="2">
        <f t="shared" si="263"/>
        <v>2.2771684999999988</v>
      </c>
      <c r="I2163" s="2">
        <f t="array" ref="I2163">SUMPRODUCT(B2147:B2166, (ROW(B2147:B2166)-ROW(B2147)+1)) / (20*21/2)</f>
        <v>2.5971361904761912</v>
      </c>
      <c r="J2163" s="2">
        <f t="shared" si="266"/>
        <v>2.4696324392380187</v>
      </c>
      <c r="K2163" s="2">
        <f t="shared" ref="K2163:K2226" si="268">$K$4*B2163+(1-$K$4)*K2162</f>
        <v>2.4084221963536523</v>
      </c>
    </row>
    <row r="2164" spans="1:11" ht="13.5" x14ac:dyDescent="0.25">
      <c r="A2164" s="3">
        <f>TITRES_STAT!B2167</f>
        <v>45455</v>
      </c>
      <c r="B2164" s="5">
        <f>TITRES_STAT!D2167</f>
        <v>2.7919999999999998</v>
      </c>
      <c r="C2164" s="2">
        <f t="shared" si="261"/>
        <v>4.2599999999999749E-2</v>
      </c>
      <c r="D2164" s="2">
        <f t="shared" si="262"/>
        <v>2.633</v>
      </c>
      <c r="E2164" s="2">
        <f t="shared" si="264"/>
        <v>2.5397600000000002</v>
      </c>
      <c r="F2164" s="2">
        <f t="shared" si="265"/>
        <v>2.4465350000000003</v>
      </c>
      <c r="G2164" s="2">
        <f t="shared" si="267"/>
        <v>2.3915519999999999</v>
      </c>
      <c r="H2164" s="2">
        <f t="shared" si="263"/>
        <v>2.2801259999999992</v>
      </c>
      <c r="I2164" s="2">
        <f t="array" ref="I2164">SUMPRODUCT(B2148:B2167, (ROW(B2148:B2167)-ROW(B2148)+1)) / (20*21/2)</f>
        <v>2.6496452380952382</v>
      </c>
      <c r="J2164" s="2">
        <f t="shared" si="266"/>
        <v>2.5003341116915405</v>
      </c>
      <c r="K2164" s="2">
        <f t="shared" si="268"/>
        <v>2.4234644631633131</v>
      </c>
    </row>
    <row r="2165" spans="1:11" ht="13.5" x14ac:dyDescent="0.25">
      <c r="A2165" s="3">
        <f>TITRES_STAT!B2168</f>
        <v>45456</v>
      </c>
      <c r="B2165" s="5">
        <f>TITRES_STAT!D2168</f>
        <v>2.9340000000000002</v>
      </c>
      <c r="C2165" s="2">
        <f t="shared" si="261"/>
        <v>0.14200000000000035</v>
      </c>
      <c r="D2165" s="2">
        <f t="shared" si="262"/>
        <v>2.7276600000000002</v>
      </c>
      <c r="E2165" s="2">
        <f t="shared" si="264"/>
        <v>2.5941800000000006</v>
      </c>
      <c r="F2165" s="2">
        <f t="shared" si="265"/>
        <v>2.4713800000000004</v>
      </c>
      <c r="G2165" s="2">
        <f t="shared" si="267"/>
        <v>2.4048039999999999</v>
      </c>
      <c r="H2165" s="2">
        <f t="shared" si="263"/>
        <v>2.2839119999999991</v>
      </c>
      <c r="I2165" s="2">
        <f t="array" ref="I2165">SUMPRODUCT(B2149:B2168, (ROW(B2149:B2168)-ROW(B2149)+1)) / (20*21/2)</f>
        <v>2.7005738095238097</v>
      </c>
      <c r="J2165" s="2">
        <f t="shared" si="266"/>
        <v>2.5416356248637748</v>
      </c>
      <c r="K2165" s="2">
        <f t="shared" si="268"/>
        <v>2.443485464607889</v>
      </c>
    </row>
    <row r="2166" spans="1:11" ht="13.5" x14ac:dyDescent="0.25">
      <c r="A2166" s="3">
        <f>TITRES_STAT!B2169</f>
        <v>45457</v>
      </c>
      <c r="B2166" s="5">
        <f>TITRES_STAT!D2169</f>
        <v>2.9575999999999998</v>
      </c>
      <c r="C2166" s="2">
        <f t="shared" si="261"/>
        <v>2.3599999999999621E-2</v>
      </c>
      <c r="D2166" s="2">
        <f t="shared" si="262"/>
        <v>2.8175599999999994</v>
      </c>
      <c r="E2166" s="2">
        <f t="shared" si="264"/>
        <v>2.6438700000000002</v>
      </c>
      <c r="F2166" s="2">
        <f t="shared" si="265"/>
        <v>2.5009550000000003</v>
      </c>
      <c r="G2166" s="2">
        <f t="shared" si="267"/>
        <v>2.4185280000000002</v>
      </c>
      <c r="H2166" s="2">
        <f t="shared" si="263"/>
        <v>2.287815999999999</v>
      </c>
      <c r="I2166" s="2">
        <f t="array" ref="I2166">SUMPRODUCT(B2150:B2169, (ROW(B2150:B2169)-ROW(B2150)+1)) / (20*21/2)</f>
        <v>2.7493842857142861</v>
      </c>
      <c r="J2166" s="2">
        <f t="shared" si="266"/>
        <v>2.5812512796386535</v>
      </c>
      <c r="K2166" s="2">
        <f t="shared" si="268"/>
        <v>2.4636468189369913</v>
      </c>
    </row>
    <row r="2167" spans="1:11" ht="13.5" x14ac:dyDescent="0.25">
      <c r="A2167" s="3">
        <f>TITRES_STAT!B2170</f>
        <v>45461</v>
      </c>
      <c r="B2167" s="5">
        <f>TITRES_STAT!D2170</f>
        <v>3.0522999999999998</v>
      </c>
      <c r="C2167" s="2">
        <f t="shared" si="261"/>
        <v>9.4700000000000006E-2</v>
      </c>
      <c r="D2167" s="2">
        <f t="shared" si="262"/>
        <v>2.8970599999999997</v>
      </c>
      <c r="E2167" s="2">
        <f t="shared" si="264"/>
        <v>2.7030299999999996</v>
      </c>
      <c r="F2167" s="2">
        <f t="shared" si="265"/>
        <v>2.5364499999999999</v>
      </c>
      <c r="G2167" s="2">
        <f t="shared" si="267"/>
        <v>2.4341459999999997</v>
      </c>
      <c r="H2167" s="2">
        <f t="shared" si="263"/>
        <v>2.2921934999999993</v>
      </c>
      <c r="I2167" s="2">
        <f t="array" ref="I2167">SUMPRODUCT(B2151:B2170, (ROW(B2151:B2170)-ROW(B2151)+1)) / (20*21/2)</f>
        <v>2.8118933333333329</v>
      </c>
      <c r="J2167" s="2">
        <f t="shared" si="266"/>
        <v>2.6261130625302105</v>
      </c>
      <c r="K2167" s="2">
        <f t="shared" si="268"/>
        <v>2.4867312574100504</v>
      </c>
    </row>
    <row r="2168" spans="1:11" ht="13.5" x14ac:dyDescent="0.25">
      <c r="A2168" s="3">
        <f>TITRES_STAT!B2171</f>
        <v>45462</v>
      </c>
      <c r="B2168" s="5">
        <f>TITRES_STAT!D2171</f>
        <v>3.0712000000000002</v>
      </c>
      <c r="C2168" s="2">
        <f t="shared" si="261"/>
        <v>1.8900000000000361E-2</v>
      </c>
      <c r="D2168" s="2">
        <f t="shared" si="262"/>
        <v>2.9614200000000004</v>
      </c>
      <c r="E2168" s="2">
        <f t="shared" si="264"/>
        <v>2.7640799999999999</v>
      </c>
      <c r="F2168" s="2">
        <f t="shared" si="265"/>
        <v>2.5728899999999997</v>
      </c>
      <c r="G2168" s="2">
        <f t="shared" si="267"/>
        <v>2.4520339999999998</v>
      </c>
      <c r="H2168" s="2">
        <f t="shared" si="263"/>
        <v>2.2966654999999996</v>
      </c>
      <c r="I2168" s="2">
        <f t="array" ref="I2168">SUMPRODUCT(B2152:B2171, (ROW(B2152:B2171)-ROW(B2152)+1)) / (20*21/2)</f>
        <v>2.8690357142857144</v>
      </c>
      <c r="J2168" s="2">
        <f t="shared" si="266"/>
        <v>2.6685022946701902</v>
      </c>
      <c r="K2168" s="2">
        <f t="shared" si="268"/>
        <v>2.5096516002567149</v>
      </c>
    </row>
    <row r="2169" spans="1:11" ht="13.5" x14ac:dyDescent="0.25">
      <c r="A2169" s="3">
        <f>TITRES_STAT!B2172</f>
        <v>45463</v>
      </c>
      <c r="B2169" s="5">
        <f>TITRES_STAT!D2172</f>
        <v>3.0853999999999999</v>
      </c>
      <c r="C2169" s="2">
        <f t="shared" si="261"/>
        <v>1.4199999999999768E-2</v>
      </c>
      <c r="D2169" s="2">
        <f t="shared" si="262"/>
        <v>3.0201000000000002</v>
      </c>
      <c r="E2169" s="2">
        <f t="shared" si="264"/>
        <v>2.8265500000000001</v>
      </c>
      <c r="F2169" s="2">
        <f t="shared" si="265"/>
        <v>2.6088549999999997</v>
      </c>
      <c r="G2169" s="2">
        <f t="shared" si="267"/>
        <v>2.4702060000000001</v>
      </c>
      <c r="H2169" s="2">
        <f t="shared" si="263"/>
        <v>2.3014449999999993</v>
      </c>
      <c r="I2169" s="2">
        <f t="array" ref="I2169">SUMPRODUCT(B2153:B2172, (ROW(B2153:B2172)-ROW(B2153)+1)) / (20*21/2)</f>
        <v>2.915859523809524</v>
      </c>
      <c r="J2169" s="2">
        <f t="shared" si="266"/>
        <v>2.708206838034934</v>
      </c>
      <c r="K2169" s="2">
        <f t="shared" si="268"/>
        <v>2.5322299688740983</v>
      </c>
    </row>
    <row r="2170" spans="1:11" ht="13.5" x14ac:dyDescent="0.25">
      <c r="A2170" s="3">
        <f>TITRES_STAT!B2173</f>
        <v>45464</v>
      </c>
      <c r="B2170" s="5">
        <f>TITRES_STAT!D2173</f>
        <v>3.2652000000000001</v>
      </c>
      <c r="C2170" s="2">
        <f t="shared" si="261"/>
        <v>0.17980000000000018</v>
      </c>
      <c r="D2170" s="2">
        <f t="shared" si="262"/>
        <v>3.0863399999999999</v>
      </c>
      <c r="E2170" s="2">
        <f t="shared" si="264"/>
        <v>2.907</v>
      </c>
      <c r="F2170" s="2">
        <f t="shared" si="265"/>
        <v>2.6557049999999998</v>
      </c>
      <c r="G2170" s="2">
        <f t="shared" si="267"/>
        <v>2.4929199999999998</v>
      </c>
      <c r="H2170" s="2">
        <f t="shared" si="263"/>
        <v>2.3074784999999993</v>
      </c>
      <c r="I2170" s="2">
        <f t="array" ref="I2170">SUMPRODUCT(B2154:B2173, (ROW(B2154:B2173)-ROW(B2154)+1)) / (20*21/2)</f>
        <v>2.9722185714285714</v>
      </c>
      <c r="J2170" s="2">
        <f t="shared" si="266"/>
        <v>2.7612538058411307</v>
      </c>
      <c r="K2170" s="2">
        <f t="shared" si="268"/>
        <v>2.5609738916633491</v>
      </c>
    </row>
    <row r="2171" spans="1:11" ht="13.5" x14ac:dyDescent="0.25">
      <c r="A2171" s="3">
        <f>TITRES_STAT!B2174</f>
        <v>45467</v>
      </c>
      <c r="B2171" s="5">
        <f>TITRES_STAT!D2174</f>
        <v>3.2557</v>
      </c>
      <c r="C2171" s="2">
        <f t="shared" si="261"/>
        <v>-9.5000000000000639E-3</v>
      </c>
      <c r="D2171" s="2">
        <f t="shared" si="262"/>
        <v>3.1459600000000001</v>
      </c>
      <c r="E2171" s="2">
        <f t="shared" si="264"/>
        <v>2.98176</v>
      </c>
      <c r="F2171" s="2">
        <f t="shared" si="265"/>
        <v>2.7025499999999996</v>
      </c>
      <c r="G2171" s="2">
        <f t="shared" si="267"/>
        <v>2.5154439999999996</v>
      </c>
      <c r="H2171" s="2">
        <f t="shared" si="263"/>
        <v>2.3134644999999989</v>
      </c>
      <c r="I2171" s="2">
        <f t="array" ref="I2171">SUMPRODUCT(B2155:B2174, (ROW(B2155:B2174)-ROW(B2155)+1)) / (20*21/2)</f>
        <v>3.029142380952381</v>
      </c>
      <c r="J2171" s="2">
        <f t="shared" si="266"/>
        <v>2.8083439195705471</v>
      </c>
      <c r="K2171" s="2">
        <f t="shared" si="268"/>
        <v>2.5882180527745904</v>
      </c>
    </row>
    <row r="2172" spans="1:11" ht="13.5" x14ac:dyDescent="0.25">
      <c r="A2172" s="3">
        <f>TITRES_STAT!B2175</f>
        <v>45468</v>
      </c>
      <c r="B2172" s="5">
        <f>TITRES_STAT!D2175</f>
        <v>3.1941999999999999</v>
      </c>
      <c r="C2172" s="2">
        <f t="shared" si="261"/>
        <v>-6.150000000000011E-2</v>
      </c>
      <c r="D2172" s="2">
        <f t="shared" si="262"/>
        <v>3.1743400000000004</v>
      </c>
      <c r="E2172" s="2">
        <f t="shared" si="264"/>
        <v>3.0356999999999998</v>
      </c>
      <c r="F2172" s="2">
        <f t="shared" si="265"/>
        <v>2.7444299999999999</v>
      </c>
      <c r="G2172" s="2">
        <f t="shared" si="267"/>
        <v>2.5341819999999999</v>
      </c>
      <c r="H2172" s="2">
        <f t="shared" si="263"/>
        <v>2.3191429999999991</v>
      </c>
      <c r="I2172" s="2">
        <f t="array" ref="I2172">SUMPRODUCT(B2156:B2175, (ROW(B2156:B2175)-ROW(B2156)+1)) / (20*21/2)</f>
        <v>3.0824833333333332</v>
      </c>
      <c r="J2172" s="2">
        <f t="shared" si="266"/>
        <v>2.8450921177066855</v>
      </c>
      <c r="K2172" s="2">
        <f t="shared" si="268"/>
        <v>2.6119820507049987</v>
      </c>
    </row>
    <row r="2173" spans="1:11" ht="13.5" x14ac:dyDescent="0.25">
      <c r="A2173" s="3">
        <f>TITRES_STAT!B2176</f>
        <v>45469</v>
      </c>
      <c r="B2173" s="5">
        <f>TITRES_STAT!D2176</f>
        <v>3.3361999999999998</v>
      </c>
      <c r="C2173" s="2">
        <f t="shared" si="261"/>
        <v>0.1419999999999999</v>
      </c>
      <c r="D2173" s="2">
        <f t="shared" si="262"/>
        <v>3.2273400000000003</v>
      </c>
      <c r="E2173" s="2">
        <f t="shared" si="264"/>
        <v>3.0943800000000001</v>
      </c>
      <c r="F2173" s="2">
        <f t="shared" si="265"/>
        <v>2.7953000000000001</v>
      </c>
      <c r="G2173" s="2">
        <f t="shared" si="267"/>
        <v>2.5557599999999998</v>
      </c>
      <c r="H2173" s="2">
        <f t="shared" si="263"/>
        <v>2.3254129999999993</v>
      </c>
      <c r="I2173" s="2">
        <f t="array" ref="I2173">SUMPRODUCT(B2157:B2176, (ROW(B2157:B2176)-ROW(B2157)+1)) / (20*21/2)</f>
        <v>3.1332271428571428</v>
      </c>
      <c r="J2173" s="2">
        <f t="shared" si="266"/>
        <v>2.8918642969727157</v>
      </c>
      <c r="K2173" s="2">
        <f t="shared" si="268"/>
        <v>2.6403827545989205</v>
      </c>
    </row>
    <row r="2174" spans="1:11" ht="13.5" x14ac:dyDescent="0.25">
      <c r="A2174" s="3">
        <f>TITRES_STAT!B2177</f>
        <v>45470</v>
      </c>
      <c r="B2174" s="5">
        <f>TITRES_STAT!D2177</f>
        <v>3.3929999999999998</v>
      </c>
      <c r="C2174" s="2">
        <f t="shared" si="261"/>
        <v>5.6799999999999962E-2</v>
      </c>
      <c r="D2174" s="2">
        <f t="shared" si="262"/>
        <v>3.2888599999999997</v>
      </c>
      <c r="E2174" s="2">
        <f t="shared" si="264"/>
        <v>3.1544800000000004</v>
      </c>
      <c r="F2174" s="2">
        <f t="shared" si="265"/>
        <v>2.8471199999999999</v>
      </c>
      <c r="G2174" s="2">
        <f t="shared" si="267"/>
        <v>2.5784739999999999</v>
      </c>
      <c r="H2174" s="2">
        <f t="shared" si="263"/>
        <v>2.3320854999999989</v>
      </c>
      <c r="I2174" s="2">
        <f t="array" ref="I2174">SUMPRODUCT(B2158:B2177, (ROW(B2158:B2177)-ROW(B2158)+1)) / (20*21/2)</f>
        <v>3.1789038095238094</v>
      </c>
      <c r="J2174" s="2">
        <f t="shared" si="266"/>
        <v>2.9395915067848377</v>
      </c>
      <c r="K2174" s="2">
        <f t="shared" si="268"/>
        <v>2.669897156379355</v>
      </c>
    </row>
    <row r="2175" spans="1:11" ht="13.5" x14ac:dyDescent="0.25">
      <c r="A2175" s="3">
        <f>TITRES_STAT!B2178</f>
        <v>45471</v>
      </c>
      <c r="B2175" s="5">
        <f>TITRES_STAT!D2178</f>
        <v>3.4072</v>
      </c>
      <c r="C2175" s="2">
        <f t="shared" si="261"/>
        <v>1.4200000000000212E-2</v>
      </c>
      <c r="D2175" s="2">
        <f t="shared" si="262"/>
        <v>3.3172599999999997</v>
      </c>
      <c r="E2175" s="2">
        <f t="shared" si="264"/>
        <v>3.2018</v>
      </c>
      <c r="F2175" s="2">
        <f t="shared" si="265"/>
        <v>2.8979900000000001</v>
      </c>
      <c r="G2175" s="2">
        <f t="shared" si="267"/>
        <v>2.6023239999999999</v>
      </c>
      <c r="H2175" s="2">
        <f t="shared" si="263"/>
        <v>2.3389474999999993</v>
      </c>
      <c r="I2175" s="2">
        <f t="array" ref="I2175">SUMPRODUCT(B2159:B2178, (ROW(B2159:B2178)-ROW(B2159)+1)) / (20*21/2)</f>
        <v>3.2204309523809522</v>
      </c>
      <c r="J2175" s="2">
        <f t="shared" si="266"/>
        <v>2.9841256489958052</v>
      </c>
      <c r="K2175" s="2">
        <f t="shared" si="268"/>
        <v>2.6988109933840865</v>
      </c>
    </row>
    <row r="2176" spans="1:11" ht="13.5" x14ac:dyDescent="0.25">
      <c r="A2176" s="3">
        <f>TITRES_STAT!B2179</f>
        <v>45474</v>
      </c>
      <c r="B2176" s="5">
        <f>TITRES_STAT!D2179</f>
        <v>3.4308000000000001</v>
      </c>
      <c r="C2176" s="2">
        <f t="shared" si="261"/>
        <v>2.3600000000000065E-2</v>
      </c>
      <c r="D2176" s="2">
        <f t="shared" si="262"/>
        <v>3.3522800000000004</v>
      </c>
      <c r="E2176" s="2">
        <f t="shared" si="264"/>
        <v>3.24912</v>
      </c>
      <c r="F2176" s="2">
        <f t="shared" si="265"/>
        <v>2.9464949999999996</v>
      </c>
      <c r="G2176" s="2">
        <f t="shared" si="267"/>
        <v>2.626458</v>
      </c>
      <c r="H2176" s="2">
        <f t="shared" si="263"/>
        <v>2.3459274999999993</v>
      </c>
      <c r="I2176" s="2">
        <f t="array" ref="I2176">SUMPRODUCT(B2160:B2179, (ROW(B2160:B2179)-ROW(B2160)+1)) / (20*21/2)</f>
        <v>3.2528338095238092</v>
      </c>
      <c r="J2176" s="2">
        <f t="shared" si="266"/>
        <v>3.0266660633771569</v>
      </c>
      <c r="K2176" s="2">
        <f t="shared" si="268"/>
        <v>2.7275164446239266</v>
      </c>
    </row>
    <row r="2177" spans="1:11" ht="13.5" x14ac:dyDescent="0.25">
      <c r="A2177" s="3">
        <f>TITRES_STAT!B2180</f>
        <v>45475</v>
      </c>
      <c r="B2177" s="5">
        <f>TITRES_STAT!D2180</f>
        <v>3.4260999999999999</v>
      </c>
      <c r="C2177" s="2">
        <f t="shared" si="261"/>
        <v>-4.7000000000001485E-3</v>
      </c>
      <c r="D2177" s="2">
        <f t="shared" si="262"/>
        <v>3.3986599999999996</v>
      </c>
      <c r="E2177" s="2">
        <f t="shared" si="264"/>
        <v>3.2865000000000002</v>
      </c>
      <c r="F2177" s="2">
        <f t="shared" si="265"/>
        <v>2.9947649999999997</v>
      </c>
      <c r="G2177" s="2">
        <f t="shared" si="267"/>
        <v>2.6509699999999996</v>
      </c>
      <c r="H2177" s="2">
        <f t="shared" si="263"/>
        <v>2.3529074999999988</v>
      </c>
      <c r="I2177" s="2">
        <f t="array" ref="I2177">SUMPRODUCT(B2161:B2180, (ROW(B2161:B2180)-ROW(B2161)+1)) / (20*21/2)</f>
        <v>3.2866995238095238</v>
      </c>
      <c r="J2177" s="2">
        <f t="shared" si="266"/>
        <v>3.0647073906745708</v>
      </c>
      <c r="K2177" s="2">
        <f t="shared" si="268"/>
        <v>2.7549118781680861</v>
      </c>
    </row>
    <row r="2178" spans="1:11" ht="13.5" x14ac:dyDescent="0.25">
      <c r="A2178" s="3">
        <f>TITRES_STAT!B2181</f>
        <v>45476</v>
      </c>
      <c r="B2178" s="5">
        <f>TITRES_STAT!D2181</f>
        <v>3.4308000000000001</v>
      </c>
      <c r="C2178" s="2">
        <f t="shared" si="261"/>
        <v>4.7000000000001485E-3</v>
      </c>
      <c r="D2178" s="2">
        <f t="shared" si="262"/>
        <v>3.4175800000000001</v>
      </c>
      <c r="E2178" s="2">
        <f t="shared" si="264"/>
        <v>3.3224600000000004</v>
      </c>
      <c r="F2178" s="2">
        <f t="shared" si="265"/>
        <v>3.0432699999999997</v>
      </c>
      <c r="G2178" s="2">
        <f t="shared" si="267"/>
        <v>2.6730220000000009</v>
      </c>
      <c r="H2178" s="2">
        <f t="shared" si="263"/>
        <v>2.3600054999999993</v>
      </c>
      <c r="I2178" s="2">
        <f t="array" ref="I2178">SUMPRODUCT(B2162:B2181, (ROW(B2162:B2181)-ROW(B2162)+1)) / (20*21/2)</f>
        <v>3.3158780952380948</v>
      </c>
      <c r="J2178" s="2">
        <f t="shared" si="266"/>
        <v>3.0995733534674685</v>
      </c>
      <c r="K2178" s="2">
        <f t="shared" si="268"/>
        <v>2.7814172947105145</v>
      </c>
    </row>
    <row r="2179" spans="1:11" ht="13.5" x14ac:dyDescent="0.25">
      <c r="A2179" s="3">
        <f>TITRES_STAT!B2182</f>
        <v>45477</v>
      </c>
      <c r="B2179" s="5">
        <f>TITRES_STAT!D2182</f>
        <v>3.3835000000000002</v>
      </c>
      <c r="C2179" s="2">
        <f t="shared" si="261"/>
        <v>-4.7299999999999898E-2</v>
      </c>
      <c r="D2179" s="2">
        <f t="shared" si="262"/>
        <v>3.4156799999999996</v>
      </c>
      <c r="E2179" s="2">
        <f t="shared" si="264"/>
        <v>3.3522699999999999</v>
      </c>
      <c r="F2179" s="2">
        <f t="shared" si="265"/>
        <v>3.08941</v>
      </c>
      <c r="G2179" s="2">
        <f t="shared" si="267"/>
        <v>2.6913820000000008</v>
      </c>
      <c r="H2179" s="2">
        <f t="shared" si="263"/>
        <v>2.3668669999999987</v>
      </c>
      <c r="I2179" s="2">
        <f t="array" ref="I2179">SUMPRODUCT(B2163:B2182, (ROW(B2163:B2182)-ROW(B2163)+1)) / (20*21/2)</f>
        <v>3.3451095238095241</v>
      </c>
      <c r="J2179" s="2">
        <f t="shared" si="266"/>
        <v>3.1266139864705669</v>
      </c>
      <c r="K2179" s="2">
        <f t="shared" si="268"/>
        <v>2.805028381192455</v>
      </c>
    </row>
    <row r="2180" spans="1:11" ht="13.5" x14ac:dyDescent="0.25">
      <c r="A2180" s="3">
        <f>TITRES_STAT!B2183</f>
        <v>45478</v>
      </c>
      <c r="B2180" s="5">
        <f>TITRES_STAT!D2183</f>
        <v>3.4449999999999998</v>
      </c>
      <c r="C2180" s="2">
        <f t="shared" ref="C2180:C2243" si="269">B2180-B2179</f>
        <v>6.1499999999999666E-2</v>
      </c>
      <c r="D2180" s="2">
        <f t="shared" si="262"/>
        <v>3.4232399999999998</v>
      </c>
      <c r="E2180" s="2">
        <f t="shared" si="264"/>
        <v>3.37025</v>
      </c>
      <c r="F2180" s="2">
        <f t="shared" si="265"/>
        <v>3.1386249999999998</v>
      </c>
      <c r="G2180" s="2">
        <f t="shared" si="267"/>
        <v>2.709270000000001</v>
      </c>
      <c r="H2180" s="2">
        <f t="shared" si="263"/>
        <v>2.3734444999999993</v>
      </c>
      <c r="I2180" s="2">
        <f t="array" ref="I2180">SUMPRODUCT(B2164:B2183, (ROW(B2164:B2183)-ROW(B2164)+1)) / (20*21/2)</f>
        <v>3.3698952380952383</v>
      </c>
      <c r="J2180" s="2">
        <f t="shared" si="266"/>
        <v>3.1569364639495605</v>
      </c>
      <c r="K2180" s="2">
        <f t="shared" si="268"/>
        <v>2.830125307420202</v>
      </c>
    </row>
    <row r="2181" spans="1:11" ht="13.5" x14ac:dyDescent="0.25">
      <c r="A2181" s="3">
        <f>TITRES_STAT!B2184</f>
        <v>45481</v>
      </c>
      <c r="B2181" s="5">
        <f>TITRES_STAT!D2184</f>
        <v>3.4449999999999998</v>
      </c>
      <c r="C2181" s="2">
        <f t="shared" si="269"/>
        <v>0</v>
      </c>
      <c r="D2181" s="2">
        <f t="shared" si="262"/>
        <v>3.4260799999999998</v>
      </c>
      <c r="E2181" s="2">
        <f t="shared" si="264"/>
        <v>3.3891800000000005</v>
      </c>
      <c r="F2181" s="2">
        <f t="shared" si="265"/>
        <v>3.1854699999999996</v>
      </c>
      <c r="G2181" s="2">
        <f t="shared" si="267"/>
        <v>2.7273460000000007</v>
      </c>
      <c r="H2181" s="2">
        <f t="shared" si="263"/>
        <v>2.380021999999999</v>
      </c>
      <c r="I2181" s="2">
        <f t="array" ref="I2181">SUMPRODUCT(B2165:B2184, (ROW(B2165:B2184)-ROW(B2165)+1)) / (20*21/2)</f>
        <v>3.3972133333333332</v>
      </c>
      <c r="J2181" s="2">
        <f t="shared" si="266"/>
        <v>3.1843710864305548</v>
      </c>
      <c r="K2181" s="2">
        <f t="shared" si="268"/>
        <v>2.8542380404625471</v>
      </c>
    </row>
    <row r="2182" spans="1:11" ht="13.5" x14ac:dyDescent="0.25">
      <c r="A2182" s="3">
        <f>TITRES_STAT!B2185</f>
        <v>45482</v>
      </c>
      <c r="B2182" s="5">
        <f>TITRES_STAT!D2185</f>
        <v>3.4923999999999999</v>
      </c>
      <c r="C2182" s="2">
        <f t="shared" si="269"/>
        <v>4.7400000000000109E-2</v>
      </c>
      <c r="D2182" s="2">
        <f t="shared" ref="D2182:D2245" si="270">AVERAGE(B2178:B2182)</f>
        <v>3.4393400000000001</v>
      </c>
      <c r="E2182" s="2">
        <f t="shared" si="264"/>
        <v>3.4189999999999996</v>
      </c>
      <c r="F2182" s="2">
        <f t="shared" si="265"/>
        <v>3.2273499999999999</v>
      </c>
      <c r="G2182" s="2">
        <f t="shared" si="267"/>
        <v>2.7463700000000006</v>
      </c>
      <c r="H2182" s="2">
        <f t="shared" si="263"/>
        <v>2.3868364999999989</v>
      </c>
      <c r="I2182" s="2">
        <f t="array" ref="I2182">SUMPRODUCT(B2166:B2185, (ROW(B2166:B2185)-ROW(B2166)+1)) / (20*21/2)</f>
        <v>3.4287928571428572</v>
      </c>
      <c r="J2182" s="2">
        <f t="shared" si="266"/>
        <v>3.2137071734371689</v>
      </c>
      <c r="K2182" s="2">
        <f t="shared" si="268"/>
        <v>2.8792639996600946</v>
      </c>
    </row>
    <row r="2183" spans="1:11" ht="13.5" x14ac:dyDescent="0.25">
      <c r="A2183" s="3">
        <f>TITRES_STAT!B2186</f>
        <v>45483</v>
      </c>
      <c r="B2183" s="5">
        <f>TITRES_STAT!D2186</f>
        <v>3.4876</v>
      </c>
      <c r="C2183" s="2">
        <f t="shared" si="269"/>
        <v>-4.7999999999999154E-3</v>
      </c>
      <c r="D2183" s="2">
        <f t="shared" si="270"/>
        <v>3.4506999999999999</v>
      </c>
      <c r="E2183" s="2">
        <f t="shared" si="264"/>
        <v>3.4341400000000002</v>
      </c>
      <c r="F2183" s="2">
        <f t="shared" si="265"/>
        <v>3.2642600000000002</v>
      </c>
      <c r="G2183" s="2">
        <f t="shared" si="267"/>
        <v>2.765298</v>
      </c>
      <c r="H2183" s="2">
        <f t="shared" si="263"/>
        <v>2.3936269999999986</v>
      </c>
      <c r="I2183" s="2">
        <f t="array" ref="I2183">SUMPRODUCT(B2167:B2186, (ROW(B2167:B2186)-ROW(B2167)+1)) / (20*21/2)</f>
        <v>3.4537923809523812</v>
      </c>
      <c r="J2183" s="2">
        <f t="shared" si="266"/>
        <v>3.2397922045383911</v>
      </c>
      <c r="K2183" s="2">
        <f t="shared" si="268"/>
        <v>2.9031203133989147</v>
      </c>
    </row>
    <row r="2184" spans="1:11" ht="13.5" x14ac:dyDescent="0.25">
      <c r="A2184" s="3">
        <f>TITRES_STAT!B2187</f>
        <v>45484</v>
      </c>
      <c r="B2184" s="5">
        <f>TITRES_STAT!D2187</f>
        <v>3.5510999999999999</v>
      </c>
      <c r="C2184" s="2">
        <f t="shared" si="269"/>
        <v>6.349999999999989E-2</v>
      </c>
      <c r="D2184" s="2">
        <f t="shared" si="270"/>
        <v>3.4842200000000005</v>
      </c>
      <c r="E2184" s="2">
        <f t="shared" si="264"/>
        <v>3.4499499999999999</v>
      </c>
      <c r="F2184" s="2">
        <f t="shared" si="265"/>
        <v>3.3022150000000003</v>
      </c>
      <c r="G2184" s="2">
        <f t="shared" si="267"/>
        <v>2.7885240000000007</v>
      </c>
      <c r="H2184" s="2">
        <f t="shared" si="263"/>
        <v>2.4007349999999987</v>
      </c>
      <c r="I2184" s="2">
        <f t="array" ref="I2184">SUMPRODUCT(B2168:B2187, (ROW(B2168:B2187)-ROW(B2168)+1)) / (20*21/2)</f>
        <v>3.4780580952380951</v>
      </c>
      <c r="J2184" s="2">
        <f t="shared" si="266"/>
        <v>3.2694405660109256</v>
      </c>
      <c r="K2184" s="2">
        <f t="shared" si="268"/>
        <v>2.9285312815009181</v>
      </c>
    </row>
    <row r="2185" spans="1:11" ht="13.5" x14ac:dyDescent="0.25">
      <c r="A2185" s="3">
        <f>TITRES_STAT!B2188</f>
        <v>45485</v>
      </c>
      <c r="B2185" s="5">
        <f>TITRES_STAT!D2188</f>
        <v>3.6337999999999999</v>
      </c>
      <c r="C2185" s="2">
        <f t="shared" si="269"/>
        <v>8.2699999999999996E-2</v>
      </c>
      <c r="D2185" s="2">
        <f t="shared" si="270"/>
        <v>3.5219800000000001</v>
      </c>
      <c r="E2185" s="2">
        <f t="shared" si="264"/>
        <v>3.4726100000000004</v>
      </c>
      <c r="F2185" s="2">
        <f t="shared" si="265"/>
        <v>3.3372049999999995</v>
      </c>
      <c r="G2185" s="2">
        <f t="shared" si="267"/>
        <v>2.8119860000000005</v>
      </c>
      <c r="H2185" s="2">
        <f t="shared" si="263"/>
        <v>2.4084694999999994</v>
      </c>
      <c r="I2185" s="2">
        <f t="array" ref="I2185">SUMPRODUCT(B2169:B2188, (ROW(B2169:B2188)-ROW(B2169)+1)) / (20*21/2)</f>
        <v>3.4996009523809519</v>
      </c>
      <c r="J2185" s="2">
        <f t="shared" si="266"/>
        <v>3.3041414644860754</v>
      </c>
      <c r="K2185" s="2">
        <f t="shared" si="268"/>
        <v>2.9561888783048036</v>
      </c>
    </row>
    <row r="2186" spans="1:11" ht="13.5" x14ac:dyDescent="0.25">
      <c r="A2186" s="3">
        <f>TITRES_STAT!B2189</f>
        <v>45488</v>
      </c>
      <c r="B2186" s="5">
        <f>TITRES_STAT!D2189</f>
        <v>3.5996999999999999</v>
      </c>
      <c r="C2186" s="2">
        <f t="shared" si="269"/>
        <v>-3.4100000000000019E-2</v>
      </c>
      <c r="D2186" s="2">
        <f t="shared" si="270"/>
        <v>3.5529199999999994</v>
      </c>
      <c r="E2186" s="2">
        <f t="shared" si="264"/>
        <v>3.4894999999999996</v>
      </c>
      <c r="F2186" s="2">
        <f t="shared" si="265"/>
        <v>3.3693099999999996</v>
      </c>
      <c r="G2186" s="2">
        <f t="shared" si="267"/>
        <v>2.8342920000000005</v>
      </c>
      <c r="H2186" s="2">
        <f t="shared" ref="H2186:H2249" si="271">AVERAGE(B1987:B2186)</f>
        <v>2.4160334999999988</v>
      </c>
      <c r="I2186" s="2">
        <f t="array" ref="I2186">SUMPRODUCT(B2170:B2189, (ROW(B2170:B2189)-ROW(B2170)+1)) / (20*21/2)</f>
        <v>3.5198919047619039</v>
      </c>
      <c r="J2186" s="2">
        <f t="shared" si="266"/>
        <v>3.3322898964397827</v>
      </c>
      <c r="K2186" s="2">
        <f t="shared" si="268"/>
        <v>2.9814246085673601</v>
      </c>
    </row>
    <row r="2187" spans="1:11" ht="13.5" x14ac:dyDescent="0.25">
      <c r="A2187" s="3">
        <f>TITRES_STAT!B2190</f>
        <v>45489</v>
      </c>
      <c r="B2187" s="5">
        <f>TITRES_STAT!D2190</f>
        <v>3.6240999999999999</v>
      </c>
      <c r="C2187" s="2">
        <f t="shared" si="269"/>
        <v>2.4399999999999977E-2</v>
      </c>
      <c r="D2187" s="2">
        <f t="shared" si="270"/>
        <v>3.5792600000000001</v>
      </c>
      <c r="E2187" s="2">
        <f t="shared" si="264"/>
        <v>3.5092999999999996</v>
      </c>
      <c r="F2187" s="2">
        <f t="shared" si="265"/>
        <v>3.3978999999999999</v>
      </c>
      <c r="G2187" s="2">
        <f t="shared" si="267"/>
        <v>2.8570860000000007</v>
      </c>
      <c r="H2187" s="2">
        <f t="shared" si="271"/>
        <v>2.4235064999999985</v>
      </c>
      <c r="I2187" s="2">
        <f t="array" ref="I2187">SUMPRODUCT(B2171:B2190, (ROW(B2171:B2190)-ROW(B2171)+1)) / (20*21/2)</f>
        <v>3.5500628571428572</v>
      </c>
      <c r="J2187" s="2">
        <f t="shared" si="266"/>
        <v>3.360081334874089</v>
      </c>
      <c r="K2187" s="2">
        <f t="shared" si="268"/>
        <v>3.0066275650941301</v>
      </c>
    </row>
    <row r="2188" spans="1:11" ht="13.5" x14ac:dyDescent="0.25">
      <c r="A2188" s="3">
        <f>TITRES_STAT!B2191</f>
        <v>45490</v>
      </c>
      <c r="B2188" s="5">
        <f>TITRES_STAT!D2191</f>
        <v>3.6240999999999999</v>
      </c>
      <c r="C2188" s="2">
        <f t="shared" si="269"/>
        <v>0</v>
      </c>
      <c r="D2188" s="2">
        <f t="shared" si="270"/>
        <v>3.6065599999999995</v>
      </c>
      <c r="E2188" s="2">
        <f t="shared" ref="E2188:E2251" si="272">AVERAGE(B2179:B2188)</f>
        <v>3.5286299999999997</v>
      </c>
      <c r="F2188" s="2">
        <f t="shared" si="265"/>
        <v>3.4255449999999996</v>
      </c>
      <c r="G2188" s="2">
        <f t="shared" si="267"/>
        <v>2.8801640000000011</v>
      </c>
      <c r="H2188" s="2">
        <f t="shared" si="271"/>
        <v>2.430506499999999</v>
      </c>
      <c r="I2188" s="2">
        <f t="array" ref="I2188">SUMPRODUCT(B2172:B2191, (ROW(B2172:B2191)-ROW(B2172)+1)) / (20*21/2)</f>
        <v>3.5847823809523809</v>
      </c>
      <c r="J2188" s="2">
        <f t="shared" si="266"/>
        <v>3.3852259696479852</v>
      </c>
      <c r="K2188" s="2">
        <f t="shared" si="268"/>
        <v>3.0308421703845565</v>
      </c>
    </row>
    <row r="2189" spans="1:11" ht="13.5" x14ac:dyDescent="0.25">
      <c r="A2189" s="3">
        <f>TITRES_STAT!B2192</f>
        <v>45491</v>
      </c>
      <c r="B2189" s="5">
        <f>TITRES_STAT!D2192</f>
        <v>3.6385999999999998</v>
      </c>
      <c r="C2189" s="2">
        <f t="shared" si="269"/>
        <v>1.4499999999999957E-2</v>
      </c>
      <c r="D2189" s="2">
        <f t="shared" si="270"/>
        <v>3.6240600000000001</v>
      </c>
      <c r="E2189" s="2">
        <f t="shared" si="272"/>
        <v>3.5541399999999994</v>
      </c>
      <c r="F2189" s="2">
        <f t="shared" si="265"/>
        <v>3.4532049999999996</v>
      </c>
      <c r="G2189" s="2">
        <f t="shared" si="267"/>
        <v>2.9037220000000015</v>
      </c>
      <c r="H2189" s="2">
        <f t="shared" si="271"/>
        <v>2.4380049999999986</v>
      </c>
      <c r="I2189" s="2">
        <f t="array" ref="I2189">SUMPRODUCT(B2173:B2192, (ROW(B2173:B2192)-ROW(B2173)+1)) / (20*21/2)</f>
        <v>3.63708619047619</v>
      </c>
      <c r="J2189" s="2">
        <f t="shared" si="266"/>
        <v>3.4093568296815104</v>
      </c>
      <c r="K2189" s="2">
        <f t="shared" si="268"/>
        <v>3.0546758107616325</v>
      </c>
    </row>
    <row r="2190" spans="1:11" ht="13.5" x14ac:dyDescent="0.25">
      <c r="A2190" s="3">
        <f>TITRES_STAT!B2193</f>
        <v>45492</v>
      </c>
      <c r="B2190" s="5">
        <f>TITRES_STAT!D2193</f>
        <v>3.77</v>
      </c>
      <c r="C2190" s="2">
        <f t="shared" si="269"/>
        <v>0.13140000000000018</v>
      </c>
      <c r="D2190" s="2">
        <f t="shared" si="270"/>
        <v>3.6513</v>
      </c>
      <c r="E2190" s="2">
        <f t="shared" si="272"/>
        <v>3.5866400000000001</v>
      </c>
      <c r="F2190" s="2">
        <f t="shared" si="265"/>
        <v>3.4784449999999993</v>
      </c>
      <c r="G2190" s="2">
        <f t="shared" si="267"/>
        <v>2.9303800000000013</v>
      </c>
      <c r="H2190" s="2">
        <f t="shared" si="271"/>
        <v>2.4459474999999986</v>
      </c>
      <c r="I2190" s="2">
        <f t="array" ref="I2190">SUMPRODUCT(B2174:B2193, (ROW(B2174:B2193)-ROW(B2174)+1)) / (20*21/2)</f>
        <v>3.676014761904761</v>
      </c>
      <c r="J2190" s="2">
        <f t="shared" si="266"/>
        <v>3.4437037982832712</v>
      </c>
      <c r="K2190" s="2">
        <f t="shared" si="268"/>
        <v>3.0827277397513728</v>
      </c>
    </row>
    <row r="2191" spans="1:11" ht="13.5" x14ac:dyDescent="0.25">
      <c r="A2191" s="3">
        <f>TITRES_STAT!B2194</f>
        <v>45495</v>
      </c>
      <c r="B2191" s="5">
        <f>TITRES_STAT!D2194</f>
        <v>3.843</v>
      </c>
      <c r="C2191" s="2">
        <f t="shared" si="269"/>
        <v>7.2999999999999954E-2</v>
      </c>
      <c r="D2191" s="2">
        <f t="shared" si="270"/>
        <v>3.6999599999999999</v>
      </c>
      <c r="E2191" s="2">
        <f t="shared" si="272"/>
        <v>3.6264399999999997</v>
      </c>
      <c r="F2191" s="2">
        <f t="shared" si="265"/>
        <v>3.5078100000000001</v>
      </c>
      <c r="G2191" s="2">
        <f t="shared" si="267"/>
        <v>2.9584980000000001</v>
      </c>
      <c r="H2191" s="2">
        <f t="shared" si="271"/>
        <v>2.4540654999999991</v>
      </c>
      <c r="I2191" s="2">
        <f t="array" ref="I2191">SUMPRODUCT(B2175:B2194, (ROW(B2175:B2194)-ROW(B2175)+1)) / (20*21/2)</f>
        <v>3.7147552380952376</v>
      </c>
      <c r="J2191" s="2">
        <f t="shared" si="266"/>
        <v>3.4817320079705789</v>
      </c>
      <c r="K2191" s="2">
        <f t="shared" si="268"/>
        <v>3.1125423381924957</v>
      </c>
    </row>
    <row r="2192" spans="1:11" ht="13.5" x14ac:dyDescent="0.25">
      <c r="A2192" s="3">
        <f>TITRES_STAT!B2195</f>
        <v>45496</v>
      </c>
      <c r="B2192" s="5">
        <f>TITRES_STAT!D2195</f>
        <v>4.0570000000000004</v>
      </c>
      <c r="C2192" s="2">
        <f t="shared" si="269"/>
        <v>0.21400000000000041</v>
      </c>
      <c r="D2192" s="2">
        <f t="shared" si="270"/>
        <v>3.78654</v>
      </c>
      <c r="E2192" s="2">
        <f t="shared" si="272"/>
        <v>3.6829000000000001</v>
      </c>
      <c r="F2192" s="2">
        <f t="shared" si="265"/>
        <v>3.5509499999999994</v>
      </c>
      <c r="G2192" s="2">
        <f t="shared" si="267"/>
        <v>2.9927899999999998</v>
      </c>
      <c r="H2192" s="2">
        <f t="shared" si="271"/>
        <v>2.463655999999999</v>
      </c>
      <c r="I2192" s="2">
        <f t="array" ref="I2192">SUMPRODUCT(B2176:B2195, (ROW(B2176:B2195)-ROW(B2176)+1)) / (20*21/2)</f>
        <v>3.7506580952380952</v>
      </c>
      <c r="J2192" s="2">
        <f t="shared" si="266"/>
        <v>3.5365194357829046</v>
      </c>
      <c r="K2192" s="2">
        <f t="shared" si="268"/>
        <v>3.1495798935574961</v>
      </c>
    </row>
    <row r="2193" spans="1:11" ht="13.5" x14ac:dyDescent="0.25">
      <c r="A2193" s="3">
        <f>TITRES_STAT!B2196</f>
        <v>45497</v>
      </c>
      <c r="B2193" s="5">
        <f>TITRES_STAT!D2196</f>
        <v>3.9597000000000002</v>
      </c>
      <c r="C2193" s="2">
        <f t="shared" si="269"/>
        <v>-9.7300000000000164E-2</v>
      </c>
      <c r="D2193" s="2">
        <f t="shared" si="270"/>
        <v>3.8536600000000001</v>
      </c>
      <c r="E2193" s="2">
        <f t="shared" si="272"/>
        <v>3.7301099999999998</v>
      </c>
      <c r="F2193" s="2">
        <f t="shared" si="265"/>
        <v>3.582125</v>
      </c>
      <c r="G2193" s="2">
        <f t="shared" si="267"/>
        <v>3.0232419999999998</v>
      </c>
      <c r="H2193" s="2">
        <f t="shared" si="271"/>
        <v>2.4727599999999987</v>
      </c>
      <c r="I2193" s="2">
        <f t="array" ref="I2193">SUMPRODUCT(B2177:B2196, (ROW(B2177:B2196)-ROW(B2177)+1)) / (20*21/2)</f>
        <v>3.7810099999999998</v>
      </c>
      <c r="J2193" s="2">
        <f t="shared" si="266"/>
        <v>3.5768223466607232</v>
      </c>
      <c r="K2193" s="2">
        <f t="shared" si="268"/>
        <v>3.1813493094964178</v>
      </c>
    </row>
    <row r="2194" spans="1:11" ht="13.5" x14ac:dyDescent="0.25">
      <c r="A2194" s="3">
        <f>TITRES_STAT!B2197</f>
        <v>45499</v>
      </c>
      <c r="B2194" s="5">
        <f>TITRES_STAT!D2197</f>
        <v>3.9889000000000001</v>
      </c>
      <c r="C2194" s="2">
        <f t="shared" si="269"/>
        <v>2.9199999999999893E-2</v>
      </c>
      <c r="D2194" s="2">
        <f t="shared" si="270"/>
        <v>3.9237200000000003</v>
      </c>
      <c r="E2194" s="2">
        <f t="shared" si="272"/>
        <v>3.7738900000000002</v>
      </c>
      <c r="F2194" s="2">
        <f t="shared" si="265"/>
        <v>3.61192</v>
      </c>
      <c r="G2194" s="2">
        <f t="shared" si="267"/>
        <v>3.054278</v>
      </c>
      <c r="H2194" s="2">
        <f t="shared" si="271"/>
        <v>2.4818204999999991</v>
      </c>
      <c r="I2194" s="2">
        <f t="array" ref="I2194">SUMPRODUCT(B2178:B2197, (ROW(B2178:B2197)-ROW(B2178)+1)) / (20*21/2)</f>
        <v>3.7930909523809522</v>
      </c>
      <c r="J2194" s="2">
        <f t="shared" si="266"/>
        <v>3.6160678374549402</v>
      </c>
      <c r="K2194" s="2">
        <f t="shared" si="268"/>
        <v>3.21301796402597</v>
      </c>
    </row>
    <row r="2195" spans="1:11" ht="13.5" x14ac:dyDescent="0.25">
      <c r="A2195" s="3">
        <f>TITRES_STAT!B2198</f>
        <v>45502</v>
      </c>
      <c r="B2195" s="5">
        <f>TITRES_STAT!D2198</f>
        <v>3.9889000000000001</v>
      </c>
      <c r="C2195" s="2">
        <f t="shared" si="269"/>
        <v>0</v>
      </c>
      <c r="D2195" s="2">
        <f t="shared" si="270"/>
        <v>3.9675000000000002</v>
      </c>
      <c r="E2195" s="2">
        <f t="shared" si="272"/>
        <v>3.8094000000000001</v>
      </c>
      <c r="F2195" s="2">
        <f t="shared" si="265"/>
        <v>3.6410049999999998</v>
      </c>
      <c r="G2195" s="2">
        <f t="shared" si="267"/>
        <v>3.0853140000000003</v>
      </c>
      <c r="H2195" s="2">
        <f t="shared" si="271"/>
        <v>2.4910704999999989</v>
      </c>
      <c r="I2195" s="2">
        <f t="array" ref="I2195">SUMPRODUCT(B2179:B2198, (ROW(B2179:B2198)-ROW(B2179)+1)) / (20*21/2)</f>
        <v>3.8126852380952374</v>
      </c>
      <c r="J2195" s="2">
        <f t="shared" si="266"/>
        <v>3.6515756624592317</v>
      </c>
      <c r="K2195" s="2">
        <f t="shared" si="268"/>
        <v>3.2434447105347552</v>
      </c>
    </row>
    <row r="2196" spans="1:11" ht="13.5" x14ac:dyDescent="0.25">
      <c r="A2196" s="3">
        <f>TITRES_STAT!B2199</f>
        <v>45503</v>
      </c>
      <c r="B2196" s="5">
        <f>TITRES_STAT!D2199</f>
        <v>3.9597000000000002</v>
      </c>
      <c r="C2196" s="2">
        <f t="shared" si="269"/>
        <v>-2.9199999999999893E-2</v>
      </c>
      <c r="D2196" s="2">
        <f t="shared" si="270"/>
        <v>3.9908400000000008</v>
      </c>
      <c r="E2196" s="2">
        <f t="shared" si="272"/>
        <v>3.8454000000000002</v>
      </c>
      <c r="F2196" s="2">
        <f t="shared" ref="F2196:F2259" si="273">AVERAGE(B2177:B2196)</f>
        <v>3.6674499999999997</v>
      </c>
      <c r="G2196" s="2">
        <f t="shared" si="267"/>
        <v>3.1171859999999998</v>
      </c>
      <c r="H2196" s="2">
        <f t="shared" si="271"/>
        <v>2.5001744999999986</v>
      </c>
      <c r="I2196" s="2">
        <f t="array" ref="I2196">SUMPRODUCT(B2180:B2199, (ROW(B2180:B2199)-ROW(B2180)+1)) / (20*21/2)</f>
        <v>3.8296185714285711</v>
      </c>
      <c r="J2196" s="2">
        <f t="shared" si="266"/>
        <v>3.6809208374631144</v>
      </c>
      <c r="K2196" s="2">
        <f t="shared" si="268"/>
        <v>3.2715331532588827</v>
      </c>
    </row>
    <row r="2197" spans="1:11" ht="13.5" x14ac:dyDescent="0.25">
      <c r="A2197" s="3">
        <f>TITRES_STAT!B2200</f>
        <v>45504</v>
      </c>
      <c r="B2197" s="5">
        <f>TITRES_STAT!D2200</f>
        <v>3.7942999999999998</v>
      </c>
      <c r="C2197" s="2">
        <f t="shared" si="269"/>
        <v>-0.16540000000000044</v>
      </c>
      <c r="D2197" s="2">
        <f t="shared" si="270"/>
        <v>3.9382999999999995</v>
      </c>
      <c r="E2197" s="2">
        <f t="shared" si="272"/>
        <v>3.8624200000000002</v>
      </c>
      <c r="F2197" s="2">
        <f t="shared" si="273"/>
        <v>3.6858599999999995</v>
      </c>
      <c r="G2197" s="2">
        <f t="shared" si="267"/>
        <v>3.1462239999999992</v>
      </c>
      <c r="H2197" s="2">
        <f t="shared" si="271"/>
        <v>2.5084514999999983</v>
      </c>
      <c r="I2197" s="2">
        <f t="array" ref="I2197">SUMPRODUCT(B2181:B2200, (ROW(B2181:B2200)-ROW(B2181)+1)) / (20*21/2)</f>
        <v>3.8492509523809533</v>
      </c>
      <c r="J2197" s="2">
        <f t="shared" ref="J2197:J2260" si="274">$J$4*B2197+J2196*(1-$J$4)</f>
        <v>3.6917188529428175</v>
      </c>
      <c r="K2197" s="2">
        <f t="shared" si="268"/>
        <v>3.2920338139153973</v>
      </c>
    </row>
    <row r="2198" spans="1:11" ht="13.5" x14ac:dyDescent="0.25">
      <c r="A2198" s="3">
        <f>TITRES_STAT!B2201</f>
        <v>45505</v>
      </c>
      <c r="B2198" s="5">
        <f>TITRES_STAT!D2201</f>
        <v>3.8915999999999999</v>
      </c>
      <c r="C2198" s="2">
        <f t="shared" si="269"/>
        <v>9.7300000000000164E-2</v>
      </c>
      <c r="D2198" s="2">
        <f t="shared" si="270"/>
        <v>3.9246799999999999</v>
      </c>
      <c r="E2198" s="2">
        <f t="shared" si="272"/>
        <v>3.88917</v>
      </c>
      <c r="F2198" s="2">
        <f t="shared" si="273"/>
        <v>3.708899999999999</v>
      </c>
      <c r="G2198" s="2">
        <f t="shared" si="267"/>
        <v>3.1772079999999994</v>
      </c>
      <c r="H2198" s="2">
        <f t="shared" si="271"/>
        <v>2.5172149999999984</v>
      </c>
      <c r="I2198" s="2">
        <f t="array" ref="I2198">SUMPRODUCT(B2182:B2201, (ROW(B2182:B2201)-ROW(B2182)+1)) / (20*21/2)</f>
        <v>3.866068095238095</v>
      </c>
      <c r="J2198" s="2">
        <f t="shared" si="274"/>
        <v>3.7107551526625495</v>
      </c>
      <c r="K2198" s="2">
        <f t="shared" si="268"/>
        <v>3.3155462133696956</v>
      </c>
    </row>
    <row r="2199" spans="1:11" ht="13.5" x14ac:dyDescent="0.25">
      <c r="A2199" s="3">
        <f>TITRES_STAT!B2202</f>
        <v>45506</v>
      </c>
      <c r="B2199" s="5">
        <f>TITRES_STAT!D2202</f>
        <v>3.8866999999999998</v>
      </c>
      <c r="C2199" s="2">
        <f t="shared" si="269"/>
        <v>-4.9000000000001265E-3</v>
      </c>
      <c r="D2199" s="2">
        <f t="shared" si="270"/>
        <v>3.9042400000000002</v>
      </c>
      <c r="E2199" s="2">
        <f t="shared" si="272"/>
        <v>3.91398</v>
      </c>
      <c r="F2199" s="2">
        <f t="shared" si="273"/>
        <v>3.7340599999999995</v>
      </c>
      <c r="G2199" s="2">
        <f t="shared" si="267"/>
        <v>3.2076199999999995</v>
      </c>
      <c r="H2199" s="2">
        <f t="shared" si="271"/>
        <v>2.5259539999999983</v>
      </c>
      <c r="I2199" s="2">
        <f t="array" ref="I2199">SUMPRODUCT(B2183:B2202, (ROW(B2183:B2202)-ROW(B2183)+1)) / (20*21/2)</f>
        <v>3.8856452380952375</v>
      </c>
      <c r="J2199" s="2">
        <f t="shared" si="274"/>
        <v>3.7275118047899261</v>
      </c>
      <c r="K2199" s="2">
        <f t="shared" si="268"/>
        <v>3.337944401080688</v>
      </c>
    </row>
    <row r="2200" spans="1:11" ht="13.5" x14ac:dyDescent="0.25">
      <c r="A2200" s="3">
        <f>TITRES_STAT!B2203</f>
        <v>45509</v>
      </c>
      <c r="B2200" s="5">
        <f>TITRES_STAT!D2203</f>
        <v>3.9401999999999999</v>
      </c>
      <c r="C2200" s="2">
        <f t="shared" si="269"/>
        <v>5.3500000000000103E-2</v>
      </c>
      <c r="D2200" s="2">
        <f t="shared" si="270"/>
        <v>3.8944999999999999</v>
      </c>
      <c r="E2200" s="2">
        <f t="shared" si="272"/>
        <v>3.931</v>
      </c>
      <c r="F2200" s="2">
        <f t="shared" si="273"/>
        <v>3.7588200000000009</v>
      </c>
      <c r="G2200" s="2">
        <f t="shared" si="267"/>
        <v>3.2398599999999993</v>
      </c>
      <c r="H2200" s="2">
        <f t="shared" si="271"/>
        <v>2.5349604999999986</v>
      </c>
      <c r="I2200" s="2">
        <f t="array" ref="I2200">SUMPRODUCT(B2184:B2203, (ROW(B2184:B2203)-ROW(B2184)+1)) / (20*21/2)</f>
        <v>3.9051723809523815</v>
      </c>
      <c r="J2200" s="2">
        <f t="shared" si="274"/>
        <v>3.7477678233813618</v>
      </c>
      <c r="K2200" s="2">
        <f t="shared" si="268"/>
        <v>3.3615622677049748</v>
      </c>
    </row>
    <row r="2201" spans="1:11" ht="13.5" x14ac:dyDescent="0.25">
      <c r="A2201" s="3">
        <f>TITRES_STAT!B2204</f>
        <v>45510</v>
      </c>
      <c r="B2201" s="5">
        <f>TITRES_STAT!D2204</f>
        <v>3.9354</v>
      </c>
      <c r="C2201" s="2">
        <f t="shared" si="269"/>
        <v>-4.7999999999999154E-3</v>
      </c>
      <c r="D2201" s="2">
        <f t="shared" si="270"/>
        <v>3.88964</v>
      </c>
      <c r="E2201" s="2">
        <f t="shared" si="272"/>
        <v>3.9402400000000006</v>
      </c>
      <c r="F2201" s="2">
        <f t="shared" si="273"/>
        <v>3.7833399999999999</v>
      </c>
      <c r="G2201" s="2">
        <f t="shared" si="267"/>
        <v>3.2721919999999995</v>
      </c>
      <c r="H2201" s="2">
        <f t="shared" si="271"/>
        <v>2.5439429999999983</v>
      </c>
      <c r="I2201" s="2">
        <f t="array" ref="I2201">SUMPRODUCT(B2185:B2204, (ROW(B2185:B2204)-ROW(B2185)+1)) / (20*21/2)</f>
        <v>3.9120061904761902</v>
      </c>
      <c r="J2201" s="2">
        <f t="shared" si="274"/>
        <v>3.7656375544878991</v>
      </c>
      <c r="K2201" s="2">
        <f t="shared" si="268"/>
        <v>3.384065708187133</v>
      </c>
    </row>
    <row r="2202" spans="1:11" ht="13.5" x14ac:dyDescent="0.25">
      <c r="A2202" s="3">
        <f>TITRES_STAT!B2205</f>
        <v>45511</v>
      </c>
      <c r="B2202" s="5">
        <f>TITRES_STAT!D2205</f>
        <v>3.9889000000000001</v>
      </c>
      <c r="C2202" s="2">
        <f t="shared" si="269"/>
        <v>5.3500000000000103E-2</v>
      </c>
      <c r="D2202" s="2">
        <f t="shared" si="270"/>
        <v>3.9285599999999996</v>
      </c>
      <c r="E2202" s="2">
        <f t="shared" si="272"/>
        <v>3.93343</v>
      </c>
      <c r="F2202" s="2">
        <f t="shared" si="273"/>
        <v>3.8081650000000002</v>
      </c>
      <c r="G2202" s="2">
        <f t="shared" si="267"/>
        <v>3.3048379999999997</v>
      </c>
      <c r="H2202" s="2">
        <f t="shared" si="271"/>
        <v>2.5531929999999985</v>
      </c>
      <c r="I2202" s="2">
        <f t="array" ref="I2202">SUMPRODUCT(B2186:B2205, (ROW(B2186:B2205)-ROW(B2186)+1)) / (20*21/2)</f>
        <v>3.91113</v>
      </c>
      <c r="J2202" s="2">
        <f t="shared" si="274"/>
        <v>3.7869006445366704</v>
      </c>
      <c r="K2202" s="2">
        <f t="shared" si="268"/>
        <v>3.4077847000229315</v>
      </c>
    </row>
    <row r="2203" spans="1:11" ht="13.5" x14ac:dyDescent="0.25">
      <c r="A2203" s="3">
        <f>TITRES_STAT!B2206</f>
        <v>45512</v>
      </c>
      <c r="B2203" s="5">
        <f>TITRES_STAT!D2206</f>
        <v>4.0132000000000003</v>
      </c>
      <c r="C2203" s="2">
        <f t="shared" si="269"/>
        <v>2.430000000000021E-2</v>
      </c>
      <c r="D2203" s="2">
        <f t="shared" si="270"/>
        <v>3.9528800000000004</v>
      </c>
      <c r="E2203" s="2">
        <f t="shared" si="272"/>
        <v>3.9387799999999999</v>
      </c>
      <c r="F2203" s="2">
        <f t="shared" si="273"/>
        <v>3.8344449999999997</v>
      </c>
      <c r="G2203" s="2">
        <f t="shared" si="267"/>
        <v>3.3387259999999999</v>
      </c>
      <c r="H2203" s="2">
        <f t="shared" si="271"/>
        <v>2.5624934999999982</v>
      </c>
      <c r="I2203" s="2">
        <f t="array" ref="I2203">SUMPRODUCT(B2187:B2206, (ROW(B2187:B2206)-ROW(B2187)+1)) / (20*21/2)</f>
        <v>3.9092576190476191</v>
      </c>
      <c r="J2203" s="2">
        <f t="shared" si="274"/>
        <v>3.8084529641046068</v>
      </c>
      <c r="K2203" s="2">
        <f t="shared" si="268"/>
        <v>3.4315264764926208</v>
      </c>
    </row>
    <row r="2204" spans="1:11" ht="13.5" x14ac:dyDescent="0.25">
      <c r="A2204" s="3">
        <f>TITRES_STAT!B2207</f>
        <v>45513</v>
      </c>
      <c r="B2204" s="5">
        <f>TITRES_STAT!D2207</f>
        <v>3.9062000000000001</v>
      </c>
      <c r="C2204" s="2">
        <f t="shared" si="269"/>
        <v>-0.10700000000000021</v>
      </c>
      <c r="D2204" s="2">
        <f t="shared" si="270"/>
        <v>3.9567800000000006</v>
      </c>
      <c r="E2204" s="2">
        <f t="shared" si="272"/>
        <v>3.9305100000000004</v>
      </c>
      <c r="F2204" s="2">
        <f t="shared" si="273"/>
        <v>3.852199999999999</v>
      </c>
      <c r="G2204" s="2">
        <f t="shared" si="267"/>
        <v>3.3697179999999998</v>
      </c>
      <c r="H2204" s="2">
        <f t="shared" si="271"/>
        <v>2.5713299999999988</v>
      </c>
      <c r="I2204" s="2">
        <f t="array" ref="I2204">SUMPRODUCT(B2188:B2207, (ROW(B2188:B2207)-ROW(B2188)+1)) / (20*21/2)</f>
        <v>3.9108552380952379</v>
      </c>
      <c r="J2204" s="2">
        <f t="shared" si="274"/>
        <v>3.8177622056184539</v>
      </c>
      <c r="K2204" s="2">
        <f t="shared" si="268"/>
        <v>3.4501411244733022</v>
      </c>
    </row>
    <row r="2205" spans="1:11" ht="13.5" x14ac:dyDescent="0.25">
      <c r="A2205" s="3">
        <f>TITRES_STAT!B2208</f>
        <v>45516</v>
      </c>
      <c r="B2205" s="5">
        <f>TITRES_STAT!D2208</f>
        <v>3.843</v>
      </c>
      <c r="C2205" s="2">
        <f t="shared" si="269"/>
        <v>-6.3200000000000145E-2</v>
      </c>
      <c r="D2205" s="2">
        <f t="shared" si="270"/>
        <v>3.9373400000000003</v>
      </c>
      <c r="E2205" s="2">
        <f t="shared" si="272"/>
        <v>3.9159199999999998</v>
      </c>
      <c r="F2205" s="2">
        <f t="shared" si="273"/>
        <v>3.8626599999999995</v>
      </c>
      <c r="G2205" s="2">
        <f t="shared" si="267"/>
        <v>3.3987819999999993</v>
      </c>
      <c r="H2205" s="2">
        <f t="shared" si="271"/>
        <v>2.5796609999999989</v>
      </c>
      <c r="I2205" s="2">
        <f t="array" ref="I2205">SUMPRODUCT(B2189:B2208, (ROW(B2189:B2208)-ROW(B2189)+1)) / (20*21/2)</f>
        <v>3.9158076190476185</v>
      </c>
      <c r="J2205" s="2">
        <f t="shared" si="274"/>
        <v>3.8201658050833633</v>
      </c>
      <c r="K2205" s="2">
        <f t="shared" si="268"/>
        <v>3.4655473548861142</v>
      </c>
    </row>
    <row r="2206" spans="1:11" ht="13.5" x14ac:dyDescent="0.25">
      <c r="A2206" s="3">
        <f>TITRES_STAT!B2209</f>
        <v>45518</v>
      </c>
      <c r="B2206" s="5">
        <f>TITRES_STAT!D2209</f>
        <v>3.843</v>
      </c>
      <c r="C2206" s="2">
        <f t="shared" si="269"/>
        <v>0</v>
      </c>
      <c r="D2206" s="2">
        <f t="shared" si="270"/>
        <v>3.91886</v>
      </c>
      <c r="E2206" s="2">
        <f t="shared" si="272"/>
        <v>3.9042500000000002</v>
      </c>
      <c r="F2206" s="2">
        <f t="shared" si="273"/>
        <v>3.874825</v>
      </c>
      <c r="G2206" s="2">
        <f t="shared" si="267"/>
        <v>3.4264279999999991</v>
      </c>
      <c r="H2206" s="2">
        <f t="shared" si="271"/>
        <v>2.5879919999999981</v>
      </c>
      <c r="I2206" s="2">
        <f t="array" ref="I2206">SUMPRODUCT(B2190:B2209, (ROW(B2190:B2209)-ROW(B2190)+1)) / (20*21/2)</f>
        <v>3.9192547619047624</v>
      </c>
      <c r="J2206" s="2">
        <f t="shared" si="274"/>
        <v>3.8223404903135192</v>
      </c>
      <c r="K2206" s="2">
        <f t="shared" si="268"/>
        <v>3.4803494194003846</v>
      </c>
    </row>
    <row r="2207" spans="1:11" ht="13.5" x14ac:dyDescent="0.25">
      <c r="A2207" s="3">
        <f>TITRES_STAT!B2210</f>
        <v>45519</v>
      </c>
      <c r="B2207" s="5">
        <f>TITRES_STAT!D2210</f>
        <v>3.8915999999999999</v>
      </c>
      <c r="C2207" s="2">
        <f t="shared" si="269"/>
        <v>4.8599999999999977E-2</v>
      </c>
      <c r="D2207" s="2">
        <f t="shared" si="270"/>
        <v>3.8994</v>
      </c>
      <c r="E2207" s="2">
        <f t="shared" si="272"/>
        <v>3.9139799999999996</v>
      </c>
      <c r="F2207" s="2">
        <f t="shared" si="273"/>
        <v>3.8881999999999999</v>
      </c>
      <c r="G2207" s="2">
        <f t="shared" si="267"/>
        <v>3.4550459999999998</v>
      </c>
      <c r="H2207" s="2">
        <f t="shared" si="271"/>
        <v>2.5965184999999984</v>
      </c>
      <c r="I2207" s="2">
        <f t="array" ref="I2207">SUMPRODUCT(B2191:B2210, (ROW(B2191:B2210)-ROW(B2191)+1)) / (20*21/2)</f>
        <v>3.9212657142857141</v>
      </c>
      <c r="J2207" s="2">
        <f t="shared" si="274"/>
        <v>3.8289366340931843</v>
      </c>
      <c r="K2207" s="2">
        <f t="shared" si="268"/>
        <v>3.4964768931493895</v>
      </c>
    </row>
    <row r="2208" spans="1:11" ht="13.5" x14ac:dyDescent="0.25">
      <c r="A2208" s="3">
        <f>TITRES_STAT!B2211</f>
        <v>45520</v>
      </c>
      <c r="B2208" s="5">
        <f>TITRES_STAT!D2211</f>
        <v>3.9401999999999999</v>
      </c>
      <c r="C2208" s="2">
        <f t="shared" si="269"/>
        <v>4.8599999999999977E-2</v>
      </c>
      <c r="D2208" s="2">
        <f t="shared" si="270"/>
        <v>3.8847999999999998</v>
      </c>
      <c r="E2208" s="2">
        <f t="shared" si="272"/>
        <v>3.9188399999999994</v>
      </c>
      <c r="F2208" s="2">
        <f t="shared" si="273"/>
        <v>3.9040050000000002</v>
      </c>
      <c r="G2208" s="2">
        <f t="shared" si="267"/>
        <v>3.4846360000000001</v>
      </c>
      <c r="H2208" s="2">
        <f t="shared" si="271"/>
        <v>2.6054539999999986</v>
      </c>
      <c r="I2208" s="2">
        <f t="array" ref="I2208">SUMPRODUCT(B2192:B2211, (ROW(B2192:B2211)-ROW(B2192)+1)) / (20*21/2)</f>
        <v>3.9224661904761899</v>
      </c>
      <c r="J2208" s="2">
        <f t="shared" si="274"/>
        <v>3.8395331451319286</v>
      </c>
      <c r="K2208" s="2">
        <f t="shared" si="268"/>
        <v>3.5138777993003942</v>
      </c>
    </row>
    <row r="2209" spans="1:11" ht="13.5" x14ac:dyDescent="0.25">
      <c r="A2209" s="3">
        <f>TITRES_STAT!B2212</f>
        <v>45523</v>
      </c>
      <c r="B2209" s="5">
        <f>TITRES_STAT!D2212</f>
        <v>3.9401999999999999</v>
      </c>
      <c r="C2209" s="2">
        <f t="shared" si="269"/>
        <v>0</v>
      </c>
      <c r="D2209" s="2">
        <f t="shared" si="270"/>
        <v>3.8916000000000004</v>
      </c>
      <c r="E2209" s="2">
        <f t="shared" si="272"/>
        <v>3.9241900000000003</v>
      </c>
      <c r="F2209" s="2">
        <f t="shared" si="273"/>
        <v>3.9190850000000004</v>
      </c>
      <c r="G2209" s="2">
        <f t="shared" si="267"/>
        <v>3.5142259999999998</v>
      </c>
      <c r="H2209" s="2">
        <f t="shared" si="271"/>
        <v>2.6143894999999988</v>
      </c>
      <c r="I2209" s="2">
        <f t="array" ref="I2209">SUMPRODUCT(B2193:B2212, (ROW(B2193:B2212)-ROW(B2193)+1)) / (20*21/2)</f>
        <v>3.9185752380952374</v>
      </c>
      <c r="J2209" s="2">
        <f t="shared" si="274"/>
        <v>3.8491204646431734</v>
      </c>
      <c r="K2209" s="2">
        <f t="shared" si="268"/>
        <v>3.5305963169748886</v>
      </c>
    </row>
    <row r="2210" spans="1:11" ht="13.5" x14ac:dyDescent="0.25">
      <c r="A2210" s="3">
        <f>TITRES_STAT!B2213</f>
        <v>45524</v>
      </c>
      <c r="B2210" s="5">
        <f>TITRES_STAT!D2213</f>
        <v>3.9401999999999999</v>
      </c>
      <c r="C2210" s="2">
        <f t="shared" si="269"/>
        <v>0</v>
      </c>
      <c r="D2210" s="2">
        <f t="shared" si="270"/>
        <v>3.9110400000000007</v>
      </c>
      <c r="E2210" s="2">
        <f t="shared" si="272"/>
        <v>3.9241900000000003</v>
      </c>
      <c r="F2210" s="2">
        <f t="shared" si="273"/>
        <v>3.9275950000000011</v>
      </c>
      <c r="G2210" s="2">
        <f t="shared" si="267"/>
        <v>3.5438160000000001</v>
      </c>
      <c r="H2210" s="2">
        <f t="shared" si="271"/>
        <v>2.6233249999999986</v>
      </c>
      <c r="I2210" s="2">
        <f t="array" ref="I2210">SUMPRODUCT(B2194:B2213, (ROW(B2194:B2213)-ROW(B2194)+1)) / (20*21/2)</f>
        <v>3.9154719047619042</v>
      </c>
      <c r="J2210" s="2">
        <f t="shared" si="274"/>
        <v>3.8577947061057283</v>
      </c>
      <c r="K2210" s="2">
        <f t="shared" si="268"/>
        <v>3.5466592065052853</v>
      </c>
    </row>
    <row r="2211" spans="1:11" ht="13.5" x14ac:dyDescent="0.25">
      <c r="A2211" s="3">
        <f>TITRES_STAT!B2214</f>
        <v>45525</v>
      </c>
      <c r="B2211" s="5">
        <f>TITRES_STAT!D2214</f>
        <v>3.9401999999999999</v>
      </c>
      <c r="C2211" s="2">
        <f t="shared" si="269"/>
        <v>0</v>
      </c>
      <c r="D2211" s="2">
        <f t="shared" si="270"/>
        <v>3.9304800000000002</v>
      </c>
      <c r="E2211" s="2">
        <f t="shared" si="272"/>
        <v>3.9246699999999999</v>
      </c>
      <c r="F2211" s="2">
        <f t="shared" si="273"/>
        <v>3.9324550000000009</v>
      </c>
      <c r="G2211" s="2">
        <f t="shared" si="267"/>
        <v>3.5724580000000001</v>
      </c>
      <c r="H2211" s="2">
        <f t="shared" si="271"/>
        <v>2.6320944999999982</v>
      </c>
      <c r="I2211" s="2">
        <f t="array" ref="I2211">SUMPRODUCT(B2195:B2214, (ROW(B2195:B2214)-ROW(B2195)+1)) / (20*21/2)</f>
        <v>3.9168642857142855</v>
      </c>
      <c r="J2211" s="2">
        <f t="shared" si="274"/>
        <v>3.8656428293337544</v>
      </c>
      <c r="K2211" s="2">
        <f t="shared" si="268"/>
        <v>3.5620921787991957</v>
      </c>
    </row>
    <row r="2212" spans="1:11" ht="13.5" x14ac:dyDescent="0.25">
      <c r="A2212" s="3">
        <f>TITRES_STAT!B2215</f>
        <v>45526</v>
      </c>
      <c r="B2212" s="5">
        <f>TITRES_STAT!D2215</f>
        <v>3.8915999999999999</v>
      </c>
      <c r="C2212" s="2">
        <f t="shared" si="269"/>
        <v>-4.8599999999999977E-2</v>
      </c>
      <c r="D2212" s="2">
        <f t="shared" si="270"/>
        <v>3.9304800000000002</v>
      </c>
      <c r="E2212" s="2">
        <f t="shared" si="272"/>
        <v>3.9149400000000001</v>
      </c>
      <c r="F2212" s="2">
        <f t="shared" si="273"/>
        <v>3.924185</v>
      </c>
      <c r="G2212" s="2">
        <f t="shared" si="267"/>
        <v>3.5971940000000004</v>
      </c>
      <c r="H2212" s="2">
        <f t="shared" si="271"/>
        <v>2.6405499999999984</v>
      </c>
      <c r="I2212" s="2">
        <f t="array" ref="I2212">SUMPRODUCT(B2196:B2215, (ROW(B2196:B2215)-ROW(B2196)+1)) / (20*21/2)</f>
        <v>3.9143400000000006</v>
      </c>
      <c r="J2212" s="2">
        <f t="shared" si="274"/>
        <v>3.868114940825778</v>
      </c>
      <c r="K2212" s="2">
        <f t="shared" si="268"/>
        <v>3.5750140541404041</v>
      </c>
    </row>
    <row r="2213" spans="1:11" ht="13.5" x14ac:dyDescent="0.25">
      <c r="A2213" s="3">
        <f>TITRES_STAT!B2216</f>
        <v>45527</v>
      </c>
      <c r="B2213" s="5">
        <f>TITRES_STAT!D2216</f>
        <v>3.8915999999999999</v>
      </c>
      <c r="C2213" s="2">
        <f t="shared" si="269"/>
        <v>0</v>
      </c>
      <c r="D2213" s="2">
        <f t="shared" si="270"/>
        <v>3.92076</v>
      </c>
      <c r="E2213" s="2">
        <f t="shared" si="272"/>
        <v>3.9027799999999999</v>
      </c>
      <c r="F2213" s="2">
        <f t="shared" si="273"/>
        <v>3.9207799999999997</v>
      </c>
      <c r="G2213" s="2">
        <f t="shared" si="267"/>
        <v>3.6200380000000005</v>
      </c>
      <c r="H2213" s="2">
        <f t="shared" si="271"/>
        <v>2.6491474999999984</v>
      </c>
      <c r="I2213" s="2">
        <f t="array" ref="I2213">SUMPRODUCT(B2197:B2216, (ROW(B2197:B2216)-ROW(B2197)+1)) / (20*21/2)</f>
        <v>3.9159838095238095</v>
      </c>
      <c r="J2213" s="2">
        <f t="shared" si="274"/>
        <v>3.8703516131280851</v>
      </c>
      <c r="K2213" s="2">
        <f t="shared" si="268"/>
        <v>3.5874291892721533</v>
      </c>
    </row>
    <row r="2214" spans="1:11" ht="13.5" x14ac:dyDescent="0.25">
      <c r="A2214" s="3">
        <f>TITRES_STAT!B2217</f>
        <v>45530</v>
      </c>
      <c r="B2214" s="5">
        <f>TITRES_STAT!D2217</f>
        <v>3.9354</v>
      </c>
      <c r="C2214" s="2">
        <f t="shared" si="269"/>
        <v>4.3800000000000061E-2</v>
      </c>
      <c r="D2214" s="2">
        <f t="shared" si="270"/>
        <v>3.9198</v>
      </c>
      <c r="E2214" s="2">
        <f t="shared" si="272"/>
        <v>3.9057000000000004</v>
      </c>
      <c r="F2214" s="2">
        <f t="shared" si="273"/>
        <v>3.9181049999999993</v>
      </c>
      <c r="G2214" s="2">
        <f t="shared" si="267"/>
        <v>3.6429060000000004</v>
      </c>
      <c r="H2214" s="2">
        <f t="shared" si="271"/>
        <v>2.6579639999999984</v>
      </c>
      <c r="I2214" s="2">
        <f t="array" ref="I2214">SUMPRODUCT(B2198:B2217, (ROW(B2198:B2217)-ROW(B2198)+1)) / (20*21/2)</f>
        <v>3.9182333333333332</v>
      </c>
      <c r="J2214" s="2">
        <f t="shared" si="274"/>
        <v>3.8765466975920768</v>
      </c>
      <c r="K2214" s="2">
        <f t="shared" si="268"/>
        <v>3.6010751034183435</v>
      </c>
    </row>
    <row r="2215" spans="1:11" ht="13.5" x14ac:dyDescent="0.25">
      <c r="A2215" s="3">
        <f>TITRES_STAT!B2218</f>
        <v>45531</v>
      </c>
      <c r="B2215" s="5">
        <f>TITRES_STAT!D2218</f>
        <v>3.8915999999999999</v>
      </c>
      <c r="C2215" s="2">
        <f t="shared" si="269"/>
        <v>-4.3800000000000061E-2</v>
      </c>
      <c r="D2215" s="2">
        <f t="shared" si="270"/>
        <v>3.9100799999999998</v>
      </c>
      <c r="E2215" s="2">
        <f t="shared" si="272"/>
        <v>3.9105600000000003</v>
      </c>
      <c r="F2215" s="2">
        <f t="shared" si="273"/>
        <v>3.9132399999999992</v>
      </c>
      <c r="G2215" s="2">
        <f t="shared" si="267"/>
        <v>3.6620580000000005</v>
      </c>
      <c r="H2215" s="2">
        <f t="shared" si="271"/>
        <v>2.6663249999999987</v>
      </c>
      <c r="I2215" s="2">
        <f t="array" ref="I2215">SUMPRODUCT(B2199:B2218, (ROW(B2199:B2218)-ROW(B2199)+1)) / (20*21/2)</f>
        <v>3.9198109523809523</v>
      </c>
      <c r="J2215" s="2">
        <f t="shared" si="274"/>
        <v>3.8779803454404504</v>
      </c>
      <c r="K2215" s="2">
        <f t="shared" si="268"/>
        <v>3.6124682366176244</v>
      </c>
    </row>
    <row r="2216" spans="1:11" ht="13.5" x14ac:dyDescent="0.25">
      <c r="A2216" s="3">
        <f>TITRES_STAT!B2219</f>
        <v>45532</v>
      </c>
      <c r="B2216" s="5">
        <f>TITRES_STAT!D2219</f>
        <v>3.9304999999999999</v>
      </c>
      <c r="C2216" s="2">
        <f t="shared" si="269"/>
        <v>3.8899999999999935E-2</v>
      </c>
      <c r="D2216" s="2">
        <f t="shared" si="270"/>
        <v>3.9081400000000004</v>
      </c>
      <c r="E2216" s="2">
        <f t="shared" si="272"/>
        <v>3.9193100000000003</v>
      </c>
      <c r="F2216" s="2">
        <f t="shared" si="273"/>
        <v>3.9117799999999989</v>
      </c>
      <c r="G2216" s="2">
        <f t="shared" si="267"/>
        <v>3.6815160000000002</v>
      </c>
      <c r="H2216" s="2">
        <f t="shared" si="271"/>
        <v>2.6748804999999987</v>
      </c>
      <c r="I2216" s="2">
        <f t="array" ref="I2216">SUMPRODUCT(B2200:B2219, (ROW(B2200:B2219)-ROW(B2200)+1)) / (20*21/2)</f>
        <v>3.9262752380952373</v>
      </c>
      <c r="J2216" s="2">
        <f t="shared" si="274"/>
        <v>3.8829822173032649</v>
      </c>
      <c r="K2216" s="2">
        <f t="shared" si="268"/>
        <v>3.6249400704757568</v>
      </c>
    </row>
    <row r="2217" spans="1:11" ht="13.5" x14ac:dyDescent="0.25">
      <c r="A2217" s="3">
        <f>TITRES_STAT!B2220</f>
        <v>45533</v>
      </c>
      <c r="B2217" s="5">
        <f>TITRES_STAT!D2220</f>
        <v>3.9354</v>
      </c>
      <c r="C2217" s="2">
        <f t="shared" si="269"/>
        <v>4.9000000000001265E-3</v>
      </c>
      <c r="D2217" s="2">
        <f t="shared" si="270"/>
        <v>3.9169000000000005</v>
      </c>
      <c r="E2217" s="2">
        <f t="shared" si="272"/>
        <v>3.9236900000000006</v>
      </c>
      <c r="F2217" s="2">
        <f t="shared" si="273"/>
        <v>3.9188349999999987</v>
      </c>
      <c r="G2217" s="2">
        <f t="shared" si="267"/>
        <v>3.6991780000000007</v>
      </c>
      <c r="H2217" s="2">
        <f t="shared" si="271"/>
        <v>2.6835314999999986</v>
      </c>
      <c r="I2217" s="2">
        <f t="array" ref="I2217">SUMPRODUCT(B2201:B2220, (ROW(B2201:B2220)-ROW(B2201)+1)) / (20*21/2)</f>
        <v>3.9415195238095229</v>
      </c>
      <c r="J2217" s="2">
        <f t="shared" si="274"/>
        <v>3.8879743870839065</v>
      </c>
      <c r="K2217" s="2">
        <f t="shared" si="268"/>
        <v>3.6371149696727865</v>
      </c>
    </row>
    <row r="2218" spans="1:11" ht="13.5" x14ac:dyDescent="0.25">
      <c r="A2218" s="3">
        <f>TITRES_STAT!B2221</f>
        <v>45534</v>
      </c>
      <c r="B2218" s="5">
        <f>TITRES_STAT!D2221</f>
        <v>3.9354</v>
      </c>
      <c r="C2218" s="2">
        <f t="shared" si="269"/>
        <v>0</v>
      </c>
      <c r="D2218" s="2">
        <f t="shared" si="270"/>
        <v>3.9256599999999997</v>
      </c>
      <c r="E2218" s="2">
        <f t="shared" si="272"/>
        <v>3.9232100000000001</v>
      </c>
      <c r="F2218" s="2">
        <f t="shared" si="273"/>
        <v>3.9210249999999989</v>
      </c>
      <c r="G2218" s="2">
        <f t="shared" si="267"/>
        <v>3.7164620000000004</v>
      </c>
      <c r="H2218" s="2">
        <f t="shared" si="271"/>
        <v>2.6920879999999983</v>
      </c>
      <c r="I2218" s="2">
        <f t="array" ref="I2218">SUMPRODUCT(B2202:B2221, (ROW(B2202:B2221)-ROW(B2202)+1)) / (20*21/2)</f>
        <v>3.9565257142857142</v>
      </c>
      <c r="J2218" s="2">
        <f t="shared" si="274"/>
        <v>3.8924911121235346</v>
      </c>
      <c r="K2218" s="2">
        <f t="shared" si="268"/>
        <v>3.6488124218424813</v>
      </c>
    </row>
    <row r="2219" spans="1:11" ht="13.5" x14ac:dyDescent="0.25">
      <c r="A2219" s="3">
        <f>TITRES_STAT!B2222</f>
        <v>45537</v>
      </c>
      <c r="B2219" s="5">
        <f>TITRES_STAT!D2222</f>
        <v>3.9889000000000001</v>
      </c>
      <c r="C2219" s="2">
        <f t="shared" si="269"/>
        <v>5.3500000000000103E-2</v>
      </c>
      <c r="D2219" s="2">
        <f t="shared" si="270"/>
        <v>3.9363599999999996</v>
      </c>
      <c r="E2219" s="2">
        <f t="shared" si="272"/>
        <v>3.92808</v>
      </c>
      <c r="F2219" s="2">
        <f t="shared" si="273"/>
        <v>3.9261349999999995</v>
      </c>
      <c r="G2219" s="2">
        <f t="shared" si="267"/>
        <v>3.7345320000000002</v>
      </c>
      <c r="H2219" s="2">
        <f t="shared" si="271"/>
        <v>2.7009119999999984</v>
      </c>
      <c r="I2219" s="2">
        <f t="array" ref="I2219">SUMPRODUCT(B2203:B2222, (ROW(B2203:B2222)-ROW(B2203)+1)) / (20*21/2)</f>
        <v>3.9610671428571429</v>
      </c>
      <c r="J2219" s="2">
        <f t="shared" si="274"/>
        <v>3.9016729109689123</v>
      </c>
      <c r="K2219" s="2">
        <f t="shared" si="268"/>
        <v>3.6621491896133644</v>
      </c>
    </row>
    <row r="2220" spans="1:11" ht="13.5" x14ac:dyDescent="0.25">
      <c r="A2220" s="3">
        <f>TITRES_STAT!B2223</f>
        <v>45538</v>
      </c>
      <c r="B2220" s="5">
        <f>TITRES_STAT!D2223</f>
        <v>4.0861999999999998</v>
      </c>
      <c r="C2220" s="2">
        <f t="shared" si="269"/>
        <v>9.729999999999972E-2</v>
      </c>
      <c r="D2220" s="2">
        <f t="shared" si="270"/>
        <v>3.9752799999999993</v>
      </c>
      <c r="E2220" s="2">
        <f t="shared" si="272"/>
        <v>3.9426800000000002</v>
      </c>
      <c r="F2220" s="2">
        <f t="shared" si="273"/>
        <v>3.9334350000000002</v>
      </c>
      <c r="G2220" s="2">
        <f t="shared" si="267"/>
        <v>3.7509519999999998</v>
      </c>
      <c r="H2220" s="2">
        <f t="shared" si="271"/>
        <v>2.7101749999999978</v>
      </c>
      <c r="I2220" s="2">
        <f t="array" ref="I2220">SUMPRODUCT(B2204:B2223, (ROW(B2204:B2223)-ROW(B2204)+1)) / (20*21/2)</f>
        <v>3.9646847619047625</v>
      </c>
      <c r="J2220" s="2">
        <f t="shared" si="274"/>
        <v>3.9192469194480632</v>
      </c>
      <c r="K2220" s="2">
        <f t="shared" si="268"/>
        <v>3.6787786331579384</v>
      </c>
    </row>
    <row r="2221" spans="1:11" ht="13.5" x14ac:dyDescent="0.25">
      <c r="A2221" s="3">
        <f>TITRES_STAT!B2224</f>
        <v>45539</v>
      </c>
      <c r="B2221" s="5">
        <f>TITRES_STAT!D2224</f>
        <v>4.0910000000000002</v>
      </c>
      <c r="C2221" s="2">
        <f t="shared" si="269"/>
        <v>4.8000000000003595E-3</v>
      </c>
      <c r="D2221" s="2">
        <f t="shared" si="270"/>
        <v>4.0073799999999995</v>
      </c>
      <c r="E2221" s="2">
        <f t="shared" si="272"/>
        <v>3.9577600000000004</v>
      </c>
      <c r="F2221" s="2">
        <f t="shared" si="273"/>
        <v>3.9412149999999997</v>
      </c>
      <c r="G2221" s="2">
        <f t="shared" si="267"/>
        <v>3.767658</v>
      </c>
      <c r="H2221" s="2">
        <f t="shared" si="271"/>
        <v>2.7192729999999976</v>
      </c>
      <c r="I2221" s="2">
        <f t="array" ref="I2221">SUMPRODUCT(B2205:B2224, (ROW(B2205:B2224)-ROW(B2205)+1)) / (20*21/2)</f>
        <v>3.968464285714286</v>
      </c>
      <c r="J2221" s="2">
        <f t="shared" si="274"/>
        <v>3.9356043556911047</v>
      </c>
      <c r="K2221" s="2">
        <f t="shared" si="268"/>
        <v>3.6949441769556666</v>
      </c>
    </row>
    <row r="2222" spans="1:11" ht="13.5" x14ac:dyDescent="0.25">
      <c r="A2222" s="3">
        <f>TITRES_STAT!B2225</f>
        <v>45540</v>
      </c>
      <c r="B2222" s="5">
        <f>TITRES_STAT!D2225</f>
        <v>3.9889000000000001</v>
      </c>
      <c r="C2222" s="2">
        <f t="shared" si="269"/>
        <v>-0.10210000000000008</v>
      </c>
      <c r="D2222" s="2">
        <f t="shared" si="270"/>
        <v>4.0180800000000003</v>
      </c>
      <c r="E2222" s="2">
        <f t="shared" si="272"/>
        <v>3.9674900000000006</v>
      </c>
      <c r="F2222" s="2">
        <f t="shared" si="273"/>
        <v>3.9412149999999997</v>
      </c>
      <c r="G2222" s="2">
        <f t="shared" si="267"/>
        <v>3.7835520000000002</v>
      </c>
      <c r="H2222" s="2">
        <f t="shared" si="271"/>
        <v>2.727860499999998</v>
      </c>
      <c r="I2222" s="2">
        <f t="array" ref="I2222">SUMPRODUCT(B2206:B2225, (ROW(B2206:B2225)-ROW(B2206)+1)) / (20*21/2)</f>
        <v>3.9797723809523804</v>
      </c>
      <c r="J2222" s="2">
        <f t="shared" si="274"/>
        <v>3.9406801313395707</v>
      </c>
      <c r="K2222" s="2">
        <f t="shared" si="268"/>
        <v>3.7064718562907384</v>
      </c>
    </row>
    <row r="2223" spans="1:11" ht="13.5" x14ac:dyDescent="0.25">
      <c r="A2223" s="3">
        <f>TITRES_STAT!B2226</f>
        <v>45541</v>
      </c>
      <c r="B2223" s="5">
        <f>TITRES_STAT!D2226</f>
        <v>3.9792000000000001</v>
      </c>
      <c r="C2223" s="2">
        <f t="shared" si="269"/>
        <v>-9.7000000000000419E-3</v>
      </c>
      <c r="D2223" s="2">
        <f t="shared" si="270"/>
        <v>4.02684</v>
      </c>
      <c r="E2223" s="2">
        <f t="shared" si="272"/>
        <v>3.9762500000000003</v>
      </c>
      <c r="F2223" s="2">
        <f t="shared" si="273"/>
        <v>3.9395150000000001</v>
      </c>
      <c r="G2223" s="2">
        <f t="shared" si="267"/>
        <v>3.7964120000000001</v>
      </c>
      <c r="H2223" s="2">
        <f t="shared" si="271"/>
        <v>2.7363994999999979</v>
      </c>
      <c r="I2223" s="2">
        <f t="array" ref="I2223">SUMPRODUCT(B2207:B2226, (ROW(B2207:B2226)-ROW(B2207)+1)) / (20*21/2)</f>
        <v>3.9900380952380949</v>
      </c>
      <c r="J2223" s="2">
        <f t="shared" si="274"/>
        <v>3.9443486902596114</v>
      </c>
      <c r="K2223" s="2">
        <f t="shared" si="268"/>
        <v>3.71716707761267</v>
      </c>
    </row>
    <row r="2224" spans="1:11" ht="13.5" x14ac:dyDescent="0.25">
      <c r="A2224" s="3">
        <f>TITRES_STAT!B2227</f>
        <v>45544</v>
      </c>
      <c r="B2224" s="5">
        <f>TITRES_STAT!D2227</f>
        <v>3.9792000000000001</v>
      </c>
      <c r="C2224" s="2">
        <f t="shared" si="269"/>
        <v>0</v>
      </c>
      <c r="D2224" s="2">
        <f t="shared" si="270"/>
        <v>4.0248999999999997</v>
      </c>
      <c r="E2224" s="2">
        <f t="shared" si="272"/>
        <v>3.9806300000000001</v>
      </c>
      <c r="F2224" s="2">
        <f t="shared" si="273"/>
        <v>3.9431650000000005</v>
      </c>
      <c r="G2224" s="2">
        <f t="shared" si="267"/>
        <v>3.8081360000000002</v>
      </c>
      <c r="H2224" s="2">
        <f t="shared" si="271"/>
        <v>2.7449384999999977</v>
      </c>
      <c r="I2224" s="2">
        <f t="array" ref="I2224">SUMPRODUCT(B2208:B2227, (ROW(B2208:B2227)-ROW(B2208)+1)) / (20*21/2)</f>
        <v>3.9992614285714287</v>
      </c>
      <c r="J2224" s="2">
        <f t="shared" si="274"/>
        <v>3.9476678626158388</v>
      </c>
      <c r="K2224" s="2">
        <f t="shared" si="268"/>
        <v>3.7274428784906042</v>
      </c>
    </row>
    <row r="2225" spans="1:11" ht="13.5" x14ac:dyDescent="0.25">
      <c r="A2225" s="3">
        <f>TITRES_STAT!B2228</f>
        <v>45545</v>
      </c>
      <c r="B2225" s="5">
        <f>TITRES_STAT!D2228</f>
        <v>4.0618999999999996</v>
      </c>
      <c r="C2225" s="2">
        <f t="shared" si="269"/>
        <v>8.2699999999999552E-2</v>
      </c>
      <c r="D2225" s="2">
        <f t="shared" si="270"/>
        <v>4.0200399999999998</v>
      </c>
      <c r="E2225" s="2">
        <f t="shared" si="272"/>
        <v>3.9976599999999998</v>
      </c>
      <c r="F2225" s="2">
        <f t="shared" si="273"/>
        <v>3.9541100000000009</v>
      </c>
      <c r="G2225" s="2">
        <f t="shared" si="267"/>
        <v>3.8212299999999999</v>
      </c>
      <c r="H2225" s="2">
        <f t="shared" si="271"/>
        <v>2.7538909999999981</v>
      </c>
      <c r="I2225" s="2">
        <f t="array" ref="I2225">SUMPRODUCT(B2209:B2228, (ROW(B2209:B2228)-ROW(B2209)+1)) / (20*21/2)</f>
        <v>4.0062833333333332</v>
      </c>
      <c r="J2225" s="2">
        <f t="shared" si="274"/>
        <v>3.9585471137952828</v>
      </c>
      <c r="K2225" s="2">
        <f t="shared" si="268"/>
        <v>3.7405588440399922</v>
      </c>
    </row>
    <row r="2226" spans="1:11" ht="13.5" x14ac:dyDescent="0.25">
      <c r="A2226" s="3">
        <f>TITRES_STAT!B2229</f>
        <v>45546</v>
      </c>
      <c r="B2226" s="5">
        <f>TITRES_STAT!D2229</f>
        <v>4.0618999999999996</v>
      </c>
      <c r="C2226" s="2">
        <f t="shared" si="269"/>
        <v>0</v>
      </c>
      <c r="D2226" s="2">
        <f t="shared" si="270"/>
        <v>4.0142199999999999</v>
      </c>
      <c r="E2226" s="2">
        <f t="shared" si="272"/>
        <v>4.0107999999999997</v>
      </c>
      <c r="F2226" s="2">
        <f t="shared" si="273"/>
        <v>3.9650550000000004</v>
      </c>
      <c r="G2226" s="2">
        <f t="shared" ref="G2226:G2289" si="275">AVERAGE(B2177:B2226)</f>
        <v>3.8338519999999998</v>
      </c>
      <c r="H2226" s="2">
        <f t="shared" si="271"/>
        <v>2.7627724999999983</v>
      </c>
      <c r="I2226" s="2">
        <f t="array" ref="I2226">SUMPRODUCT(B2210:B2229, (ROW(B2210:B2229)-ROW(B2210)+1)) / (20*21/2)</f>
        <v>4.0118619047619042</v>
      </c>
      <c r="J2226" s="2">
        <f t="shared" si="274"/>
        <v>3.9683902458147795</v>
      </c>
      <c r="K2226" s="2">
        <f t="shared" si="268"/>
        <v>3.7531604579992082</v>
      </c>
    </row>
    <row r="2227" spans="1:11" ht="13.5" x14ac:dyDescent="0.25">
      <c r="A2227" s="3">
        <f>TITRES_STAT!B2230</f>
        <v>45547</v>
      </c>
      <c r="B2227" s="5">
        <f>TITRES_STAT!D2230</f>
        <v>4.0618999999999996</v>
      </c>
      <c r="C2227" s="2">
        <f t="shared" si="269"/>
        <v>0</v>
      </c>
      <c r="D2227" s="2">
        <f t="shared" si="270"/>
        <v>4.0288200000000005</v>
      </c>
      <c r="E2227" s="2">
        <f t="shared" si="272"/>
        <v>4.0234500000000004</v>
      </c>
      <c r="F2227" s="2">
        <f t="shared" si="273"/>
        <v>3.9735699999999996</v>
      </c>
      <c r="G2227" s="2">
        <f t="shared" si="275"/>
        <v>3.8465680000000004</v>
      </c>
      <c r="H2227" s="2">
        <f t="shared" si="271"/>
        <v>2.7716539999999985</v>
      </c>
      <c r="I2227" s="2">
        <f t="array" ref="I2227">SUMPRODUCT(B2211:B2230, (ROW(B2211:B2230)-ROW(B2211)+1)) / (20*21/2)</f>
        <v>4.0169771428571428</v>
      </c>
      <c r="J2227" s="2">
        <f t="shared" si="274"/>
        <v>3.9772959366895622</v>
      </c>
      <c r="K2227" s="2">
        <f t="shared" ref="K2227:K2290" si="276">$K$4*B2227+(1-$K$4)*K2226</f>
        <v>3.7652678910188468</v>
      </c>
    </row>
    <row r="2228" spans="1:11" ht="13.5" x14ac:dyDescent="0.25">
      <c r="A2228" s="3">
        <f>TITRES_STAT!B2231</f>
        <v>45548</v>
      </c>
      <c r="B2228" s="5">
        <f>TITRES_STAT!D2231</f>
        <v>4.0472999999999999</v>
      </c>
      <c r="C2228" s="2">
        <f t="shared" si="269"/>
        <v>-1.4599999999999724E-2</v>
      </c>
      <c r="D2228" s="2">
        <f t="shared" si="270"/>
        <v>4.04244</v>
      </c>
      <c r="E2228" s="2">
        <f t="shared" si="272"/>
        <v>4.0346400000000004</v>
      </c>
      <c r="F2228" s="2">
        <f t="shared" si="273"/>
        <v>3.9789249999999994</v>
      </c>
      <c r="G2228" s="2">
        <f t="shared" si="275"/>
        <v>3.8588980000000004</v>
      </c>
      <c r="H2228" s="2">
        <f t="shared" si="271"/>
        <v>2.7804624999999987</v>
      </c>
      <c r="I2228" s="2">
        <f t="array" ref="I2228">SUMPRODUCT(B2212:B2231, (ROW(B2212:B2231)-ROW(B2212)+1)) / (20*21/2)</f>
        <v>4.0216290476190473</v>
      </c>
      <c r="J2228" s="2">
        <f t="shared" si="274"/>
        <v>3.983962990338175</v>
      </c>
      <c r="K2228" s="2">
        <f t="shared" si="276"/>
        <v>3.7763279737239901</v>
      </c>
    </row>
    <row r="2229" spans="1:11" ht="13.5" x14ac:dyDescent="0.25">
      <c r="A2229" s="3">
        <f>TITRES_STAT!B2232</f>
        <v>45551</v>
      </c>
      <c r="B2229" s="5">
        <f>TITRES_STAT!D2232</f>
        <v>4.0374999999999996</v>
      </c>
      <c r="C2229" s="2">
        <f t="shared" si="269"/>
        <v>-9.800000000000253E-3</v>
      </c>
      <c r="D2229" s="2">
        <f t="shared" si="270"/>
        <v>4.0541</v>
      </c>
      <c r="E2229" s="2">
        <f t="shared" si="272"/>
        <v>4.0395000000000003</v>
      </c>
      <c r="F2229" s="2">
        <f t="shared" si="273"/>
        <v>3.9837899999999991</v>
      </c>
      <c r="G2229" s="2">
        <f t="shared" si="275"/>
        <v>3.8719779999999999</v>
      </c>
      <c r="H2229" s="2">
        <f t="shared" si="271"/>
        <v>2.7892219999999992</v>
      </c>
      <c r="I2229" s="2">
        <f t="array" ref="I2229">SUMPRODUCT(B2213:B2232, (ROW(B2213:B2232)-ROW(B2213)+1)) / (20*21/2)</f>
        <v>4.011922380952381</v>
      </c>
      <c r="J2229" s="2">
        <f t="shared" si="274"/>
        <v>3.9890617531631105</v>
      </c>
      <c r="K2229" s="2">
        <f t="shared" si="276"/>
        <v>3.786570013970108</v>
      </c>
    </row>
    <row r="2230" spans="1:11" ht="13.5" x14ac:dyDescent="0.25">
      <c r="A2230" s="3">
        <f>TITRES_STAT!B2233</f>
        <v>45552</v>
      </c>
      <c r="B2230" s="5">
        <f>TITRES_STAT!D2233</f>
        <v>4.0374999999999996</v>
      </c>
      <c r="C2230" s="2">
        <f t="shared" si="269"/>
        <v>0</v>
      </c>
      <c r="D2230" s="2">
        <f t="shared" si="270"/>
        <v>4.04922</v>
      </c>
      <c r="E2230" s="2">
        <f t="shared" si="272"/>
        <v>4.0346300000000008</v>
      </c>
      <c r="F2230" s="2">
        <f t="shared" si="273"/>
        <v>3.9886550000000001</v>
      </c>
      <c r="G2230" s="2">
        <f t="shared" si="275"/>
        <v>3.8838280000000003</v>
      </c>
      <c r="H2230" s="2">
        <f t="shared" si="271"/>
        <v>2.7981939999999992</v>
      </c>
      <c r="I2230" s="2">
        <f t="array" ref="I2230">SUMPRODUCT(B2214:B2233, (ROW(B2214:B2233)-ROW(B2214)+1)) / (20*21/2)</f>
        <v>4.0114823809523807</v>
      </c>
      <c r="J2230" s="2">
        <f t="shared" si="274"/>
        <v>3.9936749195285284</v>
      </c>
      <c r="K2230" s="2">
        <f t="shared" si="276"/>
        <v>3.7964104055791235</v>
      </c>
    </row>
    <row r="2231" spans="1:11" ht="13.5" x14ac:dyDescent="0.25">
      <c r="A2231" s="3">
        <f>TITRES_STAT!B2234</f>
        <v>45553</v>
      </c>
      <c r="B2231" s="5">
        <f>TITRES_STAT!D2234</f>
        <v>4.0374999999999996</v>
      </c>
      <c r="C2231" s="2">
        <f t="shared" si="269"/>
        <v>0</v>
      </c>
      <c r="D2231" s="2">
        <f t="shared" si="270"/>
        <v>4.04434</v>
      </c>
      <c r="E2231" s="2">
        <f t="shared" si="272"/>
        <v>4.0292800000000009</v>
      </c>
      <c r="F2231" s="2">
        <f t="shared" si="273"/>
        <v>3.9935199999999993</v>
      </c>
      <c r="G2231" s="2">
        <f t="shared" si="275"/>
        <v>3.8956779999999998</v>
      </c>
      <c r="H2231" s="2">
        <f t="shared" si="271"/>
        <v>2.8070244999999994</v>
      </c>
      <c r="I2231" s="2">
        <f t="array" ref="I2231">SUMPRODUCT(B2215:B2234, (ROW(B2215:B2234)-ROW(B2215)+1)) / (20*21/2)</f>
        <v>4.0036266666666664</v>
      </c>
      <c r="J2231" s="2">
        <f t="shared" si="274"/>
        <v>3.9978487367162874</v>
      </c>
      <c r="K2231" s="2">
        <f t="shared" si="276"/>
        <v>3.8058648994779816</v>
      </c>
    </row>
    <row r="2232" spans="1:11" ht="13.5" x14ac:dyDescent="0.25">
      <c r="A2232" s="3">
        <f>TITRES_STAT!B2235</f>
        <v>45554</v>
      </c>
      <c r="B2232" s="5">
        <f>TITRES_STAT!D2235</f>
        <v>3.8915999999999999</v>
      </c>
      <c r="C2232" s="2">
        <f t="shared" si="269"/>
        <v>-0.1458999999999997</v>
      </c>
      <c r="D2232" s="2">
        <f t="shared" si="270"/>
        <v>4.0102799999999998</v>
      </c>
      <c r="E2232" s="2">
        <f t="shared" si="272"/>
        <v>4.0195500000000006</v>
      </c>
      <c r="F2232" s="2">
        <f t="shared" si="273"/>
        <v>3.9935199999999993</v>
      </c>
      <c r="G2232" s="2">
        <f t="shared" si="275"/>
        <v>3.9036619999999997</v>
      </c>
      <c r="H2232" s="2">
        <f t="shared" si="271"/>
        <v>2.815007</v>
      </c>
      <c r="I2232" s="2">
        <f t="array" ref="I2232">SUMPRODUCT(B2216:B2235, (ROW(B2216:B2235)-ROW(B2216)+1)) / (20*21/2)</f>
        <v>3.9958638095238093</v>
      </c>
      <c r="J2232" s="2">
        <f t="shared" si="274"/>
        <v>3.9877298094099745</v>
      </c>
      <c r="K2232" s="2">
        <f t="shared" si="276"/>
        <v>3.8092270602827667</v>
      </c>
    </row>
    <row r="2233" spans="1:11" ht="13.5" x14ac:dyDescent="0.25">
      <c r="A2233" s="3">
        <f>TITRES_STAT!B2236</f>
        <v>45555</v>
      </c>
      <c r="B2233" s="5">
        <f>TITRES_STAT!D2236</f>
        <v>3.9889000000000001</v>
      </c>
      <c r="C2233" s="2">
        <f t="shared" si="269"/>
        <v>9.7300000000000164E-2</v>
      </c>
      <c r="D2233" s="2">
        <f t="shared" si="270"/>
        <v>3.9985999999999997</v>
      </c>
      <c r="E2233" s="2">
        <f t="shared" si="272"/>
        <v>4.0205199999999994</v>
      </c>
      <c r="F2233" s="2">
        <f t="shared" si="273"/>
        <v>3.9983849999999999</v>
      </c>
      <c r="G2233" s="2">
        <f t="shared" si="275"/>
        <v>3.9136879999999996</v>
      </c>
      <c r="H2233" s="2">
        <f t="shared" si="271"/>
        <v>2.8235944999999991</v>
      </c>
      <c r="I2233" s="2">
        <f t="array" ref="I2233">SUMPRODUCT(B2217:B2236, (ROW(B2217:B2236)-ROW(B2217)+1)) / (20*21/2)</f>
        <v>3.992623333333333</v>
      </c>
      <c r="J2233" s="2">
        <f t="shared" si="274"/>
        <v>3.987841256132834</v>
      </c>
      <c r="K2233" s="2">
        <f t="shared" si="276"/>
        <v>3.8162730579187367</v>
      </c>
    </row>
    <row r="2234" spans="1:11" ht="13.5" x14ac:dyDescent="0.25">
      <c r="A2234" s="3">
        <f>TITRES_STAT!B2237</f>
        <v>45558</v>
      </c>
      <c r="B2234" s="5">
        <f>TITRES_STAT!D2237</f>
        <v>3.9159000000000002</v>
      </c>
      <c r="C2234" s="2">
        <f t="shared" si="269"/>
        <v>-7.2999999999999954E-2</v>
      </c>
      <c r="D2234" s="2">
        <f t="shared" si="270"/>
        <v>3.9742800000000003</v>
      </c>
      <c r="E2234" s="2">
        <f t="shared" si="272"/>
        <v>4.0141900000000001</v>
      </c>
      <c r="F2234" s="2">
        <f t="shared" si="273"/>
        <v>3.9974099999999995</v>
      </c>
      <c r="G2234" s="2">
        <f t="shared" si="275"/>
        <v>3.9209839999999998</v>
      </c>
      <c r="H2234" s="2">
        <f t="shared" si="271"/>
        <v>2.8318169999999991</v>
      </c>
      <c r="I2234" s="2">
        <f t="array" ref="I2234">SUMPRODUCT(B2218:B2237, (ROW(B2218:B2237)-ROW(B2218)+1)) / (20*21/2)</f>
        <v>3.9892204761904764</v>
      </c>
      <c r="J2234" s="2">
        <f t="shared" si="274"/>
        <v>3.980989707929707</v>
      </c>
      <c r="K2234" s="2">
        <f t="shared" si="276"/>
        <v>3.8201799968238843</v>
      </c>
    </row>
    <row r="2235" spans="1:11" ht="13.5" x14ac:dyDescent="0.25">
      <c r="A2235" s="3">
        <f>TITRES_STAT!B2238</f>
        <v>45559</v>
      </c>
      <c r="B2235" s="5">
        <f>TITRES_STAT!D2238</f>
        <v>3.9159000000000002</v>
      </c>
      <c r="C2235" s="2">
        <f t="shared" si="269"/>
        <v>0</v>
      </c>
      <c r="D2235" s="2">
        <f t="shared" si="270"/>
        <v>3.9499599999999999</v>
      </c>
      <c r="E2235" s="2">
        <f t="shared" si="272"/>
        <v>3.99959</v>
      </c>
      <c r="F2235" s="2">
        <f t="shared" si="273"/>
        <v>3.9986249999999992</v>
      </c>
      <c r="G2235" s="2">
        <f t="shared" si="275"/>
        <v>3.9266260000000002</v>
      </c>
      <c r="H2235" s="2">
        <f t="shared" si="271"/>
        <v>2.8400629999999989</v>
      </c>
      <c r="I2235" s="2">
        <f t="array" ref="I2235">SUMPRODUCT(B2219:B2238, (ROW(B2219:B2238)-ROW(B2219)+1)) / (20*21/2)</f>
        <v>3.9861357142857141</v>
      </c>
      <c r="J2235" s="2">
        <f t="shared" si="274"/>
        <v>3.9747906881268777</v>
      </c>
      <c r="K2235" s="2">
        <f t="shared" si="276"/>
        <v>3.8239337224386341</v>
      </c>
    </row>
    <row r="2236" spans="1:11" ht="13.5" x14ac:dyDescent="0.25">
      <c r="A2236" s="3">
        <f>TITRES_STAT!B2239</f>
        <v>45560</v>
      </c>
      <c r="B2236" s="5">
        <f>TITRES_STAT!D2239</f>
        <v>3.9645999999999999</v>
      </c>
      <c r="C2236" s="2">
        <f t="shared" si="269"/>
        <v>4.8699999999999743E-2</v>
      </c>
      <c r="D2236" s="2">
        <f t="shared" si="270"/>
        <v>3.9353799999999999</v>
      </c>
      <c r="E2236" s="2">
        <f t="shared" si="272"/>
        <v>3.9898599999999993</v>
      </c>
      <c r="F2236" s="2">
        <f t="shared" si="273"/>
        <v>4.0003299999999999</v>
      </c>
      <c r="G2236" s="2">
        <f t="shared" si="275"/>
        <v>3.9339239999999993</v>
      </c>
      <c r="H2236" s="2">
        <f t="shared" si="271"/>
        <v>2.8485289999999992</v>
      </c>
      <c r="I2236" s="2">
        <f t="array" ref="I2236">SUMPRODUCT(B2220:B2239, (ROW(B2220:B2239)-ROW(B2220)+1)) / (20*21/2)</f>
        <v>3.9824319047619041</v>
      </c>
      <c r="J2236" s="2">
        <f t="shared" si="274"/>
        <v>3.9738201464005085</v>
      </c>
      <c r="K2236" s="2">
        <f t="shared" si="276"/>
        <v>3.8294500470488839</v>
      </c>
    </row>
    <row r="2237" spans="1:11" ht="13.5" x14ac:dyDescent="0.25">
      <c r="A2237" s="3">
        <f>TITRES_STAT!B2240</f>
        <v>45561</v>
      </c>
      <c r="B2237" s="5">
        <f>TITRES_STAT!D2240</f>
        <v>3.9645999999999999</v>
      </c>
      <c r="C2237" s="2">
        <f t="shared" si="269"/>
        <v>0</v>
      </c>
      <c r="D2237" s="2">
        <f t="shared" si="270"/>
        <v>3.94998</v>
      </c>
      <c r="E2237" s="2">
        <f t="shared" si="272"/>
        <v>3.9801299999999999</v>
      </c>
      <c r="F2237" s="2">
        <f t="shared" si="273"/>
        <v>4.0017899999999997</v>
      </c>
      <c r="G2237" s="2">
        <f t="shared" si="275"/>
        <v>3.940734</v>
      </c>
      <c r="H2237" s="2">
        <f t="shared" si="271"/>
        <v>2.8566400000000001</v>
      </c>
      <c r="I2237" s="2">
        <f t="array" ref="I2237">SUMPRODUCT(B2221:B2240, (ROW(B2221:B2240)-ROW(B2221)+1)) / (20*21/2)</f>
        <v>3.9820819047619049</v>
      </c>
      <c r="J2237" s="2">
        <f t="shared" si="274"/>
        <v>3.9729420372195077</v>
      </c>
      <c r="K2237" s="2">
        <f t="shared" si="276"/>
        <v>3.8347500452038297</v>
      </c>
    </row>
    <row r="2238" spans="1:11" ht="13.5" x14ac:dyDescent="0.25">
      <c r="A2238" s="3">
        <f>TITRES_STAT!B2241</f>
        <v>45562</v>
      </c>
      <c r="B2238" s="5">
        <f>TITRES_STAT!D2241</f>
        <v>3.9693999999999998</v>
      </c>
      <c r="C2238" s="2">
        <f t="shared" si="269"/>
        <v>4.7999999999999154E-3</v>
      </c>
      <c r="D2238" s="2">
        <f t="shared" si="270"/>
        <v>3.9460799999999998</v>
      </c>
      <c r="E2238" s="2">
        <f t="shared" si="272"/>
        <v>3.97234</v>
      </c>
      <c r="F2238" s="2">
        <f t="shared" si="273"/>
        <v>4.0034900000000002</v>
      </c>
      <c r="G2238" s="2">
        <f t="shared" si="275"/>
        <v>3.9476400000000003</v>
      </c>
      <c r="H2238" s="2">
        <f t="shared" si="271"/>
        <v>2.8647749999999998</v>
      </c>
      <c r="I2238" s="2">
        <f t="array" ref="I2238">SUMPRODUCT(B2222:B2241, (ROW(B2222:B2241)-ROW(B2222)+1)) / (20*21/2)</f>
        <v>3.9891014285714284</v>
      </c>
      <c r="J2238" s="2">
        <f t="shared" si="274"/>
        <v>3.9726047003414595</v>
      </c>
      <c r="K2238" s="2">
        <f t="shared" si="276"/>
        <v>3.8400304355879933</v>
      </c>
    </row>
    <row r="2239" spans="1:11" ht="13.5" x14ac:dyDescent="0.25">
      <c r="A2239" s="3">
        <f>TITRES_STAT!B2242</f>
        <v>45565</v>
      </c>
      <c r="B2239" s="5">
        <f>TITRES_STAT!D2242</f>
        <v>3.9645999999999999</v>
      </c>
      <c r="C2239" s="2">
        <f t="shared" si="269"/>
        <v>-4.7999999999999154E-3</v>
      </c>
      <c r="D2239" s="2">
        <f t="shared" si="270"/>
        <v>3.9558200000000001</v>
      </c>
      <c r="E2239" s="2">
        <f t="shared" si="272"/>
        <v>3.9650500000000002</v>
      </c>
      <c r="F2239" s="2">
        <f t="shared" si="273"/>
        <v>4.002275</v>
      </c>
      <c r="G2239" s="2">
        <f t="shared" si="275"/>
        <v>3.9541599999999995</v>
      </c>
      <c r="H2239" s="2">
        <f t="shared" si="271"/>
        <v>2.8728859999999998</v>
      </c>
      <c r="I2239" s="2">
        <f t="array" ref="I2239">SUMPRODUCT(B2223:B2242, (ROW(B2223:B2242)-ROW(B2223)+1)) / (20*21/2)</f>
        <v>3.995289523809523</v>
      </c>
      <c r="J2239" s="2">
        <f t="shared" si="274"/>
        <v>3.971842347927987</v>
      </c>
      <c r="K2239" s="2">
        <f t="shared" si="276"/>
        <v>3.8449155165453273</v>
      </c>
    </row>
    <row r="2240" spans="1:11" ht="13.5" x14ac:dyDescent="0.25">
      <c r="A2240" s="3">
        <f>TITRES_STAT!B2243</f>
        <v>45566</v>
      </c>
      <c r="B2240" s="5">
        <f>TITRES_STAT!D2243</f>
        <v>3.9986000000000002</v>
      </c>
      <c r="C2240" s="2">
        <f t="shared" si="269"/>
        <v>3.4000000000000252E-2</v>
      </c>
      <c r="D2240" s="2">
        <f t="shared" si="270"/>
        <v>3.9723599999999997</v>
      </c>
      <c r="E2240" s="2">
        <f t="shared" si="272"/>
        <v>3.9611600000000005</v>
      </c>
      <c r="F2240" s="2">
        <f t="shared" si="273"/>
        <v>3.9978950000000006</v>
      </c>
      <c r="G2240" s="2">
        <f t="shared" si="275"/>
        <v>3.9587319999999999</v>
      </c>
      <c r="H2240" s="2">
        <f t="shared" si="271"/>
        <v>2.8811429999999998</v>
      </c>
      <c r="I2240" s="2">
        <f t="array" ref="I2240">SUMPRODUCT(B2224:B2243, (ROW(B2224:B2243)-ROW(B2224)+1)) / (20*21/2)</f>
        <v>4.0020538095238098</v>
      </c>
      <c r="J2240" s="2">
        <f t="shared" si="274"/>
        <v>3.9743906957443693</v>
      </c>
      <c r="K2240" s="2">
        <f t="shared" si="276"/>
        <v>3.8509423590337457</v>
      </c>
    </row>
    <row r="2241" spans="1:11" ht="13.5" x14ac:dyDescent="0.25">
      <c r="A2241" s="3">
        <f>TITRES_STAT!B2244</f>
        <v>45567</v>
      </c>
      <c r="B2241" s="5">
        <f>TITRES_STAT!D2244</f>
        <v>4.0716000000000001</v>
      </c>
      <c r="C2241" s="2">
        <f t="shared" si="269"/>
        <v>7.2999999999999954E-2</v>
      </c>
      <c r="D2241" s="2">
        <f t="shared" si="270"/>
        <v>3.9937599999999995</v>
      </c>
      <c r="E2241" s="2">
        <f t="shared" si="272"/>
        <v>3.9645700000000006</v>
      </c>
      <c r="F2241" s="2">
        <f t="shared" si="273"/>
        <v>3.9969250000000001</v>
      </c>
      <c r="G2241" s="2">
        <f t="shared" si="275"/>
        <v>3.9633039999999999</v>
      </c>
      <c r="H2241" s="2">
        <f t="shared" si="271"/>
        <v>2.8899069999999996</v>
      </c>
      <c r="I2241" s="2">
        <f t="array" ref="I2241">SUMPRODUCT(B2225:B2244, (ROW(B2225:B2244)-ROW(B2225)+1)) / (20*21/2)</f>
        <v>4.0079114285714281</v>
      </c>
      <c r="J2241" s="2">
        <f t="shared" si="274"/>
        <v>3.9836487247210961</v>
      </c>
      <c r="K2241" s="2">
        <f t="shared" si="276"/>
        <v>3.8595955998559517</v>
      </c>
    </row>
    <row r="2242" spans="1:11" ht="13.5" x14ac:dyDescent="0.25">
      <c r="A2242" s="3">
        <f>TITRES_STAT!B2245</f>
        <v>45568</v>
      </c>
      <c r="B2242" s="5">
        <f>TITRES_STAT!D2245</f>
        <v>4.0618999999999996</v>
      </c>
      <c r="C2242" s="2">
        <f t="shared" si="269"/>
        <v>-9.700000000000486E-3</v>
      </c>
      <c r="D2242" s="2">
        <f t="shared" si="270"/>
        <v>4.0132199999999996</v>
      </c>
      <c r="E2242" s="2">
        <f t="shared" si="272"/>
        <v>3.9816000000000003</v>
      </c>
      <c r="F2242" s="2">
        <f t="shared" si="273"/>
        <v>4.0005749999999995</v>
      </c>
      <c r="G2242" s="2">
        <f t="shared" si="275"/>
        <v>3.9634019999999999</v>
      </c>
      <c r="H2242" s="2">
        <f t="shared" si="271"/>
        <v>2.8986224999999983</v>
      </c>
      <c r="I2242" s="2">
        <f t="array" ref="I2242">SUMPRODUCT(B2226:B2245, (ROW(B2226:B2245)-ROW(B2226)+1)) / (20*21/2)</f>
        <v>4.012428571428571</v>
      </c>
      <c r="J2242" s="2">
        <f t="shared" si="274"/>
        <v>3.9911012271286106</v>
      </c>
      <c r="K2242" s="2">
        <f t="shared" si="276"/>
        <v>3.8675291057439534</v>
      </c>
    </row>
    <row r="2243" spans="1:11" ht="13.5" x14ac:dyDescent="0.25">
      <c r="A2243" s="3">
        <f>TITRES_STAT!B2246</f>
        <v>45569</v>
      </c>
      <c r="B2243" s="5">
        <f>TITRES_STAT!D2246</f>
        <v>4.0716000000000001</v>
      </c>
      <c r="C2243" s="2">
        <f t="shared" si="269"/>
        <v>9.700000000000486E-3</v>
      </c>
      <c r="D2243" s="2">
        <f t="shared" si="270"/>
        <v>4.0336599999999994</v>
      </c>
      <c r="E2243" s="2">
        <f t="shared" si="272"/>
        <v>3.9898700000000007</v>
      </c>
      <c r="F2243" s="2">
        <f t="shared" si="273"/>
        <v>4.0051949999999996</v>
      </c>
      <c r="G2243" s="2">
        <f t="shared" si="275"/>
        <v>3.9656399999999996</v>
      </c>
      <c r="H2243" s="2">
        <f t="shared" si="271"/>
        <v>2.9072684999999985</v>
      </c>
      <c r="I2243" s="2">
        <f t="array" ref="I2243">SUMPRODUCT(B2227:B2246, (ROW(B2227:B2246)-ROW(B2227)+1)) / (20*21/2)</f>
        <v>4.018359523809524</v>
      </c>
      <c r="J2243" s="2">
        <f t="shared" si="274"/>
        <v>3.9987677769258858</v>
      </c>
      <c r="K2243" s="2">
        <f t="shared" si="276"/>
        <v>3.8755318859108572</v>
      </c>
    </row>
    <row r="2244" spans="1:11" ht="13.5" x14ac:dyDescent="0.25">
      <c r="A2244" s="3">
        <f>TITRES_STAT!B2247</f>
        <v>45572</v>
      </c>
      <c r="B2244" s="5">
        <f>TITRES_STAT!D2247</f>
        <v>4.0667</v>
      </c>
      <c r="C2244" s="2">
        <f t="shared" ref="C2244:C2307" si="277">B2244-B2243</f>
        <v>-4.9000000000001265E-3</v>
      </c>
      <c r="D2244" s="2">
        <f t="shared" si="270"/>
        <v>4.0540799999999999</v>
      </c>
      <c r="E2244" s="2">
        <f t="shared" si="272"/>
        <v>4.0049499999999991</v>
      </c>
      <c r="F2244" s="2">
        <f t="shared" si="273"/>
        <v>4.0095699999999992</v>
      </c>
      <c r="G2244" s="2">
        <f t="shared" si="275"/>
        <v>3.9671959999999991</v>
      </c>
      <c r="H2244" s="2">
        <f t="shared" si="271"/>
        <v>2.9160079999999984</v>
      </c>
      <c r="I2244" s="2">
        <f t="array" ref="I2244">SUMPRODUCT(B2228:B2247, (ROW(B2228:B2247)-ROW(B2228)+1)) / (20*21/2)</f>
        <v>4.0219300000000002</v>
      </c>
      <c r="J2244" s="2">
        <f t="shared" si="274"/>
        <v>4.0052375124567536</v>
      </c>
      <c r="K2244" s="2">
        <f t="shared" si="276"/>
        <v>3.8830286746986671</v>
      </c>
    </row>
    <row r="2245" spans="1:11" ht="13.5" x14ac:dyDescent="0.25">
      <c r="A2245" s="3">
        <f>TITRES_STAT!B2248</f>
        <v>45573</v>
      </c>
      <c r="B2245" s="5">
        <f>TITRES_STAT!D2248</f>
        <v>4.0570000000000004</v>
      </c>
      <c r="C2245" s="2">
        <f t="shared" si="277"/>
        <v>-9.6999999999995978E-3</v>
      </c>
      <c r="D2245" s="2">
        <f t="shared" si="270"/>
        <v>4.06576</v>
      </c>
      <c r="E2245" s="2">
        <f t="shared" si="272"/>
        <v>4.0190600000000005</v>
      </c>
      <c r="F2245" s="2">
        <f t="shared" si="273"/>
        <v>4.0093249999999996</v>
      </c>
      <c r="G2245" s="2">
        <f t="shared" si="275"/>
        <v>3.968557999999998</v>
      </c>
      <c r="H2245" s="2">
        <f t="shared" si="271"/>
        <v>2.9240129999999986</v>
      </c>
      <c r="I2245" s="2">
        <f t="array" ref="I2245">SUMPRODUCT(B2229:B2248, (ROW(B2229:B2248)-ROW(B2229)+1)) / (20*21/2)</f>
        <v>4.0339033333333338</v>
      </c>
      <c r="J2245" s="2">
        <f t="shared" si="274"/>
        <v>4.0101672731751581</v>
      </c>
      <c r="K2245" s="2">
        <f t="shared" si="276"/>
        <v>3.8898510796124453</v>
      </c>
    </row>
    <row r="2246" spans="1:11" ht="13.5" x14ac:dyDescent="0.25">
      <c r="A2246" s="3">
        <f>TITRES_STAT!B2249</f>
        <v>45574</v>
      </c>
      <c r="B2246" s="5">
        <f>TITRES_STAT!D2249</f>
        <v>4.0716000000000001</v>
      </c>
      <c r="C2246" s="2">
        <f t="shared" si="277"/>
        <v>1.4599999999999724E-2</v>
      </c>
      <c r="D2246" s="2">
        <f t="shared" ref="D2246:D2309" si="278">AVERAGE(B2242:B2246)</f>
        <v>4.0657599999999992</v>
      </c>
      <c r="E2246" s="2">
        <f t="shared" si="272"/>
        <v>4.0297600000000005</v>
      </c>
      <c r="F2246" s="2">
        <f t="shared" si="273"/>
        <v>4.0098099999999999</v>
      </c>
      <c r="G2246" s="2">
        <f t="shared" si="275"/>
        <v>3.9707959999999982</v>
      </c>
      <c r="H2246" s="2">
        <f t="shared" si="271"/>
        <v>2.9317124999999988</v>
      </c>
      <c r="I2246" s="2">
        <f t="array" ref="I2246">SUMPRODUCT(B2230:B2249, (ROW(B2230:B2249)-ROW(B2230)+1)) / (20*21/2)</f>
        <v>4.0454600000000003</v>
      </c>
      <c r="J2246" s="2">
        <f t="shared" si="274"/>
        <v>4.016018009063238</v>
      </c>
      <c r="K2246" s="2">
        <f t="shared" si="276"/>
        <v>3.8969784882550944</v>
      </c>
    </row>
    <row r="2247" spans="1:11" ht="13.5" x14ac:dyDescent="0.25">
      <c r="A2247" s="3">
        <f>TITRES_STAT!B2250</f>
        <v>45575</v>
      </c>
      <c r="B2247" s="5">
        <f>TITRES_STAT!D2250</f>
        <v>4.0472999999999999</v>
      </c>
      <c r="C2247" s="2">
        <f t="shared" si="277"/>
        <v>-2.430000000000021E-2</v>
      </c>
      <c r="D2247" s="2">
        <f t="shared" si="278"/>
        <v>4.0628399999999996</v>
      </c>
      <c r="E2247" s="2">
        <f t="shared" si="272"/>
        <v>4.03803</v>
      </c>
      <c r="F2247" s="2">
        <f t="shared" si="273"/>
        <v>4.00908</v>
      </c>
      <c r="G2247" s="2">
        <f t="shared" si="275"/>
        <v>3.9758559999999985</v>
      </c>
      <c r="H2247" s="2">
        <f t="shared" si="271"/>
        <v>2.9385334999999988</v>
      </c>
      <c r="I2247" s="2">
        <f t="array" ref="I2247">SUMPRODUCT(B2231:B2250, (ROW(B2231:B2250)-ROW(B2231)+1)) / (20*21/2)</f>
        <v>4.061191428571429</v>
      </c>
      <c r="J2247" s="2">
        <f t="shared" si="274"/>
        <v>4.018997246295311</v>
      </c>
      <c r="K2247" s="2">
        <f t="shared" si="276"/>
        <v>3.9028734494999928</v>
      </c>
    </row>
    <row r="2248" spans="1:11" ht="13.5" x14ac:dyDescent="0.25">
      <c r="A2248" s="3">
        <f>TITRES_STAT!B2251</f>
        <v>45576</v>
      </c>
      <c r="B2248" s="5">
        <f>TITRES_STAT!D2251</f>
        <v>4.1348000000000003</v>
      </c>
      <c r="C2248" s="2">
        <f t="shared" si="277"/>
        <v>8.7500000000000355E-2</v>
      </c>
      <c r="D2248" s="2">
        <f t="shared" si="278"/>
        <v>4.0754800000000007</v>
      </c>
      <c r="E2248" s="2">
        <f t="shared" si="272"/>
        <v>4.05457</v>
      </c>
      <c r="F2248" s="2">
        <f t="shared" si="273"/>
        <v>4.0134549999999996</v>
      </c>
      <c r="G2248" s="2">
        <f t="shared" si="275"/>
        <v>3.9807199999999985</v>
      </c>
      <c r="H2248" s="2">
        <f t="shared" si="271"/>
        <v>2.9457444999999991</v>
      </c>
      <c r="I2248" s="2">
        <f t="array" ref="I2248">SUMPRODUCT(B2232:B2251, (ROW(B2232:B2251)-ROW(B2232)+1)) / (20*21/2)</f>
        <v>4.0762276190476197</v>
      </c>
      <c r="J2248" s="2">
        <f t="shared" si="274"/>
        <v>4.0300260799814716</v>
      </c>
      <c r="K2248" s="2">
        <f t="shared" si="276"/>
        <v>3.9119686083431304</v>
      </c>
    </row>
    <row r="2249" spans="1:11" ht="13.5" x14ac:dyDescent="0.25">
      <c r="A2249" s="3">
        <f>TITRES_STAT!B2252</f>
        <v>45579</v>
      </c>
      <c r="B2249" s="5">
        <f>TITRES_STAT!D2252</f>
        <v>4.1348000000000003</v>
      </c>
      <c r="C2249" s="2">
        <f t="shared" si="277"/>
        <v>0</v>
      </c>
      <c r="D2249" s="2">
        <f t="shared" si="278"/>
        <v>4.0891000000000002</v>
      </c>
      <c r="E2249" s="2">
        <f t="shared" si="272"/>
        <v>4.0715899999999987</v>
      </c>
      <c r="F2249" s="2">
        <f t="shared" si="273"/>
        <v>4.0183200000000001</v>
      </c>
      <c r="G2249" s="2">
        <f t="shared" si="275"/>
        <v>3.9856819999999988</v>
      </c>
      <c r="H2249" s="2">
        <f t="shared" si="271"/>
        <v>2.9530029999999994</v>
      </c>
      <c r="I2249" s="2">
        <f t="array" ref="I2249">SUMPRODUCT(B2233:B2252, (ROW(B2233:B2252)-ROW(B2233)+1)) / (20*21/2)</f>
        <v>4.0993685714285713</v>
      </c>
      <c r="J2249" s="2">
        <f t="shared" si="274"/>
        <v>4.0400045485546645</v>
      </c>
      <c r="K2249" s="2">
        <f t="shared" si="276"/>
        <v>3.9207070942904587</v>
      </c>
    </row>
    <row r="2250" spans="1:11" ht="13.5" x14ac:dyDescent="0.25">
      <c r="A2250" s="3">
        <f>TITRES_STAT!B2253</f>
        <v>45581</v>
      </c>
      <c r="B2250" s="5">
        <f>TITRES_STAT!D2253</f>
        <v>4.1835000000000004</v>
      </c>
      <c r="C2250" s="2">
        <f t="shared" si="277"/>
        <v>4.8700000000000188E-2</v>
      </c>
      <c r="D2250" s="2">
        <f t="shared" si="278"/>
        <v>4.1144000000000007</v>
      </c>
      <c r="E2250" s="2">
        <f t="shared" si="272"/>
        <v>4.0900800000000004</v>
      </c>
      <c r="F2250" s="2">
        <f t="shared" si="273"/>
        <v>4.02562</v>
      </c>
      <c r="G2250" s="2">
        <f t="shared" si="275"/>
        <v>3.9905479999999987</v>
      </c>
      <c r="H2250" s="2">
        <f t="shared" ref="H2250:H2313" si="279">AVERAGE(B2051:B2250)</f>
        <v>2.9605284999999992</v>
      </c>
      <c r="I2250" s="2">
        <f t="array" ref="I2250">SUMPRODUCT(B2234:B2253, (ROW(B2234:B2253)-ROW(B2234)+1)) / (20*21/2)</f>
        <v>4.1396700000000006</v>
      </c>
      <c r="J2250" s="2">
        <f t="shared" si="274"/>
        <v>4.053670782025649</v>
      </c>
      <c r="K2250" s="2">
        <f t="shared" si="276"/>
        <v>3.9310126984359308</v>
      </c>
    </row>
    <row r="2251" spans="1:11" ht="13.5" x14ac:dyDescent="0.25">
      <c r="A2251" s="3">
        <f>TITRES_STAT!B2254</f>
        <v>45582</v>
      </c>
      <c r="B2251" s="5">
        <f>TITRES_STAT!D2254</f>
        <v>4.1835000000000004</v>
      </c>
      <c r="C2251" s="2">
        <f t="shared" si="277"/>
        <v>0</v>
      </c>
      <c r="D2251" s="2">
        <f t="shared" si="278"/>
        <v>4.1367799999999999</v>
      </c>
      <c r="E2251" s="2">
        <f t="shared" si="272"/>
        <v>4.1012700000000004</v>
      </c>
      <c r="F2251" s="2">
        <f t="shared" si="273"/>
        <v>4.0329199999999998</v>
      </c>
      <c r="G2251" s="2">
        <f t="shared" si="275"/>
        <v>3.9955099999999995</v>
      </c>
      <c r="H2251" s="2">
        <f t="shared" si="279"/>
        <v>2.9679594999999988</v>
      </c>
      <c r="I2251" s="2">
        <f t="array" ref="I2251">SUMPRODUCT(B2235:B2254, (ROW(B2235:B2254)-ROW(B2235)+1)) / (20*21/2)</f>
        <v>4.2008266666666669</v>
      </c>
      <c r="J2251" s="2">
        <f t="shared" si="274"/>
        <v>4.0660354694517773</v>
      </c>
      <c r="K2251" s="2">
        <f t="shared" si="276"/>
        <v>3.940914161242365</v>
      </c>
    </row>
    <row r="2252" spans="1:11" ht="13.5" x14ac:dyDescent="0.25">
      <c r="A2252" s="3">
        <f>TITRES_STAT!B2255</f>
        <v>45583</v>
      </c>
      <c r="B2252" s="5">
        <f>TITRES_STAT!D2255</f>
        <v>4.2759</v>
      </c>
      <c r="C2252" s="2">
        <f t="shared" si="277"/>
        <v>9.2399999999999594E-2</v>
      </c>
      <c r="D2252" s="2">
        <f t="shared" si="278"/>
        <v>4.1825000000000001</v>
      </c>
      <c r="E2252" s="2">
        <f t="shared" ref="E2252:E2315" si="280">AVERAGE(B2243:B2252)</f>
        <v>4.1226700000000003</v>
      </c>
      <c r="F2252" s="2">
        <f t="shared" si="273"/>
        <v>4.0521349999999998</v>
      </c>
      <c r="G2252" s="2">
        <f t="shared" si="275"/>
        <v>4.0012499999999998</v>
      </c>
      <c r="H2252" s="2">
        <f t="shared" si="279"/>
        <v>2.9766564999999989</v>
      </c>
      <c r="I2252" s="2">
        <f t="array" ref="I2252">SUMPRODUCT(B2236:B2255, (ROW(B2236:B2255)-ROW(B2236)+1)) / (20*21/2)</f>
        <v>4.2813228571428574</v>
      </c>
      <c r="J2252" s="2">
        <f t="shared" si="274"/>
        <v>4.086022567599227</v>
      </c>
      <c r="K2252" s="2">
        <f t="shared" si="276"/>
        <v>3.9540508608014879</v>
      </c>
    </row>
    <row r="2253" spans="1:11" ht="13.5" x14ac:dyDescent="0.25">
      <c r="A2253" s="3">
        <f>TITRES_STAT!B2256</f>
        <v>45586</v>
      </c>
      <c r="B2253" s="5">
        <f>TITRES_STAT!D2256</f>
        <v>4.4752999999999998</v>
      </c>
      <c r="C2253" s="2">
        <f t="shared" si="277"/>
        <v>0.1993999999999998</v>
      </c>
      <c r="D2253" s="2">
        <f t="shared" si="278"/>
        <v>4.2506000000000004</v>
      </c>
      <c r="E2253" s="2">
        <f t="shared" si="280"/>
        <v>4.1630400000000005</v>
      </c>
      <c r="F2253" s="2">
        <f t="shared" si="273"/>
        <v>4.0764550000000002</v>
      </c>
      <c r="G2253" s="2">
        <f t="shared" si="275"/>
        <v>4.0104920000000002</v>
      </c>
      <c r="H2253" s="2">
        <f t="shared" si="279"/>
        <v>2.9864924999999989</v>
      </c>
      <c r="I2253" s="2">
        <f t="array" ref="I2253">SUMPRODUCT(B2237:B2256, (ROW(B2237:B2256)-ROW(B2237)+1)) / (20*21/2)</f>
        <v>4.3800004761904763</v>
      </c>
      <c r="J2253" s="2">
        <f t="shared" si="274"/>
        <v>4.1230966087802532</v>
      </c>
      <c r="K2253" s="2">
        <f t="shared" si="276"/>
        <v>3.974492003515155</v>
      </c>
    </row>
    <row r="2254" spans="1:11" ht="13.5" x14ac:dyDescent="0.25">
      <c r="A2254" s="3">
        <f>TITRES_STAT!B2257</f>
        <v>45587</v>
      </c>
      <c r="B2254" s="5">
        <f>TITRES_STAT!D2257</f>
        <v>4.7186000000000003</v>
      </c>
      <c r="C2254" s="2">
        <f t="shared" si="277"/>
        <v>0.24330000000000052</v>
      </c>
      <c r="D2254" s="2">
        <f t="shared" si="278"/>
        <v>4.3673600000000006</v>
      </c>
      <c r="E2254" s="2">
        <f t="shared" si="280"/>
        <v>4.2282300000000008</v>
      </c>
      <c r="F2254" s="2">
        <f t="shared" si="273"/>
        <v>4.1165900000000004</v>
      </c>
      <c r="G2254" s="2">
        <f t="shared" si="275"/>
        <v>4.0267400000000002</v>
      </c>
      <c r="H2254" s="2">
        <f t="shared" si="279"/>
        <v>2.9976869999999991</v>
      </c>
      <c r="I2254" s="2">
        <f t="array" ref="I2254">SUMPRODUCT(B2238:B2257, (ROW(B2238:B2257)-ROW(B2238)+1)) / (20*21/2)</f>
        <v>4.4635047619047619</v>
      </c>
      <c r="J2254" s="2">
        <f t="shared" si="274"/>
        <v>4.1798112174678481</v>
      </c>
      <c r="K2254" s="2">
        <f t="shared" si="276"/>
        <v>4.0036727092596589</v>
      </c>
    </row>
    <row r="2255" spans="1:11" ht="13.5" x14ac:dyDescent="0.25">
      <c r="A2255" s="3">
        <f>TITRES_STAT!B2258</f>
        <v>45588</v>
      </c>
      <c r="B2255" s="5">
        <f>TITRES_STAT!D2258</f>
        <v>4.9618000000000002</v>
      </c>
      <c r="C2255" s="2">
        <f t="shared" si="277"/>
        <v>0.24319999999999986</v>
      </c>
      <c r="D2255" s="2">
        <f t="shared" si="278"/>
        <v>4.5230200000000007</v>
      </c>
      <c r="E2255" s="2">
        <f t="shared" si="280"/>
        <v>4.3187100000000003</v>
      </c>
      <c r="F2255" s="2">
        <f t="shared" si="273"/>
        <v>4.1688850000000004</v>
      </c>
      <c r="G2255" s="2">
        <f t="shared" si="275"/>
        <v>4.0491160000000006</v>
      </c>
      <c r="H2255" s="2">
        <f t="shared" si="279"/>
        <v>3.0103344999999995</v>
      </c>
      <c r="I2255" s="2">
        <f t="array" ref="I2255">SUMPRODUCT(B2239:B2258, (ROW(B2239:B2258)-ROW(B2239)+1)) / (20*21/2)</f>
        <v>4.5707561904761898</v>
      </c>
      <c r="J2255" s="2">
        <f t="shared" si="274"/>
        <v>4.2542863396137669</v>
      </c>
      <c r="K2255" s="2">
        <f t="shared" si="276"/>
        <v>4.0412463285043785</v>
      </c>
    </row>
    <row r="2256" spans="1:11" ht="13.5" x14ac:dyDescent="0.25">
      <c r="A2256" s="3">
        <f>TITRES_STAT!B2259</f>
        <v>45589</v>
      </c>
      <c r="B2256" s="5">
        <f>TITRES_STAT!D2259</f>
        <v>5.2050000000000001</v>
      </c>
      <c r="C2256" s="2">
        <f t="shared" si="277"/>
        <v>0.24319999999999986</v>
      </c>
      <c r="D2256" s="2">
        <f t="shared" si="278"/>
        <v>4.7273200000000006</v>
      </c>
      <c r="E2256" s="2">
        <f t="shared" si="280"/>
        <v>4.4320499999999994</v>
      </c>
      <c r="F2256" s="2">
        <f t="shared" si="273"/>
        <v>4.2309049999999999</v>
      </c>
      <c r="G2256" s="2">
        <f t="shared" si="275"/>
        <v>4.0763560000000005</v>
      </c>
      <c r="H2256" s="2">
        <f t="shared" si="279"/>
        <v>3.0242924999999996</v>
      </c>
      <c r="I2256" s="2">
        <f t="array" ref="I2256">SUMPRODUCT(B2240:B2259, (ROW(B2240:B2259)-ROW(B2240)+1)) / (20*21/2)</f>
        <v>4.7016990476190479</v>
      </c>
      <c r="J2256" s="2">
        <f t="shared" si="274"/>
        <v>4.3448304977457894</v>
      </c>
      <c r="K2256" s="2">
        <f t="shared" si="276"/>
        <v>4.0868837273865601</v>
      </c>
    </row>
    <row r="2257" spans="1:11" ht="13.5" x14ac:dyDescent="0.25">
      <c r="A2257" s="3">
        <f>TITRES_STAT!B2260</f>
        <v>45590</v>
      </c>
      <c r="B2257" s="5">
        <f>TITRES_STAT!D2260</f>
        <v>5.1077000000000004</v>
      </c>
      <c r="C2257" s="2">
        <f t="shared" si="277"/>
        <v>-9.729999999999972E-2</v>
      </c>
      <c r="D2257" s="2">
        <f t="shared" si="278"/>
        <v>4.8936800000000007</v>
      </c>
      <c r="E2257" s="2">
        <f t="shared" si="280"/>
        <v>4.5380900000000004</v>
      </c>
      <c r="F2257" s="2">
        <f t="shared" si="273"/>
        <v>4.2880599999999998</v>
      </c>
      <c r="G2257" s="2">
        <f t="shared" si="275"/>
        <v>4.1006780000000003</v>
      </c>
      <c r="H2257" s="2">
        <f t="shared" si="279"/>
        <v>3.0383555000000002</v>
      </c>
      <c r="I2257" s="2">
        <f t="array" ref="I2257">SUMPRODUCT(B2241:B2260, (ROW(B2241:B2260)-ROW(B2241)+1)) / (20*21/2)</f>
        <v>4.8154104761904764</v>
      </c>
      <c r="J2257" s="2">
        <f t="shared" si="274"/>
        <v>4.4174847360557141</v>
      </c>
      <c r="K2257" s="2">
        <f t="shared" si="276"/>
        <v>4.1269157380772832</v>
      </c>
    </row>
    <row r="2258" spans="1:11" ht="13.5" x14ac:dyDescent="0.25">
      <c r="A2258" s="3">
        <f>TITRES_STAT!B2261</f>
        <v>45593</v>
      </c>
      <c r="B2258" s="5">
        <f>TITRES_STAT!D2261</f>
        <v>5.4142000000000001</v>
      </c>
      <c r="C2258" s="2">
        <f t="shared" si="277"/>
        <v>0.30649999999999977</v>
      </c>
      <c r="D2258" s="2">
        <f t="shared" si="278"/>
        <v>5.0814600000000008</v>
      </c>
      <c r="E2258" s="2">
        <f t="shared" si="280"/>
        <v>4.666030000000001</v>
      </c>
      <c r="F2258" s="2">
        <f t="shared" si="273"/>
        <v>4.3602999999999996</v>
      </c>
      <c r="G2258" s="2">
        <f t="shared" si="275"/>
        <v>4.1301579999999998</v>
      </c>
      <c r="H2258" s="2">
        <f t="shared" si="279"/>
        <v>3.0540695000000007</v>
      </c>
      <c r="I2258" s="2">
        <f t="array" ref="I2258">SUMPRODUCT(B2242:B2261, (ROW(B2242:B2261)-ROW(B2242)+1)) / (20*21/2)</f>
        <v>4.8985971428571435</v>
      </c>
      <c r="J2258" s="2">
        <f t="shared" si="274"/>
        <v>4.5124099992885034</v>
      </c>
      <c r="K2258" s="2">
        <f t="shared" si="276"/>
        <v>4.1773974738389583</v>
      </c>
    </row>
    <row r="2259" spans="1:11" ht="13.5" x14ac:dyDescent="0.25">
      <c r="A2259" s="3">
        <f>TITRES_STAT!B2262</f>
        <v>45594</v>
      </c>
      <c r="B2259" s="5">
        <f>TITRES_STAT!D2262</f>
        <v>5.7351999999999999</v>
      </c>
      <c r="C2259" s="2">
        <f t="shared" si="277"/>
        <v>0.32099999999999973</v>
      </c>
      <c r="D2259" s="2">
        <f t="shared" si="278"/>
        <v>5.2847799999999996</v>
      </c>
      <c r="E2259" s="2">
        <f t="shared" si="280"/>
        <v>4.8260700000000005</v>
      </c>
      <c r="F2259" s="2">
        <f t="shared" si="273"/>
        <v>4.4488299999999992</v>
      </c>
      <c r="G2259" s="2">
        <f t="shared" si="275"/>
        <v>4.1660579999999996</v>
      </c>
      <c r="H2259" s="2">
        <f t="shared" si="279"/>
        <v>3.0716250000000009</v>
      </c>
      <c r="I2259" s="2">
        <f t="array" ref="I2259">SUMPRODUCT(B2243:B2262, (ROW(B2243:B2262)-ROW(B2243)+1)) / (20*21/2)</f>
        <v>4.976827142857144</v>
      </c>
      <c r="J2259" s="2">
        <f t="shared" si="274"/>
        <v>4.6288661898324559</v>
      </c>
      <c r="K2259" s="2">
        <f t="shared" si="276"/>
        <v>4.2384877689825284</v>
      </c>
    </row>
    <row r="2260" spans="1:11" ht="13.5" x14ac:dyDescent="0.25">
      <c r="A2260" s="3">
        <f>TITRES_STAT!B2263</f>
        <v>45595</v>
      </c>
      <c r="B2260" s="5">
        <f>TITRES_STAT!D2263</f>
        <v>5.6428000000000003</v>
      </c>
      <c r="C2260" s="2">
        <f t="shared" si="277"/>
        <v>-9.2399999999999594E-2</v>
      </c>
      <c r="D2260" s="2">
        <f t="shared" si="278"/>
        <v>5.4209800000000001</v>
      </c>
      <c r="E2260" s="2">
        <f t="shared" si="280"/>
        <v>4.9720000000000004</v>
      </c>
      <c r="F2260" s="2">
        <f t="shared" ref="F2260:F2323" si="281">AVERAGE(B2241:B2260)</f>
        <v>4.5310399999999991</v>
      </c>
      <c r="G2260" s="2">
        <f t="shared" si="275"/>
        <v>4.2001100000000005</v>
      </c>
      <c r="H2260" s="2">
        <f t="shared" si="279"/>
        <v>3.0887420000000003</v>
      </c>
      <c r="I2260" s="2">
        <f t="array" ref="I2260">SUMPRODUCT(B2244:B2263, (ROW(B2244:B2263)-ROW(B2244)+1)) / (20*21/2)</f>
        <v>5.0624895238095231</v>
      </c>
      <c r="J2260" s="2">
        <f t="shared" si="274"/>
        <v>4.7254313146103177</v>
      </c>
      <c r="K2260" s="2">
        <f t="shared" si="276"/>
        <v>4.2935588368655671</v>
      </c>
    </row>
    <row r="2261" spans="1:11" ht="13.5" x14ac:dyDescent="0.25">
      <c r="A2261" s="3">
        <f>TITRES_STAT!B2264</f>
        <v>45596</v>
      </c>
      <c r="B2261" s="5">
        <f>TITRES_STAT!D2264</f>
        <v>5.4044999999999996</v>
      </c>
      <c r="C2261" s="2">
        <f t="shared" si="277"/>
        <v>-0.23830000000000062</v>
      </c>
      <c r="D2261" s="2">
        <f t="shared" si="278"/>
        <v>5.4608800000000004</v>
      </c>
      <c r="E2261" s="2">
        <f t="shared" si="280"/>
        <v>5.0941000000000001</v>
      </c>
      <c r="F2261" s="2">
        <f t="shared" si="281"/>
        <v>4.5976849999999994</v>
      </c>
      <c r="G2261" s="2">
        <f t="shared" si="275"/>
        <v>4.2293960000000013</v>
      </c>
      <c r="H2261" s="2">
        <f t="shared" si="279"/>
        <v>3.1048805000000006</v>
      </c>
      <c r="I2261" s="2">
        <f t="array" ref="I2261">SUMPRODUCT(B2245:B2264, (ROW(B2245:B2264)-ROW(B2245)+1)) / (20*21/2)</f>
        <v>5.1387261904761914</v>
      </c>
      <c r="J2261" s="2">
        <f t="shared" ref="J2261:J2324" si="282">$J$4*B2261+J2260*(1-$J$4)</f>
        <v>4.7901045227426682</v>
      </c>
      <c r="K2261" s="2">
        <f t="shared" si="276"/>
        <v>4.3371251569884857</v>
      </c>
    </row>
    <row r="2262" spans="1:11" ht="13.5" x14ac:dyDescent="0.25">
      <c r="A2262" s="3">
        <f>TITRES_STAT!B2265</f>
        <v>45597</v>
      </c>
      <c r="B2262" s="5">
        <f>TITRES_STAT!D2265</f>
        <v>5.4191000000000003</v>
      </c>
      <c r="C2262" s="2">
        <f t="shared" si="277"/>
        <v>1.4600000000000612E-2</v>
      </c>
      <c r="D2262" s="2">
        <f t="shared" si="278"/>
        <v>5.5231599999999998</v>
      </c>
      <c r="E2262" s="2">
        <f t="shared" si="280"/>
        <v>5.2084200000000003</v>
      </c>
      <c r="F2262" s="2">
        <f t="shared" si="281"/>
        <v>4.6655449999999998</v>
      </c>
      <c r="G2262" s="2">
        <f t="shared" si="275"/>
        <v>4.2599460000000011</v>
      </c>
      <c r="H2262" s="2">
        <f t="shared" si="279"/>
        <v>3.1213285000000002</v>
      </c>
      <c r="I2262" s="2">
        <f t="array" ref="I2262">SUMPRODUCT(B2246:B2265, (ROW(B2246:B2265)-ROW(B2246)+1)) / (20*21/2)</f>
        <v>5.2056199999999997</v>
      </c>
      <c r="J2262" s="2">
        <f t="shared" si="282"/>
        <v>4.8500088539100332</v>
      </c>
      <c r="K2262" s="2">
        <f t="shared" si="276"/>
        <v>4.3795555429889372</v>
      </c>
    </row>
    <row r="2263" spans="1:11" ht="13.5" x14ac:dyDescent="0.25">
      <c r="A2263" s="3">
        <f>TITRES_STAT!B2266</f>
        <v>45600</v>
      </c>
      <c r="B2263" s="5">
        <f>TITRES_STAT!D2266</f>
        <v>5.5650000000000004</v>
      </c>
      <c r="C2263" s="2">
        <f t="shared" si="277"/>
        <v>0.14590000000000014</v>
      </c>
      <c r="D2263" s="2">
        <f t="shared" si="278"/>
        <v>5.5533200000000003</v>
      </c>
      <c r="E2263" s="2">
        <f t="shared" si="280"/>
        <v>5.3173899999999996</v>
      </c>
      <c r="F2263" s="2">
        <f t="shared" si="281"/>
        <v>4.7402150000000001</v>
      </c>
      <c r="G2263" s="2">
        <f t="shared" si="275"/>
        <v>4.2934140000000012</v>
      </c>
      <c r="H2263" s="2">
        <f t="shared" si="279"/>
        <v>3.1382695000000007</v>
      </c>
      <c r="I2263" s="2">
        <f t="array" ref="I2263">SUMPRODUCT(B2247:B2266, (ROW(B2247:B2266)-ROW(B2247)+1)) / (20*21/2)</f>
        <v>5.2637171428571436</v>
      </c>
      <c r="J2263" s="2">
        <f t="shared" si="282"/>
        <v>4.9181032487757443</v>
      </c>
      <c r="K2263" s="2">
        <f t="shared" si="276"/>
        <v>4.426043560910939</v>
      </c>
    </row>
    <row r="2264" spans="1:11" ht="13.5" x14ac:dyDescent="0.25">
      <c r="A2264" s="3">
        <f>TITRES_STAT!B2267</f>
        <v>45601</v>
      </c>
      <c r="B2264" s="5">
        <f>TITRES_STAT!D2267</f>
        <v>5.5407000000000002</v>
      </c>
      <c r="C2264" s="2">
        <f t="shared" si="277"/>
        <v>-2.430000000000021E-2</v>
      </c>
      <c r="D2264" s="2">
        <f t="shared" si="278"/>
        <v>5.5144200000000003</v>
      </c>
      <c r="E2264" s="2">
        <f t="shared" si="280"/>
        <v>5.3995999999999995</v>
      </c>
      <c r="F2264" s="2">
        <f t="shared" si="281"/>
        <v>4.8139149999999997</v>
      </c>
      <c r="G2264" s="2">
        <f t="shared" si="275"/>
        <v>4.3255200000000009</v>
      </c>
      <c r="H2264" s="2">
        <f t="shared" si="279"/>
        <v>3.1550890000000003</v>
      </c>
      <c r="I2264" s="2">
        <f t="array" ref="I2264">SUMPRODUCT(B2248:B2267, (ROW(B2248:B2267)-ROW(B2248)+1)) / (20*21/2)</f>
        <v>5.3284652380952373</v>
      </c>
      <c r="J2264" s="2">
        <f t="shared" si="282"/>
        <v>4.9773981774637681</v>
      </c>
      <c r="K2264" s="2">
        <f t="shared" si="276"/>
        <v>4.4697555781301181</v>
      </c>
    </row>
    <row r="2265" spans="1:11" ht="13.5" x14ac:dyDescent="0.25">
      <c r="A2265" s="3">
        <f>TITRES_STAT!B2268</f>
        <v>45602</v>
      </c>
      <c r="B2265" s="5">
        <f>TITRES_STAT!D2268</f>
        <v>5.5163000000000002</v>
      </c>
      <c r="C2265" s="2">
        <f t="shared" si="277"/>
        <v>-2.4399999999999977E-2</v>
      </c>
      <c r="D2265" s="2">
        <f t="shared" si="278"/>
        <v>5.4891200000000007</v>
      </c>
      <c r="E2265" s="2">
        <f t="shared" si="280"/>
        <v>5.45505</v>
      </c>
      <c r="F2265" s="2">
        <f t="shared" si="281"/>
        <v>4.8868799999999997</v>
      </c>
      <c r="G2265" s="2">
        <f t="shared" si="275"/>
        <v>4.3580140000000007</v>
      </c>
      <c r="H2265" s="2">
        <f t="shared" si="279"/>
        <v>3.1719995000000005</v>
      </c>
      <c r="I2265" s="2">
        <f t="array" ref="I2265">SUMPRODUCT(B2249:B2268, (ROW(B2249:B2268)-ROW(B2249)+1)) / (20*21/2)</f>
        <v>5.3981433333333335</v>
      </c>
      <c r="J2265" s="2">
        <f t="shared" si="282"/>
        <v>5.0287221605624568</v>
      </c>
      <c r="K2265" s="2">
        <f t="shared" si="276"/>
        <v>4.5107965358505062</v>
      </c>
    </row>
    <row r="2266" spans="1:11" ht="13.5" x14ac:dyDescent="0.25">
      <c r="A2266" s="3">
        <f>TITRES_STAT!B2269</f>
        <v>45603</v>
      </c>
      <c r="B2266" s="5">
        <f>TITRES_STAT!D2269</f>
        <v>5.4969000000000001</v>
      </c>
      <c r="C2266" s="2">
        <f t="shared" si="277"/>
        <v>-1.9400000000000084E-2</v>
      </c>
      <c r="D2266" s="2">
        <f t="shared" si="278"/>
        <v>5.5076000000000009</v>
      </c>
      <c r="E2266" s="2">
        <f t="shared" si="280"/>
        <v>5.4842399999999998</v>
      </c>
      <c r="F2266" s="2">
        <f t="shared" si="281"/>
        <v>4.958145</v>
      </c>
      <c r="G2266" s="2">
        <f t="shared" si="275"/>
        <v>4.3893420000000019</v>
      </c>
      <c r="H2266" s="2">
        <f t="shared" si="279"/>
        <v>3.1888130000000006</v>
      </c>
      <c r="I2266" s="2">
        <f t="array" ref="I2266">SUMPRODUCT(B2250:B2269, (ROW(B2250:B2269)-ROW(B2250)+1)) / (20*21/2)</f>
        <v>5.4595714285714294</v>
      </c>
      <c r="J2266" s="2">
        <f t="shared" si="282"/>
        <v>5.0733105262231755</v>
      </c>
      <c r="K2266" s="2">
        <f t="shared" si="276"/>
        <v>4.5494672599348007</v>
      </c>
    </row>
    <row r="2267" spans="1:11" ht="13.5" x14ac:dyDescent="0.25">
      <c r="A2267" s="3">
        <f>TITRES_STAT!B2270</f>
        <v>45604</v>
      </c>
      <c r="B2267" s="5">
        <f>TITRES_STAT!D2270</f>
        <v>5.6379999999999999</v>
      </c>
      <c r="C2267" s="2">
        <f t="shared" si="277"/>
        <v>0.14109999999999978</v>
      </c>
      <c r="D2267" s="2">
        <f t="shared" si="278"/>
        <v>5.55138</v>
      </c>
      <c r="E2267" s="2">
        <f t="shared" si="280"/>
        <v>5.5372700000000004</v>
      </c>
      <c r="F2267" s="2">
        <f t="shared" si="281"/>
        <v>5.0376799999999999</v>
      </c>
      <c r="G2267" s="2">
        <f t="shared" si="275"/>
        <v>4.4233940000000009</v>
      </c>
      <c r="H2267" s="2">
        <f t="shared" si="279"/>
        <v>3.2065920000000006</v>
      </c>
      <c r="I2267" s="2">
        <f t="array" ref="I2267">SUMPRODUCT(B2251:B2270, (ROW(B2251:B2270)-ROW(B2251)+1)) / (20*21/2)</f>
        <v>5.5155633333333345</v>
      </c>
      <c r="J2267" s="2">
        <f t="shared" si="282"/>
        <v>5.1270904761066829</v>
      </c>
      <c r="K2267" s="2">
        <f t="shared" si="276"/>
        <v>4.59215481836873</v>
      </c>
    </row>
    <row r="2268" spans="1:11" ht="13.5" x14ac:dyDescent="0.25">
      <c r="A2268" s="3">
        <f>TITRES_STAT!B2271</f>
        <v>45607</v>
      </c>
      <c r="B2268" s="5">
        <f>TITRES_STAT!D2271</f>
        <v>5.7693000000000003</v>
      </c>
      <c r="C2268" s="2">
        <f t="shared" si="277"/>
        <v>0.13130000000000042</v>
      </c>
      <c r="D2268" s="2">
        <f t="shared" si="278"/>
        <v>5.5922399999999994</v>
      </c>
      <c r="E2268" s="2">
        <f t="shared" si="280"/>
        <v>5.5727799999999998</v>
      </c>
      <c r="F2268" s="2">
        <f t="shared" si="281"/>
        <v>5.1194050000000004</v>
      </c>
      <c r="G2268" s="2">
        <f t="shared" si="275"/>
        <v>4.4600720000000003</v>
      </c>
      <c r="H2268" s="2">
        <f t="shared" si="279"/>
        <v>3.2245545000000018</v>
      </c>
      <c r="I2268" s="2">
        <f t="array" ref="I2268">SUMPRODUCT(B2252:B2271, (ROW(B2252:B2271)-ROW(B2252)+1)) / (20*21/2)</f>
        <v>5.5639109523809527</v>
      </c>
      <c r="J2268" s="2">
        <f t="shared" si="282"/>
        <v>5.188253287906047</v>
      </c>
      <c r="K2268" s="2">
        <f t="shared" si="276"/>
        <v>4.6383173745111321</v>
      </c>
    </row>
    <row r="2269" spans="1:11" ht="13.5" x14ac:dyDescent="0.25">
      <c r="A2269" s="3">
        <f>TITRES_STAT!B2272</f>
        <v>45608</v>
      </c>
      <c r="B2269" s="5">
        <f>TITRES_STAT!D2272</f>
        <v>5.7644000000000002</v>
      </c>
      <c r="C2269" s="2">
        <f t="shared" si="277"/>
        <v>-4.9000000000001265E-3</v>
      </c>
      <c r="D2269" s="2">
        <f t="shared" si="278"/>
        <v>5.6369800000000012</v>
      </c>
      <c r="E2269" s="2">
        <f t="shared" si="280"/>
        <v>5.5757000000000003</v>
      </c>
      <c r="F2269" s="2">
        <f t="shared" si="281"/>
        <v>5.2008850000000004</v>
      </c>
      <c r="G2269" s="2">
        <f t="shared" si="275"/>
        <v>4.4955820000000006</v>
      </c>
      <c r="H2269" s="2">
        <f t="shared" si="279"/>
        <v>3.2424925000000013</v>
      </c>
      <c r="I2269" s="2">
        <f t="array" ref="I2269">SUMPRODUCT(B2253:B2272, (ROW(B2253:B2272)-ROW(B2253)+1)) / (20*21/2)</f>
        <v>5.6013666666666673</v>
      </c>
      <c r="J2269" s="2">
        <f t="shared" si="282"/>
        <v>5.2431244033435664</v>
      </c>
      <c r="K2269" s="2">
        <f t="shared" si="276"/>
        <v>4.6824774774714806</v>
      </c>
    </row>
    <row r="2270" spans="1:11" ht="13.5" x14ac:dyDescent="0.25">
      <c r="A2270" s="3">
        <f>TITRES_STAT!B2273</f>
        <v>45609</v>
      </c>
      <c r="B2270" s="5">
        <f>TITRES_STAT!D2273</f>
        <v>5.7888000000000002</v>
      </c>
      <c r="C2270" s="2">
        <f t="shared" si="277"/>
        <v>2.4399999999999977E-2</v>
      </c>
      <c r="D2270" s="2">
        <f t="shared" si="278"/>
        <v>5.6914800000000003</v>
      </c>
      <c r="E2270" s="2">
        <f t="shared" si="280"/>
        <v>5.5903000000000009</v>
      </c>
      <c r="F2270" s="2">
        <f t="shared" si="281"/>
        <v>5.2811500000000002</v>
      </c>
      <c r="G2270" s="2">
        <f t="shared" si="275"/>
        <v>4.5296340000000006</v>
      </c>
      <c r="H2270" s="2">
        <f t="shared" si="279"/>
        <v>3.2605525000000011</v>
      </c>
      <c r="I2270" s="2">
        <f t="array" ref="I2270">SUMPRODUCT(B2254:B2273, (ROW(B2254:B2273)-ROW(B2254)+1)) / (20*21/2)</f>
        <v>5.6257614285714279</v>
      </c>
      <c r="J2270" s="2">
        <f t="shared" si="282"/>
        <v>5.295093507787036</v>
      </c>
      <c r="K2270" s="2">
        <f t="shared" si="276"/>
        <v>4.725862674433384</v>
      </c>
    </row>
    <row r="2271" spans="1:11" ht="13.5" x14ac:dyDescent="0.25">
      <c r="A2271" s="3">
        <f>TITRES_STAT!B2274</f>
        <v>45610</v>
      </c>
      <c r="B2271" s="5">
        <f>TITRES_STAT!D2274</f>
        <v>5.7888000000000002</v>
      </c>
      <c r="C2271" s="2">
        <f t="shared" si="277"/>
        <v>0</v>
      </c>
      <c r="D2271" s="2">
        <f t="shared" si="278"/>
        <v>5.7498600000000009</v>
      </c>
      <c r="E2271" s="2">
        <f t="shared" si="280"/>
        <v>5.6287300000000009</v>
      </c>
      <c r="F2271" s="2">
        <f t="shared" si="281"/>
        <v>5.3614149999999992</v>
      </c>
      <c r="G2271" s="2">
        <f t="shared" si="275"/>
        <v>4.5635900000000005</v>
      </c>
      <c r="H2271" s="2">
        <f t="shared" si="279"/>
        <v>3.2786600000000017</v>
      </c>
      <c r="I2271" s="2">
        <f t="array" ref="I2271">SUMPRODUCT(B2255:B2274, (ROW(B2255:B2274)-ROW(B2255)+1)) / (20*21/2)</f>
        <v>5.644364761904761</v>
      </c>
      <c r="J2271" s="2">
        <f t="shared" si="282"/>
        <v>5.3421131737120806</v>
      </c>
      <c r="K2271" s="2">
        <f t="shared" si="276"/>
        <v>4.7675464911222711</v>
      </c>
    </row>
    <row r="2272" spans="1:11" ht="13.5" x14ac:dyDescent="0.25">
      <c r="A2272" s="3">
        <f>TITRES_STAT!B2275</f>
        <v>45611</v>
      </c>
      <c r="B2272" s="5">
        <f>TITRES_STAT!D2275</f>
        <v>5.7546999999999997</v>
      </c>
      <c r="C2272" s="2">
        <f t="shared" si="277"/>
        <v>-3.4100000000000463E-2</v>
      </c>
      <c r="D2272" s="2">
        <f t="shared" si="278"/>
        <v>5.7732000000000001</v>
      </c>
      <c r="E2272" s="2">
        <f t="shared" si="280"/>
        <v>5.6622900000000005</v>
      </c>
      <c r="F2272" s="2">
        <f t="shared" si="281"/>
        <v>5.4353549999999995</v>
      </c>
      <c r="G2272" s="2">
        <f t="shared" si="275"/>
        <v>4.5989060000000004</v>
      </c>
      <c r="H2272" s="2">
        <f t="shared" si="279"/>
        <v>3.2967860000000013</v>
      </c>
      <c r="I2272" s="2">
        <f t="array" ref="I2272">SUMPRODUCT(B2256:B2275, (ROW(B2256:B2275)-ROW(B2256)+1)) / (20*21/2)</f>
        <v>5.6560114285714285</v>
      </c>
      <c r="J2272" s="2">
        <f t="shared" si="282"/>
        <v>5.3814071571680726</v>
      </c>
      <c r="K2272" s="2">
        <f t="shared" si="276"/>
        <v>4.806258393431202</v>
      </c>
    </row>
    <row r="2273" spans="1:11" ht="13.5" x14ac:dyDescent="0.25">
      <c r="A2273" s="3">
        <f>TITRES_STAT!B2276</f>
        <v>45614</v>
      </c>
      <c r="B2273" s="5">
        <f>TITRES_STAT!D2276</f>
        <v>5.6914999999999996</v>
      </c>
      <c r="C2273" s="2">
        <f t="shared" si="277"/>
        <v>-6.3200000000000145E-2</v>
      </c>
      <c r="D2273" s="2">
        <f t="shared" si="278"/>
        <v>5.7576399999999994</v>
      </c>
      <c r="E2273" s="2">
        <f t="shared" si="280"/>
        <v>5.6749400000000003</v>
      </c>
      <c r="F2273" s="2">
        <f t="shared" si="281"/>
        <v>5.4961649999999995</v>
      </c>
      <c r="G2273" s="2">
        <f t="shared" si="275"/>
        <v>4.633151999999999</v>
      </c>
      <c r="H2273" s="2">
        <f t="shared" si="279"/>
        <v>3.3144780000000016</v>
      </c>
      <c r="I2273" s="2">
        <f t="array" ref="I2273">SUMPRODUCT(B2257:B2276, (ROW(B2257:B2276)-ROW(B2257)+1)) / (20*21/2)</f>
        <v>5.6619852380952382</v>
      </c>
      <c r="J2273" s="2">
        <f t="shared" si="282"/>
        <v>5.4109398088663507</v>
      </c>
      <c r="K2273" s="2">
        <f t="shared" si="276"/>
        <v>4.8409737505515471</v>
      </c>
    </row>
    <row r="2274" spans="1:11" ht="13.5" x14ac:dyDescent="0.25">
      <c r="A2274" s="3">
        <f>TITRES_STAT!B2277</f>
        <v>45615</v>
      </c>
      <c r="B2274" s="5">
        <f>TITRES_STAT!D2277</f>
        <v>5.6914999999999996</v>
      </c>
      <c r="C2274" s="2">
        <f t="shared" si="277"/>
        <v>0</v>
      </c>
      <c r="D2274" s="2">
        <f t="shared" si="278"/>
        <v>5.7430599999999998</v>
      </c>
      <c r="E2274" s="2">
        <f t="shared" si="280"/>
        <v>5.6900200000000005</v>
      </c>
      <c r="F2274" s="2">
        <f t="shared" si="281"/>
        <v>5.54481</v>
      </c>
      <c r="G2274" s="2">
        <f t="shared" si="275"/>
        <v>4.6673979999999995</v>
      </c>
      <c r="H2274" s="2">
        <f t="shared" si="279"/>
        <v>3.3321225000000014</v>
      </c>
      <c r="I2274" s="2">
        <f t="array" ref="I2274">SUMPRODUCT(B2258:B2277, (ROW(B2258:B2277)-ROW(B2258)+1)) / (20*21/2)</f>
        <v>5.6705123809523803</v>
      </c>
      <c r="J2274" s="2">
        <f t="shared" si="282"/>
        <v>5.4376598270695551</v>
      </c>
      <c r="K2274" s="2">
        <f t="shared" si="276"/>
        <v>4.8743277211181528</v>
      </c>
    </row>
    <row r="2275" spans="1:11" ht="13.5" x14ac:dyDescent="0.25">
      <c r="A2275" s="3">
        <f>TITRES_STAT!B2278</f>
        <v>45616</v>
      </c>
      <c r="B2275" s="5">
        <f>TITRES_STAT!D2278</f>
        <v>5.6670999999999996</v>
      </c>
      <c r="C2275" s="2">
        <f t="shared" si="277"/>
        <v>-2.4399999999999977E-2</v>
      </c>
      <c r="D2275" s="2">
        <f t="shared" si="278"/>
        <v>5.7187199999999994</v>
      </c>
      <c r="E2275" s="2">
        <f t="shared" si="280"/>
        <v>5.7050999999999998</v>
      </c>
      <c r="F2275" s="2">
        <f t="shared" si="281"/>
        <v>5.5800749999999999</v>
      </c>
      <c r="G2275" s="2">
        <f t="shared" si="275"/>
        <v>4.6995019999999998</v>
      </c>
      <c r="H2275" s="2">
        <f t="shared" si="279"/>
        <v>3.3496925000000015</v>
      </c>
      <c r="I2275" s="2">
        <f t="array" ref="I2275">SUMPRODUCT(B2259:B2278, (ROW(B2259:B2278)-ROW(B2259)+1)) / (20*21/2)</f>
        <v>5.6762595238095228</v>
      </c>
      <c r="J2275" s="2">
        <f t="shared" si="282"/>
        <v>5.4595112721105492</v>
      </c>
      <c r="K2275" s="2">
        <f t="shared" si="276"/>
        <v>4.9054168300939116</v>
      </c>
    </row>
    <row r="2276" spans="1:11" ht="13.5" x14ac:dyDescent="0.25">
      <c r="A2276" s="3">
        <f>TITRES_STAT!B2279</f>
        <v>45617</v>
      </c>
      <c r="B2276" s="5">
        <f>TITRES_STAT!D2279</f>
        <v>5.6428000000000003</v>
      </c>
      <c r="C2276" s="2">
        <f t="shared" si="277"/>
        <v>-2.4299999999999322E-2</v>
      </c>
      <c r="D2276" s="2">
        <f t="shared" si="278"/>
        <v>5.6895199999999999</v>
      </c>
      <c r="E2276" s="2">
        <f t="shared" si="280"/>
        <v>5.7196899999999999</v>
      </c>
      <c r="F2276" s="2">
        <f t="shared" si="281"/>
        <v>5.601964999999999</v>
      </c>
      <c r="G2276" s="2">
        <f t="shared" si="275"/>
        <v>4.7311199999999989</v>
      </c>
      <c r="H2276" s="2">
        <f t="shared" si="279"/>
        <v>3.3671410000000015</v>
      </c>
      <c r="I2276" s="2">
        <f t="array" ref="I2276">SUMPRODUCT(B2260:B2279, (ROW(B2260:B2279)-ROW(B2260)+1)) / (20*21/2)</f>
        <v>5.6806861904761892</v>
      </c>
      <c r="J2276" s="2">
        <f t="shared" si="282"/>
        <v>5.4769673414333546</v>
      </c>
      <c r="K2276" s="2">
        <f t="shared" si="276"/>
        <v>4.9343338171490529</v>
      </c>
    </row>
    <row r="2277" spans="1:11" ht="13.5" x14ac:dyDescent="0.25">
      <c r="A2277" s="3">
        <f>TITRES_STAT!B2280</f>
        <v>45618</v>
      </c>
      <c r="B2277" s="5">
        <f>TITRES_STAT!D2280</f>
        <v>5.6914999999999996</v>
      </c>
      <c r="C2277" s="2">
        <f t="shared" si="277"/>
        <v>4.8699999999999299E-2</v>
      </c>
      <c r="D2277" s="2">
        <f t="shared" si="278"/>
        <v>5.6768799999999997</v>
      </c>
      <c r="E2277" s="2">
        <f t="shared" si="280"/>
        <v>5.725039999999999</v>
      </c>
      <c r="F2277" s="2">
        <f t="shared" si="281"/>
        <v>5.6311550000000006</v>
      </c>
      <c r="G2277" s="2">
        <f t="shared" si="275"/>
        <v>4.7637119999999991</v>
      </c>
      <c r="H2277" s="2">
        <f t="shared" si="279"/>
        <v>3.3848330000000022</v>
      </c>
      <c r="I2277" s="2">
        <f t="array" ref="I2277">SUMPRODUCT(B2261:B2280, (ROW(B2261:B2280)-ROW(B2261)+1)) / (20*21/2)</f>
        <v>5.6973590476190479</v>
      </c>
      <c r="J2277" s="2">
        <f t="shared" si="282"/>
        <v>5.4973990232016066</v>
      </c>
      <c r="K2277" s="2">
        <f t="shared" si="276"/>
        <v>4.9640266086334037</v>
      </c>
    </row>
    <row r="2278" spans="1:11" ht="13.5" x14ac:dyDescent="0.25">
      <c r="A2278" s="3">
        <f>TITRES_STAT!B2281</f>
        <v>45621</v>
      </c>
      <c r="B2278" s="5">
        <f>TITRES_STAT!D2281</f>
        <v>5.6914999999999996</v>
      </c>
      <c r="C2278" s="2">
        <f t="shared" si="277"/>
        <v>0</v>
      </c>
      <c r="D2278" s="2">
        <f t="shared" si="278"/>
        <v>5.6768799999999997</v>
      </c>
      <c r="E2278" s="2">
        <f t="shared" si="280"/>
        <v>5.7172599999999987</v>
      </c>
      <c r="F2278" s="2">
        <f t="shared" si="281"/>
        <v>5.6450200000000006</v>
      </c>
      <c r="G2278" s="2">
        <f t="shared" si="275"/>
        <v>4.7965959999999992</v>
      </c>
      <c r="H2278" s="2">
        <f t="shared" si="279"/>
        <v>3.4025250000000025</v>
      </c>
      <c r="I2278" s="2">
        <f t="array" ref="I2278">SUMPRODUCT(B2262:B2281, (ROW(B2262:B2281)-ROW(B2262)+1)) / (20*21/2)</f>
        <v>5.7104266666666668</v>
      </c>
      <c r="J2278" s="2">
        <f t="shared" si="282"/>
        <v>5.5158848305157386</v>
      </c>
      <c r="K2278" s="2">
        <f t="shared" si="276"/>
        <v>4.9925549769222899</v>
      </c>
    </row>
    <row r="2279" spans="1:11" ht="13.5" x14ac:dyDescent="0.25">
      <c r="A2279" s="3">
        <f>TITRES_STAT!B2282</f>
        <v>45622</v>
      </c>
      <c r="B2279" s="5">
        <f>TITRES_STAT!D2282</f>
        <v>5.6914999999999996</v>
      </c>
      <c r="C2279" s="2">
        <f t="shared" si="277"/>
        <v>0</v>
      </c>
      <c r="D2279" s="2">
        <f t="shared" si="278"/>
        <v>5.6768799999999988</v>
      </c>
      <c r="E2279" s="2">
        <f t="shared" si="280"/>
        <v>5.7099699999999993</v>
      </c>
      <c r="F2279" s="2">
        <f t="shared" si="281"/>
        <v>5.6428350000000016</v>
      </c>
      <c r="G2279" s="2">
        <f t="shared" si="275"/>
        <v>4.8296759999999992</v>
      </c>
      <c r="H2279" s="2">
        <f t="shared" si="279"/>
        <v>3.4203350000000019</v>
      </c>
      <c r="I2279" s="2">
        <f t="array" ref="I2279">SUMPRODUCT(B2263:B2282, (ROW(B2263:B2282)-ROW(B2263)+1)) / (20*21/2)</f>
        <v>5.7262928571428562</v>
      </c>
      <c r="J2279" s="2">
        <f t="shared" si="282"/>
        <v>5.532610084752335</v>
      </c>
      <c r="K2279" s="2">
        <f t="shared" si="276"/>
        <v>5.0199645856704356</v>
      </c>
    </row>
    <row r="2280" spans="1:11" ht="13.5" x14ac:dyDescent="0.25">
      <c r="A2280" s="3">
        <f>TITRES_STAT!B2283</f>
        <v>45623</v>
      </c>
      <c r="B2280" s="5">
        <f>TITRES_STAT!D2283</f>
        <v>5.8178999999999998</v>
      </c>
      <c r="C2280" s="2">
        <f t="shared" si="277"/>
        <v>0.12640000000000029</v>
      </c>
      <c r="D2280" s="2">
        <f t="shared" si="278"/>
        <v>5.7070399999999992</v>
      </c>
      <c r="E2280" s="2">
        <f t="shared" si="280"/>
        <v>5.7128799999999993</v>
      </c>
      <c r="F2280" s="2">
        <f t="shared" si="281"/>
        <v>5.6515900000000014</v>
      </c>
      <c r="G2280" s="2">
        <f t="shared" si="275"/>
        <v>4.8652839999999991</v>
      </c>
      <c r="H2280" s="2">
        <f t="shared" si="279"/>
        <v>3.4387770000000022</v>
      </c>
      <c r="I2280" s="2">
        <f t="array" ref="I2280">SUMPRODUCT(B2264:B2283, (ROW(B2264:B2283)-ROW(B2264)+1)) / (20*21/2)</f>
        <v>5.7397004761904764</v>
      </c>
      <c r="J2280" s="2">
        <f t="shared" si="282"/>
        <v>5.5597805528711604</v>
      </c>
      <c r="K2280" s="2">
        <f t="shared" si="276"/>
        <v>5.0512561705461048</v>
      </c>
    </row>
    <row r="2281" spans="1:11" ht="13.5" x14ac:dyDescent="0.25">
      <c r="A2281" s="3">
        <f>TITRES_STAT!B2284</f>
        <v>45624</v>
      </c>
      <c r="B2281" s="5">
        <f>TITRES_STAT!D2284</f>
        <v>5.7888000000000002</v>
      </c>
      <c r="C2281" s="2">
        <f t="shared" si="277"/>
        <v>-2.9099999999999682E-2</v>
      </c>
      <c r="D2281" s="2">
        <f t="shared" si="278"/>
        <v>5.7362400000000004</v>
      </c>
      <c r="E2281" s="2">
        <f t="shared" si="280"/>
        <v>5.7128800000000002</v>
      </c>
      <c r="F2281" s="2">
        <f t="shared" si="281"/>
        <v>5.6708050000000005</v>
      </c>
      <c r="G2281" s="2">
        <f t="shared" si="275"/>
        <v>4.9003100000000002</v>
      </c>
      <c r="H2281" s="2">
        <f t="shared" si="279"/>
        <v>3.4570265000000022</v>
      </c>
      <c r="I2281" s="2">
        <f t="array" ref="I2281">SUMPRODUCT(B2265:B2284, (ROW(B2265:B2284)-ROW(B2265)+1)) / (20*21/2)</f>
        <v>5.7499866666666666</v>
      </c>
      <c r="J2281" s="2">
        <f t="shared" si="282"/>
        <v>5.5815919287881925</v>
      </c>
      <c r="K2281" s="2">
        <f t="shared" si="276"/>
        <v>5.0801794579756701</v>
      </c>
    </row>
    <row r="2282" spans="1:11" ht="13.5" x14ac:dyDescent="0.25">
      <c r="A2282" s="3">
        <f>TITRES_STAT!B2285</f>
        <v>45625</v>
      </c>
      <c r="B2282" s="5">
        <f>TITRES_STAT!D2285</f>
        <v>5.8373999999999997</v>
      </c>
      <c r="C2282" s="2">
        <f t="shared" si="277"/>
        <v>4.8599999999999532E-2</v>
      </c>
      <c r="D2282" s="2">
        <f t="shared" si="278"/>
        <v>5.7654199999999998</v>
      </c>
      <c r="E2282" s="2">
        <f t="shared" si="280"/>
        <v>5.7211499999999997</v>
      </c>
      <c r="F2282" s="2">
        <f t="shared" si="281"/>
        <v>5.691720000000001</v>
      </c>
      <c r="G2282" s="2">
        <f t="shared" si="275"/>
        <v>4.9392259999999997</v>
      </c>
      <c r="H2282" s="2">
        <f t="shared" si="279"/>
        <v>3.4755660000000024</v>
      </c>
      <c r="I2282" s="2">
        <f t="array" ref="I2282">SUMPRODUCT(B2266:B2285, (ROW(B2266:B2285)-ROW(B2266)+1)) / (20*21/2)</f>
        <v>5.7788995238095238</v>
      </c>
      <c r="J2282" s="2">
        <f t="shared" si="282"/>
        <v>5.6059546022369364</v>
      </c>
      <c r="K2282" s="2">
        <f t="shared" si="276"/>
        <v>5.1098743811923102</v>
      </c>
    </row>
    <row r="2283" spans="1:11" ht="13.5" x14ac:dyDescent="0.25">
      <c r="A2283" s="3">
        <f>TITRES_STAT!B2286</f>
        <v>45628</v>
      </c>
      <c r="B2283" s="5">
        <f>TITRES_STAT!D2286</f>
        <v>5.8324999999999996</v>
      </c>
      <c r="C2283" s="2">
        <f t="shared" si="277"/>
        <v>-4.9000000000001265E-3</v>
      </c>
      <c r="D2283" s="2">
        <f t="shared" si="278"/>
        <v>5.7936199999999998</v>
      </c>
      <c r="E2283" s="2">
        <f t="shared" si="280"/>
        <v>5.7352500000000006</v>
      </c>
      <c r="F2283" s="2">
        <f t="shared" si="281"/>
        <v>5.705095</v>
      </c>
      <c r="G2283" s="2">
        <f t="shared" si="275"/>
        <v>4.9760979999999995</v>
      </c>
      <c r="H2283" s="2">
        <f t="shared" si="279"/>
        <v>3.4941995000000019</v>
      </c>
      <c r="I2283" s="2">
        <f t="array" ref="I2283">SUMPRODUCT(B2267:B2286, (ROW(B2267:B2286)-ROW(B2267)+1)) / (20*21/2)</f>
        <v>5.7979838095238092</v>
      </c>
      <c r="J2283" s="2">
        <f t="shared" si="282"/>
        <v>5.6275303544048469</v>
      </c>
      <c r="K2283" s="2">
        <f t="shared" si="276"/>
        <v>5.1382126407533963</v>
      </c>
    </row>
    <row r="2284" spans="1:11" ht="13.5" x14ac:dyDescent="0.25">
      <c r="A2284" s="3">
        <f>TITRES_STAT!B2287</f>
        <v>45629</v>
      </c>
      <c r="B2284" s="5">
        <f>TITRES_STAT!D2287</f>
        <v>5.8131000000000004</v>
      </c>
      <c r="C2284" s="2">
        <f t="shared" si="277"/>
        <v>-1.9399999999999196E-2</v>
      </c>
      <c r="D2284" s="2">
        <f t="shared" si="278"/>
        <v>5.8179400000000001</v>
      </c>
      <c r="E2284" s="2">
        <f t="shared" si="280"/>
        <v>5.7474100000000004</v>
      </c>
      <c r="F2284" s="2">
        <f t="shared" si="281"/>
        <v>5.7187150000000004</v>
      </c>
      <c r="G2284" s="2">
        <f t="shared" si="275"/>
        <v>5.014041999999999</v>
      </c>
      <c r="H2284" s="2">
        <f t="shared" si="279"/>
        <v>3.5127595000000014</v>
      </c>
      <c r="I2284" s="2">
        <f t="array" ref="I2284">SUMPRODUCT(B2268:B2287, (ROW(B2268:B2287)-ROW(B2268)+1)) / (20*21/2)</f>
        <v>5.8149371428571417</v>
      </c>
      <c r="J2284" s="2">
        <f t="shared" si="282"/>
        <v>5.6452036539853383</v>
      </c>
      <c r="K2284" s="2">
        <f t="shared" si="276"/>
        <v>5.1646788117042437</v>
      </c>
    </row>
    <row r="2285" spans="1:11" ht="13.5" x14ac:dyDescent="0.25">
      <c r="A2285" s="3">
        <f>TITRES_STAT!B2288</f>
        <v>45630</v>
      </c>
      <c r="B2285" s="5">
        <f>TITRES_STAT!D2288</f>
        <v>6.0223000000000004</v>
      </c>
      <c r="C2285" s="2">
        <f t="shared" si="277"/>
        <v>0.20920000000000005</v>
      </c>
      <c r="D2285" s="2">
        <f t="shared" si="278"/>
        <v>5.8588199999999997</v>
      </c>
      <c r="E2285" s="2">
        <f t="shared" si="280"/>
        <v>5.7829299999999995</v>
      </c>
      <c r="F2285" s="2">
        <f t="shared" si="281"/>
        <v>5.7440150000000001</v>
      </c>
      <c r="G2285" s="2">
        <f t="shared" si="275"/>
        <v>5.0561699999999998</v>
      </c>
      <c r="H2285" s="2">
        <f t="shared" si="279"/>
        <v>3.5322235000000011</v>
      </c>
      <c r="I2285" s="2">
        <f t="array" ref="I2285">SUMPRODUCT(B2269:B2288, (ROW(B2269:B2288)-ROW(B2269)+1)) / (20*21/2)</f>
        <v>5.8248695238095243</v>
      </c>
      <c r="J2285" s="2">
        <f t="shared" si="282"/>
        <v>5.6811175917010202</v>
      </c>
      <c r="K2285" s="2">
        <f t="shared" si="276"/>
        <v>5.1983110151668219</v>
      </c>
    </row>
    <row r="2286" spans="1:11" ht="13.5" x14ac:dyDescent="0.25">
      <c r="A2286" s="3">
        <f>TITRES_STAT!B2289</f>
        <v>45631</v>
      </c>
      <c r="B2286" s="5">
        <f>TITRES_STAT!D2289</f>
        <v>5.9443999999999999</v>
      </c>
      <c r="C2286" s="2">
        <f t="shared" si="277"/>
        <v>-7.7900000000000524E-2</v>
      </c>
      <c r="D2286" s="2">
        <f t="shared" si="278"/>
        <v>5.8899400000000002</v>
      </c>
      <c r="E2286" s="2">
        <f t="shared" si="280"/>
        <v>5.8130900000000008</v>
      </c>
      <c r="F2286" s="2">
        <f t="shared" si="281"/>
        <v>5.7663899999999995</v>
      </c>
      <c r="G2286" s="2">
        <f t="shared" si="275"/>
        <v>5.0957659999999994</v>
      </c>
      <c r="H2286" s="2">
        <f t="shared" si="279"/>
        <v>3.5512980000000014</v>
      </c>
      <c r="I2286" s="2">
        <f t="array" ref="I2286">SUMPRODUCT(B2270:B2289, (ROW(B2270:B2289)-ROW(B2270)+1)) / (20*21/2)</f>
        <v>5.8342461904761906</v>
      </c>
      <c r="J2286" s="2">
        <f t="shared" si="282"/>
        <v>5.7061921067771131</v>
      </c>
      <c r="K2286" s="2">
        <f t="shared" si="276"/>
        <v>5.2275694067289074</v>
      </c>
    </row>
    <row r="2287" spans="1:11" ht="13.5" x14ac:dyDescent="0.25">
      <c r="A2287" s="3">
        <f>TITRES_STAT!B2290</f>
        <v>45632</v>
      </c>
      <c r="B2287" s="5">
        <f>TITRES_STAT!D2290</f>
        <v>5.9443999999999999</v>
      </c>
      <c r="C2287" s="2">
        <f t="shared" si="277"/>
        <v>0</v>
      </c>
      <c r="D2287" s="2">
        <f t="shared" si="278"/>
        <v>5.91134</v>
      </c>
      <c r="E2287" s="2">
        <f t="shared" si="280"/>
        <v>5.8383799999999999</v>
      </c>
      <c r="F2287" s="2">
        <f t="shared" si="281"/>
        <v>5.7817099999999995</v>
      </c>
      <c r="G2287" s="2">
        <f t="shared" si="275"/>
        <v>5.1353619999999989</v>
      </c>
      <c r="H2287" s="2">
        <f t="shared" si="279"/>
        <v>3.5703725000000013</v>
      </c>
      <c r="I2287" s="2">
        <f t="array" ref="I2287">SUMPRODUCT(B2271:B2290, (ROW(B2271:B2290)-ROW(B2271)+1)) / (20*21/2)</f>
        <v>5.8361009523809528</v>
      </c>
      <c r="J2287" s="2">
        <f t="shared" si="282"/>
        <v>5.7288785727983402</v>
      </c>
      <c r="K2287" s="2">
        <f t="shared" si="276"/>
        <v>5.2556804103865975</v>
      </c>
    </row>
    <row r="2288" spans="1:11" ht="13.5" x14ac:dyDescent="0.25">
      <c r="A2288" s="3">
        <f>TITRES_STAT!B2291</f>
        <v>45635</v>
      </c>
      <c r="B2288" s="5">
        <f>TITRES_STAT!D2291</f>
        <v>5.8860000000000001</v>
      </c>
      <c r="C2288" s="2">
        <f t="shared" si="277"/>
        <v>-5.8399999999999785E-2</v>
      </c>
      <c r="D2288" s="2">
        <f t="shared" si="278"/>
        <v>5.9220400000000009</v>
      </c>
      <c r="E2288" s="2">
        <f t="shared" si="280"/>
        <v>5.8578300000000008</v>
      </c>
      <c r="F2288" s="2">
        <f t="shared" si="281"/>
        <v>5.7875449999999997</v>
      </c>
      <c r="G2288" s="2">
        <f t="shared" si="275"/>
        <v>5.1736940000000002</v>
      </c>
      <c r="H2288" s="2">
        <f t="shared" si="279"/>
        <v>3.5891785000000014</v>
      </c>
      <c r="I2288" s="2">
        <f t="array" ref="I2288">SUMPRODUCT(B2272:B2291, (ROW(B2272:B2291)-ROW(B2272)+1)) / (20*21/2)</f>
        <v>5.8364495238095246</v>
      </c>
      <c r="J2288" s="2">
        <f t="shared" si="282"/>
        <v>5.743842518246117</v>
      </c>
      <c r="K2288" s="2">
        <f t="shared" si="276"/>
        <v>5.2803988256655554</v>
      </c>
    </row>
    <row r="2289" spans="1:11" ht="13.5" x14ac:dyDescent="0.25">
      <c r="A2289" s="3">
        <f>TITRES_STAT!B2292</f>
        <v>45636</v>
      </c>
      <c r="B2289" s="5">
        <f>TITRES_STAT!D2292</f>
        <v>5.8860000000000001</v>
      </c>
      <c r="C2289" s="2">
        <f t="shared" si="277"/>
        <v>0</v>
      </c>
      <c r="D2289" s="2">
        <f t="shared" si="278"/>
        <v>5.9366199999999996</v>
      </c>
      <c r="E2289" s="2">
        <f t="shared" si="280"/>
        <v>5.8772800000000007</v>
      </c>
      <c r="F2289" s="2">
        <f t="shared" si="281"/>
        <v>5.7936249999999996</v>
      </c>
      <c r="G2289" s="2">
        <f t="shared" si="275"/>
        <v>5.212121999999999</v>
      </c>
      <c r="H2289" s="2">
        <f t="shared" si="279"/>
        <v>3.6079140000000014</v>
      </c>
      <c r="I2289" s="2">
        <f t="array" ref="I2289">SUMPRODUCT(B2273:B2292, (ROW(B2273:B2292)-ROW(B2273)+1)) / (20*21/2)</f>
        <v>5.8348947619047618</v>
      </c>
      <c r="J2289" s="2">
        <f t="shared" si="282"/>
        <v>5.7573813260322009</v>
      </c>
      <c r="K2289" s="2">
        <f t="shared" si="276"/>
        <v>5.3041478913257301</v>
      </c>
    </row>
    <row r="2290" spans="1:11" ht="13.5" x14ac:dyDescent="0.25">
      <c r="A2290" s="3">
        <f>TITRES_STAT!B2293</f>
        <v>45637</v>
      </c>
      <c r="B2290" s="5">
        <f>TITRES_STAT!D2293</f>
        <v>5.8131000000000004</v>
      </c>
      <c r="C2290" s="2">
        <f t="shared" si="277"/>
        <v>-7.2899999999999743E-2</v>
      </c>
      <c r="D2290" s="2">
        <f t="shared" si="278"/>
        <v>5.8947799999999999</v>
      </c>
      <c r="E2290" s="2">
        <f t="shared" si="280"/>
        <v>5.8768000000000011</v>
      </c>
      <c r="F2290" s="2">
        <f t="shared" si="281"/>
        <v>5.7948399999999998</v>
      </c>
      <c r="G2290" s="2">
        <f t="shared" ref="G2290:G2353" si="283">AVERAGE(B2241:B2290)</f>
        <v>5.2484119999999992</v>
      </c>
      <c r="H2290" s="2">
        <f t="shared" si="279"/>
        <v>3.625646000000001</v>
      </c>
      <c r="I2290" s="2">
        <f t="array" ref="I2290">SUMPRODUCT(B2274:B2293, (ROW(B2274:B2293)-ROW(B2274)+1)) / (20*21/2)</f>
        <v>5.8332242857142846</v>
      </c>
      <c r="J2290" s="2">
        <f t="shared" si="282"/>
        <v>5.7626878664100873</v>
      </c>
      <c r="K2290" s="2">
        <f t="shared" si="276"/>
        <v>5.3241067975482501</v>
      </c>
    </row>
    <row r="2291" spans="1:11" ht="13.5" x14ac:dyDescent="0.25">
      <c r="A2291" s="3">
        <f>TITRES_STAT!B2294</f>
        <v>45638</v>
      </c>
      <c r="B2291" s="5">
        <f>TITRES_STAT!D2294</f>
        <v>5.7984999999999998</v>
      </c>
      <c r="C2291" s="2">
        <f t="shared" si="277"/>
        <v>-1.4600000000000612E-2</v>
      </c>
      <c r="D2291" s="2">
        <f t="shared" si="278"/>
        <v>5.8655999999999997</v>
      </c>
      <c r="E2291" s="2">
        <f t="shared" si="280"/>
        <v>5.8777699999999999</v>
      </c>
      <c r="F2291" s="2">
        <f t="shared" si="281"/>
        <v>5.7953250000000001</v>
      </c>
      <c r="G2291" s="2">
        <f t="shared" si="283"/>
        <v>5.2829499999999996</v>
      </c>
      <c r="H2291" s="2">
        <f t="shared" si="279"/>
        <v>3.6426425000000013</v>
      </c>
      <c r="I2291" s="2">
        <f t="array" ref="I2291">SUMPRODUCT(B2275:B2294, (ROW(B2275:B2294)-ROW(B2275)+1)) / (20*21/2)</f>
        <v>5.8228038095238075</v>
      </c>
      <c r="J2291" s="2">
        <f t="shared" si="282"/>
        <v>5.7660985457996023</v>
      </c>
      <c r="K2291" s="2">
        <f t="shared" ref="K2291:K2354" si="284">$K$4*B2291+(1-$K$4)*K2290</f>
        <v>5.342710452546358</v>
      </c>
    </row>
    <row r="2292" spans="1:11" ht="13.5" x14ac:dyDescent="0.25">
      <c r="A2292" s="3">
        <f>TITRES_STAT!B2295</f>
        <v>45639</v>
      </c>
      <c r="B2292" s="5">
        <f>TITRES_STAT!D2295</f>
        <v>5.7789999999999999</v>
      </c>
      <c r="C2292" s="2">
        <f t="shared" si="277"/>
        <v>-1.9499999999999851E-2</v>
      </c>
      <c r="D2292" s="2">
        <f t="shared" si="278"/>
        <v>5.8325200000000006</v>
      </c>
      <c r="E2292" s="2">
        <f t="shared" si="280"/>
        <v>5.8719300000000008</v>
      </c>
      <c r="F2292" s="2">
        <f t="shared" si="281"/>
        <v>5.7965400000000002</v>
      </c>
      <c r="G2292" s="2">
        <f t="shared" si="283"/>
        <v>5.3172920000000001</v>
      </c>
      <c r="H2292" s="2">
        <f t="shared" si="279"/>
        <v>3.6589970000000012</v>
      </c>
      <c r="I2292" s="2">
        <f t="array" ref="I2292">SUMPRODUCT(B2276:B2295, (ROW(B2276:B2295)-ROW(B2276)+1)) / (20*21/2)</f>
        <v>5.8207166666666659</v>
      </c>
      <c r="J2292" s="2">
        <f t="shared" si="282"/>
        <v>5.7673272557234494</v>
      </c>
      <c r="K2292" s="2">
        <f t="shared" si="284"/>
        <v>5.3598198465641484</v>
      </c>
    </row>
    <row r="2293" spans="1:11" ht="13.5" x14ac:dyDescent="0.25">
      <c r="A2293" s="3">
        <f>TITRES_STAT!B2296</f>
        <v>45642</v>
      </c>
      <c r="B2293" s="5">
        <f>TITRES_STAT!D2296</f>
        <v>5.7789999999999999</v>
      </c>
      <c r="C2293" s="2">
        <f t="shared" si="277"/>
        <v>0</v>
      </c>
      <c r="D2293" s="2">
        <f t="shared" si="278"/>
        <v>5.8111200000000007</v>
      </c>
      <c r="E2293" s="2">
        <f t="shared" si="280"/>
        <v>5.866579999999999</v>
      </c>
      <c r="F2293" s="2">
        <f t="shared" si="281"/>
        <v>5.8009149999999998</v>
      </c>
      <c r="G2293" s="2">
        <f t="shared" si="283"/>
        <v>5.3514400000000002</v>
      </c>
      <c r="H2293" s="2">
        <f t="shared" si="279"/>
        <v>3.6760615000000012</v>
      </c>
      <c r="I2293" s="2">
        <f t="array" ref="I2293">SUMPRODUCT(B2277:B2296, (ROW(B2277:B2296)-ROW(B2277)+1)) / (20*21/2)</f>
        <v>5.8162490476190474</v>
      </c>
      <c r="J2293" s="2">
        <f t="shared" si="282"/>
        <v>5.76843894565455</v>
      </c>
      <c r="K2293" s="2">
        <f t="shared" si="284"/>
        <v>5.3762582839537902</v>
      </c>
    </row>
    <row r="2294" spans="1:11" ht="13.5" x14ac:dyDescent="0.25">
      <c r="A2294" s="3">
        <f>TITRES_STAT!B2297</f>
        <v>45644</v>
      </c>
      <c r="B2294" s="5">
        <f>TITRES_STAT!D2297</f>
        <v>5.6914999999999996</v>
      </c>
      <c r="C2294" s="2">
        <f t="shared" si="277"/>
        <v>-8.7500000000000355E-2</v>
      </c>
      <c r="D2294" s="2">
        <f t="shared" si="278"/>
        <v>5.7722199999999999</v>
      </c>
      <c r="E2294" s="2">
        <f t="shared" si="280"/>
        <v>5.8544199999999984</v>
      </c>
      <c r="F2294" s="2">
        <f t="shared" si="281"/>
        <v>5.8009149999999998</v>
      </c>
      <c r="G2294" s="2">
        <f t="shared" si="283"/>
        <v>5.3839360000000003</v>
      </c>
      <c r="H2294" s="2">
        <f t="shared" si="279"/>
        <v>3.6927120000000007</v>
      </c>
      <c r="I2294" s="2">
        <f t="array" ref="I2294">SUMPRODUCT(B2278:B2297, (ROW(B2278:B2297)-ROW(B2278)+1)) / (20*21/2)</f>
        <v>5.8140061904761895</v>
      </c>
      <c r="J2294" s="2">
        <f t="shared" si="282"/>
        <v>5.7611114270207828</v>
      </c>
      <c r="K2294" s="2">
        <f t="shared" si="284"/>
        <v>5.3886207041908962</v>
      </c>
    </row>
    <row r="2295" spans="1:11" ht="13.5" x14ac:dyDescent="0.25">
      <c r="A2295" s="3">
        <f>TITRES_STAT!B2298</f>
        <v>45645</v>
      </c>
      <c r="B2295" s="5">
        <f>TITRES_STAT!D2298</f>
        <v>5.7789999999999999</v>
      </c>
      <c r="C2295" s="2">
        <f t="shared" si="277"/>
        <v>8.7500000000000355E-2</v>
      </c>
      <c r="D2295" s="2">
        <f t="shared" si="278"/>
        <v>5.7654000000000005</v>
      </c>
      <c r="E2295" s="2">
        <f t="shared" si="280"/>
        <v>5.8300900000000002</v>
      </c>
      <c r="F2295" s="2">
        <f t="shared" si="281"/>
        <v>5.8065099999999994</v>
      </c>
      <c r="G2295" s="2">
        <f t="shared" si="283"/>
        <v>5.4183759999999994</v>
      </c>
      <c r="H2295" s="2">
        <f t="shared" si="279"/>
        <v>3.7093270000000005</v>
      </c>
      <c r="I2295" s="2">
        <f t="array" ref="I2295">SUMPRODUCT(B2279:B2298, (ROW(B2279:B2298)-ROW(B2279)+1)) / (20*21/2)</f>
        <v>5.8113000000000001</v>
      </c>
      <c r="J2295" s="2">
        <f t="shared" si="282"/>
        <v>5.7628151006378516</v>
      </c>
      <c r="K2295" s="2">
        <f t="shared" si="284"/>
        <v>5.4039296961834102</v>
      </c>
    </row>
    <row r="2296" spans="1:11" ht="13.5" x14ac:dyDescent="0.25">
      <c r="A2296" s="3">
        <f>TITRES_STAT!B2299</f>
        <v>45646</v>
      </c>
      <c r="B2296" s="5">
        <f>TITRES_STAT!D2299</f>
        <v>5.7595999999999998</v>
      </c>
      <c r="C2296" s="2">
        <f t="shared" si="277"/>
        <v>-1.9400000000000084E-2</v>
      </c>
      <c r="D2296" s="2">
        <f t="shared" si="278"/>
        <v>5.7576199999999993</v>
      </c>
      <c r="E2296" s="2">
        <f t="shared" si="280"/>
        <v>5.8116099999999999</v>
      </c>
      <c r="F2296" s="2">
        <f t="shared" si="281"/>
        <v>5.8123500000000003</v>
      </c>
      <c r="G2296" s="2">
        <f t="shared" si="283"/>
        <v>5.4521359999999985</v>
      </c>
      <c r="H2296" s="2">
        <f t="shared" si="279"/>
        <v>3.7264365000000002</v>
      </c>
      <c r="I2296" s="2">
        <f t="array" ref="I2296">SUMPRODUCT(B2280:B2299, (ROW(B2280:B2299)-ROW(B2280)+1)) / (20*21/2)</f>
        <v>5.8039590476190481</v>
      </c>
      <c r="J2296" s="2">
        <f t="shared" si="282"/>
        <v>5.762508900577104</v>
      </c>
      <c r="K2296" s="2">
        <f t="shared" si="284"/>
        <v>5.4178775512350414</v>
      </c>
    </row>
    <row r="2297" spans="1:11" ht="13.5" x14ac:dyDescent="0.25">
      <c r="A2297" s="3">
        <f>TITRES_STAT!B2300</f>
        <v>45649</v>
      </c>
      <c r="B2297" s="5">
        <f>TITRES_STAT!D2300</f>
        <v>5.7888000000000002</v>
      </c>
      <c r="C2297" s="2">
        <f t="shared" si="277"/>
        <v>2.9200000000000337E-2</v>
      </c>
      <c r="D2297" s="2">
        <f t="shared" si="278"/>
        <v>5.7595799999999997</v>
      </c>
      <c r="E2297" s="2">
        <f t="shared" si="280"/>
        <v>5.7960499999999993</v>
      </c>
      <c r="F2297" s="2">
        <f t="shared" si="281"/>
        <v>5.817215</v>
      </c>
      <c r="G2297" s="2">
        <f t="shared" si="283"/>
        <v>5.486965999999998</v>
      </c>
      <c r="H2297" s="2">
        <f t="shared" si="279"/>
        <v>3.7432425000000005</v>
      </c>
      <c r="I2297" s="2">
        <f t="array" ref="I2297">SUMPRODUCT(B2281:B2300, (ROW(B2281:B2300)-ROW(B2281)+1)) / (20*21/2)</f>
        <v>5.8084109523809531</v>
      </c>
      <c r="J2297" s="2">
        <f t="shared" si="282"/>
        <v>5.7650128148078563</v>
      </c>
      <c r="K2297" s="2">
        <f t="shared" si="284"/>
        <v>5.4324235296179815</v>
      </c>
    </row>
    <row r="2298" spans="1:11" ht="13.5" x14ac:dyDescent="0.25">
      <c r="A2298" s="3">
        <f>TITRES_STAT!B2301</f>
        <v>45650</v>
      </c>
      <c r="B2298" s="5">
        <f>TITRES_STAT!D2301</f>
        <v>5.7888000000000002</v>
      </c>
      <c r="C2298" s="2">
        <f t="shared" si="277"/>
        <v>0</v>
      </c>
      <c r="D2298" s="2">
        <f t="shared" si="278"/>
        <v>5.761540000000001</v>
      </c>
      <c r="E2298" s="2">
        <f t="shared" si="280"/>
        <v>5.7863300000000004</v>
      </c>
      <c r="F2298" s="2">
        <f t="shared" si="281"/>
        <v>5.8220800000000006</v>
      </c>
      <c r="G2298" s="2">
        <f t="shared" si="283"/>
        <v>5.5200459999999971</v>
      </c>
      <c r="H2298" s="2">
        <f t="shared" si="279"/>
        <v>3.7600485000000008</v>
      </c>
      <c r="I2298" s="2">
        <f t="array" ref="I2298">SUMPRODUCT(B2282:B2301, (ROW(B2282:B2301)-ROW(B2282)+1)) / (20*21/2)</f>
        <v>5.8181600000000007</v>
      </c>
      <c r="J2298" s="2">
        <f t="shared" si="282"/>
        <v>5.7672782610166315</v>
      </c>
      <c r="K2298" s="2">
        <f t="shared" si="284"/>
        <v>5.4463990774761006</v>
      </c>
    </row>
    <row r="2299" spans="1:11" ht="13.5" x14ac:dyDescent="0.25">
      <c r="A2299" s="3">
        <f>TITRES_STAT!B2302</f>
        <v>45651</v>
      </c>
      <c r="B2299" s="5">
        <f>TITRES_STAT!D2302</f>
        <v>5.7450000000000001</v>
      </c>
      <c r="C2299" s="2">
        <f t="shared" si="277"/>
        <v>-4.3800000000000061E-2</v>
      </c>
      <c r="D2299" s="2">
        <f t="shared" si="278"/>
        <v>5.77224</v>
      </c>
      <c r="E2299" s="2">
        <f t="shared" si="280"/>
        <v>5.7722300000000004</v>
      </c>
      <c r="F2299" s="2">
        <f t="shared" si="281"/>
        <v>5.8247550000000006</v>
      </c>
      <c r="G2299" s="2">
        <f t="shared" si="283"/>
        <v>5.5522499999999981</v>
      </c>
      <c r="H2299" s="2">
        <f t="shared" si="279"/>
        <v>3.7767535000000003</v>
      </c>
      <c r="I2299" s="2">
        <f t="array" ref="I2299">SUMPRODUCT(B2283:B2302, (ROW(B2283:B2302)-ROW(B2283)+1)) / (20*21/2)</f>
        <v>5.8323328571428572</v>
      </c>
      <c r="J2299" s="2">
        <f t="shared" si="282"/>
        <v>5.7651565218721901</v>
      </c>
      <c r="K2299" s="2">
        <f t="shared" si="284"/>
        <v>5.4581089175750774</v>
      </c>
    </row>
    <row r="2300" spans="1:11" ht="13.5" x14ac:dyDescent="0.25">
      <c r="A2300" s="3">
        <f>TITRES_STAT!B2303</f>
        <v>45652</v>
      </c>
      <c r="B2300" s="5">
        <f>TITRES_STAT!D2303</f>
        <v>5.8715000000000002</v>
      </c>
      <c r="C2300" s="2">
        <f t="shared" si="277"/>
        <v>0.12650000000000006</v>
      </c>
      <c r="D2300" s="2">
        <f t="shared" si="278"/>
        <v>5.7907400000000013</v>
      </c>
      <c r="E2300" s="2">
        <f t="shared" si="280"/>
        <v>5.7780700000000005</v>
      </c>
      <c r="F2300" s="2">
        <f t="shared" si="281"/>
        <v>5.8274349999999995</v>
      </c>
      <c r="G2300" s="2">
        <f t="shared" si="283"/>
        <v>5.586009999999999</v>
      </c>
      <c r="H2300" s="2">
        <f t="shared" si="279"/>
        <v>3.794044</v>
      </c>
      <c r="I2300" s="2">
        <f t="array" ref="I2300">SUMPRODUCT(B2284:B2303, (ROW(B2284:B2303)-ROW(B2284)+1)) / (20*21/2)</f>
        <v>5.8416490476190477</v>
      </c>
      <c r="J2300" s="2">
        <f t="shared" si="282"/>
        <v>5.7752844721700773</v>
      </c>
      <c r="K2300" s="2">
        <f t="shared" si="284"/>
        <v>5.4743203325721339</v>
      </c>
    </row>
    <row r="2301" spans="1:11" ht="13.5" x14ac:dyDescent="0.25">
      <c r="A2301" s="3">
        <f>TITRES_STAT!B2304</f>
        <v>45653</v>
      </c>
      <c r="B2301" s="5">
        <f>TITRES_STAT!D2304</f>
        <v>5.9298000000000002</v>
      </c>
      <c r="C2301" s="2">
        <f t="shared" si="277"/>
        <v>5.8300000000000018E-2</v>
      </c>
      <c r="D2301" s="2">
        <f t="shared" si="278"/>
        <v>5.8247800000000005</v>
      </c>
      <c r="E2301" s="2">
        <f t="shared" si="280"/>
        <v>5.791199999999999</v>
      </c>
      <c r="F2301" s="2">
        <f t="shared" si="281"/>
        <v>5.8344849999999999</v>
      </c>
      <c r="G2301" s="2">
        <f t="shared" si="283"/>
        <v>5.6209359999999995</v>
      </c>
      <c r="H2301" s="2">
        <f t="shared" si="279"/>
        <v>3.8115075000000003</v>
      </c>
      <c r="I2301" s="2">
        <f t="array" ref="I2301">SUMPRODUCT(B2285:B2304, (ROW(B2285:B2304)-ROW(B2285)+1)) / (20*21/2)</f>
        <v>5.8499885714285709</v>
      </c>
      <c r="J2301" s="2">
        <f t="shared" si="282"/>
        <v>5.7900002367253078</v>
      </c>
      <c r="K2301" s="2">
        <f t="shared" si="284"/>
        <v>5.4921822803144025</v>
      </c>
    </row>
    <row r="2302" spans="1:11" ht="13.5" x14ac:dyDescent="0.25">
      <c r="A2302" s="3">
        <f>TITRES_STAT!B2305</f>
        <v>45656</v>
      </c>
      <c r="B2302" s="5">
        <f>TITRES_STAT!D2305</f>
        <v>5.9832999999999998</v>
      </c>
      <c r="C2302" s="2">
        <f t="shared" si="277"/>
        <v>5.3499999999999659E-2</v>
      </c>
      <c r="D2302" s="2">
        <f t="shared" si="278"/>
        <v>5.8636800000000004</v>
      </c>
      <c r="E2302" s="2">
        <f t="shared" si="280"/>
        <v>5.8116299999999992</v>
      </c>
      <c r="F2302" s="2">
        <f t="shared" si="281"/>
        <v>5.84178</v>
      </c>
      <c r="G2302" s="2">
        <f t="shared" si="283"/>
        <v>5.6550839999999996</v>
      </c>
      <c r="H2302" s="2">
        <f t="shared" si="279"/>
        <v>3.8292385000000002</v>
      </c>
      <c r="I2302" s="2">
        <f t="array" ref="I2302">SUMPRODUCT(B2286:B2305, (ROW(B2286:B2305)-ROW(B2286)+1)) / (20*21/2)</f>
        <v>5.8484823809523805</v>
      </c>
      <c r="J2302" s="2">
        <f t="shared" si="282"/>
        <v>5.8084097379895647</v>
      </c>
      <c r="K2302" s="2">
        <f t="shared" si="284"/>
        <v>5.5114417987334461</v>
      </c>
    </row>
    <row r="2303" spans="1:11" ht="13.5" x14ac:dyDescent="0.25">
      <c r="A2303" s="3">
        <f>TITRES_STAT!B2306</f>
        <v>45657</v>
      </c>
      <c r="B2303" s="5">
        <f>TITRES_STAT!D2306</f>
        <v>5.9396000000000004</v>
      </c>
      <c r="C2303" s="2">
        <f t="shared" si="277"/>
        <v>-4.3699999999999406E-2</v>
      </c>
      <c r="D2303" s="2">
        <f t="shared" si="278"/>
        <v>5.89384</v>
      </c>
      <c r="E2303" s="2">
        <f t="shared" si="280"/>
        <v>5.8276899999999996</v>
      </c>
      <c r="F2303" s="2">
        <f t="shared" si="281"/>
        <v>5.8471349999999997</v>
      </c>
      <c r="G2303" s="2">
        <f t="shared" si="283"/>
        <v>5.6843699999999986</v>
      </c>
      <c r="H2303" s="2">
        <f t="shared" si="279"/>
        <v>3.8467510000000003</v>
      </c>
      <c r="I2303" s="2">
        <f t="array" ref="I2303">SUMPRODUCT(B2287:B2306, (ROW(B2287:B2306)-ROW(B2287)+1)) / (20*21/2)</f>
        <v>5.8478566666666678</v>
      </c>
      <c r="J2303" s="2">
        <f t="shared" si="282"/>
        <v>5.8209040486572254</v>
      </c>
      <c r="K2303" s="2">
        <f t="shared" si="284"/>
        <v>5.5282323164301737</v>
      </c>
    </row>
    <row r="2304" spans="1:11" ht="13.5" x14ac:dyDescent="0.25">
      <c r="A2304" s="3">
        <f>TITRES_STAT!B2307</f>
        <v>45659</v>
      </c>
      <c r="B2304" s="5">
        <f>TITRES_STAT!D2307</f>
        <v>5.9347000000000003</v>
      </c>
      <c r="C2304" s="2">
        <f t="shared" si="277"/>
        <v>-4.9000000000001265E-3</v>
      </c>
      <c r="D2304" s="2">
        <f t="shared" si="278"/>
        <v>5.9317800000000007</v>
      </c>
      <c r="E2304" s="2">
        <f t="shared" si="280"/>
        <v>5.8520099999999999</v>
      </c>
      <c r="F2304" s="2">
        <f t="shared" si="281"/>
        <v>5.8532149999999996</v>
      </c>
      <c r="G2304" s="2">
        <f t="shared" si="283"/>
        <v>5.7086920000000001</v>
      </c>
      <c r="H2304" s="2">
        <f t="shared" si="279"/>
        <v>3.8643575000000006</v>
      </c>
      <c r="I2304" s="2">
        <f t="array" ref="I2304">SUMPRODUCT(B2288:B2307, (ROW(B2288:B2307)-ROW(B2288)+1)) / (20*21/2)</f>
        <v>5.8426452380952378</v>
      </c>
      <c r="J2304" s="2">
        <f t="shared" si="282"/>
        <v>5.8317417583089188</v>
      </c>
      <c r="K2304" s="2">
        <f t="shared" si="284"/>
        <v>5.544172225589775</v>
      </c>
    </row>
    <row r="2305" spans="1:11" ht="13.5" x14ac:dyDescent="0.25">
      <c r="A2305" s="3">
        <f>TITRES_STAT!B2308</f>
        <v>45660</v>
      </c>
      <c r="B2305" s="5">
        <f>TITRES_STAT!D2308</f>
        <v>5.8373999999999997</v>
      </c>
      <c r="C2305" s="2">
        <f t="shared" si="277"/>
        <v>-9.7300000000000608E-2</v>
      </c>
      <c r="D2305" s="2">
        <f t="shared" si="278"/>
        <v>5.9249599999999996</v>
      </c>
      <c r="E2305" s="2">
        <f t="shared" si="280"/>
        <v>5.8578500000000009</v>
      </c>
      <c r="F2305" s="2">
        <f t="shared" si="281"/>
        <v>5.8439700000000006</v>
      </c>
      <c r="G2305" s="2">
        <f t="shared" si="283"/>
        <v>5.7262040000000001</v>
      </c>
      <c r="H2305" s="2">
        <f t="shared" si="279"/>
        <v>3.8819505000000003</v>
      </c>
      <c r="I2305" s="2">
        <f t="array" ref="I2305">SUMPRODUCT(B2289:B2308, (ROW(B2289:B2308)-ROW(B2289)+1)) / (20*21/2)</f>
        <v>5.8289314285714289</v>
      </c>
      <c r="J2305" s="2">
        <f t="shared" si="282"/>
        <v>5.8322806384699746</v>
      </c>
      <c r="K2305" s="2">
        <f t="shared" si="284"/>
        <v>5.5556713539980196</v>
      </c>
    </row>
    <row r="2306" spans="1:11" ht="13.5" x14ac:dyDescent="0.25">
      <c r="A2306" s="3">
        <f>TITRES_STAT!B2309</f>
        <v>45663</v>
      </c>
      <c r="B2306" s="5">
        <f>TITRES_STAT!D2309</f>
        <v>5.8373999999999997</v>
      </c>
      <c r="C2306" s="2">
        <f t="shared" si="277"/>
        <v>0</v>
      </c>
      <c r="D2306" s="2">
        <f t="shared" si="278"/>
        <v>5.9064800000000002</v>
      </c>
      <c r="E2306" s="2">
        <f t="shared" si="280"/>
        <v>5.8656300000000012</v>
      </c>
      <c r="F2306" s="2">
        <f t="shared" si="281"/>
        <v>5.8386200000000006</v>
      </c>
      <c r="G2306" s="2">
        <f t="shared" si="283"/>
        <v>5.7388520000000005</v>
      </c>
      <c r="H2306" s="2">
        <f t="shared" si="279"/>
        <v>3.8995435000000005</v>
      </c>
      <c r="I2306" s="2">
        <f t="array" ref="I2306">SUMPRODUCT(B2290:B2309, (ROW(B2290:B2309)-ROW(B2290)+1)) / (20*21/2)</f>
        <v>5.8161671428571431</v>
      </c>
      <c r="J2306" s="2">
        <f t="shared" si="282"/>
        <v>5.8327681967109291</v>
      </c>
      <c r="K2306" s="2">
        <f t="shared" si="284"/>
        <v>5.5667195361941761</v>
      </c>
    </row>
    <row r="2307" spans="1:11" ht="13.5" x14ac:dyDescent="0.25">
      <c r="A2307" s="3">
        <f>TITRES_STAT!B2310</f>
        <v>45664</v>
      </c>
      <c r="B2307" s="5">
        <f>TITRES_STAT!D2310</f>
        <v>5.7839</v>
      </c>
      <c r="C2307" s="2">
        <f t="shared" si="277"/>
        <v>-5.3499999999999659E-2</v>
      </c>
      <c r="D2307" s="2">
        <f t="shared" si="278"/>
        <v>5.8666</v>
      </c>
      <c r="E2307" s="2">
        <f t="shared" si="280"/>
        <v>5.8651400000000011</v>
      </c>
      <c r="F2307" s="2">
        <f t="shared" si="281"/>
        <v>5.8305950000000006</v>
      </c>
      <c r="G2307" s="2">
        <f t="shared" si="283"/>
        <v>5.7523760000000008</v>
      </c>
      <c r="H2307" s="2">
        <f t="shared" si="279"/>
        <v>3.9168690000000002</v>
      </c>
      <c r="I2307" s="2">
        <f t="array" ref="I2307">SUMPRODUCT(B2291:B2310, (ROW(B2291:B2310)-ROW(B2291)+1)) / (20*21/2)</f>
        <v>5.8043523809523805</v>
      </c>
      <c r="J2307" s="2">
        <f t="shared" si="282"/>
        <v>5.828114082738459</v>
      </c>
      <c r="K2307" s="2">
        <f t="shared" si="284"/>
        <v>5.575236417127738</v>
      </c>
    </row>
    <row r="2308" spans="1:11" ht="13.5" x14ac:dyDescent="0.25">
      <c r="A2308" s="3">
        <f>TITRES_STAT!B2311</f>
        <v>45665</v>
      </c>
      <c r="B2308" s="5">
        <f>TITRES_STAT!D2311</f>
        <v>5.6866000000000003</v>
      </c>
      <c r="C2308" s="2">
        <f t="shared" ref="C2308:C2371" si="285">B2308-B2307</f>
        <v>-9.729999999999972E-2</v>
      </c>
      <c r="D2308" s="2">
        <f t="shared" si="278"/>
        <v>5.8159999999999998</v>
      </c>
      <c r="E2308" s="2">
        <f t="shared" si="280"/>
        <v>5.8549200000000008</v>
      </c>
      <c r="F2308" s="2">
        <f t="shared" si="281"/>
        <v>5.8206250000000006</v>
      </c>
      <c r="G2308" s="2">
        <f t="shared" si="283"/>
        <v>5.7578240000000003</v>
      </c>
      <c r="H2308" s="2">
        <f t="shared" si="279"/>
        <v>3.9334715000000013</v>
      </c>
      <c r="I2308" s="2">
        <f t="array" ref="I2308">SUMPRODUCT(B2292:B2311, (ROW(B2292:B2311)-ROW(B2292)+1)) / (20*21/2)</f>
        <v>5.7912828571428578</v>
      </c>
      <c r="J2308" s="2">
        <f t="shared" si="282"/>
        <v>5.8146365510490821</v>
      </c>
      <c r="K2308" s="2">
        <f t="shared" si="284"/>
        <v>5.5796036164560618</v>
      </c>
    </row>
    <row r="2309" spans="1:11" ht="13.5" x14ac:dyDescent="0.25">
      <c r="A2309" s="3">
        <f>TITRES_STAT!B2312</f>
        <v>45666</v>
      </c>
      <c r="B2309" s="5">
        <f>TITRES_STAT!D2312</f>
        <v>5.6866000000000003</v>
      </c>
      <c r="C2309" s="2">
        <f t="shared" si="285"/>
        <v>0</v>
      </c>
      <c r="D2309" s="2">
        <f t="shared" si="278"/>
        <v>5.7663799999999998</v>
      </c>
      <c r="E2309" s="2">
        <f t="shared" si="280"/>
        <v>5.8490800000000007</v>
      </c>
      <c r="F2309" s="2">
        <f t="shared" si="281"/>
        <v>5.8106550000000006</v>
      </c>
      <c r="G2309" s="2">
        <f t="shared" si="283"/>
        <v>5.7568520000000003</v>
      </c>
      <c r="H2309" s="2">
        <f t="shared" si="279"/>
        <v>3.9500740000000008</v>
      </c>
      <c r="I2309" s="2">
        <f t="array" ref="I2309">SUMPRODUCT(B2293:B2312, (ROW(B2293:B2312)-ROW(B2293)+1)) / (20*21/2)</f>
        <v>5.7677247619047627</v>
      </c>
      <c r="J2309" s="2">
        <f t="shared" si="282"/>
        <v>5.8024425938063127</v>
      </c>
      <c r="K2309" s="2">
        <f t="shared" si="284"/>
        <v>5.5837995530656279</v>
      </c>
    </row>
    <row r="2310" spans="1:11" ht="13.5" x14ac:dyDescent="0.25">
      <c r="A2310" s="3">
        <f>TITRES_STAT!B2313</f>
        <v>45667</v>
      </c>
      <c r="B2310" s="5">
        <f>TITRES_STAT!D2313</f>
        <v>5.6866000000000003</v>
      </c>
      <c r="C2310" s="2">
        <f t="shared" si="285"/>
        <v>0</v>
      </c>
      <c r="D2310" s="2">
        <f t="shared" ref="D2310:D2373" si="286">AVERAGE(B2306:B2310)</f>
        <v>5.7362200000000003</v>
      </c>
      <c r="E2310" s="2">
        <f t="shared" si="280"/>
        <v>5.8305899999999991</v>
      </c>
      <c r="F2310" s="2">
        <f t="shared" si="281"/>
        <v>5.8043300000000011</v>
      </c>
      <c r="G2310" s="2">
        <f t="shared" si="283"/>
        <v>5.7577280000000011</v>
      </c>
      <c r="H2310" s="2">
        <f t="shared" si="279"/>
        <v>3.9666765000000002</v>
      </c>
      <c r="I2310" s="2">
        <f t="array" ref="I2310">SUMPRODUCT(B2294:B2313, (ROW(B2294:B2313)-ROW(B2294)+1)) / (20*21/2)</f>
        <v>5.745255238095238</v>
      </c>
      <c r="J2310" s="2">
        <f t="shared" si="282"/>
        <v>5.7914099658247595</v>
      </c>
      <c r="K2310" s="2">
        <f t="shared" si="284"/>
        <v>5.5878309431414852</v>
      </c>
    </row>
    <row r="2311" spans="1:11" ht="13.5" x14ac:dyDescent="0.25">
      <c r="A2311" s="3">
        <f>TITRES_STAT!B2314</f>
        <v>45670</v>
      </c>
      <c r="B2311" s="5">
        <f>TITRES_STAT!D2314</f>
        <v>5.6670999999999996</v>
      </c>
      <c r="C2311" s="2">
        <f t="shared" si="285"/>
        <v>-1.9500000000000739E-2</v>
      </c>
      <c r="D2311" s="2">
        <f t="shared" si="286"/>
        <v>5.7021599999999992</v>
      </c>
      <c r="E2311" s="2">
        <f t="shared" si="280"/>
        <v>5.8043199999999988</v>
      </c>
      <c r="F2311" s="2">
        <f t="shared" si="281"/>
        <v>5.7977600000000002</v>
      </c>
      <c r="G2311" s="2">
        <f t="shared" si="283"/>
        <v>5.7629799999999998</v>
      </c>
      <c r="H2311" s="2">
        <f t="shared" si="279"/>
        <v>3.9835365000000009</v>
      </c>
      <c r="I2311" s="2">
        <f t="array" ref="I2311">SUMPRODUCT(B2295:B2314, (ROW(B2295:B2314)-ROW(B2295)+1)) / (20*21/2)</f>
        <v>5.7187790476190479</v>
      </c>
      <c r="J2311" s="2">
        <f t="shared" si="282"/>
        <v>5.7795709214604969</v>
      </c>
      <c r="K2311" s="2">
        <f t="shared" si="284"/>
        <v>5.5909395336065248</v>
      </c>
    </row>
    <row r="2312" spans="1:11" ht="13.5" x14ac:dyDescent="0.25">
      <c r="A2312" s="3">
        <f>TITRES_STAT!B2315</f>
        <v>45671</v>
      </c>
      <c r="B2312" s="5">
        <f>TITRES_STAT!D2315</f>
        <v>5.5503999999999998</v>
      </c>
      <c r="C2312" s="2">
        <f t="shared" si="285"/>
        <v>-0.1166999999999998</v>
      </c>
      <c r="D2312" s="2">
        <f t="shared" si="286"/>
        <v>5.6554599999999997</v>
      </c>
      <c r="E2312" s="2">
        <f t="shared" si="280"/>
        <v>5.7610299999999999</v>
      </c>
      <c r="F2312" s="2">
        <f t="shared" si="281"/>
        <v>5.7863300000000004</v>
      </c>
      <c r="G2312" s="2">
        <f t="shared" si="283"/>
        <v>5.7656060000000018</v>
      </c>
      <c r="H2312" s="2">
        <f t="shared" si="279"/>
        <v>3.9994815000000004</v>
      </c>
      <c r="I2312" s="2">
        <f t="array" ref="I2312">SUMPRODUCT(B2296:B2315, (ROW(B2296:B2315)-ROW(B2296)+1)) / (20*21/2)</f>
        <v>5.6932295238095234</v>
      </c>
      <c r="J2312" s="2">
        <f t="shared" si="282"/>
        <v>5.75774511941664</v>
      </c>
      <c r="K2312" s="2">
        <f t="shared" si="284"/>
        <v>5.5893497479748966</v>
      </c>
    </row>
    <row r="2313" spans="1:11" ht="13.5" x14ac:dyDescent="0.25">
      <c r="A2313" s="3">
        <f>TITRES_STAT!B2316</f>
        <v>45672</v>
      </c>
      <c r="B2313" s="5">
        <f>TITRES_STAT!D2316</f>
        <v>5.5503999999999998</v>
      </c>
      <c r="C2313" s="2">
        <f t="shared" si="285"/>
        <v>0</v>
      </c>
      <c r="D2313" s="2">
        <f t="shared" si="286"/>
        <v>5.6282200000000007</v>
      </c>
      <c r="E2313" s="2">
        <f t="shared" si="280"/>
        <v>5.7221099999999989</v>
      </c>
      <c r="F2313" s="2">
        <f t="shared" si="281"/>
        <v>5.7749000000000006</v>
      </c>
      <c r="G2313" s="2">
        <f t="shared" si="283"/>
        <v>5.7653140000000009</v>
      </c>
      <c r="H2313" s="2">
        <f t="shared" si="279"/>
        <v>4.0154265000000002</v>
      </c>
      <c r="I2313" s="2">
        <f t="array" ref="I2313">SUMPRODUCT(B2297:B2316, (ROW(B2297:B2316)-ROW(B2297)+1)) / (20*21/2)</f>
        <v>5.664385238095238</v>
      </c>
      <c r="J2313" s="2">
        <f t="shared" si="282"/>
        <v>5.7379979651864845</v>
      </c>
      <c r="K2313" s="2">
        <f t="shared" si="284"/>
        <v>5.5878223068778414</v>
      </c>
    </row>
    <row r="2314" spans="1:11" ht="13.5" x14ac:dyDescent="0.25">
      <c r="A2314" s="3">
        <f>TITRES_STAT!B2317</f>
        <v>45673</v>
      </c>
      <c r="B2314" s="5">
        <f>TITRES_STAT!D2317</f>
        <v>5.4969000000000001</v>
      </c>
      <c r="C2314" s="2">
        <f t="shared" si="285"/>
        <v>-5.3499999999999659E-2</v>
      </c>
      <c r="D2314" s="2">
        <f t="shared" si="286"/>
        <v>5.5902799999999999</v>
      </c>
      <c r="E2314" s="2">
        <f t="shared" si="280"/>
        <v>5.6783299999999981</v>
      </c>
      <c r="F2314" s="2">
        <f t="shared" si="281"/>
        <v>5.7651699999999995</v>
      </c>
      <c r="G2314" s="2">
        <f t="shared" si="283"/>
        <v>5.7644380000000011</v>
      </c>
      <c r="H2314" s="2">
        <f t="shared" ref="H2314:H2377" si="287">AVERAGE(B2115:B2314)</f>
        <v>4.031104</v>
      </c>
      <c r="I2314" s="2">
        <f t="array" ref="I2314">SUMPRODUCT(B2298:B2317, (ROW(B2298:B2317)-ROW(B2298)+1)) / (20*21/2)</f>
        <v>5.646290476190476</v>
      </c>
      <c r="J2314" s="2">
        <f t="shared" si="282"/>
        <v>5.7150362542163426</v>
      </c>
      <c r="K2314" s="2">
        <f t="shared" si="284"/>
        <v>5.5842567262159655</v>
      </c>
    </row>
    <row r="2315" spans="1:11" ht="13.5" x14ac:dyDescent="0.25">
      <c r="A2315" s="3">
        <f>TITRES_STAT!B2318</f>
        <v>45674</v>
      </c>
      <c r="B2315" s="5">
        <f>TITRES_STAT!D2318</f>
        <v>5.4969000000000001</v>
      </c>
      <c r="C2315" s="2">
        <f t="shared" si="285"/>
        <v>0</v>
      </c>
      <c r="D2315" s="2">
        <f t="shared" si="286"/>
        <v>5.5523399999999992</v>
      </c>
      <c r="E2315" s="2">
        <f t="shared" si="280"/>
        <v>5.6442799999999993</v>
      </c>
      <c r="F2315" s="2">
        <f t="shared" si="281"/>
        <v>5.7510649999999996</v>
      </c>
      <c r="G2315" s="2">
        <f t="shared" si="283"/>
        <v>5.764050000000001</v>
      </c>
      <c r="H2315" s="2">
        <f t="shared" si="287"/>
        <v>4.0472314999999996</v>
      </c>
      <c r="I2315" s="2">
        <f t="array" ref="I2315">SUMPRODUCT(B2299:B2318, (ROW(B2299:B2318)-ROW(B2299)+1)) / (20*21/2)</f>
        <v>5.6335257142857147</v>
      </c>
      <c r="J2315" s="2">
        <f t="shared" si="282"/>
        <v>5.694261372862405</v>
      </c>
      <c r="K2315" s="2">
        <f t="shared" si="284"/>
        <v>5.5808309722467122</v>
      </c>
    </row>
    <row r="2316" spans="1:11" ht="13.5" x14ac:dyDescent="0.25">
      <c r="A2316" s="3">
        <f>TITRES_STAT!B2319</f>
        <v>45677</v>
      </c>
      <c r="B2316" s="5">
        <f>TITRES_STAT!D2319</f>
        <v>5.4481999999999999</v>
      </c>
      <c r="C2316" s="2">
        <f t="shared" si="285"/>
        <v>-4.8700000000000188E-2</v>
      </c>
      <c r="D2316" s="2">
        <f t="shared" si="286"/>
        <v>5.5085600000000001</v>
      </c>
      <c r="E2316" s="2">
        <f t="shared" ref="E2316:E2379" si="288">AVERAGE(B2307:B2316)</f>
        <v>5.6053599999999992</v>
      </c>
      <c r="F2316" s="2">
        <f t="shared" si="281"/>
        <v>5.7354949999999993</v>
      </c>
      <c r="G2316" s="2">
        <f t="shared" si="283"/>
        <v>5.763075999999999</v>
      </c>
      <c r="H2316" s="2">
        <f t="shared" si="287"/>
        <v>4.0631155000000003</v>
      </c>
      <c r="I2316" s="2">
        <f t="array" ref="I2316">SUMPRODUCT(B2300:B2319, (ROW(B2300:B2319)-ROW(B2300)+1)) / (20*21/2)</f>
        <v>5.6217109523809521</v>
      </c>
      <c r="J2316" s="2">
        <f t="shared" si="282"/>
        <v>5.6708269563993188</v>
      </c>
      <c r="K2316" s="2">
        <f t="shared" si="284"/>
        <v>5.5756297576488016</v>
      </c>
    </row>
    <row r="2317" spans="1:11" ht="13.5" x14ac:dyDescent="0.25">
      <c r="A2317" s="3">
        <f>TITRES_STAT!B2320</f>
        <v>45678</v>
      </c>
      <c r="B2317" s="5">
        <f>TITRES_STAT!D2320</f>
        <v>5.5454999999999997</v>
      </c>
      <c r="C2317" s="2">
        <f t="shared" si="285"/>
        <v>9.729999999999972E-2</v>
      </c>
      <c r="D2317" s="2">
        <f t="shared" si="286"/>
        <v>5.5075799999999999</v>
      </c>
      <c r="E2317" s="2">
        <f t="shared" si="288"/>
        <v>5.5815199999999994</v>
      </c>
      <c r="F2317" s="2">
        <f t="shared" si="281"/>
        <v>5.7233299999999998</v>
      </c>
      <c r="G2317" s="2">
        <f t="shared" si="283"/>
        <v>5.7612259999999988</v>
      </c>
      <c r="H2317" s="2">
        <f t="shared" si="287"/>
        <v>4.0794860000000002</v>
      </c>
      <c r="I2317" s="2">
        <f t="array" ref="I2317">SUMPRODUCT(B2301:B2320, (ROW(B2301:B2320)-ROW(B2301)+1)) / (20*21/2)</f>
        <v>5.6157328571428566</v>
      </c>
      <c r="J2317" s="2">
        <f t="shared" si="282"/>
        <v>5.6588910557898595</v>
      </c>
      <c r="K2317" s="2">
        <f t="shared" si="284"/>
        <v>5.5744481985253191</v>
      </c>
    </row>
    <row r="2318" spans="1:11" ht="13.5" x14ac:dyDescent="0.25">
      <c r="A2318" s="3">
        <f>TITRES_STAT!B2321</f>
        <v>45679</v>
      </c>
      <c r="B2318" s="5">
        <f>TITRES_STAT!D2321</f>
        <v>5.5892999999999997</v>
      </c>
      <c r="C2318" s="2">
        <f t="shared" si="285"/>
        <v>4.3800000000000061E-2</v>
      </c>
      <c r="D2318" s="2">
        <f t="shared" si="286"/>
        <v>5.5153599999999994</v>
      </c>
      <c r="E2318" s="2">
        <f t="shared" si="288"/>
        <v>5.57179</v>
      </c>
      <c r="F2318" s="2">
        <f t="shared" si="281"/>
        <v>5.713355</v>
      </c>
      <c r="G2318" s="2">
        <f t="shared" si="283"/>
        <v>5.7576259999999992</v>
      </c>
      <c r="H2318" s="2">
        <f t="shared" si="287"/>
        <v>4.0965484999999999</v>
      </c>
      <c r="I2318" s="2">
        <f t="array" ref="I2318">SUMPRODUCT(B2302:B2321, (ROW(B2302:B2321)-ROW(B2302)+1)) / (20*21/2)</f>
        <v>5.6057485714285704</v>
      </c>
      <c r="J2318" s="2">
        <f t="shared" si="282"/>
        <v>5.652263336190825</v>
      </c>
      <c r="K2318" s="2">
        <f t="shared" si="284"/>
        <v>5.5750306221125614</v>
      </c>
    </row>
    <row r="2319" spans="1:11" ht="13.5" x14ac:dyDescent="0.25">
      <c r="A2319" s="3">
        <f>TITRES_STAT!B2322</f>
        <v>45680</v>
      </c>
      <c r="B2319" s="5">
        <f>TITRES_STAT!D2322</f>
        <v>5.5892999999999997</v>
      </c>
      <c r="C2319" s="2">
        <f t="shared" si="285"/>
        <v>0</v>
      </c>
      <c r="D2319" s="2">
        <f t="shared" si="286"/>
        <v>5.5338400000000005</v>
      </c>
      <c r="E2319" s="2">
        <f t="shared" si="288"/>
        <v>5.5620600000000007</v>
      </c>
      <c r="F2319" s="2">
        <f t="shared" si="281"/>
        <v>5.7055699999999998</v>
      </c>
      <c r="G2319" s="2">
        <f t="shared" si="283"/>
        <v>5.7541239999999991</v>
      </c>
      <c r="H2319" s="2">
        <f t="shared" si="287"/>
        <v>4.1136109999999997</v>
      </c>
      <c r="I2319" s="2">
        <f t="array" ref="I2319">SUMPRODUCT(B2303:B2322, (ROW(B2303:B2322)-ROW(B2303)+1)) / (20*21/2)</f>
        <v>5.6020238095238097</v>
      </c>
      <c r="J2319" s="2">
        <f t="shared" si="282"/>
        <v>5.6462668279821751</v>
      </c>
      <c r="K2319" s="2">
        <f t="shared" si="284"/>
        <v>5.575590205559128</v>
      </c>
    </row>
    <row r="2320" spans="1:11" ht="13.5" x14ac:dyDescent="0.25">
      <c r="A2320" s="3">
        <f>TITRES_STAT!B2323</f>
        <v>45681</v>
      </c>
      <c r="B2320" s="5">
        <f>TITRES_STAT!D2323</f>
        <v>5.6428000000000003</v>
      </c>
      <c r="C2320" s="2">
        <f t="shared" si="285"/>
        <v>5.3500000000000547E-2</v>
      </c>
      <c r="D2320" s="2">
        <f t="shared" si="286"/>
        <v>5.5630199999999999</v>
      </c>
      <c r="E2320" s="2">
        <f t="shared" si="288"/>
        <v>5.5576799999999995</v>
      </c>
      <c r="F2320" s="2">
        <f t="shared" si="281"/>
        <v>5.6941349999999984</v>
      </c>
      <c r="G2320" s="2">
        <f t="shared" si="283"/>
        <v>5.7512039999999987</v>
      </c>
      <c r="H2320" s="2">
        <f t="shared" si="287"/>
        <v>4.1311774999999997</v>
      </c>
      <c r="I2320" s="2">
        <f t="array" ref="I2320">SUMPRODUCT(B2304:B2323, (ROW(B2304:B2323)-ROW(B2304)+1)) / (20*21/2)</f>
        <v>5.5892861904761908</v>
      </c>
      <c r="J2320" s="2">
        <f t="shared" si="282"/>
        <v>5.6459366538886346</v>
      </c>
      <c r="K2320" s="2">
        <f t="shared" si="284"/>
        <v>5.5782258837724958</v>
      </c>
    </row>
    <row r="2321" spans="1:11" ht="13.5" x14ac:dyDescent="0.25">
      <c r="A2321" s="3">
        <f>TITRES_STAT!B2324</f>
        <v>45684</v>
      </c>
      <c r="B2321" s="5">
        <f>TITRES_STAT!D2324</f>
        <v>5.5892999999999997</v>
      </c>
      <c r="C2321" s="2">
        <f t="shared" si="285"/>
        <v>-5.3500000000000547E-2</v>
      </c>
      <c r="D2321" s="2">
        <f t="shared" si="286"/>
        <v>5.5912400000000009</v>
      </c>
      <c r="E2321" s="2">
        <f t="shared" si="288"/>
        <v>5.5499000000000001</v>
      </c>
      <c r="F2321" s="2">
        <f t="shared" si="281"/>
        <v>5.6771099999999981</v>
      </c>
      <c r="G2321" s="2">
        <f t="shared" si="283"/>
        <v>5.7472140000000005</v>
      </c>
      <c r="H2321" s="2">
        <f t="shared" si="287"/>
        <v>4.1484764999999992</v>
      </c>
      <c r="I2321" s="2">
        <f t="array" ref="I2321">SUMPRODUCT(B2305:B2324, (ROW(B2305:B2324)-ROW(B2305)+1)) / (20*21/2)</f>
        <v>5.5775842857142868</v>
      </c>
      <c r="J2321" s="2">
        <f t="shared" si="282"/>
        <v>5.6405426868516217</v>
      </c>
      <c r="K2321" s="2">
        <f t="shared" si="284"/>
        <v>5.578660162840241</v>
      </c>
    </row>
    <row r="2322" spans="1:11" ht="13.5" x14ac:dyDescent="0.25">
      <c r="A2322" s="3">
        <f>TITRES_STAT!B2325</f>
        <v>45685</v>
      </c>
      <c r="B2322" s="5">
        <f>TITRES_STAT!D2325</f>
        <v>5.6379999999999999</v>
      </c>
      <c r="C2322" s="2">
        <f t="shared" si="285"/>
        <v>4.8700000000000188E-2</v>
      </c>
      <c r="D2322" s="2">
        <f t="shared" si="286"/>
        <v>5.6097399999999995</v>
      </c>
      <c r="E2322" s="2">
        <f t="shared" si="288"/>
        <v>5.5586600000000006</v>
      </c>
      <c r="F2322" s="2">
        <f t="shared" si="281"/>
        <v>5.6598449999999989</v>
      </c>
      <c r="G2322" s="2">
        <f t="shared" si="283"/>
        <v>5.7448800000000002</v>
      </c>
      <c r="H2322" s="2">
        <f t="shared" si="287"/>
        <v>4.1653799999999999</v>
      </c>
      <c r="I2322" s="2">
        <f t="array" ref="I2322">SUMPRODUCT(B2306:B2325, (ROW(B2306:B2325)-ROW(B2306)+1)) / (20*21/2)</f>
        <v>5.5674176190476192</v>
      </c>
      <c r="J2322" s="2">
        <f t="shared" si="282"/>
        <v>5.6403005261990868</v>
      </c>
      <c r="K2322" s="2">
        <f t="shared" si="284"/>
        <v>5.5809872152778786</v>
      </c>
    </row>
    <row r="2323" spans="1:11" ht="13.5" x14ac:dyDescent="0.25">
      <c r="A2323" s="3">
        <f>TITRES_STAT!B2326</f>
        <v>45686</v>
      </c>
      <c r="B2323" s="5">
        <f>TITRES_STAT!D2326</f>
        <v>5.5260999999999996</v>
      </c>
      <c r="C2323" s="2">
        <f t="shared" si="285"/>
        <v>-0.11190000000000033</v>
      </c>
      <c r="D2323" s="2">
        <f t="shared" si="286"/>
        <v>5.5970999999999993</v>
      </c>
      <c r="E2323" s="2">
        <f t="shared" si="288"/>
        <v>5.5562300000000002</v>
      </c>
      <c r="F2323" s="2">
        <f t="shared" si="281"/>
        <v>5.6391699999999982</v>
      </c>
      <c r="G2323" s="2">
        <f t="shared" si="283"/>
        <v>5.7415719999999997</v>
      </c>
      <c r="H2323" s="2">
        <f t="shared" si="287"/>
        <v>4.181724</v>
      </c>
      <c r="I2323" s="2">
        <f t="array" ref="I2323">SUMPRODUCT(B2307:B2326, (ROW(B2307:B2326)-ROW(B2307)+1)) / (20*21/2)</f>
        <v>5.5435171428571426</v>
      </c>
      <c r="J2323" s="2">
        <f t="shared" si="282"/>
        <v>5.6294242856086978</v>
      </c>
      <c r="K2323" s="2">
        <f t="shared" si="284"/>
        <v>5.5788347754630596</v>
      </c>
    </row>
    <row r="2324" spans="1:11" ht="13.5" x14ac:dyDescent="0.25">
      <c r="A2324" s="3">
        <f>TITRES_STAT!B2327</f>
        <v>45687</v>
      </c>
      <c r="B2324" s="5">
        <f>TITRES_STAT!D2327</f>
        <v>5.5163000000000002</v>
      </c>
      <c r="C2324" s="2">
        <f t="shared" si="285"/>
        <v>-9.7999999999993648E-3</v>
      </c>
      <c r="D2324" s="2">
        <f t="shared" si="286"/>
        <v>5.5825000000000005</v>
      </c>
      <c r="E2324" s="2">
        <f t="shared" si="288"/>
        <v>5.5581700000000005</v>
      </c>
      <c r="F2324" s="2">
        <f t="shared" ref="F2324:F2387" si="289">AVERAGE(B2305:B2324)</f>
        <v>5.618249999999998</v>
      </c>
      <c r="G2324" s="2">
        <f t="shared" si="283"/>
        <v>5.7380680000000011</v>
      </c>
      <c r="H2324" s="2">
        <f t="shared" si="287"/>
        <v>4.1980189999999995</v>
      </c>
      <c r="I2324" s="2">
        <f t="array" ref="I2324">SUMPRODUCT(B2308:B2327, (ROW(B2308:B2327)-ROW(B2308)+1)) / (20*21/2)</f>
        <v>5.5172947619047621</v>
      </c>
      <c r="J2324" s="2">
        <f t="shared" si="282"/>
        <v>5.618650544122155</v>
      </c>
      <c r="K2324" s="2">
        <f t="shared" si="284"/>
        <v>5.5763824313272536</v>
      </c>
    </row>
    <row r="2325" spans="1:11" ht="13.5" x14ac:dyDescent="0.25">
      <c r="A2325" s="3">
        <f>TITRES_STAT!B2328</f>
        <v>45688</v>
      </c>
      <c r="B2325" s="5">
        <f>TITRES_STAT!D2328</f>
        <v>5.5114999999999998</v>
      </c>
      <c r="C2325" s="2">
        <f t="shared" si="285"/>
        <v>-4.8000000000003595E-3</v>
      </c>
      <c r="D2325" s="2">
        <f t="shared" si="286"/>
        <v>5.5562399999999998</v>
      </c>
      <c r="E2325" s="2">
        <f t="shared" si="288"/>
        <v>5.5596300000000003</v>
      </c>
      <c r="F2325" s="2">
        <f t="shared" si="289"/>
        <v>5.6019549999999985</v>
      </c>
      <c r="G2325" s="2">
        <f t="shared" si="283"/>
        <v>5.7349560000000004</v>
      </c>
      <c r="H2325" s="2">
        <f t="shared" si="287"/>
        <v>4.2145029999999988</v>
      </c>
      <c r="I2325" s="2">
        <f t="array" ref="I2325">SUMPRODUCT(B2309:B2328, (ROW(B2309:B2328)-ROW(B2309)+1)) / (20*21/2)</f>
        <v>5.4896609523809525</v>
      </c>
      <c r="J2325" s="2">
        <f t="shared" ref="J2325:J2388" si="290">$J$4*B2325+J2324*(1-$J$4)</f>
        <v>5.6084457303962356</v>
      </c>
      <c r="K2325" s="2">
        <f t="shared" si="284"/>
        <v>5.5738380222555968</v>
      </c>
    </row>
    <row r="2326" spans="1:11" ht="13.5" x14ac:dyDescent="0.25">
      <c r="A2326" s="3">
        <f>TITRES_STAT!B2329</f>
        <v>45691</v>
      </c>
      <c r="B2326" s="5">
        <f>TITRES_STAT!D2329</f>
        <v>5.351</v>
      </c>
      <c r="C2326" s="2">
        <f t="shared" si="285"/>
        <v>-0.16049999999999986</v>
      </c>
      <c r="D2326" s="2">
        <f t="shared" si="286"/>
        <v>5.5085799999999994</v>
      </c>
      <c r="E2326" s="2">
        <f t="shared" si="288"/>
        <v>5.5499099999999997</v>
      </c>
      <c r="F2326" s="2">
        <f t="shared" si="289"/>
        <v>5.577634999999999</v>
      </c>
      <c r="G2326" s="2">
        <f t="shared" si="283"/>
        <v>5.72912</v>
      </c>
      <c r="H2326" s="2">
        <f t="shared" si="287"/>
        <v>4.2301374999999988</v>
      </c>
      <c r="I2326" s="2">
        <f t="array" ref="I2326">SUMPRODUCT(B2310:B2329, (ROW(B2310:B2329)-ROW(B2310)+1)) / (20*21/2)</f>
        <v>5.467280476190477</v>
      </c>
      <c r="J2326" s="2">
        <f t="shared" si="290"/>
        <v>5.5839270894061173</v>
      </c>
      <c r="K2326" s="2">
        <f t="shared" si="284"/>
        <v>5.5650992762847888</v>
      </c>
    </row>
    <row r="2327" spans="1:11" ht="13.5" x14ac:dyDescent="0.25">
      <c r="A2327" s="3">
        <f>TITRES_STAT!B2330</f>
        <v>45692</v>
      </c>
      <c r="B2327" s="5">
        <f>TITRES_STAT!D2330</f>
        <v>5.3022999999999998</v>
      </c>
      <c r="C2327" s="2">
        <f t="shared" si="285"/>
        <v>-4.8700000000000188E-2</v>
      </c>
      <c r="D2327" s="2">
        <f t="shared" si="286"/>
        <v>5.4414399999999992</v>
      </c>
      <c r="E2327" s="2">
        <f t="shared" si="288"/>
        <v>5.5255899999999993</v>
      </c>
      <c r="F2327" s="2">
        <f t="shared" si="289"/>
        <v>5.5535549999999994</v>
      </c>
      <c r="G2327" s="2">
        <f t="shared" si="283"/>
        <v>5.7213360000000009</v>
      </c>
      <c r="H2327" s="2">
        <f t="shared" si="287"/>
        <v>4.2456464999999985</v>
      </c>
      <c r="I2327" s="2">
        <f t="array" ref="I2327">SUMPRODUCT(B2311:B2330, (ROW(B2311:B2330)-ROW(B2311)+1)) / (20*21/2)</f>
        <v>5.4421247619047612</v>
      </c>
      <c r="J2327" s="2">
        <f t="shared" si="290"/>
        <v>5.55710546184363</v>
      </c>
      <c r="K2327" s="2">
        <f t="shared" si="284"/>
        <v>5.5547934223128363</v>
      </c>
    </row>
    <row r="2328" spans="1:11" ht="13.5" x14ac:dyDescent="0.25">
      <c r="A2328" s="3">
        <f>TITRES_STAT!B2331</f>
        <v>45693</v>
      </c>
      <c r="B2328" s="5">
        <f>TITRES_STAT!D2331</f>
        <v>5.2633999999999999</v>
      </c>
      <c r="C2328" s="2">
        <f t="shared" si="285"/>
        <v>-3.8899999999999935E-2</v>
      </c>
      <c r="D2328" s="2">
        <f t="shared" si="286"/>
        <v>5.3888999999999996</v>
      </c>
      <c r="E2328" s="2">
        <f t="shared" si="288"/>
        <v>5.4929999999999994</v>
      </c>
      <c r="F2328" s="2">
        <f t="shared" si="289"/>
        <v>5.5323950000000002</v>
      </c>
      <c r="G2328" s="2">
        <f t="shared" si="283"/>
        <v>5.7127740000000014</v>
      </c>
      <c r="H2328" s="2">
        <f t="shared" si="287"/>
        <v>4.2603224999999991</v>
      </c>
      <c r="I2328" s="2">
        <f t="array" ref="I2328">SUMPRODUCT(B2312:B2331, (ROW(B2312:B2331)-ROW(B2312)+1)) / (20*21/2)</f>
        <v>5.3945014285714281</v>
      </c>
      <c r="J2328" s="2">
        <f t="shared" si="290"/>
        <v>5.5291335130966175</v>
      </c>
      <c r="K2328" s="2">
        <f t="shared" si="284"/>
        <v>5.5433662292809602</v>
      </c>
    </row>
    <row r="2329" spans="1:11" ht="13.5" x14ac:dyDescent="0.25">
      <c r="A2329" s="3">
        <f>TITRES_STAT!B2332</f>
        <v>45694</v>
      </c>
      <c r="B2329" s="5">
        <f>TITRES_STAT!D2332</f>
        <v>5.2973999999999997</v>
      </c>
      <c r="C2329" s="2">
        <f t="shared" si="285"/>
        <v>3.3999999999999808E-2</v>
      </c>
      <c r="D2329" s="2">
        <f t="shared" si="286"/>
        <v>5.3451199999999996</v>
      </c>
      <c r="E2329" s="2">
        <f t="shared" si="288"/>
        <v>5.4638099999999996</v>
      </c>
      <c r="F2329" s="2">
        <f t="shared" si="289"/>
        <v>5.5129350000000006</v>
      </c>
      <c r="G2329" s="2">
        <f t="shared" si="283"/>
        <v>5.704892000000001</v>
      </c>
      <c r="H2329" s="2">
        <f t="shared" si="287"/>
        <v>4.274481999999999</v>
      </c>
      <c r="I2329" s="2">
        <f t="array" ref="I2329">SUMPRODUCT(B2313:B2332, (ROW(B2313:B2332)-ROW(B2313)+1)) / (20*21/2)</f>
        <v>5.3334214285714285</v>
      </c>
      <c r="J2329" s="2">
        <f t="shared" si="290"/>
        <v>5.5070636547064629</v>
      </c>
      <c r="K2329" s="2">
        <f t="shared" si="284"/>
        <v>5.5337204947993541</v>
      </c>
    </row>
    <row r="2330" spans="1:11" ht="13.5" x14ac:dyDescent="0.25">
      <c r="A2330" s="3">
        <f>TITRES_STAT!B2333</f>
        <v>45695</v>
      </c>
      <c r="B2330" s="5">
        <f>TITRES_STAT!D2333</f>
        <v>5.2488000000000001</v>
      </c>
      <c r="C2330" s="2">
        <f t="shared" si="285"/>
        <v>-4.8599999999999532E-2</v>
      </c>
      <c r="D2330" s="2">
        <f t="shared" si="286"/>
        <v>5.2925799999999992</v>
      </c>
      <c r="E2330" s="2">
        <f t="shared" si="288"/>
        <v>5.42441</v>
      </c>
      <c r="F2330" s="2">
        <f t="shared" si="289"/>
        <v>5.4910450000000006</v>
      </c>
      <c r="G2330" s="2">
        <f t="shared" si="283"/>
        <v>5.6935100000000007</v>
      </c>
      <c r="H2330" s="2">
        <f t="shared" si="287"/>
        <v>4.2879729999999991</v>
      </c>
      <c r="I2330" s="2">
        <f t="array" ref="I2330">SUMPRODUCT(B2314:B2333, (ROW(B2314:B2333)-ROW(B2314)+1)) / (20*21/2)</f>
        <v>5.280000952380953</v>
      </c>
      <c r="J2330" s="2">
        <f t="shared" si="290"/>
        <v>5.4824671161629901</v>
      </c>
      <c r="K2330" s="2">
        <f t="shared" si="284"/>
        <v>5.522547142062125</v>
      </c>
    </row>
    <row r="2331" spans="1:11" ht="13.5" x14ac:dyDescent="0.25">
      <c r="A2331" s="3">
        <f>TITRES_STAT!B2334</f>
        <v>45698</v>
      </c>
      <c r="B2331" s="5">
        <f>TITRES_STAT!D2334</f>
        <v>4.9909999999999997</v>
      </c>
      <c r="C2331" s="2">
        <f t="shared" si="285"/>
        <v>-0.25780000000000047</v>
      </c>
      <c r="D2331" s="2">
        <f t="shared" si="286"/>
        <v>5.22058</v>
      </c>
      <c r="E2331" s="2">
        <f t="shared" si="288"/>
        <v>5.3645799999999992</v>
      </c>
      <c r="F2331" s="2">
        <f t="shared" si="289"/>
        <v>5.4572400000000005</v>
      </c>
      <c r="G2331" s="2">
        <f t="shared" si="283"/>
        <v>5.6775540000000015</v>
      </c>
      <c r="H2331" s="2">
        <f t="shared" si="287"/>
        <v>4.3002219999999998</v>
      </c>
      <c r="I2331" s="2">
        <f t="array" ref="I2331">SUMPRODUCT(B2315:B2334, (ROW(B2315:B2334)-ROW(B2315)+1)) / (20*21/2)</f>
        <v>5.257203333333333</v>
      </c>
      <c r="J2331" s="2">
        <f t="shared" si="290"/>
        <v>5.4356607241474677</v>
      </c>
      <c r="K2331" s="2">
        <f t="shared" si="284"/>
        <v>5.5017021560989052</v>
      </c>
    </row>
    <row r="2332" spans="1:11" ht="13.5" x14ac:dyDescent="0.25">
      <c r="A2332" s="3">
        <f>TITRES_STAT!B2335</f>
        <v>45699</v>
      </c>
      <c r="B2332" s="5">
        <f>TITRES_STAT!D2335</f>
        <v>4.8159000000000001</v>
      </c>
      <c r="C2332" s="2">
        <f t="shared" si="285"/>
        <v>-0.17509999999999959</v>
      </c>
      <c r="D2332" s="2">
        <f t="shared" si="286"/>
        <v>5.1232999999999995</v>
      </c>
      <c r="E2332" s="2">
        <f t="shared" si="288"/>
        <v>5.2823700000000002</v>
      </c>
      <c r="F2332" s="2">
        <f t="shared" si="289"/>
        <v>5.420515</v>
      </c>
      <c r="G2332" s="2">
        <f t="shared" si="283"/>
        <v>5.6571240000000014</v>
      </c>
      <c r="H2332" s="2">
        <f t="shared" si="287"/>
        <v>4.3115954999999992</v>
      </c>
      <c r="I2332" s="2">
        <f t="array" ref="I2332">SUMPRODUCT(B2316:B2335, (ROW(B2316:B2335)-ROW(B2316)+1)) / (20*21/2)</f>
        <v>5.2652642857142862</v>
      </c>
      <c r="J2332" s="2">
        <f t="shared" si="290"/>
        <v>5.3766358932762799</v>
      </c>
      <c r="K2332" s="2">
        <f t="shared" si="284"/>
        <v>5.4748079538989485</v>
      </c>
    </row>
    <row r="2333" spans="1:11" ht="13.5" x14ac:dyDescent="0.25">
      <c r="A2333" s="3">
        <f>TITRES_STAT!B2336</f>
        <v>45700</v>
      </c>
      <c r="B2333" s="5">
        <f>TITRES_STAT!D2336</f>
        <v>4.8596000000000004</v>
      </c>
      <c r="C2333" s="2">
        <f t="shared" si="285"/>
        <v>4.3700000000000294E-2</v>
      </c>
      <c r="D2333" s="2">
        <f t="shared" si="286"/>
        <v>5.0425399999999998</v>
      </c>
      <c r="E2333" s="2">
        <f t="shared" si="288"/>
        <v>5.2157200000000001</v>
      </c>
      <c r="F2333" s="2">
        <f t="shared" si="289"/>
        <v>5.3859750000000002</v>
      </c>
      <c r="G2333" s="2">
        <f t="shared" si="283"/>
        <v>5.6376660000000003</v>
      </c>
      <c r="H2333" s="2">
        <f t="shared" si="287"/>
        <v>4.3231874999999995</v>
      </c>
      <c r="I2333" s="2">
        <f t="array" ref="I2333">SUMPRODUCT(B2317:B2336, (ROW(B2317:B2336)-ROW(B2317)+1)) / (20*21/2)</f>
        <v>5.2837242857142854</v>
      </c>
      <c r="J2333" s="2">
        <f t="shared" si="290"/>
        <v>5.3273943796309204</v>
      </c>
      <c r="K2333" s="2">
        <f t="shared" si="284"/>
        <v>5.4506821517852648</v>
      </c>
    </row>
    <row r="2334" spans="1:11" ht="13.5" x14ac:dyDescent="0.25">
      <c r="A2334" s="3">
        <f>TITRES_STAT!B2337</f>
        <v>45701</v>
      </c>
      <c r="B2334" s="5">
        <f>TITRES_STAT!D2337</f>
        <v>5.1466000000000003</v>
      </c>
      <c r="C2334" s="2">
        <f t="shared" si="285"/>
        <v>0.28699999999999992</v>
      </c>
      <c r="D2334" s="2">
        <f t="shared" si="286"/>
        <v>5.0123799999999994</v>
      </c>
      <c r="E2334" s="2">
        <f t="shared" si="288"/>
        <v>5.17875</v>
      </c>
      <c r="F2334" s="2">
        <f t="shared" si="289"/>
        <v>5.3684600000000007</v>
      </c>
      <c r="G2334" s="2">
        <f t="shared" si="283"/>
        <v>5.6243359999999996</v>
      </c>
      <c r="H2334" s="2">
        <f t="shared" si="287"/>
        <v>4.3369714999999998</v>
      </c>
      <c r="I2334" s="2">
        <f t="array" ref="I2334">SUMPRODUCT(B2318:B2337, (ROW(B2318:B2337)-ROW(B2318)+1)) / (20*21/2)</f>
        <v>5.2965561904761911</v>
      </c>
      <c r="J2334" s="2">
        <f t="shared" si="290"/>
        <v>5.3101758672851185</v>
      </c>
      <c r="K2334" s="2">
        <f t="shared" si="284"/>
        <v>5.4387573615191762</v>
      </c>
    </row>
    <row r="2335" spans="1:11" ht="13.5" x14ac:dyDescent="0.25">
      <c r="A2335" s="3">
        <f>TITRES_STAT!B2338</f>
        <v>45702</v>
      </c>
      <c r="B2335" s="5">
        <f>TITRES_STAT!D2338</f>
        <v>5.4531000000000001</v>
      </c>
      <c r="C2335" s="2">
        <f t="shared" si="285"/>
        <v>0.30649999999999977</v>
      </c>
      <c r="D2335" s="2">
        <f t="shared" si="286"/>
        <v>5.0532399999999997</v>
      </c>
      <c r="E2335" s="2">
        <f t="shared" si="288"/>
        <v>5.1729099999999999</v>
      </c>
      <c r="F2335" s="2">
        <f t="shared" si="289"/>
        <v>5.366270000000001</v>
      </c>
      <c r="G2335" s="2">
        <f t="shared" si="283"/>
        <v>5.6129519999999999</v>
      </c>
      <c r="H2335" s="2">
        <f t="shared" si="287"/>
        <v>4.3519334999999995</v>
      </c>
      <c r="I2335" s="2">
        <f t="array" ref="I2335">SUMPRODUCT(B2319:B2338, (ROW(B2319:B2338)-ROW(B2319)+1)) / (20*21/2)</f>
        <v>5.3086495238095246</v>
      </c>
      <c r="J2335" s="2">
        <f t="shared" si="290"/>
        <v>5.3237876894484408</v>
      </c>
      <c r="K2335" s="2">
        <f t="shared" si="284"/>
        <v>5.4393198179301896</v>
      </c>
    </row>
    <row r="2336" spans="1:11" ht="13.5" x14ac:dyDescent="0.25">
      <c r="A2336" s="3">
        <f>TITRES_STAT!B2339</f>
        <v>45705</v>
      </c>
      <c r="B2336" s="5">
        <f>TITRES_STAT!D2339</f>
        <v>5.5601000000000003</v>
      </c>
      <c r="C2336" s="2">
        <f t="shared" si="285"/>
        <v>0.10700000000000021</v>
      </c>
      <c r="D2336" s="2">
        <f t="shared" si="286"/>
        <v>5.1670599999999993</v>
      </c>
      <c r="E2336" s="2">
        <f t="shared" si="288"/>
        <v>5.1938199999999997</v>
      </c>
      <c r="F2336" s="2">
        <f t="shared" si="289"/>
        <v>5.3718650000000014</v>
      </c>
      <c r="G2336" s="2">
        <f t="shared" si="283"/>
        <v>5.6052660000000003</v>
      </c>
      <c r="H2336" s="2">
        <f t="shared" si="287"/>
        <v>4.3673119999999992</v>
      </c>
      <c r="I2336" s="2">
        <f t="array" ref="I2336">SUMPRODUCT(B2320:B2339, (ROW(B2320:B2339)-ROW(B2320)+1)) / (20*21/2)</f>
        <v>5.3105257142857143</v>
      </c>
      <c r="J2336" s="2">
        <f t="shared" si="290"/>
        <v>5.3462936237866847</v>
      </c>
      <c r="K2336" s="2">
        <f t="shared" si="284"/>
        <v>5.4440562956584175</v>
      </c>
    </row>
    <row r="2337" spans="1:11" ht="13.5" x14ac:dyDescent="0.25">
      <c r="A2337" s="3">
        <f>TITRES_STAT!B2340</f>
        <v>45706</v>
      </c>
      <c r="B2337" s="5">
        <f>TITRES_STAT!D2340</f>
        <v>5.5065999999999997</v>
      </c>
      <c r="C2337" s="2">
        <f t="shared" si="285"/>
        <v>-5.3500000000000547E-2</v>
      </c>
      <c r="D2337" s="2">
        <f t="shared" si="286"/>
        <v>5.3051999999999992</v>
      </c>
      <c r="E2337" s="2">
        <f t="shared" si="288"/>
        <v>5.2142499999999998</v>
      </c>
      <c r="F2337" s="2">
        <f t="shared" si="289"/>
        <v>5.3699200000000014</v>
      </c>
      <c r="G2337" s="2">
        <f t="shared" si="283"/>
        <v>5.5965100000000003</v>
      </c>
      <c r="H2337" s="2">
        <f t="shared" si="287"/>
        <v>4.3824229999999993</v>
      </c>
      <c r="I2337" s="2">
        <f t="array" ref="I2337">SUMPRODUCT(B2321:B2340, (ROW(B2321:B2340)-ROW(B2321)+1)) / (20*21/2)</f>
        <v>5.3115176190476188</v>
      </c>
      <c r="J2337" s="2">
        <f t="shared" si="290"/>
        <v>5.3615608977117617</v>
      </c>
      <c r="K2337" s="2">
        <f t="shared" si="284"/>
        <v>5.4465089899463228</v>
      </c>
    </row>
    <row r="2338" spans="1:11" ht="13.5" x14ac:dyDescent="0.25">
      <c r="A2338" s="3">
        <f>TITRES_STAT!B2341</f>
        <v>45707</v>
      </c>
      <c r="B2338" s="5">
        <f>TITRES_STAT!D2341</f>
        <v>5.4969000000000001</v>
      </c>
      <c r="C2338" s="2">
        <f t="shared" si="285"/>
        <v>-9.6999999999995978E-3</v>
      </c>
      <c r="D2338" s="2">
        <f t="shared" si="286"/>
        <v>5.4326600000000003</v>
      </c>
      <c r="E2338" s="2">
        <f t="shared" si="288"/>
        <v>5.2375999999999987</v>
      </c>
      <c r="F2338" s="2">
        <f t="shared" si="289"/>
        <v>5.3653000000000004</v>
      </c>
      <c r="G2338" s="2">
        <f t="shared" si="283"/>
        <v>5.5887279999999997</v>
      </c>
      <c r="H2338" s="2">
        <f t="shared" si="287"/>
        <v>4.3975564999999994</v>
      </c>
      <c r="I2338" s="2">
        <f t="array" ref="I2338">SUMPRODUCT(B2322:B2341, (ROW(B2322:B2341)-ROW(B2322)+1)) / (20*21/2)</f>
        <v>5.3142966666666664</v>
      </c>
      <c r="J2338" s="2">
        <f t="shared" si="290"/>
        <v>5.3744503360249274</v>
      </c>
      <c r="K2338" s="2">
        <f t="shared" si="284"/>
        <v>5.4484851079876435</v>
      </c>
    </row>
    <row r="2339" spans="1:11" ht="13.5" x14ac:dyDescent="0.25">
      <c r="A2339" s="3">
        <f>TITRES_STAT!B2342</f>
        <v>45708</v>
      </c>
      <c r="B2339" s="5">
        <f>TITRES_STAT!D2342</f>
        <v>5.3849999999999998</v>
      </c>
      <c r="C2339" s="2">
        <f t="shared" si="285"/>
        <v>-0.11190000000000033</v>
      </c>
      <c r="D2339" s="2">
        <f t="shared" si="286"/>
        <v>5.48034</v>
      </c>
      <c r="E2339" s="2">
        <f t="shared" si="288"/>
        <v>5.2463599999999992</v>
      </c>
      <c r="F2339" s="2">
        <f t="shared" si="289"/>
        <v>5.3550850000000008</v>
      </c>
      <c r="G2339" s="2">
        <f t="shared" si="283"/>
        <v>5.5787080000000007</v>
      </c>
      <c r="H2339" s="2">
        <f t="shared" si="287"/>
        <v>4.4121779999999999</v>
      </c>
      <c r="I2339" s="2">
        <f t="array" ref="I2339">SUMPRODUCT(B2323:B2342, (ROW(B2323:B2342)-ROW(B2323)+1)) / (20*21/2)</f>
        <v>5.2986609523809527</v>
      </c>
      <c r="J2339" s="2">
        <f t="shared" si="290"/>
        <v>5.3754550659273148</v>
      </c>
      <c r="K2339" s="2">
        <f t="shared" si="284"/>
        <v>5.4459954959096963</v>
      </c>
    </row>
    <row r="2340" spans="1:11" ht="13.5" x14ac:dyDescent="0.25">
      <c r="A2340" s="3">
        <f>TITRES_STAT!B2343</f>
        <v>45709</v>
      </c>
      <c r="B2340" s="5">
        <f>TITRES_STAT!D2343</f>
        <v>5.3654999999999999</v>
      </c>
      <c r="C2340" s="2">
        <f t="shared" si="285"/>
        <v>-1.9499999999999851E-2</v>
      </c>
      <c r="D2340" s="2">
        <f t="shared" si="286"/>
        <v>5.4628199999999998</v>
      </c>
      <c r="E2340" s="2">
        <f t="shared" si="288"/>
        <v>5.2580299999999989</v>
      </c>
      <c r="F2340" s="2">
        <f t="shared" si="289"/>
        <v>5.3412200000000016</v>
      </c>
      <c r="G2340" s="2">
        <f t="shared" si="283"/>
        <v>5.5697560000000008</v>
      </c>
      <c r="H2340" s="2">
        <f t="shared" si="287"/>
        <v>4.4268199999999993</v>
      </c>
      <c r="I2340" s="2">
        <f t="array" ref="I2340">SUMPRODUCT(B2324:B2343, (ROW(B2324:B2343)-ROW(B2324)+1)) / (20*21/2)</f>
        <v>5.2959295238095239</v>
      </c>
      <c r="J2340" s="2">
        <f t="shared" si="290"/>
        <v>5.3745069644104282</v>
      </c>
      <c r="K2340" s="2">
        <f t="shared" si="284"/>
        <v>5.4428388097955906</v>
      </c>
    </row>
    <row r="2341" spans="1:11" ht="13.5" x14ac:dyDescent="0.25">
      <c r="A2341" s="3">
        <f>TITRES_STAT!B2344</f>
        <v>45712</v>
      </c>
      <c r="B2341" s="5">
        <f>TITRES_STAT!D2344</f>
        <v>5.3704000000000001</v>
      </c>
      <c r="C2341" s="2">
        <f t="shared" si="285"/>
        <v>4.9000000000001265E-3</v>
      </c>
      <c r="D2341" s="2">
        <f t="shared" si="286"/>
        <v>5.4248799999999999</v>
      </c>
      <c r="E2341" s="2">
        <f t="shared" si="288"/>
        <v>5.2959699999999987</v>
      </c>
      <c r="F2341" s="2">
        <f t="shared" si="289"/>
        <v>5.3302750000000012</v>
      </c>
      <c r="G2341" s="2">
        <f t="shared" si="283"/>
        <v>5.5611940000000004</v>
      </c>
      <c r="H2341" s="2">
        <f t="shared" si="287"/>
        <v>4.441486499999999</v>
      </c>
      <c r="I2341" s="2">
        <f t="array" ref="I2341">SUMPRODUCT(B2325:B2344, (ROW(B2325:B2344)-ROW(B2325)+1)) / (20*21/2)</f>
        <v>5.2911319047619045</v>
      </c>
      <c r="J2341" s="2">
        <f t="shared" si="290"/>
        <v>5.3741158249427681</v>
      </c>
      <c r="K2341" s="2">
        <f t="shared" si="284"/>
        <v>5.4399980721565484</v>
      </c>
    </row>
    <row r="2342" spans="1:11" ht="13.5" x14ac:dyDescent="0.25">
      <c r="A2342" s="3">
        <f>TITRES_STAT!B2345</f>
        <v>45713</v>
      </c>
      <c r="B2342" s="5">
        <f>TITRES_STAT!D2345</f>
        <v>5.1661000000000001</v>
      </c>
      <c r="C2342" s="2">
        <f t="shared" si="285"/>
        <v>-0.20429999999999993</v>
      </c>
      <c r="D2342" s="2">
        <f t="shared" si="286"/>
        <v>5.3567799999999997</v>
      </c>
      <c r="E2342" s="2">
        <f t="shared" si="288"/>
        <v>5.3309899999999981</v>
      </c>
      <c r="F2342" s="2">
        <f t="shared" si="289"/>
        <v>5.306680000000001</v>
      </c>
      <c r="G2342" s="2">
        <f t="shared" si="283"/>
        <v>5.5489360000000012</v>
      </c>
      <c r="H2342" s="2">
        <f t="shared" si="287"/>
        <v>4.4556049999999994</v>
      </c>
      <c r="I2342" s="2">
        <f t="array" ref="I2342">SUMPRODUCT(B2326:B2345, (ROW(B2326:B2345)-ROW(B2326)+1)) / (20*21/2)</f>
        <v>5.2876314285714283</v>
      </c>
      <c r="J2342" s="2">
        <f t="shared" si="290"/>
        <v>5.3543047939958379</v>
      </c>
      <c r="K2342" s="2">
        <f t="shared" si="284"/>
        <v>5.4292569712876642</v>
      </c>
    </row>
    <row r="2343" spans="1:11" ht="13.5" x14ac:dyDescent="0.25">
      <c r="A2343" s="3">
        <f>TITRES_STAT!B2346</f>
        <v>45714</v>
      </c>
      <c r="B2343" s="5">
        <f>TITRES_STAT!D2346</f>
        <v>5.2779999999999996</v>
      </c>
      <c r="C2343" s="2">
        <f t="shared" si="285"/>
        <v>0.11189999999999944</v>
      </c>
      <c r="D2343" s="2">
        <f t="shared" si="286"/>
        <v>5.3129999999999997</v>
      </c>
      <c r="E2343" s="2">
        <f t="shared" si="288"/>
        <v>5.3728299999999996</v>
      </c>
      <c r="F2343" s="2">
        <f t="shared" si="289"/>
        <v>5.2942750000000007</v>
      </c>
      <c r="G2343" s="2">
        <f t="shared" si="283"/>
        <v>5.5389160000000013</v>
      </c>
      <c r="H2343" s="2">
        <f t="shared" si="287"/>
        <v>4.4698094999999993</v>
      </c>
      <c r="I2343" s="2">
        <f t="array" ref="I2343">SUMPRODUCT(B2327:B2346, (ROW(B2327:B2346)-ROW(B2327)+1)) / (20*21/2)</f>
        <v>5.2854052380952377</v>
      </c>
      <c r="J2343" s="2">
        <f t="shared" si="290"/>
        <v>5.3470376707581391</v>
      </c>
      <c r="K2343" s="2">
        <f t="shared" si="284"/>
        <v>5.4233253253548153</v>
      </c>
    </row>
    <row r="2344" spans="1:11" ht="13.5" x14ac:dyDescent="0.25">
      <c r="A2344" s="3">
        <f>TITRES_STAT!B2347</f>
        <v>45715</v>
      </c>
      <c r="B2344" s="5">
        <f>TITRES_STAT!D2347</f>
        <v>5.2439</v>
      </c>
      <c r="C2344" s="2">
        <f t="shared" si="285"/>
        <v>-3.4099999999999575E-2</v>
      </c>
      <c r="D2344" s="2">
        <f t="shared" si="286"/>
        <v>5.2847799999999996</v>
      </c>
      <c r="E2344" s="2">
        <f t="shared" si="288"/>
        <v>5.3825599999999998</v>
      </c>
      <c r="F2344" s="2">
        <f t="shared" si="289"/>
        <v>5.2806550000000003</v>
      </c>
      <c r="G2344" s="2">
        <f t="shared" si="283"/>
        <v>5.5299640000000014</v>
      </c>
      <c r="H2344" s="2">
        <f t="shared" si="287"/>
        <v>4.4838434999999999</v>
      </c>
      <c r="I2344" s="2">
        <f t="array" ref="I2344">SUMPRODUCT(B2328:B2347, (ROW(B2328:B2347)-ROW(B2328)+1)) / (20*21/2)</f>
        <v>5.2836890476190472</v>
      </c>
      <c r="J2344" s="2">
        <f t="shared" si="290"/>
        <v>5.3372150354478407</v>
      </c>
      <c r="K2344" s="2">
        <f t="shared" si="284"/>
        <v>5.4162890380859992</v>
      </c>
    </row>
    <row r="2345" spans="1:11" ht="13.5" x14ac:dyDescent="0.25">
      <c r="A2345" s="3">
        <f>TITRES_STAT!B2348</f>
        <v>45716</v>
      </c>
      <c r="B2345" s="5">
        <f>TITRES_STAT!D2348</f>
        <v>5.2439</v>
      </c>
      <c r="C2345" s="2">
        <f t="shared" si="285"/>
        <v>0</v>
      </c>
      <c r="D2345" s="2">
        <f t="shared" si="286"/>
        <v>5.2604600000000001</v>
      </c>
      <c r="E2345" s="2">
        <f t="shared" si="288"/>
        <v>5.3616399999999995</v>
      </c>
      <c r="F2345" s="2">
        <f t="shared" si="289"/>
        <v>5.2672749999999997</v>
      </c>
      <c r="G2345" s="2">
        <f t="shared" si="283"/>
        <v>5.5192620000000012</v>
      </c>
      <c r="H2345" s="2">
        <f t="shared" si="287"/>
        <v>4.4978775000000004</v>
      </c>
      <c r="I2345" s="2">
        <f t="array" ref="I2345">SUMPRODUCT(B2329:B2348, (ROW(B2329:B2348)-ROW(B2329)+1)) / (20*21/2)</f>
        <v>5.2817938095238084</v>
      </c>
      <c r="J2345" s="2">
        <f t="shared" si="290"/>
        <v>5.3283278892147132</v>
      </c>
      <c r="K2345" s="2">
        <f t="shared" si="284"/>
        <v>5.4095286836512546</v>
      </c>
    </row>
    <row r="2346" spans="1:11" ht="13.5" x14ac:dyDescent="0.25">
      <c r="A2346" s="3">
        <f>TITRES_STAT!B2349</f>
        <v>45719</v>
      </c>
      <c r="B2346" s="5">
        <f>TITRES_STAT!D2349</f>
        <v>5.2439</v>
      </c>
      <c r="C2346" s="2">
        <f t="shared" si="285"/>
        <v>0</v>
      </c>
      <c r="D2346" s="2">
        <f t="shared" si="286"/>
        <v>5.2351599999999996</v>
      </c>
      <c r="E2346" s="2">
        <f t="shared" si="288"/>
        <v>5.3300199999999993</v>
      </c>
      <c r="F2346" s="2">
        <f t="shared" si="289"/>
        <v>5.2619199999999999</v>
      </c>
      <c r="G2346" s="2">
        <f t="shared" si="283"/>
        <v>5.5089479999999993</v>
      </c>
      <c r="H2346" s="2">
        <f t="shared" si="287"/>
        <v>4.5122665000000008</v>
      </c>
      <c r="I2346" s="2">
        <f t="array" ref="I2346">SUMPRODUCT(B2330:B2349, (ROW(B2330:B2349)-ROW(B2330)+1)) / (20*21/2)</f>
        <v>5.2800142857142855</v>
      </c>
      <c r="J2346" s="2">
        <f t="shared" si="290"/>
        <v>5.3202871378609311</v>
      </c>
      <c r="K2346" s="2">
        <f t="shared" si="284"/>
        <v>5.4030334411551273</v>
      </c>
    </row>
    <row r="2347" spans="1:11" ht="13.5" x14ac:dyDescent="0.25">
      <c r="A2347" s="3">
        <f>TITRES_STAT!B2350</f>
        <v>45720</v>
      </c>
      <c r="B2347" s="5">
        <f>TITRES_STAT!D2350</f>
        <v>5.2439</v>
      </c>
      <c r="C2347" s="2">
        <f t="shared" si="285"/>
        <v>0</v>
      </c>
      <c r="D2347" s="2">
        <f t="shared" si="286"/>
        <v>5.2507199999999994</v>
      </c>
      <c r="E2347" s="2">
        <f t="shared" si="288"/>
        <v>5.3037499999999991</v>
      </c>
      <c r="F2347" s="2">
        <f t="shared" si="289"/>
        <v>5.2589999999999995</v>
      </c>
      <c r="G2347" s="2">
        <f t="shared" si="283"/>
        <v>5.4980499999999992</v>
      </c>
      <c r="H2347" s="2">
        <f t="shared" si="287"/>
        <v>4.5267740000000005</v>
      </c>
      <c r="I2347" s="2">
        <f t="array" ref="I2347">SUMPRODUCT(B2331:B2350, (ROW(B2331:B2350)-ROW(B2331)+1)) / (20*21/2)</f>
        <v>5.2706361904761909</v>
      </c>
      <c r="J2347" s="2">
        <f t="shared" si="290"/>
        <v>5.3130121723503665</v>
      </c>
      <c r="K2347" s="2">
        <f t="shared" si="284"/>
        <v>5.3967929140510051</v>
      </c>
    </row>
    <row r="2348" spans="1:11" ht="13.5" x14ac:dyDescent="0.25">
      <c r="A2348" s="3">
        <f>TITRES_STAT!B2351</f>
        <v>45721</v>
      </c>
      <c r="B2348" s="5">
        <f>TITRES_STAT!D2351</f>
        <v>5.2390999999999996</v>
      </c>
      <c r="C2348" s="2">
        <f t="shared" si="285"/>
        <v>-4.8000000000003595E-3</v>
      </c>
      <c r="D2348" s="2">
        <f t="shared" si="286"/>
        <v>5.2429399999999999</v>
      </c>
      <c r="E2348" s="2">
        <f t="shared" si="288"/>
        <v>5.2779699999999998</v>
      </c>
      <c r="F2348" s="2">
        <f t="shared" si="289"/>
        <v>5.2577849999999984</v>
      </c>
      <c r="G2348" s="2">
        <f t="shared" si="283"/>
        <v>5.487055999999999</v>
      </c>
      <c r="H2348" s="2">
        <f t="shared" si="287"/>
        <v>4.5412575000000013</v>
      </c>
      <c r="I2348" s="2">
        <f t="array" ref="I2348">SUMPRODUCT(B2332:B2351, (ROW(B2332:B2351)-ROW(B2332)+1)) / (20*21/2)</f>
        <v>5.2663266666666662</v>
      </c>
      <c r="J2348" s="2">
        <f t="shared" si="290"/>
        <v>5.3059729178408084</v>
      </c>
      <c r="K2348" s="2">
        <f t="shared" si="284"/>
        <v>5.3906088782058674</v>
      </c>
    </row>
    <row r="2349" spans="1:11" ht="13.5" x14ac:dyDescent="0.25">
      <c r="A2349" s="3">
        <f>TITRES_STAT!B2352</f>
        <v>45722</v>
      </c>
      <c r="B2349" s="5">
        <f>TITRES_STAT!D2352</f>
        <v>5.2390999999999996</v>
      </c>
      <c r="C2349" s="2">
        <f t="shared" si="285"/>
        <v>0</v>
      </c>
      <c r="D2349" s="2">
        <f t="shared" si="286"/>
        <v>5.2419799999999999</v>
      </c>
      <c r="E2349" s="2">
        <f t="shared" si="288"/>
        <v>5.2633799999999997</v>
      </c>
      <c r="F2349" s="2">
        <f t="shared" si="289"/>
        <v>5.2548699999999986</v>
      </c>
      <c r="G2349" s="2">
        <f t="shared" si="283"/>
        <v>5.4769379999999988</v>
      </c>
      <c r="H2349" s="2">
        <f t="shared" si="287"/>
        <v>4.555622500000001</v>
      </c>
      <c r="I2349" s="2">
        <f t="array" ref="I2349">SUMPRODUCT(B2333:B2352, (ROW(B2333:B2352)-ROW(B2333)+1)) / (20*21/2)</f>
        <v>5.2781409523809524</v>
      </c>
      <c r="J2349" s="2">
        <f t="shared" si="290"/>
        <v>5.299604068522636</v>
      </c>
      <c r="K2349" s="2">
        <f t="shared" si="284"/>
        <v>5.3846673535703431</v>
      </c>
    </row>
    <row r="2350" spans="1:11" ht="13.5" x14ac:dyDescent="0.25">
      <c r="A2350" s="3">
        <f>TITRES_STAT!B2353</f>
        <v>45723</v>
      </c>
      <c r="B2350" s="5">
        <f>TITRES_STAT!D2353</f>
        <v>5.1563999999999997</v>
      </c>
      <c r="C2350" s="2">
        <f t="shared" si="285"/>
        <v>-8.2699999999999996E-2</v>
      </c>
      <c r="D2350" s="2">
        <f t="shared" si="286"/>
        <v>5.2244799999999998</v>
      </c>
      <c r="E2350" s="2">
        <f t="shared" si="288"/>
        <v>5.2424699999999991</v>
      </c>
      <c r="F2350" s="2">
        <f t="shared" si="289"/>
        <v>5.2502499999999985</v>
      </c>
      <c r="G2350" s="2">
        <f t="shared" si="283"/>
        <v>5.4626359999999998</v>
      </c>
      <c r="H2350" s="2">
        <f t="shared" si="287"/>
        <v>4.5697635000000005</v>
      </c>
      <c r="I2350" s="2">
        <f t="array" ref="I2350">SUMPRODUCT(B2334:B2353, (ROW(B2334:B2353)-ROW(B2334)+1)) / (20*21/2)</f>
        <v>5.2881690476190482</v>
      </c>
      <c r="J2350" s="2">
        <f t="shared" si="290"/>
        <v>5.2859655858061947</v>
      </c>
      <c r="K2350" s="2">
        <f t="shared" si="284"/>
        <v>5.3757156926460166</v>
      </c>
    </row>
    <row r="2351" spans="1:11" ht="13.5" x14ac:dyDescent="0.25">
      <c r="A2351" s="3">
        <f>TITRES_STAT!B2354</f>
        <v>45726</v>
      </c>
      <c r="B2351" s="5">
        <f>TITRES_STAT!D2354</f>
        <v>5.2050000000000001</v>
      </c>
      <c r="C2351" s="2">
        <f t="shared" si="285"/>
        <v>4.8600000000000421E-2</v>
      </c>
      <c r="D2351" s="2">
        <f t="shared" si="286"/>
        <v>5.2167000000000003</v>
      </c>
      <c r="E2351" s="2">
        <f t="shared" si="288"/>
        <v>5.22593</v>
      </c>
      <c r="F2351" s="2">
        <f t="shared" si="289"/>
        <v>5.2609499999999985</v>
      </c>
      <c r="G2351" s="2">
        <f t="shared" si="283"/>
        <v>5.4481399999999995</v>
      </c>
      <c r="H2351" s="2">
        <f t="shared" si="287"/>
        <v>4.5841945000000006</v>
      </c>
      <c r="I2351" s="2">
        <f t="array" ref="I2351">SUMPRODUCT(B2335:B2354, (ROW(B2335:B2354)-ROW(B2335)+1)) / (20*21/2)</f>
        <v>5.2919442857142851</v>
      </c>
      <c r="J2351" s="2">
        <f t="shared" si="290"/>
        <v>5.2782545776341756</v>
      </c>
      <c r="K2351" s="2">
        <f t="shared" si="284"/>
        <v>5.3690209596010749</v>
      </c>
    </row>
    <row r="2352" spans="1:11" ht="13.5" x14ac:dyDescent="0.25">
      <c r="A2352" s="3">
        <f>TITRES_STAT!B2355</f>
        <v>45727</v>
      </c>
      <c r="B2352" s="5">
        <f>TITRES_STAT!D2355</f>
        <v>5.3849999999999998</v>
      </c>
      <c r="C2352" s="2">
        <f t="shared" si="285"/>
        <v>0.17999999999999972</v>
      </c>
      <c r="D2352" s="2">
        <f t="shared" si="286"/>
        <v>5.2449199999999987</v>
      </c>
      <c r="E2352" s="2">
        <f t="shared" si="288"/>
        <v>5.247819999999999</v>
      </c>
      <c r="F2352" s="2">
        <f t="shared" si="289"/>
        <v>5.2894049999999986</v>
      </c>
      <c r="G2352" s="2">
        <f t="shared" si="283"/>
        <v>5.4361739999999985</v>
      </c>
      <c r="H2352" s="2">
        <f t="shared" si="287"/>
        <v>4.5993365000000015</v>
      </c>
      <c r="I2352" s="2">
        <f t="array" ref="I2352">SUMPRODUCT(B2336:B2355, (ROW(B2336:B2355)-ROW(B2336)+1)) / (20*21/2)</f>
        <v>5.2993614285714283</v>
      </c>
      <c r="J2352" s="2">
        <f t="shared" si="290"/>
        <v>5.2884208083356823</v>
      </c>
      <c r="K2352" s="2">
        <f t="shared" si="284"/>
        <v>5.3696475886363269</v>
      </c>
    </row>
    <row r="2353" spans="1:11" ht="13.5" x14ac:dyDescent="0.25">
      <c r="A2353" s="3">
        <f>TITRES_STAT!B2356</f>
        <v>45728</v>
      </c>
      <c r="B2353" s="5">
        <f>TITRES_STAT!D2356</f>
        <v>5.3947000000000003</v>
      </c>
      <c r="C2353" s="2">
        <f t="shared" si="285"/>
        <v>9.700000000000486E-3</v>
      </c>
      <c r="D2353" s="2">
        <f t="shared" si="286"/>
        <v>5.2760400000000001</v>
      </c>
      <c r="E2353" s="2">
        <f t="shared" si="288"/>
        <v>5.2594899999999996</v>
      </c>
      <c r="F2353" s="2">
        <f t="shared" si="289"/>
        <v>5.3161599999999991</v>
      </c>
      <c r="G2353" s="2">
        <f t="shared" si="283"/>
        <v>5.4252759999999993</v>
      </c>
      <c r="H2353" s="2">
        <f t="shared" si="287"/>
        <v>4.6147160000000005</v>
      </c>
      <c r="I2353" s="2">
        <f t="array" ref="I2353">SUMPRODUCT(B2337:B2356, (ROW(B2337:B2356)-ROW(B2337)+1)) / (20*21/2)</f>
        <v>5.3037623809523806</v>
      </c>
      <c r="J2353" s="2">
        <f t="shared" si="290"/>
        <v>5.2985426361132362</v>
      </c>
      <c r="K2353" s="2">
        <f t="shared" si="284"/>
        <v>5.3706300361407848</v>
      </c>
    </row>
    <row r="2354" spans="1:11" ht="13.5" x14ac:dyDescent="0.25">
      <c r="A2354" s="3">
        <f>TITRES_STAT!B2357</f>
        <v>45729</v>
      </c>
      <c r="B2354" s="5">
        <f>TITRES_STAT!D2357</f>
        <v>5.3558000000000003</v>
      </c>
      <c r="C2354" s="2">
        <f t="shared" si="285"/>
        <v>-3.8899999999999935E-2</v>
      </c>
      <c r="D2354" s="2">
        <f t="shared" si="286"/>
        <v>5.2993800000000011</v>
      </c>
      <c r="E2354" s="2">
        <f t="shared" si="288"/>
        <v>5.2706800000000005</v>
      </c>
      <c r="F2354" s="2">
        <f t="shared" si="289"/>
        <v>5.3266199999999992</v>
      </c>
      <c r="G2354" s="2">
        <f t="shared" ref="G2354:G2417" si="291">AVERAGE(B2305:B2354)</f>
        <v>5.4136979999999983</v>
      </c>
      <c r="H2354" s="2">
        <f t="shared" si="287"/>
        <v>4.6297120000000014</v>
      </c>
      <c r="I2354" s="2">
        <f t="array" ref="I2354">SUMPRODUCT(B2338:B2357, (ROW(B2338:B2357)-ROW(B2338)+1)) / (20*21/2)</f>
        <v>5.3072190476190473</v>
      </c>
      <c r="J2354" s="2">
        <f t="shared" si="290"/>
        <v>5.3039957183881654</v>
      </c>
      <c r="K2354" s="2">
        <f t="shared" si="284"/>
        <v>5.3700484660960486</v>
      </c>
    </row>
    <row r="2355" spans="1:11" ht="13.5" x14ac:dyDescent="0.25">
      <c r="A2355" s="3">
        <f>TITRES_STAT!B2358</f>
        <v>45730</v>
      </c>
      <c r="B2355" s="5">
        <f>TITRES_STAT!D2358</f>
        <v>5.4044999999999996</v>
      </c>
      <c r="C2355" s="2">
        <f t="shared" si="285"/>
        <v>4.8699999999999299E-2</v>
      </c>
      <c r="D2355" s="2">
        <f t="shared" si="286"/>
        <v>5.3489999999999993</v>
      </c>
      <c r="E2355" s="2">
        <f t="shared" si="288"/>
        <v>5.28674</v>
      </c>
      <c r="F2355" s="2">
        <f t="shared" si="289"/>
        <v>5.3241899999999998</v>
      </c>
      <c r="G2355" s="2">
        <f t="shared" si="291"/>
        <v>5.4050399999999987</v>
      </c>
      <c r="H2355" s="2">
        <f t="shared" si="287"/>
        <v>4.6447855000000011</v>
      </c>
      <c r="I2355" s="2">
        <f t="array" ref="I2355">SUMPRODUCT(B2339:B2358, (ROW(B2339:B2358)-ROW(B2339)+1)) / (20*21/2)</f>
        <v>5.3072452380952377</v>
      </c>
      <c r="J2355" s="2">
        <f t="shared" si="290"/>
        <v>5.3135675547321499</v>
      </c>
      <c r="K2355" s="2">
        <f t="shared" ref="K2355:K2418" si="292">$K$4*B2355+(1-$K$4)*K2354</f>
        <v>5.3713995066413016</v>
      </c>
    </row>
    <row r="2356" spans="1:11" ht="13.5" x14ac:dyDescent="0.25">
      <c r="A2356" s="3">
        <f>TITRES_STAT!B2359</f>
        <v>45733</v>
      </c>
      <c r="B2356" s="5">
        <f>TITRES_STAT!D2359</f>
        <v>5.3704000000000001</v>
      </c>
      <c r="C2356" s="2">
        <f t="shared" si="285"/>
        <v>-3.4099999999999575E-2</v>
      </c>
      <c r="D2356" s="2">
        <f t="shared" si="286"/>
        <v>5.3820800000000002</v>
      </c>
      <c r="E2356" s="2">
        <f t="shared" si="288"/>
        <v>5.2993899999999998</v>
      </c>
      <c r="F2356" s="2">
        <f t="shared" si="289"/>
        <v>5.314705</v>
      </c>
      <c r="G2356" s="2">
        <f t="shared" si="291"/>
        <v>5.3956999999999997</v>
      </c>
      <c r="H2356" s="2">
        <f t="shared" si="287"/>
        <v>4.6593340000000021</v>
      </c>
      <c r="I2356" s="2">
        <f t="array" ref="I2356">SUMPRODUCT(B2340:B2359, (ROW(B2340:B2359)-ROW(B2340)+1)) / (20*21/2)</f>
        <v>5.311879523809524</v>
      </c>
      <c r="J2356" s="2">
        <f t="shared" si="290"/>
        <v>5.3189801685671831</v>
      </c>
      <c r="K2356" s="2">
        <f t="shared" si="292"/>
        <v>5.3713603103024274</v>
      </c>
    </row>
    <row r="2357" spans="1:11" ht="13.5" x14ac:dyDescent="0.25">
      <c r="A2357" s="3">
        <f>TITRES_STAT!B2360</f>
        <v>45734</v>
      </c>
      <c r="B2357" s="5">
        <f>TITRES_STAT!D2360</f>
        <v>5.351</v>
      </c>
      <c r="C2357" s="2">
        <f t="shared" si="285"/>
        <v>-1.9400000000000084E-2</v>
      </c>
      <c r="D2357" s="2">
        <f t="shared" si="286"/>
        <v>5.3752800000000001</v>
      </c>
      <c r="E2357" s="2">
        <f t="shared" si="288"/>
        <v>5.3101000000000003</v>
      </c>
      <c r="F2357" s="2">
        <f t="shared" si="289"/>
        <v>5.3069250000000006</v>
      </c>
      <c r="G2357" s="2">
        <f t="shared" si="291"/>
        <v>5.3870419999999992</v>
      </c>
      <c r="H2357" s="2">
        <f t="shared" si="287"/>
        <v>4.673785500000001</v>
      </c>
      <c r="I2357" s="2">
        <f t="array" ref="I2357">SUMPRODUCT(B2341:B2360, (ROW(B2341:B2360)-ROW(B2341)+1)) / (20*21/2)</f>
        <v>5.3180895238095243</v>
      </c>
      <c r="J2357" s="2">
        <f t="shared" si="290"/>
        <v>5.3220296763226891</v>
      </c>
      <c r="K2357" s="2">
        <f t="shared" si="292"/>
        <v>5.3705618667611557</v>
      </c>
    </row>
    <row r="2358" spans="1:11" ht="13.5" x14ac:dyDescent="0.25">
      <c r="A2358" s="3">
        <f>TITRES_STAT!B2361</f>
        <v>45735</v>
      </c>
      <c r="B2358" s="5">
        <f>TITRES_STAT!D2361</f>
        <v>5.3071999999999999</v>
      </c>
      <c r="C2358" s="2">
        <f t="shared" si="285"/>
        <v>-4.3800000000000061E-2</v>
      </c>
      <c r="D2358" s="2">
        <f t="shared" si="286"/>
        <v>5.35778</v>
      </c>
      <c r="E2358" s="2">
        <f t="shared" si="288"/>
        <v>5.3169099999999991</v>
      </c>
      <c r="F2358" s="2">
        <f t="shared" si="289"/>
        <v>5.2974399999999999</v>
      </c>
      <c r="G2358" s="2">
        <f t="shared" si="291"/>
        <v>5.3794540000000008</v>
      </c>
      <c r="H2358" s="2">
        <f t="shared" si="287"/>
        <v>4.6880180000000005</v>
      </c>
      <c r="I2358" s="2">
        <f t="array" ref="I2358">SUMPRODUCT(B2342:B2361, (ROW(B2342:B2361)-ROW(B2342)+1)) / (20*21/2)</f>
        <v>5.3210747619047618</v>
      </c>
      <c r="J2358" s="2">
        <f t="shared" si="290"/>
        <v>5.320617326196718</v>
      </c>
      <c r="K2358" s="2">
        <f t="shared" si="292"/>
        <v>5.368077087672483</v>
      </c>
    </row>
    <row r="2359" spans="1:11" ht="13.5" x14ac:dyDescent="0.25">
      <c r="A2359" s="3">
        <f>TITRES_STAT!B2362</f>
        <v>45737</v>
      </c>
      <c r="B2359" s="5">
        <f>TITRES_STAT!D2362</f>
        <v>5.3460999999999999</v>
      </c>
      <c r="C2359" s="2">
        <f t="shared" si="285"/>
        <v>3.8899999999999935E-2</v>
      </c>
      <c r="D2359" s="2">
        <f t="shared" si="286"/>
        <v>5.3558399999999988</v>
      </c>
      <c r="E2359" s="2">
        <f t="shared" si="288"/>
        <v>5.32761</v>
      </c>
      <c r="F2359" s="2">
        <f t="shared" si="289"/>
        <v>5.2954949999999998</v>
      </c>
      <c r="G2359" s="2">
        <f t="shared" si="291"/>
        <v>5.3726440000000002</v>
      </c>
      <c r="H2359" s="2">
        <f t="shared" si="287"/>
        <v>4.702445</v>
      </c>
      <c r="I2359" s="2">
        <f t="array" ref="I2359">SUMPRODUCT(B2343:B2362, (ROW(B2343:B2362)-ROW(B2343)+1)) / (20*21/2)</f>
        <v>5.3242685714285711</v>
      </c>
      <c r="J2359" s="2">
        <f t="shared" si="290"/>
        <v>5.3230442475113167</v>
      </c>
      <c r="K2359" s="2">
        <f t="shared" si="292"/>
        <v>5.3672152410970915</v>
      </c>
    </row>
    <row r="2360" spans="1:11" ht="13.5" x14ac:dyDescent="0.25">
      <c r="A2360" s="3">
        <f>TITRES_STAT!B2363</f>
        <v>45740</v>
      </c>
      <c r="B2360" s="5">
        <f>TITRES_STAT!D2363</f>
        <v>5.3606999999999996</v>
      </c>
      <c r="C2360" s="2">
        <f t="shared" si="285"/>
        <v>1.4599999999999724E-2</v>
      </c>
      <c r="D2360" s="2">
        <f t="shared" si="286"/>
        <v>5.3470800000000001</v>
      </c>
      <c r="E2360" s="2">
        <f t="shared" si="288"/>
        <v>5.3480399999999992</v>
      </c>
      <c r="F2360" s="2">
        <f t="shared" si="289"/>
        <v>5.2952549999999992</v>
      </c>
      <c r="G2360" s="2">
        <f t="shared" si="291"/>
        <v>5.3661259999999995</v>
      </c>
      <c r="H2360" s="2">
        <f t="shared" si="287"/>
        <v>4.7169450000000008</v>
      </c>
      <c r="I2360" s="2">
        <f t="array" ref="I2360">SUMPRODUCT(B2344:B2363, (ROW(B2344:B2363)-ROW(B2344)+1)) / (20*21/2)</f>
        <v>5.3290219047619045</v>
      </c>
      <c r="J2360" s="2">
        <f t="shared" si="290"/>
        <v>5.3266305096530964</v>
      </c>
      <c r="K2360" s="2">
        <f t="shared" si="292"/>
        <v>5.3669597414462249</v>
      </c>
    </row>
    <row r="2361" spans="1:11" ht="13.5" x14ac:dyDescent="0.25">
      <c r="A2361" s="3">
        <f>TITRES_STAT!B2364</f>
        <v>45741</v>
      </c>
      <c r="B2361" s="5">
        <f>TITRES_STAT!D2364</f>
        <v>5.3266</v>
      </c>
      <c r="C2361" s="2">
        <f t="shared" si="285"/>
        <v>-3.4099999999999575E-2</v>
      </c>
      <c r="D2361" s="2">
        <f t="shared" si="286"/>
        <v>5.3383200000000004</v>
      </c>
      <c r="E2361" s="2">
        <f t="shared" si="288"/>
        <v>5.3602000000000007</v>
      </c>
      <c r="F2361" s="2">
        <f t="shared" si="289"/>
        <v>5.2930649999999986</v>
      </c>
      <c r="G2361" s="2">
        <f t="shared" si="291"/>
        <v>5.3593159999999989</v>
      </c>
      <c r="H2361" s="2">
        <f t="shared" si="287"/>
        <v>4.7310375000000002</v>
      </c>
      <c r="I2361" s="2">
        <f t="array" ref="I2361">SUMPRODUCT(B2345:B2364, (ROW(B2345:B2364)-ROW(B2345)+1)) / (20*21/2)</f>
        <v>5.3320371428571427</v>
      </c>
      <c r="J2361" s="2">
        <f t="shared" si="290"/>
        <v>5.3266276039718488</v>
      </c>
      <c r="K2361" s="2">
        <f t="shared" si="292"/>
        <v>5.3653770064875497</v>
      </c>
    </row>
    <row r="2362" spans="1:11" ht="13.5" x14ac:dyDescent="0.25">
      <c r="A2362" s="3">
        <f>TITRES_STAT!B2365</f>
        <v>45742</v>
      </c>
      <c r="B2362" s="5">
        <f>TITRES_STAT!D2365</f>
        <v>5.3266</v>
      </c>
      <c r="C2362" s="2">
        <f t="shared" si="285"/>
        <v>0</v>
      </c>
      <c r="D2362" s="2">
        <f t="shared" si="286"/>
        <v>5.3334399999999995</v>
      </c>
      <c r="E2362" s="2">
        <f t="shared" si="288"/>
        <v>5.3543599999999998</v>
      </c>
      <c r="F2362" s="2">
        <f t="shared" si="289"/>
        <v>5.3010900000000003</v>
      </c>
      <c r="G2362" s="2">
        <f t="shared" si="291"/>
        <v>5.3548399999999994</v>
      </c>
      <c r="H2362" s="2">
        <f t="shared" si="287"/>
        <v>4.7443965000000006</v>
      </c>
      <c r="I2362" s="2">
        <f t="array" ref="I2362">SUMPRODUCT(B2346:B2365, (ROW(B2346:B2365)-ROW(B2346)+1)) / (20*21/2)</f>
        <v>5.333678571428571</v>
      </c>
      <c r="J2362" s="2">
        <f t="shared" si="290"/>
        <v>5.326624975022149</v>
      </c>
      <c r="K2362" s="2">
        <f t="shared" si="292"/>
        <v>5.3638563395664693</v>
      </c>
    </row>
    <row r="2363" spans="1:11" ht="13.5" x14ac:dyDescent="0.25">
      <c r="A2363" s="3">
        <f>TITRES_STAT!B2366</f>
        <v>45743</v>
      </c>
      <c r="B2363" s="5">
        <f>TITRES_STAT!D2366</f>
        <v>5.351</v>
      </c>
      <c r="C2363" s="2">
        <f t="shared" si="285"/>
        <v>2.4399999999999977E-2</v>
      </c>
      <c r="D2363" s="2">
        <f t="shared" si="286"/>
        <v>5.3422000000000001</v>
      </c>
      <c r="E2363" s="2">
        <f t="shared" si="288"/>
        <v>5.34999</v>
      </c>
      <c r="F2363" s="2">
        <f t="shared" si="289"/>
        <v>5.3047399999999989</v>
      </c>
      <c r="G2363" s="2">
        <f t="shared" si="291"/>
        <v>5.3508519999999997</v>
      </c>
      <c r="H2363" s="2">
        <f t="shared" si="287"/>
        <v>4.7574045000000007</v>
      </c>
      <c r="I2363" s="2">
        <f t="array" ref="I2363">SUMPRODUCT(B2347:B2366, (ROW(B2347:B2366)-ROW(B2347)+1)) / (20*21/2)</f>
        <v>5.3326119047619054</v>
      </c>
      <c r="J2363" s="2">
        <f t="shared" si="290"/>
        <v>5.3289464059724203</v>
      </c>
      <c r="K2363" s="2">
        <f t="shared" si="292"/>
        <v>5.363352169387392</v>
      </c>
    </row>
    <row r="2364" spans="1:11" ht="13.5" x14ac:dyDescent="0.25">
      <c r="A2364" s="3">
        <f>TITRES_STAT!B2367</f>
        <v>45744</v>
      </c>
      <c r="B2364" s="5">
        <f>TITRES_STAT!D2367</f>
        <v>5.3364000000000003</v>
      </c>
      <c r="C2364" s="2">
        <f t="shared" si="285"/>
        <v>-1.4599999999999724E-2</v>
      </c>
      <c r="D2364" s="2">
        <f t="shared" si="286"/>
        <v>5.3402599999999998</v>
      </c>
      <c r="E2364" s="2">
        <f t="shared" si="288"/>
        <v>5.3480499999999989</v>
      </c>
      <c r="F2364" s="2">
        <f t="shared" si="289"/>
        <v>5.3093649999999988</v>
      </c>
      <c r="G2364" s="2">
        <f t="shared" si="291"/>
        <v>5.3476420000000005</v>
      </c>
      <c r="H2364" s="2">
        <f t="shared" si="287"/>
        <v>4.7701264999999999</v>
      </c>
      <c r="I2364" s="2">
        <f t="array" ref="I2364">SUMPRODUCT(B2348:B2367, (ROW(B2348:B2367)-ROW(B2348)+1)) / (20*21/2)</f>
        <v>5.3266385714285702</v>
      </c>
      <c r="J2364" s="2">
        <f t="shared" si="290"/>
        <v>5.3296562720702845</v>
      </c>
      <c r="K2364" s="2">
        <f t="shared" si="292"/>
        <v>5.3622952215682789</v>
      </c>
    </row>
    <row r="2365" spans="1:11" ht="13.5" x14ac:dyDescent="0.25">
      <c r="A2365" s="3">
        <f>TITRES_STAT!B2368</f>
        <v>45749</v>
      </c>
      <c r="B2365" s="5">
        <f>TITRES_STAT!D2368</f>
        <v>5.3266</v>
      </c>
      <c r="C2365" s="2">
        <f t="shared" si="285"/>
        <v>-9.800000000000253E-3</v>
      </c>
      <c r="D2365" s="2">
        <f t="shared" si="286"/>
        <v>5.3334400000000004</v>
      </c>
      <c r="E2365" s="2">
        <f t="shared" si="288"/>
        <v>5.3402599999999989</v>
      </c>
      <c r="F2365" s="2">
        <f t="shared" si="289"/>
        <v>5.3134999999999994</v>
      </c>
      <c r="G2365" s="2">
        <f t="shared" si="291"/>
        <v>5.3442360000000004</v>
      </c>
      <c r="H2365" s="2">
        <f t="shared" si="287"/>
        <v>4.7820895000000014</v>
      </c>
      <c r="I2365" s="2">
        <f t="array" ref="I2365">SUMPRODUCT(B2349:B2368, (ROW(B2349:B2368)-ROW(B2349)+1)) / (20*21/2)</f>
        <v>5.3224661904761899</v>
      </c>
      <c r="J2365" s="2">
        <f t="shared" si="290"/>
        <v>5.3293651985397812</v>
      </c>
      <c r="K2365" s="2">
        <f t="shared" si="292"/>
        <v>5.3608954089577585</v>
      </c>
    </row>
    <row r="2366" spans="1:11" ht="13.5" x14ac:dyDescent="0.25">
      <c r="A2366" s="3">
        <f>TITRES_STAT!B2369</f>
        <v>45750</v>
      </c>
      <c r="B2366" s="5">
        <f>TITRES_STAT!D2369</f>
        <v>5.3022999999999998</v>
      </c>
      <c r="C2366" s="2">
        <f t="shared" si="285"/>
        <v>-2.430000000000021E-2</v>
      </c>
      <c r="D2366" s="2">
        <f t="shared" si="286"/>
        <v>5.3285799999999997</v>
      </c>
      <c r="E2366" s="2">
        <f t="shared" si="288"/>
        <v>5.33345</v>
      </c>
      <c r="F2366" s="2">
        <f t="shared" si="289"/>
        <v>5.316419999999999</v>
      </c>
      <c r="G2366" s="2">
        <f t="shared" si="291"/>
        <v>5.3413180000000011</v>
      </c>
      <c r="H2366" s="2">
        <f t="shared" si="287"/>
        <v>4.7938130000000001</v>
      </c>
      <c r="I2366" s="2">
        <f t="array" ref="I2366">SUMPRODUCT(B2350:B2369, (ROW(B2350:B2369)-ROW(B2350)+1)) / (20*21/2)</f>
        <v>5.3019223809523801</v>
      </c>
      <c r="J2366" s="2">
        <f t="shared" si="290"/>
        <v>5.3267875605836119</v>
      </c>
      <c r="K2366" s="2">
        <f t="shared" si="292"/>
        <v>5.3585975497829441</v>
      </c>
    </row>
    <row r="2367" spans="1:11" ht="13.5" x14ac:dyDescent="0.25">
      <c r="A2367" s="3">
        <f>TITRES_STAT!B2370</f>
        <v>45751</v>
      </c>
      <c r="B2367" s="5">
        <f>TITRES_STAT!D2370</f>
        <v>5.2537000000000003</v>
      </c>
      <c r="C2367" s="2">
        <f t="shared" si="285"/>
        <v>-4.8599999999999532E-2</v>
      </c>
      <c r="D2367" s="2">
        <f t="shared" si="286"/>
        <v>5.3140000000000001</v>
      </c>
      <c r="E2367" s="2">
        <f t="shared" si="288"/>
        <v>5.3237199999999998</v>
      </c>
      <c r="F2367" s="2">
        <f t="shared" si="289"/>
        <v>5.3169099999999991</v>
      </c>
      <c r="G2367" s="2">
        <f t="shared" si="291"/>
        <v>5.3354820000000007</v>
      </c>
      <c r="H2367" s="2">
        <f t="shared" si="287"/>
        <v>4.8048200000000012</v>
      </c>
      <c r="I2367" s="2">
        <f t="array" ref="I2367">SUMPRODUCT(B2351:B2370, (ROW(B2351:B2370)-ROW(B2351)+1)) / (20*21/2)</f>
        <v>5.2954557142857146</v>
      </c>
      <c r="J2367" s="2">
        <f t="shared" si="290"/>
        <v>5.3198268405280302</v>
      </c>
      <c r="K2367" s="2">
        <f t="shared" si="292"/>
        <v>5.3544839203796917</v>
      </c>
    </row>
    <row r="2368" spans="1:11" ht="13.5" x14ac:dyDescent="0.25">
      <c r="A2368" s="3">
        <f>TITRES_STAT!B2371</f>
        <v>45754</v>
      </c>
      <c r="B2368" s="5">
        <f>TITRES_STAT!D2371</f>
        <v>5.2731000000000003</v>
      </c>
      <c r="C2368" s="2">
        <f t="shared" si="285"/>
        <v>1.9400000000000084E-2</v>
      </c>
      <c r="D2368" s="2">
        <f t="shared" si="286"/>
        <v>5.2984200000000001</v>
      </c>
      <c r="E2368" s="2">
        <f t="shared" si="288"/>
        <v>5.3203100000000001</v>
      </c>
      <c r="F2368" s="2">
        <f t="shared" si="289"/>
        <v>5.3186099999999996</v>
      </c>
      <c r="G2368" s="2">
        <f t="shared" si="291"/>
        <v>5.3291580000000014</v>
      </c>
      <c r="H2368" s="2">
        <f t="shared" si="287"/>
        <v>4.8158295000000004</v>
      </c>
      <c r="I2368" s="2">
        <f t="array" ref="I2368">SUMPRODUCT(B2352:B2371, (ROW(B2352:B2371)-ROW(B2352)+1)) / (20*21/2)</f>
        <v>5.2987723809523812</v>
      </c>
      <c r="J2368" s="2">
        <f t="shared" si="290"/>
        <v>5.315376665239647</v>
      </c>
      <c r="K2368" s="2">
        <f t="shared" si="292"/>
        <v>5.3512923940902928</v>
      </c>
    </row>
    <row r="2369" spans="1:11" ht="13.5" x14ac:dyDescent="0.25">
      <c r="A2369" s="3">
        <f>TITRES_STAT!B2372</f>
        <v>45755</v>
      </c>
      <c r="B2369" s="5">
        <f>TITRES_STAT!D2372</f>
        <v>5.1029</v>
      </c>
      <c r="C2369" s="2">
        <f t="shared" si="285"/>
        <v>-0.17020000000000035</v>
      </c>
      <c r="D2369" s="2">
        <f t="shared" si="286"/>
        <v>5.2517200000000006</v>
      </c>
      <c r="E2369" s="2">
        <f t="shared" si="288"/>
        <v>5.2959900000000006</v>
      </c>
      <c r="F2369" s="2">
        <f t="shared" si="289"/>
        <v>5.3117999999999999</v>
      </c>
      <c r="G2369" s="2">
        <f t="shared" si="291"/>
        <v>5.3194300000000005</v>
      </c>
      <c r="H2369" s="2">
        <f t="shared" si="287"/>
        <v>4.8259169999999996</v>
      </c>
      <c r="I2369" s="2">
        <f t="array" ref="I2369">SUMPRODUCT(B2353:B2372, (ROW(B2353:B2372)-ROW(B2353)+1)) / (20*21/2)</f>
        <v>5.3013938095238107</v>
      </c>
      <c r="J2369" s="2">
        <f t="shared" si="290"/>
        <v>5.2951407923596809</v>
      </c>
      <c r="K2369" s="2">
        <f t="shared" si="292"/>
        <v>5.3415515158906732</v>
      </c>
    </row>
    <row r="2370" spans="1:11" ht="13.5" x14ac:dyDescent="0.25">
      <c r="A2370" s="3">
        <f>TITRES_STAT!B2373</f>
        <v>45757</v>
      </c>
      <c r="B2370" s="5">
        <f>TITRES_STAT!D2373</f>
        <v>5.2439</v>
      </c>
      <c r="C2370" s="2">
        <f t="shared" si="285"/>
        <v>0.14100000000000001</v>
      </c>
      <c r="D2370" s="2">
        <f t="shared" si="286"/>
        <v>5.2351800000000006</v>
      </c>
      <c r="E2370" s="2">
        <f t="shared" si="288"/>
        <v>5.2843099999999996</v>
      </c>
      <c r="F2370" s="2">
        <f t="shared" si="289"/>
        <v>5.3161749999999994</v>
      </c>
      <c r="G2370" s="2">
        <f t="shared" si="291"/>
        <v>5.3114520000000018</v>
      </c>
      <c r="H2370" s="2">
        <f t="shared" si="287"/>
        <v>4.8358104999999991</v>
      </c>
      <c r="I2370" s="2">
        <f t="array" ref="I2370">SUMPRODUCT(B2354:B2373, (ROW(B2354:B2373)-ROW(B2354)+1)) / (20*21/2)</f>
        <v>5.3037104761904761</v>
      </c>
      <c r="J2370" s="2">
        <f t="shared" si="290"/>
        <v>5.2902607168968547</v>
      </c>
      <c r="K2370" s="2">
        <f t="shared" si="292"/>
        <v>5.3377220446792748</v>
      </c>
    </row>
    <row r="2371" spans="1:11" ht="13.5" x14ac:dyDescent="0.25">
      <c r="A2371" s="3">
        <f>TITRES_STAT!B2374</f>
        <v>45758</v>
      </c>
      <c r="B2371" s="5">
        <f>TITRES_STAT!D2374</f>
        <v>5.351</v>
      </c>
      <c r="C2371" s="2">
        <f t="shared" si="285"/>
        <v>0.10709999999999997</v>
      </c>
      <c r="D2371" s="2">
        <f t="shared" si="286"/>
        <v>5.2449200000000005</v>
      </c>
      <c r="E2371" s="2">
        <f t="shared" si="288"/>
        <v>5.2867499999999996</v>
      </c>
      <c r="F2371" s="2">
        <f t="shared" si="289"/>
        <v>5.3234750000000002</v>
      </c>
      <c r="G2371" s="2">
        <f t="shared" si="291"/>
        <v>5.3066860000000018</v>
      </c>
      <c r="H2371" s="2">
        <f t="shared" si="287"/>
        <v>4.8462870000000002</v>
      </c>
      <c r="I2371" s="2">
        <f t="array" ref="I2371">SUMPRODUCT(B2355:B2374, (ROW(B2355:B2374)-ROW(B2355)+1)) / (20*21/2)</f>
        <v>5.3062585714285699</v>
      </c>
      <c r="J2371" s="2">
        <f t="shared" si="290"/>
        <v>5.2960454105257266</v>
      </c>
      <c r="K2371" s="2">
        <f t="shared" si="292"/>
        <v>5.338242748809499</v>
      </c>
    </row>
    <row r="2372" spans="1:11" ht="13.5" x14ac:dyDescent="0.25">
      <c r="A2372" s="3">
        <f>TITRES_STAT!B2375</f>
        <v>45761</v>
      </c>
      <c r="B2372" s="5">
        <f>TITRES_STAT!D2375</f>
        <v>5.351</v>
      </c>
      <c r="C2372" s="2">
        <f t="shared" ref="C2372:C2435" si="293">B2372-B2371</f>
        <v>0</v>
      </c>
      <c r="D2372" s="2">
        <f t="shared" si="286"/>
        <v>5.2643800000000001</v>
      </c>
      <c r="E2372" s="2">
        <f t="shared" si="288"/>
        <v>5.2891899999999996</v>
      </c>
      <c r="F2372" s="2">
        <f t="shared" si="289"/>
        <v>5.3217749999999997</v>
      </c>
      <c r="G2372" s="2">
        <f t="shared" si="291"/>
        <v>5.3009460000000015</v>
      </c>
      <c r="H2372" s="2">
        <f t="shared" si="287"/>
        <v>4.8570710000000004</v>
      </c>
      <c r="I2372" s="2">
        <f t="array" ref="I2372">SUMPRODUCT(B2356:B2375, (ROW(B2356:B2375)-ROW(B2356)+1)) / (20*21/2)</f>
        <v>5.3000528571428571</v>
      </c>
      <c r="J2372" s="2">
        <f t="shared" si="290"/>
        <v>5.3012791809518482</v>
      </c>
      <c r="K2372" s="2">
        <f t="shared" si="292"/>
        <v>5.3387430331699113</v>
      </c>
    </row>
    <row r="2373" spans="1:11" ht="13.5" x14ac:dyDescent="0.25">
      <c r="A2373" s="3">
        <f>TITRES_STAT!B2376</f>
        <v>45762</v>
      </c>
      <c r="B2373" s="5">
        <f>TITRES_STAT!D2376</f>
        <v>5.3460999999999999</v>
      </c>
      <c r="C2373" s="2">
        <f t="shared" si="293"/>
        <v>-4.9000000000001265E-3</v>
      </c>
      <c r="D2373" s="2">
        <f t="shared" si="286"/>
        <v>5.2789799999999998</v>
      </c>
      <c r="E2373" s="2">
        <f t="shared" si="288"/>
        <v>5.2886999999999995</v>
      </c>
      <c r="F2373" s="2">
        <f t="shared" si="289"/>
        <v>5.3193450000000002</v>
      </c>
      <c r="G2373" s="2">
        <f t="shared" si="291"/>
        <v>5.297346000000001</v>
      </c>
      <c r="H2373" s="2">
        <f t="shared" si="287"/>
        <v>4.8671205000000004</v>
      </c>
      <c r="I2373" s="2">
        <f t="array" ref="I2373">SUMPRODUCT(B2357:B2376, (ROW(B2357:B2376)-ROW(B2357)+1)) / (20*21/2)</f>
        <v>5.2991938095238096</v>
      </c>
      <c r="J2373" s="2">
        <f t="shared" si="290"/>
        <v>5.3055478303850059</v>
      </c>
      <c r="K2373" s="2">
        <f t="shared" si="292"/>
        <v>5.3390315416730516</v>
      </c>
    </row>
    <row r="2374" spans="1:11" ht="13.5" x14ac:dyDescent="0.25">
      <c r="A2374" s="3">
        <f>TITRES_STAT!B2377</f>
        <v>45763</v>
      </c>
      <c r="B2374" s="5">
        <f>TITRES_STAT!D2377</f>
        <v>5.3460999999999999</v>
      </c>
      <c r="C2374" s="2">
        <f t="shared" si="293"/>
        <v>0</v>
      </c>
      <c r="D2374" s="2">
        <f t="shared" ref="D2374:D2437" si="294">AVERAGE(B2370:B2374)</f>
        <v>5.3276199999999996</v>
      </c>
      <c r="E2374" s="2">
        <f t="shared" si="288"/>
        <v>5.2896700000000001</v>
      </c>
      <c r="F2374" s="2">
        <f t="shared" si="289"/>
        <v>5.318859999999999</v>
      </c>
      <c r="G2374" s="2">
        <f t="shared" si="291"/>
        <v>5.2939419999999995</v>
      </c>
      <c r="H2374" s="2">
        <f t="shared" si="287"/>
        <v>4.8768859999999998</v>
      </c>
      <c r="I2374" s="2">
        <f t="array" ref="I2374">SUMPRODUCT(B2358:B2377, (ROW(B2358:B2377)-ROW(B2358)+1)) / (20*21/2)</f>
        <v>5.3028304761904757</v>
      </c>
      <c r="J2374" s="2">
        <f t="shared" si="290"/>
        <v>5.3094099417769103</v>
      </c>
      <c r="K2374" s="2">
        <f t="shared" si="292"/>
        <v>5.3393087361172453</v>
      </c>
    </row>
    <row r="2375" spans="1:11" ht="13.5" x14ac:dyDescent="0.25">
      <c r="A2375" s="3">
        <f>TITRES_STAT!B2378</f>
        <v>45764</v>
      </c>
      <c r="B2375" s="5">
        <f>TITRES_STAT!D2378</f>
        <v>5.2537000000000003</v>
      </c>
      <c r="C2375" s="2">
        <f t="shared" si="293"/>
        <v>-9.2399999999999594E-2</v>
      </c>
      <c r="D2375" s="2">
        <f t="shared" si="294"/>
        <v>5.32958</v>
      </c>
      <c r="E2375" s="2">
        <f t="shared" si="288"/>
        <v>5.2823800000000007</v>
      </c>
      <c r="F2375" s="2">
        <f t="shared" si="289"/>
        <v>5.3113200000000003</v>
      </c>
      <c r="G2375" s="2">
        <f t="shared" si="291"/>
        <v>5.288786</v>
      </c>
      <c r="H2375" s="2">
        <f t="shared" si="287"/>
        <v>4.8861185000000003</v>
      </c>
      <c r="I2375" s="2">
        <f t="array" ref="I2375">SUMPRODUCT(B2359:B2378, (ROW(B2359:B2378)-ROW(B2359)+1)) / (20*21/2)</f>
        <v>5.3139000000000003</v>
      </c>
      <c r="J2375" s="2">
        <f t="shared" si="290"/>
        <v>5.3041042330362522</v>
      </c>
      <c r="K2375" s="2">
        <f t="shared" si="292"/>
        <v>5.3359515307793144</v>
      </c>
    </row>
    <row r="2376" spans="1:11" ht="13.5" x14ac:dyDescent="0.25">
      <c r="A2376" s="3">
        <f>TITRES_STAT!B2379</f>
        <v>45765</v>
      </c>
      <c r="B2376" s="5">
        <f>TITRES_STAT!D2379</f>
        <v>5.3022999999999998</v>
      </c>
      <c r="C2376" s="2">
        <f t="shared" si="293"/>
        <v>4.8599999999999532E-2</v>
      </c>
      <c r="D2376" s="2">
        <f t="shared" si="294"/>
        <v>5.3198400000000001</v>
      </c>
      <c r="E2376" s="2">
        <f t="shared" si="288"/>
        <v>5.2823800000000007</v>
      </c>
      <c r="F2376" s="2">
        <f t="shared" si="289"/>
        <v>5.3079150000000004</v>
      </c>
      <c r="G2376" s="2">
        <f t="shared" si="291"/>
        <v>5.2878120000000015</v>
      </c>
      <c r="H2376" s="2">
        <f t="shared" si="287"/>
        <v>4.8954759999999995</v>
      </c>
      <c r="I2376" s="2">
        <f t="array" ref="I2376">SUMPRODUCT(B2360:B2379, (ROW(B2360:B2379)-ROW(B2360)+1)) / (20*21/2)</f>
        <v>5.3304423809523804</v>
      </c>
      <c r="J2376" s="2">
        <f t="shared" si="290"/>
        <v>5.3039324013185141</v>
      </c>
      <c r="K2376" s="2">
        <f t="shared" si="292"/>
        <v>5.3346318629056153</v>
      </c>
    </row>
    <row r="2377" spans="1:11" ht="13.5" x14ac:dyDescent="0.25">
      <c r="A2377" s="3">
        <f>TITRES_STAT!B2380</f>
        <v>45768</v>
      </c>
      <c r="B2377" s="5">
        <f>TITRES_STAT!D2380</f>
        <v>5.3460999999999999</v>
      </c>
      <c r="C2377" s="2">
        <f t="shared" si="293"/>
        <v>4.3800000000000061E-2</v>
      </c>
      <c r="D2377" s="2">
        <f t="shared" si="294"/>
        <v>5.3188599999999999</v>
      </c>
      <c r="E2377" s="2">
        <f t="shared" si="288"/>
        <v>5.29162</v>
      </c>
      <c r="F2377" s="2">
        <f t="shared" si="289"/>
        <v>5.3076699999999999</v>
      </c>
      <c r="G2377" s="2">
        <f t="shared" si="291"/>
        <v>5.2886880000000005</v>
      </c>
      <c r="H2377" s="2">
        <f t="shared" si="287"/>
        <v>4.9050760000000002</v>
      </c>
      <c r="I2377" s="2">
        <f t="array" ref="I2377">SUMPRODUCT(B2361:B2380, (ROW(B2361:B2380)-ROW(B2361)+1)) / (20*21/2)</f>
        <v>5.3555700000000011</v>
      </c>
      <c r="J2377" s="2">
        <f t="shared" si="290"/>
        <v>5.3079483630977036</v>
      </c>
      <c r="K2377" s="2">
        <f t="shared" si="292"/>
        <v>5.3350815937720615</v>
      </c>
    </row>
    <row r="2378" spans="1:11" ht="13.5" x14ac:dyDescent="0.25">
      <c r="A2378" s="3">
        <f>TITRES_STAT!B2381</f>
        <v>45769</v>
      </c>
      <c r="B2378" s="5">
        <f>TITRES_STAT!D2381</f>
        <v>5.4238999999999997</v>
      </c>
      <c r="C2378" s="2">
        <f t="shared" si="293"/>
        <v>7.7799999999999869E-2</v>
      </c>
      <c r="D2378" s="2">
        <f t="shared" si="294"/>
        <v>5.3344199999999997</v>
      </c>
      <c r="E2378" s="2">
        <f t="shared" si="288"/>
        <v>5.3067000000000011</v>
      </c>
      <c r="F2378" s="2">
        <f t="shared" si="289"/>
        <v>5.3135049999999993</v>
      </c>
      <c r="G2378" s="2">
        <f t="shared" si="291"/>
        <v>5.2918980000000007</v>
      </c>
      <c r="H2378" s="2">
        <f t="shared" ref="H2378:H2441" si="295">AVERAGE(B2179:B2378)</f>
        <v>4.9150415000000001</v>
      </c>
      <c r="I2378" s="2">
        <f t="array" ref="I2378">SUMPRODUCT(B2362:B2381, (ROW(B2362:B2381)-ROW(B2362)+1)) / (20*21/2)</f>
        <v>5.3851942857142854</v>
      </c>
      <c r="J2378" s="2">
        <f t="shared" si="290"/>
        <v>5.3189913761360179</v>
      </c>
      <c r="K2378" s="2">
        <f t="shared" si="292"/>
        <v>5.3385646685260983</v>
      </c>
    </row>
    <row r="2379" spans="1:11" ht="13.5" x14ac:dyDescent="0.25">
      <c r="A2379" s="3">
        <f>TITRES_STAT!B2382</f>
        <v>45770</v>
      </c>
      <c r="B2379" s="5">
        <f>TITRES_STAT!D2382</f>
        <v>5.4871999999999996</v>
      </c>
      <c r="C2379" s="2">
        <f t="shared" si="293"/>
        <v>6.3299999999999912E-2</v>
      </c>
      <c r="D2379" s="2">
        <f t="shared" si="294"/>
        <v>5.3626400000000007</v>
      </c>
      <c r="E2379" s="2">
        <f t="shared" si="288"/>
        <v>5.3451300000000002</v>
      </c>
      <c r="F2379" s="2">
        <f t="shared" si="289"/>
        <v>5.3205600000000004</v>
      </c>
      <c r="G2379" s="2">
        <f t="shared" si="291"/>
        <v>5.295694000000001</v>
      </c>
      <c r="H2379" s="2">
        <f t="shared" si="295"/>
        <v>4.9255600000000008</v>
      </c>
      <c r="I2379" s="2">
        <f t="array" ref="I2379">SUMPRODUCT(B2363:B2382, (ROW(B2363:B2382)-ROW(B2363)+1)) / (20*21/2)</f>
        <v>5.416560476190476</v>
      </c>
      <c r="J2379" s="2">
        <f t="shared" si="290"/>
        <v>5.335011245075445</v>
      </c>
      <c r="K2379" s="2">
        <f t="shared" si="292"/>
        <v>5.3443935050544864</v>
      </c>
    </row>
    <row r="2380" spans="1:11" ht="13.5" x14ac:dyDescent="0.25">
      <c r="A2380" s="3">
        <f>TITRES_STAT!B2383</f>
        <v>45771</v>
      </c>
      <c r="B2380" s="5">
        <f>TITRES_STAT!D2383</f>
        <v>5.5843999999999996</v>
      </c>
      <c r="C2380" s="2">
        <f t="shared" si="293"/>
        <v>9.7199999999999953E-2</v>
      </c>
      <c r="D2380" s="2">
        <f t="shared" si="294"/>
        <v>5.4287799999999997</v>
      </c>
      <c r="E2380" s="2">
        <f t="shared" ref="E2380:E2443" si="296">AVERAGE(B2371:B2380)</f>
        <v>5.3791800000000007</v>
      </c>
      <c r="F2380" s="2">
        <f t="shared" si="289"/>
        <v>5.3317449999999997</v>
      </c>
      <c r="G2380" s="2">
        <f t="shared" si="291"/>
        <v>5.3024060000000013</v>
      </c>
      <c r="H2380" s="2">
        <f t="shared" si="295"/>
        <v>4.9362570000000003</v>
      </c>
      <c r="I2380" s="2">
        <f t="array" ref="I2380">SUMPRODUCT(B2364:B2383, (ROW(B2364:B2383)-ROW(B2364)+1)) / (20*21/2)</f>
        <v>5.4786871428571429</v>
      </c>
      <c r="J2380" s="2">
        <f t="shared" si="290"/>
        <v>5.3587625550682603</v>
      </c>
      <c r="K2380" s="2">
        <f t="shared" si="292"/>
        <v>5.3538055244641143</v>
      </c>
    </row>
    <row r="2381" spans="1:11" ht="13.5" x14ac:dyDescent="0.25">
      <c r="A2381" s="3">
        <f>TITRES_STAT!B2384</f>
        <v>45772</v>
      </c>
      <c r="B2381" s="5">
        <f>TITRES_STAT!D2384</f>
        <v>5.6428000000000003</v>
      </c>
      <c r="C2381" s="2">
        <f t="shared" si="293"/>
        <v>5.8400000000000674E-2</v>
      </c>
      <c r="D2381" s="2">
        <f t="shared" si="294"/>
        <v>5.4968799999999991</v>
      </c>
      <c r="E2381" s="2">
        <f t="shared" si="296"/>
        <v>5.4083600000000001</v>
      </c>
      <c r="F2381" s="2">
        <f t="shared" si="289"/>
        <v>5.3475549999999989</v>
      </c>
      <c r="G2381" s="2">
        <f t="shared" si="291"/>
        <v>5.3154420000000018</v>
      </c>
      <c r="H2381" s="2">
        <f t="shared" si="295"/>
        <v>4.9472459999999998</v>
      </c>
      <c r="I2381" s="2">
        <f t="array" ref="I2381">SUMPRODUCT(B2365:B2384, (ROW(B2365:B2384)-ROW(B2365)+1)) / (20*21/2)</f>
        <v>5.5719261904761908</v>
      </c>
      <c r="J2381" s="2">
        <f t="shared" si="290"/>
        <v>5.3858137402998549</v>
      </c>
      <c r="K2381" s="2">
        <f t="shared" si="292"/>
        <v>5.3651386411517965</v>
      </c>
    </row>
    <row r="2382" spans="1:11" ht="13.5" x14ac:dyDescent="0.25">
      <c r="A2382" s="3">
        <f>TITRES_STAT!B2385</f>
        <v>45775</v>
      </c>
      <c r="B2382" s="5">
        <f>TITRES_STAT!D2385</f>
        <v>5.6768999999999998</v>
      </c>
      <c r="C2382" s="2">
        <f t="shared" si="293"/>
        <v>3.4099999999999575E-2</v>
      </c>
      <c r="D2382" s="2">
        <f t="shared" si="294"/>
        <v>5.56304</v>
      </c>
      <c r="E2382" s="2">
        <f t="shared" si="296"/>
        <v>5.4409500000000008</v>
      </c>
      <c r="F2382" s="2">
        <f t="shared" si="289"/>
        <v>5.3650700000000002</v>
      </c>
      <c r="G2382" s="2">
        <f t="shared" si="291"/>
        <v>5.3326620000000018</v>
      </c>
      <c r="H2382" s="2">
        <f t="shared" si="295"/>
        <v>4.9581684999999993</v>
      </c>
      <c r="I2382" s="2">
        <f t="array" ref="I2382">SUMPRODUCT(B2366:B2385, (ROW(B2366:B2385)-ROW(B2366)+1)) / (20*21/2)</f>
        <v>5.6954176190476185</v>
      </c>
      <c r="J2382" s="2">
        <f t="shared" si="290"/>
        <v>5.413536241223678</v>
      </c>
      <c r="K2382" s="2">
        <f t="shared" si="292"/>
        <v>5.3773645767929024</v>
      </c>
    </row>
    <row r="2383" spans="1:11" ht="13.5" x14ac:dyDescent="0.25">
      <c r="A2383" s="3">
        <f>TITRES_STAT!B2386</f>
        <v>45776</v>
      </c>
      <c r="B2383" s="5">
        <f>TITRES_STAT!D2386</f>
        <v>6.0174000000000003</v>
      </c>
      <c r="C2383" s="2">
        <f t="shared" si="293"/>
        <v>0.34050000000000047</v>
      </c>
      <c r="D2383" s="2">
        <f t="shared" si="294"/>
        <v>5.6817400000000005</v>
      </c>
      <c r="E2383" s="2">
        <f t="shared" si="296"/>
        <v>5.5080800000000005</v>
      </c>
      <c r="F2383" s="2">
        <f t="shared" si="289"/>
        <v>5.39839</v>
      </c>
      <c r="G2383" s="2">
        <f t="shared" si="291"/>
        <v>5.355818000000002</v>
      </c>
      <c r="H2383" s="2">
        <f t="shared" si="295"/>
        <v>4.970817499999999</v>
      </c>
      <c r="I2383" s="2">
        <f t="array" ref="I2383">SUMPRODUCT(B2367:B2386, (ROW(B2367:B2386)-ROW(B2367)+1)) / (20*21/2)</f>
        <v>5.8172399999999991</v>
      </c>
      <c r="J2383" s="2">
        <f t="shared" si="290"/>
        <v>5.4710470753928515</v>
      </c>
      <c r="K2383" s="2">
        <f t="shared" si="292"/>
        <v>5.4024640051539645</v>
      </c>
    </row>
    <row r="2384" spans="1:11" ht="13.5" x14ac:dyDescent="0.25">
      <c r="A2384" s="3">
        <f>TITRES_STAT!B2387</f>
        <v>45777</v>
      </c>
      <c r="B2384" s="5">
        <f>TITRES_STAT!D2387</f>
        <v>6.3773999999999997</v>
      </c>
      <c r="C2384" s="2">
        <f t="shared" si="293"/>
        <v>0.35999999999999943</v>
      </c>
      <c r="D2384" s="2">
        <f t="shared" si="294"/>
        <v>5.8597800000000007</v>
      </c>
      <c r="E2384" s="2">
        <f t="shared" si="296"/>
        <v>5.6112100000000016</v>
      </c>
      <c r="F2384" s="2">
        <f t="shared" si="289"/>
        <v>5.4504399999999995</v>
      </c>
      <c r="G2384" s="2">
        <f t="shared" si="291"/>
        <v>5.380434000000001</v>
      </c>
      <c r="H2384" s="2">
        <f t="shared" si="295"/>
        <v>4.9849489999999994</v>
      </c>
      <c r="I2384" s="2">
        <f t="array" ref="I2384">SUMPRODUCT(B2368:B2387, (ROW(B2368:B2387)-ROW(B2368)+1)) / (20*21/2)</f>
        <v>5.9272895238095238</v>
      </c>
      <c r="J2384" s="2">
        <f t="shared" si="290"/>
        <v>5.557366401545913</v>
      </c>
      <c r="K2384" s="2">
        <f t="shared" si="292"/>
        <v>5.4406967892655738</v>
      </c>
    </row>
    <row r="2385" spans="1:11" ht="13.5" x14ac:dyDescent="0.25">
      <c r="A2385" s="3">
        <f>TITRES_STAT!B2388</f>
        <v>45779</v>
      </c>
      <c r="B2385" s="5">
        <f>TITRES_STAT!D2388</f>
        <v>6.7470999999999997</v>
      </c>
      <c r="C2385" s="2">
        <f t="shared" si="293"/>
        <v>0.36969999999999992</v>
      </c>
      <c r="D2385" s="2">
        <f t="shared" si="294"/>
        <v>6.09232</v>
      </c>
      <c r="E2385" s="2">
        <f t="shared" si="296"/>
        <v>5.7605500000000003</v>
      </c>
      <c r="F2385" s="2">
        <f t="shared" si="289"/>
        <v>5.5214650000000001</v>
      </c>
      <c r="G2385" s="2">
        <f t="shared" si="291"/>
        <v>5.406314000000001</v>
      </c>
      <c r="H2385" s="2">
        <f t="shared" si="295"/>
        <v>5.0005154999999997</v>
      </c>
      <c r="I2385" s="2">
        <f t="array" ref="I2385">SUMPRODUCT(B2369:B2388, (ROW(B2369:B2388)-ROW(B2369)+1)) / (20*21/2)</f>
        <v>6.030671428571428</v>
      </c>
      <c r="J2385" s="2">
        <f t="shared" si="290"/>
        <v>5.6706743633034451</v>
      </c>
      <c r="K2385" s="2">
        <f t="shared" si="292"/>
        <v>5.4919282877257478</v>
      </c>
    </row>
    <row r="2386" spans="1:11" ht="13.5" x14ac:dyDescent="0.25">
      <c r="A2386" s="3">
        <f>TITRES_STAT!B2389</f>
        <v>45782</v>
      </c>
      <c r="B2386" s="5">
        <f>TITRES_STAT!D2389</f>
        <v>6.8006000000000002</v>
      </c>
      <c r="C2386" s="2">
        <f t="shared" si="293"/>
        <v>5.3500000000000547E-2</v>
      </c>
      <c r="D2386" s="2">
        <f t="shared" si="294"/>
        <v>6.3238799999999999</v>
      </c>
      <c r="E2386" s="2">
        <f t="shared" si="296"/>
        <v>5.9103800000000009</v>
      </c>
      <c r="F2386" s="2">
        <f t="shared" si="289"/>
        <v>5.5963799999999999</v>
      </c>
      <c r="G2386" s="2">
        <f t="shared" si="291"/>
        <v>5.4311239999999996</v>
      </c>
      <c r="H2386" s="2">
        <f t="shared" si="295"/>
        <v>5.0165199999999999</v>
      </c>
      <c r="I2386" s="2">
        <f t="array" ref="I2386">SUMPRODUCT(B2370:B2389, (ROW(B2370:B2389)-ROW(B2370)+1)) / (20*21/2)</f>
        <v>6.1302261904761908</v>
      </c>
      <c r="J2386" s="2">
        <f t="shared" si="290"/>
        <v>5.7782863287031168</v>
      </c>
      <c r="K2386" s="2">
        <f t="shared" si="292"/>
        <v>5.5432487470306206</v>
      </c>
    </row>
    <row r="2387" spans="1:11" ht="13.5" x14ac:dyDescent="0.25">
      <c r="A2387" s="3">
        <f>TITRES_STAT!B2390</f>
        <v>45783</v>
      </c>
      <c r="B2387" s="5">
        <f>TITRES_STAT!D2390</f>
        <v>6.7519</v>
      </c>
      <c r="C2387" s="2">
        <f t="shared" si="293"/>
        <v>-4.8700000000000188E-2</v>
      </c>
      <c r="D2387" s="2">
        <f t="shared" si="294"/>
        <v>6.5388800000000007</v>
      </c>
      <c r="E2387" s="2">
        <f t="shared" si="296"/>
        <v>6.0509599999999999</v>
      </c>
      <c r="F2387" s="2">
        <f t="shared" si="289"/>
        <v>5.6712900000000008</v>
      </c>
      <c r="G2387" s="2">
        <f t="shared" si="291"/>
        <v>5.4560299999999993</v>
      </c>
      <c r="H2387" s="2">
        <f t="shared" si="295"/>
        <v>5.032159</v>
      </c>
      <c r="I2387" s="2">
        <f t="array" ref="I2387">SUMPRODUCT(B2371:B2390, (ROW(B2371:B2390)-ROW(B2371)+1)) / (20*21/2)</f>
        <v>6.2189719047619052</v>
      </c>
      <c r="J2387" s="2">
        <f t="shared" si="290"/>
        <v>5.8710114402552014</v>
      </c>
      <c r="K2387" s="2">
        <f t="shared" si="292"/>
        <v>5.5906468353823611</v>
      </c>
    </row>
    <row r="2388" spans="1:11" ht="13.5" x14ac:dyDescent="0.25">
      <c r="A2388" s="3">
        <f>TITRES_STAT!B2391</f>
        <v>45784</v>
      </c>
      <c r="B2388" s="5">
        <f>TITRES_STAT!D2391</f>
        <v>6.7568000000000001</v>
      </c>
      <c r="C2388" s="2">
        <f t="shared" si="293"/>
        <v>4.9000000000001265E-3</v>
      </c>
      <c r="D2388" s="2">
        <f t="shared" si="294"/>
        <v>6.6867599999999996</v>
      </c>
      <c r="E2388" s="2">
        <f t="shared" si="296"/>
        <v>6.1842500000000005</v>
      </c>
      <c r="F2388" s="2">
        <f t="shared" ref="F2388:F2451" si="297">AVERAGE(B2369:B2388)</f>
        <v>5.7454750000000008</v>
      </c>
      <c r="G2388" s="2">
        <f t="shared" si="291"/>
        <v>5.4812279999999998</v>
      </c>
      <c r="H2388" s="2">
        <f t="shared" si="295"/>
        <v>5.0478224999999997</v>
      </c>
      <c r="I2388" s="2">
        <f t="array" ref="I2388">SUMPRODUCT(B2372:B2391, (ROW(B2372:B2391)-ROW(B2372)+1)) / (20*21/2)</f>
        <v>6.3028042857142852</v>
      </c>
      <c r="J2388" s="2">
        <f t="shared" si="290"/>
        <v>5.9553722554689914</v>
      </c>
      <c r="K2388" s="2">
        <f t="shared" si="292"/>
        <v>5.6363783320340328</v>
      </c>
    </row>
    <row r="2389" spans="1:11" ht="13.5" x14ac:dyDescent="0.25">
      <c r="A2389" s="3">
        <f>TITRES_STAT!B2392</f>
        <v>45785</v>
      </c>
      <c r="B2389" s="5">
        <f>TITRES_STAT!D2392</f>
        <v>6.7907999999999999</v>
      </c>
      <c r="C2389" s="2">
        <f t="shared" si="293"/>
        <v>3.3999999999999808E-2</v>
      </c>
      <c r="D2389" s="2">
        <f t="shared" si="294"/>
        <v>6.7694399999999986</v>
      </c>
      <c r="E2389" s="2">
        <f t="shared" si="296"/>
        <v>6.3146100000000001</v>
      </c>
      <c r="F2389" s="2">
        <f t="shared" si="297"/>
        <v>5.8298700000000006</v>
      </c>
      <c r="G2389" s="2">
        <f t="shared" si="291"/>
        <v>5.5093439999999996</v>
      </c>
      <c r="H2389" s="2">
        <f t="shared" si="295"/>
        <v>5.0635835</v>
      </c>
      <c r="I2389" s="2">
        <f t="array" ref="I2389">SUMPRODUCT(B2373:B2392, (ROW(B2373:B2392)-ROW(B2373)+1)) / (20*21/2)</f>
        <v>6.3774890476190462</v>
      </c>
      <c r="J2389" s="2">
        <f t="shared" ref="J2389:J2452" si="298">$J$4*B2389+J2388*(1-$J$4)</f>
        <v>6.0349368025671826</v>
      </c>
      <c r="K2389" s="2">
        <f t="shared" si="292"/>
        <v>5.6816497699934825</v>
      </c>
    </row>
    <row r="2390" spans="1:11" ht="13.5" x14ac:dyDescent="0.25">
      <c r="A2390" s="3">
        <f>TITRES_STAT!B2393</f>
        <v>45786</v>
      </c>
      <c r="B2390" s="5">
        <f>TITRES_STAT!D2393</f>
        <v>6.7617000000000003</v>
      </c>
      <c r="C2390" s="2">
        <f t="shared" si="293"/>
        <v>-2.9099999999999682E-2</v>
      </c>
      <c r="D2390" s="2">
        <f t="shared" si="294"/>
        <v>6.7723600000000008</v>
      </c>
      <c r="E2390" s="2">
        <f t="shared" si="296"/>
        <v>6.4323399999999991</v>
      </c>
      <c r="F2390" s="2">
        <f t="shared" si="297"/>
        <v>5.9057600000000008</v>
      </c>
      <c r="G2390" s="2">
        <f t="shared" si="291"/>
        <v>5.5372680000000001</v>
      </c>
      <c r="H2390" s="2">
        <f t="shared" si="295"/>
        <v>5.0785419999999997</v>
      </c>
      <c r="I2390" s="2">
        <f t="array" ref="I2390">SUMPRODUCT(B2374:B2393, (ROW(B2374:B2393)-ROW(B2374)+1)) / (20*21/2)</f>
        <v>6.4431323809523811</v>
      </c>
      <c r="J2390" s="2">
        <f t="shared" si="298"/>
        <v>6.1041523451798323</v>
      </c>
      <c r="K2390" s="2">
        <f t="shared" si="292"/>
        <v>5.7240046809741303</v>
      </c>
    </row>
    <row r="2391" spans="1:11" ht="13.5" x14ac:dyDescent="0.25">
      <c r="A2391" s="3">
        <f>TITRES_STAT!B2394</f>
        <v>45789</v>
      </c>
      <c r="B2391" s="5">
        <f>TITRES_STAT!D2394</f>
        <v>6.7859999999999996</v>
      </c>
      <c r="C2391" s="2">
        <f t="shared" si="293"/>
        <v>2.4299999999999322E-2</v>
      </c>
      <c r="D2391" s="2">
        <f t="shared" si="294"/>
        <v>6.7694400000000003</v>
      </c>
      <c r="E2391" s="2">
        <f t="shared" si="296"/>
        <v>6.5466599999999984</v>
      </c>
      <c r="F2391" s="2">
        <f t="shared" si="297"/>
        <v>5.9775100000000005</v>
      </c>
      <c r="G2391" s="2">
        <f t="shared" si="291"/>
        <v>5.5655799999999997</v>
      </c>
      <c r="H2391" s="2">
        <f t="shared" si="295"/>
        <v>5.0932570000000004</v>
      </c>
      <c r="I2391" s="2">
        <f t="array" ref="I2391">SUMPRODUCT(B2375:B2394, (ROW(B2375:B2394)-ROW(B2375)+1)) / (20*21/2)</f>
        <v>6.4952080952380955</v>
      </c>
      <c r="J2391" s="2">
        <f t="shared" si="298"/>
        <v>6.1690902170674669</v>
      </c>
      <c r="K2391" s="2">
        <f t="shared" si="292"/>
        <v>5.765651556230047</v>
      </c>
    </row>
    <row r="2392" spans="1:11" ht="13.5" x14ac:dyDescent="0.25">
      <c r="A2392" s="3">
        <f>TITRES_STAT!B2395</f>
        <v>45790</v>
      </c>
      <c r="B2392" s="5">
        <f>TITRES_STAT!D2395</f>
        <v>6.7617000000000003</v>
      </c>
      <c r="C2392" s="2">
        <f t="shared" si="293"/>
        <v>-2.4299999999999322E-2</v>
      </c>
      <c r="D2392" s="2">
        <f t="shared" si="294"/>
        <v>6.7713999999999999</v>
      </c>
      <c r="E2392" s="2">
        <f t="shared" si="296"/>
        <v>6.6551400000000003</v>
      </c>
      <c r="F2392" s="2">
        <f t="shared" si="297"/>
        <v>6.0480450000000019</v>
      </c>
      <c r="G2392" s="2">
        <f t="shared" si="291"/>
        <v>5.5974920000000008</v>
      </c>
      <c r="H2392" s="2">
        <f t="shared" si="295"/>
        <v>5.1067805000000002</v>
      </c>
      <c r="I2392" s="2">
        <f t="array" ref="I2392">SUMPRODUCT(B2376:B2395, (ROW(B2376:B2395)-ROW(B2376)+1)) / (20*21/2)</f>
        <v>6.5405395238095227</v>
      </c>
      <c r="J2392" s="2">
        <f t="shared" si="298"/>
        <v>6.2255292440134227</v>
      </c>
      <c r="K2392" s="2">
        <f t="shared" si="292"/>
        <v>5.8047122795151438</v>
      </c>
    </row>
    <row r="2393" spans="1:11" ht="13.5" x14ac:dyDescent="0.25">
      <c r="A2393" s="3">
        <f>TITRES_STAT!B2396</f>
        <v>45791</v>
      </c>
      <c r="B2393" s="5">
        <f>TITRES_STAT!D2396</f>
        <v>6.7373000000000003</v>
      </c>
      <c r="C2393" s="2">
        <f t="shared" si="293"/>
        <v>-2.4399999999999977E-2</v>
      </c>
      <c r="D2393" s="2">
        <f t="shared" si="294"/>
        <v>6.7675000000000001</v>
      </c>
      <c r="E2393" s="2">
        <f t="shared" si="296"/>
        <v>6.7271299999999998</v>
      </c>
      <c r="F2393" s="2">
        <f t="shared" si="297"/>
        <v>6.117605000000002</v>
      </c>
      <c r="G2393" s="2">
        <f t="shared" si="291"/>
        <v>5.626678000000001</v>
      </c>
      <c r="H2393" s="2">
        <f t="shared" si="295"/>
        <v>5.120668499999999</v>
      </c>
      <c r="I2393" s="2">
        <f t="array" ref="I2393">SUMPRODUCT(B2377:B2396, (ROW(B2377:B2396)-ROW(B2377)+1)) / (20*21/2)</f>
        <v>6.5634242857142855</v>
      </c>
      <c r="J2393" s="2">
        <f t="shared" si="298"/>
        <v>6.2742693160121448</v>
      </c>
      <c r="K2393" s="2">
        <f t="shared" si="292"/>
        <v>5.8412843469851383</v>
      </c>
    </row>
    <row r="2394" spans="1:11" ht="13.5" x14ac:dyDescent="0.25">
      <c r="A2394" s="3">
        <f>TITRES_STAT!B2397</f>
        <v>45792</v>
      </c>
      <c r="B2394" s="5">
        <f>TITRES_STAT!D2397</f>
        <v>6.6643999999999997</v>
      </c>
      <c r="C2394" s="2">
        <f t="shared" si="293"/>
        <v>-7.2900000000000631E-2</v>
      </c>
      <c r="D2394" s="2">
        <f t="shared" si="294"/>
        <v>6.7422200000000005</v>
      </c>
      <c r="E2394" s="2">
        <f t="shared" si="296"/>
        <v>6.7558299999999987</v>
      </c>
      <c r="F2394" s="2">
        <f t="shared" si="297"/>
        <v>6.1835200000000023</v>
      </c>
      <c r="G2394" s="2">
        <f t="shared" si="291"/>
        <v>5.6550879999999992</v>
      </c>
      <c r="H2394" s="2">
        <f t="shared" si="295"/>
        <v>5.1340460000000006</v>
      </c>
      <c r="I2394" s="2">
        <f t="array" ref="I2394">SUMPRODUCT(B2378:B2397, (ROW(B2378:B2397)-ROW(B2378)+1)) / (20*21/2)</f>
        <v>6.5922147619047617</v>
      </c>
      <c r="J2394" s="2">
        <f t="shared" si="298"/>
        <v>6.3114246192490828</v>
      </c>
      <c r="K2394" s="2">
        <f t="shared" si="292"/>
        <v>5.8735633922014081</v>
      </c>
    </row>
    <row r="2395" spans="1:11" ht="13.5" x14ac:dyDescent="0.25">
      <c r="A2395" s="3">
        <f>TITRES_STAT!B2398</f>
        <v>45793</v>
      </c>
      <c r="B2395" s="5">
        <f>TITRES_STAT!D2398</f>
        <v>6.6595000000000004</v>
      </c>
      <c r="C2395" s="2">
        <f t="shared" si="293"/>
        <v>-4.8999999999992383E-3</v>
      </c>
      <c r="D2395" s="2">
        <f t="shared" si="294"/>
        <v>6.7217799999999999</v>
      </c>
      <c r="E2395" s="2">
        <f t="shared" si="296"/>
        <v>6.747069999999999</v>
      </c>
      <c r="F2395" s="2">
        <f t="shared" si="297"/>
        <v>6.2538100000000014</v>
      </c>
      <c r="G2395" s="2">
        <f t="shared" si="291"/>
        <v>5.6833999999999989</v>
      </c>
      <c r="H2395" s="2">
        <f t="shared" si="295"/>
        <v>5.1473990000000001</v>
      </c>
      <c r="I2395" s="2">
        <f t="array" ref="I2395">SUMPRODUCT(B2379:B2398, (ROW(B2379:B2398)-ROW(B2379)+1)) / (20*21/2)</f>
        <v>6.5936547619047605</v>
      </c>
      <c r="J2395" s="2">
        <f t="shared" si="298"/>
        <v>6.3445746555110754</v>
      </c>
      <c r="K2395" s="2">
        <f t="shared" si="292"/>
        <v>5.9043844356444906</v>
      </c>
    </row>
    <row r="2396" spans="1:11" ht="13.5" x14ac:dyDescent="0.25">
      <c r="A2396" s="3">
        <f>TITRES_STAT!B2399</f>
        <v>45796</v>
      </c>
      <c r="B2396" s="5">
        <f>TITRES_STAT!D2399</f>
        <v>6.4941000000000004</v>
      </c>
      <c r="C2396" s="2">
        <f t="shared" si="293"/>
        <v>-0.16539999999999999</v>
      </c>
      <c r="D2396" s="2">
        <f t="shared" si="294"/>
        <v>6.6634000000000002</v>
      </c>
      <c r="E2396" s="2">
        <f t="shared" si="296"/>
        <v>6.7164199999999994</v>
      </c>
      <c r="F2396" s="2">
        <f t="shared" si="297"/>
        <v>6.3134000000000015</v>
      </c>
      <c r="G2396" s="2">
        <f t="shared" si="291"/>
        <v>5.7084039999999989</v>
      </c>
      <c r="H2396" s="2">
        <f t="shared" si="295"/>
        <v>5.1600709999999994</v>
      </c>
      <c r="I2396" s="2">
        <f t="array" ref="I2396">SUMPRODUCT(B2380:B2399, (ROW(B2380:B2399)-ROW(B2380)+1)) / (20*21/2)</f>
        <v>6.6048466666666679</v>
      </c>
      <c r="J2396" s="2">
        <f t="shared" si="298"/>
        <v>6.3588151645100215</v>
      </c>
      <c r="K2396" s="2">
        <f t="shared" si="292"/>
        <v>5.9275105362074516</v>
      </c>
    </row>
    <row r="2397" spans="1:11" ht="13.5" x14ac:dyDescent="0.25">
      <c r="A2397" s="3">
        <f>TITRES_STAT!B2400</f>
        <v>45797</v>
      </c>
      <c r="B2397" s="5">
        <f>TITRES_STAT!D2400</f>
        <v>6.6157000000000004</v>
      </c>
      <c r="C2397" s="2">
        <f t="shared" si="293"/>
        <v>0.12159999999999993</v>
      </c>
      <c r="D2397" s="2">
        <f t="shared" si="294"/>
        <v>6.6341999999999999</v>
      </c>
      <c r="E2397" s="2">
        <f t="shared" si="296"/>
        <v>6.7028000000000008</v>
      </c>
      <c r="F2397" s="2">
        <f t="shared" si="297"/>
        <v>6.3768800000000017</v>
      </c>
      <c r="G2397" s="2">
        <f t="shared" si="291"/>
        <v>5.7358399999999996</v>
      </c>
      <c r="H2397" s="2">
        <f t="shared" si="295"/>
        <v>5.1741779999999995</v>
      </c>
      <c r="I2397" s="2">
        <f t="array" ref="I2397">SUMPRODUCT(B2381:B2400, (ROW(B2381:B2400)-ROW(B2381)+1)) / (20*21/2)</f>
        <v>6.6086880952380964</v>
      </c>
      <c r="J2397" s="2">
        <f t="shared" si="298"/>
        <v>6.3832803869376384</v>
      </c>
      <c r="K2397" s="2">
        <f t="shared" si="292"/>
        <v>5.9544983583169637</v>
      </c>
    </row>
    <row r="2398" spans="1:11" ht="13.5" x14ac:dyDescent="0.25">
      <c r="A2398" s="3">
        <f>TITRES_STAT!B2401</f>
        <v>45798</v>
      </c>
      <c r="B2398" s="5">
        <f>TITRES_STAT!D2401</f>
        <v>6.3920000000000003</v>
      </c>
      <c r="C2398" s="2">
        <f t="shared" si="293"/>
        <v>-0.22370000000000001</v>
      </c>
      <c r="D2398" s="2">
        <f t="shared" si="294"/>
        <v>6.5651400000000013</v>
      </c>
      <c r="E2398" s="2">
        <f t="shared" si="296"/>
        <v>6.6663200000000007</v>
      </c>
      <c r="F2398" s="2">
        <f t="shared" si="297"/>
        <v>6.4252850000000006</v>
      </c>
      <c r="G2398" s="2">
        <f t="shared" si="291"/>
        <v>5.7588979999999994</v>
      </c>
      <c r="H2398" s="2">
        <f t="shared" si="295"/>
        <v>5.1866799999999991</v>
      </c>
      <c r="I2398" s="2">
        <f t="array" ref="I2398">SUMPRODUCT(B2382:B2401, (ROW(B2382:B2401)-ROW(B2382)+1)) / (20*21/2)</f>
        <v>6.5988152380952387</v>
      </c>
      <c r="J2398" s="2">
        <f t="shared" si="298"/>
        <v>6.3841108262769115</v>
      </c>
      <c r="K2398" s="2">
        <f t="shared" si="292"/>
        <v>5.9716552854417886</v>
      </c>
    </row>
    <row r="2399" spans="1:11" ht="13.5" x14ac:dyDescent="0.25">
      <c r="A2399" s="3">
        <f>TITRES_STAT!B2402</f>
        <v>45799</v>
      </c>
      <c r="B2399" s="5">
        <f>TITRES_STAT!D2402</f>
        <v>6.5427999999999997</v>
      </c>
      <c r="C2399" s="2">
        <f t="shared" si="293"/>
        <v>0.15079999999999938</v>
      </c>
      <c r="D2399" s="2">
        <f t="shared" si="294"/>
        <v>6.5408199999999992</v>
      </c>
      <c r="E2399" s="2">
        <f t="shared" si="296"/>
        <v>6.6415199999999999</v>
      </c>
      <c r="F2399" s="2">
        <f t="shared" si="297"/>
        <v>6.4780650000000009</v>
      </c>
      <c r="G2399" s="2">
        <f t="shared" si="291"/>
        <v>5.7849719999999989</v>
      </c>
      <c r="H2399" s="2">
        <f t="shared" si="295"/>
        <v>5.1999604999999987</v>
      </c>
      <c r="I2399" s="2">
        <f t="array" ref="I2399">SUMPRODUCT(B2383:B2402, (ROW(B2383:B2402)-ROW(B2383)+1)) / (20*21/2)</f>
        <v>6.5945028571428574</v>
      </c>
      <c r="J2399" s="2">
        <f t="shared" si="298"/>
        <v>6.3992240809172056</v>
      </c>
      <c r="K2399" s="2">
        <f t="shared" si="292"/>
        <v>5.9940531173852483</v>
      </c>
    </row>
    <row r="2400" spans="1:11" ht="13.5" x14ac:dyDescent="0.25">
      <c r="A2400" s="3">
        <f>TITRES_STAT!B2403</f>
        <v>45800</v>
      </c>
      <c r="B2400" s="5">
        <f>TITRES_STAT!D2403</f>
        <v>6.5183999999999997</v>
      </c>
      <c r="C2400" s="2">
        <f t="shared" si="293"/>
        <v>-2.4399999999999977E-2</v>
      </c>
      <c r="D2400" s="2">
        <f t="shared" si="294"/>
        <v>6.5126000000000008</v>
      </c>
      <c r="E2400" s="2">
        <f t="shared" si="296"/>
        <v>6.617189999999999</v>
      </c>
      <c r="F2400" s="2">
        <f t="shared" si="297"/>
        <v>6.5247649999999995</v>
      </c>
      <c r="G2400" s="2">
        <f t="shared" si="291"/>
        <v>5.8122119999999997</v>
      </c>
      <c r="H2400" s="2">
        <f t="shared" si="295"/>
        <v>5.2128514999999984</v>
      </c>
      <c r="I2400" s="2">
        <f t="array" ref="I2400">SUMPRODUCT(B2384:B2403, (ROW(B2384:B2403)-ROW(B2384)+1)) / (20*21/2)</f>
        <v>6.5861833333333335</v>
      </c>
      <c r="J2400" s="2">
        <f t="shared" si="298"/>
        <v>6.4105741684489006</v>
      </c>
      <c r="K2400" s="2">
        <f t="shared" si="292"/>
        <v>6.0146157402328857</v>
      </c>
    </row>
    <row r="2401" spans="1:11" ht="13.5" x14ac:dyDescent="0.25">
      <c r="A2401" s="3">
        <f>TITRES_STAT!B2404</f>
        <v>45803</v>
      </c>
      <c r="B2401" s="5">
        <f>TITRES_STAT!D2404</f>
        <v>6.4211</v>
      </c>
      <c r="C2401" s="2">
        <f t="shared" si="293"/>
        <v>-9.729999999999972E-2</v>
      </c>
      <c r="D2401" s="2">
        <f t="shared" si="294"/>
        <v>6.4980000000000002</v>
      </c>
      <c r="E2401" s="2">
        <f t="shared" si="296"/>
        <v>6.5807000000000002</v>
      </c>
      <c r="F2401" s="2">
        <f t="shared" si="297"/>
        <v>6.5636799999999997</v>
      </c>
      <c r="G2401" s="2">
        <f t="shared" si="291"/>
        <v>5.8365339999999994</v>
      </c>
      <c r="H2401" s="2">
        <f t="shared" si="295"/>
        <v>5.2252799999999988</v>
      </c>
      <c r="I2401" s="2">
        <f t="array" ref="I2401">SUMPRODUCT(B2385:B2404, (ROW(B2385:B2404)-ROW(B2385)+1)) / (20*21/2)</f>
        <v>6.5884495238095244</v>
      </c>
      <c r="J2401" s="2">
        <f t="shared" si="298"/>
        <v>6.4115766285966238</v>
      </c>
      <c r="K2401" s="2">
        <f t="shared" si="292"/>
        <v>6.0305562994394393</v>
      </c>
    </row>
    <row r="2402" spans="1:11" ht="13.5" x14ac:dyDescent="0.25">
      <c r="A2402" s="3">
        <f>TITRES_STAT!B2405</f>
        <v>45804</v>
      </c>
      <c r="B2402" s="5">
        <f>TITRES_STAT!D2405</f>
        <v>6.5183999999999997</v>
      </c>
      <c r="C2402" s="2">
        <f t="shared" si="293"/>
        <v>9.729999999999972E-2</v>
      </c>
      <c r="D2402" s="2">
        <f t="shared" si="294"/>
        <v>6.4785399999999997</v>
      </c>
      <c r="E2402" s="2">
        <f t="shared" si="296"/>
        <v>6.5563700000000011</v>
      </c>
      <c r="F2402" s="2">
        <f t="shared" si="297"/>
        <v>6.6057549999999994</v>
      </c>
      <c r="G2402" s="2">
        <f t="shared" si="291"/>
        <v>5.8592019999999989</v>
      </c>
      <c r="H2402" s="2">
        <f t="shared" si="295"/>
        <v>5.2379274999999987</v>
      </c>
      <c r="I2402" s="2">
        <f t="array" ref="I2402">SUMPRODUCT(B2386:B2405, (ROW(B2386:B2405)-ROW(B2386)+1)) / (20*21/2)</f>
        <v>6.5893957142857156</v>
      </c>
      <c r="J2402" s="2">
        <f t="shared" si="298"/>
        <v>6.4217502830159932</v>
      </c>
      <c r="K2402" s="2">
        <f t="shared" si="292"/>
        <v>6.0496874249516184</v>
      </c>
    </row>
    <row r="2403" spans="1:11" ht="13.5" x14ac:dyDescent="0.25">
      <c r="A2403" s="3">
        <f>TITRES_STAT!B2406</f>
        <v>45805</v>
      </c>
      <c r="B2403" s="5">
        <f>TITRES_STAT!D2406</f>
        <v>6.5183999999999997</v>
      </c>
      <c r="C2403" s="2">
        <f t="shared" si="293"/>
        <v>0</v>
      </c>
      <c r="D2403" s="2">
        <f t="shared" si="294"/>
        <v>6.5038199999999993</v>
      </c>
      <c r="E2403" s="2">
        <f t="shared" si="296"/>
        <v>6.5344800000000003</v>
      </c>
      <c r="F2403" s="2">
        <f t="shared" si="297"/>
        <v>6.6308049999999996</v>
      </c>
      <c r="G2403" s="2">
        <f t="shared" si="291"/>
        <v>5.8816759999999988</v>
      </c>
      <c r="H2403" s="2">
        <f t="shared" si="295"/>
        <v>5.250453499999999</v>
      </c>
      <c r="I2403" s="2">
        <f t="array" ref="I2403">SUMPRODUCT(B2387:B2406, (ROW(B2387:B2406)-ROW(B2387)+1)) / (20*21/2)</f>
        <v>6.576420476190477</v>
      </c>
      <c r="J2403" s="2">
        <f t="shared" si="298"/>
        <v>6.4309550179668511</v>
      </c>
      <c r="K2403" s="2">
        <f t="shared" si="292"/>
        <v>6.068068310247634</v>
      </c>
    </row>
    <row r="2404" spans="1:11" ht="13.5" x14ac:dyDescent="0.25">
      <c r="A2404" s="3">
        <f>TITRES_STAT!B2407</f>
        <v>45806</v>
      </c>
      <c r="B2404" s="5">
        <f>TITRES_STAT!D2407</f>
        <v>6.6546000000000003</v>
      </c>
      <c r="C2404" s="2">
        <f t="shared" si="293"/>
        <v>0.13620000000000054</v>
      </c>
      <c r="D2404" s="2">
        <f t="shared" si="294"/>
        <v>6.5261799999999992</v>
      </c>
      <c r="E2404" s="2">
        <f t="shared" si="296"/>
        <v>6.5334999999999992</v>
      </c>
      <c r="F2404" s="2">
        <f t="shared" si="297"/>
        <v>6.6446649999999989</v>
      </c>
      <c r="G2404" s="2">
        <f t="shared" si="291"/>
        <v>5.9076519999999997</v>
      </c>
      <c r="H2404" s="2">
        <f t="shared" si="295"/>
        <v>5.2641954999999987</v>
      </c>
      <c r="I2404" s="2">
        <f t="array" ref="I2404">SUMPRODUCT(B2388:B2407, (ROW(B2388:B2407)-ROW(B2388)+1)) / (20*21/2)</f>
        <v>6.5574490476190475</v>
      </c>
      <c r="J2404" s="2">
        <f t="shared" si="298"/>
        <v>6.4522545400652458</v>
      </c>
      <c r="K2404" s="2">
        <f t="shared" si="292"/>
        <v>6.0910695529830212</v>
      </c>
    </row>
    <row r="2405" spans="1:11" ht="13.5" x14ac:dyDescent="0.25">
      <c r="A2405" s="3">
        <f>TITRES_STAT!B2408</f>
        <v>45807</v>
      </c>
      <c r="B2405" s="5">
        <f>TITRES_STAT!D2408</f>
        <v>6.6546000000000003</v>
      </c>
      <c r="C2405" s="2">
        <f t="shared" si="293"/>
        <v>0</v>
      </c>
      <c r="D2405" s="2">
        <f t="shared" si="294"/>
        <v>6.55342</v>
      </c>
      <c r="E2405" s="2">
        <f t="shared" si="296"/>
        <v>6.53301</v>
      </c>
      <c r="F2405" s="2">
        <f t="shared" si="297"/>
        <v>6.6400399999999991</v>
      </c>
      <c r="G2405" s="2">
        <f t="shared" si="291"/>
        <v>5.9326539999999985</v>
      </c>
      <c r="H2405" s="2">
        <f t="shared" si="295"/>
        <v>5.2782534999999982</v>
      </c>
      <c r="I2405" s="2">
        <f t="array" ref="I2405">SUMPRODUCT(B2389:B2408, (ROW(B2389:B2408)-ROW(B2389)+1)) / (20*21/2)</f>
        <v>6.5395628571428572</v>
      </c>
      <c r="J2405" s="2">
        <f t="shared" si="298"/>
        <v>6.4715255362495077</v>
      </c>
      <c r="K2405" s="2">
        <f t="shared" si="292"/>
        <v>6.113168786199374</v>
      </c>
    </row>
    <row r="2406" spans="1:11" ht="13.5" x14ac:dyDescent="0.25">
      <c r="A2406" s="3">
        <f>TITRES_STAT!B2409</f>
        <v>45810</v>
      </c>
      <c r="B2406" s="5">
        <f>TITRES_STAT!D2409</f>
        <v>6.5038</v>
      </c>
      <c r="C2406" s="2">
        <f t="shared" si="293"/>
        <v>-0.15080000000000027</v>
      </c>
      <c r="D2406" s="2">
        <f t="shared" si="294"/>
        <v>6.56996</v>
      </c>
      <c r="E2406" s="2">
        <f t="shared" si="296"/>
        <v>6.5339800000000015</v>
      </c>
      <c r="F2406" s="2">
        <f t="shared" si="297"/>
        <v>6.6251999999999995</v>
      </c>
      <c r="G2406" s="2">
        <f t="shared" si="291"/>
        <v>5.9553220000000007</v>
      </c>
      <c r="H2406" s="2">
        <f t="shared" si="295"/>
        <v>5.2915574999999988</v>
      </c>
      <c r="I2406" s="2">
        <f t="array" ref="I2406">SUMPRODUCT(B2390:B2409, (ROW(B2390:B2409)-ROW(B2390)+1)) / (20*21/2)</f>
        <v>6.545513333333334</v>
      </c>
      <c r="J2406" s="2">
        <f t="shared" si="298"/>
        <v>6.4745992947019353</v>
      </c>
      <c r="K2406" s="2">
        <f t="shared" si="292"/>
        <v>6.1284876573288098</v>
      </c>
    </row>
    <row r="2407" spans="1:11" ht="13.5" x14ac:dyDescent="0.25">
      <c r="A2407" s="3">
        <f>TITRES_STAT!B2410</f>
        <v>45811</v>
      </c>
      <c r="B2407" s="5">
        <f>TITRES_STAT!D2410</f>
        <v>6.4260000000000002</v>
      </c>
      <c r="C2407" s="2">
        <f t="shared" si="293"/>
        <v>-7.7799999999999869E-2</v>
      </c>
      <c r="D2407" s="2">
        <f t="shared" si="294"/>
        <v>6.5514800000000006</v>
      </c>
      <c r="E2407" s="2">
        <f t="shared" si="296"/>
        <v>6.5150099999999993</v>
      </c>
      <c r="F2407" s="2">
        <f t="shared" si="297"/>
        <v>6.608905</v>
      </c>
      <c r="G2407" s="2">
        <f t="shared" si="291"/>
        <v>5.9768220000000012</v>
      </c>
      <c r="H2407" s="2">
        <f t="shared" si="295"/>
        <v>5.304229499999999</v>
      </c>
      <c r="I2407" s="2">
        <f t="array" ref="I2407">SUMPRODUCT(B2391:B2410, (ROW(B2391:B2410)-ROW(B2391)+1)) / (20*21/2)</f>
        <v>6.5456266666666663</v>
      </c>
      <c r="J2407" s="2">
        <f t="shared" si="298"/>
        <v>6.4699707904446084</v>
      </c>
      <c r="K2407" s="2">
        <f t="shared" si="292"/>
        <v>6.1401548080217978</v>
      </c>
    </row>
    <row r="2408" spans="1:11" ht="13.5" x14ac:dyDescent="0.25">
      <c r="A2408" s="3">
        <f>TITRES_STAT!B2411</f>
        <v>45812</v>
      </c>
      <c r="B2408" s="5">
        <f>TITRES_STAT!D2411</f>
        <v>6.4211</v>
      </c>
      <c r="C2408" s="2">
        <f t="shared" si="293"/>
        <v>-4.9000000000001265E-3</v>
      </c>
      <c r="D2408" s="2">
        <f t="shared" si="294"/>
        <v>6.532020000000001</v>
      </c>
      <c r="E2408" s="2">
        <f t="shared" si="296"/>
        <v>6.5179199999999993</v>
      </c>
      <c r="F2408" s="2">
        <f t="shared" si="297"/>
        <v>6.5921199999999995</v>
      </c>
      <c r="G2408" s="2">
        <f t="shared" si="291"/>
        <v>5.9991000000000012</v>
      </c>
      <c r="H2408" s="2">
        <f t="shared" si="295"/>
        <v>5.3166340000000005</v>
      </c>
      <c r="I2408" s="2">
        <f t="array" ref="I2408">SUMPRODUCT(B2392:B2411, (ROW(B2392:B2411)-ROW(B2392)+1)) / (20*21/2)</f>
        <v>6.5498219047619051</v>
      </c>
      <c r="J2408" s="2">
        <f t="shared" si="298"/>
        <v>6.4653164294498833</v>
      </c>
      <c r="K2408" s="2">
        <f t="shared" si="292"/>
        <v>6.1511722665307467</v>
      </c>
    </row>
    <row r="2409" spans="1:11" ht="13.5" x14ac:dyDescent="0.25">
      <c r="A2409" s="3">
        <f>TITRES_STAT!B2412</f>
        <v>45813</v>
      </c>
      <c r="B2409" s="5">
        <f>TITRES_STAT!D2412</f>
        <v>6.6546000000000003</v>
      </c>
      <c r="C2409" s="2">
        <f t="shared" si="293"/>
        <v>0.23350000000000026</v>
      </c>
      <c r="D2409" s="2">
        <f t="shared" si="294"/>
        <v>6.5320200000000002</v>
      </c>
      <c r="E2409" s="2">
        <f t="shared" si="296"/>
        <v>6.5290999999999997</v>
      </c>
      <c r="F2409" s="2">
        <f t="shared" si="297"/>
        <v>6.5853099999999998</v>
      </c>
      <c r="G2409" s="2">
        <f t="shared" si="291"/>
        <v>6.0252700000000017</v>
      </c>
      <c r="H2409" s="2">
        <f t="shared" si="295"/>
        <v>5.3302060000000004</v>
      </c>
      <c r="I2409" s="2">
        <f t="array" ref="I2409">SUMPRODUCT(B2393:B2412, (ROW(B2393:B2412)-ROW(B2393)+1)) / (20*21/2)</f>
        <v>6.5575857142857146</v>
      </c>
      <c r="J2409" s="2">
        <f t="shared" si="298"/>
        <v>6.4833434361689415</v>
      </c>
      <c r="K2409" s="2">
        <f t="shared" si="292"/>
        <v>6.170914530588365</v>
      </c>
    </row>
    <row r="2410" spans="1:11" ht="13.5" x14ac:dyDescent="0.25">
      <c r="A2410" s="3">
        <f>TITRES_STAT!B2413</f>
        <v>45817</v>
      </c>
      <c r="B2410" s="5">
        <f>TITRES_STAT!D2413</f>
        <v>6.5865</v>
      </c>
      <c r="C2410" s="2">
        <f t="shared" si="293"/>
        <v>-6.8100000000000271E-2</v>
      </c>
      <c r="D2410" s="2">
        <f t="shared" si="294"/>
        <v>6.5183999999999997</v>
      </c>
      <c r="E2410" s="2">
        <f t="shared" si="296"/>
        <v>6.5359099999999994</v>
      </c>
      <c r="F2410" s="2">
        <f t="shared" si="297"/>
        <v>6.5765499999999992</v>
      </c>
      <c r="G2410" s="2">
        <f t="shared" si="291"/>
        <v>6.049786000000001</v>
      </c>
      <c r="H2410" s="2">
        <f t="shared" si="295"/>
        <v>5.3434375000000003</v>
      </c>
      <c r="I2410" s="2">
        <f t="array" ref="I2410">SUMPRODUCT(B2394:B2413, (ROW(B2394:B2413)-ROW(B2394)+1)) / (20*21/2)</f>
        <v>6.5709776190476195</v>
      </c>
      <c r="J2410" s="2">
        <f t="shared" si="298"/>
        <v>6.4931678708195193</v>
      </c>
      <c r="K2410" s="2">
        <f t="shared" si="292"/>
        <v>6.1872119999770563</v>
      </c>
    </row>
    <row r="2411" spans="1:11" ht="13.5" x14ac:dyDescent="0.25">
      <c r="A2411" s="3">
        <f>TITRES_STAT!B2414</f>
        <v>45818</v>
      </c>
      <c r="B2411" s="5">
        <f>TITRES_STAT!D2414</f>
        <v>6.6205999999999996</v>
      </c>
      <c r="C2411" s="2">
        <f t="shared" si="293"/>
        <v>3.4099999999999575E-2</v>
      </c>
      <c r="D2411" s="2">
        <f t="shared" si="294"/>
        <v>6.5417599999999991</v>
      </c>
      <c r="E2411" s="2">
        <f t="shared" si="296"/>
        <v>6.5558600000000009</v>
      </c>
      <c r="F2411" s="2">
        <f t="shared" si="297"/>
        <v>6.5682799999999997</v>
      </c>
      <c r="G2411" s="2">
        <f t="shared" si="291"/>
        <v>6.0756660000000009</v>
      </c>
      <c r="H2411" s="2">
        <f t="shared" si="295"/>
        <v>5.3568394999999995</v>
      </c>
      <c r="I2411" s="2">
        <f t="array" ref="I2411">SUMPRODUCT(B2395:B2414, (ROW(B2395:B2414)-ROW(B2395)+1)) / (20*21/2)</f>
        <v>6.5845314285714274</v>
      </c>
      <c r="J2411" s="2">
        <f t="shared" si="298"/>
        <v>6.5053042640748027</v>
      </c>
      <c r="K2411" s="2">
        <f t="shared" si="292"/>
        <v>6.2042076078210933</v>
      </c>
    </row>
    <row r="2412" spans="1:11" ht="13.5" x14ac:dyDescent="0.25">
      <c r="A2412" s="3">
        <f>TITRES_STAT!B2415</f>
        <v>45819</v>
      </c>
      <c r="B2412" s="5">
        <f>TITRES_STAT!D2415</f>
        <v>6.6497999999999999</v>
      </c>
      <c r="C2412" s="2">
        <f t="shared" si="293"/>
        <v>2.9200000000000337E-2</v>
      </c>
      <c r="D2412" s="2">
        <f t="shared" si="294"/>
        <v>6.5865200000000002</v>
      </c>
      <c r="E2412" s="2">
        <f t="shared" si="296"/>
        <v>6.5690000000000008</v>
      </c>
      <c r="F2412" s="2">
        <f t="shared" si="297"/>
        <v>6.5626850000000001</v>
      </c>
      <c r="G2412" s="2">
        <f t="shared" si="291"/>
        <v>6.1021300000000007</v>
      </c>
      <c r="H2412" s="2">
        <f t="shared" si="295"/>
        <v>5.3706304999999999</v>
      </c>
      <c r="I2412" s="2">
        <f t="array" ref="I2412">SUMPRODUCT(B2396:B2415, (ROW(B2396:B2415)-ROW(B2396)+1)) / (20*21/2)</f>
        <v>6.5997476190476174</v>
      </c>
      <c r="J2412" s="2">
        <f t="shared" si="298"/>
        <v>6.5190657627343453</v>
      </c>
      <c r="K2412" s="2">
        <f t="shared" si="292"/>
        <v>6.2216818192790893</v>
      </c>
    </row>
    <row r="2413" spans="1:11" ht="13.5" x14ac:dyDescent="0.25">
      <c r="A2413" s="3">
        <f>TITRES_STAT!B2416</f>
        <v>45820</v>
      </c>
      <c r="B2413" s="5">
        <f>TITRES_STAT!D2416</f>
        <v>6.7032999999999996</v>
      </c>
      <c r="C2413" s="2">
        <f t="shared" si="293"/>
        <v>5.3499999999999659E-2</v>
      </c>
      <c r="D2413" s="2">
        <f t="shared" si="294"/>
        <v>6.6429599999999995</v>
      </c>
      <c r="E2413" s="2">
        <f t="shared" si="296"/>
        <v>6.5874900000000007</v>
      </c>
      <c r="F2413" s="2">
        <f t="shared" si="297"/>
        <v>6.5609850000000005</v>
      </c>
      <c r="G2413" s="2">
        <f t="shared" si="291"/>
        <v>6.1291760000000011</v>
      </c>
      <c r="H2413" s="2">
        <f t="shared" si="295"/>
        <v>5.3846889999999998</v>
      </c>
      <c r="I2413" s="2">
        <f t="array" ref="I2413">SUMPRODUCT(B2397:B2416, (ROW(B2397:B2416)-ROW(B2397)+1)) / (20*21/2)</f>
        <v>6.6137390476190472</v>
      </c>
      <c r="J2413" s="2">
        <f t="shared" si="298"/>
        <v>6.5366118805691702</v>
      </c>
      <c r="K2413" s="2">
        <f t="shared" si="292"/>
        <v>6.2405688067583407</v>
      </c>
    </row>
    <row r="2414" spans="1:11" ht="13.5" x14ac:dyDescent="0.25">
      <c r="A2414" s="3">
        <f>TITRES_STAT!B2417</f>
        <v>45821</v>
      </c>
      <c r="B2414" s="5">
        <f>TITRES_STAT!D2417</f>
        <v>6.7032999999999996</v>
      </c>
      <c r="C2414" s="2">
        <f t="shared" si="293"/>
        <v>0</v>
      </c>
      <c r="D2414" s="2">
        <f t="shared" si="294"/>
        <v>6.6527000000000003</v>
      </c>
      <c r="E2414" s="2">
        <f t="shared" si="296"/>
        <v>6.5923599999999993</v>
      </c>
      <c r="F2414" s="2">
        <f t="shared" si="297"/>
        <v>6.5629299999999997</v>
      </c>
      <c r="G2414" s="2">
        <f t="shared" si="291"/>
        <v>6.1565140000000023</v>
      </c>
      <c r="H2414" s="2">
        <f t="shared" si="295"/>
        <v>5.3985284999999985</v>
      </c>
      <c r="I2414" s="2">
        <f t="array" ref="I2414">SUMPRODUCT(B2398:B2417, (ROW(B2398:B2417)-ROW(B2398)+1)) / (20*21/2)</f>
        <v>6.6211261904761907</v>
      </c>
      <c r="J2414" s="2">
        <f t="shared" si="298"/>
        <v>6.5524869395625824</v>
      </c>
      <c r="K2414" s="2">
        <f t="shared" si="292"/>
        <v>6.2587151280619358</v>
      </c>
    </row>
    <row r="2415" spans="1:11" ht="13.5" x14ac:dyDescent="0.25">
      <c r="A2415" s="3">
        <f>TITRES_STAT!B2418</f>
        <v>45824</v>
      </c>
      <c r="B2415" s="5">
        <f>TITRES_STAT!D2418</f>
        <v>6.7226999999999997</v>
      </c>
      <c r="C2415" s="2">
        <f t="shared" si="293"/>
        <v>1.9400000000000084E-2</v>
      </c>
      <c r="D2415" s="2">
        <f t="shared" si="294"/>
        <v>6.6799399999999993</v>
      </c>
      <c r="E2415" s="2">
        <f t="shared" si="296"/>
        <v>6.5991699999999991</v>
      </c>
      <c r="F2415" s="2">
        <f t="shared" si="297"/>
        <v>6.56609</v>
      </c>
      <c r="G2415" s="2">
        <f t="shared" si="291"/>
        <v>6.1844360000000016</v>
      </c>
      <c r="H2415" s="2">
        <f t="shared" si="295"/>
        <v>5.4126839999999996</v>
      </c>
      <c r="I2415" s="2">
        <f t="array" ref="I2415">SUMPRODUCT(B2399:B2418, (ROW(B2399:B2418)-ROW(B2399)+1)) / (20*21/2)</f>
        <v>6.6283280952380954</v>
      </c>
      <c r="J2415" s="2">
        <f t="shared" si="298"/>
        <v>6.5686977072232891</v>
      </c>
      <c r="K2415" s="2">
        <f t="shared" si="292"/>
        <v>6.2769106132359784</v>
      </c>
    </row>
    <row r="2416" spans="1:11" ht="13.5" x14ac:dyDescent="0.25">
      <c r="A2416" s="3">
        <f>TITRES_STAT!B2419</f>
        <v>45825</v>
      </c>
      <c r="B2416" s="5">
        <f>TITRES_STAT!D2419</f>
        <v>6.7130000000000001</v>
      </c>
      <c r="C2416" s="2">
        <f t="shared" si="293"/>
        <v>-9.6999999999995978E-3</v>
      </c>
      <c r="D2416" s="2">
        <f t="shared" si="294"/>
        <v>6.6984200000000005</v>
      </c>
      <c r="E2416" s="2">
        <f t="shared" si="296"/>
        <v>6.6200899999999994</v>
      </c>
      <c r="F2416" s="2">
        <f t="shared" si="297"/>
        <v>6.5770350000000004</v>
      </c>
      <c r="G2416" s="2">
        <f t="shared" si="291"/>
        <v>6.2126500000000018</v>
      </c>
      <c r="H2416" s="2">
        <f t="shared" si="295"/>
        <v>5.4265964999999996</v>
      </c>
      <c r="I2416" s="2">
        <f t="array" ref="I2416">SUMPRODUCT(B2400:B2419, (ROW(B2400:B2419)-ROW(B2400)+1)) / (20*21/2)</f>
        <v>6.633822380952382</v>
      </c>
      <c r="J2416" s="2">
        <f t="shared" si="298"/>
        <v>6.5824407827258327</v>
      </c>
      <c r="K2416" s="2">
        <f t="shared" si="292"/>
        <v>6.2940121578149597</v>
      </c>
    </row>
    <row r="2417" spans="1:11" ht="13.5" x14ac:dyDescent="0.25">
      <c r="A2417" s="3">
        <f>TITRES_STAT!B2420</f>
        <v>45826</v>
      </c>
      <c r="B2417" s="5">
        <f>TITRES_STAT!D2420</f>
        <v>6.6546000000000003</v>
      </c>
      <c r="C2417" s="2">
        <f t="shared" si="293"/>
        <v>-5.8399999999999785E-2</v>
      </c>
      <c r="D2417" s="2">
        <f t="shared" si="294"/>
        <v>6.6993800000000006</v>
      </c>
      <c r="E2417" s="2">
        <f t="shared" si="296"/>
        <v>6.642949999999999</v>
      </c>
      <c r="F2417" s="2">
        <f t="shared" si="297"/>
        <v>6.5789799999999987</v>
      </c>
      <c r="G2417" s="2">
        <f t="shared" si="291"/>
        <v>6.2406680000000021</v>
      </c>
      <c r="H2417" s="2">
        <f t="shared" si="295"/>
        <v>5.4401924999999993</v>
      </c>
      <c r="I2417" s="2">
        <f t="array" ref="I2417">SUMPRODUCT(B2401:B2420, (ROW(B2401:B2420)-ROW(B2401)+1)) / (20*21/2)</f>
        <v>6.6388071428571429</v>
      </c>
      <c r="J2417" s="2">
        <f t="shared" si="298"/>
        <v>6.5893130891328964</v>
      </c>
      <c r="K2417" s="2">
        <f t="shared" si="292"/>
        <v>6.3081528575084906</v>
      </c>
    </row>
    <row r="2418" spans="1:11" ht="13.5" x14ac:dyDescent="0.25">
      <c r="A2418" s="3">
        <f>TITRES_STAT!B2421</f>
        <v>45827</v>
      </c>
      <c r="B2418" s="5">
        <f>TITRES_STAT!D2421</f>
        <v>6.6546000000000003</v>
      </c>
      <c r="C2418" s="2">
        <f t="shared" si="293"/>
        <v>0</v>
      </c>
      <c r="D2418" s="2">
        <f t="shared" si="294"/>
        <v>6.6896399999999998</v>
      </c>
      <c r="E2418" s="2">
        <f t="shared" si="296"/>
        <v>6.6662999999999997</v>
      </c>
      <c r="F2418" s="2">
        <f t="shared" si="297"/>
        <v>6.5921099999999999</v>
      </c>
      <c r="G2418" s="2">
        <f t="shared" ref="G2418:G2481" si="299">AVERAGE(B2369:B2418)</f>
        <v>6.2682980000000024</v>
      </c>
      <c r="H2418" s="2">
        <f t="shared" si="295"/>
        <v>5.453788499999999</v>
      </c>
      <c r="I2418" s="2">
        <f t="array" ref="I2418">SUMPRODUCT(B2402:B2421, (ROW(B2402:B2421)-ROW(B2402)+1)) / (20*21/2)</f>
        <v>6.6417757142857141</v>
      </c>
      <c r="J2418" s="2">
        <f t="shared" si="298"/>
        <v>6.5955308901678587</v>
      </c>
      <c r="K2418" s="2">
        <f t="shared" si="292"/>
        <v>6.3217390199591383</v>
      </c>
    </row>
    <row r="2419" spans="1:11" ht="13.5" x14ac:dyDescent="0.25">
      <c r="A2419" s="3">
        <f>TITRES_STAT!B2422</f>
        <v>45828</v>
      </c>
      <c r="B2419" s="5">
        <f>TITRES_STAT!D2422</f>
        <v>6.6497999999999999</v>
      </c>
      <c r="C2419" s="2">
        <f t="shared" si="293"/>
        <v>-4.8000000000003595E-3</v>
      </c>
      <c r="D2419" s="2">
        <f t="shared" si="294"/>
        <v>6.6789399999999999</v>
      </c>
      <c r="E2419" s="2">
        <f t="shared" si="296"/>
        <v>6.665820000000001</v>
      </c>
      <c r="F2419" s="2">
        <f t="shared" si="297"/>
        <v>6.5974599999999999</v>
      </c>
      <c r="G2419" s="2">
        <f t="shared" si="299"/>
        <v>6.2992360000000023</v>
      </c>
      <c r="H2419" s="2">
        <f t="shared" si="295"/>
        <v>5.4670929999999984</v>
      </c>
      <c r="I2419" s="2">
        <f t="array" ref="I2419">SUMPRODUCT(B2403:B2422, (ROW(B2403:B2422)-ROW(B2403)+1)) / (20*21/2)</f>
        <v>6.6418676190476198</v>
      </c>
      <c r="J2419" s="2">
        <f t="shared" si="298"/>
        <v>6.6006993768185387</v>
      </c>
      <c r="K2419" s="2">
        <f t="shared" ref="K2419:K2482" si="300">$K$4*B2419+(1-$K$4)*K2418</f>
        <v>6.3346041564313289</v>
      </c>
    </row>
    <row r="2420" spans="1:11" ht="13.5" x14ac:dyDescent="0.25">
      <c r="A2420" s="3">
        <f>TITRES_STAT!B2423</f>
        <v>45831</v>
      </c>
      <c r="B2420" s="5">
        <f>TITRES_STAT!D2423</f>
        <v>6.6497999999999999</v>
      </c>
      <c r="C2420" s="2">
        <f t="shared" si="293"/>
        <v>0</v>
      </c>
      <c r="D2420" s="2">
        <f t="shared" si="294"/>
        <v>6.6643599999999994</v>
      </c>
      <c r="E2420" s="2">
        <f t="shared" si="296"/>
        <v>6.6721500000000002</v>
      </c>
      <c r="F2420" s="2">
        <f t="shared" si="297"/>
        <v>6.6040299999999998</v>
      </c>
      <c r="G2420" s="2">
        <f t="shared" si="299"/>
        <v>6.3273540000000024</v>
      </c>
      <c r="H2420" s="2">
        <f t="shared" si="295"/>
        <v>5.4799109999999986</v>
      </c>
      <c r="I2420" s="2">
        <f t="array" ref="I2420">SUMPRODUCT(B2404:B2423, (ROW(B2404:B2423)-ROW(B2404)+1)) / (20*21/2)</f>
        <v>6.6414961904761913</v>
      </c>
      <c r="J2420" s="2">
        <f t="shared" si="298"/>
        <v>6.6053756266453441</v>
      </c>
      <c r="K2420" s="2">
        <f t="shared" si="300"/>
        <v>6.3469647777477469</v>
      </c>
    </row>
    <row r="2421" spans="1:11" ht="13.5" x14ac:dyDescent="0.25">
      <c r="A2421" s="3">
        <f>TITRES_STAT!B2424</f>
        <v>45832</v>
      </c>
      <c r="B2421" s="5">
        <f>TITRES_STAT!D2424</f>
        <v>6.6352000000000002</v>
      </c>
      <c r="C2421" s="2">
        <f t="shared" si="293"/>
        <v>-1.4599999999999724E-2</v>
      </c>
      <c r="D2421" s="2">
        <f t="shared" si="294"/>
        <v>6.6487999999999996</v>
      </c>
      <c r="E2421" s="2">
        <f t="shared" si="296"/>
        <v>6.6736100000000009</v>
      </c>
      <c r="F2421" s="2">
        <f t="shared" si="297"/>
        <v>6.6147350000000005</v>
      </c>
      <c r="G2421" s="2">
        <f t="shared" si="299"/>
        <v>6.3530380000000015</v>
      </c>
      <c r="H2421" s="2">
        <f t="shared" si="295"/>
        <v>5.4926319999999986</v>
      </c>
      <c r="I2421" s="2">
        <f t="array" ref="I2421">SUMPRODUCT(B2405:B2424, (ROW(B2405:B2424)-ROW(B2405)+1)) / (20*21/2)</f>
        <v>6.6388138095238096</v>
      </c>
      <c r="J2421" s="2">
        <f t="shared" si="298"/>
        <v>6.608216043155311</v>
      </c>
      <c r="K2421" s="2">
        <f t="shared" si="300"/>
        <v>6.3582681197968549</v>
      </c>
    </row>
    <row r="2422" spans="1:11" ht="13.5" x14ac:dyDescent="0.25">
      <c r="A2422" s="3">
        <f>TITRES_STAT!B2425</f>
        <v>45833</v>
      </c>
      <c r="B2422" s="5">
        <f>TITRES_STAT!D2425</f>
        <v>6.6157000000000004</v>
      </c>
      <c r="C2422" s="2">
        <f t="shared" si="293"/>
        <v>-1.9499999999999851E-2</v>
      </c>
      <c r="D2422" s="2">
        <f t="shared" si="294"/>
        <v>6.6410200000000001</v>
      </c>
      <c r="E2422" s="2">
        <f t="shared" si="296"/>
        <v>6.6701999999999995</v>
      </c>
      <c r="F2422" s="2">
        <f t="shared" si="297"/>
        <v>6.6196000000000002</v>
      </c>
      <c r="G2422" s="2">
        <f t="shared" si="299"/>
        <v>6.378332000000003</v>
      </c>
      <c r="H2422" s="2">
        <f t="shared" si="295"/>
        <v>5.5057659999999986</v>
      </c>
      <c r="I2422" s="2">
        <f t="array" ref="I2422">SUMPRODUCT(B2406:B2425, (ROW(B2406:B2425)-ROW(B2406)+1)) / (20*21/2)</f>
        <v>6.6336280952380964</v>
      </c>
      <c r="J2422" s="2">
        <f t="shared" si="298"/>
        <v>6.6089288009500438</v>
      </c>
      <c r="K2422" s="2">
        <f t="shared" si="300"/>
        <v>6.3683634876479589</v>
      </c>
    </row>
    <row r="2423" spans="1:11" ht="13.5" x14ac:dyDescent="0.25">
      <c r="A2423" s="3">
        <f>TITRES_STAT!B2426</f>
        <v>45835</v>
      </c>
      <c r="B2423" s="5">
        <f>TITRES_STAT!D2426</f>
        <v>6.6157000000000004</v>
      </c>
      <c r="C2423" s="2">
        <f t="shared" si="293"/>
        <v>0</v>
      </c>
      <c r="D2423" s="2">
        <f t="shared" si="294"/>
        <v>6.6332400000000007</v>
      </c>
      <c r="E2423" s="2">
        <f t="shared" si="296"/>
        <v>6.6614400000000007</v>
      </c>
      <c r="F2423" s="2">
        <f t="shared" si="297"/>
        <v>6.6244650000000007</v>
      </c>
      <c r="G2423" s="2">
        <f t="shared" si="299"/>
        <v>6.4037240000000022</v>
      </c>
      <c r="H2423" s="2">
        <f t="shared" si="295"/>
        <v>5.5189484999999978</v>
      </c>
      <c r="I2423" s="2">
        <f t="array" ref="I2423">SUMPRODUCT(B2407:B2426, (ROW(B2407:B2426)-ROW(B2407)+1)) / (20*21/2)</f>
        <v>6.6172780952380963</v>
      </c>
      <c r="J2423" s="2">
        <f t="shared" si="298"/>
        <v>6.6095736770500402</v>
      </c>
      <c r="K2423" s="2">
        <f t="shared" si="300"/>
        <v>6.3780629587205881</v>
      </c>
    </row>
    <row r="2424" spans="1:11" ht="13.5" x14ac:dyDescent="0.25">
      <c r="A2424" s="3">
        <f>TITRES_STAT!B2427</f>
        <v>45838</v>
      </c>
      <c r="B2424" s="5">
        <f>TITRES_STAT!D2427</f>
        <v>6.5963000000000003</v>
      </c>
      <c r="C2424" s="2">
        <f t="shared" si="293"/>
        <v>-1.9400000000000084E-2</v>
      </c>
      <c r="D2424" s="2">
        <f t="shared" si="294"/>
        <v>6.6225400000000008</v>
      </c>
      <c r="E2424" s="2">
        <f t="shared" si="296"/>
        <v>6.6507400000000008</v>
      </c>
      <c r="F2424" s="2">
        <f t="shared" si="297"/>
        <v>6.6215500000000009</v>
      </c>
      <c r="G2424" s="2">
        <f t="shared" si="299"/>
        <v>6.4287280000000022</v>
      </c>
      <c r="H2424" s="2">
        <f t="shared" si="295"/>
        <v>5.5320339999999977</v>
      </c>
      <c r="I2424" s="2">
        <f t="array" ref="I2424">SUMPRODUCT(B2408:B2427, (ROW(B2408:B2427)-ROW(B2408)+1)) / (20*21/2)</f>
        <v>6.6104723809523813</v>
      </c>
      <c r="J2424" s="2">
        <f t="shared" si="298"/>
        <v>6.6083095173309889</v>
      </c>
      <c r="K2424" s="2">
        <f t="shared" si="300"/>
        <v>6.3866212740648791</v>
      </c>
    </row>
    <row r="2425" spans="1:11" ht="13.5" x14ac:dyDescent="0.25">
      <c r="A2425" s="3">
        <f>TITRES_STAT!B2428</f>
        <v>45839</v>
      </c>
      <c r="B2425" s="5">
        <f>TITRES_STAT!D2428</f>
        <v>6.5670999999999999</v>
      </c>
      <c r="C2425" s="2">
        <f t="shared" si="293"/>
        <v>-2.9200000000000337E-2</v>
      </c>
      <c r="D2425" s="2">
        <f t="shared" si="294"/>
        <v>6.6059999999999999</v>
      </c>
      <c r="E2425" s="2">
        <f t="shared" si="296"/>
        <v>6.6351800000000001</v>
      </c>
      <c r="F2425" s="2">
        <f t="shared" si="297"/>
        <v>6.6171750000000005</v>
      </c>
      <c r="G2425" s="2">
        <f t="shared" si="299"/>
        <v>6.4549960000000013</v>
      </c>
      <c r="H2425" s="2">
        <f t="shared" si="295"/>
        <v>5.5445599999999979</v>
      </c>
      <c r="I2425" s="2">
        <f t="array" ref="I2425">SUMPRODUCT(B2409:B2428, (ROW(B2409:B2428)-ROW(B2409)+1)) / (20*21/2)</f>
        <v>6.5919866666666662</v>
      </c>
      <c r="J2425" s="2">
        <f t="shared" si="298"/>
        <v>6.6043848013947049</v>
      </c>
      <c r="K2425" s="2">
        <f t="shared" si="300"/>
        <v>6.3936988711603737</v>
      </c>
    </row>
    <row r="2426" spans="1:11" ht="13.5" x14ac:dyDescent="0.25">
      <c r="A2426" s="3">
        <f>TITRES_STAT!B2429</f>
        <v>45840</v>
      </c>
      <c r="B2426" s="5">
        <f>TITRES_STAT!D2429</f>
        <v>6.4455</v>
      </c>
      <c r="C2426" s="2">
        <f t="shared" si="293"/>
        <v>-0.12159999999999993</v>
      </c>
      <c r="D2426" s="2">
        <f t="shared" si="294"/>
        <v>6.56806</v>
      </c>
      <c r="E2426" s="2">
        <f t="shared" si="296"/>
        <v>6.6084300000000002</v>
      </c>
      <c r="F2426" s="2">
        <f t="shared" si="297"/>
        <v>6.6142599999999998</v>
      </c>
      <c r="G2426" s="2">
        <f t="shared" si="299"/>
        <v>6.4778600000000006</v>
      </c>
      <c r="H2426" s="2">
        <f t="shared" si="295"/>
        <v>5.5564779999999985</v>
      </c>
      <c r="I2426" s="2">
        <f t="array" ref="I2426">SUMPRODUCT(B2410:B2429, (ROW(B2410:B2429)-ROW(B2410)+1)) / (20*21/2)</f>
        <v>6.5846014285714283</v>
      </c>
      <c r="J2426" s="2">
        <f t="shared" si="298"/>
        <v>6.5892529155475899</v>
      </c>
      <c r="K2426" s="2">
        <f t="shared" si="300"/>
        <v>6.3957302879776137</v>
      </c>
    </row>
    <row r="2427" spans="1:11" ht="13.5" x14ac:dyDescent="0.25">
      <c r="A2427" s="3">
        <f>TITRES_STAT!B2430</f>
        <v>45841</v>
      </c>
      <c r="B2427" s="5">
        <f>TITRES_STAT!D2430</f>
        <v>6.5427999999999997</v>
      </c>
      <c r="C2427" s="2">
        <f t="shared" si="293"/>
        <v>9.729999999999972E-2</v>
      </c>
      <c r="D2427" s="2">
        <f t="shared" si="294"/>
        <v>6.5534799999999986</v>
      </c>
      <c r="E2427" s="2">
        <f t="shared" si="296"/>
        <v>6.5972499999999998</v>
      </c>
      <c r="F2427" s="2">
        <f t="shared" si="297"/>
        <v>6.620099999999999</v>
      </c>
      <c r="G2427" s="2">
        <f t="shared" si="299"/>
        <v>6.5017940000000012</v>
      </c>
      <c r="H2427" s="2">
        <f t="shared" si="295"/>
        <v>5.5688824999999982</v>
      </c>
      <c r="I2427" s="2">
        <f t="array" ref="I2427">SUMPRODUCT(B2411:B2430, (ROW(B2411:B2430)-ROW(B2411)+1)) / (20*21/2)</f>
        <v>6.5888628571428569</v>
      </c>
      <c r="J2427" s="2">
        <f t="shared" si="298"/>
        <v>6.5848288283525811</v>
      </c>
      <c r="K2427" s="2">
        <f t="shared" si="300"/>
        <v>6.4014977276647667</v>
      </c>
    </row>
    <row r="2428" spans="1:11" ht="13.5" x14ac:dyDescent="0.25">
      <c r="A2428" s="3">
        <f>TITRES_STAT!B2431</f>
        <v>45842</v>
      </c>
      <c r="B2428" s="5">
        <f>TITRES_STAT!D2431</f>
        <v>6.4260000000000002</v>
      </c>
      <c r="C2428" s="2">
        <f t="shared" si="293"/>
        <v>-0.11679999999999957</v>
      </c>
      <c r="D2428" s="2">
        <f t="shared" si="294"/>
        <v>6.5155399999999997</v>
      </c>
      <c r="E2428" s="2">
        <f t="shared" si="296"/>
        <v>6.5743899999999993</v>
      </c>
      <c r="F2428" s="2">
        <f t="shared" si="297"/>
        <v>6.6203449999999986</v>
      </c>
      <c r="G2428" s="2">
        <f t="shared" si="299"/>
        <v>6.5218359999999995</v>
      </c>
      <c r="H2428" s="2">
        <f t="shared" si="295"/>
        <v>5.5807759999999984</v>
      </c>
      <c r="I2428" s="2">
        <f t="array" ref="I2428">SUMPRODUCT(B2412:B2431, (ROW(B2412:B2431)-ROW(B2412)+1)) / (20*21/2)</f>
        <v>6.5955576190476197</v>
      </c>
      <c r="J2428" s="2">
        <f t="shared" si="298"/>
        <v>6.5697022732713828</v>
      </c>
      <c r="K2428" s="2">
        <f t="shared" si="300"/>
        <v>6.4024586010896778</v>
      </c>
    </row>
    <row r="2429" spans="1:11" ht="13.5" x14ac:dyDescent="0.25">
      <c r="A2429" s="3">
        <f>TITRES_STAT!B2432</f>
        <v>45845</v>
      </c>
      <c r="B2429" s="5">
        <f>TITRES_STAT!D2432</f>
        <v>6.5427999999999997</v>
      </c>
      <c r="C2429" s="2">
        <f t="shared" si="293"/>
        <v>0.11679999999999957</v>
      </c>
      <c r="D2429" s="2">
        <f t="shared" si="294"/>
        <v>6.5048399999999997</v>
      </c>
      <c r="E2429" s="2">
        <f t="shared" si="296"/>
        <v>6.5636899999999994</v>
      </c>
      <c r="F2429" s="2">
        <f t="shared" si="297"/>
        <v>6.6147549999999997</v>
      </c>
      <c r="G2429" s="2">
        <f t="shared" si="299"/>
        <v>6.5429479999999991</v>
      </c>
      <c r="H2429" s="2">
        <f t="shared" si="295"/>
        <v>5.5933024999999983</v>
      </c>
      <c r="I2429" s="2">
        <f t="array" ref="I2429">SUMPRODUCT(B2413:B2432, (ROW(B2413:B2432)-ROW(B2413)+1)) / (20*21/2)</f>
        <v>6.6187185714285715</v>
      </c>
      <c r="J2429" s="2">
        <f t="shared" si="298"/>
        <v>6.5671401520074415</v>
      </c>
      <c r="K2429" s="2">
        <f t="shared" si="300"/>
        <v>6.4079621853606712</v>
      </c>
    </row>
    <row r="2430" spans="1:11" ht="13.5" x14ac:dyDescent="0.25">
      <c r="A2430" s="3">
        <f>TITRES_STAT!B2433</f>
        <v>45846</v>
      </c>
      <c r="B2430" s="5">
        <f>TITRES_STAT!D2433</f>
        <v>6.6595000000000004</v>
      </c>
      <c r="C2430" s="2">
        <f t="shared" si="293"/>
        <v>0.11670000000000069</v>
      </c>
      <c r="D2430" s="2">
        <f t="shared" si="294"/>
        <v>6.52332</v>
      </c>
      <c r="E2430" s="2">
        <f t="shared" si="296"/>
        <v>6.5646600000000008</v>
      </c>
      <c r="F2430" s="2">
        <f t="shared" si="297"/>
        <v>6.6184050000000001</v>
      </c>
      <c r="G2430" s="2">
        <f t="shared" si="299"/>
        <v>6.5644499999999972</v>
      </c>
      <c r="H2430" s="2">
        <f t="shared" si="295"/>
        <v>5.6064124999999994</v>
      </c>
      <c r="I2430" s="2">
        <f t="array" ref="I2430">SUMPRODUCT(B2414:B2433, (ROW(B2414:B2433)-ROW(B2414)+1)) / (20*21/2)</f>
        <v>6.6413309523809536</v>
      </c>
      <c r="J2430" s="2">
        <f t="shared" si="298"/>
        <v>6.5759363280067333</v>
      </c>
      <c r="K2430" s="2">
        <f t="shared" si="300"/>
        <v>6.4178264133857432</v>
      </c>
    </row>
    <row r="2431" spans="1:11" ht="13.5" x14ac:dyDescent="0.25">
      <c r="A2431" s="3">
        <f>TITRES_STAT!B2434</f>
        <v>45847</v>
      </c>
      <c r="B2431" s="5">
        <f>TITRES_STAT!D2434</f>
        <v>6.6886999999999999</v>
      </c>
      <c r="C2431" s="2">
        <f t="shared" si="293"/>
        <v>2.9199999999999449E-2</v>
      </c>
      <c r="D2431" s="2">
        <f t="shared" si="294"/>
        <v>6.5719599999999998</v>
      </c>
      <c r="E2431" s="2">
        <f t="shared" si="296"/>
        <v>6.5700100000000008</v>
      </c>
      <c r="F2431" s="2">
        <f t="shared" si="297"/>
        <v>6.6218100000000009</v>
      </c>
      <c r="G2431" s="2">
        <f t="shared" si="299"/>
        <v>6.5853679999999963</v>
      </c>
      <c r="H2431" s="2">
        <f t="shared" si="295"/>
        <v>5.6196684999999995</v>
      </c>
      <c r="I2431" s="2">
        <f t="array" ref="I2431">SUMPRODUCT(B2415:B2434, (ROW(B2415:B2434)-ROW(B2415)+1)) / (20*21/2)</f>
        <v>6.6750542857142863</v>
      </c>
      <c r="J2431" s="2">
        <f t="shared" si="298"/>
        <v>6.5866757253394255</v>
      </c>
      <c r="K2431" s="2">
        <f t="shared" si="300"/>
        <v>6.4284489069784589</v>
      </c>
    </row>
    <row r="2432" spans="1:11" ht="13.5" x14ac:dyDescent="0.25">
      <c r="A2432" s="3">
        <f>TITRES_STAT!B2435</f>
        <v>45848</v>
      </c>
      <c r="B2432" s="5">
        <f>TITRES_STAT!D2435</f>
        <v>6.8650000000000002</v>
      </c>
      <c r="C2432" s="2">
        <f t="shared" si="293"/>
        <v>0.17630000000000035</v>
      </c>
      <c r="D2432" s="2">
        <f t="shared" si="294"/>
        <v>6.6364000000000001</v>
      </c>
      <c r="E2432" s="2">
        <f t="shared" si="296"/>
        <v>6.5949399999999994</v>
      </c>
      <c r="F2432" s="2">
        <f t="shared" si="297"/>
        <v>6.6325699999999994</v>
      </c>
      <c r="G2432" s="2">
        <f t="shared" si="299"/>
        <v>6.6091299999999968</v>
      </c>
      <c r="H2432" s="2">
        <f t="shared" si="295"/>
        <v>5.6345354999999975</v>
      </c>
      <c r="I2432" s="2">
        <f t="array" ref="I2432">SUMPRODUCT(B2416:B2435, (ROW(B2416:B2435)-ROW(B2416)+1)) / (20*21/2)</f>
        <v>6.7478647619047623</v>
      </c>
      <c r="J2432" s="2">
        <f t="shared" si="298"/>
        <v>6.6131827991166228</v>
      </c>
      <c r="K2432" s="2">
        <f t="shared" si="300"/>
        <v>6.4455685576851867</v>
      </c>
    </row>
    <row r="2433" spans="1:11" ht="13.5" x14ac:dyDescent="0.25">
      <c r="A2433" s="3">
        <f>TITRES_STAT!B2436</f>
        <v>45849</v>
      </c>
      <c r="B2433" s="5">
        <f>TITRES_STAT!D2436</f>
        <v>6.87</v>
      </c>
      <c r="C2433" s="2">
        <f t="shared" si="293"/>
        <v>4.9999999999998934E-3</v>
      </c>
      <c r="D2433" s="2">
        <f t="shared" si="294"/>
        <v>6.7251999999999992</v>
      </c>
      <c r="E2433" s="2">
        <f t="shared" si="296"/>
        <v>6.6203699999999994</v>
      </c>
      <c r="F2433" s="2">
        <f t="shared" si="297"/>
        <v>6.6409049999999992</v>
      </c>
      <c r="G2433" s="2">
        <f t="shared" si="299"/>
        <v>6.6261819999999965</v>
      </c>
      <c r="H2433" s="2">
        <f t="shared" si="295"/>
        <v>5.6489409999999971</v>
      </c>
      <c r="I2433" s="2">
        <f t="array" ref="I2433">SUMPRODUCT(B2417:B2436, (ROW(B2417:B2436)-ROW(B2417)+1)) / (20*21/2)</f>
        <v>6.8592595238095244</v>
      </c>
      <c r="J2433" s="2">
        <f t="shared" si="298"/>
        <v>6.6376415801531348</v>
      </c>
      <c r="K2433" s="2">
        <f t="shared" si="300"/>
        <v>6.4622129279720424</v>
      </c>
    </row>
    <row r="2434" spans="1:11" ht="13.5" x14ac:dyDescent="0.25">
      <c r="A2434" s="3">
        <f>TITRES_STAT!B2437</f>
        <v>45852</v>
      </c>
      <c r="B2434" s="5">
        <f>TITRES_STAT!D2437</f>
        <v>6.9950000000000001</v>
      </c>
      <c r="C2434" s="2">
        <f t="shared" si="293"/>
        <v>0.125</v>
      </c>
      <c r="D2434" s="2">
        <f t="shared" si="294"/>
        <v>6.8156400000000001</v>
      </c>
      <c r="E2434" s="2">
        <f t="shared" si="296"/>
        <v>6.6602399999999999</v>
      </c>
      <c r="F2434" s="2">
        <f t="shared" si="297"/>
        <v>6.6554899999999986</v>
      </c>
      <c r="G2434" s="2">
        <f t="shared" si="299"/>
        <v>6.6385339999999973</v>
      </c>
      <c r="H2434" s="2">
        <f t="shared" si="295"/>
        <v>5.6643364999999957</v>
      </c>
      <c r="I2434" s="2">
        <f t="array" ref="I2434">SUMPRODUCT(B2418:B2437, (ROW(B2418:B2437)-ROW(B2418)+1)) / (20*21/2)</f>
        <v>7.0099542857142847</v>
      </c>
      <c r="J2434" s="2">
        <f t="shared" si="298"/>
        <v>6.6716757153766455</v>
      </c>
      <c r="K2434" s="2">
        <f t="shared" si="300"/>
        <v>6.4831065386398059</v>
      </c>
    </row>
    <row r="2435" spans="1:11" ht="13.5" x14ac:dyDescent="0.25">
      <c r="A2435" s="3">
        <f>TITRES_STAT!B2438</f>
        <v>45853</v>
      </c>
      <c r="B2435" s="5">
        <f>TITRES_STAT!D2438</f>
        <v>7.42</v>
      </c>
      <c r="C2435" s="2">
        <f t="shared" si="293"/>
        <v>0.42499999999999982</v>
      </c>
      <c r="D2435" s="2">
        <f t="shared" si="294"/>
        <v>6.9677400000000009</v>
      </c>
      <c r="E2435" s="2">
        <f t="shared" si="296"/>
        <v>6.7455299999999996</v>
      </c>
      <c r="F2435" s="2">
        <f t="shared" si="297"/>
        <v>6.6903549999999994</v>
      </c>
      <c r="G2435" s="2">
        <f t="shared" si="299"/>
        <v>6.6519919999999981</v>
      </c>
      <c r="H2435" s="2">
        <f t="shared" si="295"/>
        <v>5.6818569999999973</v>
      </c>
      <c r="I2435" s="2">
        <f t="array" ref="I2435">SUMPRODUCT(B2419:B2438, (ROW(B2419:B2438)-ROW(B2419)+1)) / (20*21/2)</f>
        <v>7.1993376190476193</v>
      </c>
      <c r="J2435" s="2">
        <f t="shared" si="298"/>
        <v>6.7429446948645841</v>
      </c>
      <c r="K2435" s="2">
        <f t="shared" si="300"/>
        <v>6.519847458693147</v>
      </c>
    </row>
    <row r="2436" spans="1:11" ht="13.5" x14ac:dyDescent="0.25">
      <c r="A2436" s="3">
        <f>TITRES_STAT!B2439</f>
        <v>45854</v>
      </c>
      <c r="B2436" s="5">
        <f>TITRES_STAT!D2439</f>
        <v>7.86</v>
      </c>
      <c r="C2436" s="2">
        <f t="shared" ref="C2436:C2499" si="301">B2436-B2435</f>
        <v>0.44000000000000039</v>
      </c>
      <c r="D2436" s="2">
        <f t="shared" si="294"/>
        <v>7.202</v>
      </c>
      <c r="E2436" s="2">
        <f t="shared" si="296"/>
        <v>6.8869799999999994</v>
      </c>
      <c r="F2436" s="2">
        <f t="shared" si="297"/>
        <v>6.7477050000000007</v>
      </c>
      <c r="G2436" s="2">
        <f t="shared" si="299"/>
        <v>6.6731799999999986</v>
      </c>
      <c r="H2436" s="2">
        <f t="shared" si="295"/>
        <v>5.7013339999999975</v>
      </c>
      <c r="I2436" s="2">
        <f t="array" ref="I2436">SUMPRODUCT(B2420:B2439, (ROW(B2420:B2439)-ROW(B2420)+1)) / (20*21/2)</f>
        <v>7.4279333333333319</v>
      </c>
      <c r="J2436" s="2">
        <f t="shared" si="298"/>
        <v>6.8493309144012899</v>
      </c>
      <c r="K2436" s="2">
        <f t="shared" si="300"/>
        <v>6.5724024603130244</v>
      </c>
    </row>
    <row r="2437" spans="1:11" ht="13.5" x14ac:dyDescent="0.25">
      <c r="A2437" s="3">
        <f>TITRES_STAT!B2440</f>
        <v>45855</v>
      </c>
      <c r="B2437" s="5">
        <f>TITRES_STAT!D2440</f>
        <v>8.33</v>
      </c>
      <c r="C2437" s="2">
        <f t="shared" si="301"/>
        <v>0.46999999999999975</v>
      </c>
      <c r="D2437" s="2">
        <f t="shared" si="294"/>
        <v>7.4950000000000001</v>
      </c>
      <c r="E2437" s="2">
        <f t="shared" si="296"/>
        <v>7.0656999999999996</v>
      </c>
      <c r="F2437" s="2">
        <f t="shared" si="297"/>
        <v>6.8314750000000002</v>
      </c>
      <c r="G2437" s="2">
        <f t="shared" si="299"/>
        <v>6.7047419999999995</v>
      </c>
      <c r="H2437" s="2">
        <f t="shared" si="295"/>
        <v>5.7231609999999957</v>
      </c>
      <c r="I2437" s="2">
        <f t="array" ref="I2437">SUMPRODUCT(B2421:B2440, (ROW(B2421:B2440)-ROW(B2421)+1)) / (20*21/2)</f>
        <v>7.6427661904761894</v>
      </c>
      <c r="J2437" s="2">
        <f t="shared" si="298"/>
        <v>6.9903470177916427</v>
      </c>
      <c r="K2437" s="2">
        <f t="shared" si="300"/>
        <v>6.6413278540262386</v>
      </c>
    </row>
    <row r="2438" spans="1:11" ht="13.5" x14ac:dyDescent="0.25">
      <c r="A2438" s="3">
        <f>TITRES_STAT!B2441</f>
        <v>45856</v>
      </c>
      <c r="B2438" s="5">
        <f>TITRES_STAT!D2441</f>
        <v>8.82</v>
      </c>
      <c r="C2438" s="2">
        <f t="shared" si="301"/>
        <v>0.49000000000000021</v>
      </c>
      <c r="D2438" s="2">
        <f t="shared" ref="D2438:D2501" si="302">AVERAGE(B2434:B2438)</f>
        <v>7.8849999999999998</v>
      </c>
      <c r="E2438" s="2">
        <f t="shared" si="296"/>
        <v>7.3050999999999986</v>
      </c>
      <c r="F2438" s="2">
        <f t="shared" si="297"/>
        <v>6.9397449999999994</v>
      </c>
      <c r="G2438" s="2">
        <f t="shared" si="299"/>
        <v>6.7460059999999995</v>
      </c>
      <c r="H2438" s="2">
        <f t="shared" si="295"/>
        <v>5.7474139999999965</v>
      </c>
      <c r="I2438" s="2">
        <f t="array" ref="I2438">SUMPRODUCT(B2422:B2441, (ROW(B2422:B2441)-ROW(B2422)+1)) / (20*21/2)</f>
        <v>7.8115028571428562</v>
      </c>
      <c r="J2438" s="2">
        <f t="shared" si="298"/>
        <v>7.1645996827638667</v>
      </c>
      <c r="K2438" s="2">
        <f t="shared" si="300"/>
        <v>6.7267659773977586</v>
      </c>
    </row>
    <row r="2439" spans="1:11" ht="13.5" x14ac:dyDescent="0.25">
      <c r="A2439" s="3">
        <f>TITRES_STAT!B2442</f>
        <v>45859</v>
      </c>
      <c r="B2439" s="5">
        <f>TITRES_STAT!D2442</f>
        <v>9.34</v>
      </c>
      <c r="C2439" s="2">
        <f t="shared" si="301"/>
        <v>0.51999999999999957</v>
      </c>
      <c r="D2439" s="2">
        <f t="shared" si="302"/>
        <v>8.3539999999999992</v>
      </c>
      <c r="E2439" s="2">
        <f t="shared" si="296"/>
        <v>7.5848200000000006</v>
      </c>
      <c r="F2439" s="2">
        <f t="shared" si="297"/>
        <v>7.0742549999999991</v>
      </c>
      <c r="G2439" s="2">
        <f t="shared" si="299"/>
        <v>6.7969899999999992</v>
      </c>
      <c r="H2439" s="2">
        <f t="shared" si="295"/>
        <v>5.7742909999999963</v>
      </c>
      <c r="I2439" s="2">
        <f t="array" ref="I2439">SUMPRODUCT(B2423:B2442, (ROW(B2423:B2442)-ROW(B2423)+1)) / (20*21/2)</f>
        <v>7.9185976190476204</v>
      </c>
      <c r="J2439" s="2">
        <f t="shared" si="298"/>
        <v>7.3717806653577842</v>
      </c>
      <c r="K2439" s="2">
        <f t="shared" si="300"/>
        <v>6.8292457429900031</v>
      </c>
    </row>
    <row r="2440" spans="1:11" ht="13.5" x14ac:dyDescent="0.25">
      <c r="A2440" s="3">
        <f>TITRES_STAT!B2443</f>
        <v>45860</v>
      </c>
      <c r="B2440" s="5">
        <f>TITRES_STAT!D2443</f>
        <v>9.33</v>
      </c>
      <c r="C2440" s="2">
        <f t="shared" si="301"/>
        <v>-9.9999999999997868E-3</v>
      </c>
      <c r="D2440" s="2">
        <f t="shared" si="302"/>
        <v>8.7360000000000007</v>
      </c>
      <c r="E2440" s="2">
        <f t="shared" si="296"/>
        <v>7.8518699999999999</v>
      </c>
      <c r="F2440" s="2">
        <f t="shared" si="297"/>
        <v>7.2082650000000017</v>
      </c>
      <c r="G2440" s="2">
        <f t="shared" si="299"/>
        <v>6.848355999999999</v>
      </c>
      <c r="H2440" s="2">
        <f t="shared" si="295"/>
        <v>5.8009479999999964</v>
      </c>
      <c r="I2440" s="2">
        <f t="array" ref="I2440">SUMPRODUCT(B2424:B2443, (ROW(B2424:B2443)-ROW(B2424)+1)) / (20*21/2)</f>
        <v>7.9693385714285734</v>
      </c>
      <c r="J2440" s="2">
        <f t="shared" si="298"/>
        <v>7.5582777448475191</v>
      </c>
      <c r="K2440" s="2">
        <f t="shared" si="300"/>
        <v>6.9273145373825527</v>
      </c>
    </row>
    <row r="2441" spans="1:11" ht="13.5" x14ac:dyDescent="0.25">
      <c r="A2441" s="3">
        <f>TITRES_STAT!B2444</f>
        <v>45861</v>
      </c>
      <c r="B2441" s="5">
        <f>TITRES_STAT!D2444</f>
        <v>8.98</v>
      </c>
      <c r="C2441" s="2">
        <f t="shared" si="301"/>
        <v>-0.34999999999999964</v>
      </c>
      <c r="D2441" s="2">
        <f t="shared" si="302"/>
        <v>8.9599999999999991</v>
      </c>
      <c r="E2441" s="2">
        <f t="shared" si="296"/>
        <v>8.0809999999999995</v>
      </c>
      <c r="F2441" s="2">
        <f t="shared" si="297"/>
        <v>7.3255050000000015</v>
      </c>
      <c r="G2441" s="2">
        <f t="shared" si="299"/>
        <v>6.8922360000000005</v>
      </c>
      <c r="H2441" s="2">
        <f t="shared" si="295"/>
        <v>5.8254899999999967</v>
      </c>
      <c r="I2441" s="2">
        <f t="array" ref="I2441">SUMPRODUCT(B2425:B2444, (ROW(B2425:B2444)-ROW(B2425)+1)) / (20*21/2)</f>
        <v>8.0080114285714288</v>
      </c>
      <c r="J2441" s="2">
        <f t="shared" si="298"/>
        <v>7.6936798643858513</v>
      </c>
      <c r="K2441" s="2">
        <f t="shared" si="300"/>
        <v>7.007812006504806</v>
      </c>
    </row>
    <row r="2442" spans="1:11" ht="13.5" x14ac:dyDescent="0.25">
      <c r="A2442" s="3">
        <f>TITRES_STAT!B2445</f>
        <v>45862</v>
      </c>
      <c r="B2442" s="5">
        <f>TITRES_STAT!D2445</f>
        <v>8.4499999999999993</v>
      </c>
      <c r="C2442" s="2">
        <f t="shared" si="301"/>
        <v>-0.53000000000000114</v>
      </c>
      <c r="D2442" s="2">
        <f t="shared" si="302"/>
        <v>8.984</v>
      </c>
      <c r="E2442" s="2">
        <f t="shared" si="296"/>
        <v>8.2395000000000014</v>
      </c>
      <c r="F2442" s="2">
        <f t="shared" si="297"/>
        <v>7.4172200000000004</v>
      </c>
      <c r="G2442" s="2">
        <f t="shared" si="299"/>
        <v>6.9260020000000004</v>
      </c>
      <c r="H2442" s="2">
        <f t="shared" ref="H2442:H2505" si="303">AVERAGE(B2243:B2442)</f>
        <v>5.8474304999999944</v>
      </c>
      <c r="I2442" s="2">
        <f t="array" ref="I2442">SUMPRODUCT(B2426:B2445, (ROW(B2426:B2445)-ROW(B2426)+1)) / (20*21/2)</f>
        <v>8.0319523809523794</v>
      </c>
      <c r="J2442" s="2">
        <f t="shared" si="298"/>
        <v>7.7657103534919605</v>
      </c>
      <c r="K2442" s="2">
        <f t="shared" si="300"/>
        <v>7.0643683984065779</v>
      </c>
    </row>
    <row r="2443" spans="1:11" ht="13.5" x14ac:dyDescent="0.25">
      <c r="A2443" s="3">
        <f>TITRES_STAT!B2446</f>
        <v>45866</v>
      </c>
      <c r="B2443" s="5">
        <f>TITRES_STAT!D2446</f>
        <v>7.95</v>
      </c>
      <c r="C2443" s="2">
        <f t="shared" si="301"/>
        <v>-0.49999999999999911</v>
      </c>
      <c r="D2443" s="2">
        <f t="shared" si="302"/>
        <v>8.81</v>
      </c>
      <c r="E2443" s="2">
        <f t="shared" si="296"/>
        <v>8.3475000000000001</v>
      </c>
      <c r="F2443" s="2">
        <f t="shared" si="297"/>
        <v>7.4839349999999998</v>
      </c>
      <c r="G2443" s="2">
        <f t="shared" si="299"/>
        <v>6.9502560000000004</v>
      </c>
      <c r="H2443" s="2">
        <f t="shared" si="303"/>
        <v>5.8668224999999952</v>
      </c>
      <c r="I2443" s="2">
        <f t="array" ref="I2443">SUMPRODUCT(B2427:B2446, (ROW(B2427:B2446)-ROW(B2427)+1)) / (20*21/2)</f>
        <v>8.0071652380952383</v>
      </c>
      <c r="J2443" s="2">
        <f t="shared" si="298"/>
        <v>7.7832617483974884</v>
      </c>
      <c r="K2443" s="2">
        <f t="shared" si="300"/>
        <v>7.0990990494494568</v>
      </c>
    </row>
    <row r="2444" spans="1:11" ht="13.5" x14ac:dyDescent="0.25">
      <c r="A2444" s="3">
        <f>TITRES_STAT!B2447</f>
        <v>45867</v>
      </c>
      <c r="B2444" s="5">
        <f>TITRES_STAT!D2447</f>
        <v>7.89</v>
      </c>
      <c r="C2444" s="2">
        <f t="shared" si="301"/>
        <v>-6.0000000000000497E-2</v>
      </c>
      <c r="D2444" s="2">
        <f t="shared" si="302"/>
        <v>8.52</v>
      </c>
      <c r="E2444" s="2">
        <f t="shared" ref="E2444:E2507" si="304">AVERAGE(B2435:B2444)</f>
        <v>8.4370000000000012</v>
      </c>
      <c r="F2444" s="2">
        <f t="shared" si="297"/>
        <v>7.5486199999999979</v>
      </c>
      <c r="G2444" s="2">
        <f t="shared" si="299"/>
        <v>6.9747679999999992</v>
      </c>
      <c r="H2444" s="2">
        <f t="shared" si="303"/>
        <v>5.8859389999999951</v>
      </c>
      <c r="I2444" s="2">
        <f t="array" ref="I2444">SUMPRODUCT(B2428:B2447, (ROW(B2428:B2447)-ROW(B2428)+1)) / (20*21/2)</f>
        <v>8.0199757142857155</v>
      </c>
      <c r="J2444" s="2">
        <f t="shared" si="298"/>
        <v>7.7934272961691562</v>
      </c>
      <c r="K2444" s="2">
        <f t="shared" si="300"/>
        <v>7.130114773000459</v>
      </c>
    </row>
    <row r="2445" spans="1:11" ht="13.5" x14ac:dyDescent="0.25">
      <c r="A2445" s="3">
        <f>TITRES_STAT!B2448</f>
        <v>45868</v>
      </c>
      <c r="B2445" s="5">
        <f>TITRES_STAT!D2448</f>
        <v>7.8</v>
      </c>
      <c r="C2445" s="2">
        <f t="shared" si="301"/>
        <v>-8.9999999999999858E-2</v>
      </c>
      <c r="D2445" s="2">
        <f t="shared" si="302"/>
        <v>8.2139999999999986</v>
      </c>
      <c r="E2445" s="2">
        <f t="shared" si="304"/>
        <v>8.4749999999999996</v>
      </c>
      <c r="F2445" s="2">
        <f t="shared" si="297"/>
        <v>7.6102649999999983</v>
      </c>
      <c r="G2445" s="2">
        <f t="shared" si="299"/>
        <v>6.9975779999999999</v>
      </c>
      <c r="H2445" s="2">
        <f t="shared" si="303"/>
        <v>5.9046539999999963</v>
      </c>
      <c r="I2445" s="2">
        <f t="array" ref="I2445">SUMPRODUCT(B2429:B2448, (ROW(B2429:B2448)-ROW(B2429)+1)) / (20*21/2)</f>
        <v>8.0554185714285698</v>
      </c>
      <c r="J2445" s="2">
        <f t="shared" si="298"/>
        <v>7.7940532679625703</v>
      </c>
      <c r="K2445" s="2">
        <f t="shared" si="300"/>
        <v>7.1563847819024016</v>
      </c>
    </row>
    <row r="2446" spans="1:11" ht="13.5" x14ac:dyDescent="0.25">
      <c r="A2446" s="3">
        <f>TITRES_STAT!B2449</f>
        <v>45869</v>
      </c>
      <c r="B2446" s="5">
        <f>TITRES_STAT!D2449</f>
        <v>7.35</v>
      </c>
      <c r="C2446" s="2">
        <f t="shared" si="301"/>
        <v>-0.45000000000000018</v>
      </c>
      <c r="D2446" s="2">
        <f t="shared" si="302"/>
        <v>7.8879999999999999</v>
      </c>
      <c r="E2446" s="2">
        <f t="shared" si="304"/>
        <v>8.4239999999999995</v>
      </c>
      <c r="F2446" s="2">
        <f t="shared" si="297"/>
        <v>7.6554900000000004</v>
      </c>
      <c r="G2446" s="2">
        <f t="shared" si="299"/>
        <v>7.0146959999999998</v>
      </c>
      <c r="H2446" s="2">
        <f t="shared" si="303"/>
        <v>5.9210459999999951</v>
      </c>
      <c r="I2446" s="2">
        <f t="array" ref="I2446">SUMPRODUCT(B2430:B2449, (ROW(B2430:B2449)-ROW(B2430)+1)) / (20*21/2)</f>
        <v>8.0962709523809533</v>
      </c>
      <c r="J2446" s="2">
        <f t="shared" si="298"/>
        <v>7.7517624805375638</v>
      </c>
      <c r="K2446" s="2">
        <f t="shared" si="300"/>
        <v>7.163977535553288</v>
      </c>
    </row>
    <row r="2447" spans="1:11" ht="13.5" x14ac:dyDescent="0.25">
      <c r="A2447" s="3">
        <f>TITRES_STAT!B2450</f>
        <v>45870</v>
      </c>
      <c r="B2447" s="5">
        <f>TITRES_STAT!D2450</f>
        <v>7.79</v>
      </c>
      <c r="C2447" s="2">
        <f t="shared" si="301"/>
        <v>0.44000000000000039</v>
      </c>
      <c r="D2447" s="2">
        <f t="shared" si="302"/>
        <v>7.7560000000000002</v>
      </c>
      <c r="E2447" s="2">
        <f t="shared" si="304"/>
        <v>8.370000000000001</v>
      </c>
      <c r="F2447" s="2">
        <f t="shared" si="297"/>
        <v>7.7178500000000003</v>
      </c>
      <c r="G2447" s="2">
        <f t="shared" si="299"/>
        <v>7.0381819999999991</v>
      </c>
      <c r="H2447" s="2">
        <f t="shared" si="303"/>
        <v>5.9397594999999948</v>
      </c>
      <c r="I2447" s="2">
        <f t="array" ref="I2447">SUMPRODUCT(B2431:B2450, (ROW(B2431:B2450)-ROW(B2431)+1)) / (20*21/2)</f>
        <v>8.1262319047619034</v>
      </c>
      <c r="J2447" s="2">
        <f t="shared" si="298"/>
        <v>7.7554041490577958</v>
      </c>
      <c r="K2447" s="2">
        <f t="shared" si="300"/>
        <v>7.1885274361198261</v>
      </c>
    </row>
    <row r="2448" spans="1:11" ht="13.5" x14ac:dyDescent="0.25">
      <c r="A2448" s="3">
        <f>TITRES_STAT!B2451</f>
        <v>45873</v>
      </c>
      <c r="B2448" s="5">
        <f>TITRES_STAT!D2451</f>
        <v>8.09</v>
      </c>
      <c r="C2448" s="2">
        <f t="shared" si="301"/>
        <v>0.29999999999999982</v>
      </c>
      <c r="D2448" s="2">
        <f t="shared" si="302"/>
        <v>7.7840000000000007</v>
      </c>
      <c r="E2448" s="2">
        <f t="shared" si="304"/>
        <v>8.2970000000000006</v>
      </c>
      <c r="F2448" s="2">
        <f t="shared" si="297"/>
        <v>7.8010499999999992</v>
      </c>
      <c r="G2448" s="2">
        <f t="shared" si="299"/>
        <v>7.0721420000000004</v>
      </c>
      <c r="H2448" s="2">
        <f t="shared" si="303"/>
        <v>5.959535499999995</v>
      </c>
      <c r="I2448" s="2">
        <f t="array" ref="I2448">SUMPRODUCT(B2432:B2451, (ROW(B2432:B2451)-ROW(B2432)+1)) / (20*21/2)</f>
        <v>8.1660000000000004</v>
      </c>
      <c r="J2448" s="2">
        <f t="shared" si="298"/>
        <v>7.7872704205761014</v>
      </c>
      <c r="K2448" s="2">
        <f t="shared" si="300"/>
        <v>7.2238793013700295</v>
      </c>
    </row>
    <row r="2449" spans="1:11" ht="13.5" x14ac:dyDescent="0.25">
      <c r="A2449" s="3">
        <f>TITRES_STAT!B2452</f>
        <v>45874</v>
      </c>
      <c r="B2449" s="5">
        <f>TITRES_STAT!D2452</f>
        <v>8.23</v>
      </c>
      <c r="C2449" s="2">
        <f t="shared" si="301"/>
        <v>0.14000000000000057</v>
      </c>
      <c r="D2449" s="2">
        <f t="shared" si="302"/>
        <v>7.8519999999999994</v>
      </c>
      <c r="E2449" s="2">
        <f t="shared" si="304"/>
        <v>8.1860000000000017</v>
      </c>
      <c r="F2449" s="2">
        <f t="shared" si="297"/>
        <v>7.8854100000000003</v>
      </c>
      <c r="G2449" s="2">
        <f t="shared" si="299"/>
        <v>7.1058860000000017</v>
      </c>
      <c r="H2449" s="2">
        <f t="shared" si="303"/>
        <v>5.9800114999999945</v>
      </c>
      <c r="I2449" s="2">
        <f t="array" ref="I2449">SUMPRODUCT(B2433:B2452, (ROW(B2433:B2452)-ROW(B2433)+1)) / (20*21/2)</f>
        <v>8.1986666666666661</v>
      </c>
      <c r="J2449" s="2">
        <f t="shared" si="298"/>
        <v>7.8294351424259965</v>
      </c>
      <c r="K2449" s="2">
        <f t="shared" si="300"/>
        <v>7.2633350150417932</v>
      </c>
    </row>
    <row r="2450" spans="1:11" ht="13.5" x14ac:dyDescent="0.25">
      <c r="A2450" s="3">
        <f>TITRES_STAT!B2453</f>
        <v>45875</v>
      </c>
      <c r="B2450" s="5">
        <f>TITRES_STAT!D2453</f>
        <v>8.1999999999999993</v>
      </c>
      <c r="C2450" s="2">
        <f t="shared" si="301"/>
        <v>-3.0000000000001137E-2</v>
      </c>
      <c r="D2450" s="2">
        <f t="shared" si="302"/>
        <v>7.9319999999999995</v>
      </c>
      <c r="E2450" s="2">
        <f t="shared" si="304"/>
        <v>8.0730000000000004</v>
      </c>
      <c r="F2450" s="2">
        <f t="shared" si="297"/>
        <v>7.9624349999999993</v>
      </c>
      <c r="G2450" s="2">
        <f t="shared" si="299"/>
        <v>7.1395180000000016</v>
      </c>
      <c r="H2450" s="2">
        <f t="shared" si="303"/>
        <v>6.0000939999999954</v>
      </c>
      <c r="I2450" s="2">
        <f t="array" ref="I2450">SUMPRODUCT(B2434:B2453, (ROW(B2434:B2453)-ROW(B2434)+1)) / (20*21/2)</f>
        <v>8.205976190476191</v>
      </c>
      <c r="J2450" s="2">
        <f t="shared" si="298"/>
        <v>7.8647270336235202</v>
      </c>
      <c r="K2450" s="2">
        <f t="shared" si="300"/>
        <v>7.3000669752362324</v>
      </c>
    </row>
    <row r="2451" spans="1:11" ht="13.5" x14ac:dyDescent="0.25">
      <c r="A2451" s="3">
        <f>TITRES_STAT!B2454</f>
        <v>45876</v>
      </c>
      <c r="B2451" s="5">
        <f>TITRES_STAT!D2454</f>
        <v>8.3800000000000008</v>
      </c>
      <c r="C2451" s="2">
        <f t="shared" si="301"/>
        <v>0.18000000000000149</v>
      </c>
      <c r="D2451" s="2">
        <f t="shared" si="302"/>
        <v>8.1380000000000017</v>
      </c>
      <c r="E2451" s="2">
        <f t="shared" si="304"/>
        <v>8.0129999999999999</v>
      </c>
      <c r="F2451" s="2">
        <f t="shared" si="297"/>
        <v>8.0469999999999988</v>
      </c>
      <c r="G2451" s="2">
        <f t="shared" si="299"/>
        <v>7.1786960000000013</v>
      </c>
      <c r="H2451" s="2">
        <f t="shared" si="303"/>
        <v>6.0210764999999968</v>
      </c>
      <c r="I2451" s="2">
        <f t="array" ref="I2451">SUMPRODUCT(B2435:B2454, (ROW(B2435:B2454)-ROW(B2435)+1)) / (20*21/2)</f>
        <v>8.2260000000000009</v>
      </c>
      <c r="J2451" s="2">
        <f t="shared" si="298"/>
        <v>7.9138006494688993</v>
      </c>
      <c r="K2451" s="2">
        <f t="shared" si="300"/>
        <v>7.3424172899328513</v>
      </c>
    </row>
    <row r="2452" spans="1:11" ht="13.5" x14ac:dyDescent="0.25">
      <c r="A2452" s="3">
        <f>TITRES_STAT!B2455</f>
        <v>45877</v>
      </c>
      <c r="B2452" s="5">
        <f>TITRES_STAT!D2455</f>
        <v>8.39</v>
      </c>
      <c r="C2452" s="2">
        <f t="shared" si="301"/>
        <v>9.9999999999997868E-3</v>
      </c>
      <c r="D2452" s="2">
        <f t="shared" si="302"/>
        <v>8.2579999999999991</v>
      </c>
      <c r="E2452" s="2">
        <f t="shared" si="304"/>
        <v>8.0070000000000014</v>
      </c>
      <c r="F2452" s="2">
        <f t="shared" ref="F2452:F2508" si="305">AVERAGE(B2433:B2452)</f>
        <v>8.1232499999999987</v>
      </c>
      <c r="G2452" s="2">
        <f t="shared" si="299"/>
        <v>7.2161280000000012</v>
      </c>
      <c r="H2452" s="2">
        <f t="shared" si="303"/>
        <v>6.0416469999999984</v>
      </c>
      <c r="I2452" s="2">
        <f t="array" ref="I2452">SUMPRODUCT(B2436:B2455, (ROW(B2436:B2455)-ROW(B2436)+1)) / (20*21/2)</f>
        <v>8.2393333333333327</v>
      </c>
      <c r="J2452" s="2">
        <f t="shared" si="298"/>
        <v>7.9591529685670999</v>
      </c>
      <c r="K2452" s="2">
        <f t="shared" si="300"/>
        <v>7.3834989648374458</v>
      </c>
    </row>
    <row r="2453" spans="1:11" ht="13.5" x14ac:dyDescent="0.25">
      <c r="A2453" s="3">
        <f>TITRES_STAT!B2456</f>
        <v>45880</v>
      </c>
      <c r="B2453" s="5">
        <f>TITRES_STAT!D2456</f>
        <v>8.1999999999999993</v>
      </c>
      <c r="C2453" s="2">
        <f t="shared" si="301"/>
        <v>-0.19000000000000128</v>
      </c>
      <c r="D2453" s="2">
        <f t="shared" si="302"/>
        <v>8.2800000000000011</v>
      </c>
      <c r="E2453" s="2">
        <f t="shared" si="304"/>
        <v>8.032</v>
      </c>
      <c r="F2453" s="2">
        <f t="shared" si="305"/>
        <v>8.1897499999999983</v>
      </c>
      <c r="G2453" s="2">
        <f t="shared" si="299"/>
        <v>7.2497600000000011</v>
      </c>
      <c r="H2453" s="2">
        <f t="shared" si="303"/>
        <v>6.060270499999997</v>
      </c>
      <c r="I2453" s="2">
        <f t="array" ref="I2453">SUMPRODUCT(B2437:B2456, (ROW(B2437:B2456)-ROW(B2437)+1)) / (20*21/2)</f>
        <v>8.2384761904761916</v>
      </c>
      <c r="J2453" s="2">
        <f t="shared" ref="J2453:J2508" si="306">$J$4*B2453+J2452*(1-$J$4)</f>
        <v>7.9820907810845192</v>
      </c>
      <c r="K2453" s="2">
        <f t="shared" si="300"/>
        <v>7.4155186132751929</v>
      </c>
    </row>
    <row r="2454" spans="1:11" ht="13.5" x14ac:dyDescent="0.25">
      <c r="A2454" s="3">
        <f>TITRES_STAT!B2457</f>
        <v>45881</v>
      </c>
      <c r="B2454" s="5">
        <f>TITRES_STAT!D2457</f>
        <v>8.4</v>
      </c>
      <c r="C2454" s="2">
        <f t="shared" si="301"/>
        <v>0.20000000000000107</v>
      </c>
      <c r="D2454" s="2">
        <f t="shared" si="302"/>
        <v>8.3140000000000001</v>
      </c>
      <c r="E2454" s="2">
        <f t="shared" si="304"/>
        <v>8.0830000000000002</v>
      </c>
      <c r="F2454" s="2">
        <f t="shared" si="305"/>
        <v>8.2600000000000016</v>
      </c>
      <c r="G2454" s="2">
        <f t="shared" si="299"/>
        <v>7.2846679999999999</v>
      </c>
      <c r="H2454" s="2">
        <f t="shared" si="303"/>
        <v>6.0786774999999977</v>
      </c>
      <c r="I2454" s="2">
        <f t="array" ref="I2454">SUMPRODUCT(B2438:B2457, (ROW(B2438:B2457)-ROW(B2438)+1)) / (20*21/2)</f>
        <v>8.2307619047619056</v>
      </c>
      <c r="J2454" s="2">
        <f t="shared" si="306"/>
        <v>8.0218916590764699</v>
      </c>
      <c r="K2454" s="2">
        <f t="shared" si="300"/>
        <v>7.4541257264800871</v>
      </c>
    </row>
    <row r="2455" spans="1:11" ht="13.5" x14ac:dyDescent="0.25">
      <c r="A2455" s="3">
        <f>TITRES_STAT!B2458</f>
        <v>45883</v>
      </c>
      <c r="B2455" s="5">
        <f>TITRES_STAT!D2458</f>
        <v>8.4</v>
      </c>
      <c r="C2455" s="2">
        <f t="shared" si="301"/>
        <v>0</v>
      </c>
      <c r="D2455" s="2">
        <f t="shared" si="302"/>
        <v>8.354000000000001</v>
      </c>
      <c r="E2455" s="2">
        <f t="shared" si="304"/>
        <v>8.1430000000000007</v>
      </c>
      <c r="F2455" s="2">
        <f t="shared" si="305"/>
        <v>8.3090000000000011</v>
      </c>
      <c r="G2455" s="2">
        <f t="shared" si="299"/>
        <v>7.3195759999999996</v>
      </c>
      <c r="H2455" s="2">
        <f t="shared" si="303"/>
        <v>6.0958684999999981</v>
      </c>
      <c r="I2455" s="2">
        <f t="array" ref="I2455">SUMPRODUCT(B2439:B2458, (ROW(B2439:B2458)-ROW(B2439)+1)) / (20*21/2)</f>
        <v>8.2234285714285722</v>
      </c>
      <c r="J2455" s="2">
        <f t="shared" si="306"/>
        <v>8.0579019772596627</v>
      </c>
      <c r="K2455" s="2">
        <f t="shared" si="300"/>
        <v>7.491218835245574</v>
      </c>
    </row>
    <row r="2456" spans="1:11" ht="13.5" x14ac:dyDescent="0.25">
      <c r="A2456" s="3">
        <f>TITRES_STAT!B2459</f>
        <v>45884</v>
      </c>
      <c r="B2456" s="5">
        <f>TITRES_STAT!D2459</f>
        <v>8.3000000000000007</v>
      </c>
      <c r="C2456" s="2">
        <f t="shared" si="301"/>
        <v>-9.9999999999999645E-2</v>
      </c>
      <c r="D2456" s="2">
        <f t="shared" si="302"/>
        <v>8.3379999999999992</v>
      </c>
      <c r="E2456" s="2">
        <f t="shared" si="304"/>
        <v>8.2380000000000013</v>
      </c>
      <c r="F2456" s="2">
        <f t="shared" si="305"/>
        <v>8.3309999999999995</v>
      </c>
      <c r="G2456" s="2">
        <f t="shared" si="299"/>
        <v>7.3554999999999993</v>
      </c>
      <c r="H2456" s="2">
        <f t="shared" si="303"/>
        <v>6.1113434999999985</v>
      </c>
      <c r="I2456" s="2">
        <f t="array" ref="I2456">SUMPRODUCT(B2440:B2459, (ROW(B2440:B2459)-ROW(B2440)+1)) / (20*21/2)</f>
        <v>8.223571428571427</v>
      </c>
      <c r="J2456" s="2">
        <f t="shared" si="306"/>
        <v>8.0809589318063626</v>
      </c>
      <c r="K2456" s="2">
        <f t="shared" si="300"/>
        <v>7.5229357436673165</v>
      </c>
    </row>
    <row r="2457" spans="1:11" ht="13.5" x14ac:dyDescent="0.25">
      <c r="A2457" s="3">
        <f>TITRES_STAT!B2460</f>
        <v>45887</v>
      </c>
      <c r="B2457" s="5">
        <f>TITRES_STAT!D2460</f>
        <v>8.25</v>
      </c>
      <c r="C2457" s="2">
        <f t="shared" si="301"/>
        <v>-5.0000000000000711E-2</v>
      </c>
      <c r="D2457" s="2">
        <f t="shared" si="302"/>
        <v>8.3099999999999987</v>
      </c>
      <c r="E2457" s="2">
        <f t="shared" si="304"/>
        <v>8.2839999999999989</v>
      </c>
      <c r="F2457" s="2">
        <f t="shared" si="305"/>
        <v>8.3270000000000017</v>
      </c>
      <c r="G2457" s="2">
        <f t="shared" si="299"/>
        <v>7.3919800000000002</v>
      </c>
      <c r="H2457" s="2">
        <f t="shared" si="303"/>
        <v>6.1270549999999995</v>
      </c>
      <c r="I2457" s="2">
        <f t="array" ref="I2457">SUMPRODUCT(B2441:B2460, (ROW(B2441:B2460)-ROW(B2441)+1)) / (20*21/2)</f>
        <v>8.2286666666666672</v>
      </c>
      <c r="J2457" s="2">
        <f t="shared" si="306"/>
        <v>8.0970580811581385</v>
      </c>
      <c r="K2457" s="2">
        <f t="shared" si="300"/>
        <v>7.5514480674450688</v>
      </c>
    </row>
    <row r="2458" spans="1:11" ht="13.5" x14ac:dyDescent="0.25">
      <c r="A2458" s="3">
        <f>TITRES_STAT!B2461</f>
        <v>45888</v>
      </c>
      <c r="B2458" s="5">
        <f>TITRES_STAT!D2461</f>
        <v>8.25</v>
      </c>
      <c r="C2458" s="2">
        <f t="shared" si="301"/>
        <v>0</v>
      </c>
      <c r="D2458" s="2">
        <f t="shared" si="302"/>
        <v>8.32</v>
      </c>
      <c r="E2458" s="2">
        <f t="shared" si="304"/>
        <v>8.3000000000000007</v>
      </c>
      <c r="F2458" s="2">
        <f t="shared" si="305"/>
        <v>8.2985000000000007</v>
      </c>
      <c r="G2458" s="2">
        <f t="shared" si="299"/>
        <v>7.4285579999999989</v>
      </c>
      <c r="H2458" s="2">
        <f t="shared" si="303"/>
        <v>6.1412339999999981</v>
      </c>
      <c r="I2458" s="2">
        <f t="array" ref="I2458">SUMPRODUCT(B2442:B2461, (ROW(B2442:B2461)-ROW(B2442)+1)) / (20*21/2)</f>
        <v>8.2396190476190476</v>
      </c>
      <c r="J2458" s="2">
        <f t="shared" si="306"/>
        <v>8.1116239781906962</v>
      </c>
      <c r="K2458" s="2">
        <f t="shared" si="300"/>
        <v>7.578842260878595</v>
      </c>
    </row>
    <row r="2459" spans="1:11" ht="13.5" x14ac:dyDescent="0.25">
      <c r="A2459" s="3">
        <f>TITRES_STAT!B2462</f>
        <v>45889</v>
      </c>
      <c r="B2459" s="5">
        <f>TITRES_STAT!D2462</f>
        <v>8.3000000000000007</v>
      </c>
      <c r="C2459" s="2">
        <f t="shared" si="301"/>
        <v>5.0000000000000711E-2</v>
      </c>
      <c r="D2459" s="2">
        <f t="shared" si="302"/>
        <v>8.3000000000000007</v>
      </c>
      <c r="E2459" s="2">
        <f t="shared" si="304"/>
        <v>8.3069999999999986</v>
      </c>
      <c r="F2459" s="2">
        <f t="shared" si="305"/>
        <v>8.2465000000000011</v>
      </c>
      <c r="G2459" s="2">
        <f t="shared" si="299"/>
        <v>7.4614659999999988</v>
      </c>
      <c r="H2459" s="2">
        <f t="shared" si="303"/>
        <v>6.1540579999999991</v>
      </c>
      <c r="I2459" s="2">
        <f t="array" ref="I2459">SUMPRODUCT(B2443:B2462, (ROW(B2443:B2462)-ROW(B2443)+1)) / (20*21/2)</f>
        <v>8.2528095238095247</v>
      </c>
      <c r="J2459" s="2">
        <f t="shared" si="306"/>
        <v>8.129564551696344</v>
      </c>
      <c r="K2459" s="2">
        <f t="shared" si="300"/>
        <v>7.6071229565304144</v>
      </c>
    </row>
    <row r="2460" spans="1:11" ht="13.5" x14ac:dyDescent="0.25">
      <c r="A2460" s="3">
        <f>TITRES_STAT!B2463</f>
        <v>45890</v>
      </c>
      <c r="B2460" s="5">
        <f>TITRES_STAT!D2463</f>
        <v>8.3000000000000007</v>
      </c>
      <c r="C2460" s="2">
        <f t="shared" si="301"/>
        <v>0</v>
      </c>
      <c r="D2460" s="2">
        <f t="shared" si="302"/>
        <v>8.2800000000000011</v>
      </c>
      <c r="E2460" s="2">
        <f t="shared" si="304"/>
        <v>8.3170000000000002</v>
      </c>
      <c r="F2460" s="2">
        <f t="shared" si="305"/>
        <v>8.1950000000000021</v>
      </c>
      <c r="G2460" s="2">
        <f t="shared" si="299"/>
        <v>7.4957359999999991</v>
      </c>
      <c r="H2460" s="2">
        <f t="shared" si="303"/>
        <v>6.1673439999999982</v>
      </c>
      <c r="I2460" s="2">
        <f t="array" ref="I2460">SUMPRODUCT(B2444:B2463, (ROW(B2444:B2463)-ROW(B2444)+1)) / (20*21/2)</f>
        <v>8.2810000000000006</v>
      </c>
      <c r="J2460" s="2">
        <f t="shared" si="306"/>
        <v>8.1457964991538354</v>
      </c>
      <c r="K2460" s="2">
        <f t="shared" si="300"/>
        <v>7.6342946052939276</v>
      </c>
    </row>
    <row r="2461" spans="1:11" ht="13.5" x14ac:dyDescent="0.25">
      <c r="A2461" s="3">
        <f>TITRES_STAT!B2464</f>
        <v>45891</v>
      </c>
      <c r="B2461" s="5">
        <f>TITRES_STAT!D2464</f>
        <v>8.31</v>
      </c>
      <c r="C2461" s="2">
        <f t="shared" si="301"/>
        <v>9.9999999999997868E-3</v>
      </c>
      <c r="D2461" s="2">
        <f t="shared" si="302"/>
        <v>8.282</v>
      </c>
      <c r="E2461" s="2">
        <f t="shared" si="304"/>
        <v>8.3099999999999987</v>
      </c>
      <c r="F2461" s="2">
        <f t="shared" si="305"/>
        <v>8.1615000000000002</v>
      </c>
      <c r="G2461" s="2">
        <f t="shared" si="299"/>
        <v>7.5295239999999986</v>
      </c>
      <c r="H2461" s="2">
        <f t="shared" si="303"/>
        <v>6.1818714999999971</v>
      </c>
      <c r="I2461" s="2">
        <f t="array" ref="I2461">SUMPRODUCT(B2445:B2464, (ROW(B2445:B2464)-ROW(B2445)+1)) / (20*21/2)</f>
        <v>8.292523809523809</v>
      </c>
      <c r="J2461" s="2">
        <f t="shared" si="306"/>
        <v>8.1614349278058516</v>
      </c>
      <c r="K2461" s="2">
        <f t="shared" si="300"/>
        <v>7.6607928560667151</v>
      </c>
    </row>
    <row r="2462" spans="1:11" ht="13.5" x14ac:dyDescent="0.25">
      <c r="A2462" s="3">
        <f>TITRES_STAT!B2465</f>
        <v>45894</v>
      </c>
      <c r="B2462" s="5">
        <f>TITRES_STAT!D2465</f>
        <v>8.3000000000000007</v>
      </c>
      <c r="C2462" s="2">
        <f t="shared" si="301"/>
        <v>-9.9999999999997868E-3</v>
      </c>
      <c r="D2462" s="2">
        <f t="shared" si="302"/>
        <v>8.2920000000000016</v>
      </c>
      <c r="E2462" s="2">
        <f t="shared" si="304"/>
        <v>8.3009999999999984</v>
      </c>
      <c r="F2462" s="2">
        <f t="shared" si="305"/>
        <v>8.1540000000000017</v>
      </c>
      <c r="G2462" s="2">
        <f t="shared" si="299"/>
        <v>7.5625279999999986</v>
      </c>
      <c r="H2462" s="2">
        <f t="shared" si="303"/>
        <v>6.1962759999999992</v>
      </c>
      <c r="I2462" s="2">
        <f t="array" ref="I2462">SUMPRODUCT(B2446:B2465, (ROW(B2446:B2465)-ROW(B2446)+1)) / (20*21/2)</f>
        <v>8.3144761904761921</v>
      </c>
      <c r="J2462" s="2">
        <f t="shared" si="306"/>
        <v>8.1746316013481515</v>
      </c>
      <c r="K2462" s="2">
        <f t="shared" si="300"/>
        <v>7.6858598028876282</v>
      </c>
    </row>
    <row r="2463" spans="1:11" ht="13.5" x14ac:dyDescent="0.25">
      <c r="A2463" s="3">
        <f>TITRES_STAT!B2466</f>
        <v>45895</v>
      </c>
      <c r="B2463" s="5">
        <f>TITRES_STAT!D2466</f>
        <v>8.4499999999999993</v>
      </c>
      <c r="C2463" s="2">
        <f t="shared" si="301"/>
        <v>0.14999999999999858</v>
      </c>
      <c r="D2463" s="2">
        <f t="shared" si="302"/>
        <v>8.3320000000000025</v>
      </c>
      <c r="E2463" s="2">
        <f t="shared" si="304"/>
        <v>8.3260000000000005</v>
      </c>
      <c r="F2463" s="2">
        <f t="shared" si="305"/>
        <v>8.179000000000002</v>
      </c>
      <c r="G2463" s="2">
        <f t="shared" si="299"/>
        <v>7.5974619999999984</v>
      </c>
      <c r="H2463" s="2">
        <f t="shared" si="303"/>
        <v>6.2107009999999994</v>
      </c>
      <c r="I2463" s="2">
        <f t="array" ref="I2463">SUMPRODUCT(B2447:B2466, (ROW(B2447:B2466)-ROW(B2447)+1)) / (20*21/2)</f>
        <v>8.3334285714285716</v>
      </c>
      <c r="J2463" s="2">
        <f t="shared" si="306"/>
        <v>8.2008571631245175</v>
      </c>
      <c r="K2463" s="2">
        <f t="shared" si="300"/>
        <v>7.715826085127329</v>
      </c>
    </row>
    <row r="2464" spans="1:11" ht="13.5" x14ac:dyDescent="0.25">
      <c r="A2464" s="3">
        <f>TITRES_STAT!B2467</f>
        <v>45896</v>
      </c>
      <c r="B2464" s="5">
        <f>TITRES_STAT!D2467</f>
        <v>8.3000000000000007</v>
      </c>
      <c r="C2464" s="2">
        <f t="shared" si="301"/>
        <v>-0.14999999999999858</v>
      </c>
      <c r="D2464" s="2">
        <f t="shared" si="302"/>
        <v>8.331999999999999</v>
      </c>
      <c r="E2464" s="2">
        <f t="shared" si="304"/>
        <v>8.3159999999999989</v>
      </c>
      <c r="F2464" s="2">
        <f t="shared" si="305"/>
        <v>8.1995000000000005</v>
      </c>
      <c r="G2464" s="2">
        <f t="shared" si="299"/>
        <v>7.6293959999999981</v>
      </c>
      <c r="H2464" s="2">
        <f t="shared" si="303"/>
        <v>6.2244974999999991</v>
      </c>
      <c r="I2464" s="2">
        <f t="array" ref="I2464">SUMPRODUCT(B2448:B2467, (ROW(B2448:B2467)-ROW(B2448)+1)) / (20*21/2)</f>
        <v>8.3062857142857141</v>
      </c>
      <c r="J2464" s="2">
        <f t="shared" si="306"/>
        <v>8.21029933806504</v>
      </c>
      <c r="K2464" s="2">
        <f t="shared" si="300"/>
        <v>7.7387348661027282</v>
      </c>
    </row>
    <row r="2465" spans="1:11" ht="13.5" x14ac:dyDescent="0.25">
      <c r="A2465" s="3">
        <f>TITRES_STAT!B2468</f>
        <v>45897</v>
      </c>
      <c r="B2465" s="5">
        <f>TITRES_STAT!D2468</f>
        <v>8.43</v>
      </c>
      <c r="C2465" s="2">
        <f t="shared" si="301"/>
        <v>0.12999999999999901</v>
      </c>
      <c r="D2465" s="2">
        <f t="shared" si="302"/>
        <v>8.3580000000000005</v>
      </c>
      <c r="E2465" s="2">
        <f t="shared" si="304"/>
        <v>8.3189999999999991</v>
      </c>
      <c r="F2465" s="2">
        <f t="shared" si="305"/>
        <v>8.2309999999999999</v>
      </c>
      <c r="G2465" s="2">
        <f t="shared" si="299"/>
        <v>7.6635419999999987</v>
      </c>
      <c r="H2465" s="2">
        <f t="shared" si="303"/>
        <v>6.2390660000000002</v>
      </c>
      <c r="I2465" s="2">
        <f t="array" ref="I2465">SUMPRODUCT(B2449:B2468, (ROW(B2449:B2468)-ROW(B2449)+1)) / (20*21/2)</f>
        <v>8.3048095238095243</v>
      </c>
      <c r="J2465" s="2">
        <f t="shared" si="306"/>
        <v>8.2312232106302741</v>
      </c>
      <c r="K2465" s="2">
        <f t="shared" si="300"/>
        <v>7.7658433027261502</v>
      </c>
    </row>
    <row r="2466" spans="1:11" ht="13.5" x14ac:dyDescent="0.25">
      <c r="A2466" s="3">
        <f>TITRES_STAT!B2469</f>
        <v>45898</v>
      </c>
      <c r="B2466" s="5">
        <f>TITRES_STAT!D2469</f>
        <v>8.43</v>
      </c>
      <c r="C2466" s="2">
        <f t="shared" si="301"/>
        <v>0</v>
      </c>
      <c r="D2466" s="2">
        <f t="shared" si="302"/>
        <v>8.3820000000000014</v>
      </c>
      <c r="E2466" s="2">
        <f t="shared" si="304"/>
        <v>8.3320000000000025</v>
      </c>
      <c r="F2466" s="2">
        <f t="shared" si="305"/>
        <v>8.2850000000000001</v>
      </c>
      <c r="G2466" s="2">
        <f t="shared" si="299"/>
        <v>7.6978819999999999</v>
      </c>
      <c r="H2466" s="2">
        <f t="shared" si="303"/>
        <v>6.2537314999999998</v>
      </c>
      <c r="I2466" s="2">
        <f t="array" ref="I2466">SUMPRODUCT(B2450:B2469, (ROW(B2450:B2469)-ROW(B2450)+1)) / (20*21/2)</f>
        <v>8.309095238095237</v>
      </c>
      <c r="J2466" s="2">
        <f t="shared" si="306"/>
        <v>8.2501543334273908</v>
      </c>
      <c r="K2466" s="2">
        <f t="shared" si="300"/>
        <v>7.7918886634035562</v>
      </c>
    </row>
    <row r="2467" spans="1:11" ht="13.5" x14ac:dyDescent="0.25">
      <c r="A2467" s="3">
        <f>TITRES_STAT!B2470</f>
        <v>45901</v>
      </c>
      <c r="B2467" s="5">
        <f>TITRES_STAT!D2470</f>
        <v>8</v>
      </c>
      <c r="C2467" s="2">
        <f t="shared" si="301"/>
        <v>-0.42999999999999972</v>
      </c>
      <c r="D2467" s="2">
        <f t="shared" si="302"/>
        <v>8.3219999999999992</v>
      </c>
      <c r="E2467" s="2">
        <f t="shared" si="304"/>
        <v>8.3070000000000022</v>
      </c>
      <c r="F2467" s="2">
        <f t="shared" si="305"/>
        <v>8.2955000000000005</v>
      </c>
      <c r="G2467" s="2">
        <f t="shared" si="299"/>
        <v>7.7247899999999996</v>
      </c>
      <c r="H2467" s="2">
        <f t="shared" si="303"/>
        <v>6.2655415000000003</v>
      </c>
      <c r="I2467" s="2">
        <f t="array" ref="I2467">SUMPRODUCT(B2451:B2470, (ROW(B2451:B2470)-ROW(B2451)+1)) / (20*21/2)</f>
        <v>8.3128095238095234</v>
      </c>
      <c r="J2467" s="2">
        <f t="shared" si="306"/>
        <v>8.2263301111962104</v>
      </c>
      <c r="K2467" s="2">
        <f t="shared" si="300"/>
        <v>7.8000498922896915</v>
      </c>
    </row>
    <row r="2468" spans="1:11" ht="13.5" x14ac:dyDescent="0.25">
      <c r="A2468" s="3">
        <f>TITRES_STAT!B2471</f>
        <v>45902</v>
      </c>
      <c r="B2468" s="5">
        <f>TITRES_STAT!D2471</f>
        <v>8.2799999999999994</v>
      </c>
      <c r="C2468" s="2">
        <f t="shared" si="301"/>
        <v>0.27999999999999936</v>
      </c>
      <c r="D2468" s="2">
        <f t="shared" si="302"/>
        <v>8.2880000000000003</v>
      </c>
      <c r="E2468" s="2">
        <f t="shared" si="304"/>
        <v>8.31</v>
      </c>
      <c r="F2468" s="2">
        <f t="shared" si="305"/>
        <v>8.3050000000000015</v>
      </c>
      <c r="G2468" s="2">
        <f t="shared" si="299"/>
        <v>7.7572979999999987</v>
      </c>
      <c r="H2468" s="2">
        <f t="shared" si="303"/>
        <v>6.2780950000000004</v>
      </c>
      <c r="I2468" s="2">
        <f t="array" ref="I2468">SUMPRODUCT(B2452:B2471, (ROW(B2452:B2471)-ROW(B2452)+1)) / (20*21/2)</f>
        <v>8.3158095238095235</v>
      </c>
      <c r="J2468" s="2">
        <f t="shared" si="306"/>
        <v>8.2314415291775234</v>
      </c>
      <c r="K2468" s="2">
        <f t="shared" si="300"/>
        <v>7.8188714651410756</v>
      </c>
    </row>
    <row r="2469" spans="1:11" ht="13.5" x14ac:dyDescent="0.25">
      <c r="A2469" s="3">
        <f>TITRES_STAT!B2472</f>
        <v>45903</v>
      </c>
      <c r="B2469" s="5">
        <f>TITRES_STAT!D2472</f>
        <v>8.35</v>
      </c>
      <c r="C2469" s="2">
        <f t="shared" si="301"/>
        <v>7.0000000000000284E-2</v>
      </c>
      <c r="D2469" s="2">
        <f t="shared" si="302"/>
        <v>8.298</v>
      </c>
      <c r="E2469" s="2">
        <f t="shared" si="304"/>
        <v>8.3149999999999995</v>
      </c>
      <c r="F2469" s="2">
        <f t="shared" si="305"/>
        <v>8.3109999999999999</v>
      </c>
      <c r="G2469" s="2">
        <f t="shared" si="299"/>
        <v>7.7913019999999982</v>
      </c>
      <c r="H2469" s="2">
        <f t="shared" si="303"/>
        <v>6.291023</v>
      </c>
      <c r="I2469" s="2">
        <f t="array" ref="I2469">SUMPRODUCT(B2453:B2472, (ROW(B2453:B2472)-ROW(B2453)+1)) / (20*21/2)</f>
        <v>8.3179999999999996</v>
      </c>
      <c r="J2469" s="2">
        <f t="shared" si="306"/>
        <v>8.2427328121129975</v>
      </c>
      <c r="K2469" s="2">
        <f t="shared" si="300"/>
        <v>7.839700035135543</v>
      </c>
    </row>
    <row r="2470" spans="1:11" ht="13.5" x14ac:dyDescent="0.25">
      <c r="A2470" s="3">
        <f>TITRES_STAT!B2473</f>
        <v>45905</v>
      </c>
      <c r="B2470" s="5">
        <f>TITRES_STAT!D2473</f>
        <v>8.35</v>
      </c>
      <c r="C2470" s="2">
        <f t="shared" si="301"/>
        <v>0</v>
      </c>
      <c r="D2470" s="2">
        <f t="shared" si="302"/>
        <v>8.282</v>
      </c>
      <c r="E2470" s="2">
        <f t="shared" si="304"/>
        <v>8.3199999999999985</v>
      </c>
      <c r="F2470" s="2">
        <f t="shared" si="305"/>
        <v>8.3185000000000002</v>
      </c>
      <c r="G2470" s="2">
        <f t="shared" si="299"/>
        <v>7.8253059999999994</v>
      </c>
      <c r="H2470" s="2">
        <f t="shared" si="303"/>
        <v>6.3038289999999995</v>
      </c>
      <c r="I2470" s="2">
        <f t="array" ref="I2470">SUMPRODUCT(B2454:B2473, (ROW(B2454:B2473)-ROW(B2454)+1)) / (20*21/2)</f>
        <v>8.3423333333333343</v>
      </c>
      <c r="J2470" s="2">
        <f t="shared" si="306"/>
        <v>8.2529487347689034</v>
      </c>
      <c r="K2470" s="2">
        <f t="shared" si="300"/>
        <v>7.8597117984635609</v>
      </c>
    </row>
    <row r="2471" spans="1:11" ht="13.5" x14ac:dyDescent="0.25">
      <c r="A2471" s="3">
        <f>TITRES_STAT!B2474</f>
        <v>45908</v>
      </c>
      <c r="B2471" s="5">
        <f>TITRES_STAT!D2474</f>
        <v>8.35</v>
      </c>
      <c r="C2471" s="2">
        <f t="shared" si="301"/>
        <v>0</v>
      </c>
      <c r="D2471" s="2">
        <f t="shared" si="302"/>
        <v>8.2660000000000018</v>
      </c>
      <c r="E2471" s="2">
        <f t="shared" si="304"/>
        <v>8.3239999999999998</v>
      </c>
      <c r="F2471" s="2">
        <f t="shared" si="305"/>
        <v>8.3169999999999984</v>
      </c>
      <c r="G2471" s="2">
        <f t="shared" si="299"/>
        <v>7.8596020000000006</v>
      </c>
      <c r="H2471" s="2">
        <f t="shared" si="303"/>
        <v>6.3166349999999998</v>
      </c>
      <c r="I2471" s="2">
        <f t="array" ref="I2471">SUMPRODUCT(B2455:B2474, (ROW(B2455:B2474)-ROW(B2455)+1)) / (20*21/2)</f>
        <v>8.372523809523809</v>
      </c>
      <c r="J2471" s="2">
        <f t="shared" si="306"/>
        <v>8.26219171240996</v>
      </c>
      <c r="K2471" s="2">
        <f t="shared" si="300"/>
        <v>7.8789387867591074</v>
      </c>
    </row>
    <row r="2472" spans="1:11" ht="13.5" x14ac:dyDescent="0.25">
      <c r="A2472" s="3">
        <f>TITRES_STAT!B2475</f>
        <v>45909</v>
      </c>
      <c r="B2472" s="5">
        <f>TITRES_STAT!D2475</f>
        <v>8.34</v>
      </c>
      <c r="C2472" s="2">
        <f t="shared" si="301"/>
        <v>-9.9999999999997868E-3</v>
      </c>
      <c r="D2472" s="2">
        <f t="shared" si="302"/>
        <v>8.3339999999999996</v>
      </c>
      <c r="E2472" s="2">
        <f t="shared" si="304"/>
        <v>8.3279999999999994</v>
      </c>
      <c r="F2472" s="2">
        <f t="shared" si="305"/>
        <v>8.3144999999999989</v>
      </c>
      <c r="G2472" s="2">
        <f t="shared" si="299"/>
        <v>7.894088</v>
      </c>
      <c r="H2472" s="2">
        <f t="shared" si="303"/>
        <v>6.3295614999999996</v>
      </c>
      <c r="I2472" s="2">
        <f t="array" ref="I2472">SUMPRODUCT(B2456:B2475, (ROW(B2456:B2475)-ROW(B2456)+1)) / (20*21/2)</f>
        <v>8.4062857142857137</v>
      </c>
      <c r="J2472" s="2">
        <f t="shared" si="306"/>
        <v>8.2696020255137732</v>
      </c>
      <c r="K2472" s="2">
        <f t="shared" si="300"/>
        <v>7.8970196186509076</v>
      </c>
    </row>
    <row r="2473" spans="1:11" ht="13.5" x14ac:dyDescent="0.25">
      <c r="A2473" s="3">
        <f>TITRES_STAT!B2476</f>
        <v>45910</v>
      </c>
      <c r="B2473" s="5">
        <f>TITRES_STAT!D2476</f>
        <v>8.57</v>
      </c>
      <c r="C2473" s="2">
        <f t="shared" si="301"/>
        <v>0.23000000000000043</v>
      </c>
      <c r="D2473" s="2">
        <f t="shared" si="302"/>
        <v>8.3919999999999995</v>
      </c>
      <c r="E2473" s="2">
        <f t="shared" si="304"/>
        <v>8.34</v>
      </c>
      <c r="F2473" s="2">
        <f t="shared" si="305"/>
        <v>8.3330000000000002</v>
      </c>
      <c r="G2473" s="2">
        <f t="shared" si="299"/>
        <v>7.9331740000000002</v>
      </c>
      <c r="H2473" s="2">
        <f t="shared" si="303"/>
        <v>6.3439539999999992</v>
      </c>
      <c r="I2473" s="2">
        <f t="array" ref="I2473">SUMPRODUCT(B2457:B2476, (ROW(B2457:B2476)-ROW(B2457)+1)) / (20*21/2)</f>
        <v>8.4386190476190475</v>
      </c>
      <c r="J2473" s="2">
        <f t="shared" si="306"/>
        <v>8.2982113564172231</v>
      </c>
      <c r="K2473" s="2">
        <f t="shared" si="300"/>
        <v>7.9234110061547938</v>
      </c>
    </row>
    <row r="2474" spans="1:11" ht="13.5" x14ac:dyDescent="0.25">
      <c r="A2474" s="3">
        <f>TITRES_STAT!B2477</f>
        <v>45911</v>
      </c>
      <c r="B2474" s="5">
        <f>TITRES_STAT!D2477</f>
        <v>8.65</v>
      </c>
      <c r="C2474" s="2">
        <f t="shared" si="301"/>
        <v>8.0000000000000071E-2</v>
      </c>
      <c r="D2474" s="2">
        <f t="shared" si="302"/>
        <v>8.452</v>
      </c>
      <c r="E2474" s="2">
        <f t="shared" si="304"/>
        <v>8.375</v>
      </c>
      <c r="F2474" s="2">
        <f t="shared" si="305"/>
        <v>8.3454999999999995</v>
      </c>
      <c r="G2474" s="2">
        <f t="shared" si="299"/>
        <v>7.9742480000000002</v>
      </c>
      <c r="H2474" s="2">
        <f t="shared" si="303"/>
        <v>6.3587465000000005</v>
      </c>
      <c r="I2474" s="2">
        <f t="array" ref="I2474">SUMPRODUCT(B2458:B2477, (ROW(B2458:B2477)-ROW(B2458)+1)) / (20*21/2)</f>
        <v>8.4595238095238088</v>
      </c>
      <c r="J2474" s="2">
        <f t="shared" si="306"/>
        <v>8.3317150367584407</v>
      </c>
      <c r="K2474" s="2">
        <f t="shared" si="300"/>
        <v>7.9519046921879388</v>
      </c>
    </row>
    <row r="2475" spans="1:11" ht="13.5" x14ac:dyDescent="0.25">
      <c r="A2475" s="3">
        <f>TITRES_STAT!B2478</f>
        <v>45912</v>
      </c>
      <c r="B2475" s="5">
        <f>TITRES_STAT!D2478</f>
        <v>8.6999999999999993</v>
      </c>
      <c r="C2475" s="2">
        <f t="shared" si="301"/>
        <v>4.9999999999998934E-2</v>
      </c>
      <c r="D2475" s="2">
        <f t="shared" si="302"/>
        <v>8.5220000000000002</v>
      </c>
      <c r="E2475" s="2">
        <f t="shared" si="304"/>
        <v>8.4020000000000028</v>
      </c>
      <c r="F2475" s="2">
        <f t="shared" si="305"/>
        <v>8.3604999999999983</v>
      </c>
      <c r="G2475" s="2">
        <f t="shared" si="299"/>
        <v>8.0169059999999988</v>
      </c>
      <c r="H2475" s="2">
        <f t="shared" si="303"/>
        <v>6.3739110000000005</v>
      </c>
      <c r="I2475" s="2">
        <f t="array" ref="I2475">SUMPRODUCT(B2459:B2478, (ROW(B2459:B2478)-ROW(B2459)+1)) / (20*21/2)</f>
        <v>8.4787619047619049</v>
      </c>
      <c r="J2475" s="2">
        <f t="shared" si="306"/>
        <v>8.3667897951623988</v>
      </c>
      <c r="K2475" s="2">
        <f t="shared" si="300"/>
        <v>7.9812417630825294</v>
      </c>
    </row>
    <row r="2476" spans="1:11" ht="13.5" x14ac:dyDescent="0.25">
      <c r="A2476" s="3">
        <f>TITRES_STAT!B2479</f>
        <v>45915</v>
      </c>
      <c r="B2476" s="5">
        <f>TITRES_STAT!D2479</f>
        <v>8.6999999999999993</v>
      </c>
      <c r="C2476" s="2">
        <f t="shared" si="301"/>
        <v>0</v>
      </c>
      <c r="D2476" s="2">
        <f t="shared" si="302"/>
        <v>8.5920000000000023</v>
      </c>
      <c r="E2476" s="2">
        <f t="shared" si="304"/>
        <v>8.4290000000000003</v>
      </c>
      <c r="F2476" s="2">
        <f t="shared" si="305"/>
        <v>8.3804999999999996</v>
      </c>
      <c r="G2476" s="2">
        <f t="shared" si="299"/>
        <v>8.0619960000000006</v>
      </c>
      <c r="H2476" s="2">
        <f t="shared" si="303"/>
        <v>6.3891970000000002</v>
      </c>
      <c r="I2476" s="2">
        <f t="array" ref="I2476">SUMPRODUCT(B2460:B2479, (ROW(B2460:B2479)-ROW(B2460)+1)) / (20*21/2)</f>
        <v>8.4868095238095229</v>
      </c>
      <c r="J2476" s="2">
        <f t="shared" si="306"/>
        <v>8.3985241003850284</v>
      </c>
      <c r="K2476" s="2">
        <f t="shared" si="300"/>
        <v>8.0094283606087053</v>
      </c>
    </row>
    <row r="2477" spans="1:11" ht="13.5" x14ac:dyDescent="0.25">
      <c r="A2477" s="3">
        <f>TITRES_STAT!B2480</f>
        <v>45916</v>
      </c>
      <c r="B2477" s="5">
        <f>TITRES_STAT!D2480</f>
        <v>8.6</v>
      </c>
      <c r="C2477" s="2">
        <f t="shared" si="301"/>
        <v>-9.9999999999999645E-2</v>
      </c>
      <c r="D2477" s="2">
        <f t="shared" si="302"/>
        <v>8.6440000000000001</v>
      </c>
      <c r="E2477" s="2">
        <f t="shared" si="304"/>
        <v>8.4890000000000008</v>
      </c>
      <c r="F2477" s="2">
        <f t="shared" si="305"/>
        <v>8.3979999999999997</v>
      </c>
      <c r="G2477" s="2">
        <f t="shared" si="299"/>
        <v>8.1031400000000016</v>
      </c>
      <c r="H2477" s="2">
        <f t="shared" si="303"/>
        <v>6.4037395000000013</v>
      </c>
      <c r="I2477" s="2">
        <f t="array" ref="I2477">SUMPRODUCT(B2461:B2480, (ROW(B2461:B2480)-ROW(B2461)+1)) / (20*21/2)</f>
        <v>8.4929523809523815</v>
      </c>
      <c r="J2477" s="2">
        <f t="shared" si="306"/>
        <v>8.4177122813007408</v>
      </c>
      <c r="K2477" s="2">
        <f t="shared" si="300"/>
        <v>8.0325880327416979</v>
      </c>
    </row>
    <row r="2478" spans="1:11" ht="13.5" x14ac:dyDescent="0.25">
      <c r="A2478" s="3">
        <f>TITRES_STAT!B2481</f>
        <v>45917</v>
      </c>
      <c r="B2478" s="5">
        <f>TITRES_STAT!D2481</f>
        <v>8.6</v>
      </c>
      <c r="C2478" s="2">
        <f t="shared" si="301"/>
        <v>0</v>
      </c>
      <c r="D2478" s="2">
        <f t="shared" si="302"/>
        <v>8.65</v>
      </c>
      <c r="E2478" s="2">
        <f t="shared" si="304"/>
        <v>8.520999999999999</v>
      </c>
      <c r="F2478" s="2">
        <f t="shared" si="305"/>
        <v>8.415499999999998</v>
      </c>
      <c r="G2478" s="2">
        <f t="shared" si="299"/>
        <v>8.1466200000000004</v>
      </c>
      <c r="H2478" s="2">
        <f t="shared" si="303"/>
        <v>6.4182820000000005</v>
      </c>
      <c r="I2478" s="2">
        <f t="array" ref="I2478">SUMPRODUCT(B2462:B2481, (ROW(B2462:B2481)-ROW(B2462)+1)) / (20*21/2)</f>
        <v>8.4981904761904765</v>
      </c>
      <c r="J2478" s="2">
        <f t="shared" si="306"/>
        <v>8.4350730164149557</v>
      </c>
      <c r="K2478" s="2">
        <f t="shared" si="300"/>
        <v>8.0548394824381031</v>
      </c>
    </row>
    <row r="2479" spans="1:11" ht="13.5" x14ac:dyDescent="0.25">
      <c r="A2479" s="3">
        <f>TITRES_STAT!B2482</f>
        <v>45918</v>
      </c>
      <c r="B2479" s="5">
        <f>TITRES_STAT!D2482</f>
        <v>8.5</v>
      </c>
      <c r="C2479" s="2">
        <f t="shared" si="301"/>
        <v>-9.9999999999999645E-2</v>
      </c>
      <c r="D2479" s="2">
        <f t="shared" si="302"/>
        <v>8.620000000000001</v>
      </c>
      <c r="E2479" s="2">
        <f t="shared" si="304"/>
        <v>8.5359999999999978</v>
      </c>
      <c r="F2479" s="2">
        <f t="shared" si="305"/>
        <v>8.4254999999999978</v>
      </c>
      <c r="G2479" s="2">
        <f t="shared" si="299"/>
        <v>8.1857640000000007</v>
      </c>
      <c r="H2479" s="2">
        <f t="shared" si="303"/>
        <v>6.4323245000000009</v>
      </c>
      <c r="I2479" s="2">
        <f t="array" ref="I2479">SUMPRODUCT(B2463:B2482, (ROW(B2463:B2482)-ROW(B2463)+1)) / (20*21/2)</f>
        <v>8.5025714285714269</v>
      </c>
      <c r="J2479" s="2">
        <f t="shared" si="306"/>
        <v>8.4412565386611504</v>
      </c>
      <c r="K2479" s="2">
        <f t="shared" si="300"/>
        <v>8.0722967576366091</v>
      </c>
    </row>
    <row r="2480" spans="1:11" ht="13.5" x14ac:dyDescent="0.25">
      <c r="A2480" s="3">
        <f>TITRES_STAT!B2483</f>
        <v>45919</v>
      </c>
      <c r="B2480" s="5">
        <f>TITRES_STAT!D2483</f>
        <v>8.49</v>
      </c>
      <c r="C2480" s="2">
        <f t="shared" si="301"/>
        <v>-9.9999999999997868E-3</v>
      </c>
      <c r="D2480" s="2">
        <f t="shared" si="302"/>
        <v>8.5779999999999994</v>
      </c>
      <c r="E2480" s="2">
        <f t="shared" si="304"/>
        <v>8.5500000000000007</v>
      </c>
      <c r="F2480" s="2">
        <f t="shared" si="305"/>
        <v>8.4349999999999987</v>
      </c>
      <c r="G2480" s="2">
        <f t="shared" si="299"/>
        <v>8.2223740000000003</v>
      </c>
      <c r="H2480" s="2">
        <f t="shared" si="303"/>
        <v>6.445685000000001</v>
      </c>
      <c r="I2480" s="2">
        <f t="array" ref="I2480">SUMPRODUCT(B2464:B2483, (ROW(B2464:B2483)-ROW(B2464)+1)) / (20*21/2)</f>
        <v>8.4917619047619031</v>
      </c>
      <c r="J2480" s="2">
        <f t="shared" si="306"/>
        <v>8.445898773074374</v>
      </c>
      <c r="K2480" s="2">
        <f t="shared" si="300"/>
        <v>8.0886772769449777</v>
      </c>
    </row>
    <row r="2481" spans="1:11" ht="13.5" x14ac:dyDescent="0.25">
      <c r="A2481" s="3">
        <f>TITRES_STAT!B2484</f>
        <v>45922</v>
      </c>
      <c r="B2481" s="5">
        <f>TITRES_STAT!D2484</f>
        <v>8.49</v>
      </c>
      <c r="C2481" s="2">
        <f t="shared" si="301"/>
        <v>0</v>
      </c>
      <c r="D2481" s="2">
        <f t="shared" si="302"/>
        <v>8.5359999999999996</v>
      </c>
      <c r="E2481" s="2">
        <f t="shared" si="304"/>
        <v>8.5640000000000001</v>
      </c>
      <c r="F2481" s="2">
        <f t="shared" si="305"/>
        <v>8.4440000000000008</v>
      </c>
      <c r="G2481" s="2">
        <f t="shared" si="299"/>
        <v>8.2584000000000017</v>
      </c>
      <c r="H2481" s="2">
        <f t="shared" si="303"/>
        <v>6.4591910000000006</v>
      </c>
      <c r="I2481" s="2">
        <f t="array" ref="I2481">SUMPRODUCT(B2465:B2484, (ROW(B2465:B2484)-ROW(B2465)+1)) / (20*21/2)</f>
        <v>8.4748095238095225</v>
      </c>
      <c r="J2481" s="2">
        <f t="shared" si="306"/>
        <v>8.4500988899244334</v>
      </c>
      <c r="K2481" s="2">
        <f t="shared" si="300"/>
        <v>8.1044154229471346</v>
      </c>
    </row>
    <row r="2482" spans="1:11" ht="13.5" x14ac:dyDescent="0.25">
      <c r="A2482" s="3">
        <f>TITRES_STAT!B2485</f>
        <v>45923</v>
      </c>
      <c r="B2482" s="5">
        <f>TITRES_STAT!D2485</f>
        <v>8.49</v>
      </c>
      <c r="C2482" s="2">
        <f t="shared" si="301"/>
        <v>0</v>
      </c>
      <c r="D2482" s="2">
        <f t="shared" si="302"/>
        <v>8.5140000000000011</v>
      </c>
      <c r="E2482" s="2">
        <f t="shared" si="304"/>
        <v>8.5789999999999988</v>
      </c>
      <c r="F2482" s="2">
        <f t="shared" si="305"/>
        <v>8.4535000000000018</v>
      </c>
      <c r="G2482" s="2">
        <f t="shared" ref="G2482:G2508" si="307">AVERAGE(B2433:B2482)</f>
        <v>8.2909000000000006</v>
      </c>
      <c r="H2482" s="2">
        <f t="shared" si="303"/>
        <v>6.4724540000000017</v>
      </c>
      <c r="I2482" s="2">
        <f t="array" ref="I2482">SUMPRODUCT(B2466:B2485, (ROW(B2466:B2485)-ROW(B2466)+1)) / (20*21/2)</f>
        <v>8.458000000000002</v>
      </c>
      <c r="J2482" s="2">
        <f t="shared" si="306"/>
        <v>8.4538989956459165</v>
      </c>
      <c r="K2482" s="2">
        <f t="shared" si="300"/>
        <v>8.1195363867531292</v>
      </c>
    </row>
    <row r="2483" spans="1:11" ht="13.5" x14ac:dyDescent="0.25">
      <c r="A2483" s="3">
        <f>TITRES_STAT!B2486</f>
        <v>45924</v>
      </c>
      <c r="B2483" s="5">
        <f>TITRES_STAT!D2486</f>
        <v>8.34</v>
      </c>
      <c r="C2483" s="2">
        <f t="shared" si="301"/>
        <v>-0.15000000000000036</v>
      </c>
      <c r="D2483" s="2">
        <f t="shared" si="302"/>
        <v>8.4619999999999997</v>
      </c>
      <c r="E2483" s="2">
        <f t="shared" si="304"/>
        <v>8.5560000000000009</v>
      </c>
      <c r="F2483" s="2">
        <f t="shared" si="305"/>
        <v>8.4480000000000022</v>
      </c>
      <c r="G2483" s="2">
        <f t="shared" si="307"/>
        <v>8.3203000000000014</v>
      </c>
      <c r="H2483" s="2">
        <f t="shared" si="303"/>
        <v>6.4849915000000014</v>
      </c>
      <c r="I2483" s="2">
        <f t="array" ref="I2483">SUMPRODUCT(B2467:B2486, (ROW(B2467:B2486)-ROW(B2467)+1)) / (20*21/2)</f>
        <v>8.4352857142857136</v>
      </c>
      <c r="J2483" s="2">
        <f t="shared" si="306"/>
        <v>8.4430514722510672</v>
      </c>
      <c r="K2483" s="2">
        <f t="shared" ref="K2483:K2508" si="308">$K$4*B2483+(1-$K$4)*K2482</f>
        <v>8.1281820186451625</v>
      </c>
    </row>
    <row r="2484" spans="1:11" ht="13.5" x14ac:dyDescent="0.25">
      <c r="A2484" s="3">
        <f>TITRES_STAT!B2487</f>
        <v>45925</v>
      </c>
      <c r="B2484" s="5">
        <f>TITRES_STAT!D2487</f>
        <v>8.27</v>
      </c>
      <c r="C2484" s="2">
        <f t="shared" si="301"/>
        <v>-7.0000000000000284E-2</v>
      </c>
      <c r="D2484" s="2">
        <f t="shared" si="302"/>
        <v>8.4160000000000004</v>
      </c>
      <c r="E2484" s="2">
        <f t="shared" si="304"/>
        <v>8.5180000000000007</v>
      </c>
      <c r="F2484" s="2">
        <f t="shared" si="305"/>
        <v>8.4465000000000021</v>
      </c>
      <c r="G2484" s="2">
        <f t="shared" si="307"/>
        <v>8.3458000000000023</v>
      </c>
      <c r="H2484" s="2">
        <f t="shared" si="303"/>
        <v>6.4972759999999994</v>
      </c>
      <c r="I2484" s="2">
        <f t="array" ref="I2484">SUMPRODUCT(B2468:B2487, (ROW(B2468:B2487)-ROW(B2468)+1)) / (20*21/2)</f>
        <v>8.4127142857142854</v>
      </c>
      <c r="J2484" s="2">
        <f t="shared" si="306"/>
        <v>8.4265703796557272</v>
      </c>
      <c r="K2484" s="2">
        <f t="shared" si="308"/>
        <v>8.133743508110058</v>
      </c>
    </row>
    <row r="2485" spans="1:11" ht="13.5" x14ac:dyDescent="0.25">
      <c r="A2485" s="3">
        <f>TITRES_STAT!B2488</f>
        <v>45926</v>
      </c>
      <c r="B2485" s="5">
        <f>TITRES_STAT!D2488</f>
        <v>8.27</v>
      </c>
      <c r="C2485" s="2">
        <f t="shared" si="301"/>
        <v>0</v>
      </c>
      <c r="D2485" s="2">
        <f t="shared" si="302"/>
        <v>8.3719999999999999</v>
      </c>
      <c r="E2485" s="2">
        <f t="shared" si="304"/>
        <v>8.4749999999999996</v>
      </c>
      <c r="F2485" s="2">
        <f t="shared" si="305"/>
        <v>8.4385000000000012</v>
      </c>
      <c r="G2485" s="2">
        <f t="shared" si="307"/>
        <v>8.3628</v>
      </c>
      <c r="H2485" s="2">
        <f t="shared" si="303"/>
        <v>6.5085144999999986</v>
      </c>
      <c r="I2485" s="2">
        <f t="array" ref="I2485">SUMPRODUCT(B2469:B2488, (ROW(B2469:B2488)-ROW(B2469)+1)) / (20*21/2)</f>
        <v>8.3892380952380936</v>
      </c>
      <c r="J2485" s="2">
        <f t="shared" si="306"/>
        <v>8.4116589149266101</v>
      </c>
      <c r="K2485" s="2">
        <f t="shared" si="308"/>
        <v>8.1390868999488806</v>
      </c>
    </row>
    <row r="2486" spans="1:11" ht="13.5" x14ac:dyDescent="0.25">
      <c r="A2486" s="3">
        <f>TITRES_STAT!B2489</f>
        <v>45929</v>
      </c>
      <c r="B2486" s="5">
        <f>TITRES_STAT!D2489</f>
        <v>8.1999999999999993</v>
      </c>
      <c r="C2486" s="2">
        <f t="shared" si="301"/>
        <v>-7.0000000000000284E-2</v>
      </c>
      <c r="D2486" s="2">
        <f t="shared" si="302"/>
        <v>8.3139999999999983</v>
      </c>
      <c r="E2486" s="2">
        <f t="shared" si="304"/>
        <v>8.4250000000000007</v>
      </c>
      <c r="F2486" s="2">
        <f t="shared" si="305"/>
        <v>8.4269999999999996</v>
      </c>
      <c r="G2486" s="2">
        <f t="shared" si="307"/>
        <v>8.3696000000000002</v>
      </c>
      <c r="H2486" s="2">
        <f t="shared" si="303"/>
        <v>6.5197924999999994</v>
      </c>
      <c r="I2486" s="2">
        <f t="array" ref="I2486">SUMPRODUCT(B2470:B2489, (ROW(B2470:B2489)-ROW(B2470)+1)) / (20*21/2)</f>
        <v>8.3652380952380927</v>
      </c>
      <c r="J2486" s="2">
        <f t="shared" si="306"/>
        <v>8.391500923028838</v>
      </c>
      <c r="K2486" s="2">
        <f t="shared" si="308"/>
        <v>8.1414756489704931</v>
      </c>
    </row>
    <row r="2487" spans="1:11" ht="13.5" x14ac:dyDescent="0.25">
      <c r="A2487" s="3">
        <f>TITRES_STAT!B2490</f>
        <v>45930</v>
      </c>
      <c r="B2487" s="5">
        <f>TITRES_STAT!D2490</f>
        <v>8.19</v>
      </c>
      <c r="C2487" s="2">
        <f t="shared" si="301"/>
        <v>-9.9999999999997868E-3</v>
      </c>
      <c r="D2487" s="2">
        <f t="shared" si="302"/>
        <v>8.2539999999999996</v>
      </c>
      <c r="E2487" s="2">
        <f t="shared" si="304"/>
        <v>8.3840000000000003</v>
      </c>
      <c r="F2487" s="2">
        <f t="shared" si="305"/>
        <v>8.4364999999999988</v>
      </c>
      <c r="G2487" s="2">
        <f t="shared" si="307"/>
        <v>8.3668000000000013</v>
      </c>
      <c r="H2487" s="2">
        <f t="shared" si="303"/>
        <v>6.5310205000000003</v>
      </c>
      <c r="I2487" s="2">
        <f t="array" ref="I2487">SUMPRODUCT(B2471:B2490, (ROW(B2471:B2490)-ROW(B2471)+1)) / (20*21/2)</f>
        <v>8.3410952380952388</v>
      </c>
      <c r="J2487" s="2">
        <f t="shared" si="306"/>
        <v>8.3723103589308536</v>
      </c>
      <c r="K2487" s="2">
        <f t="shared" si="308"/>
        <v>8.1433785646971408</v>
      </c>
    </row>
    <row r="2488" spans="1:11" ht="13.5" x14ac:dyDescent="0.25">
      <c r="A2488" s="3">
        <f>TITRES_STAT!B2491</f>
        <v>45931</v>
      </c>
      <c r="B2488" s="5">
        <f>TITRES_STAT!D2491</f>
        <v>8.19</v>
      </c>
      <c r="C2488" s="2">
        <f t="shared" si="301"/>
        <v>0</v>
      </c>
      <c r="D2488" s="2">
        <f t="shared" si="302"/>
        <v>8.2240000000000002</v>
      </c>
      <c r="E2488" s="2">
        <f t="shared" si="304"/>
        <v>8.343</v>
      </c>
      <c r="F2488" s="2">
        <f t="shared" si="305"/>
        <v>8.4319999999999986</v>
      </c>
      <c r="G2488" s="2">
        <f t="shared" si="307"/>
        <v>8.3542000000000005</v>
      </c>
      <c r="H2488" s="2">
        <f t="shared" si="303"/>
        <v>6.5425404999999985</v>
      </c>
      <c r="I2488" s="2">
        <f t="array" ref="I2488">SUMPRODUCT(B2472:B2491, (ROW(B2472:B2491)-ROW(B2472)+1)) / (20*21/2)</f>
        <v>8.3187619047619048</v>
      </c>
      <c r="J2488" s="2">
        <f t="shared" si="306"/>
        <v>8.3549474676041058</v>
      </c>
      <c r="K2488" s="2">
        <f t="shared" si="308"/>
        <v>8.1452068562776443</v>
      </c>
    </row>
    <row r="2489" spans="1:11" ht="13.5" x14ac:dyDescent="0.25">
      <c r="A2489" s="3">
        <f>TITRES_STAT!B2492</f>
        <v>45932</v>
      </c>
      <c r="B2489" s="5">
        <f>TITRES_STAT!D2492</f>
        <v>8.18</v>
      </c>
      <c r="C2489" s="2">
        <f t="shared" si="301"/>
        <v>-9.9999999999997868E-3</v>
      </c>
      <c r="D2489" s="2">
        <f t="shared" si="302"/>
        <v>8.2059999999999995</v>
      </c>
      <c r="E2489" s="2">
        <f t="shared" si="304"/>
        <v>8.3109999999999982</v>
      </c>
      <c r="F2489" s="2">
        <f t="shared" si="305"/>
        <v>8.4234999999999989</v>
      </c>
      <c r="G2489" s="2">
        <f t="shared" si="307"/>
        <v>8.3309999999999995</v>
      </c>
      <c r="H2489" s="2">
        <f t="shared" si="303"/>
        <v>6.5540104999999995</v>
      </c>
      <c r="I2489" s="2">
        <f t="array" ref="I2489">SUMPRODUCT(B2473:B2492, (ROW(B2473:B2492)-ROW(B2473)+1)) / (20*21/2)</f>
        <v>8.2810476190476194</v>
      </c>
      <c r="J2489" s="2">
        <f t="shared" si="306"/>
        <v>8.3382858040227621</v>
      </c>
      <c r="K2489" s="2">
        <f t="shared" si="308"/>
        <v>8.1465712932863639</v>
      </c>
    </row>
    <row r="2490" spans="1:11" ht="13.5" x14ac:dyDescent="0.25">
      <c r="A2490" s="3">
        <f>TITRES_STAT!B2493</f>
        <v>45933</v>
      </c>
      <c r="B2490" s="5">
        <f>TITRES_STAT!D2493</f>
        <v>8.17</v>
      </c>
      <c r="C2490" s="2">
        <f t="shared" si="301"/>
        <v>-9.9999999999997868E-3</v>
      </c>
      <c r="D2490" s="2">
        <f t="shared" si="302"/>
        <v>8.1859999999999999</v>
      </c>
      <c r="E2490" s="2">
        <f t="shared" si="304"/>
        <v>8.2789999999999999</v>
      </c>
      <c r="F2490" s="2">
        <f t="shared" si="305"/>
        <v>8.4144999999999985</v>
      </c>
      <c r="G2490" s="2">
        <f t="shared" si="307"/>
        <v>8.3078000000000003</v>
      </c>
      <c r="H2490" s="2">
        <f t="shared" si="303"/>
        <v>6.5657950000000005</v>
      </c>
      <c r="I2490" s="2">
        <f t="array" ref="I2490">SUMPRODUCT(B2474:B2493, (ROW(B2474:B2493)-ROW(B2474)+1)) / (20*21/2)</f>
        <v>8.2534761904761886</v>
      </c>
      <c r="J2490" s="2">
        <f t="shared" si="306"/>
        <v>8.3222585845920225</v>
      </c>
      <c r="K2490" s="2">
        <f t="shared" si="308"/>
        <v>8.1474900660986638</v>
      </c>
    </row>
    <row r="2491" spans="1:11" ht="13.5" x14ac:dyDescent="0.25">
      <c r="A2491" s="3">
        <f>TITRES_STAT!B2494</f>
        <v>45936</v>
      </c>
      <c r="B2491" s="5">
        <f>TITRES_STAT!D2494</f>
        <v>8.18</v>
      </c>
      <c r="C2491" s="2">
        <f t="shared" si="301"/>
        <v>9.9999999999997868E-3</v>
      </c>
      <c r="D2491" s="2">
        <f t="shared" si="302"/>
        <v>8.1819999999999986</v>
      </c>
      <c r="E2491" s="2">
        <f t="shared" si="304"/>
        <v>8.2479999999999993</v>
      </c>
      <c r="F2491" s="2">
        <f t="shared" si="305"/>
        <v>8.4060000000000006</v>
      </c>
      <c r="G2491" s="2">
        <f t="shared" si="307"/>
        <v>8.2918000000000003</v>
      </c>
      <c r="H2491" s="2">
        <f t="shared" si="303"/>
        <v>6.5777025</v>
      </c>
      <c r="I2491" s="2">
        <f t="array" ref="I2491">SUMPRODUCT(B2475:B2494, (ROW(B2475:B2494)-ROW(B2475)+1)) / (20*21/2)</f>
        <v>8.2281428571428581</v>
      </c>
      <c r="J2491" s="2">
        <f t="shared" si="306"/>
        <v>8.3087101479642111</v>
      </c>
      <c r="K2491" s="2">
        <f t="shared" si="308"/>
        <v>8.1487649654673433</v>
      </c>
    </row>
    <row r="2492" spans="1:11" ht="13.5" x14ac:dyDescent="0.25">
      <c r="A2492" s="3">
        <f>TITRES_STAT!B2495</f>
        <v>45937</v>
      </c>
      <c r="B2492" s="5">
        <f>TITRES_STAT!D2495</f>
        <v>8.01</v>
      </c>
      <c r="C2492" s="2">
        <f t="shared" si="301"/>
        <v>-0.16999999999999993</v>
      </c>
      <c r="D2492" s="2">
        <f t="shared" si="302"/>
        <v>8.145999999999999</v>
      </c>
      <c r="E2492" s="2">
        <f t="shared" si="304"/>
        <v>8.1999999999999993</v>
      </c>
      <c r="F2492" s="2">
        <f t="shared" si="305"/>
        <v>8.3895</v>
      </c>
      <c r="G2492" s="2">
        <f t="shared" si="307"/>
        <v>8.2830000000000013</v>
      </c>
      <c r="H2492" s="2">
        <f t="shared" si="303"/>
        <v>6.5888575000000005</v>
      </c>
      <c r="I2492" s="2">
        <f t="array" ref="I2492">SUMPRODUCT(B2476:B2495, (ROW(B2476:B2495)-ROW(B2476)+1)) / (20*21/2)</f>
        <v>8.2054285714285715</v>
      </c>
      <c r="J2492" s="2">
        <f t="shared" si="306"/>
        <v>8.2802615624438101</v>
      </c>
      <c r="K2492" s="2">
        <f t="shared" si="308"/>
        <v>8.1433232021156829</v>
      </c>
    </row>
    <row r="2493" spans="1:11" ht="13.5" x14ac:dyDescent="0.25">
      <c r="A2493" s="3">
        <f>TITRES_STAT!B2496</f>
        <v>45938</v>
      </c>
      <c r="B2493" s="5">
        <f>TITRES_STAT!D2496</f>
        <v>8.1</v>
      </c>
      <c r="C2493" s="2">
        <f t="shared" si="301"/>
        <v>8.9999999999999858E-2</v>
      </c>
      <c r="D2493" s="2">
        <f t="shared" si="302"/>
        <v>8.1280000000000001</v>
      </c>
      <c r="E2493" s="2">
        <f t="shared" si="304"/>
        <v>8.1760000000000002</v>
      </c>
      <c r="F2493" s="2">
        <f t="shared" si="305"/>
        <v>8.3659999999999979</v>
      </c>
      <c r="G2493" s="2">
        <f t="shared" si="307"/>
        <v>8.2860000000000014</v>
      </c>
      <c r="H2493" s="2">
        <f t="shared" si="303"/>
        <v>6.6004624999999999</v>
      </c>
      <c r="I2493" s="2">
        <f t="array" ref="I2493">SUMPRODUCT(B2477:B2496, (ROW(B2477:B2496)-ROW(B2477)+1)) / (20*21/2)</f>
        <v>8.176047619047619</v>
      </c>
      <c r="J2493" s="2">
        <f t="shared" si="306"/>
        <v>8.2630937945920184</v>
      </c>
      <c r="K2493" s="2">
        <f t="shared" si="308"/>
        <v>8.1416242530131075</v>
      </c>
    </row>
    <row r="2494" spans="1:11" ht="13.5" x14ac:dyDescent="0.25">
      <c r="A2494" s="3">
        <f>TITRES_STAT!B2497</f>
        <v>45939</v>
      </c>
      <c r="B2494" s="5">
        <f>TITRES_STAT!D2497</f>
        <v>8.1</v>
      </c>
      <c r="C2494" s="2">
        <f t="shared" si="301"/>
        <v>0</v>
      </c>
      <c r="D2494" s="2">
        <f t="shared" si="302"/>
        <v>8.1120000000000001</v>
      </c>
      <c r="E2494" s="2">
        <f t="shared" si="304"/>
        <v>8.1589999999999989</v>
      </c>
      <c r="F2494" s="2">
        <f t="shared" si="305"/>
        <v>8.3384999999999998</v>
      </c>
      <c r="G2494" s="2">
        <f t="shared" si="307"/>
        <v>8.2902000000000005</v>
      </c>
      <c r="H2494" s="2">
        <f t="shared" si="303"/>
        <v>6.6125049999999996</v>
      </c>
      <c r="I2494" s="2">
        <f t="array" ref="I2494">SUMPRODUCT(B2478:B2497, (ROW(B2478:B2497)-ROW(B2478)+1)) / (20*21/2)</f>
        <v>8.15</v>
      </c>
      <c r="J2494" s="2">
        <f t="shared" si="306"/>
        <v>8.247561052249921</v>
      </c>
      <c r="K2494" s="2">
        <f t="shared" si="308"/>
        <v>8.1399919293655358</v>
      </c>
    </row>
    <row r="2495" spans="1:11" ht="13.5" x14ac:dyDescent="0.25">
      <c r="A2495" s="3">
        <f>TITRES_STAT!B2498</f>
        <v>45940</v>
      </c>
      <c r="B2495" s="5">
        <f>TITRES_STAT!D2498</f>
        <v>8.1</v>
      </c>
      <c r="C2495" s="2">
        <f t="shared" si="301"/>
        <v>0</v>
      </c>
      <c r="D2495" s="2">
        <f t="shared" si="302"/>
        <v>8.0980000000000008</v>
      </c>
      <c r="E2495" s="2">
        <f t="shared" si="304"/>
        <v>8.1419999999999995</v>
      </c>
      <c r="F2495" s="2">
        <f t="shared" si="305"/>
        <v>8.3084999999999987</v>
      </c>
      <c r="G2495" s="2">
        <f t="shared" si="307"/>
        <v>8.2962000000000007</v>
      </c>
      <c r="H2495" s="2">
        <f t="shared" si="303"/>
        <v>6.6241099999999991</v>
      </c>
      <c r="I2495" s="2">
        <f t="array" ref="I2495">SUMPRODUCT(B2479:B2498, (ROW(B2479:B2498)-ROW(B2479)+1)) / (20*21/2)</f>
        <v>8.1268095238095235</v>
      </c>
      <c r="J2495" s="2">
        <f t="shared" si="306"/>
        <v>8.2335076187023084</v>
      </c>
      <c r="K2495" s="2">
        <f t="shared" si="308"/>
        <v>8.1384236184100249</v>
      </c>
    </row>
    <row r="2496" spans="1:11" ht="13.5" x14ac:dyDescent="0.25">
      <c r="A2496" s="3">
        <f>TITRES_STAT!B2499</f>
        <v>45943</v>
      </c>
      <c r="B2496" s="5">
        <f>TITRES_STAT!D2499</f>
        <v>8</v>
      </c>
      <c r="C2496" s="2">
        <f t="shared" si="301"/>
        <v>-9.9999999999999645E-2</v>
      </c>
      <c r="D2496" s="2">
        <f t="shared" si="302"/>
        <v>8.0620000000000012</v>
      </c>
      <c r="E2496" s="2">
        <f t="shared" si="304"/>
        <v>8.1219999999999981</v>
      </c>
      <c r="F2496" s="2">
        <f t="shared" si="305"/>
        <v>8.2734999999999985</v>
      </c>
      <c r="G2496" s="2">
        <f t="shared" si="307"/>
        <v>8.3092000000000006</v>
      </c>
      <c r="H2496" s="2">
        <f t="shared" si="303"/>
        <v>6.635311999999999</v>
      </c>
      <c r="I2496" s="2">
        <f t="array" ref="I2496">SUMPRODUCT(B2480:B2499, (ROW(B2480:B2499)-ROW(B2480)+1)) / (20*21/2)</f>
        <v>8.1064761904761902</v>
      </c>
      <c r="J2496" s="2">
        <f t="shared" si="306"/>
        <v>8.211268797873517</v>
      </c>
      <c r="K2496" s="2">
        <f t="shared" si="308"/>
        <v>8.1329952412174755</v>
      </c>
    </row>
    <row r="2497" spans="1:11" ht="13.5" x14ac:dyDescent="0.25">
      <c r="A2497" s="3">
        <f>TITRES_STAT!B2500</f>
        <v>45944</v>
      </c>
      <c r="B2497" s="5">
        <f>TITRES_STAT!D2500</f>
        <v>8</v>
      </c>
      <c r="C2497" s="2">
        <f t="shared" si="301"/>
        <v>0</v>
      </c>
      <c r="D2497" s="2">
        <f t="shared" si="302"/>
        <v>8.0599999999999987</v>
      </c>
      <c r="E2497" s="2">
        <f t="shared" si="304"/>
        <v>8.1029999999999998</v>
      </c>
      <c r="F2497" s="2">
        <f t="shared" si="305"/>
        <v>8.2435000000000009</v>
      </c>
      <c r="G2497" s="2">
        <f t="shared" si="307"/>
        <v>8.3133999999999997</v>
      </c>
      <c r="H2497" s="2">
        <f t="shared" si="303"/>
        <v>6.6463679999999989</v>
      </c>
      <c r="I2497" s="2">
        <f t="array" ref="I2497">SUMPRODUCT(B2481:B2500, (ROW(B2481:B2500)-ROW(B2481)+1)) / (20*21/2)</f>
        <v>8.0885238095238083</v>
      </c>
      <c r="J2497" s="2">
        <f t="shared" si="306"/>
        <v>8.1911479599808015</v>
      </c>
      <c r="K2497" s="2">
        <f t="shared" si="308"/>
        <v>8.1277797415618895</v>
      </c>
    </row>
    <row r="2498" spans="1:11" ht="13.5" x14ac:dyDescent="0.25">
      <c r="A2498" s="3">
        <f>TITRES_STAT!B2501</f>
        <v>45946</v>
      </c>
      <c r="B2498" s="5">
        <f>TITRES_STAT!D2501</f>
        <v>8</v>
      </c>
      <c r="C2498" s="2">
        <f t="shared" si="301"/>
        <v>0</v>
      </c>
      <c r="D2498" s="2">
        <f t="shared" si="302"/>
        <v>8.0400000000000009</v>
      </c>
      <c r="E2498" s="2">
        <f t="shared" si="304"/>
        <v>8.0839999999999996</v>
      </c>
      <c r="F2498" s="2">
        <f t="shared" si="305"/>
        <v>8.2134999999999998</v>
      </c>
      <c r="G2498" s="2">
        <f t="shared" si="307"/>
        <v>8.3116000000000003</v>
      </c>
      <c r="H2498" s="2">
        <f t="shared" si="303"/>
        <v>6.6574239999999989</v>
      </c>
      <c r="I2498" s="2">
        <f t="array" ref="I2498">SUMPRODUCT(B2482:B2501, (ROW(B2482:B2501)-ROW(B2482)+1)) / (20*21/2)</f>
        <v>8.0729047619047609</v>
      </c>
      <c r="J2498" s="2">
        <f t="shared" si="306"/>
        <v>8.1729433923635817</v>
      </c>
      <c r="K2498" s="2">
        <f t="shared" si="308"/>
        <v>8.1227687713045604</v>
      </c>
    </row>
    <row r="2499" spans="1:11" ht="13.5" x14ac:dyDescent="0.25">
      <c r="A2499" s="3">
        <f>TITRES_STAT!B2502</f>
        <v>45947</v>
      </c>
      <c r="B2499" s="5">
        <f>TITRES_STAT!D2502</f>
        <v>8</v>
      </c>
      <c r="C2499" s="2">
        <f t="shared" si="301"/>
        <v>0</v>
      </c>
      <c r="D2499" s="2">
        <f t="shared" si="302"/>
        <v>8.02</v>
      </c>
      <c r="E2499" s="2">
        <f t="shared" si="304"/>
        <v>8.0659999999999989</v>
      </c>
      <c r="F2499" s="2">
        <f t="shared" si="305"/>
        <v>8.1884999999999994</v>
      </c>
      <c r="G2499" s="2">
        <f t="shared" si="307"/>
        <v>8.3069999999999986</v>
      </c>
      <c r="H2499" s="2">
        <f t="shared" si="303"/>
        <v>6.6686989999999984</v>
      </c>
      <c r="I2499" s="2">
        <f t="array" ref="I2499">SUMPRODUCT(B2483:B2502, (ROW(B2483:B2502)-ROW(B2483)+1)) / (20*21/2)</f>
        <v>8.0596190476190479</v>
      </c>
      <c r="J2499" s="2">
        <f t="shared" si="306"/>
        <v>8.1564725930908608</v>
      </c>
      <c r="K2499" s="2">
        <f t="shared" si="308"/>
        <v>8.1179543096847748</v>
      </c>
    </row>
    <row r="2500" spans="1:11" ht="13.5" x14ac:dyDescent="0.25">
      <c r="A2500" s="3">
        <f>TITRES_STAT!B2503</f>
        <v>45950</v>
      </c>
      <c r="B2500" s="5">
        <f>TITRES_STAT!D2503</f>
        <v>8</v>
      </c>
      <c r="C2500" s="2">
        <f t="shared" ref="C2500:C2508" si="309">B2500-B2499</f>
        <v>0</v>
      </c>
      <c r="D2500" s="2">
        <f t="shared" si="302"/>
        <v>8</v>
      </c>
      <c r="E2500" s="2">
        <f t="shared" si="304"/>
        <v>8.0490000000000013</v>
      </c>
      <c r="F2500" s="2">
        <f t="shared" si="305"/>
        <v>8.1639999999999979</v>
      </c>
      <c r="G2500" s="2">
        <f t="shared" si="307"/>
        <v>8.302999999999999</v>
      </c>
      <c r="H2500" s="2">
        <f t="shared" si="303"/>
        <v>6.6793414999999978</v>
      </c>
      <c r="I2500" s="2">
        <f t="array" ref="I2500">SUMPRODUCT(B2484:B2503, (ROW(B2484:B2503)-ROW(B2484)+1)) / (20*21/2)</f>
        <v>8.0334285714285709</v>
      </c>
      <c r="J2500" s="2">
        <f t="shared" si="306"/>
        <v>8.1415704413679215</v>
      </c>
      <c r="K2500" s="2">
        <f t="shared" si="308"/>
        <v>8.113328650481451</v>
      </c>
    </row>
    <row r="2501" spans="1:11" ht="13.5" x14ac:dyDescent="0.25">
      <c r="A2501" s="3">
        <f>TITRES_STAT!B2504</f>
        <v>45951</v>
      </c>
      <c r="B2501" s="5">
        <f>TITRES_STAT!D2504</f>
        <v>8</v>
      </c>
      <c r="C2501" s="2">
        <f t="shared" si="309"/>
        <v>0</v>
      </c>
      <c r="D2501" s="2">
        <f t="shared" si="302"/>
        <v>8</v>
      </c>
      <c r="E2501" s="2">
        <f t="shared" si="304"/>
        <v>8.0310000000000006</v>
      </c>
      <c r="F2501" s="2">
        <f t="shared" si="305"/>
        <v>8.1394999999999982</v>
      </c>
      <c r="G2501" s="2">
        <f t="shared" si="307"/>
        <v>8.295399999999999</v>
      </c>
      <c r="H2501" s="2">
        <f t="shared" si="303"/>
        <v>6.6896924999999987</v>
      </c>
      <c r="I2501" s="2">
        <f t="array" ref="I2501">SUMPRODUCT(B2485:B2504, (ROW(B2485:B2504)-ROW(B2485)+1)) / (20*21/2)</f>
        <v>8.0058095238095248</v>
      </c>
      <c r="J2501" s="2">
        <f t="shared" si="306"/>
        <v>8.1280875421900234</v>
      </c>
      <c r="K2501" s="2">
        <f t="shared" si="308"/>
        <v>8.1088843896782574</v>
      </c>
    </row>
    <row r="2502" spans="1:11" ht="13.5" x14ac:dyDescent="0.25">
      <c r="A2502" s="3">
        <f>TITRES_STAT!B2505</f>
        <v>45952</v>
      </c>
      <c r="B2502" s="5">
        <f>TITRES_STAT!D2505</f>
        <v>8</v>
      </c>
      <c r="C2502" s="2">
        <f t="shared" si="309"/>
        <v>0</v>
      </c>
      <c r="D2502" s="2">
        <f t="shared" ref="D2502:D2508" si="310">AVERAGE(B2498:B2502)</f>
        <v>8</v>
      </c>
      <c r="E2502" s="2">
        <f t="shared" si="304"/>
        <v>8.0299999999999994</v>
      </c>
      <c r="F2502" s="2">
        <f t="shared" si="305"/>
        <v>8.1149999999999984</v>
      </c>
      <c r="G2502" s="2">
        <f t="shared" si="307"/>
        <v>8.2875999999999994</v>
      </c>
      <c r="H2502" s="2">
        <f t="shared" si="303"/>
        <v>6.6997759999999982</v>
      </c>
      <c r="I2502" s="2">
        <f t="array" ref="I2502">SUMPRODUCT(B2486:B2505, (ROW(B2486:B2505)-ROW(B2486)+1)) / (20*21/2)</f>
        <v>7.9804285714285719</v>
      </c>
      <c r="J2502" s="2">
        <f t="shared" si="306"/>
        <v>8.1158887286481161</v>
      </c>
      <c r="K2502" s="2">
        <f t="shared" si="308"/>
        <v>8.1046144136124436</v>
      </c>
    </row>
    <row r="2503" spans="1:11" ht="13.5" x14ac:dyDescent="0.25">
      <c r="A2503" s="3">
        <f>TITRES_STAT!B2506</f>
        <v>45953</v>
      </c>
      <c r="B2503" s="5">
        <f>TITRES_STAT!D2506</f>
        <v>7.84</v>
      </c>
      <c r="C2503" s="2">
        <f t="shared" si="309"/>
        <v>-0.16000000000000014</v>
      </c>
      <c r="D2503" s="2">
        <f t="shared" si="310"/>
        <v>7.9680000000000009</v>
      </c>
      <c r="E2503" s="2">
        <f t="shared" si="304"/>
        <v>8.0040000000000013</v>
      </c>
      <c r="F2503" s="2">
        <f t="shared" si="305"/>
        <v>8.09</v>
      </c>
      <c r="G2503" s="2">
        <f t="shared" si="307"/>
        <v>8.2804000000000002</v>
      </c>
      <c r="H2503" s="2">
        <f t="shared" si="303"/>
        <v>6.7092779999999985</v>
      </c>
      <c r="I2503" s="2">
        <f t="array" ref="I2503">SUMPRODUCT(B2487:B2506, (ROW(B2487:B2506)-ROW(B2487)+1)) / (20*21/2)</f>
        <v>7.9563333333333341</v>
      </c>
      <c r="J2503" s="2">
        <f t="shared" si="306"/>
        <v>8.0896136116340092</v>
      </c>
      <c r="K2503" s="2">
        <f t="shared" si="308"/>
        <v>8.0942373777845038</v>
      </c>
    </row>
    <row r="2504" spans="1:11" ht="13.5" x14ac:dyDescent="0.25">
      <c r="A2504" s="3">
        <f>TITRES_STAT!B2507</f>
        <v>45954</v>
      </c>
      <c r="B2504" s="5">
        <f>TITRES_STAT!D2507</f>
        <v>7.8</v>
      </c>
      <c r="C2504" s="2">
        <f t="shared" si="309"/>
        <v>-4.0000000000000036E-2</v>
      </c>
      <c r="D2504" s="2">
        <f t="shared" si="310"/>
        <v>7.9279999999999999</v>
      </c>
      <c r="E2504" s="2">
        <f t="shared" si="304"/>
        <v>7.9739999999999993</v>
      </c>
      <c r="F2504" s="2">
        <f t="shared" si="305"/>
        <v>8.0665000000000013</v>
      </c>
      <c r="G2504" s="2">
        <f t="shared" si="307"/>
        <v>8.2684000000000015</v>
      </c>
      <c r="H2504" s="2">
        <f t="shared" si="303"/>
        <v>6.718604499999997</v>
      </c>
      <c r="I2504" s="2">
        <f t="array" ref="I2504">SUMPRODUCT(B2488:B2507, (ROW(B2488:B2507)-ROW(B2488)+1)) / (20*21/2)</f>
        <v>7.9218095238095243</v>
      </c>
      <c r="J2504" s="2">
        <f t="shared" si="306"/>
        <v>8.0620313629069607</v>
      </c>
      <c r="K2504" s="2">
        <f t="shared" si="308"/>
        <v>8.0826986570870734</v>
      </c>
    </row>
    <row r="2505" spans="1:11" ht="13.5" x14ac:dyDescent="0.25">
      <c r="A2505" s="3">
        <f>TITRES_STAT!B2508</f>
        <v>45957</v>
      </c>
      <c r="B2505" s="5">
        <f>TITRES_STAT!D2508</f>
        <v>7.8</v>
      </c>
      <c r="C2505" s="2">
        <f t="shared" si="309"/>
        <v>0</v>
      </c>
      <c r="D2505" s="2">
        <f t="shared" si="310"/>
        <v>7.8879999999999999</v>
      </c>
      <c r="E2505" s="2">
        <f t="shared" si="304"/>
        <v>7.944</v>
      </c>
      <c r="F2505" s="2">
        <f t="shared" si="305"/>
        <v>8.043000000000001</v>
      </c>
      <c r="G2505" s="2">
        <f t="shared" si="307"/>
        <v>8.2564000000000028</v>
      </c>
      <c r="H2505" s="2">
        <f t="shared" si="303"/>
        <v>6.7284174999999973</v>
      </c>
      <c r="I2505" s="2">
        <f t="array" ref="I2505">SUMPRODUCT(B2489:B2508, (ROW(B2489:B2508)-ROW(B2489)+1)) / (20*21/2)</f>
        <v>7.9126666666666656</v>
      </c>
      <c r="J2505" s="2">
        <f t="shared" si="306"/>
        <v>8.03707599501106</v>
      </c>
      <c r="K2505" s="2">
        <f t="shared" si="308"/>
        <v>8.0716124352405227</v>
      </c>
    </row>
    <row r="2506" spans="1:11" ht="13.5" x14ac:dyDescent="0.25">
      <c r="A2506" s="3">
        <f>TITRES_STAT!B2509</f>
        <v>45958</v>
      </c>
      <c r="B2506" s="5">
        <f>TITRES_STAT!D2509</f>
        <v>7.79</v>
      </c>
      <c r="C2506" s="2">
        <f t="shared" si="309"/>
        <v>-9.9999999999997868E-3</v>
      </c>
      <c r="D2506" s="2">
        <f t="shared" si="310"/>
        <v>7.846000000000001</v>
      </c>
      <c r="E2506" s="2">
        <f t="shared" si="304"/>
        <v>7.923</v>
      </c>
      <c r="F2506" s="2">
        <f t="shared" si="305"/>
        <v>8.0224999999999991</v>
      </c>
      <c r="G2506" s="2">
        <f t="shared" si="307"/>
        <v>8.2462000000000018</v>
      </c>
      <c r="H2506" s="2">
        <f t="shared" ref="H2506:H2508" si="311">AVERAGE(B2307:B2506)</f>
        <v>6.7381804999999959</v>
      </c>
      <c r="I2506" s="2">
        <f t="array" ref="I2506">SUMPRODUCT(B2490:B2508, (ROW(B2490:B2508)-ROW(B2490)+1)) / (20*21/2)</f>
        <v>7.1525238095238084</v>
      </c>
      <c r="J2506" s="2">
        <f t="shared" si="306"/>
        <v>8.0135449478671497</v>
      </c>
      <c r="K2506" s="2">
        <f t="shared" si="308"/>
        <v>8.06056881032913</v>
      </c>
    </row>
    <row r="2507" spans="1:11" ht="13.5" x14ac:dyDescent="0.25">
      <c r="A2507" s="3">
        <f>TITRES_STAT!B2510</f>
        <v>45959</v>
      </c>
      <c r="B2507" s="5">
        <f>TITRES_STAT!D2510</f>
        <v>7.66</v>
      </c>
      <c r="C2507" s="2">
        <f t="shared" si="309"/>
        <v>-0.12999999999999989</v>
      </c>
      <c r="D2507" s="2">
        <f t="shared" si="310"/>
        <v>7.7780000000000005</v>
      </c>
      <c r="E2507" s="2">
        <f t="shared" si="304"/>
        <v>7.8890000000000002</v>
      </c>
      <c r="F2507" s="2">
        <f t="shared" si="305"/>
        <v>7.9960000000000004</v>
      </c>
      <c r="G2507" s="2">
        <f t="shared" si="307"/>
        <v>8.2344000000000026</v>
      </c>
      <c r="H2507" s="2">
        <f t="shared" si="311"/>
        <v>6.7475609999999975</v>
      </c>
      <c r="I2507" s="2">
        <f t="array" ref="I2507">SUMPRODUCT(B2491:B2508, (ROW(B2491:B2508)-ROW(B2491)+1)) / (20*21/2)</f>
        <v>6.4313333333333338</v>
      </c>
      <c r="J2507" s="2">
        <f t="shared" si="306"/>
        <v>7.9798740004512307</v>
      </c>
      <c r="K2507" s="2">
        <f t="shared" si="308"/>
        <v>8.0448602295319098</v>
      </c>
    </row>
    <row r="2508" spans="1:11" ht="13.5" x14ac:dyDescent="0.25">
      <c r="A2508" s="3">
        <f>TITRES_STAT!B2511</f>
        <v>45960</v>
      </c>
      <c r="B2508" s="5">
        <f>TITRES_STAT!D2511</f>
        <v>7.9</v>
      </c>
      <c r="C2508" s="2">
        <f t="shared" si="309"/>
        <v>0.24000000000000021</v>
      </c>
      <c r="D2508" s="2">
        <f t="shared" si="310"/>
        <v>7.7900000000000009</v>
      </c>
      <c r="E2508" s="2">
        <f t="shared" ref="E2508" si="312">AVERAGE(B2499:B2508)</f>
        <v>7.8790000000000004</v>
      </c>
      <c r="F2508" s="2">
        <f t="shared" si="305"/>
        <v>7.9815000000000014</v>
      </c>
      <c r="G2508" s="2">
        <f t="shared" si="307"/>
        <v>8.2274000000000029</v>
      </c>
      <c r="H2508" s="2">
        <f t="shared" si="311"/>
        <v>6.7586279999999981</v>
      </c>
      <c r="I2508" s="2">
        <f t="array" ref="I2508">SUMPRODUCT(B2492:B2508, (ROW(B2492:B2508)-ROW(B2492)+1)) / (20*21/2)</f>
        <v>5.7490476190476185</v>
      </c>
      <c r="J2508" s="2">
        <f t="shared" si="306"/>
        <v>7.9722669527892087</v>
      </c>
      <c r="K2508" s="2">
        <f t="shared" si="308"/>
        <v>8.0391794362169335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1.7064999999999999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1.7064999999999999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1.6807000000000001</v>
      </c>
      <c r="C4" s="2">
        <f t="shared" si="0"/>
        <v>-2.5799999999999823E-2</v>
      </c>
      <c r="D4" s="2">
        <f t="shared" si="1"/>
        <v>0</v>
      </c>
      <c r="E4" s="2">
        <f t="shared" si="2"/>
        <v>2.5799999999999823E-2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1.6858</v>
      </c>
      <c r="C5" s="2">
        <f t="shared" si="0"/>
        <v>5.0999999999998824E-3</v>
      </c>
      <c r="D5" s="2">
        <f t="shared" si="1"/>
        <v>5.0999999999998824E-3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1.6367</v>
      </c>
      <c r="C6" s="2">
        <f t="shared" si="0"/>
        <v>-4.9099999999999921E-2</v>
      </c>
      <c r="D6" s="2">
        <f t="shared" si="1"/>
        <v>0</v>
      </c>
      <c r="E6" s="2">
        <f t="shared" si="2"/>
        <v>4.9099999999999921E-2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1.6367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1.5902000000000001</v>
      </c>
      <c r="C8" s="2">
        <f t="shared" si="0"/>
        <v>-4.6499999999999986E-2</v>
      </c>
      <c r="D8" s="2">
        <f t="shared" si="1"/>
        <v>0</v>
      </c>
      <c r="E8" s="2">
        <f t="shared" si="2"/>
        <v>4.6499999999999986E-2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1.5875999999999999</v>
      </c>
      <c r="C9" s="2">
        <f t="shared" si="0"/>
        <v>-2.6000000000001577E-3</v>
      </c>
      <c r="D9" s="2">
        <f t="shared" si="1"/>
        <v>0</v>
      </c>
      <c r="E9" s="2">
        <f t="shared" si="2"/>
        <v>2.6000000000001577E-3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1.585</v>
      </c>
      <c r="C10" s="2">
        <f t="shared" si="0"/>
        <v>-2.5999999999999357E-3</v>
      </c>
      <c r="D10" s="2">
        <f t="shared" si="1"/>
        <v>0</v>
      </c>
      <c r="E10" s="2">
        <f t="shared" si="2"/>
        <v>2.5999999999999357E-3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1.5385</v>
      </c>
      <c r="C11" s="2">
        <f t="shared" si="0"/>
        <v>-4.6499999999999986E-2</v>
      </c>
      <c r="D11" s="2">
        <f t="shared" si="1"/>
        <v>0</v>
      </c>
      <c r="E11" s="2">
        <f t="shared" si="2"/>
        <v>4.6499999999999986E-2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1.5513999999999999</v>
      </c>
      <c r="C12" s="2">
        <f t="shared" si="0"/>
        <v>1.2899999999999912E-2</v>
      </c>
      <c r="D12" s="2">
        <f t="shared" si="1"/>
        <v>1.2899999999999912E-2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1.5047999999999999</v>
      </c>
      <c r="C13" s="2">
        <f t="shared" si="0"/>
        <v>-4.6599999999999975E-2</v>
      </c>
      <c r="D13" s="2">
        <f t="shared" si="1"/>
        <v>0</v>
      </c>
      <c r="E13" s="2">
        <f t="shared" si="2"/>
        <v>4.6599999999999975E-2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1.4866999999999999</v>
      </c>
      <c r="C14" s="2">
        <f t="shared" si="0"/>
        <v>-1.8100000000000005E-2</v>
      </c>
      <c r="D14" s="2">
        <f t="shared" si="1"/>
        <v>0</v>
      </c>
      <c r="E14" s="2">
        <f t="shared" si="2"/>
        <v>1.8100000000000005E-2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1.4428000000000001</v>
      </c>
      <c r="C15" s="2">
        <f t="shared" si="0"/>
        <v>-4.3899999999999828E-2</v>
      </c>
      <c r="D15" s="2">
        <f t="shared" si="1"/>
        <v>0</v>
      </c>
      <c r="E15" s="2">
        <f t="shared" si="2"/>
        <v>4.3899999999999828E-2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1.4220999999999999</v>
      </c>
      <c r="C16" s="2">
        <f t="shared" si="0"/>
        <v>-2.0700000000000163E-2</v>
      </c>
      <c r="D16" s="2">
        <f t="shared" si="1"/>
        <v>0</v>
      </c>
      <c r="E16" s="2">
        <f t="shared" si="2"/>
        <v>2.0700000000000163E-2</v>
      </c>
      <c r="F16" s="2">
        <f>(SUM(D3:D16)/14)</f>
        <v>1.2857142857142709E-3</v>
      </c>
      <c r="G16" s="2">
        <f>SUM(E3:E16)/14</f>
        <v>2.1599999999999984E-2</v>
      </c>
      <c r="H16" s="2">
        <f>F16/G16</f>
        <v>5.9523809523808882E-2</v>
      </c>
      <c r="I16" s="2">
        <f>IF(G16=0,100,100-(100/(1+H16)))</f>
        <v>5.6179775280898241</v>
      </c>
    </row>
    <row r="17" spans="1:9" ht="13.5" x14ac:dyDescent="0.25">
      <c r="A17" s="3">
        <f>TITRES_STAT!B20</f>
        <v>42331</v>
      </c>
      <c r="B17" s="5">
        <f>TITRES_STAT!D20</f>
        <v>1.4220999999999999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1.1938775510203943E-3</v>
      </c>
      <c r="G17" s="2">
        <f>((G16*13)+E17)/14</f>
        <v>2.0057142857142839E-2</v>
      </c>
      <c r="H17" s="2">
        <f t="shared" ref="H17:H80" si="3">F17/G17</f>
        <v>5.9523809523808889E-2</v>
      </c>
      <c r="I17" s="2">
        <f t="shared" ref="I17:I80" si="4">IF(G17=0,100,100-(100/(1+H17)))</f>
        <v>5.6179775280898241</v>
      </c>
    </row>
    <row r="18" spans="1:9" ht="13.5" x14ac:dyDescent="0.25">
      <c r="A18" s="3">
        <f>TITRES_STAT!B21</f>
        <v>42332</v>
      </c>
      <c r="B18" s="5">
        <f>TITRES_STAT!D21</f>
        <v>1.4220999999999999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1.1086005830903661E-3</v>
      </c>
      <c r="G18" s="2">
        <f t="shared" si="5"/>
        <v>1.862448979591835E-2</v>
      </c>
      <c r="H18" s="2">
        <f t="shared" si="3"/>
        <v>5.9523809523808889E-2</v>
      </c>
      <c r="I18" s="2">
        <f t="shared" si="4"/>
        <v>5.6179775280898241</v>
      </c>
    </row>
    <row r="19" spans="1:9" ht="13.5" x14ac:dyDescent="0.25">
      <c r="A19" s="3">
        <f>TITRES_STAT!B22</f>
        <v>42333</v>
      </c>
      <c r="B19" s="5">
        <f>TITRES_STAT!D22</f>
        <v>1.4220999999999999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1.0294148271553399E-3</v>
      </c>
      <c r="G19" s="2">
        <f t="shared" si="5"/>
        <v>1.7294169096209896E-2</v>
      </c>
      <c r="H19" s="2">
        <f t="shared" si="3"/>
        <v>5.9523809523808882E-2</v>
      </c>
      <c r="I19" s="2">
        <f t="shared" si="4"/>
        <v>5.6179775280898241</v>
      </c>
    </row>
    <row r="20" spans="1:9" ht="13.5" x14ac:dyDescent="0.25">
      <c r="A20" s="3">
        <f>TITRES_STAT!B23</f>
        <v>42334</v>
      </c>
      <c r="B20" s="5">
        <f>TITRES_STAT!D23</f>
        <v>1.4220999999999999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9.5588519664424414E-4</v>
      </c>
      <c r="G20" s="2">
        <f t="shared" si="5"/>
        <v>1.6058871303623472E-2</v>
      </c>
      <c r="H20" s="2">
        <f t="shared" si="3"/>
        <v>5.9523809523808889E-2</v>
      </c>
      <c r="I20" s="2">
        <f t="shared" si="4"/>
        <v>5.6179775280898241</v>
      </c>
    </row>
    <row r="21" spans="1:9" ht="13.5" x14ac:dyDescent="0.25">
      <c r="A21" s="3">
        <f>TITRES_STAT!B24</f>
        <v>42335</v>
      </c>
      <c r="B21" s="5">
        <f>TITRES_STAT!D24</f>
        <v>1.4220999999999999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8.8760768259822664E-4</v>
      </c>
      <c r="G21" s="2">
        <f t="shared" si="5"/>
        <v>1.4911809067650368E-2</v>
      </c>
      <c r="H21" s="2">
        <f t="shared" si="3"/>
        <v>5.9523809523808882E-2</v>
      </c>
      <c r="I21" s="2">
        <f t="shared" si="4"/>
        <v>5.6179775280898241</v>
      </c>
    </row>
    <row r="22" spans="1:9" ht="13.5" x14ac:dyDescent="0.25">
      <c r="A22" s="3">
        <f>TITRES_STAT!B25</f>
        <v>42338</v>
      </c>
      <c r="B22" s="5">
        <f>TITRES_STAT!D25</f>
        <v>1.3704000000000001</v>
      </c>
      <c r="C22" s="2">
        <f t="shared" si="0"/>
        <v>-5.1699999999999857E-2</v>
      </c>
      <c r="D22" s="2">
        <f t="shared" si="1"/>
        <v>0</v>
      </c>
      <c r="E22" s="2">
        <f t="shared" si="2"/>
        <v>5.1699999999999857E-2</v>
      </c>
      <c r="F22" s="2">
        <f t="shared" si="5"/>
        <v>8.2420713384121044E-4</v>
      </c>
      <c r="G22" s="2">
        <f t="shared" si="5"/>
        <v>1.7539536991389618E-2</v>
      </c>
      <c r="H22" s="2">
        <f t="shared" si="3"/>
        <v>4.6991384906330438E-2</v>
      </c>
      <c r="I22" s="2">
        <f t="shared" si="4"/>
        <v>4.4882303315737886</v>
      </c>
    </row>
    <row r="23" spans="1:9" ht="13.5" x14ac:dyDescent="0.25">
      <c r="A23" s="3">
        <f>TITRES_STAT!B26</f>
        <v>42339</v>
      </c>
      <c r="B23" s="5">
        <f>TITRES_STAT!D26</f>
        <v>1.3704000000000001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7.6533519570969543E-4</v>
      </c>
      <c r="G23" s="2">
        <f t="shared" si="5"/>
        <v>1.6286712920576072E-2</v>
      </c>
      <c r="H23" s="2">
        <f t="shared" si="3"/>
        <v>4.6991384906330445E-2</v>
      </c>
      <c r="I23" s="2">
        <f t="shared" si="4"/>
        <v>4.4882303315737886</v>
      </c>
    </row>
    <row r="24" spans="1:9" ht="13.5" x14ac:dyDescent="0.25">
      <c r="A24" s="3">
        <f>TITRES_STAT!B27</f>
        <v>42340</v>
      </c>
      <c r="B24" s="5">
        <f>TITRES_STAT!D27</f>
        <v>1.3704000000000001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7.1066839601614568E-4</v>
      </c>
      <c r="G24" s="2">
        <f t="shared" si="5"/>
        <v>1.5123376283392068E-2</v>
      </c>
      <c r="H24" s="2">
        <f t="shared" si="3"/>
        <v>4.6991384906330438E-2</v>
      </c>
      <c r="I24" s="2">
        <f t="shared" si="4"/>
        <v>4.4882303315737886</v>
      </c>
    </row>
    <row r="25" spans="1:9" ht="13.5" x14ac:dyDescent="0.25">
      <c r="A25" s="3">
        <f>TITRES_STAT!B28</f>
        <v>42341</v>
      </c>
      <c r="B25" s="5">
        <f>TITRES_STAT!D28</f>
        <v>1.36</v>
      </c>
      <c r="C25" s="2">
        <f t="shared" si="0"/>
        <v>-1.0399999999999965E-2</v>
      </c>
      <c r="D25" s="2">
        <f t="shared" si="1"/>
        <v>0</v>
      </c>
      <c r="E25" s="2">
        <f t="shared" si="2"/>
        <v>1.0399999999999965E-2</v>
      </c>
      <c r="F25" s="2">
        <f t="shared" si="5"/>
        <v>6.5990636772927816E-4</v>
      </c>
      <c r="G25" s="2">
        <f t="shared" si="5"/>
        <v>1.4785992263149774E-2</v>
      </c>
      <c r="H25" s="2">
        <f t="shared" si="3"/>
        <v>4.4630509470366932E-2</v>
      </c>
      <c r="I25" s="2">
        <f t="shared" si="4"/>
        <v>4.2723727735077262</v>
      </c>
    </row>
    <row r="26" spans="1:9" ht="13.5" x14ac:dyDescent="0.25">
      <c r="A26" s="3">
        <f>TITRES_STAT!B29</f>
        <v>42342</v>
      </c>
      <c r="B26" s="5">
        <f>TITRES_STAT!D29</f>
        <v>1.3212999999999999</v>
      </c>
      <c r="C26" s="2">
        <f t="shared" si="0"/>
        <v>-3.8700000000000179E-2</v>
      </c>
      <c r="D26" s="2">
        <f t="shared" si="1"/>
        <v>0</v>
      </c>
      <c r="E26" s="2">
        <f t="shared" si="2"/>
        <v>3.8700000000000179E-2</v>
      </c>
      <c r="F26" s="2">
        <f t="shared" si="5"/>
        <v>6.1277019860575825E-4</v>
      </c>
      <c r="G26" s="2">
        <f t="shared" si="5"/>
        <v>1.6494135672924803E-2</v>
      </c>
      <c r="H26" s="2">
        <f t="shared" si="3"/>
        <v>3.7150791696931612E-2</v>
      </c>
      <c r="I26" s="2">
        <f t="shared" si="4"/>
        <v>3.5820048535225482</v>
      </c>
    </row>
    <row r="27" spans="1:9" ht="13.5" x14ac:dyDescent="0.25">
      <c r="A27" s="3">
        <f>TITRES_STAT!B30</f>
        <v>42345</v>
      </c>
      <c r="B27" s="5">
        <f>TITRES_STAT!D30</f>
        <v>1.3134999999999999</v>
      </c>
      <c r="C27" s="2">
        <f t="shared" si="0"/>
        <v>-7.8000000000000291E-3</v>
      </c>
      <c r="D27" s="2">
        <f t="shared" si="1"/>
        <v>0</v>
      </c>
      <c r="E27" s="2">
        <f t="shared" si="2"/>
        <v>7.8000000000000291E-3</v>
      </c>
      <c r="F27" s="2">
        <f t="shared" si="5"/>
        <v>5.6900089870534696E-4</v>
      </c>
      <c r="G27" s="2">
        <f t="shared" si="5"/>
        <v>1.5873125982001603E-2</v>
      </c>
      <c r="H27" s="2">
        <f t="shared" si="3"/>
        <v>3.5846807953929936E-2</v>
      </c>
      <c r="I27" s="2">
        <f t="shared" si="4"/>
        <v>3.4606283167234864</v>
      </c>
    </row>
    <row r="28" spans="1:9" ht="13.5" x14ac:dyDescent="0.25">
      <c r="A28" s="3">
        <f>TITRES_STAT!B31</f>
        <v>42346</v>
      </c>
      <c r="B28" s="5">
        <f>TITRES_STAT!D31</f>
        <v>1.3134999999999999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5.2835797736925077E-4</v>
      </c>
      <c r="G28" s="2">
        <f>((G27*13)+E28)/14</f>
        <v>1.4739331269001487E-2</v>
      </c>
      <c r="H28" s="2">
        <f t="shared" si="3"/>
        <v>3.5846807953929936E-2</v>
      </c>
      <c r="I28" s="2">
        <f t="shared" si="4"/>
        <v>3.4606283167234864</v>
      </c>
    </row>
    <row r="29" spans="1:9" ht="13.5" x14ac:dyDescent="0.25">
      <c r="A29" s="3">
        <f>TITRES_STAT!B32</f>
        <v>42347</v>
      </c>
      <c r="B29" s="5">
        <f>TITRES_STAT!D32</f>
        <v>1.2746999999999999</v>
      </c>
      <c r="C29" s="2">
        <f t="shared" si="0"/>
        <v>-3.8799999999999946E-2</v>
      </c>
      <c r="D29" s="2">
        <f t="shared" si="1"/>
        <v>0</v>
      </c>
      <c r="E29" s="2">
        <f t="shared" si="2"/>
        <v>3.8799999999999946E-2</v>
      </c>
      <c r="F29" s="2">
        <f t="shared" ref="F29:G44" si="6">((F28*13)+D29)/14</f>
        <v>4.906181218428757E-4</v>
      </c>
      <c r="G29" s="2">
        <f t="shared" si="6"/>
        <v>1.6457950464072803E-2</v>
      </c>
      <c r="H29" s="2">
        <f t="shared" si="3"/>
        <v>2.9810402146602633E-2</v>
      </c>
      <c r="I29" s="2">
        <f t="shared" si="4"/>
        <v>2.894746652826953</v>
      </c>
    </row>
    <row r="30" spans="1:9" ht="13.5" x14ac:dyDescent="0.25">
      <c r="A30" s="3">
        <f>TITRES_STAT!B33</f>
        <v>42348</v>
      </c>
      <c r="B30" s="5">
        <f>TITRES_STAT!D33</f>
        <v>1.3161</v>
      </c>
      <c r="C30" s="2">
        <f t="shared" si="0"/>
        <v>4.1400000000000103E-2</v>
      </c>
      <c r="D30" s="2">
        <f t="shared" si="1"/>
        <v>4.1400000000000103E-2</v>
      </c>
      <c r="E30" s="2">
        <f t="shared" si="2"/>
        <v>0</v>
      </c>
      <c r="F30" s="2">
        <f t="shared" si="6"/>
        <v>3.4127168274255349E-3</v>
      </c>
      <c r="G30" s="2">
        <f t="shared" si="6"/>
        <v>1.5282382573781889E-2</v>
      </c>
      <c r="H30" s="2">
        <f t="shared" si="3"/>
        <v>0.22331052183448902</v>
      </c>
      <c r="I30" s="2">
        <f t="shared" si="4"/>
        <v>18.254606483692328</v>
      </c>
    </row>
    <row r="31" spans="1:9" ht="13.5" x14ac:dyDescent="0.25">
      <c r="A31" s="3">
        <f>TITRES_STAT!B34</f>
        <v>42349</v>
      </c>
      <c r="B31" s="5">
        <f>TITRES_STAT!D34</f>
        <v>1.3161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3.1689513397522824E-3</v>
      </c>
      <c r="G31" s="2">
        <f t="shared" si="6"/>
        <v>1.4190783818511755E-2</v>
      </c>
      <c r="H31" s="2">
        <f t="shared" si="3"/>
        <v>0.22331052183448899</v>
      </c>
      <c r="I31" s="2">
        <f t="shared" si="4"/>
        <v>18.254606483692328</v>
      </c>
    </row>
    <row r="32" spans="1:9" ht="13.5" x14ac:dyDescent="0.25">
      <c r="A32" s="3">
        <f>TITRES_STAT!B35</f>
        <v>42352</v>
      </c>
      <c r="B32" s="5">
        <f>TITRES_STAT!D35</f>
        <v>1.3161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2.9425976726271193E-3</v>
      </c>
      <c r="G32" s="2">
        <f t="shared" si="6"/>
        <v>1.3177156402903773E-2</v>
      </c>
      <c r="H32" s="2">
        <f t="shared" si="3"/>
        <v>0.22331052183448896</v>
      </c>
      <c r="I32" s="2">
        <f t="shared" si="4"/>
        <v>18.254606483692328</v>
      </c>
    </row>
    <row r="33" spans="1:9" ht="13.5" x14ac:dyDescent="0.25">
      <c r="A33" s="3">
        <f>TITRES_STAT!B36</f>
        <v>42353</v>
      </c>
      <c r="B33" s="5">
        <f>TITRES_STAT!D36</f>
        <v>1.2927999999999999</v>
      </c>
      <c r="C33" s="2">
        <f t="shared" si="0"/>
        <v>-2.3300000000000098E-2</v>
      </c>
      <c r="D33" s="2">
        <f t="shared" si="1"/>
        <v>0</v>
      </c>
      <c r="E33" s="2">
        <f t="shared" si="2"/>
        <v>2.3300000000000098E-2</v>
      </c>
      <c r="F33" s="2">
        <f t="shared" si="6"/>
        <v>2.732412124582325E-3</v>
      </c>
      <c r="G33" s="2">
        <f t="shared" si="6"/>
        <v>1.3900216659839227E-2</v>
      </c>
      <c r="H33" s="2">
        <f t="shared" si="3"/>
        <v>0.19657334784405647</v>
      </c>
      <c r="I33" s="2">
        <f t="shared" si="4"/>
        <v>16.428023254757889</v>
      </c>
    </row>
    <row r="34" spans="1:9" ht="13.5" x14ac:dyDescent="0.25">
      <c r="A34" s="3">
        <f>TITRES_STAT!B37</f>
        <v>42354</v>
      </c>
      <c r="B34" s="5">
        <f>TITRES_STAT!D37</f>
        <v>1.2592000000000001</v>
      </c>
      <c r="C34" s="2">
        <f t="shared" si="0"/>
        <v>-3.3599999999999852E-2</v>
      </c>
      <c r="D34" s="2">
        <f t="shared" si="1"/>
        <v>0</v>
      </c>
      <c r="E34" s="2">
        <f t="shared" si="2"/>
        <v>3.3599999999999852E-2</v>
      </c>
      <c r="F34" s="2">
        <f t="shared" si="6"/>
        <v>2.5372398299693018E-3</v>
      </c>
      <c r="G34" s="2">
        <f t="shared" si="6"/>
        <v>1.5307344041279272E-2</v>
      </c>
      <c r="H34" s="2">
        <f t="shared" si="3"/>
        <v>0.16575310668703427</v>
      </c>
      <c r="I34" s="2">
        <f t="shared" si="4"/>
        <v>14.218542994758963</v>
      </c>
    </row>
    <row r="35" spans="1:9" ht="13.5" x14ac:dyDescent="0.25">
      <c r="A35" s="3">
        <f>TITRES_STAT!B38</f>
        <v>42355</v>
      </c>
      <c r="B35" s="5">
        <f>TITRES_STAT!D38</f>
        <v>1.2954000000000001</v>
      </c>
      <c r="C35" s="2">
        <f t="shared" si="0"/>
        <v>3.620000000000001E-2</v>
      </c>
      <c r="D35" s="2">
        <f t="shared" si="1"/>
        <v>3.620000000000001E-2</v>
      </c>
      <c r="E35" s="2">
        <f t="shared" si="2"/>
        <v>0</v>
      </c>
      <c r="F35" s="2">
        <f t="shared" si="6"/>
        <v>4.9417226992572094E-3</v>
      </c>
      <c r="G35" s="2">
        <f t="shared" si="6"/>
        <v>1.4213962324045037E-2</v>
      </c>
      <c r="H35" s="2">
        <f t="shared" si="3"/>
        <v>0.34766679315714438</v>
      </c>
      <c r="I35" s="2">
        <f t="shared" si="4"/>
        <v>25.797681958362602</v>
      </c>
    </row>
    <row r="36" spans="1:9" ht="13.5" x14ac:dyDescent="0.25">
      <c r="A36" s="3">
        <f>TITRES_STAT!B39</f>
        <v>42356</v>
      </c>
      <c r="B36" s="5">
        <f>TITRES_STAT!D39</f>
        <v>1.2927999999999999</v>
      </c>
      <c r="C36" s="2">
        <f t="shared" si="0"/>
        <v>-2.6000000000001577E-3</v>
      </c>
      <c r="D36" s="2">
        <f t="shared" si="1"/>
        <v>0</v>
      </c>
      <c r="E36" s="2">
        <f t="shared" si="2"/>
        <v>2.6000000000001577E-3</v>
      </c>
      <c r="F36" s="2">
        <f t="shared" si="6"/>
        <v>4.5887425064531232E-3</v>
      </c>
      <c r="G36" s="2">
        <f t="shared" si="6"/>
        <v>1.3384393586613261E-2</v>
      </c>
      <c r="H36" s="2">
        <f t="shared" si="3"/>
        <v>0.34284276510238537</v>
      </c>
      <c r="I36" s="2">
        <f t="shared" si="4"/>
        <v>25.531117567308428</v>
      </c>
    </row>
    <row r="37" spans="1:9" ht="13.5" x14ac:dyDescent="0.25">
      <c r="A37" s="3">
        <f>TITRES_STAT!B40</f>
        <v>42359</v>
      </c>
      <c r="B37" s="5">
        <f>TITRES_STAT!D40</f>
        <v>1.2927999999999999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4.2609751845636146E-3</v>
      </c>
      <c r="G37" s="2">
        <f t="shared" si="6"/>
        <v>1.2428365473283742E-2</v>
      </c>
      <c r="H37" s="2">
        <f t="shared" si="3"/>
        <v>0.34284276510238537</v>
      </c>
      <c r="I37" s="2">
        <f t="shared" si="4"/>
        <v>25.531117567308428</v>
      </c>
    </row>
    <row r="38" spans="1:9" ht="13.5" x14ac:dyDescent="0.25">
      <c r="A38" s="3">
        <f>TITRES_STAT!B41</f>
        <v>42360</v>
      </c>
      <c r="B38" s="5">
        <f>TITRES_STAT!D41</f>
        <v>1.2927999999999999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3.9566198142376423E-3</v>
      </c>
      <c r="G38" s="2">
        <f t="shared" si="6"/>
        <v>1.1540625082334903E-2</v>
      </c>
      <c r="H38" s="2">
        <f t="shared" si="3"/>
        <v>0.34284276510238537</v>
      </c>
      <c r="I38" s="2">
        <f t="shared" si="4"/>
        <v>25.531117567308428</v>
      </c>
    </row>
    <row r="39" spans="1:9" ht="13.5" x14ac:dyDescent="0.25">
      <c r="A39" s="3">
        <f>TITRES_STAT!B42</f>
        <v>42361</v>
      </c>
      <c r="B39" s="5">
        <f>TITRES_STAT!D42</f>
        <v>1.2669999999999999</v>
      </c>
      <c r="C39" s="2">
        <f t="shared" si="0"/>
        <v>-2.5800000000000045E-2</v>
      </c>
      <c r="D39" s="2">
        <f t="shared" si="1"/>
        <v>0</v>
      </c>
      <c r="E39" s="2">
        <f t="shared" si="2"/>
        <v>2.5800000000000045E-2</v>
      </c>
      <c r="F39" s="2">
        <f t="shared" si="6"/>
        <v>3.6740041132206679E-3</v>
      </c>
      <c r="G39" s="2">
        <f t="shared" si="6"/>
        <v>1.2559151862168128E-2</v>
      </c>
      <c r="H39" s="2">
        <f t="shared" si="3"/>
        <v>0.29253600510141553</v>
      </c>
      <c r="I39" s="2">
        <f t="shared" si="4"/>
        <v>22.632716144604601</v>
      </c>
    </row>
    <row r="40" spans="1:9" ht="13.5" x14ac:dyDescent="0.25">
      <c r="A40" s="3">
        <f>TITRES_STAT!B43</f>
        <v>42363</v>
      </c>
      <c r="B40" s="5">
        <f>TITRES_STAT!D43</f>
        <v>1.3031999999999999</v>
      </c>
      <c r="C40" s="2">
        <f t="shared" si="0"/>
        <v>3.620000000000001E-2</v>
      </c>
      <c r="D40" s="2">
        <f t="shared" si="1"/>
        <v>3.620000000000001E-2</v>
      </c>
      <c r="E40" s="2">
        <f t="shared" si="2"/>
        <v>0</v>
      </c>
      <c r="F40" s="2">
        <f t="shared" si="6"/>
        <v>5.9972895337049069E-3</v>
      </c>
      <c r="G40" s="2">
        <f t="shared" si="6"/>
        <v>1.1662069586298977E-2</v>
      </c>
      <c r="H40" s="2">
        <f t="shared" si="3"/>
        <v>0.51425602371218404</v>
      </c>
      <c r="I40" s="2">
        <f t="shared" si="4"/>
        <v>33.96096932482331</v>
      </c>
    </row>
    <row r="41" spans="1:9" ht="13.5" x14ac:dyDescent="0.25">
      <c r="A41" s="3">
        <f>TITRES_STAT!B44</f>
        <v>42366</v>
      </c>
      <c r="B41" s="5">
        <f>TITRES_STAT!D44</f>
        <v>1.3031999999999999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5.5689117098688418E-3</v>
      </c>
      <c r="G41" s="2">
        <f t="shared" si="6"/>
        <v>1.082906461584905E-2</v>
      </c>
      <c r="H41" s="2">
        <f t="shared" si="3"/>
        <v>0.51425602371218404</v>
      </c>
      <c r="I41" s="2">
        <f t="shared" si="4"/>
        <v>33.96096932482331</v>
      </c>
    </row>
    <row r="42" spans="1:9" ht="13.5" x14ac:dyDescent="0.25">
      <c r="A42" s="3">
        <f>TITRES_STAT!B45</f>
        <v>42367</v>
      </c>
      <c r="B42" s="5">
        <f>TITRES_STAT!D45</f>
        <v>1.3031999999999999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5.171132302021068E-3</v>
      </c>
      <c r="G42" s="2">
        <f t="shared" si="6"/>
        <v>1.0055560000431261E-2</v>
      </c>
      <c r="H42" s="2">
        <f t="shared" si="3"/>
        <v>0.51425602371218404</v>
      </c>
      <c r="I42" s="2">
        <f t="shared" si="4"/>
        <v>33.96096932482331</v>
      </c>
    </row>
    <row r="43" spans="1:9" ht="13.5" x14ac:dyDescent="0.25">
      <c r="A43" s="3">
        <f>TITRES_STAT!B46</f>
        <v>42368</v>
      </c>
      <c r="B43" s="5">
        <f>TITRES_STAT!D46</f>
        <v>1.2695000000000001</v>
      </c>
      <c r="C43" s="2">
        <f t="shared" si="0"/>
        <v>-3.3699999999999841E-2</v>
      </c>
      <c r="D43" s="2">
        <f t="shared" si="1"/>
        <v>0</v>
      </c>
      <c r="E43" s="2">
        <f t="shared" si="2"/>
        <v>3.3699999999999841E-2</v>
      </c>
      <c r="F43" s="2">
        <f t="shared" si="6"/>
        <v>4.8017657090195631E-3</v>
      </c>
      <c r="G43" s="2">
        <f t="shared" si="6"/>
        <v>1.1744448571829018E-2</v>
      </c>
      <c r="H43" s="2">
        <f t="shared" si="3"/>
        <v>0.4088540794105382</v>
      </c>
      <c r="I43" s="2">
        <f t="shared" si="4"/>
        <v>29.020328321127622</v>
      </c>
    </row>
    <row r="44" spans="1:9" ht="13.5" x14ac:dyDescent="0.25">
      <c r="A44" s="3">
        <f>TITRES_STAT!B47</f>
        <v>42369</v>
      </c>
      <c r="B44" s="5">
        <f>TITRES_STAT!D47</f>
        <v>1.3393999999999999</v>
      </c>
      <c r="C44" s="2">
        <f t="shared" si="0"/>
        <v>6.9899999999999851E-2</v>
      </c>
      <c r="D44" s="2">
        <f t="shared" si="1"/>
        <v>6.9899999999999851E-2</v>
      </c>
      <c r="E44" s="2">
        <f t="shared" si="2"/>
        <v>0</v>
      </c>
      <c r="F44" s="2">
        <f t="shared" si="6"/>
        <v>9.4516395869467269E-3</v>
      </c>
      <c r="G44" s="2">
        <f t="shared" si="6"/>
        <v>1.0905559388126944E-2</v>
      </c>
      <c r="H44" s="2">
        <f t="shared" si="3"/>
        <v>0.86668085978577836</v>
      </c>
      <c r="I44" s="2">
        <f t="shared" si="4"/>
        <v>46.42897875351008</v>
      </c>
    </row>
    <row r="45" spans="1:9" ht="13.5" x14ac:dyDescent="0.25">
      <c r="A45" s="3">
        <f>TITRES_STAT!B48</f>
        <v>42373</v>
      </c>
      <c r="B45" s="5">
        <f>TITRES_STAT!D48</f>
        <v>1.4195</v>
      </c>
      <c r="C45" s="2">
        <f t="shared" si="0"/>
        <v>8.010000000000006E-2</v>
      </c>
      <c r="D45" s="2">
        <f t="shared" si="1"/>
        <v>8.010000000000006E-2</v>
      </c>
      <c r="E45" s="2">
        <f t="shared" si="2"/>
        <v>0</v>
      </c>
      <c r="F45" s="2">
        <f t="shared" ref="F45:G60" si="7">((F44*13)+D45)/14</f>
        <v>1.4497951045021966E-2</v>
      </c>
      <c r="G45" s="2">
        <f t="shared" si="7"/>
        <v>1.012659086040359E-2</v>
      </c>
      <c r="H45" s="2">
        <f t="shared" si="3"/>
        <v>1.4316714524046801</v>
      </c>
      <c r="I45" s="2">
        <f t="shared" si="4"/>
        <v>58.876023361992431</v>
      </c>
    </row>
    <row r="46" spans="1:9" ht="13.5" x14ac:dyDescent="0.25">
      <c r="A46" s="3">
        <f>TITRES_STAT!B49</f>
        <v>42374</v>
      </c>
      <c r="B46" s="5">
        <f>TITRES_STAT!D49</f>
        <v>1.5023</v>
      </c>
      <c r="C46" s="2">
        <f t="shared" si="0"/>
        <v>8.2799999999999985E-2</v>
      </c>
      <c r="D46" s="2">
        <f t="shared" si="1"/>
        <v>8.2799999999999985E-2</v>
      </c>
      <c r="E46" s="2">
        <f t="shared" si="2"/>
        <v>0</v>
      </c>
      <c r="F46" s="2">
        <f t="shared" si="7"/>
        <v>1.9376668827520396E-2</v>
      </c>
      <c r="G46" s="2">
        <f t="shared" si="7"/>
        <v>9.403262941803334E-3</v>
      </c>
      <c r="H46" s="2">
        <f t="shared" si="3"/>
        <v>2.0606324578438713</v>
      </c>
      <c r="I46" s="2">
        <f t="shared" si="4"/>
        <v>67.327014472542331</v>
      </c>
    </row>
    <row r="47" spans="1:9" ht="13.5" x14ac:dyDescent="0.25">
      <c r="A47" s="3">
        <f>TITRES_STAT!B50</f>
        <v>42375</v>
      </c>
      <c r="B47" s="5">
        <f>TITRES_STAT!D50</f>
        <v>1.5023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1.7992621054126082E-2</v>
      </c>
      <c r="G47" s="2">
        <f t="shared" si="7"/>
        <v>8.731601303103095E-3</v>
      </c>
      <c r="H47" s="2">
        <f t="shared" si="3"/>
        <v>2.0606324578438717</v>
      </c>
      <c r="I47" s="2">
        <f t="shared" si="4"/>
        <v>67.327014472542345</v>
      </c>
    </row>
    <row r="48" spans="1:9" ht="13.5" x14ac:dyDescent="0.25">
      <c r="A48" s="3">
        <f>TITRES_STAT!B51</f>
        <v>42376</v>
      </c>
      <c r="B48" s="5">
        <f>TITRES_STAT!D51</f>
        <v>1.5409999999999999</v>
      </c>
      <c r="C48" s="2">
        <f t="shared" si="0"/>
        <v>3.8699999999999957E-2</v>
      </c>
      <c r="D48" s="2">
        <f t="shared" si="1"/>
        <v>3.8699999999999957E-2</v>
      </c>
      <c r="E48" s="2">
        <f t="shared" si="2"/>
        <v>0</v>
      </c>
      <c r="F48" s="2">
        <f t="shared" si="7"/>
        <v>1.947171955025993E-2</v>
      </c>
      <c r="G48" s="2">
        <f t="shared" si="7"/>
        <v>8.1079154957385876E-3</v>
      </c>
      <c r="H48" s="2">
        <f t="shared" si="3"/>
        <v>2.4015691284022394</v>
      </c>
      <c r="I48" s="2">
        <f t="shared" si="4"/>
        <v>70.601802807702668</v>
      </c>
    </row>
    <row r="49" spans="1:9" ht="13.5" x14ac:dyDescent="0.25">
      <c r="A49" s="3">
        <f>TITRES_STAT!B52</f>
        <v>42377</v>
      </c>
      <c r="B49" s="5">
        <f>TITRES_STAT!D52</f>
        <v>1.5409999999999999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1.8080882439527077E-2</v>
      </c>
      <c r="G49" s="2">
        <f t="shared" si="7"/>
        <v>7.5287786746144033E-3</v>
      </c>
      <c r="H49" s="2">
        <f t="shared" si="3"/>
        <v>2.4015691284022389</v>
      </c>
      <c r="I49" s="2">
        <f t="shared" si="4"/>
        <v>70.601802807702654</v>
      </c>
    </row>
    <row r="50" spans="1:9" ht="13.5" x14ac:dyDescent="0.25">
      <c r="A50" s="3">
        <f>TITRES_STAT!B53</f>
        <v>42380</v>
      </c>
      <c r="B50" s="5">
        <f>TITRES_STAT!D53</f>
        <v>1.5436000000000001</v>
      </c>
      <c r="C50" s="2">
        <f t="shared" si="0"/>
        <v>2.6000000000001577E-3</v>
      </c>
      <c r="D50" s="2">
        <f t="shared" si="1"/>
        <v>2.6000000000001577E-3</v>
      </c>
      <c r="E50" s="2">
        <f t="shared" si="2"/>
        <v>0</v>
      </c>
      <c r="F50" s="2">
        <f t="shared" si="7"/>
        <v>1.6975105122418014E-2</v>
      </c>
      <c r="G50" s="2">
        <f t="shared" si="7"/>
        <v>6.9910087692848033E-3</v>
      </c>
      <c r="H50" s="2">
        <f t="shared" si="3"/>
        <v>2.4281338620255526</v>
      </c>
      <c r="I50" s="2">
        <f t="shared" si="4"/>
        <v>70.829610503916015</v>
      </c>
    </row>
    <row r="51" spans="1:9" ht="13.5" x14ac:dyDescent="0.25">
      <c r="A51" s="3">
        <f>TITRES_STAT!B54</f>
        <v>42381</v>
      </c>
      <c r="B51" s="5">
        <f>TITRES_STAT!D54</f>
        <v>1.5771999999999999</v>
      </c>
      <c r="C51" s="2">
        <f t="shared" si="0"/>
        <v>3.3599999999999852E-2</v>
      </c>
      <c r="D51" s="2">
        <f t="shared" si="1"/>
        <v>3.3599999999999852E-2</v>
      </c>
      <c r="E51" s="2">
        <f t="shared" si="2"/>
        <v>0</v>
      </c>
      <c r="F51" s="2">
        <f t="shared" si="7"/>
        <v>1.8162597613673861E-2</v>
      </c>
      <c r="G51" s="2">
        <f t="shared" si="7"/>
        <v>6.4916510000501745E-3</v>
      </c>
      <c r="H51" s="2">
        <f t="shared" si="3"/>
        <v>2.7978395039310464</v>
      </c>
      <c r="I51" s="2">
        <f t="shared" si="4"/>
        <v>73.669240130739439</v>
      </c>
    </row>
    <row r="52" spans="1:9" ht="13.5" x14ac:dyDescent="0.25">
      <c r="A52" s="3">
        <f>TITRES_STAT!B55</f>
        <v>42382</v>
      </c>
      <c r="B52" s="5">
        <f>TITRES_STAT!D55</f>
        <v>1.5771999999999999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1.6865269212697157E-2</v>
      </c>
      <c r="G52" s="2">
        <f t="shared" si="7"/>
        <v>6.0279616429037338E-3</v>
      </c>
      <c r="H52" s="2">
        <f t="shared" si="3"/>
        <v>2.7978395039310464</v>
      </c>
      <c r="I52" s="2">
        <f t="shared" si="4"/>
        <v>73.669240130739439</v>
      </c>
    </row>
    <row r="53" spans="1:9" ht="13.5" x14ac:dyDescent="0.25">
      <c r="A53" s="3">
        <f>TITRES_STAT!B56</f>
        <v>42384</v>
      </c>
      <c r="B53" s="5">
        <f>TITRES_STAT!D56</f>
        <v>1.5462</v>
      </c>
      <c r="C53" s="2">
        <f t="shared" si="0"/>
        <v>-3.0999999999999917E-2</v>
      </c>
      <c r="D53" s="2">
        <f t="shared" si="1"/>
        <v>0</v>
      </c>
      <c r="E53" s="2">
        <f t="shared" si="2"/>
        <v>3.0999999999999917E-2</v>
      </c>
      <c r="F53" s="2">
        <f t="shared" si="7"/>
        <v>1.5660607126075931E-2</v>
      </c>
      <c r="G53" s="2">
        <f t="shared" si="7"/>
        <v>7.8116786684106045E-3</v>
      </c>
      <c r="H53" s="2">
        <f t="shared" si="3"/>
        <v>2.004768474336426</v>
      </c>
      <c r="I53" s="2">
        <f t="shared" si="4"/>
        <v>66.719565632395671</v>
      </c>
    </row>
    <row r="54" spans="1:9" ht="13.5" x14ac:dyDescent="0.25">
      <c r="A54" s="3">
        <f>TITRES_STAT!B57</f>
        <v>42387</v>
      </c>
      <c r="B54" s="5">
        <f>TITRES_STAT!D57</f>
        <v>1.5513999999999999</v>
      </c>
      <c r="C54" s="2">
        <f t="shared" si="0"/>
        <v>5.1999999999998714E-3</v>
      </c>
      <c r="D54" s="2">
        <f t="shared" si="1"/>
        <v>5.1999999999998714E-3</v>
      </c>
      <c r="E54" s="2">
        <f t="shared" si="2"/>
        <v>0</v>
      </c>
      <c r="F54" s="2">
        <f t="shared" si="7"/>
        <v>1.4913420902784785E-2</v>
      </c>
      <c r="G54" s="2">
        <f t="shared" si="7"/>
        <v>7.2537016206669904E-3</v>
      </c>
      <c r="H54" s="2">
        <f t="shared" si="3"/>
        <v>2.0559738575810718</v>
      </c>
      <c r="I54" s="2">
        <f t="shared" si="4"/>
        <v>67.277206985286824</v>
      </c>
    </row>
    <row r="55" spans="1:9" ht="13.5" x14ac:dyDescent="0.25">
      <c r="A55" s="3">
        <f>TITRES_STAT!B58</f>
        <v>42388</v>
      </c>
      <c r="B55" s="5">
        <f>TITRES_STAT!D58</f>
        <v>1.5436000000000001</v>
      </c>
      <c r="C55" s="2">
        <f t="shared" si="0"/>
        <v>-7.7999999999998071E-3</v>
      </c>
      <c r="D55" s="2">
        <f t="shared" si="1"/>
        <v>0</v>
      </c>
      <c r="E55" s="2">
        <f t="shared" si="2"/>
        <v>7.7999999999998071E-3</v>
      </c>
      <c r="F55" s="2">
        <f t="shared" si="7"/>
        <v>1.3848176552585871E-2</v>
      </c>
      <c r="G55" s="2">
        <f t="shared" si="7"/>
        <v>7.2927229334764773E-3</v>
      </c>
      <c r="H55" s="2">
        <f t="shared" si="3"/>
        <v>1.8989034245380794</v>
      </c>
      <c r="I55" s="2">
        <f t="shared" si="4"/>
        <v>65.504197499806565</v>
      </c>
    </row>
    <row r="56" spans="1:9" ht="13.5" x14ac:dyDescent="0.25">
      <c r="A56" s="3">
        <f>TITRES_STAT!B59</f>
        <v>42389</v>
      </c>
      <c r="B56" s="5">
        <f>TITRES_STAT!D59</f>
        <v>1.5385</v>
      </c>
      <c r="C56" s="2">
        <f t="shared" si="0"/>
        <v>-5.1000000000001044E-3</v>
      </c>
      <c r="D56" s="2">
        <f t="shared" si="1"/>
        <v>0</v>
      </c>
      <c r="E56" s="2">
        <f t="shared" si="2"/>
        <v>5.1000000000001044E-3</v>
      </c>
      <c r="F56" s="2">
        <f t="shared" si="7"/>
        <v>1.2859021084544023E-2</v>
      </c>
      <c r="G56" s="2">
        <f t="shared" si="7"/>
        <v>7.136099866799593E-3</v>
      </c>
      <c r="H56" s="2">
        <f t="shared" si="3"/>
        <v>1.8019676468332628</v>
      </c>
      <c r="I56" s="2">
        <f t="shared" si="4"/>
        <v>64.310794197421103</v>
      </c>
    </row>
    <row r="57" spans="1:9" ht="13.5" x14ac:dyDescent="0.25">
      <c r="A57" s="3">
        <f>TITRES_STAT!B60</f>
        <v>42390</v>
      </c>
      <c r="B57" s="5">
        <f>TITRES_STAT!D60</f>
        <v>1.5385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1.1940519578505162E-2</v>
      </c>
      <c r="G57" s="2">
        <f t="shared" si="7"/>
        <v>6.626378447742479E-3</v>
      </c>
      <c r="H57" s="2">
        <f t="shared" si="3"/>
        <v>1.8019676468332626</v>
      </c>
      <c r="I57" s="2">
        <f t="shared" si="4"/>
        <v>64.310794197421103</v>
      </c>
    </row>
    <row r="58" spans="1:9" ht="13.5" x14ac:dyDescent="0.25">
      <c r="A58" s="3">
        <f>TITRES_STAT!B61</f>
        <v>42391</v>
      </c>
      <c r="B58" s="5">
        <f>TITRES_STAT!D61</f>
        <v>1.5255000000000001</v>
      </c>
      <c r="C58" s="2">
        <f t="shared" si="0"/>
        <v>-1.2999999999999901E-2</v>
      </c>
      <c r="D58" s="2">
        <f t="shared" si="1"/>
        <v>0</v>
      </c>
      <c r="E58" s="2">
        <f t="shared" si="2"/>
        <v>1.2999999999999901E-2</v>
      </c>
      <c r="F58" s="2">
        <f t="shared" si="7"/>
        <v>1.1087625322897652E-2</v>
      </c>
      <c r="G58" s="2">
        <f t="shared" si="7"/>
        <v>7.0816371300465803E-3</v>
      </c>
      <c r="H58" s="2">
        <f t="shared" si="3"/>
        <v>1.5656867358896602</v>
      </c>
      <c r="I58" s="2">
        <f t="shared" si="4"/>
        <v>61.024080375375725</v>
      </c>
    </row>
    <row r="59" spans="1:9" ht="13.5" x14ac:dyDescent="0.25">
      <c r="A59" s="3">
        <f>TITRES_STAT!B62</f>
        <v>42394</v>
      </c>
      <c r="B59" s="5">
        <f>TITRES_STAT!D62</f>
        <v>1.5255000000000001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1.0295652085547819E-2</v>
      </c>
      <c r="G59" s="2">
        <f t="shared" si="7"/>
        <v>6.5758059064718244E-3</v>
      </c>
      <c r="H59" s="2">
        <f t="shared" si="3"/>
        <v>1.5656867358896602</v>
      </c>
      <c r="I59" s="2">
        <f t="shared" si="4"/>
        <v>61.024080375375725</v>
      </c>
    </row>
    <row r="60" spans="1:9" ht="13.5" x14ac:dyDescent="0.25">
      <c r="A60" s="3">
        <f>TITRES_STAT!B63</f>
        <v>42395</v>
      </c>
      <c r="B60" s="5">
        <f>TITRES_STAT!D63</f>
        <v>1.5255000000000001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9.5602483651515465E-3</v>
      </c>
      <c r="G60" s="2">
        <f t="shared" si="7"/>
        <v>6.1061054845809801E-3</v>
      </c>
      <c r="H60" s="2">
        <f t="shared" si="3"/>
        <v>1.5656867358896602</v>
      </c>
      <c r="I60" s="2">
        <f t="shared" si="4"/>
        <v>61.024080375375725</v>
      </c>
    </row>
    <row r="61" spans="1:9" ht="13.5" x14ac:dyDescent="0.25">
      <c r="A61" s="3">
        <f>TITRES_STAT!B64</f>
        <v>42396</v>
      </c>
      <c r="B61" s="5">
        <f>TITRES_STAT!D64</f>
        <v>1.4738</v>
      </c>
      <c r="C61" s="2">
        <f t="shared" si="0"/>
        <v>-5.1700000000000079E-2</v>
      </c>
      <c r="D61" s="2">
        <f t="shared" si="1"/>
        <v>0</v>
      </c>
      <c r="E61" s="2">
        <f t="shared" si="2"/>
        <v>5.1700000000000079E-2</v>
      </c>
      <c r="F61" s="2">
        <f t="shared" ref="F61:G76" si="8">((F60*13)+D61)/14</f>
        <v>8.8773734819264354E-3</v>
      </c>
      <c r="G61" s="2">
        <f t="shared" si="8"/>
        <v>9.362812235682345E-3</v>
      </c>
      <c r="H61" s="2">
        <f t="shared" si="3"/>
        <v>0.94815246300616096</v>
      </c>
      <c r="I61" s="2">
        <f t="shared" si="4"/>
        <v>48.669315210734737</v>
      </c>
    </row>
    <row r="62" spans="1:9" ht="13.5" x14ac:dyDescent="0.25">
      <c r="A62" s="3">
        <f>TITRES_STAT!B65</f>
        <v>42397</v>
      </c>
      <c r="B62" s="5">
        <f>TITRES_STAT!D65</f>
        <v>1.4298999999999999</v>
      </c>
      <c r="C62" s="2">
        <f t="shared" si="0"/>
        <v>-4.390000000000005E-2</v>
      </c>
      <c r="D62" s="2">
        <f t="shared" si="1"/>
        <v>0</v>
      </c>
      <c r="E62" s="2">
        <f t="shared" si="2"/>
        <v>4.390000000000005E-2</v>
      </c>
      <c r="F62" s="2">
        <f t="shared" si="8"/>
        <v>8.2432753760745461E-3</v>
      </c>
      <c r="G62" s="2">
        <f t="shared" si="8"/>
        <v>1.1829754218847894E-2</v>
      </c>
      <c r="H62" s="2">
        <f t="shared" si="3"/>
        <v>0.69682558264320071</v>
      </c>
      <c r="I62" s="2">
        <f t="shared" si="4"/>
        <v>41.066423666110268</v>
      </c>
    </row>
    <row r="63" spans="1:9" ht="13.5" x14ac:dyDescent="0.25">
      <c r="A63" s="3">
        <f>TITRES_STAT!B66</f>
        <v>42398</v>
      </c>
      <c r="B63" s="5">
        <f>TITRES_STAT!D66</f>
        <v>1.5152000000000001</v>
      </c>
      <c r="C63" s="2">
        <f t="shared" si="0"/>
        <v>8.5300000000000153E-2</v>
      </c>
      <c r="D63" s="2">
        <f t="shared" si="1"/>
        <v>8.5300000000000153E-2</v>
      </c>
      <c r="E63" s="2">
        <f t="shared" si="2"/>
        <v>0</v>
      </c>
      <c r="F63" s="2">
        <f t="shared" si="8"/>
        <v>1.3747327134926376E-2</v>
      </c>
      <c r="G63" s="2">
        <f t="shared" si="8"/>
        <v>1.0984771774644474E-2</v>
      </c>
      <c r="H63" s="2">
        <f t="shared" si="3"/>
        <v>1.2514895545357212</v>
      </c>
      <c r="I63" s="2">
        <f t="shared" si="4"/>
        <v>55.584959388976173</v>
      </c>
    </row>
    <row r="64" spans="1:9" ht="13.5" x14ac:dyDescent="0.25">
      <c r="A64" s="3">
        <f>TITRES_STAT!B67</f>
        <v>42401</v>
      </c>
      <c r="B64" s="5">
        <f>TITRES_STAT!D67</f>
        <v>1.4323999999999999</v>
      </c>
      <c r="C64" s="2">
        <f t="shared" si="0"/>
        <v>-8.2800000000000207E-2</v>
      </c>
      <c r="D64" s="2">
        <f t="shared" si="1"/>
        <v>0</v>
      </c>
      <c r="E64" s="2">
        <f t="shared" si="2"/>
        <v>8.2800000000000207E-2</v>
      </c>
      <c r="F64" s="2">
        <f t="shared" si="8"/>
        <v>1.2765375196717348E-2</v>
      </c>
      <c r="G64" s="2">
        <f t="shared" si="8"/>
        <v>1.6114430933598455E-2</v>
      </c>
      <c r="H64" s="2">
        <f t="shared" si="3"/>
        <v>0.79217039989303295</v>
      </c>
      <c r="I64" s="2">
        <f t="shared" si="4"/>
        <v>44.201734385319291</v>
      </c>
    </row>
    <row r="65" spans="1:9" ht="13.5" x14ac:dyDescent="0.25">
      <c r="A65" s="3">
        <f>TITRES_STAT!B68</f>
        <v>42402</v>
      </c>
      <c r="B65" s="5">
        <f>TITRES_STAT!D68</f>
        <v>1.3962000000000001</v>
      </c>
      <c r="C65" s="2">
        <f t="shared" si="0"/>
        <v>-3.6199999999999788E-2</v>
      </c>
      <c r="D65" s="2">
        <f t="shared" si="1"/>
        <v>0</v>
      </c>
      <c r="E65" s="2">
        <f t="shared" si="2"/>
        <v>3.6199999999999788E-2</v>
      </c>
      <c r="F65" s="2">
        <f t="shared" si="8"/>
        <v>1.1853562682666107E-2</v>
      </c>
      <c r="G65" s="2">
        <f t="shared" si="8"/>
        <v>1.7549114438341406E-2</v>
      </c>
      <c r="H65" s="2">
        <f t="shared" si="3"/>
        <v>0.6754507598838364</v>
      </c>
      <c r="I65" s="2">
        <f t="shared" si="4"/>
        <v>40.314569431492409</v>
      </c>
    </row>
    <row r="66" spans="1:9" ht="13.5" x14ac:dyDescent="0.25">
      <c r="A66" s="3">
        <f>TITRES_STAT!B69</f>
        <v>42403</v>
      </c>
      <c r="B66" s="5">
        <f>TITRES_STAT!D69</f>
        <v>1.4323999999999999</v>
      </c>
      <c r="C66" s="2">
        <f t="shared" si="0"/>
        <v>3.6199999999999788E-2</v>
      </c>
      <c r="D66" s="2">
        <f t="shared" si="1"/>
        <v>3.6199999999999788E-2</v>
      </c>
      <c r="E66" s="2">
        <f t="shared" si="2"/>
        <v>0</v>
      </c>
      <c r="F66" s="2">
        <f t="shared" si="8"/>
        <v>1.3592593919618512E-2</v>
      </c>
      <c r="G66" s="2">
        <f t="shared" si="8"/>
        <v>1.6295606264174162E-2</v>
      </c>
      <c r="H66" s="2">
        <f t="shared" si="3"/>
        <v>0.83412630983247216</v>
      </c>
      <c r="I66" s="2">
        <f t="shared" si="4"/>
        <v>45.478127943579885</v>
      </c>
    </row>
    <row r="67" spans="1:9" ht="13.5" x14ac:dyDescent="0.25">
      <c r="A67" s="3">
        <f>TITRES_STAT!B70</f>
        <v>42404</v>
      </c>
      <c r="B67" s="5">
        <f>TITRES_STAT!D70</f>
        <v>1.4350000000000001</v>
      </c>
      <c r="C67" s="2">
        <f t="shared" ref="C67:C130" si="9">B67-B66</f>
        <v>2.6000000000001577E-3</v>
      </c>
      <c r="D67" s="2">
        <f t="shared" ref="D67:D130" si="10">IF(C67&gt;0,C67,0)</f>
        <v>2.6000000000001577E-3</v>
      </c>
      <c r="E67" s="2">
        <f t="shared" ref="E67:E130" si="11">IF(C67&lt;0,-C67,0)</f>
        <v>0</v>
      </c>
      <c r="F67" s="2">
        <f t="shared" si="8"/>
        <v>1.2807408639645771E-2</v>
      </c>
      <c r="G67" s="2">
        <f t="shared" si="8"/>
        <v>1.5131634388161721E-2</v>
      </c>
      <c r="H67" s="2">
        <f t="shared" si="3"/>
        <v>0.84639955678982604</v>
      </c>
      <c r="I67" s="2">
        <f t="shared" si="4"/>
        <v>45.840541592275251</v>
      </c>
    </row>
    <row r="68" spans="1:9" ht="13.5" x14ac:dyDescent="0.25">
      <c r="A68" s="3">
        <f>TITRES_STAT!B71</f>
        <v>42405</v>
      </c>
      <c r="B68" s="5">
        <f>TITRES_STAT!D71</f>
        <v>1.448</v>
      </c>
      <c r="C68" s="2">
        <f t="shared" si="9"/>
        <v>1.2999999999999901E-2</v>
      </c>
      <c r="D68" s="2">
        <f t="shared" si="10"/>
        <v>1.2999999999999901E-2</v>
      </c>
      <c r="E68" s="2">
        <f t="shared" si="11"/>
        <v>0</v>
      </c>
      <c r="F68" s="2">
        <f t="shared" si="8"/>
        <v>1.2821165165385352E-2</v>
      </c>
      <c r="G68" s="2">
        <f t="shared" si="8"/>
        <v>1.4050803360435885E-2</v>
      </c>
      <c r="H68" s="2">
        <f t="shared" si="3"/>
        <v>0.91248627117557302</v>
      </c>
      <c r="I68" s="2">
        <f t="shared" si="4"/>
        <v>47.712042953107478</v>
      </c>
    </row>
    <row r="69" spans="1:9" ht="13.5" x14ac:dyDescent="0.25">
      <c r="A69" s="3">
        <f>TITRES_STAT!B72</f>
        <v>42408</v>
      </c>
      <c r="B69" s="5">
        <f>TITRES_STAT!D72</f>
        <v>1.4066000000000001</v>
      </c>
      <c r="C69" s="2">
        <f t="shared" si="9"/>
        <v>-4.1399999999999881E-2</v>
      </c>
      <c r="D69" s="2">
        <f t="shared" si="10"/>
        <v>0</v>
      </c>
      <c r="E69" s="2">
        <f t="shared" si="11"/>
        <v>4.1399999999999881E-2</v>
      </c>
      <c r="F69" s="2">
        <f t="shared" si="8"/>
        <v>1.1905367653572113E-2</v>
      </c>
      <c r="G69" s="2">
        <f t="shared" si="8"/>
        <v>1.6004317406119028E-2</v>
      </c>
      <c r="H69" s="2">
        <f t="shared" si="3"/>
        <v>0.7438847500625213</v>
      </c>
      <c r="I69" s="2">
        <f t="shared" si="4"/>
        <v>42.656761006474298</v>
      </c>
    </row>
    <row r="70" spans="1:9" ht="13.5" x14ac:dyDescent="0.25">
      <c r="A70" s="3">
        <f>TITRES_STAT!B73</f>
        <v>42409</v>
      </c>
      <c r="B70" s="5">
        <f>TITRES_STAT!D73</f>
        <v>1.4738</v>
      </c>
      <c r="C70" s="2">
        <f t="shared" si="9"/>
        <v>6.7199999999999926E-2</v>
      </c>
      <c r="D70" s="2">
        <f t="shared" si="10"/>
        <v>6.7199999999999926E-2</v>
      </c>
      <c r="E70" s="2">
        <f t="shared" si="11"/>
        <v>0</v>
      </c>
      <c r="F70" s="2">
        <f t="shared" si="8"/>
        <v>1.5854984249745529E-2</v>
      </c>
      <c r="G70" s="2">
        <f t="shared" si="8"/>
        <v>1.4861151877110526E-2</v>
      </c>
      <c r="H70" s="2">
        <f t="shared" si="3"/>
        <v>1.0668745182643429</v>
      </c>
      <c r="I70" s="2">
        <f t="shared" si="4"/>
        <v>51.617769189019292</v>
      </c>
    </row>
    <row r="71" spans="1:9" ht="13.5" x14ac:dyDescent="0.25">
      <c r="A71" s="3">
        <f>TITRES_STAT!B74</f>
        <v>42410</v>
      </c>
      <c r="B71" s="5">
        <f>TITRES_STAT!D74</f>
        <v>1.4738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1.4722485374763705E-2</v>
      </c>
      <c r="G71" s="2">
        <f t="shared" si="8"/>
        <v>1.3799641028745488E-2</v>
      </c>
      <c r="H71" s="2">
        <f t="shared" si="3"/>
        <v>1.0668745182643429</v>
      </c>
      <c r="I71" s="2">
        <f t="shared" si="4"/>
        <v>51.617769189019292</v>
      </c>
    </row>
    <row r="72" spans="1:9" ht="13.5" x14ac:dyDescent="0.25">
      <c r="A72" s="3">
        <f>TITRES_STAT!B75</f>
        <v>42411</v>
      </c>
      <c r="B72" s="5">
        <f>TITRES_STAT!D75</f>
        <v>1.4092</v>
      </c>
      <c r="C72" s="2">
        <f t="shared" si="9"/>
        <v>-6.4599999999999991E-2</v>
      </c>
      <c r="D72" s="2">
        <f t="shared" si="10"/>
        <v>0</v>
      </c>
      <c r="E72" s="2">
        <f t="shared" si="11"/>
        <v>6.4599999999999991E-2</v>
      </c>
      <c r="F72" s="2">
        <f t="shared" si="8"/>
        <v>1.3670879276566296E-2</v>
      </c>
      <c r="G72" s="2">
        <f t="shared" si="8"/>
        <v>1.7428238098120809E-2</v>
      </c>
      <c r="H72" s="2">
        <f t="shared" si="3"/>
        <v>0.78440971483172195</v>
      </c>
      <c r="I72" s="2">
        <f t="shared" si="4"/>
        <v>43.959058747093593</v>
      </c>
    </row>
    <row r="73" spans="1:9" ht="13.5" x14ac:dyDescent="0.25">
      <c r="A73" s="3">
        <f>TITRES_STAT!B76</f>
        <v>42412</v>
      </c>
      <c r="B73" s="5">
        <f>TITRES_STAT!D76</f>
        <v>1.4428000000000001</v>
      </c>
      <c r="C73" s="2">
        <f t="shared" si="9"/>
        <v>3.3600000000000074E-2</v>
      </c>
      <c r="D73" s="2">
        <f t="shared" si="10"/>
        <v>3.3600000000000074E-2</v>
      </c>
      <c r="E73" s="2">
        <f t="shared" si="11"/>
        <v>0</v>
      </c>
      <c r="F73" s="2">
        <f t="shared" si="8"/>
        <v>1.509438789966871E-2</v>
      </c>
      <c r="G73" s="2">
        <f t="shared" si="8"/>
        <v>1.6183363948255036E-2</v>
      </c>
      <c r="H73" s="2">
        <f t="shared" si="3"/>
        <v>0.93271015518972222</v>
      </c>
      <c r="I73" s="2">
        <f t="shared" si="4"/>
        <v>48.259184269571129</v>
      </c>
    </row>
    <row r="74" spans="1:9" ht="13.5" x14ac:dyDescent="0.25">
      <c r="A74" s="3">
        <f>TITRES_STAT!B77</f>
        <v>42415</v>
      </c>
      <c r="B74" s="5">
        <f>TITRES_STAT!D77</f>
        <v>1.4428000000000001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1.401621733540666E-2</v>
      </c>
      <c r="G74" s="2">
        <f t="shared" si="8"/>
        <v>1.5027409380522534E-2</v>
      </c>
      <c r="H74" s="2">
        <f t="shared" si="3"/>
        <v>0.93271015518972222</v>
      </c>
      <c r="I74" s="2">
        <f t="shared" si="4"/>
        <v>48.259184269571129</v>
      </c>
    </row>
    <row r="75" spans="1:9" ht="13.5" x14ac:dyDescent="0.25">
      <c r="A75" s="3">
        <f>TITRES_STAT!B78</f>
        <v>42416</v>
      </c>
      <c r="B75" s="5">
        <f>TITRES_STAT!D78</f>
        <v>1.4428000000000001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1.3015058954306184E-2</v>
      </c>
      <c r="G75" s="2">
        <f t="shared" si="8"/>
        <v>1.3954022996199496E-2</v>
      </c>
      <c r="H75" s="2">
        <f t="shared" si="3"/>
        <v>0.93271015518972211</v>
      </c>
      <c r="I75" s="2">
        <f t="shared" si="4"/>
        <v>48.259184269571129</v>
      </c>
    </row>
    <row r="76" spans="1:9" ht="13.5" x14ac:dyDescent="0.25">
      <c r="A76" s="3">
        <f>TITRES_STAT!B79</f>
        <v>42417</v>
      </c>
      <c r="B76" s="5">
        <f>TITRES_STAT!D79</f>
        <v>1.4014</v>
      </c>
      <c r="C76" s="2">
        <f t="shared" si="9"/>
        <v>-4.1400000000000103E-2</v>
      </c>
      <c r="D76" s="2">
        <f t="shared" si="10"/>
        <v>0</v>
      </c>
      <c r="E76" s="2">
        <f t="shared" si="11"/>
        <v>4.1400000000000103E-2</v>
      </c>
      <c r="F76" s="2">
        <f t="shared" si="8"/>
        <v>1.2085411886141456E-2</v>
      </c>
      <c r="G76" s="2">
        <f t="shared" si="8"/>
        <v>1.5914449925042397E-2</v>
      </c>
      <c r="H76" s="2">
        <f t="shared" si="3"/>
        <v>0.75939865613101043</v>
      </c>
      <c r="I76" s="2">
        <f t="shared" si="4"/>
        <v>43.162398327674019</v>
      </c>
    </row>
    <row r="77" spans="1:9" ht="13.5" x14ac:dyDescent="0.25">
      <c r="A77" s="3">
        <f>TITRES_STAT!B80</f>
        <v>42418</v>
      </c>
      <c r="B77" s="5">
        <f>TITRES_STAT!D80</f>
        <v>1.4014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1.1222168179988496E-2</v>
      </c>
      <c r="G77" s="2">
        <f t="shared" si="12"/>
        <v>1.4777703501825083E-2</v>
      </c>
      <c r="H77" s="2">
        <f t="shared" si="3"/>
        <v>0.75939865613101054</v>
      </c>
      <c r="I77" s="2">
        <f t="shared" si="4"/>
        <v>43.162398327674019</v>
      </c>
    </row>
    <row r="78" spans="1:9" ht="13.5" x14ac:dyDescent="0.25">
      <c r="A78" s="3">
        <f>TITRES_STAT!B81</f>
        <v>42419</v>
      </c>
      <c r="B78" s="5">
        <f>TITRES_STAT!D81</f>
        <v>1.36</v>
      </c>
      <c r="C78" s="2">
        <f t="shared" si="9"/>
        <v>-4.1399999999999881E-2</v>
      </c>
      <c r="D78" s="2">
        <f t="shared" si="10"/>
        <v>0</v>
      </c>
      <c r="E78" s="2">
        <f t="shared" si="11"/>
        <v>4.1399999999999881E-2</v>
      </c>
      <c r="F78" s="2">
        <f t="shared" si="12"/>
        <v>1.0420584738560747E-2</v>
      </c>
      <c r="G78" s="2">
        <f t="shared" si="12"/>
        <v>1.6679296108837567E-2</v>
      </c>
      <c r="H78" s="2">
        <f t="shared" si="3"/>
        <v>0.62476166083767615</v>
      </c>
      <c r="I78" s="2">
        <f t="shared" si="4"/>
        <v>38.452511275750346</v>
      </c>
    </row>
    <row r="79" spans="1:9" ht="13.5" x14ac:dyDescent="0.25">
      <c r="A79" s="3">
        <f>TITRES_STAT!B82</f>
        <v>42422</v>
      </c>
      <c r="B79" s="5">
        <f>TITRES_STAT!D82</f>
        <v>1.3833</v>
      </c>
      <c r="C79" s="2">
        <f t="shared" si="9"/>
        <v>2.3299999999999876E-2</v>
      </c>
      <c r="D79" s="2">
        <f t="shared" si="10"/>
        <v>2.3299999999999876E-2</v>
      </c>
      <c r="E79" s="2">
        <f t="shared" si="11"/>
        <v>0</v>
      </c>
      <c r="F79" s="2">
        <f t="shared" si="12"/>
        <v>1.1340542971520684E-2</v>
      </c>
      <c r="G79" s="2">
        <f t="shared" si="12"/>
        <v>1.5487917815349169E-2</v>
      </c>
      <c r="H79" s="2">
        <f t="shared" si="3"/>
        <v>0.73221869503218406</v>
      </c>
      <c r="I79" s="2">
        <f t="shared" si="4"/>
        <v>42.270568787423208</v>
      </c>
    </row>
    <row r="80" spans="1:9" ht="13.5" x14ac:dyDescent="0.25">
      <c r="A80" s="3">
        <f>TITRES_STAT!B83</f>
        <v>42423</v>
      </c>
      <c r="B80" s="5">
        <f>TITRES_STAT!D83</f>
        <v>1.3419000000000001</v>
      </c>
      <c r="C80" s="2">
        <f t="shared" si="9"/>
        <v>-4.1399999999999881E-2</v>
      </c>
      <c r="D80" s="2">
        <f t="shared" si="10"/>
        <v>0</v>
      </c>
      <c r="E80" s="2">
        <f t="shared" si="11"/>
        <v>4.1399999999999881E-2</v>
      </c>
      <c r="F80" s="2">
        <f t="shared" si="12"/>
        <v>1.0530504187840633E-2</v>
      </c>
      <c r="G80" s="2">
        <f t="shared" si="12"/>
        <v>1.7338780828538507E-2</v>
      </c>
      <c r="H80" s="2">
        <f t="shared" si="3"/>
        <v>0.6073382143748024</v>
      </c>
      <c r="I80" s="2">
        <f t="shared" si="4"/>
        <v>37.78534031874775</v>
      </c>
    </row>
    <row r="81" spans="1:9" ht="13.5" x14ac:dyDescent="0.25">
      <c r="A81" s="3">
        <f>TITRES_STAT!B84</f>
        <v>42424</v>
      </c>
      <c r="B81" s="5">
        <f>TITRES_STAT!D84</f>
        <v>1.3393999999999999</v>
      </c>
      <c r="C81" s="2">
        <f t="shared" si="9"/>
        <v>-2.5000000000001688E-3</v>
      </c>
      <c r="D81" s="2">
        <f t="shared" si="10"/>
        <v>0</v>
      </c>
      <c r="E81" s="2">
        <f t="shared" si="11"/>
        <v>2.5000000000001688E-3</v>
      </c>
      <c r="F81" s="2">
        <f t="shared" si="12"/>
        <v>9.7783253172805864E-3</v>
      </c>
      <c r="G81" s="2">
        <f t="shared" si="12"/>
        <v>1.6278867912214341E-2</v>
      </c>
      <c r="H81" s="2">
        <f t="shared" ref="H81:H144" si="13">F81/G81</f>
        <v>0.60067600339356064</v>
      </c>
      <c r="I81" s="2">
        <f t="shared" ref="I81:I144" si="14">IF(G81=0,100,100-(100/(1+H81)))</f>
        <v>37.52639523052008</v>
      </c>
    </row>
    <row r="82" spans="1:9" ht="13.5" x14ac:dyDescent="0.25">
      <c r="A82" s="3">
        <f>TITRES_STAT!B85</f>
        <v>42425</v>
      </c>
      <c r="B82" s="5">
        <f>TITRES_STAT!D85</f>
        <v>1.3006</v>
      </c>
      <c r="C82" s="2">
        <f t="shared" si="9"/>
        <v>-3.8799999999999946E-2</v>
      </c>
      <c r="D82" s="2">
        <f t="shared" si="10"/>
        <v>0</v>
      </c>
      <c r="E82" s="2">
        <f t="shared" si="11"/>
        <v>3.8799999999999946E-2</v>
      </c>
      <c r="F82" s="2">
        <f t="shared" si="12"/>
        <v>9.0798735089034025E-3</v>
      </c>
      <c r="G82" s="2">
        <f t="shared" si="12"/>
        <v>1.788752020419903E-2</v>
      </c>
      <c r="H82" s="2">
        <f t="shared" si="13"/>
        <v>0.50760940618096051</v>
      </c>
      <c r="I82" s="2">
        <f t="shared" si="14"/>
        <v>33.669822176741675</v>
      </c>
    </row>
    <row r="83" spans="1:9" ht="13.5" x14ac:dyDescent="0.25">
      <c r="A83" s="3">
        <f>TITRES_STAT!B86</f>
        <v>42426</v>
      </c>
      <c r="B83" s="5">
        <f>TITRES_STAT!D86</f>
        <v>1.2644</v>
      </c>
      <c r="C83" s="2">
        <f t="shared" si="9"/>
        <v>-3.620000000000001E-2</v>
      </c>
      <c r="D83" s="2">
        <f t="shared" si="10"/>
        <v>0</v>
      </c>
      <c r="E83" s="2">
        <f t="shared" si="11"/>
        <v>3.620000000000001E-2</v>
      </c>
      <c r="F83" s="2">
        <f t="shared" si="12"/>
        <v>8.4313111154103015E-3</v>
      </c>
      <c r="G83" s="2">
        <f t="shared" si="12"/>
        <v>1.919555447532767E-2</v>
      </c>
      <c r="H83" s="2">
        <f t="shared" si="13"/>
        <v>0.43923248615960486</v>
      </c>
      <c r="I83" s="2">
        <f t="shared" si="14"/>
        <v>30.518522225108796</v>
      </c>
    </row>
    <row r="84" spans="1:9" ht="13.5" x14ac:dyDescent="0.25">
      <c r="A84" s="3">
        <f>TITRES_STAT!B87</f>
        <v>42429</v>
      </c>
      <c r="B84" s="5">
        <f>TITRES_STAT!D87</f>
        <v>1.2927999999999999</v>
      </c>
      <c r="C84" s="2">
        <f t="shared" si="9"/>
        <v>2.8399999999999981E-2</v>
      </c>
      <c r="D84" s="2">
        <f t="shared" si="10"/>
        <v>2.8399999999999981E-2</v>
      </c>
      <c r="E84" s="2">
        <f t="shared" si="11"/>
        <v>0</v>
      </c>
      <c r="F84" s="2">
        <f t="shared" si="12"/>
        <v>9.8576460357381358E-3</v>
      </c>
      <c r="G84" s="2">
        <f t="shared" si="12"/>
        <v>1.7824443441375692E-2</v>
      </c>
      <c r="H84" s="2">
        <f t="shared" si="13"/>
        <v>0.55304088838228105</v>
      </c>
      <c r="I84" s="2">
        <f t="shared" si="14"/>
        <v>35.61019497421951</v>
      </c>
    </row>
    <row r="85" spans="1:9" ht="13.5" x14ac:dyDescent="0.25">
      <c r="A85" s="3">
        <f>TITRES_STAT!B88</f>
        <v>42430</v>
      </c>
      <c r="B85" s="5">
        <f>TITRES_STAT!D88</f>
        <v>1.2876000000000001</v>
      </c>
      <c r="C85" s="2">
        <f t="shared" si="9"/>
        <v>-5.1999999999998714E-3</v>
      </c>
      <c r="D85" s="2">
        <f t="shared" si="10"/>
        <v>0</v>
      </c>
      <c r="E85" s="2">
        <f t="shared" si="11"/>
        <v>5.1999999999998714E-3</v>
      </c>
      <c r="F85" s="2">
        <f t="shared" si="12"/>
        <v>9.1535284617568404E-3</v>
      </c>
      <c r="G85" s="2">
        <f t="shared" si="12"/>
        <v>1.6922697481277418E-2</v>
      </c>
      <c r="H85" s="2">
        <f t="shared" si="13"/>
        <v>0.54090244607184701</v>
      </c>
      <c r="I85" s="2">
        <f t="shared" si="14"/>
        <v>35.102964983328121</v>
      </c>
    </row>
    <row r="86" spans="1:9" ht="13.5" x14ac:dyDescent="0.25">
      <c r="A86" s="3">
        <f>TITRES_STAT!B89</f>
        <v>42431</v>
      </c>
      <c r="B86" s="5">
        <f>TITRES_STAT!D89</f>
        <v>1.2902</v>
      </c>
      <c r="C86" s="2">
        <f t="shared" si="9"/>
        <v>2.5999999999999357E-3</v>
      </c>
      <c r="D86" s="2">
        <f t="shared" si="10"/>
        <v>2.5999999999999357E-3</v>
      </c>
      <c r="E86" s="2">
        <f t="shared" si="11"/>
        <v>0</v>
      </c>
      <c r="F86" s="2">
        <f t="shared" si="12"/>
        <v>8.6854192859170624E-3</v>
      </c>
      <c r="G86" s="2">
        <f t="shared" si="12"/>
        <v>1.5713933375471886E-2</v>
      </c>
      <c r="H86" s="2">
        <f t="shared" si="13"/>
        <v>0.55272089287805326</v>
      </c>
      <c r="I86" s="2">
        <f t="shared" si="14"/>
        <v>35.59692507605503</v>
      </c>
    </row>
    <row r="87" spans="1:9" ht="13.5" x14ac:dyDescent="0.25">
      <c r="A87" s="3">
        <f>TITRES_STAT!B90</f>
        <v>42432</v>
      </c>
      <c r="B87" s="5">
        <f>TITRES_STAT!D90</f>
        <v>1.254</v>
      </c>
      <c r="C87" s="2">
        <f t="shared" si="9"/>
        <v>-3.620000000000001E-2</v>
      </c>
      <c r="D87" s="2">
        <f t="shared" si="10"/>
        <v>0</v>
      </c>
      <c r="E87" s="2">
        <f t="shared" si="11"/>
        <v>3.620000000000001E-2</v>
      </c>
      <c r="F87" s="2">
        <f t="shared" si="12"/>
        <v>8.065032194065843E-3</v>
      </c>
      <c r="G87" s="2">
        <f t="shared" si="12"/>
        <v>1.7177223848652466E-2</v>
      </c>
      <c r="H87" s="2">
        <f t="shared" si="13"/>
        <v>0.46951895516565301</v>
      </c>
      <c r="I87" s="2">
        <f t="shared" si="14"/>
        <v>31.950520509803567</v>
      </c>
    </row>
    <row r="88" spans="1:9" ht="13.5" x14ac:dyDescent="0.25">
      <c r="A88" s="3">
        <f>TITRES_STAT!B91</f>
        <v>42433</v>
      </c>
      <c r="B88" s="5">
        <f>TITRES_STAT!D91</f>
        <v>1.2644</v>
      </c>
      <c r="C88" s="2">
        <f t="shared" si="9"/>
        <v>1.0399999999999965E-2</v>
      </c>
      <c r="D88" s="2">
        <f t="shared" si="10"/>
        <v>1.0399999999999965E-2</v>
      </c>
      <c r="E88" s="2">
        <f t="shared" si="11"/>
        <v>0</v>
      </c>
      <c r="F88" s="2">
        <f t="shared" si="12"/>
        <v>8.2318156087754241E-3</v>
      </c>
      <c r="G88" s="2">
        <f t="shared" si="12"/>
        <v>1.5950279288034434E-2</v>
      </c>
      <c r="H88" s="2">
        <f t="shared" si="13"/>
        <v>0.51609225519648172</v>
      </c>
      <c r="I88" s="2">
        <f t="shared" si="14"/>
        <v>34.04095320898513</v>
      </c>
    </row>
    <row r="89" spans="1:9" ht="13.5" x14ac:dyDescent="0.25">
      <c r="A89" s="3">
        <f>TITRES_STAT!B92</f>
        <v>42436</v>
      </c>
      <c r="B89" s="5">
        <f>TITRES_STAT!D92</f>
        <v>1.2644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7.6438287795771798E-3</v>
      </c>
      <c r="G89" s="2">
        <f t="shared" si="12"/>
        <v>1.4810973624603404E-2</v>
      </c>
      <c r="H89" s="2">
        <f t="shared" si="13"/>
        <v>0.51609225519648172</v>
      </c>
      <c r="I89" s="2">
        <f t="shared" si="14"/>
        <v>34.04095320898513</v>
      </c>
    </row>
    <row r="90" spans="1:9" ht="13.5" x14ac:dyDescent="0.25">
      <c r="A90" s="3">
        <f>TITRES_STAT!B93</f>
        <v>42437</v>
      </c>
      <c r="B90" s="5">
        <f>TITRES_STAT!D93</f>
        <v>1.2825</v>
      </c>
      <c r="C90" s="2">
        <f t="shared" si="9"/>
        <v>1.8100000000000005E-2</v>
      </c>
      <c r="D90" s="2">
        <f t="shared" si="10"/>
        <v>1.8100000000000005E-2</v>
      </c>
      <c r="E90" s="2">
        <f t="shared" si="11"/>
        <v>0</v>
      </c>
      <c r="F90" s="2">
        <f t="shared" si="12"/>
        <v>8.3906981524645239E-3</v>
      </c>
      <c r="G90" s="2">
        <f t="shared" si="12"/>
        <v>1.3753046937131733E-2</v>
      </c>
      <c r="H90" s="2">
        <f t="shared" si="13"/>
        <v>0.61009739811259933</v>
      </c>
      <c r="I90" s="2">
        <f t="shared" si="14"/>
        <v>37.891956028732949</v>
      </c>
    </row>
    <row r="91" spans="1:9" ht="13.5" x14ac:dyDescent="0.25">
      <c r="A91" s="3">
        <f>TITRES_STAT!B94</f>
        <v>42438</v>
      </c>
      <c r="B91" s="5">
        <f>TITRES_STAT!D94</f>
        <v>1.2825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7.7913625701456291E-3</v>
      </c>
      <c r="G91" s="2">
        <f t="shared" si="12"/>
        <v>1.2770686441622324E-2</v>
      </c>
      <c r="H91" s="2">
        <f t="shared" si="13"/>
        <v>0.61009739811259933</v>
      </c>
      <c r="I91" s="2">
        <f t="shared" si="14"/>
        <v>37.891956028732949</v>
      </c>
    </row>
    <row r="92" spans="1:9" ht="13.5" x14ac:dyDescent="0.25">
      <c r="A92" s="3">
        <f>TITRES_STAT!B95</f>
        <v>42439</v>
      </c>
      <c r="B92" s="5">
        <f>TITRES_STAT!D95</f>
        <v>1.2644</v>
      </c>
      <c r="C92" s="2">
        <f t="shared" si="9"/>
        <v>-1.8100000000000005E-2</v>
      </c>
      <c r="D92" s="2">
        <f t="shared" si="10"/>
        <v>0</v>
      </c>
      <c r="E92" s="2">
        <f t="shared" si="11"/>
        <v>1.8100000000000005E-2</v>
      </c>
      <c r="F92" s="2">
        <f t="shared" si="12"/>
        <v>7.2348366722780836E-3</v>
      </c>
      <c r="G92" s="2">
        <f t="shared" si="12"/>
        <v>1.3151351695792157E-2</v>
      </c>
      <c r="H92" s="2">
        <f t="shared" si="13"/>
        <v>0.55012114645165389</v>
      </c>
      <c r="I92" s="2">
        <f t="shared" si="14"/>
        <v>35.488913089852574</v>
      </c>
    </row>
    <row r="93" spans="1:9" ht="13.5" x14ac:dyDescent="0.25">
      <c r="A93" s="3">
        <f>TITRES_STAT!B96</f>
        <v>42440</v>
      </c>
      <c r="B93" s="5">
        <f>TITRES_STAT!D96</f>
        <v>1.2746999999999999</v>
      </c>
      <c r="C93" s="2">
        <f t="shared" si="9"/>
        <v>1.0299999999999976E-2</v>
      </c>
      <c r="D93" s="2">
        <f t="shared" si="10"/>
        <v>1.0299999999999976E-2</v>
      </c>
      <c r="E93" s="2">
        <f t="shared" si="11"/>
        <v>0</v>
      </c>
      <c r="F93" s="2">
        <f t="shared" ref="F93:G108" si="15">((F92*13)+D93)/14</f>
        <v>7.4537769099725041E-3</v>
      </c>
      <c r="G93" s="2">
        <f t="shared" si="15"/>
        <v>1.2211969431807001E-2</v>
      </c>
      <c r="H93" s="2">
        <f t="shared" si="13"/>
        <v>0.61036648933615711</v>
      </c>
      <c r="I93" s="2">
        <f t="shared" si="14"/>
        <v>37.902334243664562</v>
      </c>
    </row>
    <row r="94" spans="1:9" ht="13.5" x14ac:dyDescent="0.25">
      <c r="A94" s="3">
        <f>TITRES_STAT!B97</f>
        <v>42443</v>
      </c>
      <c r="B94" s="5">
        <f>TITRES_STAT!D97</f>
        <v>1.2927999999999999</v>
      </c>
      <c r="C94" s="2">
        <f t="shared" si="9"/>
        <v>1.8100000000000005E-2</v>
      </c>
      <c r="D94" s="2">
        <f t="shared" si="10"/>
        <v>1.8100000000000005E-2</v>
      </c>
      <c r="E94" s="2">
        <f t="shared" si="11"/>
        <v>0</v>
      </c>
      <c r="F94" s="2">
        <f t="shared" si="15"/>
        <v>8.2142214164030395E-3</v>
      </c>
      <c r="G94" s="2">
        <f t="shared" si="15"/>
        <v>1.1339685900963643E-2</v>
      </c>
      <c r="H94" s="2">
        <f t="shared" si="13"/>
        <v>0.72437821365978028</v>
      </c>
      <c r="I94" s="2">
        <f t="shared" si="14"/>
        <v>42.008081981178407</v>
      </c>
    </row>
    <row r="95" spans="1:9" ht="13.5" x14ac:dyDescent="0.25">
      <c r="A95" s="3">
        <f>TITRES_STAT!B98</f>
        <v>42444</v>
      </c>
      <c r="B95" s="5">
        <f>TITRES_STAT!D98</f>
        <v>1.2927999999999999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7.6274913152313941E-3</v>
      </c>
      <c r="G95" s="2">
        <f t="shared" si="15"/>
        <v>1.0529708336609097E-2</v>
      </c>
      <c r="H95" s="2">
        <f t="shared" si="13"/>
        <v>0.72437821365978028</v>
      </c>
      <c r="I95" s="2">
        <f t="shared" si="14"/>
        <v>42.008081981178407</v>
      </c>
    </row>
    <row r="96" spans="1:9" ht="13.5" x14ac:dyDescent="0.25">
      <c r="A96" s="3">
        <f>TITRES_STAT!B99</f>
        <v>42445</v>
      </c>
      <c r="B96" s="5">
        <f>TITRES_STAT!D99</f>
        <v>1.2927999999999999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7.0826705070005805E-3</v>
      </c>
      <c r="G96" s="2">
        <f t="shared" si="15"/>
        <v>9.7775863125655893E-3</v>
      </c>
      <c r="H96" s="2">
        <f t="shared" si="13"/>
        <v>0.72437821365978039</v>
      </c>
      <c r="I96" s="2">
        <f t="shared" si="14"/>
        <v>42.008081981178407</v>
      </c>
    </row>
    <row r="97" spans="1:9" ht="13.5" x14ac:dyDescent="0.25">
      <c r="A97" s="3">
        <f>TITRES_STAT!B100</f>
        <v>42446</v>
      </c>
      <c r="B97" s="5">
        <f>TITRES_STAT!D100</f>
        <v>1.254</v>
      </c>
      <c r="C97" s="2">
        <f t="shared" si="9"/>
        <v>-3.8799999999999946E-2</v>
      </c>
      <c r="D97" s="2">
        <f t="shared" si="10"/>
        <v>0</v>
      </c>
      <c r="E97" s="2">
        <f t="shared" si="11"/>
        <v>3.8799999999999946E-2</v>
      </c>
      <c r="F97" s="2">
        <f t="shared" si="15"/>
        <v>6.5767654707862538E-3</v>
      </c>
      <c r="G97" s="2">
        <f t="shared" si="15"/>
        <v>1.1850615861668043E-2</v>
      </c>
      <c r="H97" s="2">
        <f t="shared" si="13"/>
        <v>0.55497246282865642</v>
      </c>
      <c r="I97" s="2">
        <f t="shared" si="14"/>
        <v>35.690179478748064</v>
      </c>
    </row>
    <row r="98" spans="1:9" ht="13.5" x14ac:dyDescent="0.25">
      <c r="A98" s="3">
        <f>TITRES_STAT!B101</f>
        <v>42447</v>
      </c>
      <c r="B98" s="5">
        <f>TITRES_STAT!D101</f>
        <v>1.2437</v>
      </c>
      <c r="C98" s="2">
        <f t="shared" si="9"/>
        <v>-1.0299999999999976E-2</v>
      </c>
      <c r="D98" s="2">
        <f t="shared" si="10"/>
        <v>0</v>
      </c>
      <c r="E98" s="2">
        <f t="shared" si="11"/>
        <v>1.0299999999999976E-2</v>
      </c>
      <c r="F98" s="2">
        <f t="shared" si="15"/>
        <v>6.1069965085872356E-3</v>
      </c>
      <c r="G98" s="2">
        <f t="shared" si="15"/>
        <v>1.1739857585834609E-2</v>
      </c>
      <c r="H98" s="2">
        <f t="shared" si="13"/>
        <v>0.52019340643075418</v>
      </c>
      <c r="I98" s="2">
        <f t="shared" si="14"/>
        <v>34.218896373989068</v>
      </c>
    </row>
    <row r="99" spans="1:9" ht="13.5" x14ac:dyDescent="0.25">
      <c r="A99" s="3">
        <f>TITRES_STAT!B102</f>
        <v>42450</v>
      </c>
      <c r="B99" s="5">
        <f>TITRES_STAT!D102</f>
        <v>1.2565999999999999</v>
      </c>
      <c r="C99" s="2">
        <f t="shared" si="9"/>
        <v>1.2899999999999912E-2</v>
      </c>
      <c r="D99" s="2">
        <f t="shared" si="10"/>
        <v>1.2899999999999912E-2</v>
      </c>
      <c r="E99" s="2">
        <f t="shared" si="11"/>
        <v>0</v>
      </c>
      <c r="F99" s="2">
        <f t="shared" si="15"/>
        <v>6.5922110436881414E-3</v>
      </c>
      <c r="G99" s="2">
        <f t="shared" si="15"/>
        <v>1.0901296329703566E-2</v>
      </c>
      <c r="H99" s="2">
        <f t="shared" si="13"/>
        <v>0.60471808529099957</v>
      </c>
      <c r="I99" s="2">
        <f t="shared" si="14"/>
        <v>37.683758339480548</v>
      </c>
    </row>
    <row r="100" spans="1:9" ht="13.5" x14ac:dyDescent="0.25">
      <c r="A100" s="3">
        <f>TITRES_STAT!B103</f>
        <v>42451</v>
      </c>
      <c r="B100" s="5">
        <f>TITRES_STAT!D103</f>
        <v>1.2565999999999999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6.1213388262818455E-3</v>
      </c>
      <c r="G100" s="2">
        <f t="shared" si="15"/>
        <v>1.0122632306153312E-2</v>
      </c>
      <c r="H100" s="2">
        <f t="shared" si="13"/>
        <v>0.60471808529099946</v>
      </c>
      <c r="I100" s="2">
        <f t="shared" si="14"/>
        <v>37.683758339480541</v>
      </c>
    </row>
    <row r="101" spans="1:9" ht="13.5" x14ac:dyDescent="0.25">
      <c r="A101" s="3">
        <f>TITRES_STAT!B104</f>
        <v>42452</v>
      </c>
      <c r="B101" s="5">
        <f>TITRES_STAT!D104</f>
        <v>1.2203999999999999</v>
      </c>
      <c r="C101" s="2">
        <f t="shared" si="9"/>
        <v>-3.620000000000001E-2</v>
      </c>
      <c r="D101" s="2">
        <f t="shared" si="10"/>
        <v>0</v>
      </c>
      <c r="E101" s="2">
        <f t="shared" si="11"/>
        <v>3.620000000000001E-2</v>
      </c>
      <c r="F101" s="2">
        <f t="shared" si="15"/>
        <v>5.684100338690286E-3</v>
      </c>
      <c r="G101" s="2">
        <f t="shared" si="15"/>
        <v>1.1985301427142363E-2</v>
      </c>
      <c r="H101" s="2">
        <f t="shared" si="13"/>
        <v>0.47425593534242361</v>
      </c>
      <c r="I101" s="2">
        <f t="shared" si="14"/>
        <v>32.169172527853434</v>
      </c>
    </row>
    <row r="102" spans="1:9" ht="13.5" x14ac:dyDescent="0.25">
      <c r="A102" s="3">
        <f>TITRES_STAT!B105</f>
        <v>42453</v>
      </c>
      <c r="B102" s="5">
        <f>TITRES_STAT!D105</f>
        <v>1.2565999999999999</v>
      </c>
      <c r="C102" s="2">
        <f t="shared" si="9"/>
        <v>3.620000000000001E-2</v>
      </c>
      <c r="D102" s="2">
        <f t="shared" si="10"/>
        <v>3.620000000000001E-2</v>
      </c>
      <c r="E102" s="2">
        <f t="shared" si="11"/>
        <v>0</v>
      </c>
      <c r="F102" s="2">
        <f t="shared" si="15"/>
        <v>7.8638074573552669E-3</v>
      </c>
      <c r="G102" s="2">
        <f t="shared" si="15"/>
        <v>1.1129208468060767E-2</v>
      </c>
      <c r="H102" s="2">
        <f t="shared" si="13"/>
        <v>0.70659180119801579</v>
      </c>
      <c r="I102" s="2">
        <f t="shared" si="14"/>
        <v>41.403679585357978</v>
      </c>
    </row>
    <row r="103" spans="1:9" ht="13.5" x14ac:dyDescent="0.25">
      <c r="A103" s="3">
        <f>TITRES_STAT!B106</f>
        <v>42454</v>
      </c>
      <c r="B103" s="5">
        <f>TITRES_STAT!D106</f>
        <v>1.2203999999999999</v>
      </c>
      <c r="C103" s="2">
        <f t="shared" si="9"/>
        <v>-3.620000000000001E-2</v>
      </c>
      <c r="D103" s="2">
        <f t="shared" si="10"/>
        <v>0</v>
      </c>
      <c r="E103" s="2">
        <f t="shared" si="11"/>
        <v>3.620000000000001E-2</v>
      </c>
      <c r="F103" s="2">
        <f t="shared" si="15"/>
        <v>7.3021069246870336E-3</v>
      </c>
      <c r="G103" s="2">
        <f t="shared" si="15"/>
        <v>1.2919979291770713E-2</v>
      </c>
      <c r="H103" s="2">
        <f t="shared" si="13"/>
        <v>0.56517946041431022</v>
      </c>
      <c r="I103" s="2">
        <f t="shared" si="14"/>
        <v>36.10956281426698</v>
      </c>
    </row>
    <row r="104" spans="1:9" ht="13.5" x14ac:dyDescent="0.25">
      <c r="A104" s="3">
        <f>TITRES_STAT!B107</f>
        <v>42457</v>
      </c>
      <c r="B104" s="5">
        <f>TITRES_STAT!D107</f>
        <v>1.2203999999999999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6.7805278586379599E-3</v>
      </c>
      <c r="G104" s="2">
        <f t="shared" si="15"/>
        <v>1.1997123628072804E-2</v>
      </c>
      <c r="H104" s="2">
        <f t="shared" si="13"/>
        <v>0.56517946041431033</v>
      </c>
      <c r="I104" s="2">
        <f t="shared" si="14"/>
        <v>36.10956281426698</v>
      </c>
    </row>
    <row r="105" spans="1:9" ht="13.5" x14ac:dyDescent="0.25">
      <c r="A105" s="3">
        <f>TITRES_STAT!B108</f>
        <v>42458</v>
      </c>
      <c r="B105" s="5">
        <f>TITRES_STAT!D108</f>
        <v>1.2178</v>
      </c>
      <c r="C105" s="2">
        <f t="shared" si="9"/>
        <v>-2.5999999999999357E-3</v>
      </c>
      <c r="D105" s="2">
        <f t="shared" si="10"/>
        <v>0</v>
      </c>
      <c r="E105" s="2">
        <f t="shared" si="11"/>
        <v>2.5999999999999357E-3</v>
      </c>
      <c r="F105" s="2">
        <f t="shared" si="15"/>
        <v>6.29620444016382E-3</v>
      </c>
      <c r="G105" s="2">
        <f t="shared" si="15"/>
        <v>1.1325900511781884E-2</v>
      </c>
      <c r="H105" s="2">
        <f t="shared" si="13"/>
        <v>0.5559120383950158</v>
      </c>
      <c r="I105" s="2">
        <f t="shared" si="14"/>
        <v>35.729014537895139</v>
      </c>
    </row>
    <row r="106" spans="1:9" ht="13.5" x14ac:dyDescent="0.25">
      <c r="A106" s="3">
        <f>TITRES_STAT!B109</f>
        <v>42459</v>
      </c>
      <c r="B106" s="5">
        <f>TITRES_STAT!D109</f>
        <v>1.2411000000000001</v>
      </c>
      <c r="C106" s="2">
        <f t="shared" si="9"/>
        <v>2.3300000000000098E-2</v>
      </c>
      <c r="D106" s="2">
        <f t="shared" si="10"/>
        <v>2.3300000000000098E-2</v>
      </c>
      <c r="E106" s="2">
        <f t="shared" si="11"/>
        <v>0</v>
      </c>
      <c r="F106" s="2">
        <f t="shared" si="15"/>
        <v>7.5107612658664108E-3</v>
      </c>
      <c r="G106" s="2">
        <f t="shared" si="15"/>
        <v>1.0516907618083177E-2</v>
      </c>
      <c r="H106" s="2">
        <f t="shared" si="13"/>
        <v>0.71416062008114611</v>
      </c>
      <c r="I106" s="2">
        <f t="shared" si="14"/>
        <v>41.66240967823299</v>
      </c>
    </row>
    <row r="107" spans="1:9" ht="13.5" x14ac:dyDescent="0.25">
      <c r="A107" s="3">
        <f>TITRES_STAT!B110</f>
        <v>42460</v>
      </c>
      <c r="B107" s="5">
        <f>TITRES_STAT!D110</f>
        <v>1.254</v>
      </c>
      <c r="C107" s="2">
        <f t="shared" si="9"/>
        <v>1.2899999999999912E-2</v>
      </c>
      <c r="D107" s="2">
        <f t="shared" si="10"/>
        <v>1.2899999999999912E-2</v>
      </c>
      <c r="E107" s="2">
        <f t="shared" si="11"/>
        <v>0</v>
      </c>
      <c r="F107" s="2">
        <f t="shared" si="15"/>
        <v>7.8957068897330899E-3</v>
      </c>
      <c r="G107" s="2">
        <f t="shared" si="15"/>
        <v>9.7656999310772354E-3</v>
      </c>
      <c r="H107" s="2">
        <f t="shared" si="13"/>
        <v>0.80851418182599533</v>
      </c>
      <c r="I107" s="2">
        <f t="shared" si="14"/>
        <v>44.70599069395552</v>
      </c>
    </row>
    <row r="108" spans="1:9" ht="13.5" x14ac:dyDescent="0.25">
      <c r="A108" s="3">
        <f>TITRES_STAT!B111</f>
        <v>42461</v>
      </c>
      <c r="B108" s="5">
        <f>TITRES_STAT!D111</f>
        <v>1.2178</v>
      </c>
      <c r="C108" s="2">
        <f t="shared" si="9"/>
        <v>-3.620000000000001E-2</v>
      </c>
      <c r="D108" s="2">
        <f t="shared" si="10"/>
        <v>0</v>
      </c>
      <c r="E108" s="2">
        <f t="shared" si="11"/>
        <v>3.620000000000001E-2</v>
      </c>
      <c r="F108" s="2">
        <f t="shared" si="15"/>
        <v>7.331727826180726E-3</v>
      </c>
      <c r="G108" s="2">
        <f t="shared" si="15"/>
        <v>1.1653864221714577E-2</v>
      </c>
      <c r="H108" s="2">
        <f t="shared" si="13"/>
        <v>0.62912418462191799</v>
      </c>
      <c r="I108" s="2">
        <f t="shared" si="14"/>
        <v>38.617325220540089</v>
      </c>
    </row>
    <row r="109" spans="1:9" ht="13.5" x14ac:dyDescent="0.25">
      <c r="A109" s="3">
        <f>TITRES_STAT!B112</f>
        <v>42464</v>
      </c>
      <c r="B109" s="5">
        <f>TITRES_STAT!D112</f>
        <v>1.254</v>
      </c>
      <c r="C109" s="2">
        <f t="shared" si="9"/>
        <v>3.620000000000001E-2</v>
      </c>
      <c r="D109" s="2">
        <f t="shared" si="10"/>
        <v>3.620000000000001E-2</v>
      </c>
      <c r="E109" s="2">
        <f t="shared" si="11"/>
        <v>0</v>
      </c>
      <c r="F109" s="2">
        <f t="shared" ref="F109:G124" si="16">((F108*13)+D109)/14</f>
        <v>9.3937472671678183E-3</v>
      </c>
      <c r="G109" s="2">
        <f t="shared" si="16"/>
        <v>1.0821445348734965E-2</v>
      </c>
      <c r="H109" s="2">
        <f t="shared" si="13"/>
        <v>0.86806770855853876</v>
      </c>
      <c r="I109" s="2">
        <f t="shared" si="14"/>
        <v>46.468749745070419</v>
      </c>
    </row>
    <row r="110" spans="1:9" ht="13.5" x14ac:dyDescent="0.25">
      <c r="A110" s="3">
        <f>TITRES_STAT!B113</f>
        <v>42465</v>
      </c>
      <c r="B110" s="5">
        <f>TITRES_STAT!D113</f>
        <v>1.254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8.7227653195129738E-3</v>
      </c>
      <c r="G110" s="2">
        <f t="shared" si="16"/>
        <v>1.0048484966682468E-2</v>
      </c>
      <c r="H110" s="2">
        <f t="shared" si="13"/>
        <v>0.86806770855853865</v>
      </c>
      <c r="I110" s="2">
        <f t="shared" si="14"/>
        <v>46.468749745070411</v>
      </c>
    </row>
    <row r="111" spans="1:9" ht="13.5" x14ac:dyDescent="0.25">
      <c r="A111" s="3">
        <f>TITRES_STAT!B114</f>
        <v>42466</v>
      </c>
      <c r="B111" s="5">
        <f>TITRES_STAT!D114</f>
        <v>1.254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8.0997106538334748E-3</v>
      </c>
      <c r="G111" s="2">
        <f t="shared" si="16"/>
        <v>9.3307360404908633E-3</v>
      </c>
      <c r="H111" s="2">
        <f t="shared" si="13"/>
        <v>0.86806770855853854</v>
      </c>
      <c r="I111" s="2">
        <f t="shared" si="14"/>
        <v>46.468749745070404</v>
      </c>
    </row>
    <row r="112" spans="1:9" ht="13.5" x14ac:dyDescent="0.25">
      <c r="A112" s="3">
        <f>TITRES_STAT!B115</f>
        <v>42467</v>
      </c>
      <c r="B112" s="5">
        <f>TITRES_STAT!D115</f>
        <v>1.254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7.5211598928453692E-3</v>
      </c>
      <c r="G112" s="2">
        <f t="shared" si="16"/>
        <v>8.6642548947415167E-3</v>
      </c>
      <c r="H112" s="2">
        <f t="shared" si="13"/>
        <v>0.86806770855853843</v>
      </c>
      <c r="I112" s="2">
        <f t="shared" si="14"/>
        <v>46.468749745070404</v>
      </c>
    </row>
    <row r="113" spans="1:9" ht="13.5" x14ac:dyDescent="0.25">
      <c r="A113" s="3">
        <f>TITRES_STAT!B116</f>
        <v>42468</v>
      </c>
      <c r="B113" s="5">
        <f>TITRES_STAT!D116</f>
        <v>1.254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6.9839341862135565E-3</v>
      </c>
      <c r="G113" s="2">
        <f t="shared" si="16"/>
        <v>8.0453795451171217E-3</v>
      </c>
      <c r="H113" s="2">
        <f t="shared" si="13"/>
        <v>0.86806770855853854</v>
      </c>
      <c r="I113" s="2">
        <f t="shared" si="14"/>
        <v>46.468749745070404</v>
      </c>
    </row>
    <row r="114" spans="1:9" ht="13.5" x14ac:dyDescent="0.25">
      <c r="A114" s="3">
        <f>TITRES_STAT!B117</f>
        <v>42471</v>
      </c>
      <c r="B114" s="5">
        <f>TITRES_STAT!D117</f>
        <v>1.2178</v>
      </c>
      <c r="C114" s="2">
        <f t="shared" si="9"/>
        <v>-3.620000000000001E-2</v>
      </c>
      <c r="D114" s="2">
        <f t="shared" si="10"/>
        <v>0</v>
      </c>
      <c r="E114" s="2">
        <f t="shared" si="11"/>
        <v>3.620000000000001E-2</v>
      </c>
      <c r="F114" s="2">
        <f t="shared" si="16"/>
        <v>6.4850817443411601E-3</v>
      </c>
      <c r="G114" s="2">
        <f t="shared" si="16"/>
        <v>1.0056423863323042E-2</v>
      </c>
      <c r="H114" s="2">
        <f t="shared" si="13"/>
        <v>0.64486957117957355</v>
      </c>
      <c r="I114" s="2">
        <f t="shared" si="14"/>
        <v>39.204906120132236</v>
      </c>
    </row>
    <row r="115" spans="1:9" ht="13.5" x14ac:dyDescent="0.25">
      <c r="A115" s="3">
        <f>TITRES_STAT!B118</f>
        <v>42472</v>
      </c>
      <c r="B115" s="5">
        <f>TITRES_STAT!D118</f>
        <v>1.1816</v>
      </c>
      <c r="C115" s="2">
        <f t="shared" si="9"/>
        <v>-3.620000000000001E-2</v>
      </c>
      <c r="D115" s="2">
        <f t="shared" si="10"/>
        <v>0</v>
      </c>
      <c r="E115" s="2">
        <f t="shared" si="11"/>
        <v>3.620000000000001E-2</v>
      </c>
      <c r="F115" s="2">
        <f t="shared" si="16"/>
        <v>6.0218616197453625E-3</v>
      </c>
      <c r="G115" s="2">
        <f t="shared" si="16"/>
        <v>1.1923822158799969E-2</v>
      </c>
      <c r="H115" s="2">
        <f t="shared" si="13"/>
        <v>0.50502779557988742</v>
      </c>
      <c r="I115" s="2">
        <f t="shared" si="14"/>
        <v>33.556044417458764</v>
      </c>
    </row>
    <row r="116" spans="1:9" ht="13.5" x14ac:dyDescent="0.25">
      <c r="A116" s="3">
        <f>TITRES_STAT!B119</f>
        <v>42473</v>
      </c>
      <c r="B116" s="5">
        <f>TITRES_STAT!D119</f>
        <v>1.1765000000000001</v>
      </c>
      <c r="C116" s="2">
        <f t="shared" si="9"/>
        <v>-5.0999999999998824E-3</v>
      </c>
      <c r="D116" s="2">
        <f t="shared" si="10"/>
        <v>0</v>
      </c>
      <c r="E116" s="2">
        <f t="shared" si="11"/>
        <v>5.0999999999998824E-3</v>
      </c>
      <c r="F116" s="2">
        <f t="shared" si="16"/>
        <v>5.5917286469064076E-3</v>
      </c>
      <c r="G116" s="2">
        <f t="shared" si="16"/>
        <v>1.143640629031425E-2</v>
      </c>
      <c r="H116" s="2">
        <f t="shared" si="13"/>
        <v>0.48894106286186845</v>
      </c>
      <c r="I116" s="2">
        <f t="shared" si="14"/>
        <v>32.838174395035026</v>
      </c>
    </row>
    <row r="117" spans="1:9" ht="13.5" x14ac:dyDescent="0.25">
      <c r="A117" s="3">
        <f>TITRES_STAT!B120</f>
        <v>42474</v>
      </c>
      <c r="B117" s="5">
        <f>TITRES_STAT!D120</f>
        <v>1.1429</v>
      </c>
      <c r="C117" s="2">
        <f t="shared" si="9"/>
        <v>-3.3600000000000074E-2</v>
      </c>
      <c r="D117" s="2">
        <f t="shared" si="10"/>
        <v>0</v>
      </c>
      <c r="E117" s="2">
        <f t="shared" si="11"/>
        <v>3.3600000000000074E-2</v>
      </c>
      <c r="F117" s="2">
        <f t="shared" si="16"/>
        <v>5.1923194578416638E-3</v>
      </c>
      <c r="G117" s="2">
        <f t="shared" si="16"/>
        <v>1.301952012672038E-2</v>
      </c>
      <c r="H117" s="2">
        <f t="shared" si="13"/>
        <v>0.39881035608872401</v>
      </c>
      <c r="I117" s="2">
        <f t="shared" si="14"/>
        <v>28.510680833380121</v>
      </c>
    </row>
    <row r="118" spans="1:9" ht="13.5" x14ac:dyDescent="0.25">
      <c r="A118" s="3">
        <f>TITRES_STAT!B121</f>
        <v>42475</v>
      </c>
      <c r="B118" s="5">
        <f>TITRES_STAT!D121</f>
        <v>1.0860000000000001</v>
      </c>
      <c r="C118" s="2">
        <f t="shared" si="9"/>
        <v>-5.6899999999999951E-2</v>
      </c>
      <c r="D118" s="2">
        <f t="shared" si="10"/>
        <v>0</v>
      </c>
      <c r="E118" s="2">
        <f t="shared" si="11"/>
        <v>5.6899999999999951E-2</v>
      </c>
      <c r="F118" s="2">
        <f t="shared" si="16"/>
        <v>4.8214394965672589E-3</v>
      </c>
      <c r="G118" s="2">
        <f t="shared" si="16"/>
        <v>1.6153840117668922E-2</v>
      </c>
      <c r="H118" s="2">
        <f t="shared" si="13"/>
        <v>0.29847017560199895</v>
      </c>
      <c r="I118" s="2">
        <f t="shared" si="14"/>
        <v>22.986294272305614</v>
      </c>
    </row>
    <row r="119" spans="1:9" ht="13.5" x14ac:dyDescent="0.25">
      <c r="A119" s="3">
        <f>TITRES_STAT!B122</f>
        <v>42478</v>
      </c>
      <c r="B119" s="5">
        <f>TITRES_STAT!D122</f>
        <v>1.0860000000000001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4.4770509610981687E-3</v>
      </c>
      <c r="G119" s="2">
        <f t="shared" si="16"/>
        <v>1.4999994394978285E-2</v>
      </c>
      <c r="H119" s="2">
        <f t="shared" si="13"/>
        <v>0.29847017560199895</v>
      </c>
      <c r="I119" s="2">
        <f t="shared" si="14"/>
        <v>22.986294272305614</v>
      </c>
    </row>
    <row r="120" spans="1:9" ht="13.5" x14ac:dyDescent="0.25">
      <c r="A120" s="3">
        <f>TITRES_STAT!B123</f>
        <v>42479</v>
      </c>
      <c r="B120" s="5">
        <f>TITRES_STAT!D123</f>
        <v>1.1067</v>
      </c>
      <c r="C120" s="2">
        <f t="shared" si="9"/>
        <v>2.0699999999999941E-2</v>
      </c>
      <c r="D120" s="2">
        <f t="shared" si="10"/>
        <v>2.0699999999999941E-2</v>
      </c>
      <c r="E120" s="2">
        <f t="shared" si="11"/>
        <v>0</v>
      </c>
      <c r="F120" s="2">
        <f t="shared" si="16"/>
        <v>5.6358330353054381E-3</v>
      </c>
      <c r="G120" s="2">
        <f t="shared" si="16"/>
        <v>1.3928566223908407E-2</v>
      </c>
      <c r="H120" s="2">
        <f t="shared" si="13"/>
        <v>0.40462406142216717</v>
      </c>
      <c r="I120" s="2">
        <f t="shared" si="14"/>
        <v>28.806573412425351</v>
      </c>
    </row>
    <row r="121" spans="1:9" ht="13.5" x14ac:dyDescent="0.25">
      <c r="A121" s="3">
        <f>TITRES_STAT!B124</f>
        <v>42480</v>
      </c>
      <c r="B121" s="5">
        <f>TITRES_STAT!D124</f>
        <v>1.1222000000000001</v>
      </c>
      <c r="C121" s="2">
        <f t="shared" si="9"/>
        <v>1.5500000000000069E-2</v>
      </c>
      <c r="D121" s="2">
        <f t="shared" si="10"/>
        <v>1.5500000000000069E-2</v>
      </c>
      <c r="E121" s="2">
        <f t="shared" si="11"/>
        <v>0</v>
      </c>
      <c r="F121" s="2">
        <f t="shared" si="16"/>
        <v>6.3404163899264832E-3</v>
      </c>
      <c r="G121" s="2">
        <f t="shared" si="16"/>
        <v>1.2933668636486378E-2</v>
      </c>
      <c r="H121" s="2">
        <f t="shared" si="13"/>
        <v>0.49022567131802991</v>
      </c>
      <c r="I121" s="2">
        <f t="shared" si="14"/>
        <v>32.896069417758042</v>
      </c>
    </row>
    <row r="122" spans="1:9" ht="13.5" x14ac:dyDescent="0.25">
      <c r="A122" s="3">
        <f>TITRES_STAT!B125</f>
        <v>42481</v>
      </c>
      <c r="B122" s="5">
        <f>TITRES_STAT!D125</f>
        <v>1.1429</v>
      </c>
      <c r="C122" s="2">
        <f t="shared" si="9"/>
        <v>2.0699999999999941E-2</v>
      </c>
      <c r="D122" s="2">
        <f t="shared" si="10"/>
        <v>2.0699999999999941E-2</v>
      </c>
      <c r="E122" s="2">
        <f t="shared" si="11"/>
        <v>0</v>
      </c>
      <c r="F122" s="2">
        <f t="shared" si="16"/>
        <v>7.3661009335031589E-3</v>
      </c>
      <c r="G122" s="2">
        <f t="shared" si="16"/>
        <v>1.2009835162451635E-2</v>
      </c>
      <c r="H122" s="2">
        <f t="shared" si="13"/>
        <v>0.61333905368934927</v>
      </c>
      <c r="I122" s="2">
        <f t="shared" si="14"/>
        <v>38.016748698097814</v>
      </c>
    </row>
    <row r="123" spans="1:9" ht="13.5" x14ac:dyDescent="0.25">
      <c r="A123" s="3">
        <f>TITRES_STAT!B126</f>
        <v>42482</v>
      </c>
      <c r="B123" s="5">
        <f>TITRES_STAT!D126</f>
        <v>1.1919999999999999</v>
      </c>
      <c r="C123" s="2">
        <f t="shared" si="9"/>
        <v>4.9099999999999921E-2</v>
      </c>
      <c r="D123" s="2">
        <f t="shared" si="10"/>
        <v>4.9099999999999921E-2</v>
      </c>
      <c r="E123" s="2">
        <f t="shared" si="11"/>
        <v>0</v>
      </c>
      <c r="F123" s="2">
        <f t="shared" si="16"/>
        <v>1.0347093723967212E-2</v>
      </c>
      <c r="G123" s="2">
        <f t="shared" si="16"/>
        <v>1.1151989793705091E-2</v>
      </c>
      <c r="H123" s="2">
        <f t="shared" si="13"/>
        <v>0.92782489182403893</v>
      </c>
      <c r="I123" s="2">
        <f t="shared" si="14"/>
        <v>48.128068880061207</v>
      </c>
    </row>
    <row r="124" spans="1:9" ht="13.5" x14ac:dyDescent="0.25">
      <c r="A124" s="3">
        <f>TITRES_STAT!B127</f>
        <v>42485</v>
      </c>
      <c r="B124" s="5">
        <f>TITRES_STAT!D127</f>
        <v>1.2592000000000001</v>
      </c>
      <c r="C124" s="2">
        <f t="shared" si="9"/>
        <v>6.7200000000000149E-2</v>
      </c>
      <c r="D124" s="2">
        <f t="shared" si="10"/>
        <v>6.7200000000000149E-2</v>
      </c>
      <c r="E124" s="2">
        <f t="shared" si="11"/>
        <v>0</v>
      </c>
      <c r="F124" s="2">
        <f t="shared" si="16"/>
        <v>1.4408015600826708E-2</v>
      </c>
      <c r="G124" s="2">
        <f t="shared" si="16"/>
        <v>1.0355419094154727E-2</v>
      </c>
      <c r="H124" s="2">
        <f t="shared" si="13"/>
        <v>1.3913503132827845</v>
      </c>
      <c r="I124" s="2">
        <f t="shared" si="14"/>
        <v>58.182621992039905</v>
      </c>
    </row>
    <row r="125" spans="1:9" ht="13.5" x14ac:dyDescent="0.25">
      <c r="A125" s="3">
        <f>TITRES_STAT!B128</f>
        <v>42486</v>
      </c>
      <c r="B125" s="5">
        <f>TITRES_STAT!D128</f>
        <v>1.3057000000000001</v>
      </c>
      <c r="C125" s="2">
        <f t="shared" si="9"/>
        <v>4.6499999999999986E-2</v>
      </c>
      <c r="D125" s="2">
        <f t="shared" si="10"/>
        <v>4.6499999999999986E-2</v>
      </c>
      <c r="E125" s="2">
        <f t="shared" si="11"/>
        <v>0</v>
      </c>
      <c r="F125" s="2">
        <f t="shared" ref="F125:G140" si="17">((F124*13)+D125)/14</f>
        <v>1.6700300200767657E-2</v>
      </c>
      <c r="G125" s="2">
        <f t="shared" si="17"/>
        <v>9.615746301715104E-3</v>
      </c>
      <c r="H125" s="2">
        <f t="shared" si="13"/>
        <v>1.7367658917736757</v>
      </c>
      <c r="I125" s="2">
        <f t="shared" si="14"/>
        <v>63.460520938021915</v>
      </c>
    </row>
    <row r="126" spans="1:9" ht="13.5" x14ac:dyDescent="0.25">
      <c r="A126" s="3">
        <f>TITRES_STAT!B129</f>
        <v>42487</v>
      </c>
      <c r="B126" s="5">
        <f>TITRES_STAT!D129</f>
        <v>1.2669999999999999</v>
      </c>
      <c r="C126" s="2">
        <f t="shared" si="9"/>
        <v>-3.8700000000000179E-2</v>
      </c>
      <c r="D126" s="2">
        <f t="shared" si="10"/>
        <v>0</v>
      </c>
      <c r="E126" s="2">
        <f t="shared" si="11"/>
        <v>3.8700000000000179E-2</v>
      </c>
      <c r="F126" s="2">
        <f t="shared" si="17"/>
        <v>1.550742161499854E-2</v>
      </c>
      <c r="G126" s="2">
        <f t="shared" si="17"/>
        <v>1.1693192994449752E-2</v>
      </c>
      <c r="H126" s="2">
        <f t="shared" si="13"/>
        <v>1.3261922233182362</v>
      </c>
      <c r="I126" s="2">
        <f t="shared" si="14"/>
        <v>57.011291243441043</v>
      </c>
    </row>
    <row r="127" spans="1:9" ht="13.5" x14ac:dyDescent="0.25">
      <c r="A127" s="3">
        <f>TITRES_STAT!B130</f>
        <v>42488</v>
      </c>
      <c r="B127" s="5">
        <f>TITRES_STAT!D130</f>
        <v>1.2101</v>
      </c>
      <c r="C127" s="2">
        <f t="shared" si="9"/>
        <v>-5.6899999999999951E-2</v>
      </c>
      <c r="D127" s="2">
        <f t="shared" si="10"/>
        <v>0</v>
      </c>
      <c r="E127" s="2">
        <f t="shared" si="11"/>
        <v>5.6899999999999951E-2</v>
      </c>
      <c r="F127" s="2">
        <f t="shared" si="17"/>
        <v>1.4399748642498645E-2</v>
      </c>
      <c r="G127" s="2">
        <f t="shared" si="17"/>
        <v>1.4922250637703336E-2</v>
      </c>
      <c r="H127" s="2">
        <f t="shared" si="13"/>
        <v>0.96498504093715531</v>
      </c>
      <c r="I127" s="2">
        <f t="shared" si="14"/>
        <v>49.109027337782045</v>
      </c>
    </row>
    <row r="128" spans="1:9" ht="13.5" x14ac:dyDescent="0.25">
      <c r="A128" s="3">
        <f>TITRES_STAT!B131</f>
        <v>42489</v>
      </c>
      <c r="B128" s="5">
        <f>TITRES_STAT!D131</f>
        <v>1.1429</v>
      </c>
      <c r="C128" s="2">
        <f t="shared" si="9"/>
        <v>-6.7199999999999926E-2</v>
      </c>
      <c r="D128" s="2">
        <f t="shared" si="10"/>
        <v>0</v>
      </c>
      <c r="E128" s="2">
        <f t="shared" si="11"/>
        <v>6.7199999999999926E-2</v>
      </c>
      <c r="F128" s="2">
        <f t="shared" si="17"/>
        <v>1.3371195168034455E-2</v>
      </c>
      <c r="G128" s="2">
        <f t="shared" si="17"/>
        <v>1.865637559215309E-2</v>
      </c>
      <c r="H128" s="2">
        <f t="shared" si="13"/>
        <v>0.71670915403624313</v>
      </c>
      <c r="I128" s="2">
        <f t="shared" si="14"/>
        <v>41.749014522998927</v>
      </c>
    </row>
    <row r="129" spans="1:9" ht="13.5" x14ac:dyDescent="0.25">
      <c r="A129" s="3">
        <f>TITRES_STAT!B132</f>
        <v>42492</v>
      </c>
      <c r="B129" s="5">
        <f>TITRES_STAT!D132</f>
        <v>1.1376999999999999</v>
      </c>
      <c r="C129" s="2">
        <f t="shared" si="9"/>
        <v>-5.2000000000000934E-3</v>
      </c>
      <c r="D129" s="2">
        <f t="shared" si="10"/>
        <v>0</v>
      </c>
      <c r="E129" s="2">
        <f t="shared" si="11"/>
        <v>5.2000000000000934E-3</v>
      </c>
      <c r="F129" s="2">
        <f t="shared" si="17"/>
        <v>1.2416109798889135E-2</v>
      </c>
      <c r="G129" s="2">
        <f t="shared" si="17"/>
        <v>1.7695205906999304E-2</v>
      </c>
      <c r="H129" s="2">
        <f t="shared" si="13"/>
        <v>0.70166517779699678</v>
      </c>
      <c r="I129" s="2">
        <f t="shared" si="14"/>
        <v>41.234032813986587</v>
      </c>
    </row>
    <row r="130" spans="1:9" ht="13.5" x14ac:dyDescent="0.25">
      <c r="A130" s="3">
        <f>TITRES_STAT!B133</f>
        <v>42493</v>
      </c>
      <c r="B130" s="5">
        <f>TITRES_STAT!D133</f>
        <v>1.1376999999999999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1.1529244813254196E-2</v>
      </c>
      <c r="G130" s="2">
        <f t="shared" si="17"/>
        <v>1.6431262627927927E-2</v>
      </c>
      <c r="H130" s="2">
        <f t="shared" si="13"/>
        <v>0.70166517779699666</v>
      </c>
      <c r="I130" s="2">
        <f t="shared" si="14"/>
        <v>41.23403281398658</v>
      </c>
    </row>
    <row r="131" spans="1:9" ht="13.5" x14ac:dyDescent="0.25">
      <c r="A131" s="3">
        <f>TITRES_STAT!B134</f>
        <v>42494</v>
      </c>
      <c r="B131" s="5">
        <f>TITRES_STAT!D134</f>
        <v>1.1092</v>
      </c>
      <c r="C131" s="2">
        <f t="shared" ref="C131:C194" si="18">B131-B130</f>
        <v>-2.849999999999997E-2</v>
      </c>
      <c r="D131" s="2">
        <f t="shared" ref="D131:D194" si="19">IF(C131&gt;0,C131,0)</f>
        <v>0</v>
      </c>
      <c r="E131" s="2">
        <f t="shared" ref="E131:E194" si="20">IF(C131&lt;0,-C131,0)</f>
        <v>2.849999999999997E-2</v>
      </c>
      <c r="F131" s="2">
        <f t="shared" si="17"/>
        <v>1.0705727326593181E-2</v>
      </c>
      <c r="G131" s="2">
        <f t="shared" si="17"/>
        <v>1.7293315297361646E-2</v>
      </c>
      <c r="H131" s="2">
        <f t="shared" si="13"/>
        <v>0.61906737618011853</v>
      </c>
      <c r="I131" s="2">
        <f t="shared" si="14"/>
        <v>38.236047819127215</v>
      </c>
    </row>
    <row r="132" spans="1:9" ht="13.5" x14ac:dyDescent="0.25">
      <c r="A132" s="3">
        <f>TITRES_STAT!B135</f>
        <v>42495</v>
      </c>
      <c r="B132" s="5">
        <f>TITRES_STAT!D135</f>
        <v>1.1376999999999999</v>
      </c>
      <c r="C132" s="2">
        <f t="shared" si="18"/>
        <v>2.849999999999997E-2</v>
      </c>
      <c r="D132" s="2">
        <f t="shared" si="19"/>
        <v>2.849999999999997E-2</v>
      </c>
      <c r="E132" s="2">
        <f t="shared" si="20"/>
        <v>0</v>
      </c>
      <c r="F132" s="2">
        <f t="shared" si="17"/>
        <v>1.1976746803265095E-2</v>
      </c>
      <c r="G132" s="2">
        <f t="shared" si="17"/>
        <v>1.6058078490407243E-2</v>
      </c>
      <c r="H132" s="2">
        <f t="shared" si="13"/>
        <v>0.74583934873775537</v>
      </c>
      <c r="I132" s="2">
        <f t="shared" si="14"/>
        <v>42.720961082530209</v>
      </c>
    </row>
    <row r="133" spans="1:9" ht="13.5" x14ac:dyDescent="0.25">
      <c r="A133" s="3">
        <f>TITRES_STAT!B136</f>
        <v>42496</v>
      </c>
      <c r="B133" s="5">
        <f>TITRES_STAT!D136</f>
        <v>1.1041000000000001</v>
      </c>
      <c r="C133" s="2">
        <f t="shared" si="18"/>
        <v>-3.3599999999999852E-2</v>
      </c>
      <c r="D133" s="2">
        <f t="shared" si="19"/>
        <v>0</v>
      </c>
      <c r="E133" s="2">
        <f t="shared" si="20"/>
        <v>3.3599999999999852E-2</v>
      </c>
      <c r="F133" s="2">
        <f t="shared" si="17"/>
        <v>1.112126488874616E-2</v>
      </c>
      <c r="G133" s="2">
        <f t="shared" si="17"/>
        <v>1.731107288394957E-2</v>
      </c>
      <c r="H133" s="2">
        <f t="shared" si="13"/>
        <v>0.64243648925177499</v>
      </c>
      <c r="I133" s="2">
        <f t="shared" si="14"/>
        <v>39.114845137448334</v>
      </c>
    </row>
    <row r="134" spans="1:9" ht="13.5" x14ac:dyDescent="0.25">
      <c r="A134" s="3">
        <f>TITRES_STAT!B137</f>
        <v>42499</v>
      </c>
      <c r="B134" s="5">
        <f>TITRES_STAT!D137</f>
        <v>1.1298999999999999</v>
      </c>
      <c r="C134" s="2">
        <f t="shared" si="18"/>
        <v>2.5799999999999823E-2</v>
      </c>
      <c r="D134" s="2">
        <f t="shared" si="19"/>
        <v>2.5799999999999823E-2</v>
      </c>
      <c r="E134" s="2">
        <f t="shared" si="20"/>
        <v>0</v>
      </c>
      <c r="F134" s="2">
        <f t="shared" si="17"/>
        <v>1.2169745968121422E-2</v>
      </c>
      <c r="G134" s="2">
        <f t="shared" si="17"/>
        <v>1.6074567677953171E-2</v>
      </c>
      <c r="H134" s="2">
        <f t="shared" si="13"/>
        <v>0.75708076334846952</v>
      </c>
      <c r="I134" s="2">
        <f t="shared" si="14"/>
        <v>43.087419721430471</v>
      </c>
    </row>
    <row r="135" spans="1:9" ht="13.5" x14ac:dyDescent="0.25">
      <c r="A135" s="3">
        <f>TITRES_STAT!B138</f>
        <v>42500</v>
      </c>
      <c r="B135" s="5">
        <f>TITRES_STAT!D138</f>
        <v>1.1014999999999999</v>
      </c>
      <c r="C135" s="2">
        <f t="shared" si="18"/>
        <v>-2.8399999999999981E-2</v>
      </c>
      <c r="D135" s="2">
        <f t="shared" si="19"/>
        <v>0</v>
      </c>
      <c r="E135" s="2">
        <f t="shared" si="20"/>
        <v>2.8399999999999981E-2</v>
      </c>
      <c r="F135" s="2">
        <f t="shared" si="17"/>
        <v>1.1300478398969891E-2</v>
      </c>
      <c r="G135" s="2">
        <f t="shared" si="17"/>
        <v>1.6954955700956516E-2</v>
      </c>
      <c r="H135" s="2">
        <f t="shared" si="13"/>
        <v>0.66650002502409211</v>
      </c>
      <c r="I135" s="2">
        <f t="shared" si="14"/>
        <v>39.994000300987501</v>
      </c>
    </row>
    <row r="136" spans="1:9" ht="13.5" x14ac:dyDescent="0.25">
      <c r="A136" s="3">
        <f>TITRES_STAT!B139</f>
        <v>42501</v>
      </c>
      <c r="B136" s="5">
        <f>TITRES_STAT!D139</f>
        <v>1.1273</v>
      </c>
      <c r="C136" s="2">
        <f t="shared" si="18"/>
        <v>2.5800000000000045E-2</v>
      </c>
      <c r="D136" s="2">
        <f t="shared" si="19"/>
        <v>2.5800000000000045E-2</v>
      </c>
      <c r="E136" s="2">
        <f t="shared" si="20"/>
        <v>0</v>
      </c>
      <c r="F136" s="2">
        <f t="shared" si="17"/>
        <v>1.2336158513329188E-2</v>
      </c>
      <c r="G136" s="2">
        <f t="shared" si="17"/>
        <v>1.5743887436602478E-2</v>
      </c>
      <c r="H136" s="2">
        <f t="shared" si="13"/>
        <v>0.78355225562965047</v>
      </c>
      <c r="I136" s="2">
        <f t="shared" si="14"/>
        <v>43.932116547548631</v>
      </c>
    </row>
    <row r="137" spans="1:9" ht="13.5" x14ac:dyDescent="0.25">
      <c r="A137" s="3">
        <f>TITRES_STAT!B140</f>
        <v>42502</v>
      </c>
      <c r="B137" s="5">
        <f>TITRES_STAT!D140</f>
        <v>1.0936999999999999</v>
      </c>
      <c r="C137" s="2">
        <f t="shared" si="18"/>
        <v>-3.3600000000000074E-2</v>
      </c>
      <c r="D137" s="2">
        <f t="shared" si="19"/>
        <v>0</v>
      </c>
      <c r="E137" s="2">
        <f t="shared" si="20"/>
        <v>3.3600000000000074E-2</v>
      </c>
      <c r="F137" s="2">
        <f t="shared" si="17"/>
        <v>1.1455004333805674E-2</v>
      </c>
      <c r="G137" s="2">
        <f t="shared" si="17"/>
        <v>1.7019324048273735E-2</v>
      </c>
      <c r="H137" s="2">
        <f t="shared" si="13"/>
        <v>0.67305871263245332</v>
      </c>
      <c r="I137" s="2">
        <f t="shared" si="14"/>
        <v>40.229234488336481</v>
      </c>
    </row>
    <row r="138" spans="1:9" ht="13.5" x14ac:dyDescent="0.25">
      <c r="A138" s="3">
        <f>TITRES_STAT!B141</f>
        <v>42503</v>
      </c>
      <c r="B138" s="5">
        <f>TITRES_STAT!D141</f>
        <v>1.073</v>
      </c>
      <c r="C138" s="2">
        <f t="shared" si="18"/>
        <v>-2.0699999999999941E-2</v>
      </c>
      <c r="D138" s="2">
        <f t="shared" si="19"/>
        <v>0</v>
      </c>
      <c r="E138" s="2">
        <f t="shared" si="20"/>
        <v>2.0699999999999941E-2</v>
      </c>
      <c r="F138" s="2">
        <f t="shared" si="17"/>
        <v>1.0636789738533839E-2</v>
      </c>
      <c r="G138" s="2">
        <f t="shared" si="17"/>
        <v>1.7282229473397033E-2</v>
      </c>
      <c r="H138" s="2">
        <f t="shared" si="13"/>
        <v>0.61547555278717447</v>
      </c>
      <c r="I138" s="2">
        <f t="shared" si="14"/>
        <v>38.098722801796448</v>
      </c>
    </row>
    <row r="139" spans="1:9" ht="13.5" x14ac:dyDescent="0.25">
      <c r="A139" s="3">
        <f>TITRES_STAT!B142</f>
        <v>42506</v>
      </c>
      <c r="B139" s="5">
        <f>TITRES_STAT!D142</f>
        <v>1.042</v>
      </c>
      <c r="C139" s="2">
        <f t="shared" si="18"/>
        <v>-3.0999999999999917E-2</v>
      </c>
      <c r="D139" s="2">
        <f t="shared" si="19"/>
        <v>0</v>
      </c>
      <c r="E139" s="2">
        <f t="shared" si="20"/>
        <v>3.0999999999999917E-2</v>
      </c>
      <c r="F139" s="2">
        <f t="shared" si="17"/>
        <v>9.8770190429242778E-3</v>
      </c>
      <c r="G139" s="2">
        <f t="shared" si="17"/>
        <v>1.8262070225297238E-2</v>
      </c>
      <c r="H139" s="2">
        <f t="shared" si="13"/>
        <v>0.54084881511638794</v>
      </c>
      <c r="I139" s="2">
        <f t="shared" si="14"/>
        <v>35.100706169899937</v>
      </c>
    </row>
    <row r="140" spans="1:9" ht="13.5" x14ac:dyDescent="0.25">
      <c r="A140" s="3">
        <f>TITRES_STAT!B143</f>
        <v>42507</v>
      </c>
      <c r="B140" s="5">
        <f>TITRES_STAT!D143</f>
        <v>1.0601</v>
      </c>
      <c r="C140" s="2">
        <f t="shared" si="18"/>
        <v>1.8100000000000005E-2</v>
      </c>
      <c r="D140" s="2">
        <f t="shared" si="19"/>
        <v>1.8100000000000005E-2</v>
      </c>
      <c r="E140" s="2">
        <f t="shared" si="20"/>
        <v>0</v>
      </c>
      <c r="F140" s="2">
        <f t="shared" si="17"/>
        <v>1.0464374825572543E-2</v>
      </c>
      <c r="G140" s="2">
        <f t="shared" si="17"/>
        <v>1.6957636637776007E-2</v>
      </c>
      <c r="H140" s="2">
        <f t="shared" si="13"/>
        <v>0.61708922352194862</v>
      </c>
      <c r="I140" s="2">
        <f t="shared" si="14"/>
        <v>38.160493221144321</v>
      </c>
    </row>
    <row r="141" spans="1:9" ht="13.5" x14ac:dyDescent="0.25">
      <c r="A141" s="3">
        <f>TITRES_STAT!B144</f>
        <v>42508</v>
      </c>
      <c r="B141" s="5">
        <f>TITRES_STAT!D144</f>
        <v>1.0575000000000001</v>
      </c>
      <c r="C141" s="2">
        <f t="shared" si="18"/>
        <v>-2.5999999999999357E-3</v>
      </c>
      <c r="D141" s="2">
        <f t="shared" si="19"/>
        <v>0</v>
      </c>
      <c r="E141" s="2">
        <f t="shared" si="20"/>
        <v>2.5999999999999357E-3</v>
      </c>
      <c r="F141" s="2">
        <f t="shared" ref="F141:G156" si="21">((F140*13)+D141)/14</f>
        <v>9.7169194808887898E-3</v>
      </c>
      <c r="G141" s="2">
        <f t="shared" si="21"/>
        <v>1.5932091163649145E-2</v>
      </c>
      <c r="H141" s="2">
        <f t="shared" si="13"/>
        <v>0.60989605074938513</v>
      </c>
      <c r="I141" s="2">
        <f t="shared" si="14"/>
        <v>37.884188265788133</v>
      </c>
    </row>
    <row r="142" spans="1:9" ht="13.5" x14ac:dyDescent="0.25">
      <c r="A142" s="3">
        <f>TITRES_STAT!B145</f>
        <v>42509</v>
      </c>
      <c r="B142" s="5">
        <f>TITRES_STAT!D145</f>
        <v>1.0343</v>
      </c>
      <c r="C142" s="2">
        <f t="shared" si="18"/>
        <v>-2.3200000000000109E-2</v>
      </c>
      <c r="D142" s="2">
        <f t="shared" si="19"/>
        <v>0</v>
      </c>
      <c r="E142" s="2">
        <f t="shared" si="20"/>
        <v>2.3200000000000109E-2</v>
      </c>
      <c r="F142" s="2">
        <f t="shared" si="21"/>
        <v>9.0228538036824478E-3</v>
      </c>
      <c r="G142" s="2">
        <f t="shared" si="21"/>
        <v>1.6451227509102783E-2</v>
      </c>
      <c r="H142" s="2">
        <f t="shared" si="13"/>
        <v>0.54846082450017353</v>
      </c>
      <c r="I142" s="2">
        <f t="shared" si="14"/>
        <v>35.419741708816602</v>
      </c>
    </row>
    <row r="143" spans="1:9" ht="13.5" x14ac:dyDescent="0.25">
      <c r="A143" s="3">
        <f>TITRES_STAT!B146</f>
        <v>42510</v>
      </c>
      <c r="B143" s="5">
        <f>TITRES_STAT!D146</f>
        <v>1.0032000000000001</v>
      </c>
      <c r="C143" s="2">
        <f t="shared" si="18"/>
        <v>-3.1099999999999905E-2</v>
      </c>
      <c r="D143" s="2">
        <f t="shared" si="19"/>
        <v>0</v>
      </c>
      <c r="E143" s="2">
        <f t="shared" si="20"/>
        <v>3.1099999999999905E-2</v>
      </c>
      <c r="F143" s="2">
        <f t="shared" si="21"/>
        <v>8.3783642462765592E-3</v>
      </c>
      <c r="G143" s="2">
        <f t="shared" si="21"/>
        <v>1.749756840130972E-2</v>
      </c>
      <c r="H143" s="2">
        <f t="shared" si="13"/>
        <v>0.47883020395276327</v>
      </c>
      <c r="I143" s="2">
        <f t="shared" si="14"/>
        <v>32.378984596940114</v>
      </c>
    </row>
    <row r="144" spans="1:9" ht="13.5" x14ac:dyDescent="0.25">
      <c r="A144" s="3">
        <f>TITRES_STAT!B147</f>
        <v>42513</v>
      </c>
      <c r="B144" s="5">
        <f>TITRES_STAT!D147</f>
        <v>1.0084</v>
      </c>
      <c r="C144" s="2">
        <f t="shared" si="18"/>
        <v>5.1999999999998714E-3</v>
      </c>
      <c r="D144" s="2">
        <f t="shared" si="19"/>
        <v>5.1999999999998714E-3</v>
      </c>
      <c r="E144" s="2">
        <f t="shared" si="20"/>
        <v>0</v>
      </c>
      <c r="F144" s="2">
        <f t="shared" si="21"/>
        <v>8.1513382286853668E-3</v>
      </c>
      <c r="G144" s="2">
        <f t="shared" si="21"/>
        <v>1.6247742086930455E-2</v>
      </c>
      <c r="H144" s="2">
        <f t="shared" si="13"/>
        <v>0.50169052321689878</v>
      </c>
      <c r="I144" s="2">
        <f t="shared" si="14"/>
        <v>33.408383116261859</v>
      </c>
    </row>
    <row r="145" spans="1:9" ht="13.5" x14ac:dyDescent="0.25">
      <c r="A145" s="3">
        <f>TITRES_STAT!B148</f>
        <v>42514</v>
      </c>
      <c r="B145" s="5">
        <f>TITRES_STAT!D148</f>
        <v>1.0343</v>
      </c>
      <c r="C145" s="2">
        <f t="shared" si="18"/>
        <v>2.5900000000000034E-2</v>
      </c>
      <c r="D145" s="2">
        <f t="shared" si="19"/>
        <v>2.5900000000000034E-2</v>
      </c>
      <c r="E145" s="2">
        <f t="shared" si="20"/>
        <v>0</v>
      </c>
      <c r="F145" s="2">
        <f t="shared" si="21"/>
        <v>9.4190997837792726E-3</v>
      </c>
      <c r="G145" s="2">
        <f t="shared" si="21"/>
        <v>1.5087189080721137E-2</v>
      </c>
      <c r="H145" s="2">
        <f t="shared" ref="H145:H208" si="22">F145/G145</f>
        <v>0.62431111145914386</v>
      </c>
      <c r="I145" s="2">
        <f t="shared" ref="I145:I208" si="23">IF(G145=0,100,100-(100/(1+H145)))</f>
        <v>38.435439310534264</v>
      </c>
    </row>
    <row r="146" spans="1:9" ht="13.5" x14ac:dyDescent="0.25">
      <c r="A146" s="3">
        <f>TITRES_STAT!B149</f>
        <v>42515</v>
      </c>
      <c r="B146" s="5">
        <f>TITRES_STAT!D149</f>
        <v>1.0265</v>
      </c>
      <c r="C146" s="2">
        <f t="shared" si="18"/>
        <v>-7.8000000000000291E-3</v>
      </c>
      <c r="D146" s="2">
        <f t="shared" si="19"/>
        <v>0</v>
      </c>
      <c r="E146" s="2">
        <f t="shared" si="20"/>
        <v>7.8000000000000291E-3</v>
      </c>
      <c r="F146" s="2">
        <f t="shared" si="21"/>
        <v>8.7463069420807525E-3</v>
      </c>
      <c r="G146" s="2">
        <f t="shared" si="21"/>
        <v>1.4566675574955345E-2</v>
      </c>
      <c r="H146" s="2">
        <f t="shared" si="22"/>
        <v>0.60043260365586637</v>
      </c>
      <c r="I146" s="2">
        <f t="shared" si="23"/>
        <v>37.516894012550033</v>
      </c>
    </row>
    <row r="147" spans="1:9" ht="13.5" x14ac:dyDescent="0.25">
      <c r="A147" s="3">
        <f>TITRES_STAT!B150</f>
        <v>42516</v>
      </c>
      <c r="B147" s="5">
        <f>TITRES_STAT!D150</f>
        <v>1.0186999999999999</v>
      </c>
      <c r="C147" s="2">
        <f t="shared" si="18"/>
        <v>-7.8000000000000291E-3</v>
      </c>
      <c r="D147" s="2">
        <f t="shared" si="19"/>
        <v>0</v>
      </c>
      <c r="E147" s="2">
        <f t="shared" si="20"/>
        <v>7.8000000000000291E-3</v>
      </c>
      <c r="F147" s="2">
        <f t="shared" si="21"/>
        <v>8.1215707319321276E-3</v>
      </c>
      <c r="G147" s="2">
        <f t="shared" si="21"/>
        <v>1.408334160531568E-2</v>
      </c>
      <c r="H147" s="2">
        <f t="shared" si="22"/>
        <v>0.57667923988058944</v>
      </c>
      <c r="I147" s="2">
        <f t="shared" si="23"/>
        <v>36.575558635773284</v>
      </c>
    </row>
    <row r="148" spans="1:9" ht="13.5" x14ac:dyDescent="0.25">
      <c r="A148" s="3">
        <f>TITRES_STAT!B151</f>
        <v>42517</v>
      </c>
      <c r="B148" s="5">
        <f>TITRES_STAT!D151</f>
        <v>0.9748</v>
      </c>
      <c r="C148" s="2">
        <f t="shared" si="18"/>
        <v>-4.3899999999999939E-2</v>
      </c>
      <c r="D148" s="2">
        <f t="shared" si="19"/>
        <v>0</v>
      </c>
      <c r="E148" s="2">
        <f t="shared" si="20"/>
        <v>4.3899999999999939E-2</v>
      </c>
      <c r="F148" s="2">
        <f t="shared" si="21"/>
        <v>7.5414585367941179E-3</v>
      </c>
      <c r="G148" s="2">
        <f t="shared" si="21"/>
        <v>1.6213102919221699E-2</v>
      </c>
      <c r="H148" s="2">
        <f t="shared" si="22"/>
        <v>0.46514591157336227</v>
      </c>
      <c r="I148" s="2">
        <f t="shared" si="23"/>
        <v>31.747412179163817</v>
      </c>
    </row>
    <row r="149" spans="1:9" ht="13.5" x14ac:dyDescent="0.25">
      <c r="A149" s="3">
        <f>TITRES_STAT!B152</f>
        <v>42520</v>
      </c>
      <c r="B149" s="5">
        <f>TITRES_STAT!D152</f>
        <v>1.0109999999999999</v>
      </c>
      <c r="C149" s="2">
        <f t="shared" si="18"/>
        <v>3.6199999999999899E-2</v>
      </c>
      <c r="D149" s="2">
        <f t="shared" si="19"/>
        <v>3.6199999999999899E-2</v>
      </c>
      <c r="E149" s="2">
        <f t="shared" si="20"/>
        <v>0</v>
      </c>
      <c r="F149" s="2">
        <f t="shared" si="21"/>
        <v>9.5884972127373881E-3</v>
      </c>
      <c r="G149" s="2">
        <f t="shared" si="21"/>
        <v>1.5055024139277293E-2</v>
      </c>
      <c r="H149" s="2">
        <f t="shared" si="22"/>
        <v>0.63689683417523091</v>
      </c>
      <c r="I149" s="2">
        <f t="shared" si="23"/>
        <v>38.908795036929654</v>
      </c>
    </row>
    <row r="150" spans="1:9" ht="13.5" x14ac:dyDescent="0.25">
      <c r="A150" s="3">
        <f>TITRES_STAT!B153</f>
        <v>42521</v>
      </c>
      <c r="B150" s="5">
        <f>TITRES_STAT!D153</f>
        <v>0.99550000000000005</v>
      </c>
      <c r="C150" s="2">
        <f t="shared" si="18"/>
        <v>-1.5499999999999847E-2</v>
      </c>
      <c r="D150" s="2">
        <f t="shared" si="19"/>
        <v>0</v>
      </c>
      <c r="E150" s="2">
        <f t="shared" si="20"/>
        <v>1.5499999999999847E-2</v>
      </c>
      <c r="F150" s="2">
        <f t="shared" si="21"/>
        <v>8.9036045546847173E-3</v>
      </c>
      <c r="G150" s="2">
        <f t="shared" si="21"/>
        <v>1.5086808129328904E-2</v>
      </c>
      <c r="H150" s="2">
        <f t="shared" si="22"/>
        <v>0.59015826796232806</v>
      </c>
      <c r="I150" s="2">
        <f t="shared" si="23"/>
        <v>37.113177968037917</v>
      </c>
    </row>
    <row r="151" spans="1:9" ht="13.5" x14ac:dyDescent="0.25">
      <c r="A151" s="3">
        <f>TITRES_STAT!B154</f>
        <v>42522</v>
      </c>
      <c r="B151" s="5">
        <f>TITRES_STAT!D154</f>
        <v>0.98</v>
      </c>
      <c r="C151" s="2">
        <f t="shared" si="18"/>
        <v>-1.5500000000000069E-2</v>
      </c>
      <c r="D151" s="2">
        <f t="shared" si="19"/>
        <v>0</v>
      </c>
      <c r="E151" s="2">
        <f t="shared" si="20"/>
        <v>1.5500000000000069E-2</v>
      </c>
      <c r="F151" s="2">
        <f t="shared" si="21"/>
        <v>8.2676328007786661E-3</v>
      </c>
      <c r="G151" s="2">
        <f t="shared" si="21"/>
        <v>1.5116321834376844E-2</v>
      </c>
      <c r="H151" s="2">
        <f t="shared" si="22"/>
        <v>0.54693416105873027</v>
      </c>
      <c r="I151" s="2">
        <f t="shared" si="23"/>
        <v>35.356007697470815</v>
      </c>
    </row>
    <row r="152" spans="1:9" ht="13.5" x14ac:dyDescent="0.25">
      <c r="A152" s="3">
        <f>TITRES_STAT!B155</f>
        <v>42523</v>
      </c>
      <c r="B152" s="5">
        <f>TITRES_STAT!D155</f>
        <v>0.95150000000000001</v>
      </c>
      <c r="C152" s="2">
        <f t="shared" si="18"/>
        <v>-2.849999999999997E-2</v>
      </c>
      <c r="D152" s="2">
        <f t="shared" si="19"/>
        <v>0</v>
      </c>
      <c r="E152" s="2">
        <f t="shared" si="20"/>
        <v>2.849999999999997E-2</v>
      </c>
      <c r="F152" s="2">
        <f t="shared" si="21"/>
        <v>7.6770876007230468E-3</v>
      </c>
      <c r="G152" s="2">
        <f t="shared" si="21"/>
        <v>1.6072298846207068E-2</v>
      </c>
      <c r="H152" s="2">
        <f t="shared" si="22"/>
        <v>0.47765958523940566</v>
      </c>
      <c r="I152" s="2">
        <f t="shared" si="23"/>
        <v>32.325414460192931</v>
      </c>
    </row>
    <row r="153" spans="1:9" ht="13.5" x14ac:dyDescent="0.25">
      <c r="A153" s="3">
        <f>TITRES_STAT!B156</f>
        <v>42524</v>
      </c>
      <c r="B153" s="5">
        <f>TITRES_STAT!D156</f>
        <v>0.9748</v>
      </c>
      <c r="C153" s="2">
        <f t="shared" si="18"/>
        <v>2.3299999999999987E-2</v>
      </c>
      <c r="D153" s="2">
        <f t="shared" si="19"/>
        <v>2.3299999999999987E-2</v>
      </c>
      <c r="E153" s="2">
        <f t="shared" si="20"/>
        <v>0</v>
      </c>
      <c r="F153" s="2">
        <f t="shared" si="21"/>
        <v>8.7930099149571145E-3</v>
      </c>
      <c r="G153" s="2">
        <f t="shared" si="21"/>
        <v>1.492427750004942E-2</v>
      </c>
      <c r="H153" s="2">
        <f t="shared" si="22"/>
        <v>0.58917491415768686</v>
      </c>
      <c r="I153" s="2">
        <f t="shared" si="23"/>
        <v>37.074264696027385</v>
      </c>
    </row>
    <row r="154" spans="1:9" ht="13.5" x14ac:dyDescent="0.25">
      <c r="A154" s="3">
        <f>TITRES_STAT!B157</f>
        <v>42527</v>
      </c>
      <c r="B154" s="5">
        <f>TITRES_STAT!D157</f>
        <v>0.98</v>
      </c>
      <c r="C154" s="2">
        <f t="shared" si="18"/>
        <v>5.1999999999999824E-3</v>
      </c>
      <c r="D154" s="2">
        <f t="shared" si="19"/>
        <v>5.1999999999999824E-3</v>
      </c>
      <c r="E154" s="2">
        <f t="shared" si="20"/>
        <v>0</v>
      </c>
      <c r="F154" s="2">
        <f t="shared" si="21"/>
        <v>8.5363663496030341E-3</v>
      </c>
      <c r="G154" s="2">
        <f t="shared" si="21"/>
        <v>1.3858257678617317E-2</v>
      </c>
      <c r="H154" s="2">
        <f t="shared" si="22"/>
        <v>0.61597688162302477</v>
      </c>
      <c r="I154" s="2">
        <f t="shared" si="23"/>
        <v>38.117926600803926</v>
      </c>
    </row>
    <row r="155" spans="1:9" ht="13.5" x14ac:dyDescent="0.25">
      <c r="A155" s="3">
        <f>TITRES_STAT!B158</f>
        <v>42528</v>
      </c>
      <c r="B155" s="5">
        <f>TITRES_STAT!D158</f>
        <v>0.98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7.9266258960599602E-3</v>
      </c>
      <c r="G155" s="2">
        <f t="shared" si="21"/>
        <v>1.2868382130144653E-2</v>
      </c>
      <c r="H155" s="2">
        <f t="shared" si="22"/>
        <v>0.61597688162302477</v>
      </c>
      <c r="I155" s="2">
        <f t="shared" si="23"/>
        <v>38.117926600803926</v>
      </c>
    </row>
    <row r="156" spans="1:9" ht="13.5" x14ac:dyDescent="0.25">
      <c r="A156" s="3">
        <f>TITRES_STAT!B159</f>
        <v>42529</v>
      </c>
      <c r="B156" s="5">
        <f>TITRES_STAT!D159</f>
        <v>0.98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7.3604383320556776E-3</v>
      </c>
      <c r="G156" s="2">
        <f t="shared" si="21"/>
        <v>1.1949211977991463E-2</v>
      </c>
      <c r="H156" s="2">
        <f t="shared" si="22"/>
        <v>0.61597688162302477</v>
      </c>
      <c r="I156" s="2">
        <f t="shared" si="23"/>
        <v>38.117926600803926</v>
      </c>
    </row>
    <row r="157" spans="1:9" ht="13.5" x14ac:dyDescent="0.25">
      <c r="A157" s="3">
        <f>TITRES_STAT!B160</f>
        <v>42530</v>
      </c>
      <c r="B157" s="5">
        <f>TITRES_STAT!D160</f>
        <v>0.95150000000000001</v>
      </c>
      <c r="C157" s="2">
        <f t="shared" si="18"/>
        <v>-2.849999999999997E-2</v>
      </c>
      <c r="D157" s="2">
        <f t="shared" si="19"/>
        <v>0</v>
      </c>
      <c r="E157" s="2">
        <f t="shared" si="20"/>
        <v>2.849999999999997E-2</v>
      </c>
      <c r="F157" s="2">
        <f t="shared" ref="F157:G172" si="24">((F156*13)+D157)/14</f>
        <v>6.8346927369088437E-3</v>
      </c>
      <c r="G157" s="2">
        <f t="shared" si="24"/>
        <v>1.3131411122420642E-2</v>
      </c>
      <c r="H157" s="2">
        <f t="shared" si="22"/>
        <v>0.52048425513380303</v>
      </c>
      <c r="I157" s="2">
        <f t="shared" si="23"/>
        <v>34.231479436661473</v>
      </c>
    </row>
    <row r="158" spans="1:9" ht="13.5" x14ac:dyDescent="0.25">
      <c r="A158" s="3">
        <f>TITRES_STAT!B161</f>
        <v>42531</v>
      </c>
      <c r="B158" s="5">
        <f>TITRES_STAT!D161</f>
        <v>0.97740000000000005</v>
      </c>
      <c r="C158" s="2">
        <f t="shared" si="18"/>
        <v>2.5900000000000034E-2</v>
      </c>
      <c r="D158" s="2">
        <f t="shared" si="19"/>
        <v>2.5900000000000034E-2</v>
      </c>
      <c r="E158" s="2">
        <f t="shared" si="20"/>
        <v>0</v>
      </c>
      <c r="F158" s="2">
        <f t="shared" si="24"/>
        <v>8.1965003985582149E-3</v>
      </c>
      <c r="G158" s="2">
        <f t="shared" si="24"/>
        <v>1.2193453185104883E-2</v>
      </c>
      <c r="H158" s="2">
        <f t="shared" si="22"/>
        <v>0.67220501642396002</v>
      </c>
      <c r="I158" s="2">
        <f t="shared" si="23"/>
        <v>40.198720241940322</v>
      </c>
    </row>
    <row r="159" spans="1:9" ht="13.5" x14ac:dyDescent="0.25">
      <c r="A159" s="3">
        <f>TITRES_STAT!B162</f>
        <v>42534</v>
      </c>
      <c r="B159" s="5">
        <f>TITRES_STAT!D162</f>
        <v>0.98250000000000004</v>
      </c>
      <c r="C159" s="2">
        <f t="shared" si="18"/>
        <v>5.0999999999999934E-3</v>
      </c>
      <c r="D159" s="2">
        <f t="shared" si="19"/>
        <v>5.0999999999999934E-3</v>
      </c>
      <c r="E159" s="2">
        <f t="shared" si="20"/>
        <v>0</v>
      </c>
      <c r="F159" s="2">
        <f t="shared" si="24"/>
        <v>7.9753217986611984E-3</v>
      </c>
      <c r="G159" s="2">
        <f t="shared" si="24"/>
        <v>1.1322492243311678E-2</v>
      </c>
      <c r="H159" s="2">
        <f t="shared" si="22"/>
        <v>0.70437864979526121</v>
      </c>
      <c r="I159" s="2">
        <f t="shared" si="23"/>
        <v>41.327591722641849</v>
      </c>
    </row>
    <row r="160" spans="1:9" ht="13.5" x14ac:dyDescent="0.25">
      <c r="A160" s="3">
        <f>TITRES_STAT!B163</f>
        <v>42535</v>
      </c>
      <c r="B160" s="5">
        <f>TITRES_STAT!D163</f>
        <v>1.0058</v>
      </c>
      <c r="C160" s="2">
        <f t="shared" si="18"/>
        <v>2.3299999999999987E-2</v>
      </c>
      <c r="D160" s="2">
        <f t="shared" si="19"/>
        <v>2.3299999999999987E-2</v>
      </c>
      <c r="E160" s="2">
        <f t="shared" si="20"/>
        <v>0</v>
      </c>
      <c r="F160" s="2">
        <f t="shared" si="24"/>
        <v>9.0699416701853965E-3</v>
      </c>
      <c r="G160" s="2">
        <f t="shared" si="24"/>
        <v>1.0513742797360845E-2</v>
      </c>
      <c r="H160" s="2">
        <f t="shared" si="22"/>
        <v>0.86267486707608343</v>
      </c>
      <c r="I160" s="2">
        <f t="shared" si="23"/>
        <v>46.313765344902052</v>
      </c>
    </row>
    <row r="161" spans="1:9" ht="13.5" x14ac:dyDescent="0.25">
      <c r="A161" s="3">
        <f>TITRES_STAT!B164</f>
        <v>42536</v>
      </c>
      <c r="B161" s="5">
        <f>TITRES_STAT!D164</f>
        <v>1.0058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8.4220886937435829E-3</v>
      </c>
      <c r="G161" s="2">
        <f t="shared" si="24"/>
        <v>9.7627611689779271E-3</v>
      </c>
      <c r="H161" s="2">
        <f t="shared" si="22"/>
        <v>0.86267486707608354</v>
      </c>
      <c r="I161" s="2">
        <f t="shared" si="23"/>
        <v>46.313765344902052</v>
      </c>
    </row>
    <row r="162" spans="1:9" ht="13.5" x14ac:dyDescent="0.25">
      <c r="A162" s="3">
        <f>TITRES_STAT!B165</f>
        <v>42537</v>
      </c>
      <c r="B162" s="5">
        <f>TITRES_STAT!D165</f>
        <v>0.98250000000000004</v>
      </c>
      <c r="C162" s="2">
        <f t="shared" si="18"/>
        <v>-2.3299999999999987E-2</v>
      </c>
      <c r="D162" s="2">
        <f t="shared" si="19"/>
        <v>0</v>
      </c>
      <c r="E162" s="2">
        <f t="shared" si="20"/>
        <v>2.3299999999999987E-2</v>
      </c>
      <c r="F162" s="2">
        <f t="shared" si="24"/>
        <v>7.8205109299047549E-3</v>
      </c>
      <c r="G162" s="2">
        <f t="shared" si="24"/>
        <v>1.0729706799765218E-2</v>
      </c>
      <c r="H162" s="2">
        <f t="shared" si="22"/>
        <v>0.72886529668041622</v>
      </c>
      <c r="I162" s="2">
        <f t="shared" si="23"/>
        <v>42.158593736591627</v>
      </c>
    </row>
    <row r="163" spans="1:9" ht="13.5" x14ac:dyDescent="0.25">
      <c r="A163" s="3">
        <f>TITRES_STAT!B166</f>
        <v>42538</v>
      </c>
      <c r="B163" s="5">
        <f>TITRES_STAT!D166</f>
        <v>1.0265</v>
      </c>
      <c r="C163" s="2">
        <f t="shared" si="18"/>
        <v>4.3999999999999928E-2</v>
      </c>
      <c r="D163" s="2">
        <f t="shared" si="19"/>
        <v>4.3999999999999928E-2</v>
      </c>
      <c r="E163" s="2">
        <f t="shared" si="20"/>
        <v>0</v>
      </c>
      <c r="F163" s="2">
        <f t="shared" si="24"/>
        <v>1.0404760149197266E-2</v>
      </c>
      <c r="G163" s="2">
        <f t="shared" si="24"/>
        <v>9.963299171210558E-3</v>
      </c>
      <c r="H163" s="2">
        <f t="shared" si="22"/>
        <v>1.0443087144529728</v>
      </c>
      <c r="I163" s="2">
        <f t="shared" si="23"/>
        <v>51.083708985333686</v>
      </c>
    </row>
    <row r="164" spans="1:9" ht="13.5" x14ac:dyDescent="0.25">
      <c r="A164" s="3">
        <f>TITRES_STAT!B167</f>
        <v>42541</v>
      </c>
      <c r="B164" s="5">
        <f>TITRES_STAT!D167</f>
        <v>1.0213000000000001</v>
      </c>
      <c r="C164" s="2">
        <f t="shared" si="18"/>
        <v>-5.1999999999998714E-3</v>
      </c>
      <c r="D164" s="2">
        <f t="shared" si="19"/>
        <v>0</v>
      </c>
      <c r="E164" s="2">
        <f t="shared" si="20"/>
        <v>5.1999999999998714E-3</v>
      </c>
      <c r="F164" s="2">
        <f t="shared" si="24"/>
        <v>9.6615629956831751E-3</v>
      </c>
      <c r="G164" s="2">
        <f t="shared" si="24"/>
        <v>9.6230635161240804E-3</v>
      </c>
      <c r="H164" s="2">
        <f t="shared" si="22"/>
        <v>1.0040007508518036</v>
      </c>
      <c r="I164" s="2">
        <f t="shared" si="23"/>
        <v>50.099819095629151</v>
      </c>
    </row>
    <row r="165" spans="1:9" ht="13.5" x14ac:dyDescent="0.25">
      <c r="A165" s="3">
        <f>TITRES_STAT!B168</f>
        <v>42542</v>
      </c>
      <c r="B165" s="5">
        <f>TITRES_STAT!D168</f>
        <v>1.0084</v>
      </c>
      <c r="C165" s="2">
        <f t="shared" si="18"/>
        <v>-1.2900000000000134E-2</v>
      </c>
      <c r="D165" s="2">
        <f t="shared" si="19"/>
        <v>0</v>
      </c>
      <c r="E165" s="2">
        <f t="shared" si="20"/>
        <v>1.2900000000000134E-2</v>
      </c>
      <c r="F165" s="2">
        <f t="shared" si="24"/>
        <v>8.971451353134376E-3</v>
      </c>
      <c r="G165" s="2">
        <f t="shared" si="24"/>
        <v>9.8571304078295119E-3</v>
      </c>
      <c r="H165" s="2">
        <f t="shared" si="22"/>
        <v>0.91014838821736177</v>
      </c>
      <c r="I165" s="2">
        <f t="shared" si="23"/>
        <v>47.648046289574083</v>
      </c>
    </row>
    <row r="166" spans="1:9" ht="13.5" x14ac:dyDescent="0.25">
      <c r="A166" s="3">
        <f>TITRES_STAT!B169</f>
        <v>42543</v>
      </c>
      <c r="B166" s="5">
        <f>TITRES_STAT!D169</f>
        <v>1.0084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8.330633399339064E-3</v>
      </c>
      <c r="G166" s="2">
        <f t="shared" si="24"/>
        <v>9.1530496644131182E-3</v>
      </c>
      <c r="H166" s="2">
        <f t="shared" si="22"/>
        <v>0.91014838821736177</v>
      </c>
      <c r="I166" s="2">
        <f t="shared" si="23"/>
        <v>47.648046289574083</v>
      </c>
    </row>
    <row r="167" spans="1:9" ht="13.5" x14ac:dyDescent="0.25">
      <c r="A167" s="3">
        <f>TITRES_STAT!B170</f>
        <v>42544</v>
      </c>
      <c r="B167" s="5">
        <f>TITRES_STAT!D170</f>
        <v>0.99550000000000005</v>
      </c>
      <c r="C167" s="2">
        <f t="shared" si="18"/>
        <v>-1.2899999999999912E-2</v>
      </c>
      <c r="D167" s="2">
        <f t="shared" si="19"/>
        <v>0</v>
      </c>
      <c r="E167" s="2">
        <f t="shared" si="20"/>
        <v>1.2899999999999912E-2</v>
      </c>
      <c r="F167" s="2">
        <f t="shared" si="24"/>
        <v>7.7355881565291306E-3</v>
      </c>
      <c r="G167" s="2">
        <f t="shared" si="24"/>
        <v>9.4206889740978874E-3</v>
      </c>
      <c r="H167" s="2">
        <f t="shared" si="22"/>
        <v>0.82112764552550999</v>
      </c>
      <c r="I167" s="2">
        <f t="shared" si="23"/>
        <v>45.088967132150863</v>
      </c>
    </row>
    <row r="168" spans="1:9" ht="13.5" x14ac:dyDescent="0.25">
      <c r="A168" s="3">
        <f>TITRES_STAT!B171</f>
        <v>42545</v>
      </c>
      <c r="B168" s="5">
        <f>TITRES_STAT!D171</f>
        <v>0.98</v>
      </c>
      <c r="C168" s="2">
        <f t="shared" si="18"/>
        <v>-1.5500000000000069E-2</v>
      </c>
      <c r="D168" s="2">
        <f t="shared" si="19"/>
        <v>0</v>
      </c>
      <c r="E168" s="2">
        <f t="shared" si="20"/>
        <v>1.5500000000000069E-2</v>
      </c>
      <c r="F168" s="2">
        <f t="shared" si="24"/>
        <v>7.1830461453484791E-3</v>
      </c>
      <c r="G168" s="2">
        <f t="shared" si="24"/>
        <v>9.8549254759480436E-3</v>
      </c>
      <c r="H168" s="2">
        <f t="shared" si="22"/>
        <v>0.72887878887358815</v>
      </c>
      <c r="I168" s="2">
        <f t="shared" si="23"/>
        <v>42.15904513169906</v>
      </c>
    </row>
    <row r="169" spans="1:9" ht="13.5" x14ac:dyDescent="0.25">
      <c r="A169" s="3">
        <f>TITRES_STAT!B172</f>
        <v>42548</v>
      </c>
      <c r="B169" s="5">
        <f>TITRES_STAT!D172</f>
        <v>0.99550000000000005</v>
      </c>
      <c r="C169" s="2">
        <f t="shared" si="18"/>
        <v>1.5500000000000069E-2</v>
      </c>
      <c r="D169" s="2">
        <f t="shared" si="19"/>
        <v>1.5500000000000069E-2</v>
      </c>
      <c r="E169" s="2">
        <f t="shared" si="20"/>
        <v>0</v>
      </c>
      <c r="F169" s="2">
        <f t="shared" si="24"/>
        <v>7.777114277823593E-3</v>
      </c>
      <c r="G169" s="2">
        <f t="shared" si="24"/>
        <v>9.1510022276660406E-3</v>
      </c>
      <c r="H169" s="2">
        <f t="shared" si="22"/>
        <v>0.84986475626802938</v>
      </c>
      <c r="I169" s="2">
        <f t="shared" si="23"/>
        <v>45.941994050558108</v>
      </c>
    </row>
    <row r="170" spans="1:9" ht="13.5" x14ac:dyDescent="0.25">
      <c r="A170" s="3">
        <f>TITRES_STAT!B173</f>
        <v>42549</v>
      </c>
      <c r="B170" s="5">
        <f>TITRES_STAT!D173</f>
        <v>0.99550000000000005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7.2216061151219079E-3</v>
      </c>
      <c r="G170" s="2">
        <f t="shared" si="24"/>
        <v>8.4973592114041801E-3</v>
      </c>
      <c r="H170" s="2">
        <f t="shared" si="22"/>
        <v>0.84986475626802938</v>
      </c>
      <c r="I170" s="2">
        <f t="shared" si="23"/>
        <v>45.941994050558108</v>
      </c>
    </row>
    <row r="171" spans="1:9" ht="13.5" x14ac:dyDescent="0.25">
      <c r="A171" s="3">
        <f>TITRES_STAT!B174</f>
        <v>42550</v>
      </c>
      <c r="B171" s="5">
        <f>TITRES_STAT!D174</f>
        <v>0.99550000000000005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6.7057771068989146E-3</v>
      </c>
      <c r="G171" s="2">
        <f t="shared" si="24"/>
        <v>7.8904049820181666E-3</v>
      </c>
      <c r="H171" s="2">
        <f t="shared" si="22"/>
        <v>0.84986475626802949</v>
      </c>
      <c r="I171" s="2">
        <f t="shared" si="23"/>
        <v>45.941994050558115</v>
      </c>
    </row>
    <row r="172" spans="1:9" ht="13.5" x14ac:dyDescent="0.25">
      <c r="A172" s="3">
        <f>TITRES_STAT!B175</f>
        <v>42551</v>
      </c>
      <c r="B172" s="5">
        <f>TITRES_STAT!D175</f>
        <v>0.99550000000000005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6.2267930278347063E-3</v>
      </c>
      <c r="G172" s="2">
        <f t="shared" si="24"/>
        <v>7.3268046261597266E-3</v>
      </c>
      <c r="H172" s="2">
        <f t="shared" si="22"/>
        <v>0.84986475626802938</v>
      </c>
      <c r="I172" s="2">
        <f t="shared" si="23"/>
        <v>45.941994050558108</v>
      </c>
    </row>
    <row r="173" spans="1:9" ht="13.5" x14ac:dyDescent="0.25">
      <c r="A173" s="3">
        <f>TITRES_STAT!B176</f>
        <v>42552</v>
      </c>
      <c r="B173" s="5">
        <f>TITRES_STAT!D176</f>
        <v>0.99550000000000005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5.7820220972750842E-3</v>
      </c>
      <c r="G173" s="2">
        <f t="shared" si="25"/>
        <v>6.8034614385768886E-3</v>
      </c>
      <c r="H173" s="2">
        <f t="shared" si="22"/>
        <v>0.84986475626802938</v>
      </c>
      <c r="I173" s="2">
        <f t="shared" si="23"/>
        <v>45.941994050558108</v>
      </c>
    </row>
    <row r="174" spans="1:9" ht="13.5" x14ac:dyDescent="0.25">
      <c r="A174" s="3">
        <f>TITRES_STAT!B177</f>
        <v>42555</v>
      </c>
      <c r="B174" s="5">
        <f>TITRES_STAT!D177</f>
        <v>0.99550000000000005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5.3690205188982928E-3</v>
      </c>
      <c r="G174" s="2">
        <f t="shared" si="25"/>
        <v>6.3174999072499677E-3</v>
      </c>
      <c r="H174" s="2">
        <f t="shared" si="22"/>
        <v>0.84986475626802949</v>
      </c>
      <c r="I174" s="2">
        <f t="shared" si="23"/>
        <v>45.941994050558115</v>
      </c>
    </row>
    <row r="175" spans="1:9" ht="13.5" x14ac:dyDescent="0.25">
      <c r="A175" s="3">
        <f>TITRES_STAT!B178</f>
        <v>42559</v>
      </c>
      <c r="B175" s="5">
        <f>TITRES_STAT!D178</f>
        <v>0.99550000000000005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4.9855190532627006E-3</v>
      </c>
      <c r="G175" s="2">
        <f t="shared" si="25"/>
        <v>5.8662499138749701E-3</v>
      </c>
      <c r="H175" s="2">
        <f t="shared" si="22"/>
        <v>0.84986475626802949</v>
      </c>
      <c r="I175" s="2">
        <f t="shared" si="23"/>
        <v>45.941994050558115</v>
      </c>
    </row>
    <row r="176" spans="1:9" ht="13.5" x14ac:dyDescent="0.25">
      <c r="A176" s="3">
        <f>TITRES_STAT!B179</f>
        <v>42562</v>
      </c>
      <c r="B176" s="5">
        <f>TITRES_STAT!D179</f>
        <v>1.0343</v>
      </c>
      <c r="C176" s="2">
        <f t="shared" si="18"/>
        <v>3.8799999999999946E-2</v>
      </c>
      <c r="D176" s="2">
        <f t="shared" si="19"/>
        <v>3.8799999999999946E-2</v>
      </c>
      <c r="E176" s="2">
        <f t="shared" si="20"/>
        <v>0</v>
      </c>
      <c r="F176" s="2">
        <f t="shared" si="25"/>
        <v>7.4008391208867886E-3</v>
      </c>
      <c r="G176" s="2">
        <f t="shared" si="25"/>
        <v>5.447232062883901E-3</v>
      </c>
      <c r="H176" s="2">
        <f t="shared" si="22"/>
        <v>1.358642157236936</v>
      </c>
      <c r="I176" s="2">
        <f t="shared" si="23"/>
        <v>57.602725070789717</v>
      </c>
    </row>
    <row r="177" spans="1:9" ht="13.5" x14ac:dyDescent="0.25">
      <c r="A177" s="3">
        <f>TITRES_STAT!B180</f>
        <v>42563</v>
      </c>
      <c r="B177" s="5">
        <f>TITRES_STAT!D180</f>
        <v>1.0664</v>
      </c>
      <c r="C177" s="2">
        <f t="shared" si="18"/>
        <v>3.2100000000000017E-2</v>
      </c>
      <c r="D177" s="2">
        <f t="shared" si="19"/>
        <v>3.2100000000000017E-2</v>
      </c>
      <c r="E177" s="2">
        <f t="shared" si="20"/>
        <v>0</v>
      </c>
      <c r="F177" s="2">
        <f t="shared" si="25"/>
        <v>9.1650648979663043E-3</v>
      </c>
      <c r="G177" s="2">
        <f t="shared" si="25"/>
        <v>5.0581440583921935E-3</v>
      </c>
      <c r="H177" s="2">
        <f t="shared" si="22"/>
        <v>1.8119422444602253</v>
      </c>
      <c r="I177" s="2">
        <f t="shared" si="23"/>
        <v>64.437391914073331</v>
      </c>
    </row>
    <row r="178" spans="1:9" ht="13.5" x14ac:dyDescent="0.25">
      <c r="A178" s="3">
        <f>TITRES_STAT!B181</f>
        <v>42564</v>
      </c>
      <c r="B178" s="5">
        <f>TITRES_STAT!D181</f>
        <v>1.0772999999999999</v>
      </c>
      <c r="C178" s="2">
        <f t="shared" si="18"/>
        <v>1.089999999999991E-2</v>
      </c>
      <c r="D178" s="2">
        <f t="shared" si="19"/>
        <v>1.089999999999991E-2</v>
      </c>
      <c r="E178" s="2">
        <f t="shared" si="20"/>
        <v>0</v>
      </c>
      <c r="F178" s="2">
        <f t="shared" si="25"/>
        <v>9.2889888338258484E-3</v>
      </c>
      <c r="G178" s="2">
        <f t="shared" si="25"/>
        <v>4.6968480542213227E-3</v>
      </c>
      <c r="H178" s="2">
        <f t="shared" si="22"/>
        <v>1.9777069061191599</v>
      </c>
      <c r="I178" s="2">
        <f t="shared" si="23"/>
        <v>66.417111168832321</v>
      </c>
    </row>
    <row r="179" spans="1:9" ht="13.5" x14ac:dyDescent="0.25">
      <c r="A179" s="3">
        <f>TITRES_STAT!B182</f>
        <v>42565</v>
      </c>
      <c r="B179" s="5">
        <f>TITRES_STAT!D182</f>
        <v>1.1073999999999999</v>
      </c>
      <c r="C179" s="2">
        <f t="shared" si="18"/>
        <v>3.0100000000000016E-2</v>
      </c>
      <c r="D179" s="2">
        <f t="shared" si="19"/>
        <v>3.0100000000000016E-2</v>
      </c>
      <c r="E179" s="2">
        <f t="shared" si="20"/>
        <v>0</v>
      </c>
      <c r="F179" s="2">
        <f t="shared" si="25"/>
        <v>1.0775489631409717E-2</v>
      </c>
      <c r="G179" s="2">
        <f t="shared" si="25"/>
        <v>4.3613589074912281E-3</v>
      </c>
      <c r="H179" s="2">
        <f t="shared" si="22"/>
        <v>2.4706725266066374</v>
      </c>
      <c r="I179" s="2">
        <f t="shared" si="23"/>
        <v>71.187140465317114</v>
      </c>
    </row>
    <row r="180" spans="1:9" ht="13.5" x14ac:dyDescent="0.25">
      <c r="A180" s="3">
        <f>TITRES_STAT!B183</f>
        <v>42566</v>
      </c>
      <c r="B180" s="5">
        <f>TITRES_STAT!D183</f>
        <v>1.091</v>
      </c>
      <c r="C180" s="2">
        <f t="shared" si="18"/>
        <v>-1.639999999999997E-2</v>
      </c>
      <c r="D180" s="2">
        <f t="shared" si="19"/>
        <v>0</v>
      </c>
      <c r="E180" s="2">
        <f t="shared" si="20"/>
        <v>1.639999999999997E-2</v>
      </c>
      <c r="F180" s="2">
        <f t="shared" si="25"/>
        <v>1.0005811800594736E-2</v>
      </c>
      <c r="G180" s="2">
        <f t="shared" si="25"/>
        <v>5.2212618426704244E-3</v>
      </c>
      <c r="H180" s="2">
        <f t="shared" si="22"/>
        <v>1.9163589381445856</v>
      </c>
      <c r="I180" s="2">
        <f t="shared" si="23"/>
        <v>65.710667952408869</v>
      </c>
    </row>
    <row r="181" spans="1:9" ht="13.5" x14ac:dyDescent="0.25">
      <c r="A181" s="3">
        <f>TITRES_STAT!B184</f>
        <v>42569</v>
      </c>
      <c r="B181" s="5">
        <f>TITRES_STAT!D184</f>
        <v>1.0772999999999999</v>
      </c>
      <c r="C181" s="2">
        <f t="shared" si="18"/>
        <v>-1.3700000000000045E-2</v>
      </c>
      <c r="D181" s="2">
        <f t="shared" si="19"/>
        <v>0</v>
      </c>
      <c r="E181" s="2">
        <f t="shared" si="20"/>
        <v>1.3700000000000045E-2</v>
      </c>
      <c r="F181" s="2">
        <f t="shared" si="25"/>
        <v>9.2911109576951124E-3</v>
      </c>
      <c r="G181" s="2">
        <f t="shared" si="25"/>
        <v>5.8268859967653972E-3</v>
      </c>
      <c r="H181" s="2">
        <f t="shared" si="22"/>
        <v>1.5945242386504155</v>
      </c>
      <c r="I181" s="2">
        <f t="shared" si="23"/>
        <v>61.457288195535746</v>
      </c>
    </row>
    <row r="182" spans="1:9" ht="13.5" x14ac:dyDescent="0.25">
      <c r="A182" s="3">
        <f>TITRES_STAT!B185</f>
        <v>42570</v>
      </c>
      <c r="B182" s="5">
        <f>TITRES_STAT!D185</f>
        <v>1.0472999999999999</v>
      </c>
      <c r="C182" s="2">
        <f t="shared" si="18"/>
        <v>-3.0000000000000027E-2</v>
      </c>
      <c r="D182" s="2">
        <f t="shared" si="19"/>
        <v>0</v>
      </c>
      <c r="E182" s="2">
        <f t="shared" si="20"/>
        <v>3.0000000000000027E-2</v>
      </c>
      <c r="F182" s="2">
        <f t="shared" si="25"/>
        <v>8.6274601750026044E-3</v>
      </c>
      <c r="G182" s="2">
        <f t="shared" si="25"/>
        <v>7.5535369969964425E-3</v>
      </c>
      <c r="H182" s="2">
        <f t="shared" si="22"/>
        <v>1.1421748749537062</v>
      </c>
      <c r="I182" s="2">
        <f t="shared" si="23"/>
        <v>53.318470322288199</v>
      </c>
    </row>
    <row r="183" spans="1:9" ht="13.5" x14ac:dyDescent="0.25">
      <c r="A183" s="3">
        <f>TITRES_STAT!B186</f>
        <v>42571</v>
      </c>
      <c r="B183" s="5">
        <f>TITRES_STAT!D186</f>
        <v>1.0772999999999999</v>
      </c>
      <c r="C183" s="2">
        <f t="shared" si="18"/>
        <v>3.0000000000000027E-2</v>
      </c>
      <c r="D183" s="2">
        <f t="shared" si="19"/>
        <v>3.0000000000000027E-2</v>
      </c>
      <c r="E183" s="2">
        <f t="shared" si="20"/>
        <v>0</v>
      </c>
      <c r="F183" s="2">
        <f t="shared" si="25"/>
        <v>1.0154070162502419E-2</v>
      </c>
      <c r="G183" s="2">
        <f t="shared" si="25"/>
        <v>7.0139986400681248E-3</v>
      </c>
      <c r="H183" s="2">
        <f t="shared" si="22"/>
        <v>1.4476863603161172</v>
      </c>
      <c r="I183" s="2">
        <f t="shared" si="23"/>
        <v>59.145092434520471</v>
      </c>
    </row>
    <row r="184" spans="1:9" ht="13.5" x14ac:dyDescent="0.25">
      <c r="A184" s="3">
        <f>TITRES_STAT!B187</f>
        <v>42572</v>
      </c>
      <c r="B184" s="5">
        <f>TITRES_STAT!D187</f>
        <v>1.0883</v>
      </c>
      <c r="C184" s="2">
        <f t="shared" si="18"/>
        <v>1.1000000000000121E-2</v>
      </c>
      <c r="D184" s="2">
        <f t="shared" si="19"/>
        <v>1.1000000000000121E-2</v>
      </c>
      <c r="E184" s="2">
        <f t="shared" si="20"/>
        <v>0</v>
      </c>
      <c r="F184" s="2">
        <f t="shared" si="25"/>
        <v>1.0214493722323683E-2</v>
      </c>
      <c r="G184" s="2">
        <f t="shared" si="25"/>
        <v>6.5129987372061155E-3</v>
      </c>
      <c r="H184" s="2">
        <f t="shared" si="22"/>
        <v>1.5683242288951218</v>
      </c>
      <c r="I184" s="2">
        <f t="shared" si="23"/>
        <v>61.064105974260343</v>
      </c>
    </row>
    <row r="185" spans="1:9" ht="13.5" x14ac:dyDescent="0.25">
      <c r="A185" s="3">
        <f>TITRES_STAT!B188</f>
        <v>42573</v>
      </c>
      <c r="B185" s="5">
        <f>TITRES_STAT!D188</f>
        <v>1.091</v>
      </c>
      <c r="C185" s="2">
        <f t="shared" si="18"/>
        <v>2.6999999999999247E-3</v>
      </c>
      <c r="D185" s="2">
        <f t="shared" si="19"/>
        <v>2.6999999999999247E-3</v>
      </c>
      <c r="E185" s="2">
        <f t="shared" si="20"/>
        <v>0</v>
      </c>
      <c r="F185" s="2">
        <f t="shared" si="25"/>
        <v>9.677744170729129E-3</v>
      </c>
      <c r="G185" s="2">
        <f t="shared" si="25"/>
        <v>6.0477845416913928E-3</v>
      </c>
      <c r="H185" s="2">
        <f t="shared" si="22"/>
        <v>1.6002131200299903</v>
      </c>
      <c r="I185" s="2">
        <f t="shared" si="23"/>
        <v>61.541613943226849</v>
      </c>
    </row>
    <row r="186" spans="1:9" ht="13.5" x14ac:dyDescent="0.25">
      <c r="A186" s="3">
        <f>TITRES_STAT!B189</f>
        <v>42577</v>
      </c>
      <c r="B186" s="5">
        <f>TITRES_STAT!D189</f>
        <v>1.0637000000000001</v>
      </c>
      <c r="C186" s="2">
        <f t="shared" si="18"/>
        <v>-2.729999999999988E-2</v>
      </c>
      <c r="D186" s="2">
        <f t="shared" si="19"/>
        <v>0</v>
      </c>
      <c r="E186" s="2">
        <f t="shared" si="20"/>
        <v>2.729999999999988E-2</v>
      </c>
      <c r="F186" s="2">
        <f t="shared" si="25"/>
        <v>8.9864767299627623E-3</v>
      </c>
      <c r="G186" s="2">
        <f t="shared" si="25"/>
        <v>7.5657999315705705E-3</v>
      </c>
      <c r="H186" s="2">
        <f t="shared" si="22"/>
        <v>1.1877761520581573</v>
      </c>
      <c r="I186" s="2">
        <f t="shared" si="23"/>
        <v>54.291484571707819</v>
      </c>
    </row>
    <row r="187" spans="1:9" ht="13.5" x14ac:dyDescent="0.25">
      <c r="A187" s="3">
        <f>TITRES_STAT!B190</f>
        <v>42578</v>
      </c>
      <c r="B187" s="5">
        <f>TITRES_STAT!D190</f>
        <v>1.0609999999999999</v>
      </c>
      <c r="C187" s="2">
        <f t="shared" si="18"/>
        <v>-2.7000000000001467E-3</v>
      </c>
      <c r="D187" s="2">
        <f t="shared" si="19"/>
        <v>0</v>
      </c>
      <c r="E187" s="2">
        <f t="shared" si="20"/>
        <v>2.7000000000001467E-3</v>
      </c>
      <c r="F187" s="2">
        <f t="shared" si="25"/>
        <v>8.3445855349654225E-3</v>
      </c>
      <c r="G187" s="2">
        <f t="shared" si="25"/>
        <v>7.2182427936012547E-3</v>
      </c>
      <c r="H187" s="2">
        <f t="shared" si="22"/>
        <v>1.1560411271234372</v>
      </c>
      <c r="I187" s="2">
        <f t="shared" si="23"/>
        <v>53.618695514672886</v>
      </c>
    </row>
    <row r="188" spans="1:9" ht="13.5" x14ac:dyDescent="0.25">
      <c r="A188" s="3">
        <f>TITRES_STAT!B191</f>
        <v>42579</v>
      </c>
      <c r="B188" s="5">
        <f>TITRES_STAT!D191</f>
        <v>1.0772999999999999</v>
      </c>
      <c r="C188" s="2">
        <f t="shared" si="18"/>
        <v>1.6299999999999981E-2</v>
      </c>
      <c r="D188" s="2">
        <f t="shared" si="19"/>
        <v>1.6299999999999981E-2</v>
      </c>
      <c r="E188" s="2">
        <f t="shared" si="20"/>
        <v>0</v>
      </c>
      <c r="F188" s="2">
        <f t="shared" si="25"/>
        <v>8.9128294253250345E-3</v>
      </c>
      <c r="G188" s="2">
        <f t="shared" si="25"/>
        <v>6.7026540226297364E-3</v>
      </c>
      <c r="H188" s="2">
        <f t="shared" si="22"/>
        <v>1.3297463057519046</v>
      </c>
      <c r="I188" s="2">
        <f t="shared" si="23"/>
        <v>57.07687152325974</v>
      </c>
    </row>
    <row r="189" spans="1:9" ht="13.5" x14ac:dyDescent="0.25">
      <c r="A189" s="3">
        <f>TITRES_STAT!B192</f>
        <v>42580</v>
      </c>
      <c r="B189" s="5">
        <f>TITRES_STAT!D192</f>
        <v>1.0772999999999999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8.2761987520875314E-3</v>
      </c>
      <c r="G189" s="2">
        <f t="shared" si="26"/>
        <v>6.2238930210133259E-3</v>
      </c>
      <c r="H189" s="2">
        <f t="shared" si="22"/>
        <v>1.3297463057519046</v>
      </c>
      <c r="I189" s="2">
        <f t="shared" si="23"/>
        <v>57.07687152325974</v>
      </c>
    </row>
    <row r="190" spans="1:9" ht="13.5" x14ac:dyDescent="0.25">
      <c r="A190" s="3">
        <f>TITRES_STAT!B193</f>
        <v>42583</v>
      </c>
      <c r="B190" s="5">
        <f>TITRES_STAT!D193</f>
        <v>1.0772999999999999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7.6850416983669937E-3</v>
      </c>
      <c r="G190" s="2">
        <f t="shared" si="26"/>
        <v>5.7793292337980891E-3</v>
      </c>
      <c r="H190" s="2">
        <f t="shared" si="22"/>
        <v>1.3297463057519046</v>
      </c>
      <c r="I190" s="2">
        <f t="shared" si="23"/>
        <v>57.07687152325974</v>
      </c>
    </row>
    <row r="191" spans="1:9" ht="13.5" x14ac:dyDescent="0.25">
      <c r="A191" s="3">
        <f>TITRES_STAT!B194</f>
        <v>42584</v>
      </c>
      <c r="B191" s="5">
        <f>TITRES_STAT!D194</f>
        <v>1.0609999999999999</v>
      </c>
      <c r="C191" s="2">
        <f t="shared" si="18"/>
        <v>-1.6299999999999981E-2</v>
      </c>
      <c r="D191" s="2">
        <f t="shared" si="19"/>
        <v>0</v>
      </c>
      <c r="E191" s="2">
        <f t="shared" si="20"/>
        <v>1.6299999999999981E-2</v>
      </c>
      <c r="F191" s="2">
        <f t="shared" si="26"/>
        <v>7.136110148483637E-3</v>
      </c>
      <c r="G191" s="2">
        <f t="shared" si="26"/>
        <v>6.5308057170982243E-3</v>
      </c>
      <c r="H191" s="2">
        <f t="shared" si="22"/>
        <v>1.0926844952378039</v>
      </c>
      <c r="I191" s="2">
        <f t="shared" si="23"/>
        <v>52.214488028384601</v>
      </c>
    </row>
    <row r="192" spans="1:9" ht="13.5" x14ac:dyDescent="0.25">
      <c r="A192" s="3">
        <f>TITRES_STAT!B195</f>
        <v>42585</v>
      </c>
      <c r="B192" s="5">
        <f>TITRES_STAT!D195</f>
        <v>1.091</v>
      </c>
      <c r="C192" s="2">
        <f t="shared" si="18"/>
        <v>3.0000000000000027E-2</v>
      </c>
      <c r="D192" s="2">
        <f t="shared" si="19"/>
        <v>3.0000000000000027E-2</v>
      </c>
      <c r="E192" s="2">
        <f t="shared" si="20"/>
        <v>0</v>
      </c>
      <c r="F192" s="2">
        <f t="shared" si="26"/>
        <v>8.7692451378776643E-3</v>
      </c>
      <c r="G192" s="2">
        <f t="shared" si="26"/>
        <v>6.0643195944483511E-3</v>
      </c>
      <c r="H192" s="2">
        <f t="shared" si="22"/>
        <v>1.4460394115616149</v>
      </c>
      <c r="I192" s="2">
        <f t="shared" si="23"/>
        <v>59.117584317189142</v>
      </c>
    </row>
    <row r="193" spans="1:9" ht="13.5" x14ac:dyDescent="0.25">
      <c r="A193" s="3">
        <f>TITRES_STAT!B196</f>
        <v>42586</v>
      </c>
      <c r="B193" s="5">
        <f>TITRES_STAT!D196</f>
        <v>1.091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8.1428704851721177E-3</v>
      </c>
      <c r="G193" s="2">
        <f t="shared" si="26"/>
        <v>5.6311539091306118E-3</v>
      </c>
      <c r="H193" s="2">
        <f t="shared" si="22"/>
        <v>1.4460394115616149</v>
      </c>
      <c r="I193" s="2">
        <f t="shared" si="23"/>
        <v>59.117584317189142</v>
      </c>
    </row>
    <row r="194" spans="1:9" ht="13.5" x14ac:dyDescent="0.25">
      <c r="A194" s="3">
        <f>TITRES_STAT!B197</f>
        <v>42587</v>
      </c>
      <c r="B194" s="5">
        <f>TITRES_STAT!D197</f>
        <v>1.091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7.5612368790883957E-3</v>
      </c>
      <c r="G194" s="2">
        <f t="shared" si="26"/>
        <v>5.2289286299069962E-3</v>
      </c>
      <c r="H194" s="2">
        <f t="shared" si="22"/>
        <v>1.4460394115616153</v>
      </c>
      <c r="I194" s="2">
        <f t="shared" si="23"/>
        <v>59.117584317189149</v>
      </c>
    </row>
    <row r="195" spans="1:9" ht="13.5" x14ac:dyDescent="0.25">
      <c r="A195" s="3">
        <f>TITRES_STAT!B198</f>
        <v>42590</v>
      </c>
      <c r="B195" s="5">
        <f>TITRES_STAT!D198</f>
        <v>1.091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7.0211485305820822E-3</v>
      </c>
      <c r="G195" s="2">
        <f t="shared" si="26"/>
        <v>4.8554337277707822E-3</v>
      </c>
      <c r="H195" s="2">
        <f t="shared" si="22"/>
        <v>1.4460394115616153</v>
      </c>
      <c r="I195" s="2">
        <f t="shared" si="23"/>
        <v>59.117584317189149</v>
      </c>
    </row>
    <row r="196" spans="1:9" ht="13.5" x14ac:dyDescent="0.25">
      <c r="A196" s="3">
        <f>TITRES_STAT!B199</f>
        <v>42591</v>
      </c>
      <c r="B196" s="5">
        <f>TITRES_STAT!D199</f>
        <v>1.0583</v>
      </c>
      <c r="C196" s="2">
        <f t="shared" si="27"/>
        <v>-3.2699999999999951E-2</v>
      </c>
      <c r="D196" s="2">
        <f t="shared" si="28"/>
        <v>0</v>
      </c>
      <c r="E196" s="2">
        <f t="shared" si="29"/>
        <v>3.2699999999999951E-2</v>
      </c>
      <c r="F196" s="2">
        <f t="shared" si="26"/>
        <v>6.5196379212547903E-3</v>
      </c>
      <c r="G196" s="2">
        <f t="shared" si="26"/>
        <v>6.8443313186442945E-3</v>
      </c>
      <c r="H196" s="2">
        <f t="shared" si="22"/>
        <v>0.95256024551222074</v>
      </c>
      <c r="I196" s="2">
        <f t="shared" si="23"/>
        <v>48.785191017874737</v>
      </c>
    </row>
    <row r="197" spans="1:9" ht="13.5" x14ac:dyDescent="0.25">
      <c r="A197" s="3">
        <f>TITRES_STAT!B200</f>
        <v>42592</v>
      </c>
      <c r="B197" s="5">
        <f>TITRES_STAT!D200</f>
        <v>1.0391999999999999</v>
      </c>
      <c r="C197" s="2">
        <f t="shared" si="27"/>
        <v>-1.9100000000000117E-2</v>
      </c>
      <c r="D197" s="2">
        <f t="shared" si="28"/>
        <v>0</v>
      </c>
      <c r="E197" s="2">
        <f t="shared" si="29"/>
        <v>1.9100000000000117E-2</v>
      </c>
      <c r="F197" s="2">
        <f t="shared" si="26"/>
        <v>6.0539494983080202E-3</v>
      </c>
      <c r="G197" s="2">
        <f t="shared" si="26"/>
        <v>7.7197362244554243E-3</v>
      </c>
      <c r="H197" s="2">
        <f t="shared" si="22"/>
        <v>0.78421714450937552</v>
      </c>
      <c r="I197" s="2">
        <f t="shared" si="23"/>
        <v>43.953010255655833</v>
      </c>
    </row>
    <row r="198" spans="1:9" ht="13.5" x14ac:dyDescent="0.25">
      <c r="A198" s="3">
        <f>TITRES_STAT!B201</f>
        <v>42593</v>
      </c>
      <c r="B198" s="5">
        <f>TITRES_STAT!D201</f>
        <v>1.0419</v>
      </c>
      <c r="C198" s="2">
        <f t="shared" si="27"/>
        <v>2.7000000000001467E-3</v>
      </c>
      <c r="D198" s="2">
        <f t="shared" si="28"/>
        <v>2.7000000000001467E-3</v>
      </c>
      <c r="E198" s="2">
        <f t="shared" si="29"/>
        <v>0</v>
      </c>
      <c r="F198" s="2">
        <f t="shared" si="26"/>
        <v>5.8143816770003156E-3</v>
      </c>
      <c r="G198" s="2">
        <f t="shared" si="26"/>
        <v>7.16832649413718E-3</v>
      </c>
      <c r="H198" s="2">
        <f t="shared" si="22"/>
        <v>0.81112121242744362</v>
      </c>
      <c r="I198" s="2">
        <f t="shared" si="23"/>
        <v>44.785584027272193</v>
      </c>
    </row>
    <row r="199" spans="1:9" ht="13.5" x14ac:dyDescent="0.25">
      <c r="A199" s="3">
        <f>TITRES_STAT!B202</f>
        <v>42594</v>
      </c>
      <c r="B199" s="5">
        <f>TITRES_STAT!D202</f>
        <v>1.0337000000000001</v>
      </c>
      <c r="C199" s="2">
        <f t="shared" si="27"/>
        <v>-8.1999999999999851E-3</v>
      </c>
      <c r="D199" s="2">
        <f t="shared" si="28"/>
        <v>0</v>
      </c>
      <c r="E199" s="2">
        <f t="shared" si="29"/>
        <v>8.1999999999999851E-3</v>
      </c>
      <c r="F199" s="2">
        <f t="shared" si="26"/>
        <v>5.3990687000717219E-3</v>
      </c>
      <c r="G199" s="2">
        <f t="shared" si="26"/>
        <v>7.2420174588416668E-3</v>
      </c>
      <c r="H199" s="2">
        <f t="shared" si="22"/>
        <v>0.74551997848059348</v>
      </c>
      <c r="I199" s="2">
        <f t="shared" si="23"/>
        <v>42.710480983983885</v>
      </c>
    </row>
    <row r="200" spans="1:9" ht="13.5" x14ac:dyDescent="0.25">
      <c r="A200" s="3">
        <f>TITRES_STAT!B203</f>
        <v>42597</v>
      </c>
      <c r="B200" s="5">
        <f>TITRES_STAT!D203</f>
        <v>1.0583</v>
      </c>
      <c r="C200" s="2">
        <f t="shared" si="27"/>
        <v>2.4599999999999955E-2</v>
      </c>
      <c r="D200" s="2">
        <f t="shared" si="28"/>
        <v>2.4599999999999955E-2</v>
      </c>
      <c r="E200" s="2">
        <f t="shared" si="29"/>
        <v>0</v>
      </c>
      <c r="F200" s="2">
        <f t="shared" si="26"/>
        <v>6.7705637929237391E-3</v>
      </c>
      <c r="G200" s="2">
        <f t="shared" si="26"/>
        <v>6.7247304974958335E-3</v>
      </c>
      <c r="H200" s="2">
        <f t="shared" si="22"/>
        <v>1.0068156330495286</v>
      </c>
      <c r="I200" s="2">
        <f t="shared" si="23"/>
        <v>50.169812137629499</v>
      </c>
    </row>
    <row r="201" spans="1:9" ht="13.5" x14ac:dyDescent="0.25">
      <c r="A201" s="3">
        <f>TITRES_STAT!B204</f>
        <v>42598</v>
      </c>
      <c r="B201" s="5">
        <f>TITRES_STAT!D204</f>
        <v>1.0583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6.2869520934291864E-3</v>
      </c>
      <c r="G201" s="2">
        <f t="shared" si="26"/>
        <v>6.2443926048175594E-3</v>
      </c>
      <c r="H201" s="2">
        <f t="shared" si="22"/>
        <v>1.0068156330495286</v>
      </c>
      <c r="I201" s="2">
        <f t="shared" si="23"/>
        <v>50.169812137629499</v>
      </c>
    </row>
    <row r="202" spans="1:9" ht="13.5" x14ac:dyDescent="0.25">
      <c r="A202" s="3">
        <f>TITRES_STAT!B205</f>
        <v>42599</v>
      </c>
      <c r="B202" s="5">
        <f>TITRES_STAT!D205</f>
        <v>1.0828</v>
      </c>
      <c r="C202" s="2">
        <f t="shared" si="27"/>
        <v>2.4499999999999966E-2</v>
      </c>
      <c r="D202" s="2">
        <f t="shared" si="28"/>
        <v>2.4499999999999966E-2</v>
      </c>
      <c r="E202" s="2">
        <f t="shared" si="29"/>
        <v>0</v>
      </c>
      <c r="F202" s="2">
        <f t="shared" si="26"/>
        <v>7.5878840867556708E-3</v>
      </c>
      <c r="G202" s="2">
        <f t="shared" si="26"/>
        <v>5.798364561616305E-3</v>
      </c>
      <c r="H202" s="2">
        <f t="shared" si="22"/>
        <v>1.3086248727762875</v>
      </c>
      <c r="I202" s="2">
        <f t="shared" si="23"/>
        <v>56.684171092836408</v>
      </c>
    </row>
    <row r="203" spans="1:9" ht="13.5" x14ac:dyDescent="0.25">
      <c r="A203" s="3">
        <f>TITRES_STAT!B206</f>
        <v>42600</v>
      </c>
      <c r="B203" s="5">
        <f>TITRES_STAT!D206</f>
        <v>1.091</v>
      </c>
      <c r="C203" s="2">
        <f t="shared" si="27"/>
        <v>8.1999999999999851E-3</v>
      </c>
      <c r="D203" s="2">
        <f t="shared" si="28"/>
        <v>8.1999999999999851E-3</v>
      </c>
      <c r="E203" s="2">
        <f t="shared" si="29"/>
        <v>0</v>
      </c>
      <c r="F203" s="2">
        <f t="shared" si="26"/>
        <v>7.6316066519874076E-3</v>
      </c>
      <c r="G203" s="2">
        <f t="shared" si="26"/>
        <v>5.3841956643579979E-3</v>
      </c>
      <c r="H203" s="2">
        <f t="shared" si="22"/>
        <v>1.4174088624799981</v>
      </c>
      <c r="I203" s="2">
        <f t="shared" si="23"/>
        <v>58.633393981433947</v>
      </c>
    </row>
    <row r="204" spans="1:9" ht="13.5" x14ac:dyDescent="0.25">
      <c r="A204" s="3">
        <f>TITRES_STAT!B207</f>
        <v>42601</v>
      </c>
      <c r="B204" s="5">
        <f>TITRES_STAT!D207</f>
        <v>1.091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7.086491891131164E-3</v>
      </c>
      <c r="G204" s="2">
        <f t="shared" si="26"/>
        <v>4.9996102597609981E-3</v>
      </c>
      <c r="H204" s="2">
        <f t="shared" si="22"/>
        <v>1.4174088624799981</v>
      </c>
      <c r="I204" s="2">
        <f t="shared" si="23"/>
        <v>58.633393981433947</v>
      </c>
    </row>
    <row r="205" spans="1:9" ht="13.5" x14ac:dyDescent="0.25">
      <c r="A205" s="3">
        <f>TITRES_STAT!B208</f>
        <v>42604</v>
      </c>
      <c r="B205" s="5">
        <f>TITRES_STAT!D208</f>
        <v>1.0419</v>
      </c>
      <c r="C205" s="2">
        <f t="shared" si="27"/>
        <v>-4.9099999999999921E-2</v>
      </c>
      <c r="D205" s="2">
        <f t="shared" si="28"/>
        <v>0</v>
      </c>
      <c r="E205" s="2">
        <f t="shared" si="29"/>
        <v>4.9099999999999921E-2</v>
      </c>
      <c r="F205" s="2">
        <f t="shared" ref="F205:G220" si="30">((F204*13)+D205)/14</f>
        <v>6.5803138989075092E-3</v>
      </c>
      <c r="G205" s="2">
        <f t="shared" si="30"/>
        <v>8.1496380983494925E-3</v>
      </c>
      <c r="H205" s="2">
        <f t="shared" si="22"/>
        <v>0.80743633269312765</v>
      </c>
      <c r="I205" s="2">
        <f t="shared" si="23"/>
        <v>44.673016586428048</v>
      </c>
    </row>
    <row r="206" spans="1:9" ht="13.5" x14ac:dyDescent="0.25">
      <c r="A206" s="3">
        <f>TITRES_STAT!B209</f>
        <v>42605</v>
      </c>
      <c r="B206" s="5">
        <f>TITRES_STAT!D209</f>
        <v>1.0309999999999999</v>
      </c>
      <c r="C206" s="2">
        <f t="shared" si="27"/>
        <v>-1.0900000000000132E-2</v>
      </c>
      <c r="D206" s="2">
        <f t="shared" si="28"/>
        <v>0</v>
      </c>
      <c r="E206" s="2">
        <f t="shared" si="29"/>
        <v>1.0900000000000132E-2</v>
      </c>
      <c r="F206" s="2">
        <f t="shared" si="30"/>
        <v>6.1102914775569726E-3</v>
      </c>
      <c r="G206" s="2">
        <f t="shared" si="30"/>
        <v>8.3460925198959677E-3</v>
      </c>
      <c r="H206" s="2">
        <f t="shared" si="22"/>
        <v>0.73211403575875245</v>
      </c>
      <c r="I206" s="2">
        <f t="shared" si="23"/>
        <v>42.267080610431634</v>
      </c>
    </row>
    <row r="207" spans="1:9" ht="13.5" x14ac:dyDescent="0.25">
      <c r="A207" s="3">
        <f>TITRES_STAT!B210</f>
        <v>42606</v>
      </c>
      <c r="B207" s="5">
        <f>TITRES_STAT!D210</f>
        <v>1.0309999999999999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5.6738420863029024E-3</v>
      </c>
      <c r="G207" s="2">
        <f t="shared" si="30"/>
        <v>7.7499430541891129E-3</v>
      </c>
      <c r="H207" s="2">
        <f t="shared" si="22"/>
        <v>0.73211403575875234</v>
      </c>
      <c r="I207" s="2">
        <f t="shared" si="23"/>
        <v>42.267080610431627</v>
      </c>
    </row>
    <row r="208" spans="1:9" ht="13.5" x14ac:dyDescent="0.25">
      <c r="A208" s="3">
        <f>TITRES_STAT!B211</f>
        <v>42607</v>
      </c>
      <c r="B208" s="5">
        <f>TITRES_STAT!D211</f>
        <v>1.0119</v>
      </c>
      <c r="C208" s="2">
        <f t="shared" si="27"/>
        <v>-1.9099999999999895E-2</v>
      </c>
      <c r="D208" s="2">
        <f t="shared" si="28"/>
        <v>0</v>
      </c>
      <c r="E208" s="2">
        <f t="shared" si="29"/>
        <v>1.9099999999999895E-2</v>
      </c>
      <c r="F208" s="2">
        <f t="shared" si="30"/>
        <v>5.268567651566981E-3</v>
      </c>
      <c r="G208" s="2">
        <f t="shared" si="30"/>
        <v>8.5606614074613119E-3</v>
      </c>
      <c r="H208" s="2">
        <f t="shared" si="22"/>
        <v>0.61543932189339901</v>
      </c>
      <c r="I208" s="2">
        <f t="shared" si="23"/>
        <v>38.097334486823335</v>
      </c>
    </row>
    <row r="209" spans="1:9" ht="13.5" x14ac:dyDescent="0.25">
      <c r="A209" s="3">
        <f>TITRES_STAT!B212</f>
        <v>42608</v>
      </c>
      <c r="B209" s="5">
        <f>TITRES_STAT!D212</f>
        <v>1.0227999999999999</v>
      </c>
      <c r="C209" s="2">
        <f t="shared" si="27"/>
        <v>1.089999999999991E-2</v>
      </c>
      <c r="D209" s="2">
        <f t="shared" si="28"/>
        <v>1.089999999999991E-2</v>
      </c>
      <c r="E209" s="2">
        <f t="shared" si="29"/>
        <v>0</v>
      </c>
      <c r="F209" s="2">
        <f t="shared" si="30"/>
        <v>5.67081281931219E-3</v>
      </c>
      <c r="G209" s="2">
        <f t="shared" si="30"/>
        <v>7.949185592642646E-3</v>
      </c>
      <c r="H209" s="2">
        <f t="shared" ref="H209:H272" si="31">F209/G209</f>
        <v>0.71338286837343445</v>
      </c>
      <c r="I209" s="2">
        <f t="shared" ref="I209:I272" si="32">IF(G209=0,100,100-(100/(1+H209)))</f>
        <v>41.635928638102357</v>
      </c>
    </row>
    <row r="210" spans="1:9" ht="13.5" x14ac:dyDescent="0.25">
      <c r="A210" s="3">
        <f>TITRES_STAT!B213</f>
        <v>42611</v>
      </c>
      <c r="B210" s="5">
        <f>TITRES_STAT!D213</f>
        <v>1.0364</v>
      </c>
      <c r="C210" s="2">
        <f t="shared" si="27"/>
        <v>1.3600000000000056E-2</v>
      </c>
      <c r="D210" s="2">
        <f t="shared" si="28"/>
        <v>1.3600000000000056E-2</v>
      </c>
      <c r="E210" s="2">
        <f t="shared" si="29"/>
        <v>0</v>
      </c>
      <c r="F210" s="2">
        <f t="shared" si="30"/>
        <v>6.2371833322184666E-3</v>
      </c>
      <c r="G210" s="2">
        <f t="shared" si="30"/>
        <v>7.3813866217396001E-3</v>
      </c>
      <c r="H210" s="2">
        <f t="shared" si="31"/>
        <v>0.84498802892247438</v>
      </c>
      <c r="I210" s="2">
        <f t="shared" si="32"/>
        <v>45.799106318102865</v>
      </c>
    </row>
    <row r="211" spans="1:9" ht="13.5" x14ac:dyDescent="0.25">
      <c r="A211" s="3">
        <f>TITRES_STAT!B214</f>
        <v>42612</v>
      </c>
      <c r="B211" s="5">
        <f>TITRES_STAT!D214</f>
        <v>1.0364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5.7916702370600041E-3</v>
      </c>
      <c r="G211" s="2">
        <f t="shared" si="30"/>
        <v>6.8541447201867717E-3</v>
      </c>
      <c r="H211" s="2">
        <f t="shared" si="31"/>
        <v>0.84498802892247427</v>
      </c>
      <c r="I211" s="2">
        <f t="shared" si="32"/>
        <v>45.799106318102858</v>
      </c>
    </row>
    <row r="212" spans="1:9" ht="13.5" x14ac:dyDescent="0.25">
      <c r="A212" s="3">
        <f>TITRES_STAT!B215</f>
        <v>42613</v>
      </c>
      <c r="B212" s="5">
        <f>TITRES_STAT!D215</f>
        <v>1.0364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5.3779795058414319E-3</v>
      </c>
      <c r="G212" s="2">
        <f t="shared" si="30"/>
        <v>6.3645629544591452E-3</v>
      </c>
      <c r="H212" s="2">
        <f t="shared" si="31"/>
        <v>0.84498802892247415</v>
      </c>
      <c r="I212" s="2">
        <f t="shared" si="32"/>
        <v>45.799106318102851</v>
      </c>
    </row>
    <row r="213" spans="1:9" ht="13.5" x14ac:dyDescent="0.25">
      <c r="A213" s="3">
        <f>TITRES_STAT!B216</f>
        <v>42614</v>
      </c>
      <c r="B213" s="5">
        <f>TITRES_STAT!D216</f>
        <v>1.0664</v>
      </c>
      <c r="C213" s="2">
        <f t="shared" si="27"/>
        <v>3.0000000000000027E-2</v>
      </c>
      <c r="D213" s="2">
        <f t="shared" si="28"/>
        <v>3.0000000000000027E-2</v>
      </c>
      <c r="E213" s="2">
        <f t="shared" si="29"/>
        <v>0</v>
      </c>
      <c r="F213" s="2">
        <f t="shared" si="30"/>
        <v>7.1366952554241881E-3</v>
      </c>
      <c r="G213" s="2">
        <f t="shared" si="30"/>
        <v>5.9099513148549209E-3</v>
      </c>
      <c r="H213" s="2">
        <f t="shared" si="31"/>
        <v>1.2075725966618021</v>
      </c>
      <c r="I213" s="2">
        <f t="shared" si="32"/>
        <v>54.701376457011754</v>
      </c>
    </row>
    <row r="214" spans="1:9" ht="13.5" x14ac:dyDescent="0.25">
      <c r="A214" s="3">
        <f>TITRES_STAT!B217</f>
        <v>42615</v>
      </c>
      <c r="B214" s="5">
        <f>TITRES_STAT!D217</f>
        <v>1.0664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6.6269313086081746E-3</v>
      </c>
      <c r="G214" s="2">
        <f t="shared" si="30"/>
        <v>5.4878119352224268E-3</v>
      </c>
      <c r="H214" s="2">
        <f t="shared" si="31"/>
        <v>1.2075725966618021</v>
      </c>
      <c r="I214" s="2">
        <f t="shared" si="32"/>
        <v>54.701376457011754</v>
      </c>
    </row>
    <row r="215" spans="1:9" ht="13.5" x14ac:dyDescent="0.25">
      <c r="A215" s="3">
        <f>TITRES_STAT!B218</f>
        <v>42618</v>
      </c>
      <c r="B215" s="5">
        <f>TITRES_STAT!D218</f>
        <v>1.0664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6.1535790722790197E-3</v>
      </c>
      <c r="G215" s="2">
        <f t="shared" si="30"/>
        <v>5.0958253684208251E-3</v>
      </c>
      <c r="H215" s="2">
        <f t="shared" si="31"/>
        <v>1.2075725966618021</v>
      </c>
      <c r="I215" s="2">
        <f t="shared" si="32"/>
        <v>54.701376457011754</v>
      </c>
    </row>
    <row r="216" spans="1:9" ht="13.5" x14ac:dyDescent="0.25">
      <c r="A216" s="3">
        <f>TITRES_STAT!B219</f>
        <v>42619</v>
      </c>
      <c r="B216" s="5">
        <f>TITRES_STAT!D219</f>
        <v>1.0664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5.714037709973376E-3</v>
      </c>
      <c r="G216" s="2">
        <f t="shared" si="30"/>
        <v>4.7318378421050524E-3</v>
      </c>
      <c r="H216" s="2">
        <f t="shared" si="31"/>
        <v>1.2075725966618021</v>
      </c>
      <c r="I216" s="2">
        <f t="shared" si="32"/>
        <v>54.701376457011754</v>
      </c>
    </row>
    <row r="217" spans="1:9" ht="13.5" x14ac:dyDescent="0.25">
      <c r="A217" s="3">
        <f>TITRES_STAT!B220</f>
        <v>42620</v>
      </c>
      <c r="B217" s="5">
        <f>TITRES_STAT!D220</f>
        <v>1.0664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5.305892159260992E-3</v>
      </c>
      <c r="G217" s="2">
        <f t="shared" si="30"/>
        <v>4.3938494248118342E-3</v>
      </c>
      <c r="H217" s="2">
        <f t="shared" si="31"/>
        <v>1.2075725966618021</v>
      </c>
      <c r="I217" s="2">
        <f t="shared" si="32"/>
        <v>54.701376457011754</v>
      </c>
    </row>
    <row r="218" spans="1:9" ht="13.5" x14ac:dyDescent="0.25">
      <c r="A218" s="3">
        <f>TITRES_STAT!B221</f>
        <v>42621</v>
      </c>
      <c r="B218" s="5">
        <f>TITRES_STAT!D221</f>
        <v>1.0664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4.9268998621709217E-3</v>
      </c>
      <c r="G218" s="2">
        <f t="shared" si="30"/>
        <v>4.0800030373252744E-3</v>
      </c>
      <c r="H218" s="2">
        <f t="shared" si="31"/>
        <v>1.2075725966618023</v>
      </c>
      <c r="I218" s="2">
        <f t="shared" si="32"/>
        <v>54.701376457011762</v>
      </c>
    </row>
    <row r="219" spans="1:9" ht="13.5" x14ac:dyDescent="0.25">
      <c r="A219" s="3">
        <f>TITRES_STAT!B222</f>
        <v>42622</v>
      </c>
      <c r="B219" s="5">
        <f>TITRES_STAT!D222</f>
        <v>1.0472999999999999</v>
      </c>
      <c r="C219" s="2">
        <f t="shared" si="27"/>
        <v>-1.9100000000000117E-2</v>
      </c>
      <c r="D219" s="2">
        <f t="shared" si="28"/>
        <v>0</v>
      </c>
      <c r="E219" s="2">
        <f t="shared" si="29"/>
        <v>1.9100000000000117E-2</v>
      </c>
      <c r="F219" s="2">
        <f t="shared" si="30"/>
        <v>4.5749784434444274E-3</v>
      </c>
      <c r="G219" s="2">
        <f t="shared" si="30"/>
        <v>5.1528599632306204E-3</v>
      </c>
      <c r="H219" s="2">
        <f t="shared" si="31"/>
        <v>0.88785227545289502</v>
      </c>
      <c r="I219" s="2">
        <f t="shared" si="32"/>
        <v>47.029753704637699</v>
      </c>
    </row>
    <row r="220" spans="1:9" ht="13.5" x14ac:dyDescent="0.25">
      <c r="A220" s="3">
        <f>TITRES_STAT!B223</f>
        <v>42627</v>
      </c>
      <c r="B220" s="5">
        <f>TITRES_STAT!D223</f>
        <v>1.0364</v>
      </c>
      <c r="C220" s="2">
        <f t="shared" si="27"/>
        <v>-1.089999999999991E-2</v>
      </c>
      <c r="D220" s="2">
        <f t="shared" si="28"/>
        <v>0</v>
      </c>
      <c r="E220" s="2">
        <f t="shared" si="29"/>
        <v>1.089999999999991E-2</v>
      </c>
      <c r="F220" s="2">
        <f t="shared" si="30"/>
        <v>4.2481942689126823E-3</v>
      </c>
      <c r="G220" s="2">
        <f t="shared" si="30"/>
        <v>5.563369965856998E-3</v>
      </c>
      <c r="H220" s="2">
        <f t="shared" si="31"/>
        <v>0.76360089208237258</v>
      </c>
      <c r="I220" s="2">
        <f t="shared" si="32"/>
        <v>43.297828636316382</v>
      </c>
    </row>
    <row r="221" spans="1:9" ht="13.5" x14ac:dyDescent="0.25">
      <c r="A221" s="3">
        <f>TITRES_STAT!B224</f>
        <v>42628</v>
      </c>
      <c r="B221" s="5">
        <f>TITRES_STAT!D224</f>
        <v>1.0472999999999999</v>
      </c>
      <c r="C221" s="2">
        <f t="shared" si="27"/>
        <v>1.089999999999991E-2</v>
      </c>
      <c r="D221" s="2">
        <f t="shared" si="28"/>
        <v>1.089999999999991E-2</v>
      </c>
      <c r="E221" s="2">
        <f t="shared" si="29"/>
        <v>0</v>
      </c>
      <c r="F221" s="2">
        <f t="shared" ref="F221:G236" si="33">((F220*13)+D221)/14</f>
        <v>4.7233232497046274E-3</v>
      </c>
      <c r="G221" s="2">
        <f t="shared" si="33"/>
        <v>5.1659863968672119E-3</v>
      </c>
      <c r="H221" s="2">
        <f t="shared" si="31"/>
        <v>0.91431197971581446</v>
      </c>
      <c r="I221" s="2">
        <f t="shared" si="32"/>
        <v>47.761910775460272</v>
      </c>
    </row>
    <row r="222" spans="1:9" ht="13.5" x14ac:dyDescent="0.25">
      <c r="A222" s="3">
        <f>TITRES_STAT!B225</f>
        <v>42629</v>
      </c>
      <c r="B222" s="5">
        <f>TITRES_STAT!D225</f>
        <v>1.0472999999999999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4.3859430175828681E-3</v>
      </c>
      <c r="G222" s="2">
        <f t="shared" si="33"/>
        <v>4.7969873685195534E-3</v>
      </c>
      <c r="H222" s="2">
        <f t="shared" si="31"/>
        <v>0.91431197971581446</v>
      </c>
      <c r="I222" s="2">
        <f t="shared" si="32"/>
        <v>47.761910775460272</v>
      </c>
    </row>
    <row r="223" spans="1:9" ht="13.5" x14ac:dyDescent="0.25">
      <c r="A223" s="3">
        <f>TITRES_STAT!B226</f>
        <v>42632</v>
      </c>
      <c r="B223" s="5">
        <f>TITRES_STAT!D226</f>
        <v>1.0637000000000001</v>
      </c>
      <c r="C223" s="2">
        <f t="shared" si="27"/>
        <v>1.6400000000000192E-2</v>
      </c>
      <c r="D223" s="2">
        <f t="shared" si="28"/>
        <v>1.6400000000000192E-2</v>
      </c>
      <c r="E223" s="2">
        <f t="shared" si="29"/>
        <v>0</v>
      </c>
      <c r="F223" s="2">
        <f t="shared" si="33"/>
        <v>5.2440899448983908E-3</v>
      </c>
      <c r="G223" s="2">
        <f t="shared" si="33"/>
        <v>4.4543454136253E-3</v>
      </c>
      <c r="H223" s="2">
        <f t="shared" si="31"/>
        <v>1.1772975505800154</v>
      </c>
      <c r="I223" s="2">
        <f t="shared" si="32"/>
        <v>54.071504846289493</v>
      </c>
    </row>
    <row r="224" spans="1:9" ht="13.5" x14ac:dyDescent="0.25">
      <c r="A224" s="3">
        <f>TITRES_STAT!B227</f>
        <v>42633</v>
      </c>
      <c r="B224" s="5">
        <f>TITRES_STAT!D227</f>
        <v>1.0637000000000001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4.8695120916913632E-3</v>
      </c>
      <c r="G224" s="2">
        <f t="shared" si="33"/>
        <v>4.1361778840806355E-3</v>
      </c>
      <c r="H224" s="2">
        <f t="shared" si="31"/>
        <v>1.1772975505800154</v>
      </c>
      <c r="I224" s="2">
        <f t="shared" si="32"/>
        <v>54.071504846289493</v>
      </c>
    </row>
    <row r="225" spans="1:9" ht="13.5" x14ac:dyDescent="0.25">
      <c r="A225" s="3">
        <f>TITRES_STAT!B228</f>
        <v>42634</v>
      </c>
      <c r="B225" s="5">
        <f>TITRES_STAT!D228</f>
        <v>1.0637000000000001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4.5216897994276939E-3</v>
      </c>
      <c r="G225" s="2">
        <f t="shared" si="33"/>
        <v>3.8407366066463043E-3</v>
      </c>
      <c r="H225" s="2">
        <f t="shared" si="31"/>
        <v>1.1772975505800154</v>
      </c>
      <c r="I225" s="2">
        <f t="shared" si="32"/>
        <v>54.071504846289493</v>
      </c>
    </row>
    <row r="226" spans="1:9" ht="13.5" x14ac:dyDescent="0.25">
      <c r="A226" s="3">
        <f>TITRES_STAT!B229</f>
        <v>42635</v>
      </c>
      <c r="B226" s="5">
        <f>TITRES_STAT!D229</f>
        <v>1.0173000000000001</v>
      </c>
      <c r="C226" s="2">
        <f t="shared" si="27"/>
        <v>-4.6399999999999997E-2</v>
      </c>
      <c r="D226" s="2">
        <f t="shared" si="28"/>
        <v>0</v>
      </c>
      <c r="E226" s="2">
        <f t="shared" si="29"/>
        <v>4.6399999999999997E-2</v>
      </c>
      <c r="F226" s="2">
        <f t="shared" si="33"/>
        <v>4.1987119566114306E-3</v>
      </c>
      <c r="G226" s="2">
        <f t="shared" si="33"/>
        <v>6.8806839918858541E-3</v>
      </c>
      <c r="H226" s="2">
        <f t="shared" si="31"/>
        <v>0.61021723444396259</v>
      </c>
      <c r="I226" s="2">
        <f t="shared" si="32"/>
        <v>37.896578262291527</v>
      </c>
    </row>
    <row r="227" spans="1:9" ht="13.5" x14ac:dyDescent="0.25">
      <c r="A227" s="3">
        <f>TITRES_STAT!B230</f>
        <v>42636</v>
      </c>
      <c r="B227" s="5">
        <f>TITRES_STAT!D230</f>
        <v>0.99009999999999998</v>
      </c>
      <c r="C227" s="2">
        <f t="shared" si="27"/>
        <v>-2.7200000000000113E-2</v>
      </c>
      <c r="D227" s="2">
        <f t="shared" si="28"/>
        <v>0</v>
      </c>
      <c r="E227" s="2">
        <f t="shared" si="29"/>
        <v>2.7200000000000113E-2</v>
      </c>
      <c r="F227" s="2">
        <f t="shared" si="33"/>
        <v>3.8988039597106145E-3</v>
      </c>
      <c r="G227" s="2">
        <f t="shared" si="33"/>
        <v>8.3320637067511583E-3</v>
      </c>
      <c r="H227" s="2">
        <f t="shared" si="31"/>
        <v>0.46792776638896316</v>
      </c>
      <c r="I227" s="2">
        <f t="shared" si="32"/>
        <v>31.876756956511869</v>
      </c>
    </row>
    <row r="228" spans="1:9" ht="13.5" x14ac:dyDescent="0.25">
      <c r="A228" s="3">
        <f>TITRES_STAT!B231</f>
        <v>42639</v>
      </c>
      <c r="B228" s="5">
        <f>TITRES_STAT!D231</f>
        <v>1.0145999999999999</v>
      </c>
      <c r="C228" s="2">
        <f t="shared" si="27"/>
        <v>2.4499999999999966E-2</v>
      </c>
      <c r="D228" s="2">
        <f t="shared" si="28"/>
        <v>2.4499999999999966E-2</v>
      </c>
      <c r="E228" s="2">
        <f t="shared" si="29"/>
        <v>0</v>
      </c>
      <c r="F228" s="2">
        <f t="shared" si="33"/>
        <v>5.3703179625884251E-3</v>
      </c>
      <c r="G228" s="2">
        <f t="shared" si="33"/>
        <v>7.7369162991260754E-3</v>
      </c>
      <c r="H228" s="2">
        <f t="shared" si="31"/>
        <v>0.69411607350528404</v>
      </c>
      <c r="I228" s="2">
        <f t="shared" si="32"/>
        <v>40.972167395182858</v>
      </c>
    </row>
    <row r="229" spans="1:9" ht="13.5" x14ac:dyDescent="0.25">
      <c r="A229" s="3">
        <f>TITRES_STAT!B232</f>
        <v>42640</v>
      </c>
      <c r="B229" s="5">
        <f>TITRES_STAT!D232</f>
        <v>1.0145999999999999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4.9867238224035378E-3</v>
      </c>
      <c r="G229" s="2">
        <f t="shared" si="33"/>
        <v>7.1842794206170698E-3</v>
      </c>
      <c r="H229" s="2">
        <f t="shared" si="31"/>
        <v>0.69411607350528404</v>
      </c>
      <c r="I229" s="2">
        <f t="shared" si="32"/>
        <v>40.972167395182858</v>
      </c>
    </row>
    <row r="230" spans="1:9" ht="13.5" x14ac:dyDescent="0.25">
      <c r="A230" s="3">
        <f>TITRES_STAT!B233</f>
        <v>42641</v>
      </c>
      <c r="B230" s="5">
        <f>TITRES_STAT!D233</f>
        <v>1.0009999999999999</v>
      </c>
      <c r="C230" s="2">
        <f t="shared" si="27"/>
        <v>-1.3600000000000056E-2</v>
      </c>
      <c r="D230" s="2">
        <f t="shared" si="28"/>
        <v>0</v>
      </c>
      <c r="E230" s="2">
        <f t="shared" si="29"/>
        <v>1.3600000000000056E-2</v>
      </c>
      <c r="F230" s="2">
        <f t="shared" si="33"/>
        <v>4.6305292636604281E-3</v>
      </c>
      <c r="G230" s="2">
        <f t="shared" si="33"/>
        <v>7.6425451762872831E-3</v>
      </c>
      <c r="H230" s="2">
        <f t="shared" si="31"/>
        <v>0.60588837315972799</v>
      </c>
      <c r="I230" s="2">
        <f t="shared" si="32"/>
        <v>37.729171173186138</v>
      </c>
    </row>
    <row r="231" spans="1:9" ht="13.5" x14ac:dyDescent="0.25">
      <c r="A231" s="3">
        <f>TITRES_STAT!B234</f>
        <v>42642</v>
      </c>
      <c r="B231" s="5">
        <f>TITRES_STAT!D234</f>
        <v>0.97099999999999997</v>
      </c>
      <c r="C231" s="2">
        <f t="shared" si="27"/>
        <v>-2.9999999999999916E-2</v>
      </c>
      <c r="D231" s="2">
        <f t="shared" si="28"/>
        <v>0</v>
      </c>
      <c r="E231" s="2">
        <f t="shared" si="29"/>
        <v>2.9999999999999916E-2</v>
      </c>
      <c r="F231" s="2">
        <f t="shared" si="33"/>
        <v>4.2997771733989691E-3</v>
      </c>
      <c r="G231" s="2">
        <f t="shared" si="33"/>
        <v>9.239506235123901E-3</v>
      </c>
      <c r="H231" s="2">
        <f t="shared" si="31"/>
        <v>0.46536871819550318</v>
      </c>
      <c r="I231" s="2">
        <f t="shared" si="32"/>
        <v>31.75778985978161</v>
      </c>
    </row>
    <row r="232" spans="1:9" ht="13.5" x14ac:dyDescent="0.25">
      <c r="A232" s="3">
        <f>TITRES_STAT!B235</f>
        <v>42643</v>
      </c>
      <c r="B232" s="5">
        <f>TITRES_STAT!D235</f>
        <v>0.97099999999999997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3.9926502324419003E-3</v>
      </c>
      <c r="G232" s="2">
        <f t="shared" si="33"/>
        <v>8.5795415040436224E-3</v>
      </c>
      <c r="H232" s="2">
        <f t="shared" si="31"/>
        <v>0.46536871819550324</v>
      </c>
      <c r="I232" s="2">
        <f t="shared" si="32"/>
        <v>31.75778985978161</v>
      </c>
    </row>
    <row r="233" spans="1:9" ht="13.5" x14ac:dyDescent="0.25">
      <c r="A233" s="3">
        <f>TITRES_STAT!B236</f>
        <v>42647</v>
      </c>
      <c r="B233" s="5">
        <f>TITRES_STAT!D236</f>
        <v>0.94369999999999998</v>
      </c>
      <c r="C233" s="2">
        <f t="shared" si="27"/>
        <v>-2.7299999999999991E-2</v>
      </c>
      <c r="D233" s="2">
        <f t="shared" si="28"/>
        <v>0</v>
      </c>
      <c r="E233" s="2">
        <f t="shared" si="29"/>
        <v>2.7299999999999991E-2</v>
      </c>
      <c r="F233" s="2">
        <f t="shared" si="33"/>
        <v>3.7074609301246219E-3</v>
      </c>
      <c r="G233" s="2">
        <f t="shared" si="33"/>
        <v>9.9167171108976472E-3</v>
      </c>
      <c r="H233" s="2">
        <f t="shared" si="31"/>
        <v>0.37385970464463797</v>
      </c>
      <c r="I233" s="2">
        <f t="shared" si="32"/>
        <v>27.212364070415788</v>
      </c>
    </row>
    <row r="234" spans="1:9" ht="13.5" x14ac:dyDescent="0.25">
      <c r="A234" s="3">
        <f>TITRES_STAT!B237</f>
        <v>42648</v>
      </c>
      <c r="B234" s="5">
        <f>TITRES_STAT!D237</f>
        <v>0.96830000000000005</v>
      </c>
      <c r="C234" s="2">
        <f t="shared" si="27"/>
        <v>2.4600000000000066E-2</v>
      </c>
      <c r="D234" s="2">
        <f t="shared" si="28"/>
        <v>2.4600000000000066E-2</v>
      </c>
      <c r="E234" s="2">
        <f t="shared" si="29"/>
        <v>0</v>
      </c>
      <c r="F234" s="2">
        <f t="shared" si="33"/>
        <v>5.1997851494014402E-3</v>
      </c>
      <c r="G234" s="2">
        <f t="shared" si="33"/>
        <v>9.2083801744049596E-3</v>
      </c>
      <c r="H234" s="2">
        <f t="shared" si="31"/>
        <v>0.5646796777411992</v>
      </c>
      <c r="I234" s="2">
        <f t="shared" si="32"/>
        <v>36.089155229291485</v>
      </c>
    </row>
    <row r="235" spans="1:9" ht="13.5" x14ac:dyDescent="0.25">
      <c r="A235" s="3">
        <f>TITRES_STAT!B238</f>
        <v>42649</v>
      </c>
      <c r="B235" s="5">
        <f>TITRES_STAT!D238</f>
        <v>0.94920000000000004</v>
      </c>
      <c r="C235" s="2">
        <f t="shared" si="27"/>
        <v>-1.9100000000000006E-2</v>
      </c>
      <c r="D235" s="2">
        <f t="shared" si="28"/>
        <v>0</v>
      </c>
      <c r="E235" s="2">
        <f t="shared" si="29"/>
        <v>1.9100000000000006E-2</v>
      </c>
      <c r="F235" s="2">
        <f t="shared" si="33"/>
        <v>4.8283719244441945E-3</v>
      </c>
      <c r="G235" s="2">
        <f t="shared" si="33"/>
        <v>9.9149244476617483E-3</v>
      </c>
      <c r="H235" s="2">
        <f t="shared" si="31"/>
        <v>0.4869802034228185</v>
      </c>
      <c r="I235" s="2">
        <f t="shared" si="32"/>
        <v>32.749609060151499</v>
      </c>
    </row>
    <row r="236" spans="1:9" ht="13.5" x14ac:dyDescent="0.25">
      <c r="A236" s="3">
        <f>TITRES_STAT!B239</f>
        <v>42650</v>
      </c>
      <c r="B236" s="5">
        <f>TITRES_STAT!D239</f>
        <v>0.93279999999999996</v>
      </c>
      <c r="C236" s="2">
        <f t="shared" si="27"/>
        <v>-1.6400000000000081E-2</v>
      </c>
      <c r="D236" s="2">
        <f t="shared" si="28"/>
        <v>0</v>
      </c>
      <c r="E236" s="2">
        <f t="shared" si="29"/>
        <v>1.6400000000000081E-2</v>
      </c>
      <c r="F236" s="2">
        <f t="shared" si="33"/>
        <v>4.4834882155553235E-3</v>
      </c>
      <c r="G236" s="2">
        <f t="shared" si="33"/>
        <v>1.0378144129971628E-2</v>
      </c>
      <c r="H236" s="2">
        <f t="shared" si="31"/>
        <v>0.43201252164220816</v>
      </c>
      <c r="I236" s="2">
        <f t="shared" si="32"/>
        <v>30.168208385970217</v>
      </c>
    </row>
    <row r="237" spans="1:9" ht="13.5" x14ac:dyDescent="0.25">
      <c r="A237" s="3">
        <f>TITRES_STAT!B240</f>
        <v>42653</v>
      </c>
      <c r="B237" s="5">
        <f>TITRES_STAT!D240</f>
        <v>0.95730000000000004</v>
      </c>
      <c r="C237" s="2">
        <f t="shared" si="27"/>
        <v>2.4500000000000077E-2</v>
      </c>
      <c r="D237" s="2">
        <f t="shared" si="28"/>
        <v>2.4500000000000077E-2</v>
      </c>
      <c r="E237" s="2">
        <f t="shared" si="29"/>
        <v>0</v>
      </c>
      <c r="F237" s="2">
        <f t="shared" ref="F237:G252" si="34">((F236*13)+D237)/14</f>
        <v>5.913239057301377E-3</v>
      </c>
      <c r="G237" s="2">
        <f t="shared" si="34"/>
        <v>9.6368481206879388E-3</v>
      </c>
      <c r="H237" s="2">
        <f t="shared" si="31"/>
        <v>0.61360716525220627</v>
      </c>
      <c r="I237" s="2">
        <f t="shared" si="32"/>
        <v>38.027047627561792</v>
      </c>
    </row>
    <row r="238" spans="1:9" ht="13.5" x14ac:dyDescent="0.25">
      <c r="A238" s="3">
        <f>TITRES_STAT!B241</f>
        <v>42654</v>
      </c>
      <c r="B238" s="5">
        <f>TITRES_STAT!D241</f>
        <v>1.0119</v>
      </c>
      <c r="C238" s="2">
        <f t="shared" si="27"/>
        <v>5.4599999999999982E-2</v>
      </c>
      <c r="D238" s="2">
        <f t="shared" si="28"/>
        <v>5.4599999999999982E-2</v>
      </c>
      <c r="E238" s="2">
        <f t="shared" si="29"/>
        <v>0</v>
      </c>
      <c r="F238" s="2">
        <f t="shared" si="34"/>
        <v>9.3908648389227061E-3</v>
      </c>
      <c r="G238" s="2">
        <f t="shared" si="34"/>
        <v>8.948501826353086E-3</v>
      </c>
      <c r="H238" s="2">
        <f t="shared" si="31"/>
        <v>1.0494343099162</v>
      </c>
      <c r="I238" s="2">
        <f t="shared" si="32"/>
        <v>51.206047680499246</v>
      </c>
    </row>
    <row r="239" spans="1:9" ht="13.5" x14ac:dyDescent="0.25">
      <c r="A239" s="3">
        <f>TITRES_STAT!B242</f>
        <v>42655</v>
      </c>
      <c r="B239" s="5">
        <f>TITRES_STAT!D242</f>
        <v>1.0446</v>
      </c>
      <c r="C239" s="2">
        <f t="shared" si="27"/>
        <v>3.2699999999999951E-2</v>
      </c>
      <c r="D239" s="2">
        <f t="shared" si="28"/>
        <v>3.2699999999999951E-2</v>
      </c>
      <c r="E239" s="2">
        <f t="shared" si="29"/>
        <v>0</v>
      </c>
      <c r="F239" s="2">
        <f t="shared" si="34"/>
        <v>1.1055803064713937E-2</v>
      </c>
      <c r="G239" s="2">
        <f t="shared" si="34"/>
        <v>8.3093231244707223E-3</v>
      </c>
      <c r="H239" s="2">
        <f t="shared" si="31"/>
        <v>1.3305299239302548</v>
      </c>
      <c r="I239" s="2">
        <f t="shared" si="32"/>
        <v>57.091304010652699</v>
      </c>
    </row>
    <row r="240" spans="1:9" ht="13.5" x14ac:dyDescent="0.25">
      <c r="A240" s="3">
        <f>TITRES_STAT!B243</f>
        <v>42656</v>
      </c>
      <c r="B240" s="5">
        <f>TITRES_STAT!D243</f>
        <v>1.0583</v>
      </c>
      <c r="C240" s="2">
        <f t="shared" si="27"/>
        <v>1.3700000000000045E-2</v>
      </c>
      <c r="D240" s="2">
        <f t="shared" si="28"/>
        <v>1.3700000000000045E-2</v>
      </c>
      <c r="E240" s="2">
        <f t="shared" si="29"/>
        <v>0</v>
      </c>
      <c r="F240" s="2">
        <f t="shared" si="34"/>
        <v>1.1244674274377229E-2</v>
      </c>
      <c r="G240" s="2">
        <f t="shared" si="34"/>
        <v>7.7158000441513849E-3</v>
      </c>
      <c r="H240" s="2">
        <f t="shared" si="31"/>
        <v>1.4573568793946063</v>
      </c>
      <c r="I240" s="2">
        <f t="shared" si="32"/>
        <v>59.30587012471873</v>
      </c>
    </row>
    <row r="241" spans="1:9" ht="13.5" x14ac:dyDescent="0.25">
      <c r="A241" s="3">
        <f>TITRES_STAT!B244</f>
        <v>42657</v>
      </c>
      <c r="B241" s="5">
        <f>TITRES_STAT!D244</f>
        <v>1.0583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1.0441483254778856E-2</v>
      </c>
      <c r="G241" s="2">
        <f t="shared" si="34"/>
        <v>7.1646714695691432E-3</v>
      </c>
      <c r="H241" s="2">
        <f t="shared" si="31"/>
        <v>1.4573568793946066</v>
      </c>
      <c r="I241" s="2">
        <f t="shared" si="32"/>
        <v>59.305870124718737</v>
      </c>
    </row>
    <row r="242" spans="1:9" ht="13.5" x14ac:dyDescent="0.25">
      <c r="A242" s="3">
        <f>TITRES_STAT!B245</f>
        <v>42660</v>
      </c>
      <c r="B242" s="5">
        <f>TITRES_STAT!D245</f>
        <v>1.0854999999999999</v>
      </c>
      <c r="C242" s="2">
        <f t="shared" si="27"/>
        <v>2.7199999999999891E-2</v>
      </c>
      <c r="D242" s="2">
        <f t="shared" si="28"/>
        <v>2.7199999999999891E-2</v>
      </c>
      <c r="E242" s="2">
        <f t="shared" si="29"/>
        <v>0</v>
      </c>
      <c r="F242" s="2">
        <f t="shared" si="34"/>
        <v>1.1638520165151786E-2</v>
      </c>
      <c r="G242" s="2">
        <f t="shared" si="34"/>
        <v>6.6529092217427754E-3</v>
      </c>
      <c r="H242" s="2">
        <f t="shared" si="31"/>
        <v>1.7493880913202955</v>
      </c>
      <c r="I242" s="2">
        <f t="shared" si="32"/>
        <v>63.6282704810951</v>
      </c>
    </row>
    <row r="243" spans="1:9" ht="13.5" x14ac:dyDescent="0.25">
      <c r="A243" s="3">
        <f>TITRES_STAT!B246</f>
        <v>42661</v>
      </c>
      <c r="B243" s="5">
        <f>TITRES_STAT!D246</f>
        <v>1.0637000000000001</v>
      </c>
      <c r="C243" s="2">
        <f t="shared" si="27"/>
        <v>-2.179999999999982E-2</v>
      </c>
      <c r="D243" s="2">
        <f t="shared" si="28"/>
        <v>0</v>
      </c>
      <c r="E243" s="2">
        <f t="shared" si="29"/>
        <v>2.179999999999982E-2</v>
      </c>
      <c r="F243" s="2">
        <f t="shared" si="34"/>
        <v>1.0807197296212373E-2</v>
      </c>
      <c r="G243" s="2">
        <f t="shared" si="34"/>
        <v>7.7348442773325643E-3</v>
      </c>
      <c r="H243" s="2">
        <f t="shared" si="31"/>
        <v>1.3972094212528012</v>
      </c>
      <c r="I243" s="2">
        <f t="shared" si="32"/>
        <v>58.284829388106118</v>
      </c>
    </row>
    <row r="244" spans="1:9" ht="13.5" x14ac:dyDescent="0.25">
      <c r="A244" s="3">
        <f>TITRES_STAT!B247</f>
        <v>42662</v>
      </c>
      <c r="B244" s="5">
        <f>TITRES_STAT!D247</f>
        <v>1.0583</v>
      </c>
      <c r="C244" s="2">
        <f t="shared" si="27"/>
        <v>-5.4000000000000714E-3</v>
      </c>
      <c r="D244" s="2">
        <f t="shared" si="28"/>
        <v>0</v>
      </c>
      <c r="E244" s="2">
        <f t="shared" si="29"/>
        <v>5.4000000000000714E-3</v>
      </c>
      <c r="F244" s="2">
        <f t="shared" si="34"/>
        <v>1.0035254632197205E-2</v>
      </c>
      <c r="G244" s="2">
        <f t="shared" si="34"/>
        <v>7.5680696860945295E-3</v>
      </c>
      <c r="H244" s="2">
        <f t="shared" si="31"/>
        <v>1.325999237379625</v>
      </c>
      <c r="I244" s="2">
        <f t="shared" si="32"/>
        <v>57.007724511270304</v>
      </c>
    </row>
    <row r="245" spans="1:9" ht="13.5" x14ac:dyDescent="0.25">
      <c r="A245" s="3">
        <f>TITRES_STAT!B248</f>
        <v>42663</v>
      </c>
      <c r="B245" s="5">
        <f>TITRES_STAT!D248</f>
        <v>1.0501</v>
      </c>
      <c r="C245" s="2">
        <f t="shared" si="27"/>
        <v>-8.1999999999999851E-3</v>
      </c>
      <c r="D245" s="2">
        <f t="shared" si="28"/>
        <v>0</v>
      </c>
      <c r="E245" s="2">
        <f t="shared" si="29"/>
        <v>8.1999999999999851E-3</v>
      </c>
      <c r="F245" s="2">
        <f t="shared" si="34"/>
        <v>9.3184507298974036E-3</v>
      </c>
      <c r="G245" s="2">
        <f t="shared" si="34"/>
        <v>7.6132075656592047E-3</v>
      </c>
      <c r="H245" s="2">
        <f t="shared" si="31"/>
        <v>1.2239848512642708</v>
      </c>
      <c r="I245" s="2">
        <f t="shared" si="32"/>
        <v>55.03566494926757</v>
      </c>
    </row>
    <row r="246" spans="1:9" ht="13.5" x14ac:dyDescent="0.25">
      <c r="A246" s="3">
        <f>TITRES_STAT!B249</f>
        <v>42664</v>
      </c>
      <c r="B246" s="5">
        <f>TITRES_STAT!D249</f>
        <v>1.0309999999999999</v>
      </c>
      <c r="C246" s="2">
        <f t="shared" si="27"/>
        <v>-1.9100000000000117E-2</v>
      </c>
      <c r="D246" s="2">
        <f t="shared" si="28"/>
        <v>0</v>
      </c>
      <c r="E246" s="2">
        <f t="shared" si="29"/>
        <v>1.9100000000000117E-2</v>
      </c>
      <c r="F246" s="2">
        <f t="shared" si="34"/>
        <v>8.6528471063333032E-3</v>
      </c>
      <c r="G246" s="2">
        <f t="shared" si="34"/>
        <v>8.4336927395406974E-3</v>
      </c>
      <c r="H246" s="2">
        <f t="shared" si="31"/>
        <v>1.0259855763733385</v>
      </c>
      <c r="I246" s="2">
        <f t="shared" si="32"/>
        <v>50.641307042764211</v>
      </c>
    </row>
    <row r="247" spans="1:9" ht="13.5" x14ac:dyDescent="0.25">
      <c r="A247" s="3">
        <f>TITRES_STAT!B250</f>
        <v>42667</v>
      </c>
      <c r="B247" s="5">
        <f>TITRES_STAT!D250</f>
        <v>1.0364</v>
      </c>
      <c r="C247" s="2">
        <f t="shared" si="27"/>
        <v>5.4000000000000714E-3</v>
      </c>
      <c r="D247" s="2">
        <f t="shared" si="28"/>
        <v>5.4000000000000714E-3</v>
      </c>
      <c r="E247" s="2">
        <f t="shared" si="29"/>
        <v>0</v>
      </c>
      <c r="F247" s="2">
        <f t="shared" si="34"/>
        <v>8.4205008844523577E-3</v>
      </c>
      <c r="G247" s="2">
        <f t="shared" si="34"/>
        <v>7.8312861152877895E-3</v>
      </c>
      <c r="H247" s="2">
        <f t="shared" si="31"/>
        <v>1.0752385700752698</v>
      </c>
      <c r="I247" s="2">
        <f t="shared" si="32"/>
        <v>51.812769171703977</v>
      </c>
    </row>
    <row r="248" spans="1:9" ht="13.5" x14ac:dyDescent="0.25">
      <c r="A248" s="3">
        <f>TITRES_STAT!B251</f>
        <v>42668</v>
      </c>
      <c r="B248" s="5">
        <f>TITRES_STAT!D251</f>
        <v>1.0364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7.8190365355629045E-3</v>
      </c>
      <c r="G248" s="2">
        <f t="shared" si="34"/>
        <v>7.2719085356243761E-3</v>
      </c>
      <c r="H248" s="2">
        <f t="shared" si="31"/>
        <v>1.07523857007527</v>
      </c>
      <c r="I248" s="2">
        <f t="shared" si="32"/>
        <v>51.812769171703984</v>
      </c>
    </row>
    <row r="249" spans="1:9" ht="13.5" x14ac:dyDescent="0.25">
      <c r="A249" s="3">
        <f>TITRES_STAT!B252</f>
        <v>42669</v>
      </c>
      <c r="B249" s="5">
        <f>TITRES_STAT!D252</f>
        <v>1.0364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7.2605339258798394E-3</v>
      </c>
      <c r="G249" s="2">
        <f t="shared" si="34"/>
        <v>6.7524864973654919E-3</v>
      </c>
      <c r="H249" s="2">
        <f t="shared" si="31"/>
        <v>1.07523857007527</v>
      </c>
      <c r="I249" s="2">
        <f t="shared" si="32"/>
        <v>51.812769171703984</v>
      </c>
    </row>
    <row r="250" spans="1:9" ht="13.5" x14ac:dyDescent="0.25">
      <c r="A250" s="3">
        <f>TITRES_STAT!B253</f>
        <v>42670</v>
      </c>
      <c r="B250" s="5">
        <f>TITRES_STAT!D253</f>
        <v>1.0145999999999999</v>
      </c>
      <c r="C250" s="2">
        <f t="shared" si="27"/>
        <v>-2.1800000000000042E-2</v>
      </c>
      <c r="D250" s="2">
        <f t="shared" si="28"/>
        <v>0</v>
      </c>
      <c r="E250" s="2">
        <f t="shared" si="29"/>
        <v>2.1800000000000042E-2</v>
      </c>
      <c r="F250" s="2">
        <f t="shared" si="34"/>
        <v>6.7419243597455648E-3</v>
      </c>
      <c r="G250" s="2">
        <f t="shared" si="34"/>
        <v>7.8273088904108161E-3</v>
      </c>
      <c r="H250" s="2">
        <f t="shared" si="31"/>
        <v>0.86133362744953779</v>
      </c>
      <c r="I250" s="2">
        <f t="shared" si="32"/>
        <v>46.275080122512279</v>
      </c>
    </row>
    <row r="251" spans="1:9" ht="13.5" x14ac:dyDescent="0.25">
      <c r="A251" s="3">
        <f>TITRES_STAT!B254</f>
        <v>42671</v>
      </c>
      <c r="B251" s="5">
        <f>TITRES_STAT!D254</f>
        <v>1.0419</v>
      </c>
      <c r="C251" s="2">
        <f t="shared" si="27"/>
        <v>2.7300000000000102E-2</v>
      </c>
      <c r="D251" s="2">
        <f t="shared" si="28"/>
        <v>2.7300000000000102E-2</v>
      </c>
      <c r="E251" s="2">
        <f t="shared" si="29"/>
        <v>0</v>
      </c>
      <c r="F251" s="2">
        <f t="shared" si="34"/>
        <v>8.2103583340494609E-3</v>
      </c>
      <c r="G251" s="2">
        <f t="shared" si="34"/>
        <v>7.2682153982386154E-3</v>
      </c>
      <c r="H251" s="2">
        <f t="shared" si="31"/>
        <v>1.1296250708308899</v>
      </c>
      <c r="I251" s="2">
        <f t="shared" si="32"/>
        <v>53.043377743020173</v>
      </c>
    </row>
    <row r="252" spans="1:9" ht="13.5" x14ac:dyDescent="0.25">
      <c r="A252" s="3">
        <f>TITRES_STAT!B255</f>
        <v>42674</v>
      </c>
      <c r="B252" s="5">
        <f>TITRES_STAT!D255</f>
        <v>1.0419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7.6239041673316424E-3</v>
      </c>
      <c r="G252" s="2">
        <f t="shared" si="34"/>
        <v>6.7490571555072851E-3</v>
      </c>
      <c r="H252" s="2">
        <f t="shared" si="31"/>
        <v>1.1296250708308901</v>
      </c>
      <c r="I252" s="2">
        <f t="shared" si="32"/>
        <v>53.043377743020187</v>
      </c>
    </row>
    <row r="253" spans="1:9" ht="13.5" x14ac:dyDescent="0.25">
      <c r="A253" s="3">
        <f>TITRES_STAT!B256</f>
        <v>42675</v>
      </c>
      <c r="B253" s="5">
        <f>TITRES_STAT!D256</f>
        <v>1.0419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7.07933958395081E-3</v>
      </c>
      <c r="G253" s="2">
        <f t="shared" si="35"/>
        <v>6.2669816443996218E-3</v>
      </c>
      <c r="H253" s="2">
        <f t="shared" si="31"/>
        <v>1.1296250708308899</v>
      </c>
      <c r="I253" s="2">
        <f t="shared" si="32"/>
        <v>53.043377743020173</v>
      </c>
    </row>
    <row r="254" spans="1:9" ht="13.5" x14ac:dyDescent="0.25">
      <c r="A254" s="3">
        <f>TITRES_STAT!B257</f>
        <v>42676</v>
      </c>
      <c r="B254" s="5">
        <f>TITRES_STAT!D257</f>
        <v>1.0419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6.5736724708114671E-3</v>
      </c>
      <c r="G254" s="2">
        <f t="shared" si="35"/>
        <v>5.819340098371077E-3</v>
      </c>
      <c r="H254" s="2">
        <f t="shared" si="31"/>
        <v>1.1296250708308901</v>
      </c>
      <c r="I254" s="2">
        <f t="shared" si="32"/>
        <v>53.043377743020187</v>
      </c>
    </row>
    <row r="255" spans="1:9" ht="13.5" x14ac:dyDescent="0.25">
      <c r="A255" s="3">
        <f>TITRES_STAT!B258</f>
        <v>42677</v>
      </c>
      <c r="B255" s="5">
        <f>TITRES_STAT!D258</f>
        <v>1.0419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6.1041244371820768E-3</v>
      </c>
      <c r="G255" s="2">
        <f t="shared" si="35"/>
        <v>5.4036729484874283E-3</v>
      </c>
      <c r="H255" s="2">
        <f t="shared" si="31"/>
        <v>1.1296250708308904</v>
      </c>
      <c r="I255" s="2">
        <f t="shared" si="32"/>
        <v>53.043377743020187</v>
      </c>
    </row>
    <row r="256" spans="1:9" ht="13.5" x14ac:dyDescent="0.25">
      <c r="A256" s="3">
        <f>TITRES_STAT!B259</f>
        <v>42678</v>
      </c>
      <c r="B256" s="5">
        <f>TITRES_STAT!D259</f>
        <v>1.0419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5.6681155488119287E-3</v>
      </c>
      <c r="G256" s="2">
        <f t="shared" si="35"/>
        <v>5.0176963093097543E-3</v>
      </c>
      <c r="H256" s="2">
        <f t="shared" si="31"/>
        <v>1.1296250708308904</v>
      </c>
      <c r="I256" s="2">
        <f t="shared" si="32"/>
        <v>53.043377743020187</v>
      </c>
    </row>
    <row r="257" spans="1:9" ht="13.5" x14ac:dyDescent="0.25">
      <c r="A257" s="3">
        <f>TITRES_STAT!B260</f>
        <v>42681</v>
      </c>
      <c r="B257" s="5">
        <f>TITRES_STAT!D260</f>
        <v>1.0419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5.26325015246822E-3</v>
      </c>
      <c r="G257" s="2">
        <f t="shared" si="35"/>
        <v>4.6592894300733429E-3</v>
      </c>
      <c r="H257" s="2">
        <f t="shared" si="31"/>
        <v>1.1296250708308906</v>
      </c>
      <c r="I257" s="2">
        <f t="shared" si="32"/>
        <v>53.043377743020187</v>
      </c>
    </row>
    <row r="258" spans="1:9" ht="13.5" x14ac:dyDescent="0.25">
      <c r="A258" s="3">
        <f>TITRES_STAT!B261</f>
        <v>42682</v>
      </c>
      <c r="B258" s="5">
        <f>TITRES_STAT!D261</f>
        <v>1.0637000000000001</v>
      </c>
      <c r="C258" s="2">
        <f t="shared" si="27"/>
        <v>2.1800000000000042E-2</v>
      </c>
      <c r="D258" s="2">
        <f t="shared" si="28"/>
        <v>2.1800000000000042E-2</v>
      </c>
      <c r="E258" s="2">
        <f t="shared" si="29"/>
        <v>0</v>
      </c>
      <c r="F258" s="2">
        <f t="shared" si="35"/>
        <v>6.4444465701490646E-3</v>
      </c>
      <c r="G258" s="2">
        <f t="shared" si="35"/>
        <v>4.3264830422109612E-3</v>
      </c>
      <c r="H258" s="2">
        <f t="shared" si="31"/>
        <v>1.4895346884003413</v>
      </c>
      <c r="I258" s="2">
        <f t="shared" si="32"/>
        <v>59.831851122245119</v>
      </c>
    </row>
    <row r="259" spans="1:9" ht="13.5" x14ac:dyDescent="0.25">
      <c r="A259" s="3">
        <f>TITRES_STAT!B262</f>
        <v>42683</v>
      </c>
      <c r="B259" s="5">
        <f>TITRES_STAT!D262</f>
        <v>1.0337000000000001</v>
      </c>
      <c r="C259" s="2">
        <f t="shared" ref="C259:C322" si="36">B259-B258</f>
        <v>-3.0000000000000027E-2</v>
      </c>
      <c r="D259" s="2">
        <f t="shared" ref="D259:D322" si="37">IF(C259&gt;0,C259,0)</f>
        <v>0</v>
      </c>
      <c r="E259" s="2">
        <f t="shared" ref="E259:E322" si="38">IF(C259&lt;0,-C259,0)</f>
        <v>3.0000000000000027E-2</v>
      </c>
      <c r="F259" s="2">
        <f t="shared" si="35"/>
        <v>5.9841289579955605E-3</v>
      </c>
      <c r="G259" s="2">
        <f t="shared" si="35"/>
        <v>6.1603056820530378E-3</v>
      </c>
      <c r="H259" s="2">
        <f t="shared" si="31"/>
        <v>0.97140130163171334</v>
      </c>
      <c r="I259" s="2">
        <f t="shared" si="32"/>
        <v>49.274660660297428</v>
      </c>
    </row>
    <row r="260" spans="1:9" ht="13.5" x14ac:dyDescent="0.25">
      <c r="A260" s="3">
        <f>TITRES_STAT!B263</f>
        <v>42684</v>
      </c>
      <c r="B260" s="5">
        <f>TITRES_STAT!D263</f>
        <v>1.0201</v>
      </c>
      <c r="C260" s="2">
        <f t="shared" si="36"/>
        <v>-1.3600000000000056E-2</v>
      </c>
      <c r="D260" s="2">
        <f t="shared" si="37"/>
        <v>0</v>
      </c>
      <c r="E260" s="2">
        <f t="shared" si="38"/>
        <v>1.3600000000000056E-2</v>
      </c>
      <c r="F260" s="2">
        <f t="shared" si="35"/>
        <v>5.5566911752815921E-3</v>
      </c>
      <c r="G260" s="2">
        <f t="shared" si="35"/>
        <v>6.6917124190492535E-3</v>
      </c>
      <c r="H260" s="2">
        <f t="shared" si="31"/>
        <v>0.83038403734496957</v>
      </c>
      <c r="I260" s="2">
        <f t="shared" si="32"/>
        <v>45.366656417604474</v>
      </c>
    </row>
    <row r="261" spans="1:9" ht="13.5" x14ac:dyDescent="0.25">
      <c r="A261" s="3">
        <f>TITRES_STAT!B264</f>
        <v>42685</v>
      </c>
      <c r="B261" s="5">
        <f>TITRES_STAT!D264</f>
        <v>0.99550000000000005</v>
      </c>
      <c r="C261" s="2">
        <f t="shared" si="36"/>
        <v>-2.4599999999999955E-2</v>
      </c>
      <c r="D261" s="2">
        <f t="shared" si="37"/>
        <v>0</v>
      </c>
      <c r="E261" s="2">
        <f t="shared" si="38"/>
        <v>2.4599999999999955E-2</v>
      </c>
      <c r="F261" s="2">
        <f t="shared" si="35"/>
        <v>5.1597846627614782E-3</v>
      </c>
      <c r="G261" s="2">
        <f t="shared" si="35"/>
        <v>7.9708758176885892E-3</v>
      </c>
      <c r="H261" s="2">
        <f t="shared" si="31"/>
        <v>0.64732970137498935</v>
      </c>
      <c r="I261" s="2">
        <f t="shared" si="32"/>
        <v>39.295697809289642</v>
      </c>
    </row>
    <row r="262" spans="1:9" ht="13.5" x14ac:dyDescent="0.25">
      <c r="A262" s="3">
        <f>TITRES_STAT!B265</f>
        <v>42688</v>
      </c>
      <c r="B262" s="5">
        <f>TITRES_STAT!D265</f>
        <v>0.98729999999999996</v>
      </c>
      <c r="C262" s="2">
        <f t="shared" si="36"/>
        <v>-8.2000000000000961E-3</v>
      </c>
      <c r="D262" s="2">
        <f t="shared" si="37"/>
        <v>0</v>
      </c>
      <c r="E262" s="2">
        <f t="shared" si="38"/>
        <v>8.2000000000000961E-3</v>
      </c>
      <c r="F262" s="2">
        <f t="shared" si="35"/>
        <v>4.7912286154213734E-3</v>
      </c>
      <c r="G262" s="2">
        <f t="shared" si="35"/>
        <v>7.9872418307108395E-3</v>
      </c>
      <c r="H262" s="2">
        <f t="shared" si="31"/>
        <v>0.59986021670198619</v>
      </c>
      <c r="I262" s="2">
        <f t="shared" si="32"/>
        <v>37.494539237844243</v>
      </c>
    </row>
    <row r="263" spans="1:9" ht="13.5" x14ac:dyDescent="0.25">
      <c r="A263" s="3">
        <f>TITRES_STAT!B266</f>
        <v>42689</v>
      </c>
      <c r="B263" s="5">
        <f>TITRES_STAT!D266</f>
        <v>0.96830000000000005</v>
      </c>
      <c r="C263" s="2">
        <f t="shared" si="36"/>
        <v>-1.8999999999999906E-2</v>
      </c>
      <c r="D263" s="2">
        <f t="shared" si="37"/>
        <v>0</v>
      </c>
      <c r="E263" s="2">
        <f t="shared" si="38"/>
        <v>1.8999999999999906E-2</v>
      </c>
      <c r="F263" s="2">
        <f t="shared" si="35"/>
        <v>4.4489980000341324E-3</v>
      </c>
      <c r="G263" s="2">
        <f t="shared" si="35"/>
        <v>8.7738674142314871E-3</v>
      </c>
      <c r="H263" s="2">
        <f t="shared" si="31"/>
        <v>0.50707376690212103</v>
      </c>
      <c r="I263" s="2">
        <f t="shared" si="32"/>
        <v>33.646247319694311</v>
      </c>
    </row>
    <row r="264" spans="1:9" ht="13.5" x14ac:dyDescent="0.25">
      <c r="A264" s="3">
        <f>TITRES_STAT!B267</f>
        <v>42690</v>
      </c>
      <c r="B264" s="5">
        <f>TITRES_STAT!D267</f>
        <v>0.9546</v>
      </c>
      <c r="C264" s="2">
        <f t="shared" si="36"/>
        <v>-1.3700000000000045E-2</v>
      </c>
      <c r="D264" s="2">
        <f t="shared" si="37"/>
        <v>0</v>
      </c>
      <c r="E264" s="2">
        <f t="shared" si="38"/>
        <v>1.3700000000000045E-2</v>
      </c>
      <c r="F264" s="2">
        <f t="shared" si="35"/>
        <v>4.131212428603123E-3</v>
      </c>
      <c r="G264" s="2">
        <f t="shared" si="35"/>
        <v>9.1257340275006683E-3</v>
      </c>
      <c r="H264" s="2">
        <f t="shared" si="31"/>
        <v>0.4526991928707973</v>
      </c>
      <c r="I264" s="2">
        <f t="shared" si="32"/>
        <v>31.162624381733252</v>
      </c>
    </row>
    <row r="265" spans="1:9" ht="13.5" x14ac:dyDescent="0.25">
      <c r="A265" s="3">
        <f>TITRES_STAT!B268</f>
        <v>42691</v>
      </c>
      <c r="B265" s="5">
        <f>TITRES_STAT!D268</f>
        <v>0.9546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3.8361258265600428E-3</v>
      </c>
      <c r="G265" s="2">
        <f t="shared" si="35"/>
        <v>8.4738958826791923E-3</v>
      </c>
      <c r="H265" s="2">
        <f t="shared" si="31"/>
        <v>0.4526991928707973</v>
      </c>
      <c r="I265" s="2">
        <f t="shared" si="32"/>
        <v>31.162624381733252</v>
      </c>
    </row>
    <row r="266" spans="1:9" ht="13.5" x14ac:dyDescent="0.25">
      <c r="A266" s="3">
        <f>TITRES_STAT!B269</f>
        <v>42692</v>
      </c>
      <c r="B266" s="5">
        <f>TITRES_STAT!D269</f>
        <v>0.9546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3.5621168389486113E-3</v>
      </c>
      <c r="G266" s="2">
        <f t="shared" si="35"/>
        <v>7.8686176053449648E-3</v>
      </c>
      <c r="H266" s="2">
        <f t="shared" si="31"/>
        <v>0.4526991928707973</v>
      </c>
      <c r="I266" s="2">
        <f t="shared" si="32"/>
        <v>31.162624381733252</v>
      </c>
    </row>
    <row r="267" spans="1:9" ht="13.5" x14ac:dyDescent="0.25">
      <c r="A267" s="3">
        <f>TITRES_STAT!B270</f>
        <v>42695</v>
      </c>
      <c r="B267" s="5">
        <f>TITRES_STAT!D270</f>
        <v>0.9546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3.3076799218808533E-3</v>
      </c>
      <c r="G267" s="2">
        <f t="shared" si="35"/>
        <v>7.3065734906774676E-3</v>
      </c>
      <c r="H267" s="2">
        <f t="shared" si="31"/>
        <v>0.45269919287079724</v>
      </c>
      <c r="I267" s="2">
        <f t="shared" si="32"/>
        <v>31.162624381733252</v>
      </c>
    </row>
    <row r="268" spans="1:9" ht="13.5" x14ac:dyDescent="0.25">
      <c r="A268" s="3">
        <f>TITRES_STAT!B271</f>
        <v>42696</v>
      </c>
      <c r="B268" s="5">
        <f>TITRES_STAT!D271</f>
        <v>0.9546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3.0714170703179354E-3</v>
      </c>
      <c r="G268" s="2">
        <f t="shared" si="35"/>
        <v>6.784675384200506E-3</v>
      </c>
      <c r="H268" s="2">
        <f t="shared" si="31"/>
        <v>0.45269919287079724</v>
      </c>
      <c r="I268" s="2">
        <f t="shared" si="32"/>
        <v>31.162624381733252</v>
      </c>
    </row>
    <row r="269" spans="1:9" ht="13.5" x14ac:dyDescent="0.25">
      <c r="A269" s="3">
        <f>TITRES_STAT!B272</f>
        <v>42697</v>
      </c>
      <c r="B269" s="5">
        <f>TITRES_STAT!D272</f>
        <v>0.93010000000000004</v>
      </c>
      <c r="C269" s="2">
        <f t="shared" si="36"/>
        <v>-2.4499999999999966E-2</v>
      </c>
      <c r="D269" s="2">
        <f t="shared" si="37"/>
        <v>0</v>
      </c>
      <c r="E269" s="2">
        <f t="shared" si="38"/>
        <v>2.4499999999999966E-2</v>
      </c>
      <c r="F269" s="2">
        <f t="shared" ref="F269:G284" si="39">((F268*13)+D269)/14</f>
        <v>2.8520301367237974E-3</v>
      </c>
      <c r="G269" s="2">
        <f t="shared" si="39"/>
        <v>8.0500557139004687E-3</v>
      </c>
      <c r="H269" s="2">
        <f t="shared" si="31"/>
        <v>0.35428700596432422</v>
      </c>
      <c r="I269" s="2">
        <f t="shared" si="32"/>
        <v>26.160407978813396</v>
      </c>
    </row>
    <row r="270" spans="1:9" ht="13.5" x14ac:dyDescent="0.25">
      <c r="A270" s="3">
        <f>TITRES_STAT!B273</f>
        <v>42698</v>
      </c>
      <c r="B270" s="5">
        <f>TITRES_STAT!D273</f>
        <v>0.93010000000000004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2.6483136983863832E-3</v>
      </c>
      <c r="G270" s="2">
        <f t="shared" si="39"/>
        <v>7.47505173433615E-3</v>
      </c>
      <c r="H270" s="2">
        <f t="shared" si="31"/>
        <v>0.35428700596432416</v>
      </c>
      <c r="I270" s="2">
        <f t="shared" si="32"/>
        <v>26.160407978813396</v>
      </c>
    </row>
    <row r="271" spans="1:9" ht="13.5" x14ac:dyDescent="0.25">
      <c r="A271" s="3">
        <f>TITRES_STAT!B274</f>
        <v>42699</v>
      </c>
      <c r="B271" s="5">
        <f>TITRES_STAT!D274</f>
        <v>0.93010000000000004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2.4591484342159275E-3</v>
      </c>
      <c r="G271" s="2">
        <f t="shared" si="39"/>
        <v>6.9411194675978536E-3</v>
      </c>
      <c r="H271" s="2">
        <f t="shared" si="31"/>
        <v>0.35428700596432416</v>
      </c>
      <c r="I271" s="2">
        <f t="shared" si="32"/>
        <v>26.160407978813396</v>
      </c>
    </row>
    <row r="272" spans="1:9" ht="13.5" x14ac:dyDescent="0.25">
      <c r="A272" s="3">
        <f>TITRES_STAT!B275</f>
        <v>42702</v>
      </c>
      <c r="B272" s="5">
        <f>TITRES_STAT!D275</f>
        <v>0.93010000000000004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2.2834949746290754E-3</v>
      </c>
      <c r="G272" s="2">
        <f t="shared" si="39"/>
        <v>6.4453252199122924E-3</v>
      </c>
      <c r="H272" s="2">
        <f t="shared" si="31"/>
        <v>0.35428700596432416</v>
      </c>
      <c r="I272" s="2">
        <f t="shared" si="32"/>
        <v>26.160407978813396</v>
      </c>
    </row>
    <row r="273" spans="1:9" ht="13.5" x14ac:dyDescent="0.25">
      <c r="A273" s="3">
        <f>TITRES_STAT!B276</f>
        <v>42703</v>
      </c>
      <c r="B273" s="5">
        <f>TITRES_STAT!D276</f>
        <v>0.91369999999999996</v>
      </c>
      <c r="C273" s="2">
        <f t="shared" si="36"/>
        <v>-1.6400000000000081E-2</v>
      </c>
      <c r="D273" s="2">
        <f t="shared" si="37"/>
        <v>0</v>
      </c>
      <c r="E273" s="2">
        <f t="shared" si="38"/>
        <v>1.6400000000000081E-2</v>
      </c>
      <c r="F273" s="2">
        <f t="shared" si="39"/>
        <v>2.1203881907269984E-3</v>
      </c>
      <c r="G273" s="2">
        <f t="shared" si="39"/>
        <v>7.1563734184899915E-3</v>
      </c>
      <c r="H273" s="2">
        <f t="shared" ref="H273:H336" si="40">F273/G273</f>
        <v>0.29629367652176042</v>
      </c>
      <c r="I273" s="2">
        <f t="shared" ref="I273:I336" si="41">IF(G273=0,100,100-(100/(1+H273)))</f>
        <v>22.8569869535105</v>
      </c>
    </row>
    <row r="274" spans="1:9" ht="13.5" x14ac:dyDescent="0.25">
      <c r="A274" s="3">
        <f>TITRES_STAT!B277</f>
        <v>42704</v>
      </c>
      <c r="B274" s="5">
        <f>TITRES_STAT!D277</f>
        <v>0.90010000000000001</v>
      </c>
      <c r="C274" s="2">
        <f t="shared" si="36"/>
        <v>-1.3599999999999945E-2</v>
      </c>
      <c r="D274" s="2">
        <f t="shared" si="37"/>
        <v>0</v>
      </c>
      <c r="E274" s="2">
        <f t="shared" si="38"/>
        <v>1.3599999999999945E-2</v>
      </c>
      <c r="F274" s="2">
        <f t="shared" si="39"/>
        <v>1.9689318913893557E-3</v>
      </c>
      <c r="G274" s="2">
        <f t="shared" si="39"/>
        <v>7.616632460026417E-3</v>
      </c>
      <c r="H274" s="2">
        <f t="shared" si="40"/>
        <v>0.25850425391046461</v>
      </c>
      <c r="I274" s="2">
        <f t="shared" si="41"/>
        <v>20.540594368849511</v>
      </c>
    </row>
    <row r="275" spans="1:9" ht="13.5" x14ac:dyDescent="0.25">
      <c r="A275" s="3">
        <f>TITRES_STAT!B278</f>
        <v>42705</v>
      </c>
      <c r="B275" s="5">
        <f>TITRES_STAT!D278</f>
        <v>0.90010000000000001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1.8282938991472588E-3</v>
      </c>
      <c r="G275" s="2">
        <f t="shared" si="39"/>
        <v>7.0725872843102446E-3</v>
      </c>
      <c r="H275" s="2">
        <f t="shared" si="40"/>
        <v>0.25850425391046461</v>
      </c>
      <c r="I275" s="2">
        <f t="shared" si="41"/>
        <v>20.540594368849511</v>
      </c>
    </row>
    <row r="276" spans="1:9" ht="13.5" x14ac:dyDescent="0.25">
      <c r="A276" s="3">
        <f>TITRES_STAT!B279</f>
        <v>42706</v>
      </c>
      <c r="B276" s="5">
        <f>TITRES_STAT!D279</f>
        <v>0.90010000000000001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1.6977014777795976E-3</v>
      </c>
      <c r="G276" s="2">
        <f t="shared" si="39"/>
        <v>6.5674024782880844E-3</v>
      </c>
      <c r="H276" s="2">
        <f t="shared" si="40"/>
        <v>0.25850425391046461</v>
      </c>
      <c r="I276" s="2">
        <f t="shared" si="41"/>
        <v>20.540594368849511</v>
      </c>
    </row>
    <row r="277" spans="1:9" ht="13.5" x14ac:dyDescent="0.25">
      <c r="A277" s="3">
        <f>TITRES_STAT!B280</f>
        <v>42709</v>
      </c>
      <c r="B277" s="5">
        <f>TITRES_STAT!D280</f>
        <v>0.90010000000000001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1.5764370865096263E-3</v>
      </c>
      <c r="G277" s="2">
        <f t="shared" si="39"/>
        <v>6.0983023012675065E-3</v>
      </c>
      <c r="H277" s="2">
        <f t="shared" si="40"/>
        <v>0.25850425391046461</v>
      </c>
      <c r="I277" s="2">
        <f t="shared" si="41"/>
        <v>20.540594368849511</v>
      </c>
    </row>
    <row r="278" spans="1:9" ht="13.5" x14ac:dyDescent="0.25">
      <c r="A278" s="3">
        <f>TITRES_STAT!B281</f>
        <v>42710</v>
      </c>
      <c r="B278" s="5">
        <f>TITRES_STAT!D281</f>
        <v>0.89459999999999995</v>
      </c>
      <c r="C278" s="2">
        <f t="shared" si="36"/>
        <v>-5.5000000000000604E-3</v>
      </c>
      <c r="D278" s="2">
        <f t="shared" si="37"/>
        <v>0</v>
      </c>
      <c r="E278" s="2">
        <f t="shared" si="38"/>
        <v>5.5000000000000604E-3</v>
      </c>
      <c r="F278" s="2">
        <f t="shared" si="39"/>
        <v>1.4638344374732245E-3</v>
      </c>
      <c r="G278" s="2">
        <f t="shared" si="39"/>
        <v>6.0555664226055461E-3</v>
      </c>
      <c r="H278" s="2">
        <f t="shared" si="40"/>
        <v>0.24173369348385024</v>
      </c>
      <c r="I278" s="2">
        <f t="shared" si="41"/>
        <v>19.467434503257621</v>
      </c>
    </row>
    <row r="279" spans="1:9" ht="13.5" x14ac:dyDescent="0.25">
      <c r="A279" s="3">
        <f>TITRES_STAT!B282</f>
        <v>42711</v>
      </c>
      <c r="B279" s="5">
        <f>TITRES_STAT!D282</f>
        <v>0.89459999999999995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1.3592748347965656E-3</v>
      </c>
      <c r="G279" s="2">
        <f t="shared" si="39"/>
        <v>5.6230259638480069E-3</v>
      </c>
      <c r="H279" s="2">
        <f t="shared" si="40"/>
        <v>0.24173369348385024</v>
      </c>
      <c r="I279" s="2">
        <f t="shared" si="41"/>
        <v>19.467434503257621</v>
      </c>
    </row>
    <row r="280" spans="1:9" ht="13.5" x14ac:dyDescent="0.25">
      <c r="A280" s="3">
        <f>TITRES_STAT!B283</f>
        <v>42712</v>
      </c>
      <c r="B280" s="5">
        <f>TITRES_STAT!D283</f>
        <v>0.89459999999999995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1.2621837751682393E-3</v>
      </c>
      <c r="G280" s="2">
        <f t="shared" si="39"/>
        <v>5.2213812521445784E-3</v>
      </c>
      <c r="H280" s="2">
        <f t="shared" si="40"/>
        <v>0.24173369348385018</v>
      </c>
      <c r="I280" s="2">
        <f t="shared" si="41"/>
        <v>19.467434503257607</v>
      </c>
    </row>
    <row r="281" spans="1:9" ht="13.5" x14ac:dyDescent="0.25">
      <c r="A281" s="3">
        <f>TITRES_STAT!B284</f>
        <v>42713</v>
      </c>
      <c r="B281" s="5">
        <f>TITRES_STAT!D284</f>
        <v>0.89459999999999995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1.1720277912276506E-3</v>
      </c>
      <c r="G281" s="2">
        <f t="shared" si="39"/>
        <v>4.8484254484199652E-3</v>
      </c>
      <c r="H281" s="2">
        <f t="shared" si="40"/>
        <v>0.24173369348385015</v>
      </c>
      <c r="I281" s="2">
        <f t="shared" si="41"/>
        <v>19.467434503257607</v>
      </c>
    </row>
    <row r="282" spans="1:9" ht="13.5" x14ac:dyDescent="0.25">
      <c r="A282" s="3">
        <f>TITRES_STAT!B285</f>
        <v>42717</v>
      </c>
      <c r="B282" s="5">
        <f>TITRES_STAT!D285</f>
        <v>0.88919999999999999</v>
      </c>
      <c r="C282" s="2">
        <f t="shared" si="36"/>
        <v>-5.3999999999999604E-3</v>
      </c>
      <c r="D282" s="2">
        <f t="shared" si="37"/>
        <v>0</v>
      </c>
      <c r="E282" s="2">
        <f t="shared" si="38"/>
        <v>5.3999999999999604E-3</v>
      </c>
      <c r="F282" s="2">
        <f t="shared" si="39"/>
        <v>1.0883115204256757E-3</v>
      </c>
      <c r="G282" s="2">
        <f t="shared" si="39"/>
        <v>4.8878236306756787E-3</v>
      </c>
      <c r="H282" s="2">
        <f t="shared" si="40"/>
        <v>0.22265769034616958</v>
      </c>
      <c r="I282" s="2">
        <f t="shared" si="41"/>
        <v>18.210958971118799</v>
      </c>
    </row>
    <row r="283" spans="1:9" ht="13.5" x14ac:dyDescent="0.25">
      <c r="A283" s="3">
        <f>TITRES_STAT!B286</f>
        <v>42718</v>
      </c>
      <c r="B283" s="5">
        <f>TITRES_STAT!D286</f>
        <v>0.87009999999999998</v>
      </c>
      <c r="C283" s="2">
        <f t="shared" si="36"/>
        <v>-1.9100000000000006E-2</v>
      </c>
      <c r="D283" s="2">
        <f t="shared" si="37"/>
        <v>0</v>
      </c>
      <c r="E283" s="2">
        <f t="shared" si="38"/>
        <v>1.9100000000000006E-2</v>
      </c>
      <c r="F283" s="2">
        <f t="shared" si="39"/>
        <v>1.0105749832524131E-3</v>
      </c>
      <c r="G283" s="2">
        <f t="shared" si="39"/>
        <v>5.9029790856274167E-3</v>
      </c>
      <c r="H283" s="2">
        <f t="shared" si="40"/>
        <v>0.17119745277650783</v>
      </c>
      <c r="I283" s="2">
        <f t="shared" si="41"/>
        <v>14.617300641378392</v>
      </c>
    </row>
    <row r="284" spans="1:9" ht="13.5" x14ac:dyDescent="0.25">
      <c r="A284" s="3">
        <f>TITRES_STAT!B287</f>
        <v>42719</v>
      </c>
      <c r="B284" s="5">
        <f>TITRES_STAT!D287</f>
        <v>0.8619</v>
      </c>
      <c r="C284" s="2">
        <f t="shared" si="36"/>
        <v>-8.1999999999999851E-3</v>
      </c>
      <c r="D284" s="2">
        <f t="shared" si="37"/>
        <v>0</v>
      </c>
      <c r="E284" s="2">
        <f t="shared" si="38"/>
        <v>8.1999999999999851E-3</v>
      </c>
      <c r="F284" s="2">
        <f t="shared" si="39"/>
        <v>9.3839105587724067E-4</v>
      </c>
      <c r="G284" s="2">
        <f t="shared" si="39"/>
        <v>6.0670520080826004E-3</v>
      </c>
      <c r="H284" s="2">
        <f t="shared" si="40"/>
        <v>0.15467002007352249</v>
      </c>
      <c r="I284" s="2">
        <f t="shared" si="41"/>
        <v>13.395170688130804</v>
      </c>
    </row>
    <row r="285" spans="1:9" ht="13.5" x14ac:dyDescent="0.25">
      <c r="A285" s="3">
        <f>TITRES_STAT!B288</f>
        <v>42720</v>
      </c>
      <c r="B285" s="5">
        <f>TITRES_STAT!D288</f>
        <v>0.87549999999999994</v>
      </c>
      <c r="C285" s="2">
        <f t="shared" si="36"/>
        <v>1.3599999999999945E-2</v>
      </c>
      <c r="D285" s="2">
        <f t="shared" si="37"/>
        <v>1.3599999999999945E-2</v>
      </c>
      <c r="E285" s="2">
        <f t="shared" si="38"/>
        <v>0</v>
      </c>
      <c r="F285" s="2">
        <f t="shared" ref="F285:G300" si="42">((F284*13)+D285)/14</f>
        <v>1.8427916947431483E-3</v>
      </c>
      <c r="G285" s="2">
        <f t="shared" si="42"/>
        <v>5.6336911503624149E-3</v>
      </c>
      <c r="H285" s="2">
        <f t="shared" si="40"/>
        <v>0.32710200924390426</v>
      </c>
      <c r="I285" s="2">
        <f t="shared" si="41"/>
        <v>24.647842212993524</v>
      </c>
    </row>
    <row r="286" spans="1:9" ht="13.5" x14ac:dyDescent="0.25">
      <c r="A286" s="3">
        <f>TITRES_STAT!B289</f>
        <v>42723</v>
      </c>
      <c r="B286" s="5">
        <f>TITRES_STAT!D289</f>
        <v>0.91369999999999996</v>
      </c>
      <c r="C286" s="2">
        <f t="shared" si="36"/>
        <v>3.8200000000000012E-2</v>
      </c>
      <c r="D286" s="2">
        <f t="shared" si="37"/>
        <v>3.8200000000000012E-2</v>
      </c>
      <c r="E286" s="2">
        <f t="shared" si="38"/>
        <v>0</v>
      </c>
      <c r="F286" s="2">
        <f t="shared" si="42"/>
        <v>4.4397351451186387E-3</v>
      </c>
      <c r="G286" s="2">
        <f t="shared" si="42"/>
        <v>5.2312846396222424E-3</v>
      </c>
      <c r="H286" s="2">
        <f t="shared" si="40"/>
        <v>0.84868927060318355</v>
      </c>
      <c r="I286" s="2">
        <f t="shared" si="41"/>
        <v>45.9076213671255</v>
      </c>
    </row>
    <row r="287" spans="1:9" ht="13.5" x14ac:dyDescent="0.25">
      <c r="A287" s="3">
        <f>TITRES_STAT!B290</f>
        <v>42724</v>
      </c>
      <c r="B287" s="5">
        <f>TITRES_STAT!D290</f>
        <v>0.91369999999999996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4.1226112061815926E-3</v>
      </c>
      <c r="G287" s="2">
        <f t="shared" si="42"/>
        <v>4.857621451077797E-3</v>
      </c>
      <c r="H287" s="2">
        <f t="shared" si="40"/>
        <v>0.84868927060318333</v>
      </c>
      <c r="I287" s="2">
        <f t="shared" si="41"/>
        <v>45.907621367125486</v>
      </c>
    </row>
    <row r="288" spans="1:9" ht="13.5" x14ac:dyDescent="0.25">
      <c r="A288" s="3">
        <f>TITRES_STAT!B291</f>
        <v>42725</v>
      </c>
      <c r="B288" s="5">
        <f>TITRES_STAT!D291</f>
        <v>0.94099999999999995</v>
      </c>
      <c r="C288" s="2">
        <f t="shared" si="36"/>
        <v>2.7299999999999991E-2</v>
      </c>
      <c r="D288" s="2">
        <f t="shared" si="37"/>
        <v>2.7299999999999991E-2</v>
      </c>
      <c r="E288" s="2">
        <f t="shared" si="38"/>
        <v>0</v>
      </c>
      <c r="F288" s="2">
        <f t="shared" si="42"/>
        <v>5.7781389771686207E-3</v>
      </c>
      <c r="G288" s="2">
        <f t="shared" si="42"/>
        <v>4.5106484902865257E-3</v>
      </c>
      <c r="H288" s="2">
        <f t="shared" si="40"/>
        <v>1.2809996144925897</v>
      </c>
      <c r="I288" s="2">
        <f t="shared" si="41"/>
        <v>56.159571722573446</v>
      </c>
    </row>
    <row r="289" spans="1:9" ht="13.5" x14ac:dyDescent="0.25">
      <c r="A289" s="3">
        <f>TITRES_STAT!B292</f>
        <v>42726</v>
      </c>
      <c r="B289" s="5">
        <f>TITRES_STAT!D292</f>
        <v>0.92730000000000001</v>
      </c>
      <c r="C289" s="2">
        <f t="shared" si="36"/>
        <v>-1.3699999999999934E-2</v>
      </c>
      <c r="D289" s="2">
        <f t="shared" si="37"/>
        <v>0</v>
      </c>
      <c r="E289" s="2">
        <f t="shared" si="38"/>
        <v>1.3699999999999934E-2</v>
      </c>
      <c r="F289" s="2">
        <f t="shared" si="42"/>
        <v>5.3654147645137195E-3</v>
      </c>
      <c r="G289" s="2">
        <f t="shared" si="42"/>
        <v>5.1670307409803409E-3</v>
      </c>
      <c r="H289" s="2">
        <f t="shared" si="40"/>
        <v>1.0383942022949411</v>
      </c>
      <c r="I289" s="2">
        <f t="shared" si="41"/>
        <v>50.941775694115364</v>
      </c>
    </row>
    <row r="290" spans="1:9" ht="13.5" x14ac:dyDescent="0.25">
      <c r="A290" s="3">
        <f>TITRES_STAT!B293</f>
        <v>42727</v>
      </c>
      <c r="B290" s="5">
        <f>TITRES_STAT!D293</f>
        <v>0.91369999999999996</v>
      </c>
      <c r="C290" s="2">
        <f t="shared" si="36"/>
        <v>-1.3600000000000056E-2</v>
      </c>
      <c r="D290" s="2">
        <f t="shared" si="37"/>
        <v>0</v>
      </c>
      <c r="E290" s="2">
        <f t="shared" si="38"/>
        <v>1.3600000000000056E-2</v>
      </c>
      <c r="F290" s="2">
        <f t="shared" si="42"/>
        <v>4.9821708527627391E-3</v>
      </c>
      <c r="G290" s="2">
        <f t="shared" si="42"/>
        <v>5.7693856880531779E-3</v>
      </c>
      <c r="H290" s="2">
        <f t="shared" si="40"/>
        <v>0.8635530925033239</v>
      </c>
      <c r="I290" s="2">
        <f t="shared" si="41"/>
        <v>46.339065732938522</v>
      </c>
    </row>
    <row r="291" spans="1:9" ht="13.5" x14ac:dyDescent="0.25">
      <c r="A291" s="3">
        <f>TITRES_STAT!B294</f>
        <v>42730</v>
      </c>
      <c r="B291" s="5">
        <f>TITRES_STAT!D294</f>
        <v>0.91369999999999996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4.6263015061368288E-3</v>
      </c>
      <c r="G291" s="2">
        <f t="shared" si="42"/>
        <v>5.3572867103350939E-3</v>
      </c>
      <c r="H291" s="2">
        <f t="shared" si="40"/>
        <v>0.86355309250332379</v>
      </c>
      <c r="I291" s="2">
        <f t="shared" si="41"/>
        <v>46.339065732938515</v>
      </c>
    </row>
    <row r="292" spans="1:9" ht="13.5" x14ac:dyDescent="0.25">
      <c r="A292" s="3">
        <f>TITRES_STAT!B295</f>
        <v>42731</v>
      </c>
      <c r="B292" s="5">
        <f>TITRES_STAT!D295</f>
        <v>0.88639999999999997</v>
      </c>
      <c r="C292" s="2">
        <f t="shared" si="36"/>
        <v>-2.7299999999999991E-2</v>
      </c>
      <c r="D292" s="2">
        <f t="shared" si="37"/>
        <v>0</v>
      </c>
      <c r="E292" s="2">
        <f t="shared" si="38"/>
        <v>2.7299999999999991E-2</v>
      </c>
      <c r="F292" s="2">
        <f t="shared" si="42"/>
        <v>4.2958513985556267E-3</v>
      </c>
      <c r="G292" s="2">
        <f t="shared" si="42"/>
        <v>6.9246233738825868E-3</v>
      </c>
      <c r="H292" s="2">
        <f t="shared" si="40"/>
        <v>0.62037329203465019</v>
      </c>
      <c r="I292" s="2">
        <f t="shared" si="41"/>
        <v>38.285825561569673</v>
      </c>
    </row>
    <row r="293" spans="1:9" ht="13.5" x14ac:dyDescent="0.25">
      <c r="A293" s="3">
        <f>TITRES_STAT!B296</f>
        <v>42732</v>
      </c>
      <c r="B293" s="5">
        <f>TITRES_STAT!D296</f>
        <v>0.88639999999999997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3.9890048700873676E-3</v>
      </c>
      <c r="G293" s="2">
        <f t="shared" si="42"/>
        <v>6.4300074186052587E-3</v>
      </c>
      <c r="H293" s="2">
        <f t="shared" si="40"/>
        <v>0.62037329203465019</v>
      </c>
      <c r="I293" s="2">
        <f t="shared" si="41"/>
        <v>38.285825561569673</v>
      </c>
    </row>
    <row r="294" spans="1:9" ht="13.5" x14ac:dyDescent="0.25">
      <c r="A294" s="3">
        <f>TITRES_STAT!B297</f>
        <v>42733</v>
      </c>
      <c r="B294" s="5">
        <f>TITRES_STAT!D297</f>
        <v>0.88370000000000004</v>
      </c>
      <c r="C294" s="2">
        <f t="shared" si="36"/>
        <v>-2.6999999999999247E-3</v>
      </c>
      <c r="D294" s="2">
        <f t="shared" si="37"/>
        <v>0</v>
      </c>
      <c r="E294" s="2">
        <f t="shared" si="38"/>
        <v>2.6999999999999247E-3</v>
      </c>
      <c r="F294" s="2">
        <f t="shared" si="42"/>
        <v>3.7040759507954127E-3</v>
      </c>
      <c r="G294" s="2">
        <f t="shared" si="42"/>
        <v>6.1635783172763062E-3</v>
      </c>
      <c r="H294" s="2">
        <f t="shared" si="40"/>
        <v>0.6009619347924906</v>
      </c>
      <c r="I294" s="2">
        <f t="shared" si="41"/>
        <v>37.537553000620505</v>
      </c>
    </row>
    <row r="295" spans="1:9" ht="13.5" x14ac:dyDescent="0.25">
      <c r="A295" s="3">
        <f>TITRES_STAT!B298</f>
        <v>42734</v>
      </c>
      <c r="B295" s="5">
        <f>TITRES_STAT!D298</f>
        <v>0.91369999999999996</v>
      </c>
      <c r="C295" s="2">
        <f t="shared" si="36"/>
        <v>2.9999999999999916E-2</v>
      </c>
      <c r="D295" s="2">
        <f t="shared" si="37"/>
        <v>2.9999999999999916E-2</v>
      </c>
      <c r="E295" s="2">
        <f t="shared" si="38"/>
        <v>0</v>
      </c>
      <c r="F295" s="2">
        <f t="shared" si="42"/>
        <v>5.5823562400243052E-3</v>
      </c>
      <c r="G295" s="2">
        <f t="shared" si="42"/>
        <v>5.7233227231851414E-3</v>
      </c>
      <c r="H295" s="2">
        <f t="shared" si="40"/>
        <v>0.97536981750307705</v>
      </c>
      <c r="I295" s="2">
        <f t="shared" si="41"/>
        <v>49.376567813310615</v>
      </c>
    </row>
    <row r="296" spans="1:9" ht="13.5" x14ac:dyDescent="0.25">
      <c r="A296" s="3">
        <f>TITRES_STAT!B299</f>
        <v>42737</v>
      </c>
      <c r="B296" s="5">
        <f>TITRES_STAT!D299</f>
        <v>0.92459999999999998</v>
      </c>
      <c r="C296" s="2">
        <f t="shared" si="36"/>
        <v>1.0900000000000021E-2</v>
      </c>
      <c r="D296" s="2">
        <f t="shared" si="37"/>
        <v>1.0900000000000021E-2</v>
      </c>
      <c r="E296" s="2">
        <f t="shared" si="38"/>
        <v>0</v>
      </c>
      <c r="F296" s="2">
        <f t="shared" si="42"/>
        <v>5.9621879371654276E-3</v>
      </c>
      <c r="G296" s="2">
        <f t="shared" si="42"/>
        <v>5.3145139572433461E-3</v>
      </c>
      <c r="H296" s="2">
        <f t="shared" si="40"/>
        <v>1.1218689018662455</v>
      </c>
      <c r="I296" s="2">
        <f t="shared" si="41"/>
        <v>52.871734954008197</v>
      </c>
    </row>
    <row r="297" spans="1:9" ht="13.5" x14ac:dyDescent="0.25">
      <c r="A297" s="3">
        <f>TITRES_STAT!B300</f>
        <v>42738</v>
      </c>
      <c r="B297" s="5">
        <f>TITRES_STAT!D300</f>
        <v>0.92459999999999998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5.5363173702250397E-3</v>
      </c>
      <c r="G297" s="2">
        <f t="shared" si="42"/>
        <v>4.9349058174402499E-3</v>
      </c>
      <c r="H297" s="2">
        <f t="shared" si="40"/>
        <v>1.1218689018662455</v>
      </c>
      <c r="I297" s="2">
        <f t="shared" si="41"/>
        <v>52.871734954008197</v>
      </c>
    </row>
    <row r="298" spans="1:9" ht="13.5" x14ac:dyDescent="0.25">
      <c r="A298" s="3">
        <f>TITRES_STAT!B301</f>
        <v>42739</v>
      </c>
      <c r="B298" s="5">
        <f>TITRES_STAT!D301</f>
        <v>0.90010000000000001</v>
      </c>
      <c r="C298" s="2">
        <f t="shared" si="36"/>
        <v>-2.4499999999999966E-2</v>
      </c>
      <c r="D298" s="2">
        <f t="shared" si="37"/>
        <v>0</v>
      </c>
      <c r="E298" s="2">
        <f t="shared" si="38"/>
        <v>2.4499999999999966E-2</v>
      </c>
      <c r="F298" s="2">
        <f t="shared" si="42"/>
        <v>5.1408661294946797E-3</v>
      </c>
      <c r="G298" s="2">
        <f t="shared" si="42"/>
        <v>6.3324125447659441E-3</v>
      </c>
      <c r="H298" s="2">
        <f t="shared" si="40"/>
        <v>0.81183373527106395</v>
      </c>
      <c r="I298" s="2">
        <f t="shared" si="41"/>
        <v>44.807297682290233</v>
      </c>
    </row>
    <row r="299" spans="1:9" ht="13.5" x14ac:dyDescent="0.25">
      <c r="A299" s="3">
        <f>TITRES_STAT!B302</f>
        <v>42740</v>
      </c>
      <c r="B299" s="5">
        <f>TITRES_STAT!D302</f>
        <v>0.90010000000000001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4.7736614059593462E-3</v>
      </c>
      <c r="G299" s="2">
        <f t="shared" si="42"/>
        <v>5.8800973629969475E-3</v>
      </c>
      <c r="H299" s="2">
        <f t="shared" si="40"/>
        <v>0.81183373527106417</v>
      </c>
      <c r="I299" s="2">
        <f t="shared" si="41"/>
        <v>44.807297682290233</v>
      </c>
    </row>
    <row r="300" spans="1:9" ht="13.5" x14ac:dyDescent="0.25">
      <c r="A300" s="3">
        <f>TITRES_STAT!B303</f>
        <v>42741</v>
      </c>
      <c r="B300" s="5">
        <f>TITRES_STAT!D303</f>
        <v>0.88919999999999999</v>
      </c>
      <c r="C300" s="2">
        <f t="shared" si="36"/>
        <v>-1.0900000000000021E-2</v>
      </c>
      <c r="D300" s="2">
        <f t="shared" si="37"/>
        <v>0</v>
      </c>
      <c r="E300" s="2">
        <f t="shared" si="38"/>
        <v>1.0900000000000021E-2</v>
      </c>
      <c r="F300" s="2">
        <f t="shared" si="42"/>
        <v>4.4326855912479642E-3</v>
      </c>
      <c r="G300" s="2">
        <f t="shared" si="42"/>
        <v>6.2386618370685954E-3</v>
      </c>
      <c r="H300" s="2">
        <f t="shared" si="40"/>
        <v>0.71051865079623899</v>
      </c>
      <c r="I300" s="2">
        <f t="shared" si="41"/>
        <v>41.538199566867959</v>
      </c>
    </row>
    <row r="301" spans="1:9" ht="13.5" x14ac:dyDescent="0.25">
      <c r="A301" s="3">
        <f>TITRES_STAT!B304</f>
        <v>42744</v>
      </c>
      <c r="B301" s="5">
        <f>TITRES_STAT!D304</f>
        <v>0.92730000000000001</v>
      </c>
      <c r="C301" s="2">
        <f t="shared" si="36"/>
        <v>3.8100000000000023E-2</v>
      </c>
      <c r="D301" s="2">
        <f t="shared" si="37"/>
        <v>3.8100000000000023E-2</v>
      </c>
      <c r="E301" s="2">
        <f t="shared" si="38"/>
        <v>0</v>
      </c>
      <c r="F301" s="2">
        <f t="shared" ref="F301:G316" si="43">((F300*13)+D301)/14</f>
        <v>6.8374937633016832E-3</v>
      </c>
      <c r="G301" s="2">
        <f t="shared" si="43"/>
        <v>5.7930431344208385E-3</v>
      </c>
      <c r="H301" s="2">
        <f t="shared" si="40"/>
        <v>1.180293949940572</v>
      </c>
      <c r="I301" s="2">
        <f t="shared" si="41"/>
        <v>54.134624827663409</v>
      </c>
    </row>
    <row r="302" spans="1:9" ht="13.5" x14ac:dyDescent="0.25">
      <c r="A302" s="3">
        <f>TITRES_STAT!B305</f>
        <v>42745</v>
      </c>
      <c r="B302" s="5">
        <f>TITRES_STAT!D305</f>
        <v>0.92730000000000001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6.3491013516372777E-3</v>
      </c>
      <c r="G302" s="2">
        <f t="shared" si="43"/>
        <v>5.3792543391050643E-3</v>
      </c>
      <c r="H302" s="2">
        <f t="shared" si="40"/>
        <v>1.180293949940572</v>
      </c>
      <c r="I302" s="2">
        <f t="shared" si="41"/>
        <v>54.134624827663409</v>
      </c>
    </row>
    <row r="303" spans="1:9" ht="13.5" x14ac:dyDescent="0.25">
      <c r="A303" s="3">
        <f>TITRES_STAT!B306</f>
        <v>42746</v>
      </c>
      <c r="B303" s="5">
        <f>TITRES_STAT!D306</f>
        <v>0.90010000000000001</v>
      </c>
      <c r="C303" s="2">
        <f t="shared" si="36"/>
        <v>-2.7200000000000002E-2</v>
      </c>
      <c r="D303" s="2">
        <f t="shared" si="37"/>
        <v>0</v>
      </c>
      <c r="E303" s="2">
        <f t="shared" si="38"/>
        <v>2.7200000000000002E-2</v>
      </c>
      <c r="F303" s="2">
        <f t="shared" si="43"/>
        <v>5.8955941122346145E-3</v>
      </c>
      <c r="G303" s="2">
        <f t="shared" si="43"/>
        <v>6.9378790291689885E-3</v>
      </c>
      <c r="H303" s="2">
        <f t="shared" si="40"/>
        <v>0.84976894054331509</v>
      </c>
      <c r="I303" s="2">
        <f t="shared" si="41"/>
        <v>45.93919391325278</v>
      </c>
    </row>
    <row r="304" spans="1:9" ht="13.5" x14ac:dyDescent="0.25">
      <c r="A304" s="3">
        <f>TITRES_STAT!B307</f>
        <v>42747</v>
      </c>
      <c r="B304" s="5">
        <f>TITRES_STAT!D307</f>
        <v>0.90820000000000001</v>
      </c>
      <c r="C304" s="2">
        <f t="shared" si="36"/>
        <v>8.0999999999999961E-3</v>
      </c>
      <c r="D304" s="2">
        <f t="shared" si="37"/>
        <v>8.0999999999999961E-3</v>
      </c>
      <c r="E304" s="2">
        <f t="shared" si="38"/>
        <v>0</v>
      </c>
      <c r="F304" s="2">
        <f t="shared" si="43"/>
        <v>6.0530516756464271E-3</v>
      </c>
      <c r="G304" s="2">
        <f t="shared" si="43"/>
        <v>6.4423162413712034E-3</v>
      </c>
      <c r="H304" s="2">
        <f t="shared" si="40"/>
        <v>0.93957692371184742</v>
      </c>
      <c r="I304" s="2">
        <f t="shared" si="41"/>
        <v>48.44236452936039</v>
      </c>
    </row>
    <row r="305" spans="1:9" ht="13.5" x14ac:dyDescent="0.25">
      <c r="A305" s="3">
        <f>TITRES_STAT!B308</f>
        <v>42748</v>
      </c>
      <c r="B305" s="5">
        <f>TITRES_STAT!D308</f>
        <v>0.90010000000000001</v>
      </c>
      <c r="C305" s="2">
        <f t="shared" si="36"/>
        <v>-8.0999999999999961E-3</v>
      </c>
      <c r="D305" s="2">
        <f t="shared" si="37"/>
        <v>0</v>
      </c>
      <c r="E305" s="2">
        <f t="shared" si="38"/>
        <v>8.0999999999999961E-3</v>
      </c>
      <c r="F305" s="2">
        <f t="shared" si="43"/>
        <v>5.6206908416716822E-3</v>
      </c>
      <c r="G305" s="2">
        <f t="shared" si="43"/>
        <v>6.5607222241304023E-3</v>
      </c>
      <c r="H305" s="2">
        <f t="shared" si="40"/>
        <v>0.85671830778000702</v>
      </c>
      <c r="I305" s="2">
        <f t="shared" si="41"/>
        <v>46.141533919830081</v>
      </c>
    </row>
    <row r="306" spans="1:9" ht="13.5" x14ac:dyDescent="0.25">
      <c r="A306" s="3">
        <f>TITRES_STAT!B309</f>
        <v>42751</v>
      </c>
      <c r="B306" s="5">
        <f>TITRES_STAT!D309</f>
        <v>0.90010000000000001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5.2192129244094188E-3</v>
      </c>
      <c r="G306" s="2">
        <f t="shared" si="43"/>
        <v>6.0920992081210873E-3</v>
      </c>
      <c r="H306" s="2">
        <f t="shared" si="40"/>
        <v>0.85671830778000702</v>
      </c>
      <c r="I306" s="2">
        <f t="shared" si="41"/>
        <v>46.141533919830081</v>
      </c>
    </row>
    <row r="307" spans="1:9" ht="13.5" x14ac:dyDescent="0.25">
      <c r="A307" s="3">
        <f>TITRES_STAT!B310</f>
        <v>42752</v>
      </c>
      <c r="B307" s="5">
        <f>TITRES_STAT!D310</f>
        <v>0.90010000000000001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4.8464120012373171E-3</v>
      </c>
      <c r="G307" s="2">
        <f t="shared" si="43"/>
        <v>5.6569492646838665E-3</v>
      </c>
      <c r="H307" s="2">
        <f t="shared" si="40"/>
        <v>0.85671830778000702</v>
      </c>
      <c r="I307" s="2">
        <f t="shared" si="41"/>
        <v>46.141533919830081</v>
      </c>
    </row>
    <row r="308" spans="1:9" ht="13.5" x14ac:dyDescent="0.25">
      <c r="A308" s="3">
        <f>TITRES_STAT!B311</f>
        <v>42753</v>
      </c>
      <c r="B308" s="5">
        <f>TITRES_STAT!D311</f>
        <v>0.90010000000000001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4.5002397154346513E-3</v>
      </c>
      <c r="G308" s="2">
        <f t="shared" si="43"/>
        <v>5.2528814600635906E-3</v>
      </c>
      <c r="H308" s="2">
        <f t="shared" si="40"/>
        <v>0.8567183077800069</v>
      </c>
      <c r="I308" s="2">
        <f t="shared" si="41"/>
        <v>46.141533919830074</v>
      </c>
    </row>
    <row r="309" spans="1:9" ht="13.5" x14ac:dyDescent="0.25">
      <c r="A309" s="3">
        <f>TITRES_STAT!B312</f>
        <v>42754</v>
      </c>
      <c r="B309" s="5">
        <f>TITRES_STAT!D312</f>
        <v>0.92190000000000005</v>
      </c>
      <c r="C309" s="2">
        <f t="shared" si="36"/>
        <v>2.1800000000000042E-2</v>
      </c>
      <c r="D309" s="2">
        <f t="shared" si="37"/>
        <v>2.1800000000000042E-2</v>
      </c>
      <c r="E309" s="2">
        <f t="shared" si="38"/>
        <v>0</v>
      </c>
      <c r="F309" s="2">
        <f t="shared" si="43"/>
        <v>5.7359368786178934E-3</v>
      </c>
      <c r="G309" s="2">
        <f t="shared" si="43"/>
        <v>4.8776756414876197E-3</v>
      </c>
      <c r="H309" s="2">
        <f t="shared" si="40"/>
        <v>1.1759570131786206</v>
      </c>
      <c r="I309" s="2">
        <f t="shared" si="41"/>
        <v>54.043209771905921</v>
      </c>
    </row>
    <row r="310" spans="1:9" ht="13.5" x14ac:dyDescent="0.25">
      <c r="A310" s="3">
        <f>TITRES_STAT!B313</f>
        <v>42755</v>
      </c>
      <c r="B310" s="5">
        <f>TITRES_STAT!D313</f>
        <v>0.92730000000000001</v>
      </c>
      <c r="C310" s="2">
        <f t="shared" si="36"/>
        <v>5.3999999999999604E-3</v>
      </c>
      <c r="D310" s="2">
        <f t="shared" si="37"/>
        <v>5.3999999999999604E-3</v>
      </c>
      <c r="E310" s="2">
        <f t="shared" si="38"/>
        <v>0</v>
      </c>
      <c r="F310" s="2">
        <f t="shared" si="43"/>
        <v>5.7119413872880409E-3</v>
      </c>
      <c r="G310" s="2">
        <f t="shared" si="43"/>
        <v>4.5292702385242179E-3</v>
      </c>
      <c r="H310" s="2">
        <f t="shared" si="40"/>
        <v>1.2611173735460695</v>
      </c>
      <c r="I310" s="2">
        <f t="shared" si="41"/>
        <v>55.774078263273957</v>
      </c>
    </row>
    <row r="311" spans="1:9" ht="13.5" x14ac:dyDescent="0.25">
      <c r="A311" s="3">
        <f>TITRES_STAT!B314</f>
        <v>42758</v>
      </c>
      <c r="B311" s="5">
        <f>TITRES_STAT!D314</f>
        <v>0.91369999999999996</v>
      </c>
      <c r="C311" s="2">
        <f t="shared" si="36"/>
        <v>-1.3600000000000056E-2</v>
      </c>
      <c r="D311" s="2">
        <f t="shared" si="37"/>
        <v>0</v>
      </c>
      <c r="E311" s="2">
        <f t="shared" si="38"/>
        <v>1.3600000000000056E-2</v>
      </c>
      <c r="F311" s="2">
        <f t="shared" si="43"/>
        <v>5.3039455739103238E-3</v>
      </c>
      <c r="G311" s="2">
        <f t="shared" si="43"/>
        <v>5.1771795072010629E-3</v>
      </c>
      <c r="H311" s="2">
        <f t="shared" si="40"/>
        <v>1.0244855459488973</v>
      </c>
      <c r="I311" s="2">
        <f t="shared" si="41"/>
        <v>50.604735015221372</v>
      </c>
    </row>
    <row r="312" spans="1:9" ht="13.5" x14ac:dyDescent="0.25">
      <c r="A312" s="3">
        <f>TITRES_STAT!B315</f>
        <v>42759</v>
      </c>
      <c r="B312" s="5">
        <f>TITRES_STAT!D315</f>
        <v>0.90010000000000001</v>
      </c>
      <c r="C312" s="2">
        <f t="shared" si="36"/>
        <v>-1.3599999999999945E-2</v>
      </c>
      <c r="D312" s="2">
        <f t="shared" si="37"/>
        <v>0</v>
      </c>
      <c r="E312" s="2">
        <f t="shared" si="38"/>
        <v>1.3599999999999945E-2</v>
      </c>
      <c r="F312" s="2">
        <f t="shared" si="43"/>
        <v>4.9250923186310155E-3</v>
      </c>
      <c r="G312" s="2">
        <f t="shared" si="43"/>
        <v>5.7788095424009828E-3</v>
      </c>
      <c r="H312" s="2">
        <f t="shared" si="40"/>
        <v>0.852267630987668</v>
      </c>
      <c r="I312" s="2">
        <f t="shared" si="41"/>
        <v>46.012121398095211</v>
      </c>
    </row>
    <row r="313" spans="1:9" ht="13.5" x14ac:dyDescent="0.25">
      <c r="A313" s="3">
        <f>TITRES_STAT!B316</f>
        <v>42760</v>
      </c>
      <c r="B313" s="5">
        <f>TITRES_STAT!D316</f>
        <v>0.90010000000000001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4.5733000101573712E-3</v>
      </c>
      <c r="G313" s="2">
        <f t="shared" si="43"/>
        <v>5.3660374322294846E-3</v>
      </c>
      <c r="H313" s="2">
        <f t="shared" si="40"/>
        <v>0.85226763098766789</v>
      </c>
      <c r="I313" s="2">
        <f t="shared" si="41"/>
        <v>46.012121398095204</v>
      </c>
    </row>
    <row r="314" spans="1:9" ht="13.5" x14ac:dyDescent="0.25">
      <c r="A314" s="3">
        <f>TITRES_STAT!B317</f>
        <v>42761</v>
      </c>
      <c r="B314" s="5">
        <f>TITRES_STAT!D317</f>
        <v>0.89459999999999995</v>
      </c>
      <c r="C314" s="2">
        <f t="shared" si="36"/>
        <v>-5.5000000000000604E-3</v>
      </c>
      <c r="D314" s="2">
        <f t="shared" si="37"/>
        <v>0</v>
      </c>
      <c r="E314" s="2">
        <f t="shared" si="38"/>
        <v>5.5000000000000604E-3</v>
      </c>
      <c r="F314" s="2">
        <f t="shared" si="43"/>
        <v>4.2466357237175593E-3</v>
      </c>
      <c r="G314" s="2">
        <f t="shared" si="43"/>
        <v>5.3756061870702402E-3</v>
      </c>
      <c r="H314" s="2">
        <f t="shared" si="40"/>
        <v>0.78998266910471338</v>
      </c>
      <c r="I314" s="2">
        <f t="shared" si="41"/>
        <v>44.133537309600605</v>
      </c>
    </row>
    <row r="315" spans="1:9" ht="13.5" x14ac:dyDescent="0.25">
      <c r="A315" s="3">
        <f>TITRES_STAT!B318</f>
        <v>42762</v>
      </c>
      <c r="B315" s="5">
        <f>TITRES_STAT!D318</f>
        <v>0.87280000000000002</v>
      </c>
      <c r="C315" s="2">
        <f t="shared" si="36"/>
        <v>-2.1799999999999931E-2</v>
      </c>
      <c r="D315" s="2">
        <f t="shared" si="37"/>
        <v>0</v>
      </c>
      <c r="E315" s="2">
        <f t="shared" si="38"/>
        <v>2.1799999999999931E-2</v>
      </c>
      <c r="F315" s="2">
        <f t="shared" si="43"/>
        <v>3.9433046005948767E-3</v>
      </c>
      <c r="G315" s="2">
        <f t="shared" si="43"/>
        <v>6.5487771737080753E-3</v>
      </c>
      <c r="H315" s="2">
        <f t="shared" si="40"/>
        <v>0.60214365155473482</v>
      </c>
      <c r="I315" s="2">
        <f t="shared" si="41"/>
        <v>37.583624350438811</v>
      </c>
    </row>
    <row r="316" spans="1:9" ht="13.5" x14ac:dyDescent="0.25">
      <c r="A316" s="3">
        <f>TITRES_STAT!B319</f>
        <v>42765</v>
      </c>
      <c r="B316" s="5">
        <f>TITRES_STAT!D319</f>
        <v>0.87280000000000002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3.6616399862666711E-3</v>
      </c>
      <c r="G316" s="2">
        <f t="shared" si="43"/>
        <v>6.0810073755860694E-3</v>
      </c>
      <c r="H316" s="2">
        <f t="shared" si="40"/>
        <v>0.60214365155473493</v>
      </c>
      <c r="I316" s="2">
        <f t="shared" si="41"/>
        <v>37.583624350438811</v>
      </c>
    </row>
    <row r="317" spans="1:9" ht="13.5" x14ac:dyDescent="0.25">
      <c r="A317" s="3">
        <f>TITRES_STAT!B320</f>
        <v>42766</v>
      </c>
      <c r="B317" s="5">
        <f>TITRES_STAT!D320</f>
        <v>0.8619</v>
      </c>
      <c r="C317" s="2">
        <f t="shared" si="36"/>
        <v>-1.0900000000000021E-2</v>
      </c>
      <c r="D317" s="2">
        <f t="shared" si="37"/>
        <v>0</v>
      </c>
      <c r="E317" s="2">
        <f t="shared" si="38"/>
        <v>1.0900000000000021E-2</v>
      </c>
      <c r="F317" s="2">
        <f t="shared" ref="F317:G332" si="44">((F316*13)+D317)/14</f>
        <v>3.4000942729619089E-3</v>
      </c>
      <c r="G317" s="2">
        <f t="shared" si="44"/>
        <v>6.4252211344727802E-3</v>
      </c>
      <c r="H317" s="2">
        <f t="shared" si="40"/>
        <v>0.52917933901443892</v>
      </c>
      <c r="I317" s="2">
        <f t="shared" si="41"/>
        <v>34.605446562958178</v>
      </c>
    </row>
    <row r="318" spans="1:9" ht="13.5" x14ac:dyDescent="0.25">
      <c r="A318" s="3">
        <f>TITRES_STAT!B321</f>
        <v>42767</v>
      </c>
      <c r="B318" s="5">
        <f>TITRES_STAT!D321</f>
        <v>0.88639999999999997</v>
      </c>
      <c r="C318" s="2">
        <f t="shared" si="36"/>
        <v>2.4499999999999966E-2</v>
      </c>
      <c r="D318" s="2">
        <f t="shared" si="37"/>
        <v>2.4499999999999966E-2</v>
      </c>
      <c r="E318" s="2">
        <f t="shared" si="38"/>
        <v>0</v>
      </c>
      <c r="F318" s="2">
        <f t="shared" si="44"/>
        <v>4.9072303963217699E-3</v>
      </c>
      <c r="G318" s="2">
        <f t="shared" si="44"/>
        <v>5.9662767677247245E-3</v>
      </c>
      <c r="H318" s="2">
        <f t="shared" si="40"/>
        <v>0.82249459543479608</v>
      </c>
      <c r="I318" s="2">
        <f t="shared" si="41"/>
        <v>45.130152785916593</v>
      </c>
    </row>
    <row r="319" spans="1:9" ht="13.5" x14ac:dyDescent="0.25">
      <c r="A319" s="3">
        <f>TITRES_STAT!B322</f>
        <v>42768</v>
      </c>
      <c r="B319" s="5">
        <f>TITRES_STAT!D322</f>
        <v>0.91100000000000003</v>
      </c>
      <c r="C319" s="2">
        <f t="shared" si="36"/>
        <v>2.4600000000000066E-2</v>
      </c>
      <c r="D319" s="2">
        <f t="shared" si="37"/>
        <v>2.4600000000000066E-2</v>
      </c>
      <c r="E319" s="2">
        <f t="shared" si="38"/>
        <v>0</v>
      </c>
      <c r="F319" s="2">
        <f t="shared" si="44"/>
        <v>6.3138567965845055E-3</v>
      </c>
      <c r="G319" s="2">
        <f t="shared" si="44"/>
        <v>5.5401141414586725E-3</v>
      </c>
      <c r="H319" s="2">
        <f t="shared" si="40"/>
        <v>1.1396618617179088</v>
      </c>
      <c r="I319" s="2">
        <f t="shared" si="41"/>
        <v>53.26364329375334</v>
      </c>
    </row>
    <row r="320" spans="1:9" ht="13.5" x14ac:dyDescent="0.25">
      <c r="A320" s="3">
        <f>TITRES_STAT!B323</f>
        <v>42769</v>
      </c>
      <c r="B320" s="5">
        <f>TITRES_STAT!D323</f>
        <v>0.88370000000000004</v>
      </c>
      <c r="C320" s="2">
        <f t="shared" si="36"/>
        <v>-2.7299999999999991E-2</v>
      </c>
      <c r="D320" s="2">
        <f t="shared" si="37"/>
        <v>0</v>
      </c>
      <c r="E320" s="2">
        <f t="shared" si="38"/>
        <v>2.7299999999999991E-2</v>
      </c>
      <c r="F320" s="2">
        <f t="shared" si="44"/>
        <v>5.8628670253998982E-3</v>
      </c>
      <c r="G320" s="2">
        <f t="shared" si="44"/>
        <v>7.0943917027830525E-3</v>
      </c>
      <c r="H320" s="2">
        <f t="shared" si="40"/>
        <v>0.82640870014267176</v>
      </c>
      <c r="I320" s="2">
        <f t="shared" si="41"/>
        <v>45.247742199109979</v>
      </c>
    </row>
    <row r="321" spans="1:9" ht="13.5" x14ac:dyDescent="0.25">
      <c r="A321" s="3">
        <f>TITRES_STAT!B324</f>
        <v>42772</v>
      </c>
      <c r="B321" s="5">
        <f>TITRES_STAT!D324</f>
        <v>0.88639999999999997</v>
      </c>
      <c r="C321" s="2">
        <f t="shared" si="36"/>
        <v>2.6999999999999247E-3</v>
      </c>
      <c r="D321" s="2">
        <f t="shared" si="37"/>
        <v>2.6999999999999247E-3</v>
      </c>
      <c r="E321" s="2">
        <f t="shared" si="38"/>
        <v>0</v>
      </c>
      <c r="F321" s="2">
        <f t="shared" si="44"/>
        <v>5.6369479521570431E-3</v>
      </c>
      <c r="G321" s="2">
        <f t="shared" si="44"/>
        <v>6.5876494382985495E-3</v>
      </c>
      <c r="H321" s="2">
        <f t="shared" si="40"/>
        <v>0.85568426264238906</v>
      </c>
      <c r="I321" s="2">
        <f t="shared" si="41"/>
        <v>46.111522303042179</v>
      </c>
    </row>
    <row r="322" spans="1:9" ht="13.5" x14ac:dyDescent="0.25">
      <c r="A322" s="3">
        <f>TITRES_STAT!B325</f>
        <v>42773</v>
      </c>
      <c r="B322" s="5">
        <f>TITRES_STAT!D325</f>
        <v>0.87549999999999994</v>
      </c>
      <c r="C322" s="2">
        <f t="shared" si="36"/>
        <v>-1.0900000000000021E-2</v>
      </c>
      <c r="D322" s="2">
        <f t="shared" si="37"/>
        <v>0</v>
      </c>
      <c r="E322" s="2">
        <f t="shared" si="38"/>
        <v>1.0900000000000021E-2</v>
      </c>
      <c r="F322" s="2">
        <f t="shared" si="44"/>
        <v>5.2343088127172546E-3</v>
      </c>
      <c r="G322" s="2">
        <f t="shared" si="44"/>
        <v>6.8956744784200831E-3</v>
      </c>
      <c r="H322" s="2">
        <f t="shared" si="40"/>
        <v>0.7590713321949798</v>
      </c>
      <c r="I322" s="2">
        <f t="shared" si="41"/>
        <v>43.151822117856135</v>
      </c>
    </row>
    <row r="323" spans="1:9" ht="13.5" x14ac:dyDescent="0.25">
      <c r="A323" s="3">
        <f>TITRES_STAT!B326</f>
        <v>42774</v>
      </c>
      <c r="B323" s="5">
        <f>TITRES_STAT!D326</f>
        <v>0.87549999999999994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4.860429611808879E-3</v>
      </c>
      <c r="G323" s="2">
        <f t="shared" si="44"/>
        <v>6.4031263013900773E-3</v>
      </c>
      <c r="H323" s="2">
        <f t="shared" si="40"/>
        <v>0.75907133219497969</v>
      </c>
      <c r="I323" s="2">
        <f t="shared" si="41"/>
        <v>43.151822117856128</v>
      </c>
    </row>
    <row r="324" spans="1:9" ht="13.5" x14ac:dyDescent="0.25">
      <c r="A324" s="3">
        <f>TITRES_STAT!B327</f>
        <v>42775</v>
      </c>
      <c r="B324" s="5">
        <f>TITRES_STAT!D327</f>
        <v>0.86729999999999996</v>
      </c>
      <c r="C324" s="2">
        <f t="shared" si="45"/>
        <v>-8.1999999999999851E-3</v>
      </c>
      <c r="D324" s="2">
        <f t="shared" si="46"/>
        <v>0</v>
      </c>
      <c r="E324" s="2">
        <f t="shared" si="47"/>
        <v>8.1999999999999851E-3</v>
      </c>
      <c r="F324" s="2">
        <f t="shared" si="44"/>
        <v>4.5132560681082441E-3</v>
      </c>
      <c r="G324" s="2">
        <f t="shared" si="44"/>
        <v>6.5314744227193558E-3</v>
      </c>
      <c r="H324" s="2">
        <f t="shared" si="40"/>
        <v>0.69100110878627097</v>
      </c>
      <c r="I324" s="2">
        <f t="shared" si="41"/>
        <v>40.863433216920974</v>
      </c>
    </row>
    <row r="325" spans="1:9" ht="13.5" x14ac:dyDescent="0.25">
      <c r="A325" s="3">
        <f>TITRES_STAT!B328</f>
        <v>42776</v>
      </c>
      <c r="B325" s="5">
        <f>TITRES_STAT!D328</f>
        <v>0.87009999999999998</v>
      </c>
      <c r="C325" s="2">
        <f t="shared" si="45"/>
        <v>2.8000000000000247E-3</v>
      </c>
      <c r="D325" s="2">
        <f t="shared" si="46"/>
        <v>2.8000000000000247E-3</v>
      </c>
      <c r="E325" s="2">
        <f t="shared" si="47"/>
        <v>0</v>
      </c>
      <c r="F325" s="2">
        <f t="shared" si="44"/>
        <v>4.3908806346719424E-3</v>
      </c>
      <c r="G325" s="2">
        <f t="shared" si="44"/>
        <v>6.0649405353822589E-3</v>
      </c>
      <c r="H325" s="2">
        <f t="shared" si="40"/>
        <v>0.72397752443836538</v>
      </c>
      <c r="I325" s="2">
        <f t="shared" si="41"/>
        <v>41.994603420031332</v>
      </c>
    </row>
    <row r="326" spans="1:9" ht="13.5" x14ac:dyDescent="0.25">
      <c r="A326" s="3">
        <f>TITRES_STAT!B329</f>
        <v>42779</v>
      </c>
      <c r="B326" s="5">
        <f>TITRES_STAT!D329</f>
        <v>0.87280000000000002</v>
      </c>
      <c r="C326" s="2">
        <f t="shared" si="45"/>
        <v>2.7000000000000357E-3</v>
      </c>
      <c r="D326" s="2">
        <f t="shared" si="46"/>
        <v>2.7000000000000357E-3</v>
      </c>
      <c r="E326" s="2">
        <f t="shared" si="47"/>
        <v>0</v>
      </c>
      <c r="F326" s="2">
        <f t="shared" si="44"/>
        <v>4.2701034464810916E-3</v>
      </c>
      <c r="G326" s="2">
        <f t="shared" si="44"/>
        <v>5.6317304971406695E-3</v>
      </c>
      <c r="H326" s="2">
        <f t="shared" si="40"/>
        <v>0.75822226376938662</v>
      </c>
      <c r="I326" s="2">
        <f t="shared" si="41"/>
        <v>43.124369392517103</v>
      </c>
    </row>
    <row r="327" spans="1:9" ht="13.5" x14ac:dyDescent="0.25">
      <c r="A327" s="3">
        <f>TITRES_STAT!B330</f>
        <v>42780</v>
      </c>
      <c r="B327" s="5">
        <f>TITRES_STAT!D330</f>
        <v>0.85640000000000005</v>
      </c>
      <c r="C327" s="2">
        <f t="shared" si="45"/>
        <v>-1.639999999999997E-2</v>
      </c>
      <c r="D327" s="2">
        <f t="shared" si="46"/>
        <v>0</v>
      </c>
      <c r="E327" s="2">
        <f t="shared" si="47"/>
        <v>1.639999999999997E-2</v>
      </c>
      <c r="F327" s="2">
        <f t="shared" si="44"/>
        <v>3.9650960574467275E-3</v>
      </c>
      <c r="G327" s="2">
        <f t="shared" si="44"/>
        <v>6.4008926044877628E-3</v>
      </c>
      <c r="H327" s="2">
        <f t="shared" si="40"/>
        <v>0.61945986324887536</v>
      </c>
      <c r="I327" s="2">
        <f t="shared" si="41"/>
        <v>38.251016731353104</v>
      </c>
    </row>
    <row r="328" spans="1:9" ht="13.5" x14ac:dyDescent="0.25">
      <c r="A328" s="3">
        <f>TITRES_STAT!B331</f>
        <v>42781</v>
      </c>
      <c r="B328" s="5">
        <f>TITRES_STAT!D331</f>
        <v>0.84819999999999995</v>
      </c>
      <c r="C328" s="2">
        <f t="shared" si="45"/>
        <v>-8.2000000000000961E-3</v>
      </c>
      <c r="D328" s="2">
        <f t="shared" si="46"/>
        <v>0</v>
      </c>
      <c r="E328" s="2">
        <f t="shared" si="47"/>
        <v>8.2000000000000961E-3</v>
      </c>
      <c r="F328" s="2">
        <f t="shared" si="44"/>
        <v>3.6818749104862471E-3</v>
      </c>
      <c r="G328" s="2">
        <f t="shared" si="44"/>
        <v>6.529400275595787E-3</v>
      </c>
      <c r="H328" s="2">
        <f t="shared" si="40"/>
        <v>0.56389174427666522</v>
      </c>
      <c r="I328" s="2">
        <f t="shared" si="41"/>
        <v>36.056955114721042</v>
      </c>
    </row>
    <row r="329" spans="1:9" ht="13.5" x14ac:dyDescent="0.25">
      <c r="A329" s="3">
        <f>TITRES_STAT!B332</f>
        <v>42782</v>
      </c>
      <c r="B329" s="5">
        <f>TITRES_STAT!D332</f>
        <v>0.83189999999999997</v>
      </c>
      <c r="C329" s="2">
        <f t="shared" si="45"/>
        <v>-1.6299999999999981E-2</v>
      </c>
      <c r="D329" s="2">
        <f t="shared" si="46"/>
        <v>0</v>
      </c>
      <c r="E329" s="2">
        <f t="shared" si="47"/>
        <v>1.6299999999999981E-2</v>
      </c>
      <c r="F329" s="2">
        <f t="shared" si="44"/>
        <v>3.418883845451515E-3</v>
      </c>
      <c r="G329" s="2">
        <f t="shared" si="44"/>
        <v>7.2273002559103726E-3</v>
      </c>
      <c r="H329" s="2">
        <f t="shared" si="40"/>
        <v>0.47305130884186047</v>
      </c>
      <c r="I329" s="2">
        <f t="shared" si="41"/>
        <v>32.113702082365478</v>
      </c>
    </row>
    <row r="330" spans="1:9" ht="13.5" x14ac:dyDescent="0.25">
      <c r="A330" s="3">
        <f>TITRES_STAT!B333</f>
        <v>42783</v>
      </c>
      <c r="B330" s="5">
        <f>TITRES_STAT!D333</f>
        <v>0.81820000000000004</v>
      </c>
      <c r="C330" s="2">
        <f t="shared" si="45"/>
        <v>-1.3699999999999934E-2</v>
      </c>
      <c r="D330" s="2">
        <f t="shared" si="46"/>
        <v>0</v>
      </c>
      <c r="E330" s="2">
        <f t="shared" si="47"/>
        <v>1.3699999999999934E-2</v>
      </c>
      <c r="F330" s="2">
        <f t="shared" si="44"/>
        <v>3.1746778564906925E-3</v>
      </c>
      <c r="G330" s="2">
        <f t="shared" si="44"/>
        <v>7.6896359519167696E-3</v>
      </c>
      <c r="H330" s="2">
        <f t="shared" si="40"/>
        <v>0.4128515155128184</v>
      </c>
      <c r="I330" s="2">
        <f t="shared" si="41"/>
        <v>29.221153884877069</v>
      </c>
    </row>
    <row r="331" spans="1:9" ht="13.5" x14ac:dyDescent="0.25">
      <c r="A331" s="3">
        <f>TITRES_STAT!B334</f>
        <v>42786</v>
      </c>
      <c r="B331" s="5">
        <f>TITRES_STAT!D334</f>
        <v>0.83189999999999997</v>
      </c>
      <c r="C331" s="2">
        <f t="shared" si="45"/>
        <v>1.3699999999999934E-2</v>
      </c>
      <c r="D331" s="2">
        <f t="shared" si="46"/>
        <v>1.3699999999999934E-2</v>
      </c>
      <c r="E331" s="2">
        <f t="shared" si="47"/>
        <v>0</v>
      </c>
      <c r="F331" s="2">
        <f t="shared" si="44"/>
        <v>3.9264865810270675E-3</v>
      </c>
      <c r="G331" s="2">
        <f t="shared" si="44"/>
        <v>7.1403762410655724E-3</v>
      </c>
      <c r="H331" s="2">
        <f t="shared" si="40"/>
        <v>0.54989911574198924</v>
      </c>
      <c r="I331" s="2">
        <f t="shared" si="41"/>
        <v>35.479671557766764</v>
      </c>
    </row>
    <row r="332" spans="1:9" ht="13.5" x14ac:dyDescent="0.25">
      <c r="A332" s="3">
        <f>TITRES_STAT!B335</f>
        <v>42787</v>
      </c>
      <c r="B332" s="5">
        <f>TITRES_STAT!D335</f>
        <v>0.86729999999999996</v>
      </c>
      <c r="C332" s="2">
        <f t="shared" si="45"/>
        <v>3.5399999999999987E-2</v>
      </c>
      <c r="D332" s="2">
        <f t="shared" si="46"/>
        <v>3.5399999999999987E-2</v>
      </c>
      <c r="E332" s="2">
        <f t="shared" si="47"/>
        <v>0</v>
      </c>
      <c r="F332" s="2">
        <f t="shared" si="44"/>
        <v>6.1745946823822759E-3</v>
      </c>
      <c r="G332" s="2">
        <f t="shared" si="44"/>
        <v>6.6303493667037453E-3</v>
      </c>
      <c r="H332" s="2">
        <f t="shared" si="40"/>
        <v>0.9312623424324854</v>
      </c>
      <c r="I332" s="2">
        <f t="shared" si="41"/>
        <v>48.220395643376513</v>
      </c>
    </row>
    <row r="333" spans="1:9" ht="13.5" x14ac:dyDescent="0.25">
      <c r="A333" s="3">
        <f>TITRES_STAT!B336</f>
        <v>42788</v>
      </c>
      <c r="B333" s="5">
        <f>TITRES_STAT!D336</f>
        <v>0.89190000000000003</v>
      </c>
      <c r="C333" s="2">
        <f t="shared" si="45"/>
        <v>2.4600000000000066E-2</v>
      </c>
      <c r="D333" s="2">
        <f t="shared" si="46"/>
        <v>2.4600000000000066E-2</v>
      </c>
      <c r="E333" s="2">
        <f t="shared" si="47"/>
        <v>0</v>
      </c>
      <c r="F333" s="2">
        <f t="shared" ref="F333:G348" si="48">((F332*13)+D333)/14</f>
        <v>7.4906950622121177E-3</v>
      </c>
      <c r="G333" s="2">
        <f t="shared" si="48"/>
        <v>6.1567529833677637E-3</v>
      </c>
      <c r="H333" s="2">
        <f t="shared" si="40"/>
        <v>1.216663244805817</v>
      </c>
      <c r="I333" s="2">
        <f t="shared" si="41"/>
        <v>54.887148404556079</v>
      </c>
    </row>
    <row r="334" spans="1:9" ht="13.5" x14ac:dyDescent="0.25">
      <c r="A334" s="3">
        <f>TITRES_STAT!B337</f>
        <v>42789</v>
      </c>
      <c r="B334" s="5">
        <f>TITRES_STAT!D337</f>
        <v>0.89190000000000003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6.9556454149112528E-3</v>
      </c>
      <c r="G334" s="2">
        <f t="shared" si="48"/>
        <v>5.7169849131272089E-3</v>
      </c>
      <c r="H334" s="2">
        <f t="shared" si="40"/>
        <v>1.2166632448058172</v>
      </c>
      <c r="I334" s="2">
        <f t="shared" si="41"/>
        <v>54.887148404556079</v>
      </c>
    </row>
    <row r="335" spans="1:9" ht="13.5" x14ac:dyDescent="0.25">
      <c r="A335" s="3">
        <f>TITRES_STAT!B338</f>
        <v>42790</v>
      </c>
      <c r="B335" s="5">
        <f>TITRES_STAT!D338</f>
        <v>0.86729999999999996</v>
      </c>
      <c r="C335" s="2">
        <f t="shared" si="45"/>
        <v>-2.4600000000000066E-2</v>
      </c>
      <c r="D335" s="2">
        <f t="shared" si="46"/>
        <v>0</v>
      </c>
      <c r="E335" s="2">
        <f t="shared" si="47"/>
        <v>2.4600000000000066E-2</v>
      </c>
      <c r="F335" s="2">
        <f t="shared" si="48"/>
        <v>6.4588135995604489E-3</v>
      </c>
      <c r="G335" s="2">
        <f t="shared" si="48"/>
        <v>7.0657717050466992E-3</v>
      </c>
      <c r="H335" s="2">
        <f t="shared" si="40"/>
        <v>0.91409882305527468</v>
      </c>
      <c r="I335" s="2">
        <f t="shared" si="41"/>
        <v>47.756093470461195</v>
      </c>
    </row>
    <row r="336" spans="1:9" ht="13.5" x14ac:dyDescent="0.25">
      <c r="A336" s="3">
        <f>TITRES_STAT!B339</f>
        <v>42793</v>
      </c>
      <c r="B336" s="5">
        <f>TITRES_STAT!D339</f>
        <v>0.87009999999999998</v>
      </c>
      <c r="C336" s="2">
        <f t="shared" si="45"/>
        <v>2.8000000000000247E-3</v>
      </c>
      <c r="D336" s="2">
        <f t="shared" si="46"/>
        <v>2.8000000000000247E-3</v>
      </c>
      <c r="E336" s="2">
        <f t="shared" si="47"/>
        <v>0</v>
      </c>
      <c r="F336" s="2">
        <f t="shared" si="48"/>
        <v>6.1974697710204182E-3</v>
      </c>
      <c r="G336" s="2">
        <f t="shared" si="48"/>
        <v>6.5610737261147922E-3</v>
      </c>
      <c r="H336" s="2">
        <f t="shared" si="40"/>
        <v>0.94458163857431832</v>
      </c>
      <c r="I336" s="2">
        <f t="shared" si="41"/>
        <v>48.575056960161568</v>
      </c>
    </row>
    <row r="337" spans="1:9" ht="13.5" x14ac:dyDescent="0.25">
      <c r="A337" s="3">
        <f>TITRES_STAT!B340</f>
        <v>42794</v>
      </c>
      <c r="B337" s="5">
        <f>TITRES_STAT!D340</f>
        <v>0.88100000000000001</v>
      </c>
      <c r="C337" s="2">
        <f t="shared" si="45"/>
        <v>1.0900000000000021E-2</v>
      </c>
      <c r="D337" s="2">
        <f t="shared" si="46"/>
        <v>1.0900000000000021E-2</v>
      </c>
      <c r="E337" s="2">
        <f t="shared" si="47"/>
        <v>0</v>
      </c>
      <c r="F337" s="2">
        <f t="shared" si="48"/>
        <v>6.5333647873761043E-3</v>
      </c>
      <c r="G337" s="2">
        <f t="shared" si="48"/>
        <v>6.0924256028208777E-3</v>
      </c>
      <c r="H337" s="2">
        <f t="shared" ref="H337:H400" si="49">F337/G337</f>
        <v>1.0723749805580007</v>
      </c>
      <c r="I337" s="2">
        <f t="shared" ref="I337:I400" si="50">IF(G337=0,100,100-(100/(1+H337)))</f>
        <v>51.746184480052776</v>
      </c>
    </row>
    <row r="338" spans="1:9" ht="13.5" x14ac:dyDescent="0.25">
      <c r="A338" s="3">
        <f>TITRES_STAT!B341</f>
        <v>42795</v>
      </c>
      <c r="B338" s="5">
        <f>TITRES_STAT!D341</f>
        <v>0.8619</v>
      </c>
      <c r="C338" s="2">
        <f t="shared" si="45"/>
        <v>-1.9100000000000006E-2</v>
      </c>
      <c r="D338" s="2">
        <f t="shared" si="46"/>
        <v>0</v>
      </c>
      <c r="E338" s="2">
        <f t="shared" si="47"/>
        <v>1.9100000000000006E-2</v>
      </c>
      <c r="F338" s="2">
        <f t="shared" si="48"/>
        <v>6.066695873992097E-3</v>
      </c>
      <c r="G338" s="2">
        <f t="shared" si="48"/>
        <v>7.0215380597622437E-3</v>
      </c>
      <c r="H338" s="2">
        <f t="shared" si="49"/>
        <v>0.86401238907441336</v>
      </c>
      <c r="I338" s="2">
        <f t="shared" si="50"/>
        <v>46.352287899944912</v>
      </c>
    </row>
    <row r="339" spans="1:9" ht="13.5" x14ac:dyDescent="0.25">
      <c r="A339" s="3">
        <f>TITRES_STAT!B342</f>
        <v>42796</v>
      </c>
      <c r="B339" s="5">
        <f>TITRES_STAT!D342</f>
        <v>0.85919999999999996</v>
      </c>
      <c r="C339" s="2">
        <f t="shared" si="45"/>
        <v>-2.7000000000000357E-3</v>
      </c>
      <c r="D339" s="2">
        <f t="shared" si="46"/>
        <v>0</v>
      </c>
      <c r="E339" s="2">
        <f t="shared" si="47"/>
        <v>2.7000000000000357E-3</v>
      </c>
      <c r="F339" s="2">
        <f t="shared" si="48"/>
        <v>5.6333604544212329E-3</v>
      </c>
      <c r="G339" s="2">
        <f t="shared" si="48"/>
        <v>6.7128567697792288E-3</v>
      </c>
      <c r="H339" s="2">
        <f t="shared" si="49"/>
        <v>0.83918972914515233</v>
      </c>
      <c r="I339" s="2">
        <f t="shared" si="50"/>
        <v>45.628230510791525</v>
      </c>
    </row>
    <row r="340" spans="1:9" ht="13.5" x14ac:dyDescent="0.25">
      <c r="A340" s="3">
        <f>TITRES_STAT!B343</f>
        <v>42797</v>
      </c>
      <c r="B340" s="5">
        <f>TITRES_STAT!D343</f>
        <v>0.86460000000000004</v>
      </c>
      <c r="C340" s="2">
        <f t="shared" si="45"/>
        <v>5.4000000000000714E-3</v>
      </c>
      <c r="D340" s="2">
        <f t="shared" si="46"/>
        <v>5.4000000000000714E-3</v>
      </c>
      <c r="E340" s="2">
        <f t="shared" si="47"/>
        <v>0</v>
      </c>
      <c r="F340" s="2">
        <f t="shared" si="48"/>
        <v>5.616691850534007E-3</v>
      </c>
      <c r="G340" s="2">
        <f t="shared" si="48"/>
        <v>6.2333670005092837E-3</v>
      </c>
      <c r="H340" s="2">
        <f t="shared" si="49"/>
        <v>0.90106869210093155</v>
      </c>
      <c r="I340" s="2">
        <f t="shared" si="50"/>
        <v>47.398008070141429</v>
      </c>
    </row>
    <row r="341" spans="1:9" ht="13.5" x14ac:dyDescent="0.25">
      <c r="A341" s="3">
        <f>TITRES_STAT!B344</f>
        <v>42800</v>
      </c>
      <c r="B341" s="5">
        <f>TITRES_STAT!D344</f>
        <v>0.85640000000000005</v>
      </c>
      <c r="C341" s="2">
        <f t="shared" si="45"/>
        <v>-8.1999999999999851E-3</v>
      </c>
      <c r="D341" s="2">
        <f t="shared" si="46"/>
        <v>0</v>
      </c>
      <c r="E341" s="2">
        <f t="shared" si="47"/>
        <v>8.1999999999999851E-3</v>
      </c>
      <c r="F341" s="2">
        <f t="shared" si="48"/>
        <v>5.2154995754958638E-3</v>
      </c>
      <c r="G341" s="2">
        <f t="shared" si="48"/>
        <v>6.3738407861871904E-3</v>
      </c>
      <c r="H341" s="2">
        <f t="shared" si="49"/>
        <v>0.81826637194929963</v>
      </c>
      <c r="I341" s="2">
        <f t="shared" si="50"/>
        <v>45.002557632524713</v>
      </c>
    </row>
    <row r="342" spans="1:9" ht="13.5" x14ac:dyDescent="0.25">
      <c r="A342" s="3">
        <f>TITRES_STAT!B345</f>
        <v>42801</v>
      </c>
      <c r="B342" s="5">
        <f>TITRES_STAT!D345</f>
        <v>0.87280000000000002</v>
      </c>
      <c r="C342" s="2">
        <f t="shared" si="45"/>
        <v>1.639999999999997E-2</v>
      </c>
      <c r="D342" s="2">
        <f t="shared" si="46"/>
        <v>1.639999999999997E-2</v>
      </c>
      <c r="E342" s="2">
        <f t="shared" si="47"/>
        <v>0</v>
      </c>
      <c r="F342" s="2">
        <f t="shared" si="48"/>
        <v>6.0143924629604429E-3</v>
      </c>
      <c r="G342" s="2">
        <f t="shared" si="48"/>
        <v>5.9185664443166764E-3</v>
      </c>
      <c r="H342" s="2">
        <f t="shared" si="49"/>
        <v>1.0161907481389829</v>
      </c>
      <c r="I342" s="2">
        <f t="shared" si="50"/>
        <v>50.401518262940336</v>
      </c>
    </row>
    <row r="343" spans="1:9" ht="13.5" x14ac:dyDescent="0.25">
      <c r="A343" s="3">
        <f>TITRES_STAT!B346</f>
        <v>42802</v>
      </c>
      <c r="B343" s="5">
        <f>TITRES_STAT!D346</f>
        <v>0.84819999999999995</v>
      </c>
      <c r="C343" s="2">
        <f t="shared" si="45"/>
        <v>-2.4600000000000066E-2</v>
      </c>
      <c r="D343" s="2">
        <f t="shared" si="46"/>
        <v>0</v>
      </c>
      <c r="E343" s="2">
        <f t="shared" si="47"/>
        <v>2.4600000000000066E-2</v>
      </c>
      <c r="F343" s="2">
        <f t="shared" si="48"/>
        <v>5.5847930013204119E-3</v>
      </c>
      <c r="G343" s="2">
        <f t="shared" si="48"/>
        <v>7.2529545554369185E-3</v>
      </c>
      <c r="H343" s="2">
        <f t="shared" si="49"/>
        <v>0.77000248086953349</v>
      </c>
      <c r="I343" s="2">
        <f t="shared" si="50"/>
        <v>43.50290404628479</v>
      </c>
    </row>
    <row r="344" spans="1:9" ht="13.5" x14ac:dyDescent="0.25">
      <c r="A344" s="3">
        <f>TITRES_STAT!B347</f>
        <v>42803</v>
      </c>
      <c r="B344" s="5">
        <f>TITRES_STAT!D347</f>
        <v>0.84279999999999999</v>
      </c>
      <c r="C344" s="2">
        <f t="shared" si="45"/>
        <v>-5.3999999999999604E-3</v>
      </c>
      <c r="D344" s="2">
        <f t="shared" si="46"/>
        <v>0</v>
      </c>
      <c r="E344" s="2">
        <f t="shared" si="47"/>
        <v>5.3999999999999604E-3</v>
      </c>
      <c r="F344" s="2">
        <f t="shared" si="48"/>
        <v>5.1858792155118115E-3</v>
      </c>
      <c r="G344" s="2">
        <f t="shared" si="48"/>
        <v>7.1206006586199922E-3</v>
      </c>
      <c r="H344" s="2">
        <f t="shared" si="49"/>
        <v>0.7282923820807079</v>
      </c>
      <c r="I344" s="2">
        <f t="shared" si="50"/>
        <v>42.139419789833802</v>
      </c>
    </row>
    <row r="345" spans="1:9" ht="13.5" x14ac:dyDescent="0.25">
      <c r="A345" s="3">
        <f>TITRES_STAT!B348</f>
        <v>42804</v>
      </c>
      <c r="B345" s="5">
        <f>TITRES_STAT!D348</f>
        <v>0.82369999999999999</v>
      </c>
      <c r="C345" s="2">
        <f t="shared" si="45"/>
        <v>-1.9100000000000006E-2</v>
      </c>
      <c r="D345" s="2">
        <f t="shared" si="46"/>
        <v>0</v>
      </c>
      <c r="E345" s="2">
        <f t="shared" si="47"/>
        <v>1.9100000000000006E-2</v>
      </c>
      <c r="F345" s="2">
        <f t="shared" si="48"/>
        <v>4.8154592715466821E-3</v>
      </c>
      <c r="G345" s="2">
        <f t="shared" si="48"/>
        <v>7.9762720401471369E-3</v>
      </c>
      <c r="H345" s="2">
        <f t="shared" si="49"/>
        <v>0.60372304847539426</v>
      </c>
      <c r="I345" s="2">
        <f t="shared" si="50"/>
        <v>37.645093961163283</v>
      </c>
    </row>
    <row r="346" spans="1:9" ht="13.5" x14ac:dyDescent="0.25">
      <c r="A346" s="3">
        <f>TITRES_STAT!B349</f>
        <v>42807</v>
      </c>
      <c r="B346" s="5">
        <f>TITRES_STAT!D349</f>
        <v>0.85919999999999996</v>
      </c>
      <c r="C346" s="2">
        <f t="shared" si="45"/>
        <v>3.5499999999999976E-2</v>
      </c>
      <c r="D346" s="2">
        <f t="shared" si="46"/>
        <v>3.5499999999999976E-2</v>
      </c>
      <c r="E346" s="2">
        <f t="shared" si="47"/>
        <v>0</v>
      </c>
      <c r="F346" s="2">
        <f t="shared" si="48"/>
        <v>7.0072121807219171E-3</v>
      </c>
      <c r="G346" s="2">
        <f t="shared" si="48"/>
        <v>7.4065383229937696E-3</v>
      </c>
      <c r="H346" s="2">
        <f t="shared" si="49"/>
        <v>0.9460846450990289</v>
      </c>
      <c r="I346" s="2">
        <f t="shared" si="50"/>
        <v>48.614773642124192</v>
      </c>
    </row>
    <row r="347" spans="1:9" ht="13.5" x14ac:dyDescent="0.25">
      <c r="A347" s="3">
        <f>TITRES_STAT!B350</f>
        <v>42808</v>
      </c>
      <c r="B347" s="5">
        <f>TITRES_STAT!D350</f>
        <v>0.87009999999999998</v>
      </c>
      <c r="C347" s="2">
        <f t="shared" si="45"/>
        <v>1.0900000000000021E-2</v>
      </c>
      <c r="D347" s="2">
        <f t="shared" si="46"/>
        <v>1.0900000000000021E-2</v>
      </c>
      <c r="E347" s="2">
        <f t="shared" si="47"/>
        <v>0</v>
      </c>
      <c r="F347" s="2">
        <f t="shared" si="48"/>
        <v>7.2852684535274961E-3</v>
      </c>
      <c r="G347" s="2">
        <f t="shared" si="48"/>
        <v>6.877499871351357E-3</v>
      </c>
      <c r="H347" s="2">
        <f t="shared" si="49"/>
        <v>1.0592902347951649</v>
      </c>
      <c r="I347" s="2">
        <f t="shared" si="50"/>
        <v>51.439579370439311</v>
      </c>
    </row>
    <row r="348" spans="1:9" ht="13.5" x14ac:dyDescent="0.25">
      <c r="A348" s="3">
        <f>TITRES_STAT!B351</f>
        <v>42809</v>
      </c>
      <c r="B348" s="5">
        <f>TITRES_STAT!D351</f>
        <v>0.92190000000000005</v>
      </c>
      <c r="C348" s="2">
        <f t="shared" si="45"/>
        <v>5.1800000000000068E-2</v>
      </c>
      <c r="D348" s="2">
        <f t="shared" si="46"/>
        <v>5.1800000000000068E-2</v>
      </c>
      <c r="E348" s="2">
        <f t="shared" si="47"/>
        <v>0</v>
      </c>
      <c r="F348" s="2">
        <f t="shared" si="48"/>
        <v>1.0464892135418393E-2</v>
      </c>
      <c r="G348" s="2">
        <f t="shared" si="48"/>
        <v>6.386249880540546E-3</v>
      </c>
      <c r="H348" s="2">
        <f t="shared" si="49"/>
        <v>1.6386599853077817</v>
      </c>
      <c r="I348" s="2">
        <f t="shared" si="50"/>
        <v>62.101975791952718</v>
      </c>
    </row>
    <row r="349" spans="1:9" ht="13.5" x14ac:dyDescent="0.25">
      <c r="A349" s="3">
        <f>TITRES_STAT!B352</f>
        <v>42810</v>
      </c>
      <c r="B349" s="5">
        <f>TITRES_STAT!D352</f>
        <v>0.9546</v>
      </c>
      <c r="C349" s="2">
        <f t="shared" si="45"/>
        <v>3.2699999999999951E-2</v>
      </c>
      <c r="D349" s="2">
        <f t="shared" si="46"/>
        <v>3.2699999999999951E-2</v>
      </c>
      <c r="E349" s="2">
        <f t="shared" si="47"/>
        <v>0</v>
      </c>
      <c r="F349" s="2">
        <f t="shared" ref="F349:G364" si="51">((F348*13)+D349)/14</f>
        <v>1.2053114125745648E-2</v>
      </c>
      <c r="G349" s="2">
        <f t="shared" si="51"/>
        <v>5.93008917478765E-3</v>
      </c>
      <c r="H349" s="2">
        <f t="shared" si="49"/>
        <v>2.0325350547830938</v>
      </c>
      <c r="I349" s="2">
        <f t="shared" si="50"/>
        <v>67.02428885619176</v>
      </c>
    </row>
    <row r="350" spans="1:9" ht="13.5" x14ac:dyDescent="0.25">
      <c r="A350" s="3">
        <f>TITRES_STAT!B353</f>
        <v>42811</v>
      </c>
      <c r="B350" s="5">
        <f>TITRES_STAT!D353</f>
        <v>0.93279999999999996</v>
      </c>
      <c r="C350" s="2">
        <f t="shared" si="45"/>
        <v>-2.1800000000000042E-2</v>
      </c>
      <c r="D350" s="2">
        <f t="shared" si="46"/>
        <v>0</v>
      </c>
      <c r="E350" s="2">
        <f t="shared" si="47"/>
        <v>2.1800000000000042E-2</v>
      </c>
      <c r="F350" s="2">
        <f t="shared" si="51"/>
        <v>1.1192177402478102E-2</v>
      </c>
      <c r="G350" s="2">
        <f t="shared" si="51"/>
        <v>7.0636542337313918E-3</v>
      </c>
      <c r="H350" s="2">
        <f t="shared" si="49"/>
        <v>1.5844741308304113</v>
      </c>
      <c r="I350" s="2">
        <f t="shared" si="50"/>
        <v>61.307409191258095</v>
      </c>
    </row>
    <row r="351" spans="1:9" ht="13.5" x14ac:dyDescent="0.25">
      <c r="A351" s="3">
        <f>TITRES_STAT!B354</f>
        <v>42815</v>
      </c>
      <c r="B351" s="5">
        <f>TITRES_STAT!D354</f>
        <v>0.92730000000000001</v>
      </c>
      <c r="C351" s="2">
        <f t="shared" si="45"/>
        <v>-5.4999999999999494E-3</v>
      </c>
      <c r="D351" s="2">
        <f t="shared" si="46"/>
        <v>0</v>
      </c>
      <c r="E351" s="2">
        <f t="shared" si="47"/>
        <v>5.4999999999999494E-3</v>
      </c>
      <c r="F351" s="2">
        <f t="shared" si="51"/>
        <v>1.0392736159443952E-2</v>
      </c>
      <c r="G351" s="2">
        <f t="shared" si="51"/>
        <v>6.9519646456077172E-3</v>
      </c>
      <c r="H351" s="2">
        <f t="shared" si="49"/>
        <v>1.4949351283036416</v>
      </c>
      <c r="I351" s="2">
        <f t="shared" si="50"/>
        <v>59.918797540843443</v>
      </c>
    </row>
    <row r="352" spans="1:9" ht="13.5" x14ac:dyDescent="0.25">
      <c r="A352" s="3">
        <f>TITRES_STAT!B355</f>
        <v>42816</v>
      </c>
      <c r="B352" s="5">
        <f>TITRES_STAT!D355</f>
        <v>0.89459999999999995</v>
      </c>
      <c r="C352" s="2">
        <f t="shared" si="45"/>
        <v>-3.2700000000000062E-2</v>
      </c>
      <c r="D352" s="2">
        <f t="shared" si="46"/>
        <v>0</v>
      </c>
      <c r="E352" s="2">
        <f t="shared" si="47"/>
        <v>3.2700000000000062E-2</v>
      </c>
      <c r="F352" s="2">
        <f t="shared" si="51"/>
        <v>9.6503978623408131E-3</v>
      </c>
      <c r="G352" s="2">
        <f t="shared" si="51"/>
        <v>8.7911100280643143E-3</v>
      </c>
      <c r="H352" s="2">
        <f t="shared" si="49"/>
        <v>1.097745089247359</v>
      </c>
      <c r="I352" s="2">
        <f t="shared" si="50"/>
        <v>52.329765655235754</v>
      </c>
    </row>
    <row r="353" spans="1:9" ht="13.5" x14ac:dyDescent="0.25">
      <c r="A353" s="3">
        <f>TITRES_STAT!B356</f>
        <v>42817</v>
      </c>
      <c r="B353" s="5">
        <f>TITRES_STAT!D356</f>
        <v>0.90010000000000001</v>
      </c>
      <c r="C353" s="2">
        <f t="shared" si="45"/>
        <v>5.5000000000000604E-3</v>
      </c>
      <c r="D353" s="2">
        <f t="shared" si="46"/>
        <v>5.5000000000000604E-3</v>
      </c>
      <c r="E353" s="2">
        <f t="shared" si="47"/>
        <v>0</v>
      </c>
      <c r="F353" s="2">
        <f t="shared" si="51"/>
        <v>9.3539408721736161E-3</v>
      </c>
      <c r="G353" s="2">
        <f t="shared" si="51"/>
        <v>8.1631735974882925E-3</v>
      </c>
      <c r="H353" s="2">
        <f t="shared" si="49"/>
        <v>1.1458706299044905</v>
      </c>
      <c r="I353" s="2">
        <f t="shared" si="50"/>
        <v>53.398868223267101</v>
      </c>
    </row>
    <row r="354" spans="1:9" ht="13.5" x14ac:dyDescent="0.25">
      <c r="A354" s="3">
        <f>TITRES_STAT!B357</f>
        <v>42818</v>
      </c>
      <c r="B354" s="5">
        <f>TITRES_STAT!D357</f>
        <v>0.89729999999999999</v>
      </c>
      <c r="C354" s="2">
        <f t="shared" si="45"/>
        <v>-2.8000000000000247E-3</v>
      </c>
      <c r="D354" s="2">
        <f t="shared" si="46"/>
        <v>0</v>
      </c>
      <c r="E354" s="2">
        <f t="shared" si="47"/>
        <v>2.8000000000000247E-3</v>
      </c>
      <c r="F354" s="2">
        <f t="shared" si="51"/>
        <v>8.68580223844693E-3</v>
      </c>
      <c r="G354" s="2">
        <f t="shared" si="51"/>
        <v>7.7800897690962741E-3</v>
      </c>
      <c r="H354" s="2">
        <f t="shared" si="49"/>
        <v>1.1164141412542934</v>
      </c>
      <c r="I354" s="2">
        <f t="shared" si="50"/>
        <v>52.750268460815057</v>
      </c>
    </row>
    <row r="355" spans="1:9" ht="13.5" x14ac:dyDescent="0.25">
      <c r="A355" s="3">
        <f>TITRES_STAT!B358</f>
        <v>42821</v>
      </c>
      <c r="B355" s="5">
        <f>TITRES_STAT!D358</f>
        <v>0.88370000000000004</v>
      </c>
      <c r="C355" s="2">
        <f t="shared" si="45"/>
        <v>-1.3599999999999945E-2</v>
      </c>
      <c r="D355" s="2">
        <f t="shared" si="46"/>
        <v>0</v>
      </c>
      <c r="E355" s="2">
        <f t="shared" si="47"/>
        <v>1.3599999999999945E-2</v>
      </c>
      <c r="F355" s="2">
        <f t="shared" si="51"/>
        <v>8.0653877928435775E-3</v>
      </c>
      <c r="G355" s="2">
        <f t="shared" si="51"/>
        <v>8.1957976427322506E-3</v>
      </c>
      <c r="H355" s="2">
        <f t="shared" si="49"/>
        <v>0.98408820525183216</v>
      </c>
      <c r="I355" s="2">
        <f t="shared" si="50"/>
        <v>49.599014935272294</v>
      </c>
    </row>
    <row r="356" spans="1:9" ht="13.5" x14ac:dyDescent="0.25">
      <c r="A356" s="3">
        <f>TITRES_STAT!B359</f>
        <v>42822</v>
      </c>
      <c r="B356" s="5">
        <f>TITRES_STAT!D359</f>
        <v>0.87280000000000002</v>
      </c>
      <c r="C356" s="2">
        <f t="shared" si="45"/>
        <v>-1.0900000000000021E-2</v>
      </c>
      <c r="D356" s="2">
        <f t="shared" si="46"/>
        <v>0</v>
      </c>
      <c r="E356" s="2">
        <f t="shared" si="47"/>
        <v>1.0900000000000021E-2</v>
      </c>
      <c r="F356" s="2">
        <f t="shared" si="51"/>
        <v>7.4892886647833223E-3</v>
      </c>
      <c r="G356" s="2">
        <f t="shared" si="51"/>
        <v>8.3889549539656622E-3</v>
      </c>
      <c r="H356" s="2">
        <f t="shared" si="49"/>
        <v>0.89275585646612088</v>
      </c>
      <c r="I356" s="2">
        <f t="shared" si="50"/>
        <v>47.166984237097807</v>
      </c>
    </row>
    <row r="357" spans="1:9" ht="13.5" x14ac:dyDescent="0.25">
      <c r="A357" s="3">
        <f>TITRES_STAT!B360</f>
        <v>42823</v>
      </c>
      <c r="B357" s="5">
        <f>TITRES_STAT!D360</f>
        <v>0.88639999999999997</v>
      </c>
      <c r="C357" s="2">
        <f t="shared" si="45"/>
        <v>1.3599999999999945E-2</v>
      </c>
      <c r="D357" s="2">
        <f t="shared" si="46"/>
        <v>1.3599999999999945E-2</v>
      </c>
      <c r="E357" s="2">
        <f t="shared" si="47"/>
        <v>0</v>
      </c>
      <c r="F357" s="2">
        <f t="shared" si="51"/>
        <v>7.925768045870224E-3</v>
      </c>
      <c r="G357" s="2">
        <f t="shared" si="51"/>
        <v>7.7897438858252578E-3</v>
      </c>
      <c r="H357" s="2">
        <f t="shared" si="49"/>
        <v>1.017461955365758</v>
      </c>
      <c r="I357" s="2">
        <f t="shared" si="50"/>
        <v>50.432770375652318</v>
      </c>
    </row>
    <row r="358" spans="1:9" ht="13.5" x14ac:dyDescent="0.25">
      <c r="A358" s="3">
        <f>TITRES_STAT!B361</f>
        <v>42824</v>
      </c>
      <c r="B358" s="5">
        <f>TITRES_STAT!D361</f>
        <v>0.88639999999999997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7.3596417568794941E-3</v>
      </c>
      <c r="G358" s="2">
        <f t="shared" si="51"/>
        <v>7.2333336082663112E-3</v>
      </c>
      <c r="H358" s="2">
        <f t="shared" si="49"/>
        <v>1.017461955365758</v>
      </c>
      <c r="I358" s="2">
        <f t="shared" si="50"/>
        <v>50.432770375652318</v>
      </c>
    </row>
    <row r="359" spans="1:9" ht="13.5" x14ac:dyDescent="0.25">
      <c r="A359" s="3">
        <f>TITRES_STAT!B362</f>
        <v>42825</v>
      </c>
      <c r="B359" s="5">
        <f>TITRES_STAT!D362</f>
        <v>0.88639999999999997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6.8339530599595298E-3</v>
      </c>
      <c r="G359" s="2">
        <f t="shared" si="51"/>
        <v>6.7166669219615744E-3</v>
      </c>
      <c r="H359" s="2">
        <f t="shared" si="49"/>
        <v>1.0174619553657578</v>
      </c>
      <c r="I359" s="2">
        <f t="shared" si="50"/>
        <v>50.432770375652318</v>
      </c>
    </row>
    <row r="360" spans="1:9" ht="13.5" x14ac:dyDescent="0.25">
      <c r="A360" s="3">
        <f>TITRES_STAT!B363</f>
        <v>42828</v>
      </c>
      <c r="B360" s="5">
        <f>TITRES_STAT!D363</f>
        <v>0.89729999999999999</v>
      </c>
      <c r="C360" s="2">
        <f t="shared" si="45"/>
        <v>1.0900000000000021E-2</v>
      </c>
      <c r="D360" s="2">
        <f t="shared" si="46"/>
        <v>1.0900000000000021E-2</v>
      </c>
      <c r="E360" s="2">
        <f t="shared" si="47"/>
        <v>0</v>
      </c>
      <c r="F360" s="2">
        <f t="shared" si="51"/>
        <v>7.1243849842481362E-3</v>
      </c>
      <c r="G360" s="2">
        <f t="shared" si="51"/>
        <v>6.2369049989643198E-3</v>
      </c>
      <c r="H360" s="2">
        <f t="shared" si="49"/>
        <v>1.1422949340147379</v>
      </c>
      <c r="I360" s="2">
        <f t="shared" si="50"/>
        <v>53.321086460958767</v>
      </c>
    </row>
    <row r="361" spans="1:9" ht="13.5" x14ac:dyDescent="0.25">
      <c r="A361" s="3">
        <f>TITRES_STAT!B364</f>
        <v>42829</v>
      </c>
      <c r="B361" s="5">
        <f>TITRES_STAT!D364</f>
        <v>0.89729999999999999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6.6155003425161273E-3</v>
      </c>
      <c r="G361" s="2">
        <f t="shared" si="51"/>
        <v>5.791411784752583E-3</v>
      </c>
      <c r="H361" s="2">
        <f t="shared" si="49"/>
        <v>1.1422949340147379</v>
      </c>
      <c r="I361" s="2">
        <f t="shared" si="50"/>
        <v>53.321086460958767</v>
      </c>
    </row>
    <row r="362" spans="1:9" ht="13.5" x14ac:dyDescent="0.25">
      <c r="A362" s="3">
        <f>TITRES_STAT!B365</f>
        <v>42830</v>
      </c>
      <c r="B362" s="5">
        <f>TITRES_STAT!D365</f>
        <v>0.89459999999999995</v>
      </c>
      <c r="C362" s="2">
        <f t="shared" si="45"/>
        <v>-2.7000000000000357E-3</v>
      </c>
      <c r="D362" s="2">
        <f t="shared" si="46"/>
        <v>0</v>
      </c>
      <c r="E362" s="2">
        <f t="shared" si="47"/>
        <v>2.7000000000000357E-3</v>
      </c>
      <c r="F362" s="2">
        <f t="shared" si="51"/>
        <v>6.1429646037649754E-3</v>
      </c>
      <c r="G362" s="2">
        <f t="shared" si="51"/>
        <v>5.5705966572702579E-3</v>
      </c>
      <c r="H362" s="2">
        <f t="shared" si="49"/>
        <v>1.1027480504709872</v>
      </c>
      <c r="I362" s="2">
        <f t="shared" si="50"/>
        <v>52.44318501324905</v>
      </c>
    </row>
    <row r="363" spans="1:9" ht="13.5" x14ac:dyDescent="0.25">
      <c r="A363" s="3">
        <f>TITRES_STAT!B366</f>
        <v>42831</v>
      </c>
      <c r="B363" s="5">
        <f>TITRES_STAT!D366</f>
        <v>0.88639999999999997</v>
      </c>
      <c r="C363" s="2">
        <f t="shared" si="45"/>
        <v>-8.1999999999999851E-3</v>
      </c>
      <c r="D363" s="2">
        <f t="shared" si="46"/>
        <v>0</v>
      </c>
      <c r="E363" s="2">
        <f t="shared" si="47"/>
        <v>8.1999999999999851E-3</v>
      </c>
      <c r="F363" s="2">
        <f t="shared" si="51"/>
        <v>5.7041814177817632E-3</v>
      </c>
      <c r="G363" s="2">
        <f t="shared" si="51"/>
        <v>5.7584111817509526E-3</v>
      </c>
      <c r="H363" s="2">
        <f t="shared" si="49"/>
        <v>0.99058251273527509</v>
      </c>
      <c r="I363" s="2">
        <f t="shared" si="50"/>
        <v>49.763448960179389</v>
      </c>
    </row>
    <row r="364" spans="1:9" ht="13.5" x14ac:dyDescent="0.25">
      <c r="A364" s="3">
        <f>TITRES_STAT!B367</f>
        <v>42832</v>
      </c>
      <c r="B364" s="5">
        <f>TITRES_STAT!D367</f>
        <v>0.8619</v>
      </c>
      <c r="C364" s="2">
        <f t="shared" si="45"/>
        <v>-2.4499999999999966E-2</v>
      </c>
      <c r="D364" s="2">
        <f t="shared" si="46"/>
        <v>0</v>
      </c>
      <c r="E364" s="2">
        <f t="shared" si="47"/>
        <v>2.4499999999999966E-2</v>
      </c>
      <c r="F364" s="2">
        <f t="shared" si="51"/>
        <v>5.2967398879402083E-3</v>
      </c>
      <c r="G364" s="2">
        <f t="shared" si="51"/>
        <v>7.0970960973401678E-3</v>
      </c>
      <c r="H364" s="2">
        <f t="shared" si="49"/>
        <v>0.74632494971081309</v>
      </c>
      <c r="I364" s="2">
        <f t="shared" si="50"/>
        <v>42.736888677814662</v>
      </c>
    </row>
    <row r="365" spans="1:9" ht="13.5" x14ac:dyDescent="0.25">
      <c r="A365" s="3">
        <f>TITRES_STAT!B368</f>
        <v>42835</v>
      </c>
      <c r="B365" s="5">
        <f>TITRES_STAT!D368</f>
        <v>0.87009999999999998</v>
      </c>
      <c r="C365" s="2">
        <f t="shared" si="45"/>
        <v>8.1999999999999851E-3</v>
      </c>
      <c r="D365" s="2">
        <f t="shared" si="46"/>
        <v>8.1999999999999851E-3</v>
      </c>
      <c r="E365" s="2">
        <f t="shared" si="47"/>
        <v>0</v>
      </c>
      <c r="F365" s="2">
        <f t="shared" ref="F365:G380" si="52">((F364*13)+D365)/14</f>
        <v>5.5041156102301923E-3</v>
      </c>
      <c r="G365" s="2">
        <f t="shared" si="52"/>
        <v>6.5901606618158698E-3</v>
      </c>
      <c r="H365" s="2">
        <f t="shared" si="49"/>
        <v>0.83520203720095254</v>
      </c>
      <c r="I365" s="2">
        <f t="shared" si="50"/>
        <v>45.51008664282007</v>
      </c>
    </row>
    <row r="366" spans="1:9" ht="13.5" x14ac:dyDescent="0.25">
      <c r="A366" s="3">
        <f>TITRES_STAT!B369</f>
        <v>42836</v>
      </c>
      <c r="B366" s="5">
        <f>TITRES_STAT!D369</f>
        <v>0.87280000000000002</v>
      </c>
      <c r="C366" s="2">
        <f t="shared" si="45"/>
        <v>2.7000000000000357E-3</v>
      </c>
      <c r="D366" s="2">
        <f t="shared" si="46"/>
        <v>2.7000000000000357E-3</v>
      </c>
      <c r="E366" s="2">
        <f t="shared" si="47"/>
        <v>0</v>
      </c>
      <c r="F366" s="2">
        <f t="shared" si="52"/>
        <v>5.303821638070895E-3</v>
      </c>
      <c r="G366" s="2">
        <f t="shared" si="52"/>
        <v>6.1194349002575933E-3</v>
      </c>
      <c r="H366" s="2">
        <f t="shared" si="49"/>
        <v>0.86671755227719383</v>
      </c>
      <c r="I366" s="2">
        <f t="shared" si="50"/>
        <v>46.430031753860781</v>
      </c>
    </row>
    <row r="367" spans="1:9" ht="13.5" x14ac:dyDescent="0.25">
      <c r="A367" s="3">
        <f>TITRES_STAT!B370</f>
        <v>42837</v>
      </c>
      <c r="B367" s="5">
        <f>TITRES_STAT!D370</f>
        <v>0.87280000000000002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4.9249772353515452E-3</v>
      </c>
      <c r="G367" s="2">
        <f t="shared" si="52"/>
        <v>5.6823324073820508E-3</v>
      </c>
      <c r="H367" s="2">
        <f t="shared" si="49"/>
        <v>0.86671755227719383</v>
      </c>
      <c r="I367" s="2">
        <f t="shared" si="50"/>
        <v>46.430031753860781</v>
      </c>
    </row>
    <row r="368" spans="1:9" ht="13.5" x14ac:dyDescent="0.25">
      <c r="A368" s="3">
        <f>TITRES_STAT!B371</f>
        <v>42838</v>
      </c>
      <c r="B368" s="5">
        <f>TITRES_STAT!D371</f>
        <v>0.87280000000000002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4.5731931471121494E-3</v>
      </c>
      <c r="G368" s="2">
        <f t="shared" si="52"/>
        <v>5.2764515211404751E-3</v>
      </c>
      <c r="H368" s="2">
        <f t="shared" si="49"/>
        <v>0.86671755227719394</v>
      </c>
      <c r="I368" s="2">
        <f t="shared" si="50"/>
        <v>46.430031753860781</v>
      </c>
    </row>
    <row r="369" spans="1:9" ht="13.5" x14ac:dyDescent="0.25">
      <c r="A369" s="3">
        <f>TITRES_STAT!B372</f>
        <v>42839</v>
      </c>
      <c r="B369" s="5">
        <f>TITRES_STAT!D372</f>
        <v>0.87280000000000002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4.246536493746996E-3</v>
      </c>
      <c r="G369" s="2">
        <f t="shared" si="52"/>
        <v>4.8995621267732981E-3</v>
      </c>
      <c r="H369" s="2">
        <f t="shared" si="49"/>
        <v>0.86671755227719405</v>
      </c>
      <c r="I369" s="2">
        <f t="shared" si="50"/>
        <v>46.430031753860789</v>
      </c>
    </row>
    <row r="370" spans="1:9" ht="13.5" x14ac:dyDescent="0.25">
      <c r="A370" s="3">
        <f>TITRES_STAT!B373</f>
        <v>42842</v>
      </c>
      <c r="B370" s="5">
        <f>TITRES_STAT!D373</f>
        <v>0.88100000000000001</v>
      </c>
      <c r="C370" s="2">
        <f t="shared" si="45"/>
        <v>8.1999999999999851E-3</v>
      </c>
      <c r="D370" s="2">
        <f t="shared" si="46"/>
        <v>8.1999999999999851E-3</v>
      </c>
      <c r="E370" s="2">
        <f t="shared" si="47"/>
        <v>0</v>
      </c>
      <c r="F370" s="2">
        <f t="shared" si="52"/>
        <v>4.5289267441936381E-3</v>
      </c>
      <c r="G370" s="2">
        <f t="shared" si="52"/>
        <v>4.5495934034323485E-3</v>
      </c>
      <c r="H370" s="2">
        <f t="shared" si="49"/>
        <v>0.99545747116146277</v>
      </c>
      <c r="I370" s="2">
        <f t="shared" si="50"/>
        <v>49.886178259767838</v>
      </c>
    </row>
    <row r="371" spans="1:9" ht="13.5" x14ac:dyDescent="0.25">
      <c r="A371" s="3">
        <f>TITRES_STAT!B374</f>
        <v>42843</v>
      </c>
      <c r="B371" s="5">
        <f>TITRES_STAT!D374</f>
        <v>0.89459999999999995</v>
      </c>
      <c r="C371" s="2">
        <f t="shared" si="45"/>
        <v>1.3599999999999945E-2</v>
      </c>
      <c r="D371" s="2">
        <f t="shared" si="46"/>
        <v>1.3599999999999945E-2</v>
      </c>
      <c r="E371" s="2">
        <f t="shared" si="47"/>
        <v>0</v>
      </c>
      <c r="F371" s="2">
        <f t="shared" si="52"/>
        <v>5.1768605481798029E-3</v>
      </c>
      <c r="G371" s="2">
        <f t="shared" si="52"/>
        <v>4.2246224460443238E-3</v>
      </c>
      <c r="H371" s="2">
        <f t="shared" si="49"/>
        <v>1.2254019416639459</v>
      </c>
      <c r="I371" s="2">
        <f t="shared" si="50"/>
        <v>55.064297317351382</v>
      </c>
    </row>
    <row r="372" spans="1:9" ht="13.5" x14ac:dyDescent="0.25">
      <c r="A372" s="3">
        <f>TITRES_STAT!B375</f>
        <v>42844</v>
      </c>
      <c r="B372" s="5">
        <f>TITRES_STAT!D375</f>
        <v>0.88100000000000001</v>
      </c>
      <c r="C372" s="2">
        <f t="shared" si="45"/>
        <v>-1.3599999999999945E-2</v>
      </c>
      <c r="D372" s="2">
        <f t="shared" si="46"/>
        <v>0</v>
      </c>
      <c r="E372" s="2">
        <f t="shared" si="47"/>
        <v>1.3599999999999945E-2</v>
      </c>
      <c r="F372" s="2">
        <f t="shared" si="52"/>
        <v>4.8070847947383885E-3</v>
      </c>
      <c r="G372" s="2">
        <f t="shared" si="52"/>
        <v>4.8942922713268678E-3</v>
      </c>
      <c r="H372" s="2">
        <f t="shared" si="49"/>
        <v>0.98218180040056391</v>
      </c>
      <c r="I372" s="2">
        <f t="shared" si="50"/>
        <v>49.550540732544427</v>
      </c>
    </row>
    <row r="373" spans="1:9" ht="13.5" x14ac:dyDescent="0.25">
      <c r="A373" s="3">
        <f>TITRES_STAT!B376</f>
        <v>42845</v>
      </c>
      <c r="B373" s="5">
        <f>TITRES_STAT!D376</f>
        <v>0.89729999999999999</v>
      </c>
      <c r="C373" s="2">
        <f t="shared" si="45"/>
        <v>1.6299999999999981E-2</v>
      </c>
      <c r="D373" s="2">
        <f t="shared" si="46"/>
        <v>1.6299999999999981E-2</v>
      </c>
      <c r="E373" s="2">
        <f t="shared" si="47"/>
        <v>0</v>
      </c>
      <c r="F373" s="2">
        <f t="shared" si="52"/>
        <v>5.628007309399931E-3</v>
      </c>
      <c r="G373" s="2">
        <f t="shared" si="52"/>
        <v>4.5446999662320919E-3</v>
      </c>
      <c r="H373" s="2">
        <f t="shared" si="49"/>
        <v>1.2383671862206527</v>
      </c>
      <c r="I373" s="2">
        <f t="shared" si="50"/>
        <v>55.324577390341418</v>
      </c>
    </row>
    <row r="374" spans="1:9" ht="13.5" x14ac:dyDescent="0.25">
      <c r="A374" s="3">
        <f>TITRES_STAT!B377</f>
        <v>42846</v>
      </c>
      <c r="B374" s="5">
        <f>TITRES_STAT!D377</f>
        <v>0.87280000000000002</v>
      </c>
      <c r="C374" s="2">
        <f t="shared" si="45"/>
        <v>-2.4499999999999966E-2</v>
      </c>
      <c r="D374" s="2">
        <f t="shared" si="46"/>
        <v>0</v>
      </c>
      <c r="E374" s="2">
        <f t="shared" si="47"/>
        <v>2.4499999999999966E-2</v>
      </c>
      <c r="F374" s="2">
        <f t="shared" si="52"/>
        <v>5.2260067872999362E-3</v>
      </c>
      <c r="G374" s="2">
        <f t="shared" si="52"/>
        <v>5.9700785400726552E-3</v>
      </c>
      <c r="H374" s="2">
        <f t="shared" si="49"/>
        <v>0.87536650518442527</v>
      </c>
      <c r="I374" s="2">
        <f t="shared" si="50"/>
        <v>46.677089665645966</v>
      </c>
    </row>
    <row r="375" spans="1:9" ht="13.5" x14ac:dyDescent="0.25">
      <c r="A375" s="3">
        <f>TITRES_STAT!B378</f>
        <v>42849</v>
      </c>
      <c r="B375" s="5">
        <f>TITRES_STAT!D378</f>
        <v>0.86729999999999996</v>
      </c>
      <c r="C375" s="2">
        <f t="shared" si="45"/>
        <v>-5.5000000000000604E-3</v>
      </c>
      <c r="D375" s="2">
        <f t="shared" si="46"/>
        <v>0</v>
      </c>
      <c r="E375" s="2">
        <f t="shared" si="47"/>
        <v>5.5000000000000604E-3</v>
      </c>
      <c r="F375" s="2">
        <f t="shared" si="52"/>
        <v>4.8527205882070842E-3</v>
      </c>
      <c r="G375" s="2">
        <f t="shared" si="52"/>
        <v>5.9365015014960412E-3</v>
      </c>
      <c r="H375" s="2">
        <f t="shared" si="49"/>
        <v>0.81743777660700734</v>
      </c>
      <c r="I375" s="2">
        <f t="shared" si="50"/>
        <v>44.977483528106809</v>
      </c>
    </row>
    <row r="376" spans="1:9" ht="13.5" x14ac:dyDescent="0.25">
      <c r="A376" s="3">
        <f>TITRES_STAT!B379</f>
        <v>42850</v>
      </c>
      <c r="B376" s="5">
        <f>TITRES_STAT!D379</f>
        <v>0.87280000000000002</v>
      </c>
      <c r="C376" s="2">
        <f t="shared" si="45"/>
        <v>5.5000000000000604E-3</v>
      </c>
      <c r="D376" s="2">
        <f t="shared" si="46"/>
        <v>5.5000000000000604E-3</v>
      </c>
      <c r="E376" s="2">
        <f t="shared" si="47"/>
        <v>0</v>
      </c>
      <c r="F376" s="2">
        <f t="shared" si="52"/>
        <v>4.8989548319065823E-3</v>
      </c>
      <c r="G376" s="2">
        <f t="shared" si="52"/>
        <v>5.5124656799606098E-3</v>
      </c>
      <c r="H376" s="2">
        <f t="shared" si="49"/>
        <v>0.88870482218432401</v>
      </c>
      <c r="I376" s="2">
        <f t="shared" si="50"/>
        <v>47.05366406363698</v>
      </c>
    </row>
    <row r="377" spans="1:9" ht="13.5" x14ac:dyDescent="0.25">
      <c r="A377" s="3">
        <f>TITRES_STAT!B380</f>
        <v>42851</v>
      </c>
      <c r="B377" s="5">
        <f>TITRES_STAT!D380</f>
        <v>0.89459999999999995</v>
      </c>
      <c r="C377" s="2">
        <f t="shared" si="45"/>
        <v>2.1799999999999931E-2</v>
      </c>
      <c r="D377" s="2">
        <f t="shared" si="46"/>
        <v>2.1799999999999931E-2</v>
      </c>
      <c r="E377" s="2">
        <f t="shared" si="47"/>
        <v>0</v>
      </c>
      <c r="F377" s="2">
        <f t="shared" si="52"/>
        <v>6.1061723439132503E-3</v>
      </c>
      <c r="G377" s="2">
        <f t="shared" si="52"/>
        <v>5.1187181313919949E-3</v>
      </c>
      <c r="H377" s="2">
        <f t="shared" si="49"/>
        <v>1.1929104489003626</v>
      </c>
      <c r="I377" s="2">
        <f t="shared" si="50"/>
        <v>54.398502661089005</v>
      </c>
    </row>
    <row r="378" spans="1:9" ht="13.5" x14ac:dyDescent="0.25">
      <c r="A378" s="3">
        <f>TITRES_STAT!B381</f>
        <v>42852</v>
      </c>
      <c r="B378" s="5">
        <f>TITRES_STAT!D381</f>
        <v>0.88370000000000004</v>
      </c>
      <c r="C378" s="2">
        <f t="shared" si="45"/>
        <v>-1.089999999999991E-2</v>
      </c>
      <c r="D378" s="2">
        <f t="shared" si="46"/>
        <v>0</v>
      </c>
      <c r="E378" s="2">
        <f t="shared" si="47"/>
        <v>1.089999999999991E-2</v>
      </c>
      <c r="F378" s="2">
        <f t="shared" si="52"/>
        <v>5.6700171764908752E-3</v>
      </c>
      <c r="G378" s="2">
        <f t="shared" si="52"/>
        <v>5.5316668362925606E-3</v>
      </c>
      <c r="H378" s="2">
        <f t="shared" si="49"/>
        <v>1.0250106060781925</v>
      </c>
      <c r="I378" s="2">
        <f t="shared" si="50"/>
        <v>50.617542594668926</v>
      </c>
    </row>
    <row r="379" spans="1:9" ht="13.5" x14ac:dyDescent="0.25">
      <c r="A379" s="3">
        <f>TITRES_STAT!B382</f>
        <v>42853</v>
      </c>
      <c r="B379" s="5">
        <f>TITRES_STAT!D382</f>
        <v>0.85919999999999996</v>
      </c>
      <c r="C379" s="2">
        <f t="shared" si="45"/>
        <v>-2.4500000000000077E-2</v>
      </c>
      <c r="D379" s="2">
        <f t="shared" si="46"/>
        <v>0</v>
      </c>
      <c r="E379" s="2">
        <f t="shared" si="47"/>
        <v>2.4500000000000077E-2</v>
      </c>
      <c r="F379" s="2">
        <f t="shared" si="52"/>
        <v>5.2650159495986693E-3</v>
      </c>
      <c r="G379" s="2">
        <f t="shared" si="52"/>
        <v>6.8865477765573824E-3</v>
      </c>
      <c r="H379" s="2">
        <f t="shared" si="49"/>
        <v>0.7645363279873556</v>
      </c>
      <c r="I379" s="2">
        <f t="shared" si="50"/>
        <v>43.327888231090824</v>
      </c>
    </row>
    <row r="380" spans="1:9" ht="13.5" x14ac:dyDescent="0.25">
      <c r="A380" s="3">
        <f>TITRES_STAT!B383</f>
        <v>42857</v>
      </c>
      <c r="B380" s="5">
        <f>TITRES_STAT!D383</f>
        <v>0.85099999999999998</v>
      </c>
      <c r="C380" s="2">
        <f t="shared" si="45"/>
        <v>-8.1999999999999851E-3</v>
      </c>
      <c r="D380" s="2">
        <f t="shared" si="46"/>
        <v>0</v>
      </c>
      <c r="E380" s="2">
        <f t="shared" si="47"/>
        <v>8.1999999999999851E-3</v>
      </c>
      <c r="F380" s="2">
        <f t="shared" si="52"/>
        <v>4.8889433817701925E-3</v>
      </c>
      <c r="G380" s="2">
        <f t="shared" si="52"/>
        <v>6.9803657925175686E-3</v>
      </c>
      <c r="H380" s="2">
        <f t="shared" si="49"/>
        <v>0.70038498369394553</v>
      </c>
      <c r="I380" s="2">
        <f t="shared" si="50"/>
        <v>41.189788807262765</v>
      </c>
    </row>
    <row r="381" spans="1:9" ht="13.5" x14ac:dyDescent="0.25">
      <c r="A381" s="3">
        <f>TITRES_STAT!B384</f>
        <v>42858</v>
      </c>
      <c r="B381" s="5">
        <f>TITRES_STAT!D384</f>
        <v>0.85099999999999998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4.5397331402151787E-3</v>
      </c>
      <c r="G381" s="2">
        <f t="shared" si="53"/>
        <v>6.4817682359091713E-3</v>
      </c>
      <c r="H381" s="2">
        <f t="shared" si="49"/>
        <v>0.70038498369394553</v>
      </c>
      <c r="I381" s="2">
        <f t="shared" si="50"/>
        <v>41.189788807262765</v>
      </c>
    </row>
    <row r="382" spans="1:9" ht="13.5" x14ac:dyDescent="0.25">
      <c r="A382" s="3">
        <f>TITRES_STAT!B385</f>
        <v>42859</v>
      </c>
      <c r="B382" s="5">
        <f>TITRES_STAT!D385</f>
        <v>0.87549999999999994</v>
      </c>
      <c r="C382" s="2">
        <f t="shared" si="45"/>
        <v>2.4499999999999966E-2</v>
      </c>
      <c r="D382" s="2">
        <f t="shared" si="46"/>
        <v>2.4499999999999966E-2</v>
      </c>
      <c r="E382" s="2">
        <f t="shared" si="47"/>
        <v>0</v>
      </c>
      <c r="F382" s="2">
        <f t="shared" si="53"/>
        <v>5.9654664873426628E-3</v>
      </c>
      <c r="G382" s="2">
        <f t="shared" si="53"/>
        <v>6.0187847904870874E-3</v>
      </c>
      <c r="H382" s="2">
        <f t="shared" si="49"/>
        <v>0.99114135078750509</v>
      </c>
      <c r="I382" s="2">
        <f t="shared" si="50"/>
        <v>49.777548459606059</v>
      </c>
    </row>
    <row r="383" spans="1:9" ht="13.5" x14ac:dyDescent="0.25">
      <c r="A383" s="3">
        <f>TITRES_STAT!B386</f>
        <v>42860</v>
      </c>
      <c r="B383" s="5">
        <f>TITRES_STAT!D386</f>
        <v>0.88639999999999997</v>
      </c>
      <c r="C383" s="2">
        <f t="shared" si="45"/>
        <v>1.0900000000000021E-2</v>
      </c>
      <c r="D383" s="2">
        <f t="shared" si="46"/>
        <v>1.0900000000000021E-2</v>
      </c>
      <c r="E383" s="2">
        <f t="shared" si="47"/>
        <v>0</v>
      </c>
      <c r="F383" s="2">
        <f t="shared" si="53"/>
        <v>6.3179331668181881E-3</v>
      </c>
      <c r="G383" s="2">
        <f t="shared" si="53"/>
        <v>5.5888715911665814E-3</v>
      </c>
      <c r="H383" s="2">
        <f t="shared" si="49"/>
        <v>1.1304487969993648</v>
      </c>
      <c r="I383" s="2">
        <f t="shared" si="50"/>
        <v>53.061533259637486</v>
      </c>
    </row>
    <row r="384" spans="1:9" ht="13.5" x14ac:dyDescent="0.25">
      <c r="A384" s="3">
        <f>TITRES_STAT!B387</f>
        <v>42863</v>
      </c>
      <c r="B384" s="5">
        <f>TITRES_STAT!D387</f>
        <v>0.88370000000000004</v>
      </c>
      <c r="C384" s="2">
        <f t="shared" si="45"/>
        <v>-2.6999999999999247E-3</v>
      </c>
      <c r="D384" s="2">
        <f t="shared" si="46"/>
        <v>0</v>
      </c>
      <c r="E384" s="2">
        <f t="shared" si="47"/>
        <v>2.6999999999999247E-3</v>
      </c>
      <c r="F384" s="2">
        <f t="shared" si="53"/>
        <v>5.8666522263311751E-3</v>
      </c>
      <c r="G384" s="2">
        <f t="shared" si="53"/>
        <v>5.382523620368963E-3</v>
      </c>
      <c r="H384" s="2">
        <f t="shared" si="49"/>
        <v>1.0899445390504439</v>
      </c>
      <c r="I384" s="2">
        <f t="shared" si="50"/>
        <v>52.151840332837487</v>
      </c>
    </row>
    <row r="385" spans="1:9" ht="13.5" x14ac:dyDescent="0.25">
      <c r="A385" s="3">
        <f>TITRES_STAT!B388</f>
        <v>42864</v>
      </c>
      <c r="B385" s="5">
        <f>TITRES_STAT!D388</f>
        <v>0.88639999999999997</v>
      </c>
      <c r="C385" s="2">
        <f t="shared" si="45"/>
        <v>2.6999999999999247E-3</v>
      </c>
      <c r="D385" s="2">
        <f t="shared" si="46"/>
        <v>2.6999999999999247E-3</v>
      </c>
      <c r="E385" s="2">
        <f t="shared" si="47"/>
        <v>0</v>
      </c>
      <c r="F385" s="2">
        <f t="shared" si="53"/>
        <v>5.6404627815932282E-3</v>
      </c>
      <c r="G385" s="2">
        <f t="shared" si="53"/>
        <v>4.9980576474854656E-3</v>
      </c>
      <c r="H385" s="2">
        <f t="shared" si="49"/>
        <v>1.1285309573071767</v>
      </c>
      <c r="I385" s="2">
        <f t="shared" si="50"/>
        <v>53.019240966778852</v>
      </c>
    </row>
    <row r="386" spans="1:9" ht="13.5" x14ac:dyDescent="0.25">
      <c r="A386" s="3">
        <f>TITRES_STAT!B389</f>
        <v>42865</v>
      </c>
      <c r="B386" s="5">
        <f>TITRES_STAT!D389</f>
        <v>0.88639999999999997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5.2375725829079973E-3</v>
      </c>
      <c r="G386" s="2">
        <f t="shared" si="53"/>
        <v>4.6410535298079328E-3</v>
      </c>
      <c r="H386" s="2">
        <f t="shared" si="49"/>
        <v>1.1285309573071765</v>
      </c>
      <c r="I386" s="2">
        <f t="shared" si="50"/>
        <v>53.019240966778838</v>
      </c>
    </row>
    <row r="387" spans="1:9" ht="13.5" x14ac:dyDescent="0.25">
      <c r="A387" s="3">
        <f>TITRES_STAT!B390</f>
        <v>42866</v>
      </c>
      <c r="B387" s="5">
        <f>TITRES_STAT!D390</f>
        <v>0.88639999999999997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4.8634602555574268E-3</v>
      </c>
      <c r="G387" s="2">
        <f t="shared" si="53"/>
        <v>4.3095497062502234E-3</v>
      </c>
      <c r="H387" s="2">
        <f t="shared" si="49"/>
        <v>1.1285309573071767</v>
      </c>
      <c r="I387" s="2">
        <f t="shared" si="50"/>
        <v>53.019240966778852</v>
      </c>
    </row>
    <row r="388" spans="1:9" ht="13.5" x14ac:dyDescent="0.25">
      <c r="A388" s="3">
        <f>TITRES_STAT!B391</f>
        <v>42867</v>
      </c>
      <c r="B388" s="5">
        <f>TITRES_STAT!D391</f>
        <v>0.88370000000000004</v>
      </c>
      <c r="C388" s="2">
        <f t="shared" si="54"/>
        <v>-2.6999999999999247E-3</v>
      </c>
      <c r="D388" s="2">
        <f t="shared" si="55"/>
        <v>0</v>
      </c>
      <c r="E388" s="2">
        <f t="shared" si="56"/>
        <v>2.6999999999999247E-3</v>
      </c>
      <c r="F388" s="2">
        <f t="shared" si="53"/>
        <v>4.5160702373033251E-3</v>
      </c>
      <c r="G388" s="2">
        <f t="shared" si="53"/>
        <v>4.1945818700894876E-3</v>
      </c>
      <c r="H388" s="2">
        <f t="shared" si="49"/>
        <v>1.076643722108821</v>
      </c>
      <c r="I388" s="2">
        <f t="shared" si="50"/>
        <v>51.845374853973262</v>
      </c>
    </row>
    <row r="389" spans="1:9" ht="13.5" x14ac:dyDescent="0.25">
      <c r="A389" s="3">
        <f>TITRES_STAT!B392</f>
        <v>42870</v>
      </c>
      <c r="B389" s="5">
        <f>TITRES_STAT!D392</f>
        <v>0.88639999999999997</v>
      </c>
      <c r="C389" s="2">
        <f t="shared" si="54"/>
        <v>2.6999999999999247E-3</v>
      </c>
      <c r="D389" s="2">
        <f t="shared" si="55"/>
        <v>2.6999999999999247E-3</v>
      </c>
      <c r="E389" s="2">
        <f t="shared" si="56"/>
        <v>0</v>
      </c>
      <c r="F389" s="2">
        <f t="shared" si="53"/>
        <v>4.3863509346387967E-3</v>
      </c>
      <c r="G389" s="2">
        <f t="shared" si="53"/>
        <v>3.8949688793688099E-3</v>
      </c>
      <c r="H389" s="2">
        <f t="shared" si="49"/>
        <v>1.1261581466986244</v>
      </c>
      <c r="I389" s="2">
        <f t="shared" si="50"/>
        <v>52.966810039378188</v>
      </c>
    </row>
    <row r="390" spans="1:9" ht="13.5" x14ac:dyDescent="0.25">
      <c r="A390" s="3">
        <f>TITRES_STAT!B393</f>
        <v>42871</v>
      </c>
      <c r="B390" s="5">
        <f>TITRES_STAT!D393</f>
        <v>0.88639999999999997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4.0730401535931686E-3</v>
      </c>
      <c r="G390" s="2">
        <f t="shared" si="53"/>
        <v>3.616756816556752E-3</v>
      </c>
      <c r="H390" s="2">
        <f t="shared" si="49"/>
        <v>1.1261581466986244</v>
      </c>
      <c r="I390" s="2">
        <f t="shared" si="50"/>
        <v>52.966810039378188</v>
      </c>
    </row>
    <row r="391" spans="1:9" ht="13.5" x14ac:dyDescent="0.25">
      <c r="A391" s="3">
        <f>TITRES_STAT!B394</f>
        <v>42872</v>
      </c>
      <c r="B391" s="5">
        <f>TITRES_STAT!D394</f>
        <v>0.87280000000000002</v>
      </c>
      <c r="C391" s="2">
        <f t="shared" si="54"/>
        <v>-1.3599999999999945E-2</v>
      </c>
      <c r="D391" s="2">
        <f t="shared" si="55"/>
        <v>0</v>
      </c>
      <c r="E391" s="2">
        <f t="shared" si="56"/>
        <v>1.3599999999999945E-2</v>
      </c>
      <c r="F391" s="2">
        <f t="shared" si="53"/>
        <v>3.7821087140507996E-3</v>
      </c>
      <c r="G391" s="2">
        <f t="shared" si="53"/>
        <v>4.3298456153741229E-3</v>
      </c>
      <c r="H391" s="2">
        <f t="shared" si="49"/>
        <v>0.87349735995702571</v>
      </c>
      <c r="I391" s="2">
        <f t="shared" si="50"/>
        <v>46.623890624380813</v>
      </c>
    </row>
    <row r="392" spans="1:9" ht="13.5" x14ac:dyDescent="0.25">
      <c r="A392" s="3">
        <f>TITRES_STAT!B395</f>
        <v>42873</v>
      </c>
      <c r="B392" s="5">
        <f>TITRES_STAT!D395</f>
        <v>0.86460000000000004</v>
      </c>
      <c r="C392" s="2">
        <f t="shared" si="54"/>
        <v>-8.1999999999999851E-3</v>
      </c>
      <c r="D392" s="2">
        <f t="shared" si="55"/>
        <v>0</v>
      </c>
      <c r="E392" s="2">
        <f t="shared" si="56"/>
        <v>8.1999999999999851E-3</v>
      </c>
      <c r="F392" s="2">
        <f t="shared" si="53"/>
        <v>3.5119580916185998E-3</v>
      </c>
      <c r="G392" s="2">
        <f t="shared" si="53"/>
        <v>4.6062852142759693E-3</v>
      </c>
      <c r="H392" s="2">
        <f t="shared" si="49"/>
        <v>0.76242740695565481</v>
      </c>
      <c r="I392" s="2">
        <f t="shared" si="50"/>
        <v>43.260074369397188</v>
      </c>
    </row>
    <row r="393" spans="1:9" ht="13.5" x14ac:dyDescent="0.25">
      <c r="A393" s="3">
        <f>TITRES_STAT!B396</f>
        <v>42874</v>
      </c>
      <c r="B393" s="5">
        <f>TITRES_STAT!D396</f>
        <v>0.86729999999999996</v>
      </c>
      <c r="C393" s="2">
        <f t="shared" si="54"/>
        <v>2.6999999999999247E-3</v>
      </c>
      <c r="D393" s="2">
        <f t="shared" si="55"/>
        <v>2.6999999999999247E-3</v>
      </c>
      <c r="E393" s="2">
        <f t="shared" si="56"/>
        <v>0</v>
      </c>
      <c r="F393" s="2">
        <f t="shared" si="53"/>
        <v>3.4539610850744086E-3</v>
      </c>
      <c r="G393" s="2">
        <f t="shared" si="53"/>
        <v>4.2772648418276859E-3</v>
      </c>
      <c r="H393" s="2">
        <f t="shared" si="49"/>
        <v>0.80751630137509145</v>
      </c>
      <c r="I393" s="2">
        <f t="shared" si="50"/>
        <v>44.675464379533558</v>
      </c>
    </row>
    <row r="394" spans="1:9" ht="13.5" x14ac:dyDescent="0.25">
      <c r="A394" s="3">
        <f>TITRES_STAT!B397</f>
        <v>42877</v>
      </c>
      <c r="B394" s="5">
        <f>TITRES_STAT!D397</f>
        <v>0.87009999999999998</v>
      </c>
      <c r="C394" s="2">
        <f t="shared" si="54"/>
        <v>2.8000000000000247E-3</v>
      </c>
      <c r="D394" s="2">
        <f t="shared" si="55"/>
        <v>2.8000000000000247E-3</v>
      </c>
      <c r="E394" s="2">
        <f t="shared" si="56"/>
        <v>0</v>
      </c>
      <c r="F394" s="2">
        <f t="shared" si="53"/>
        <v>3.4072495789976669E-3</v>
      </c>
      <c r="G394" s="2">
        <f t="shared" si="53"/>
        <v>3.97174592455428E-3</v>
      </c>
      <c r="H394" s="2">
        <f t="shared" si="49"/>
        <v>0.85787198972956402</v>
      </c>
      <c r="I394" s="2">
        <f t="shared" si="50"/>
        <v>46.174978387743373</v>
      </c>
    </row>
    <row r="395" spans="1:9" ht="13.5" x14ac:dyDescent="0.25">
      <c r="A395" s="3">
        <f>TITRES_STAT!B398</f>
        <v>42878</v>
      </c>
      <c r="B395" s="5">
        <f>TITRES_STAT!D398</f>
        <v>0.87009999999999998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3.1638746090692622E-3</v>
      </c>
      <c r="G395" s="2">
        <f t="shared" si="53"/>
        <v>3.6880497870861173E-3</v>
      </c>
      <c r="H395" s="2">
        <f t="shared" si="49"/>
        <v>0.85787198972956391</v>
      </c>
      <c r="I395" s="2">
        <f t="shared" si="50"/>
        <v>46.174978387743373</v>
      </c>
    </row>
    <row r="396" spans="1:9" ht="13.5" x14ac:dyDescent="0.25">
      <c r="A396" s="3">
        <f>TITRES_STAT!B399</f>
        <v>42879</v>
      </c>
      <c r="B396" s="5">
        <f>TITRES_STAT!D399</f>
        <v>0.87009999999999998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2.9378835655643151E-3</v>
      </c>
      <c r="G396" s="2">
        <f t="shared" si="53"/>
        <v>3.4246176594371091E-3</v>
      </c>
      <c r="H396" s="2">
        <f t="shared" si="49"/>
        <v>0.85787198972956402</v>
      </c>
      <c r="I396" s="2">
        <f t="shared" si="50"/>
        <v>46.174978387743373</v>
      </c>
    </row>
    <row r="397" spans="1:9" ht="13.5" x14ac:dyDescent="0.25">
      <c r="A397" s="3">
        <f>TITRES_STAT!B400</f>
        <v>42880</v>
      </c>
      <c r="B397" s="5">
        <f>TITRES_STAT!D400</f>
        <v>0.87009999999999998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2.7280347394525784E-3</v>
      </c>
      <c r="G397" s="2">
        <f t="shared" si="57"/>
        <v>3.1800021123344585E-3</v>
      </c>
      <c r="H397" s="2">
        <f t="shared" si="49"/>
        <v>0.85787198972956402</v>
      </c>
      <c r="I397" s="2">
        <f t="shared" si="50"/>
        <v>46.174978387743373</v>
      </c>
    </row>
    <row r="398" spans="1:9" ht="13.5" x14ac:dyDescent="0.25">
      <c r="A398" s="3">
        <f>TITRES_STAT!B401</f>
        <v>42881</v>
      </c>
      <c r="B398" s="5">
        <f>TITRES_STAT!D401</f>
        <v>0.88370000000000004</v>
      </c>
      <c r="C398" s="2">
        <f t="shared" si="54"/>
        <v>1.3600000000000056E-2</v>
      </c>
      <c r="D398" s="2">
        <f t="shared" si="55"/>
        <v>1.3600000000000056E-2</v>
      </c>
      <c r="E398" s="2">
        <f t="shared" si="56"/>
        <v>0</v>
      </c>
      <c r="F398" s="2">
        <f t="shared" si="57"/>
        <v>3.5046036866345416E-3</v>
      </c>
      <c r="G398" s="2">
        <f t="shared" si="57"/>
        <v>2.9528591043105688E-3</v>
      </c>
      <c r="H398" s="2">
        <f t="shared" si="49"/>
        <v>1.1868509681069912</v>
      </c>
      <c r="I398" s="2">
        <f t="shared" si="50"/>
        <v>54.272146818233693</v>
      </c>
    </row>
    <row r="399" spans="1:9" ht="13.5" x14ac:dyDescent="0.25">
      <c r="A399" s="3">
        <f>TITRES_STAT!B402</f>
        <v>42884</v>
      </c>
      <c r="B399" s="5">
        <f>TITRES_STAT!D402</f>
        <v>0.88639999999999997</v>
      </c>
      <c r="C399" s="2">
        <f t="shared" si="54"/>
        <v>2.6999999999999247E-3</v>
      </c>
      <c r="D399" s="2">
        <f t="shared" si="55"/>
        <v>2.6999999999999247E-3</v>
      </c>
      <c r="E399" s="2">
        <f t="shared" si="56"/>
        <v>0</v>
      </c>
      <c r="F399" s="2">
        <f t="shared" si="57"/>
        <v>3.4471319947320693E-3</v>
      </c>
      <c r="G399" s="2">
        <f t="shared" si="57"/>
        <v>2.7419405968598137E-3</v>
      </c>
      <c r="H399" s="2">
        <f t="shared" si="49"/>
        <v>1.2571869714026156</v>
      </c>
      <c r="I399" s="2">
        <f t="shared" si="50"/>
        <v>55.697068401090398</v>
      </c>
    </row>
    <row r="400" spans="1:9" ht="13.5" x14ac:dyDescent="0.25">
      <c r="A400" s="3">
        <f>TITRES_STAT!B403</f>
        <v>42885</v>
      </c>
      <c r="B400" s="5">
        <f>TITRES_STAT!D403</f>
        <v>0.88639999999999997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3.2009082808226357E-3</v>
      </c>
      <c r="G400" s="2">
        <f t="shared" si="57"/>
        <v>2.5460876970841125E-3</v>
      </c>
      <c r="H400" s="2">
        <f t="shared" si="49"/>
        <v>1.2571869714026156</v>
      </c>
      <c r="I400" s="2">
        <f t="shared" si="50"/>
        <v>55.697068401090398</v>
      </c>
    </row>
    <row r="401" spans="1:9" ht="13.5" x14ac:dyDescent="0.25">
      <c r="A401" s="3">
        <f>TITRES_STAT!B404</f>
        <v>42886</v>
      </c>
      <c r="B401" s="5">
        <f>TITRES_STAT!D404</f>
        <v>0.88639999999999997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2.9722719750495904E-3</v>
      </c>
      <c r="G401" s="2">
        <f t="shared" si="57"/>
        <v>2.3642242901495331E-3</v>
      </c>
      <c r="H401" s="2">
        <f t="shared" ref="H401:H464" si="58">F401/G401</f>
        <v>1.2571869714026156</v>
      </c>
      <c r="I401" s="2">
        <f t="shared" ref="I401:I464" si="59">IF(G401=0,100,100-(100/(1+H401)))</f>
        <v>55.697068401090398</v>
      </c>
    </row>
    <row r="402" spans="1:9" ht="13.5" x14ac:dyDescent="0.25">
      <c r="A402" s="3">
        <f>TITRES_STAT!B405</f>
        <v>42887</v>
      </c>
      <c r="B402" s="5">
        <f>TITRES_STAT!D405</f>
        <v>0.88370000000000004</v>
      </c>
      <c r="C402" s="2">
        <f t="shared" si="54"/>
        <v>-2.6999999999999247E-3</v>
      </c>
      <c r="D402" s="2">
        <f t="shared" si="55"/>
        <v>0</v>
      </c>
      <c r="E402" s="2">
        <f t="shared" si="56"/>
        <v>2.6999999999999247E-3</v>
      </c>
      <c r="F402" s="2">
        <f t="shared" si="57"/>
        <v>2.7599668339746198E-3</v>
      </c>
      <c r="G402" s="2">
        <f t="shared" si="57"/>
        <v>2.388208269424561E-3</v>
      </c>
      <c r="H402" s="2">
        <f t="shared" si="58"/>
        <v>1.1556642145953351</v>
      </c>
      <c r="I402" s="2">
        <f t="shared" si="59"/>
        <v>53.610585858905594</v>
      </c>
    </row>
    <row r="403" spans="1:9" ht="13.5" x14ac:dyDescent="0.25">
      <c r="A403" s="3">
        <f>TITRES_STAT!B406</f>
        <v>42888</v>
      </c>
      <c r="B403" s="5">
        <f>TITRES_STAT!D406</f>
        <v>0.88370000000000004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2.5628263458335756E-3</v>
      </c>
      <c r="G403" s="2">
        <f t="shared" si="57"/>
        <v>2.2176219644656639E-3</v>
      </c>
      <c r="H403" s="2">
        <f t="shared" si="58"/>
        <v>1.1556642145953351</v>
      </c>
      <c r="I403" s="2">
        <f t="shared" si="59"/>
        <v>53.610585858905594</v>
      </c>
    </row>
    <row r="404" spans="1:9" ht="13.5" x14ac:dyDescent="0.25">
      <c r="A404" s="3">
        <f>TITRES_STAT!B407</f>
        <v>42891</v>
      </c>
      <c r="B404" s="5">
        <f>TITRES_STAT!D407</f>
        <v>0.87280000000000002</v>
      </c>
      <c r="C404" s="2">
        <f t="shared" si="54"/>
        <v>-1.0900000000000021E-2</v>
      </c>
      <c r="D404" s="2">
        <f t="shared" si="55"/>
        <v>0</v>
      </c>
      <c r="E404" s="2">
        <f t="shared" si="56"/>
        <v>1.0900000000000021E-2</v>
      </c>
      <c r="F404" s="2">
        <f t="shared" si="57"/>
        <v>2.3797673211311773E-3</v>
      </c>
      <c r="G404" s="2">
        <f t="shared" si="57"/>
        <v>2.8377918241466898E-3</v>
      </c>
      <c r="H404" s="2">
        <f t="shared" si="58"/>
        <v>0.83859827238975215</v>
      </c>
      <c r="I404" s="2">
        <f t="shared" si="59"/>
        <v>45.610739713127685</v>
      </c>
    </row>
    <row r="405" spans="1:9" ht="13.5" x14ac:dyDescent="0.25">
      <c r="A405" s="3">
        <f>TITRES_STAT!B408</f>
        <v>42892</v>
      </c>
      <c r="B405" s="5">
        <f>TITRES_STAT!D408</f>
        <v>0.87280000000000002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2.209783941050379E-3</v>
      </c>
      <c r="G405" s="2">
        <f t="shared" si="57"/>
        <v>2.6350924081362118E-3</v>
      </c>
      <c r="H405" s="2">
        <f t="shared" si="58"/>
        <v>0.83859827238975215</v>
      </c>
      <c r="I405" s="2">
        <f t="shared" si="59"/>
        <v>45.610739713127685</v>
      </c>
    </row>
    <row r="406" spans="1:9" ht="13.5" x14ac:dyDescent="0.25">
      <c r="A406" s="3">
        <f>TITRES_STAT!B409</f>
        <v>42893</v>
      </c>
      <c r="B406" s="5">
        <f>TITRES_STAT!D409</f>
        <v>0.87280000000000002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2.0519422309753519E-3</v>
      </c>
      <c r="G406" s="2">
        <f t="shared" si="57"/>
        <v>2.4468715218407683E-3</v>
      </c>
      <c r="H406" s="2">
        <f t="shared" si="58"/>
        <v>0.83859827238975215</v>
      </c>
      <c r="I406" s="2">
        <f t="shared" si="59"/>
        <v>45.610739713127685</v>
      </c>
    </row>
    <row r="407" spans="1:9" ht="13.5" x14ac:dyDescent="0.25">
      <c r="A407" s="3">
        <f>TITRES_STAT!B410</f>
        <v>42894</v>
      </c>
      <c r="B407" s="5">
        <f>TITRES_STAT!D410</f>
        <v>0.87009999999999998</v>
      </c>
      <c r="C407" s="2">
        <f t="shared" si="54"/>
        <v>-2.7000000000000357E-3</v>
      </c>
      <c r="D407" s="2">
        <f t="shared" si="55"/>
        <v>0</v>
      </c>
      <c r="E407" s="2">
        <f t="shared" si="56"/>
        <v>2.7000000000000357E-3</v>
      </c>
      <c r="F407" s="2">
        <f t="shared" si="57"/>
        <v>1.9053749287628267E-3</v>
      </c>
      <c r="G407" s="2">
        <f t="shared" si="57"/>
        <v>2.4649521274235733E-3</v>
      </c>
      <c r="H407" s="2">
        <f t="shared" si="58"/>
        <v>0.77298658564796141</v>
      </c>
      <c r="I407" s="2">
        <f t="shared" si="59"/>
        <v>43.597994023483444</v>
      </c>
    </row>
    <row r="408" spans="1:9" ht="13.5" x14ac:dyDescent="0.25">
      <c r="A408" s="3">
        <f>TITRES_STAT!B411</f>
        <v>42895</v>
      </c>
      <c r="B408" s="5">
        <f>TITRES_STAT!D411</f>
        <v>0.87009999999999998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1.7692767195654818E-3</v>
      </c>
      <c r="G408" s="2">
        <f t="shared" si="57"/>
        <v>2.2888841183218893E-3</v>
      </c>
      <c r="H408" s="2">
        <f t="shared" si="58"/>
        <v>0.77298658564796141</v>
      </c>
      <c r="I408" s="2">
        <f t="shared" si="59"/>
        <v>43.597994023483444</v>
      </c>
    </row>
    <row r="409" spans="1:9" ht="13.5" x14ac:dyDescent="0.25">
      <c r="A409" s="3">
        <f>TITRES_STAT!B412</f>
        <v>42898</v>
      </c>
      <c r="B409" s="5">
        <f>TITRES_STAT!D412</f>
        <v>0.85919999999999996</v>
      </c>
      <c r="C409" s="2">
        <f t="shared" si="54"/>
        <v>-1.0900000000000021E-2</v>
      </c>
      <c r="D409" s="2">
        <f t="shared" si="55"/>
        <v>0</v>
      </c>
      <c r="E409" s="2">
        <f t="shared" si="56"/>
        <v>1.0900000000000021E-2</v>
      </c>
      <c r="F409" s="2">
        <f t="shared" si="57"/>
        <v>1.6428998110250904E-3</v>
      </c>
      <c r="G409" s="2">
        <f t="shared" si="57"/>
        <v>2.9039638241560414E-3</v>
      </c>
      <c r="H409" s="2">
        <f t="shared" si="58"/>
        <v>0.56574389713775264</v>
      </c>
      <c r="I409" s="2">
        <f t="shared" si="59"/>
        <v>36.132594747580171</v>
      </c>
    </row>
    <row r="410" spans="1:9" ht="13.5" x14ac:dyDescent="0.25">
      <c r="A410" s="3">
        <f>TITRES_STAT!B413</f>
        <v>42899</v>
      </c>
      <c r="B410" s="5">
        <f>TITRES_STAT!D413</f>
        <v>0.86729999999999996</v>
      </c>
      <c r="C410" s="2">
        <f t="shared" si="54"/>
        <v>8.0999999999999961E-3</v>
      </c>
      <c r="D410" s="2">
        <f t="shared" si="55"/>
        <v>8.0999999999999961E-3</v>
      </c>
      <c r="E410" s="2">
        <f t="shared" si="56"/>
        <v>0</v>
      </c>
      <c r="F410" s="2">
        <f t="shared" si="57"/>
        <v>2.1041212530947266E-3</v>
      </c>
      <c r="G410" s="2">
        <f t="shared" si="57"/>
        <v>2.696537836716324E-3</v>
      </c>
      <c r="H410" s="2">
        <f t="shared" si="58"/>
        <v>0.7803047390786827</v>
      </c>
      <c r="I410" s="2">
        <f t="shared" si="59"/>
        <v>43.829841147448427</v>
      </c>
    </row>
    <row r="411" spans="1:9" ht="13.5" x14ac:dyDescent="0.25">
      <c r="A411" s="3">
        <f>TITRES_STAT!B414</f>
        <v>42900</v>
      </c>
      <c r="B411" s="5">
        <f>TITRES_STAT!D414</f>
        <v>0.8619</v>
      </c>
      <c r="C411" s="2">
        <f t="shared" si="54"/>
        <v>-5.3999999999999604E-3</v>
      </c>
      <c r="D411" s="2">
        <f t="shared" si="55"/>
        <v>0</v>
      </c>
      <c r="E411" s="2">
        <f t="shared" si="56"/>
        <v>5.3999999999999604E-3</v>
      </c>
      <c r="F411" s="2">
        <f t="shared" si="57"/>
        <v>1.9538268778736749E-3</v>
      </c>
      <c r="G411" s="2">
        <f t="shared" si="57"/>
        <v>2.8896422769508693E-3</v>
      </c>
      <c r="H411" s="2">
        <f t="shared" si="58"/>
        <v>0.67614835699847931</v>
      </c>
      <c r="I411" s="2">
        <f t="shared" si="59"/>
        <v>40.339409943954777</v>
      </c>
    </row>
    <row r="412" spans="1:9" ht="13.5" x14ac:dyDescent="0.25">
      <c r="A412" s="3">
        <f>TITRES_STAT!B415</f>
        <v>42901</v>
      </c>
      <c r="B412" s="5">
        <f>TITRES_STAT!D415</f>
        <v>0.8619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1.8142678151684122E-3</v>
      </c>
      <c r="G412" s="2">
        <f t="shared" si="57"/>
        <v>2.6832392571686644E-3</v>
      </c>
      <c r="H412" s="2">
        <f t="shared" si="58"/>
        <v>0.67614835699847919</v>
      </c>
      <c r="I412" s="2">
        <f t="shared" si="59"/>
        <v>40.339409943954777</v>
      </c>
    </row>
    <row r="413" spans="1:9" ht="13.5" x14ac:dyDescent="0.25">
      <c r="A413" s="3">
        <f>TITRES_STAT!B416</f>
        <v>42902</v>
      </c>
      <c r="B413" s="5">
        <f>TITRES_STAT!D416</f>
        <v>0.86460000000000004</v>
      </c>
      <c r="C413" s="2">
        <f t="shared" si="54"/>
        <v>2.7000000000000357E-3</v>
      </c>
      <c r="D413" s="2">
        <f t="shared" si="55"/>
        <v>2.7000000000000357E-3</v>
      </c>
      <c r="E413" s="2">
        <f t="shared" si="56"/>
        <v>0</v>
      </c>
      <c r="F413" s="2">
        <f t="shared" ref="F413:G428" si="60">((F412*13)+D413)/14</f>
        <v>1.8775343997992425E-3</v>
      </c>
      <c r="G413" s="2">
        <f t="shared" si="60"/>
        <v>2.4915793102280454E-3</v>
      </c>
      <c r="H413" s="2">
        <f t="shared" si="58"/>
        <v>0.75355193073400439</v>
      </c>
      <c r="I413" s="2">
        <f t="shared" si="59"/>
        <v>42.972889341154641</v>
      </c>
    </row>
    <row r="414" spans="1:9" ht="13.5" x14ac:dyDescent="0.25">
      <c r="A414" s="3">
        <f>TITRES_STAT!B417</f>
        <v>42905</v>
      </c>
      <c r="B414" s="5">
        <f>TITRES_STAT!D417</f>
        <v>0.86460000000000004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1.7434247998135823E-3</v>
      </c>
      <c r="G414" s="2">
        <f t="shared" si="60"/>
        <v>2.3136093594974707E-3</v>
      </c>
      <c r="H414" s="2">
        <f t="shared" si="58"/>
        <v>0.75355193073400439</v>
      </c>
      <c r="I414" s="2">
        <f t="shared" si="59"/>
        <v>42.972889341154641</v>
      </c>
    </row>
    <row r="415" spans="1:9" ht="13.5" x14ac:dyDescent="0.25">
      <c r="A415" s="3">
        <f>TITRES_STAT!B418</f>
        <v>42906</v>
      </c>
      <c r="B415" s="5">
        <f>TITRES_STAT!D418</f>
        <v>0.8619</v>
      </c>
      <c r="C415" s="2">
        <f t="shared" si="54"/>
        <v>-2.7000000000000357E-3</v>
      </c>
      <c r="D415" s="2">
        <f t="shared" si="55"/>
        <v>0</v>
      </c>
      <c r="E415" s="2">
        <f t="shared" si="56"/>
        <v>2.7000000000000357E-3</v>
      </c>
      <c r="F415" s="2">
        <f t="shared" si="60"/>
        <v>1.6188944569697549E-3</v>
      </c>
      <c r="G415" s="2">
        <f t="shared" si="60"/>
        <v>2.34120869096194E-3</v>
      </c>
      <c r="H415" s="2">
        <f t="shared" si="58"/>
        <v>0.69147806567580883</v>
      </c>
      <c r="I415" s="2">
        <f t="shared" si="59"/>
        <v>40.880108332917544</v>
      </c>
    </row>
    <row r="416" spans="1:9" ht="13.5" x14ac:dyDescent="0.25">
      <c r="A416" s="3">
        <f>TITRES_STAT!B419</f>
        <v>42907</v>
      </c>
      <c r="B416" s="5">
        <f>TITRES_STAT!D419</f>
        <v>0.85919999999999996</v>
      </c>
      <c r="C416" s="2">
        <f t="shared" si="54"/>
        <v>-2.7000000000000357E-3</v>
      </c>
      <c r="D416" s="2">
        <f t="shared" si="55"/>
        <v>0</v>
      </c>
      <c r="E416" s="2">
        <f t="shared" si="56"/>
        <v>2.7000000000000357E-3</v>
      </c>
      <c r="F416" s="2">
        <f t="shared" si="60"/>
        <v>1.5032591386147723E-3</v>
      </c>
      <c r="G416" s="2">
        <f t="shared" si="60"/>
        <v>2.3668366416075182E-3</v>
      </c>
      <c r="H416" s="2">
        <f t="shared" si="58"/>
        <v>0.63513430212647981</v>
      </c>
      <c r="I416" s="2">
        <f t="shared" si="59"/>
        <v>38.842944050558565</v>
      </c>
    </row>
    <row r="417" spans="1:9" ht="13.5" x14ac:dyDescent="0.25">
      <c r="A417" s="3">
        <f>TITRES_STAT!B420</f>
        <v>42908</v>
      </c>
      <c r="B417" s="5">
        <f>TITRES_STAT!D420</f>
        <v>0.8619</v>
      </c>
      <c r="C417" s="2">
        <f t="shared" si="54"/>
        <v>2.7000000000000357E-3</v>
      </c>
      <c r="D417" s="2">
        <f t="shared" si="55"/>
        <v>2.7000000000000357E-3</v>
      </c>
      <c r="E417" s="2">
        <f t="shared" si="56"/>
        <v>0</v>
      </c>
      <c r="F417" s="2">
        <f t="shared" si="60"/>
        <v>1.5887406287137197E-3</v>
      </c>
      <c r="G417" s="2">
        <f t="shared" si="60"/>
        <v>2.1977768814926955E-3</v>
      </c>
      <c r="H417" s="2">
        <f t="shared" si="58"/>
        <v>0.7228853129234265</v>
      </c>
      <c r="I417" s="2">
        <f t="shared" si="59"/>
        <v>41.957831290396236</v>
      </c>
    </row>
    <row r="418" spans="1:9" ht="13.5" x14ac:dyDescent="0.25">
      <c r="A418" s="3">
        <f>TITRES_STAT!B421</f>
        <v>42909</v>
      </c>
      <c r="B418" s="5">
        <f>TITRES_STAT!D421</f>
        <v>0.8619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1.4752591552341684E-3</v>
      </c>
      <c r="G418" s="2">
        <f t="shared" si="60"/>
        <v>2.0407928185289313E-3</v>
      </c>
      <c r="H418" s="2">
        <f t="shared" si="58"/>
        <v>0.72288531292342673</v>
      </c>
      <c r="I418" s="2">
        <f t="shared" si="59"/>
        <v>41.957831290396243</v>
      </c>
    </row>
    <row r="419" spans="1:9" ht="13.5" x14ac:dyDescent="0.25">
      <c r="A419" s="3">
        <f>TITRES_STAT!B422</f>
        <v>42914</v>
      </c>
      <c r="B419" s="5">
        <f>TITRES_STAT!D422</f>
        <v>0.86460000000000004</v>
      </c>
      <c r="C419" s="2">
        <f t="shared" si="54"/>
        <v>2.7000000000000357E-3</v>
      </c>
      <c r="D419" s="2">
        <f t="shared" si="55"/>
        <v>2.7000000000000357E-3</v>
      </c>
      <c r="E419" s="2">
        <f t="shared" si="56"/>
        <v>0</v>
      </c>
      <c r="F419" s="2">
        <f t="shared" si="60"/>
        <v>1.562740644146016E-3</v>
      </c>
      <c r="G419" s="2">
        <f t="shared" si="60"/>
        <v>1.8950219029197218E-3</v>
      </c>
      <c r="H419" s="2">
        <f t="shared" si="58"/>
        <v>0.82465571597787379</v>
      </c>
      <c r="I419" s="2">
        <f t="shared" si="59"/>
        <v>45.195140582228817</v>
      </c>
    </row>
    <row r="420" spans="1:9" ht="13.5" x14ac:dyDescent="0.25">
      <c r="A420" s="3">
        <f>TITRES_STAT!B423</f>
        <v>42915</v>
      </c>
      <c r="B420" s="5">
        <f>TITRES_STAT!D423</f>
        <v>0.86460000000000004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1.4511163124213005E-3</v>
      </c>
      <c r="G420" s="2">
        <f t="shared" si="60"/>
        <v>1.7596631955683131E-3</v>
      </c>
      <c r="H420" s="2">
        <f t="shared" si="58"/>
        <v>0.82465571597787379</v>
      </c>
      <c r="I420" s="2">
        <f t="shared" si="59"/>
        <v>45.195140582228817</v>
      </c>
    </row>
    <row r="421" spans="1:9" ht="13.5" x14ac:dyDescent="0.25">
      <c r="A421" s="3">
        <f>TITRES_STAT!B424</f>
        <v>42916</v>
      </c>
      <c r="B421" s="5">
        <f>TITRES_STAT!D424</f>
        <v>0.86460000000000004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1.3474651472483504E-3</v>
      </c>
      <c r="G421" s="2">
        <f t="shared" si="60"/>
        <v>1.6339729673134336E-3</v>
      </c>
      <c r="H421" s="2">
        <f t="shared" si="58"/>
        <v>0.82465571597787368</v>
      </c>
      <c r="I421" s="2">
        <f t="shared" si="59"/>
        <v>45.195140582228817</v>
      </c>
    </row>
    <row r="422" spans="1:9" ht="13.5" x14ac:dyDescent="0.25">
      <c r="A422" s="3">
        <f>TITRES_STAT!B425</f>
        <v>42919</v>
      </c>
      <c r="B422" s="5">
        <f>TITRES_STAT!D425</f>
        <v>0.86460000000000004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1.2512176367306112E-3</v>
      </c>
      <c r="G422" s="2">
        <f t="shared" si="60"/>
        <v>1.5172606125053311E-3</v>
      </c>
      <c r="H422" s="2">
        <f t="shared" si="58"/>
        <v>0.82465571597787379</v>
      </c>
      <c r="I422" s="2">
        <f t="shared" si="59"/>
        <v>45.195140582228817</v>
      </c>
    </row>
    <row r="423" spans="1:9" ht="13.5" x14ac:dyDescent="0.25">
      <c r="A423" s="3">
        <f>TITRES_STAT!B426</f>
        <v>42920</v>
      </c>
      <c r="B423" s="5">
        <f>TITRES_STAT!D426</f>
        <v>0.89459999999999995</v>
      </c>
      <c r="C423" s="2">
        <f t="shared" si="54"/>
        <v>2.9999999999999916E-2</v>
      </c>
      <c r="D423" s="2">
        <f t="shared" si="55"/>
        <v>2.9999999999999916E-2</v>
      </c>
      <c r="E423" s="2">
        <f t="shared" si="56"/>
        <v>0</v>
      </c>
      <c r="F423" s="2">
        <f t="shared" si="60"/>
        <v>3.3047020912498472E-3</v>
      </c>
      <c r="G423" s="2">
        <f t="shared" si="60"/>
        <v>1.408884854469236E-3</v>
      </c>
      <c r="H423" s="2">
        <f t="shared" si="58"/>
        <v>2.3456154566263794</v>
      </c>
      <c r="I423" s="2">
        <f t="shared" si="59"/>
        <v>70.110133308375765</v>
      </c>
    </row>
    <row r="424" spans="1:9" ht="13.5" x14ac:dyDescent="0.25">
      <c r="A424" s="3">
        <f>TITRES_STAT!B427</f>
        <v>42921</v>
      </c>
      <c r="B424" s="5">
        <f>TITRES_STAT!D427</f>
        <v>0.89459999999999995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3.068651941874858E-3</v>
      </c>
      <c r="G424" s="2">
        <f t="shared" si="60"/>
        <v>1.3082502220071476E-3</v>
      </c>
      <c r="H424" s="2">
        <f t="shared" si="58"/>
        <v>2.3456154566263794</v>
      </c>
      <c r="I424" s="2">
        <f t="shared" si="59"/>
        <v>70.110133308375765</v>
      </c>
    </row>
    <row r="425" spans="1:9" ht="13.5" x14ac:dyDescent="0.25">
      <c r="A425" s="3">
        <f>TITRES_STAT!B428</f>
        <v>42922</v>
      </c>
      <c r="B425" s="5">
        <f>TITRES_STAT!D428</f>
        <v>0.94369999999999998</v>
      </c>
      <c r="C425" s="2">
        <f t="shared" si="54"/>
        <v>4.9100000000000033E-2</v>
      </c>
      <c r="D425" s="2">
        <f t="shared" si="55"/>
        <v>4.9100000000000033E-2</v>
      </c>
      <c r="E425" s="2">
        <f t="shared" si="56"/>
        <v>0</v>
      </c>
      <c r="F425" s="2">
        <f t="shared" si="60"/>
        <v>6.3566053745980847E-3</v>
      </c>
      <c r="G425" s="2">
        <f t="shared" si="60"/>
        <v>1.2148037775780655E-3</v>
      </c>
      <c r="H425" s="2">
        <f t="shared" si="58"/>
        <v>5.2326190385011362</v>
      </c>
      <c r="I425" s="2">
        <f t="shared" si="59"/>
        <v>83.955380654221941</v>
      </c>
    </row>
    <row r="426" spans="1:9" ht="13.5" x14ac:dyDescent="0.25">
      <c r="A426" s="3">
        <f>TITRES_STAT!B429</f>
        <v>42923</v>
      </c>
      <c r="B426" s="5">
        <f>TITRES_STAT!D429</f>
        <v>0.84319999999999995</v>
      </c>
      <c r="C426" s="2">
        <f t="shared" si="54"/>
        <v>-0.10050000000000003</v>
      </c>
      <c r="D426" s="2">
        <f t="shared" si="55"/>
        <v>0</v>
      </c>
      <c r="E426" s="2">
        <f t="shared" si="56"/>
        <v>0.10050000000000003</v>
      </c>
      <c r="F426" s="2">
        <f t="shared" si="60"/>
        <v>5.9025621335553639E-3</v>
      </c>
      <c r="G426" s="2">
        <f t="shared" si="60"/>
        <v>8.3066035077510626E-3</v>
      </c>
      <c r="H426" s="2">
        <f t="shared" si="58"/>
        <v>0.71058671911420379</v>
      </c>
      <c r="I426" s="2">
        <f t="shared" si="59"/>
        <v>41.540525901087804</v>
      </c>
    </row>
    <row r="427" spans="1:9" ht="13.5" x14ac:dyDescent="0.25">
      <c r="A427" s="3">
        <f>TITRES_STAT!B430</f>
        <v>42926</v>
      </c>
      <c r="B427" s="5">
        <f>TITRES_STAT!D430</f>
        <v>0.94189999999999996</v>
      </c>
      <c r="C427" s="2">
        <f t="shared" si="54"/>
        <v>9.870000000000001E-2</v>
      </c>
      <c r="D427" s="2">
        <f t="shared" si="55"/>
        <v>9.870000000000001E-2</v>
      </c>
      <c r="E427" s="2">
        <f t="shared" si="56"/>
        <v>0</v>
      </c>
      <c r="F427" s="2">
        <f t="shared" si="60"/>
        <v>1.2530950552587124E-2</v>
      </c>
      <c r="G427" s="2">
        <f t="shared" si="60"/>
        <v>7.7132746857688436E-3</v>
      </c>
      <c r="H427" s="2">
        <f t="shared" si="58"/>
        <v>1.6245953972969478</v>
      </c>
      <c r="I427" s="2">
        <f t="shared" si="59"/>
        <v>61.898889214318785</v>
      </c>
    </row>
    <row r="428" spans="1:9" ht="13.5" x14ac:dyDescent="0.25">
      <c r="A428" s="3">
        <f>TITRES_STAT!B431</f>
        <v>42927</v>
      </c>
      <c r="B428" s="5">
        <f>TITRES_STAT!D431</f>
        <v>0.92620000000000002</v>
      </c>
      <c r="C428" s="2">
        <f t="shared" si="54"/>
        <v>-1.5699999999999936E-2</v>
      </c>
      <c r="D428" s="2">
        <f t="shared" si="55"/>
        <v>0</v>
      </c>
      <c r="E428" s="2">
        <f t="shared" si="56"/>
        <v>1.5699999999999936E-2</v>
      </c>
      <c r="F428" s="2">
        <f t="shared" si="60"/>
        <v>1.1635882655973758E-2</v>
      </c>
      <c r="G428" s="2">
        <f t="shared" si="60"/>
        <v>8.2837550653567793E-3</v>
      </c>
      <c r="H428" s="2">
        <f t="shared" si="58"/>
        <v>1.4046628086139101</v>
      </c>
      <c r="I428" s="2">
        <f t="shared" si="59"/>
        <v>58.414127901099882</v>
      </c>
    </row>
    <row r="429" spans="1:9" ht="13.5" x14ac:dyDescent="0.25">
      <c r="A429" s="3">
        <f>TITRES_STAT!B432</f>
        <v>42928</v>
      </c>
      <c r="B429" s="5">
        <f>TITRES_STAT!D432</f>
        <v>0.91990000000000005</v>
      </c>
      <c r="C429" s="2">
        <f t="shared" si="54"/>
        <v>-6.2999999999999723E-3</v>
      </c>
      <c r="D429" s="2">
        <f t="shared" si="55"/>
        <v>0</v>
      </c>
      <c r="E429" s="2">
        <f t="shared" si="56"/>
        <v>6.2999999999999723E-3</v>
      </c>
      <c r="F429" s="2">
        <f t="shared" ref="F429:G444" si="61">((F428*13)+D429)/14</f>
        <v>1.0804748180547061E-2</v>
      </c>
      <c r="G429" s="2">
        <f t="shared" si="61"/>
        <v>8.14205827497415E-3</v>
      </c>
      <c r="H429" s="2">
        <f t="shared" si="58"/>
        <v>1.3270290896537908</v>
      </c>
      <c r="I429" s="2">
        <f t="shared" si="59"/>
        <v>57.026751214838598</v>
      </c>
    </row>
    <row r="430" spans="1:9" ht="13.5" x14ac:dyDescent="0.25">
      <c r="A430" s="3">
        <f>TITRES_STAT!B433</f>
        <v>42929</v>
      </c>
      <c r="B430" s="5">
        <f>TITRES_STAT!D433</f>
        <v>0.88849999999999996</v>
      </c>
      <c r="C430" s="2">
        <f t="shared" si="54"/>
        <v>-3.1400000000000095E-2</v>
      </c>
      <c r="D430" s="2">
        <f t="shared" si="55"/>
        <v>0</v>
      </c>
      <c r="E430" s="2">
        <f t="shared" si="56"/>
        <v>3.1400000000000095E-2</v>
      </c>
      <c r="F430" s="2">
        <f t="shared" si="61"/>
        <v>1.0032980453365129E-2</v>
      </c>
      <c r="G430" s="2">
        <f t="shared" si="61"/>
        <v>9.8033398267617176E-3</v>
      </c>
      <c r="H430" s="2">
        <f t="shared" si="58"/>
        <v>1.0234247338826841</v>
      </c>
      <c r="I430" s="2">
        <f t="shared" si="59"/>
        <v>50.578838774935178</v>
      </c>
    </row>
    <row r="431" spans="1:9" ht="13.5" x14ac:dyDescent="0.25">
      <c r="A431" s="3">
        <f>TITRES_STAT!B434</f>
        <v>42930</v>
      </c>
      <c r="B431" s="5">
        <f>TITRES_STAT!D434</f>
        <v>0.88849999999999996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9.3163389924104771E-3</v>
      </c>
      <c r="G431" s="2">
        <f t="shared" si="61"/>
        <v>9.1031012677073083E-3</v>
      </c>
      <c r="H431" s="2">
        <f t="shared" si="58"/>
        <v>1.0234247338826843</v>
      </c>
      <c r="I431" s="2">
        <f t="shared" si="59"/>
        <v>50.578838774935193</v>
      </c>
    </row>
    <row r="432" spans="1:9" ht="13.5" x14ac:dyDescent="0.25">
      <c r="A432" s="3">
        <f>TITRES_STAT!B435</f>
        <v>42933</v>
      </c>
      <c r="B432" s="5">
        <f>TITRES_STAT!D435</f>
        <v>0.87909999999999999</v>
      </c>
      <c r="C432" s="2">
        <f t="shared" si="54"/>
        <v>-9.3999999999999639E-3</v>
      </c>
      <c r="D432" s="2">
        <f t="shared" si="55"/>
        <v>0</v>
      </c>
      <c r="E432" s="2">
        <f t="shared" si="56"/>
        <v>9.3999999999999639E-3</v>
      </c>
      <c r="F432" s="2">
        <f t="shared" si="61"/>
        <v>8.6508862072383012E-3</v>
      </c>
      <c r="G432" s="2">
        <f t="shared" si="61"/>
        <v>9.1243083200139262E-3</v>
      </c>
      <c r="H432" s="2">
        <f t="shared" si="58"/>
        <v>0.94811419165470479</v>
      </c>
      <c r="I432" s="2">
        <f t="shared" si="59"/>
        <v>48.668306802353719</v>
      </c>
    </row>
    <row r="433" spans="1:9" ht="13.5" x14ac:dyDescent="0.25">
      <c r="A433" s="3">
        <f>TITRES_STAT!B436</f>
        <v>42934</v>
      </c>
      <c r="B433" s="5">
        <f>TITRES_STAT!D436</f>
        <v>0.85399999999999998</v>
      </c>
      <c r="C433" s="2">
        <f t="shared" si="54"/>
        <v>-2.5100000000000011E-2</v>
      </c>
      <c r="D433" s="2">
        <f t="shared" si="55"/>
        <v>0</v>
      </c>
      <c r="E433" s="2">
        <f t="shared" si="56"/>
        <v>2.5100000000000011E-2</v>
      </c>
      <c r="F433" s="2">
        <f t="shared" si="61"/>
        <v>8.0329657638641364E-3</v>
      </c>
      <c r="G433" s="2">
        <f t="shared" si="61"/>
        <v>1.0265429154298646E-2</v>
      </c>
      <c r="H433" s="2">
        <f t="shared" si="58"/>
        <v>0.78252605352600713</v>
      </c>
      <c r="I433" s="2">
        <f t="shared" si="59"/>
        <v>43.899838208709241</v>
      </c>
    </row>
    <row r="434" spans="1:9" ht="13.5" x14ac:dyDescent="0.25">
      <c r="A434" s="3">
        <f>TITRES_STAT!B437</f>
        <v>42935</v>
      </c>
      <c r="B434" s="5">
        <f>TITRES_STAT!D437</f>
        <v>0.85399999999999998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7.4591824950166977E-3</v>
      </c>
      <c r="G434" s="2">
        <f t="shared" si="61"/>
        <v>9.5321842147058859E-3</v>
      </c>
      <c r="H434" s="2">
        <f t="shared" si="58"/>
        <v>0.78252605352600713</v>
      </c>
      <c r="I434" s="2">
        <f t="shared" si="59"/>
        <v>43.899838208709241</v>
      </c>
    </row>
    <row r="435" spans="1:9" ht="13.5" x14ac:dyDescent="0.25">
      <c r="A435" s="3">
        <f>TITRES_STAT!B438</f>
        <v>42936</v>
      </c>
      <c r="B435" s="5">
        <f>TITRES_STAT!D438</f>
        <v>0.82889999999999997</v>
      </c>
      <c r="C435" s="2">
        <f t="shared" si="54"/>
        <v>-2.5100000000000011E-2</v>
      </c>
      <c r="D435" s="2">
        <f t="shared" si="55"/>
        <v>0</v>
      </c>
      <c r="E435" s="2">
        <f t="shared" si="56"/>
        <v>2.5100000000000011E-2</v>
      </c>
      <c r="F435" s="2">
        <f t="shared" si="61"/>
        <v>6.9263837453726477E-3</v>
      </c>
      <c r="G435" s="2">
        <f t="shared" si="61"/>
        <v>1.0644171056512608E-2</v>
      </c>
      <c r="H435" s="2">
        <f t="shared" si="58"/>
        <v>0.65072082256088493</v>
      </c>
      <c r="I435" s="2">
        <f t="shared" si="59"/>
        <v>39.420404326842728</v>
      </c>
    </row>
    <row r="436" spans="1:9" ht="13.5" x14ac:dyDescent="0.25">
      <c r="A436" s="3">
        <f>TITRES_STAT!B439</f>
        <v>42937</v>
      </c>
      <c r="B436" s="5">
        <f>TITRES_STAT!D439</f>
        <v>0.84140000000000004</v>
      </c>
      <c r="C436" s="2">
        <f t="shared" si="54"/>
        <v>1.2500000000000067E-2</v>
      </c>
      <c r="D436" s="2">
        <f t="shared" si="55"/>
        <v>1.2500000000000067E-2</v>
      </c>
      <c r="E436" s="2">
        <f t="shared" si="56"/>
        <v>0</v>
      </c>
      <c r="F436" s="2">
        <f t="shared" si="61"/>
        <v>7.3244991921317488E-3</v>
      </c>
      <c r="G436" s="2">
        <f t="shared" si="61"/>
        <v>9.883873123904565E-3</v>
      </c>
      <c r="H436" s="2">
        <f t="shared" si="58"/>
        <v>0.74105556600247502</v>
      </c>
      <c r="I436" s="2">
        <f t="shared" si="59"/>
        <v>42.56357927185315</v>
      </c>
    </row>
    <row r="437" spans="1:9" ht="13.5" x14ac:dyDescent="0.25">
      <c r="A437" s="3">
        <f>TITRES_STAT!B440</f>
        <v>42940</v>
      </c>
      <c r="B437" s="5">
        <f>TITRES_STAT!D440</f>
        <v>0.85399999999999998</v>
      </c>
      <c r="C437" s="2">
        <f t="shared" si="54"/>
        <v>1.2599999999999945E-2</v>
      </c>
      <c r="D437" s="2">
        <f t="shared" si="55"/>
        <v>1.2599999999999945E-2</v>
      </c>
      <c r="E437" s="2">
        <f t="shared" si="56"/>
        <v>0</v>
      </c>
      <c r="F437" s="2">
        <f t="shared" si="61"/>
        <v>7.7013206784080487E-3</v>
      </c>
      <c r="G437" s="2">
        <f t="shared" si="61"/>
        <v>9.1778821864828102E-3</v>
      </c>
      <c r="H437" s="2">
        <f t="shared" si="58"/>
        <v>0.8391174044215296</v>
      </c>
      <c r="I437" s="2">
        <f t="shared" si="59"/>
        <v>45.626092298629679</v>
      </c>
    </row>
    <row r="438" spans="1:9" ht="13.5" x14ac:dyDescent="0.25">
      <c r="A438" s="3">
        <f>TITRES_STAT!B441</f>
        <v>42942</v>
      </c>
      <c r="B438" s="5">
        <f>TITRES_STAT!D441</f>
        <v>0.85399999999999998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7.1512263442360452E-3</v>
      </c>
      <c r="G438" s="2">
        <f t="shared" si="61"/>
        <v>8.5223191731626097E-3</v>
      </c>
      <c r="H438" s="2">
        <f t="shared" si="58"/>
        <v>0.8391174044215296</v>
      </c>
      <c r="I438" s="2">
        <f t="shared" si="59"/>
        <v>45.626092298629679</v>
      </c>
    </row>
    <row r="439" spans="1:9" ht="13.5" x14ac:dyDescent="0.25">
      <c r="A439" s="3">
        <f>TITRES_STAT!B442</f>
        <v>42943</v>
      </c>
      <c r="B439" s="5">
        <f>TITRES_STAT!D442</f>
        <v>0.84460000000000002</v>
      </c>
      <c r="C439" s="2">
        <f t="shared" si="54"/>
        <v>-9.3999999999999639E-3</v>
      </c>
      <c r="D439" s="2">
        <f t="shared" si="55"/>
        <v>0</v>
      </c>
      <c r="E439" s="2">
        <f t="shared" si="56"/>
        <v>9.3999999999999639E-3</v>
      </c>
      <c r="F439" s="2">
        <f t="shared" si="61"/>
        <v>6.6404244625048996E-3</v>
      </c>
      <c r="G439" s="2">
        <f t="shared" si="61"/>
        <v>8.585010660793849E-3</v>
      </c>
      <c r="H439" s="2">
        <f t="shared" si="58"/>
        <v>0.77349053191401218</v>
      </c>
      <c r="I439" s="2">
        <f t="shared" si="59"/>
        <v>43.614020937525645</v>
      </c>
    </row>
    <row r="440" spans="1:9" ht="13.5" x14ac:dyDescent="0.25">
      <c r="A440" s="3">
        <f>TITRES_STAT!B443</f>
        <v>42944</v>
      </c>
      <c r="B440" s="5">
        <f>TITRES_STAT!D443</f>
        <v>0.83199999999999996</v>
      </c>
      <c r="C440" s="2">
        <f t="shared" si="54"/>
        <v>-1.2600000000000056E-2</v>
      </c>
      <c r="D440" s="2">
        <f t="shared" si="55"/>
        <v>0</v>
      </c>
      <c r="E440" s="2">
        <f t="shared" si="56"/>
        <v>1.2600000000000056E-2</v>
      </c>
      <c r="F440" s="2">
        <f t="shared" si="61"/>
        <v>6.1661084294688346E-3</v>
      </c>
      <c r="G440" s="2">
        <f t="shared" si="61"/>
        <v>8.8717956135942917E-3</v>
      </c>
      <c r="H440" s="2">
        <f t="shared" si="58"/>
        <v>0.69502372439920501</v>
      </c>
      <c r="I440" s="2">
        <f t="shared" si="59"/>
        <v>41.003775604707457</v>
      </c>
    </row>
    <row r="441" spans="1:9" ht="13.5" x14ac:dyDescent="0.25">
      <c r="A441" s="3">
        <f>TITRES_STAT!B444</f>
        <v>42947</v>
      </c>
      <c r="B441" s="5">
        <f>TITRES_STAT!D444</f>
        <v>0.83199999999999996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5.7256721130782033E-3</v>
      </c>
      <c r="G441" s="2">
        <f t="shared" si="61"/>
        <v>8.2380959269089844E-3</v>
      </c>
      <c r="H441" s="2">
        <f t="shared" si="58"/>
        <v>0.69502372439920501</v>
      </c>
      <c r="I441" s="2">
        <f t="shared" si="59"/>
        <v>41.003775604707457</v>
      </c>
    </row>
    <row r="442" spans="1:9" ht="13.5" x14ac:dyDescent="0.25">
      <c r="A442" s="3">
        <f>TITRES_STAT!B445</f>
        <v>42948</v>
      </c>
      <c r="B442" s="5">
        <f>TITRES_STAT!D445</f>
        <v>0.81630000000000003</v>
      </c>
      <c r="C442" s="2">
        <f t="shared" si="54"/>
        <v>-1.5699999999999936E-2</v>
      </c>
      <c r="D442" s="2">
        <f t="shared" si="55"/>
        <v>0</v>
      </c>
      <c r="E442" s="2">
        <f t="shared" si="56"/>
        <v>1.5699999999999936E-2</v>
      </c>
      <c r="F442" s="2">
        <f t="shared" si="61"/>
        <v>5.3166955335726173E-3</v>
      </c>
      <c r="G442" s="2">
        <f t="shared" si="61"/>
        <v>8.7710890749869101E-3</v>
      </c>
      <c r="H442" s="2">
        <f t="shared" si="58"/>
        <v>0.60616138863924962</v>
      </c>
      <c r="I442" s="2">
        <f t="shared" si="59"/>
        <v>37.739755975132333</v>
      </c>
    </row>
    <row r="443" spans="1:9" ht="13.5" x14ac:dyDescent="0.25">
      <c r="A443" s="3">
        <f>TITRES_STAT!B446</f>
        <v>42949</v>
      </c>
      <c r="B443" s="5">
        <f>TITRES_STAT!D446</f>
        <v>0.84460000000000002</v>
      </c>
      <c r="C443" s="2">
        <f t="shared" si="54"/>
        <v>2.8299999999999992E-2</v>
      </c>
      <c r="D443" s="2">
        <f t="shared" si="55"/>
        <v>2.8299999999999992E-2</v>
      </c>
      <c r="E443" s="2">
        <f t="shared" si="56"/>
        <v>0</v>
      </c>
      <c r="F443" s="2">
        <f t="shared" si="61"/>
        <v>6.9583601383174298E-3</v>
      </c>
      <c r="G443" s="2">
        <f t="shared" si="61"/>
        <v>8.1445827124878457E-3</v>
      </c>
      <c r="H443" s="2">
        <f t="shared" si="58"/>
        <v>0.8543544075804379</v>
      </c>
      <c r="I443" s="2">
        <f t="shared" si="59"/>
        <v>46.072876041813373</v>
      </c>
    </row>
    <row r="444" spans="1:9" ht="13.5" x14ac:dyDescent="0.25">
      <c r="A444" s="3">
        <f>TITRES_STAT!B447</f>
        <v>42950</v>
      </c>
      <c r="B444" s="5">
        <f>TITRES_STAT!D447</f>
        <v>0.82569999999999999</v>
      </c>
      <c r="C444" s="2">
        <f t="shared" si="54"/>
        <v>-1.8900000000000028E-2</v>
      </c>
      <c r="D444" s="2">
        <f t="shared" si="55"/>
        <v>0</v>
      </c>
      <c r="E444" s="2">
        <f t="shared" si="56"/>
        <v>1.8900000000000028E-2</v>
      </c>
      <c r="F444" s="2">
        <f t="shared" si="61"/>
        <v>6.4613344141518994E-3</v>
      </c>
      <c r="G444" s="2">
        <f t="shared" si="61"/>
        <v>8.9128268044530012E-3</v>
      </c>
      <c r="H444" s="2">
        <f t="shared" si="58"/>
        <v>0.72494782585965944</v>
      </c>
      <c r="I444" s="2">
        <f t="shared" si="59"/>
        <v>42.027232069953676</v>
      </c>
    </row>
    <row r="445" spans="1:9" ht="13.5" x14ac:dyDescent="0.25">
      <c r="A445" s="3">
        <f>TITRES_STAT!B448</f>
        <v>42951</v>
      </c>
      <c r="B445" s="5">
        <f>TITRES_STAT!D448</f>
        <v>0.84770000000000001</v>
      </c>
      <c r="C445" s="2">
        <f t="shared" si="54"/>
        <v>2.200000000000002E-2</v>
      </c>
      <c r="D445" s="2">
        <f t="shared" si="55"/>
        <v>2.200000000000002E-2</v>
      </c>
      <c r="E445" s="2">
        <f t="shared" si="56"/>
        <v>0</v>
      </c>
      <c r="F445" s="2">
        <f t="shared" ref="F445:G460" si="62">((F444*13)+D445)/14</f>
        <v>7.5712390988553358E-3</v>
      </c>
      <c r="G445" s="2">
        <f t="shared" si="62"/>
        <v>8.2761963184206436E-3</v>
      </c>
      <c r="H445" s="2">
        <f t="shared" si="58"/>
        <v>0.91482110954808338</v>
      </c>
      <c r="I445" s="2">
        <f t="shared" si="59"/>
        <v>47.775800307736851</v>
      </c>
    </row>
    <row r="446" spans="1:9" ht="13.5" x14ac:dyDescent="0.25">
      <c r="A446" s="3">
        <f>TITRES_STAT!B449</f>
        <v>42954</v>
      </c>
      <c r="B446" s="5">
        <f>TITRES_STAT!D449</f>
        <v>0.84770000000000001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7.0304363060799549E-3</v>
      </c>
      <c r="G446" s="2">
        <f t="shared" si="62"/>
        <v>7.6850394385334546E-3</v>
      </c>
      <c r="H446" s="2">
        <f t="shared" si="58"/>
        <v>0.91482110954808338</v>
      </c>
      <c r="I446" s="2">
        <f t="shared" si="59"/>
        <v>47.775800307736851</v>
      </c>
    </row>
    <row r="447" spans="1:9" ht="13.5" x14ac:dyDescent="0.25">
      <c r="A447" s="3">
        <f>TITRES_STAT!B450</f>
        <v>42955</v>
      </c>
      <c r="B447" s="5">
        <f>TITRES_STAT!D450</f>
        <v>0.8226</v>
      </c>
      <c r="C447" s="2">
        <f t="shared" si="54"/>
        <v>-2.5100000000000011E-2</v>
      </c>
      <c r="D447" s="2">
        <f t="shared" si="55"/>
        <v>0</v>
      </c>
      <c r="E447" s="2">
        <f t="shared" si="56"/>
        <v>2.5100000000000011E-2</v>
      </c>
      <c r="F447" s="2">
        <f t="shared" si="62"/>
        <v>6.5282622842171012E-3</v>
      </c>
      <c r="G447" s="2">
        <f t="shared" si="62"/>
        <v>8.9289651929239221E-3</v>
      </c>
      <c r="H447" s="2">
        <f t="shared" si="58"/>
        <v>0.73113313168592664</v>
      </c>
      <c r="I447" s="2">
        <f t="shared" si="59"/>
        <v>42.23436766956717</v>
      </c>
    </row>
    <row r="448" spans="1:9" ht="13.5" x14ac:dyDescent="0.25">
      <c r="A448" s="3">
        <f>TITRES_STAT!B451</f>
        <v>42956</v>
      </c>
      <c r="B448" s="5">
        <f>TITRES_STAT!D451</f>
        <v>0.84460000000000002</v>
      </c>
      <c r="C448" s="2">
        <f t="shared" si="54"/>
        <v>2.200000000000002E-2</v>
      </c>
      <c r="D448" s="2">
        <f t="shared" si="55"/>
        <v>2.200000000000002E-2</v>
      </c>
      <c r="E448" s="2">
        <f t="shared" si="56"/>
        <v>0</v>
      </c>
      <c r="F448" s="2">
        <f t="shared" si="62"/>
        <v>7.6333864067730239E-3</v>
      </c>
      <c r="G448" s="2">
        <f t="shared" si="62"/>
        <v>8.2911819648579278E-3</v>
      </c>
      <c r="H448" s="2">
        <f t="shared" si="58"/>
        <v>0.92066323464218225</v>
      </c>
      <c r="I448" s="2">
        <f t="shared" si="59"/>
        <v>47.934651845080012</v>
      </c>
    </row>
    <row r="449" spans="1:9" ht="13.5" x14ac:dyDescent="0.25">
      <c r="A449" s="3">
        <f>TITRES_STAT!B452</f>
        <v>42957</v>
      </c>
      <c r="B449" s="5">
        <f>TITRES_STAT!D452</f>
        <v>0.84460000000000002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7.0881445205749505E-3</v>
      </c>
      <c r="G449" s="2">
        <f t="shared" si="62"/>
        <v>7.6989546816537899E-3</v>
      </c>
      <c r="H449" s="2">
        <f t="shared" si="58"/>
        <v>0.92066323464218225</v>
      </c>
      <c r="I449" s="2">
        <f t="shared" si="59"/>
        <v>47.934651845080012</v>
      </c>
    </row>
    <row r="450" spans="1:9" ht="13.5" x14ac:dyDescent="0.25">
      <c r="A450" s="3">
        <f>TITRES_STAT!B453</f>
        <v>42958</v>
      </c>
      <c r="B450" s="5">
        <f>TITRES_STAT!D453</f>
        <v>0.82569999999999999</v>
      </c>
      <c r="C450" s="2">
        <f t="shared" si="54"/>
        <v>-1.8900000000000028E-2</v>
      </c>
      <c r="D450" s="2">
        <f t="shared" si="55"/>
        <v>0</v>
      </c>
      <c r="E450" s="2">
        <f t="shared" si="56"/>
        <v>1.8900000000000028E-2</v>
      </c>
      <c r="F450" s="2">
        <f t="shared" si="62"/>
        <v>6.5818484833910255E-3</v>
      </c>
      <c r="G450" s="2">
        <f t="shared" si="62"/>
        <v>8.499029347249951E-3</v>
      </c>
      <c r="H450" s="2">
        <f t="shared" si="58"/>
        <v>0.7744235505576561</v>
      </c>
      <c r="I450" s="2">
        <f t="shared" si="59"/>
        <v>43.643669535059679</v>
      </c>
    </row>
    <row r="451" spans="1:9" ht="13.5" x14ac:dyDescent="0.25">
      <c r="A451" s="3">
        <f>TITRES_STAT!B454</f>
        <v>42961</v>
      </c>
      <c r="B451" s="5">
        <f>TITRES_STAT!D454</f>
        <v>0.82569999999999999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6.1117164488630948E-3</v>
      </c>
      <c r="G451" s="2">
        <f t="shared" si="62"/>
        <v>7.8919558224463827E-3</v>
      </c>
      <c r="H451" s="2">
        <f t="shared" si="58"/>
        <v>0.7744235505576561</v>
      </c>
      <c r="I451" s="2">
        <f t="shared" si="59"/>
        <v>43.643669535059679</v>
      </c>
    </row>
    <row r="452" spans="1:9" ht="13.5" x14ac:dyDescent="0.25">
      <c r="A452" s="3">
        <f>TITRES_STAT!B455</f>
        <v>42962</v>
      </c>
      <c r="B452" s="5">
        <f>TITRES_STAT!D455</f>
        <v>0.8226</v>
      </c>
      <c r="C452" s="2">
        <f t="shared" si="63"/>
        <v>-3.0999999999999917E-3</v>
      </c>
      <c r="D452" s="2">
        <f t="shared" si="64"/>
        <v>0</v>
      </c>
      <c r="E452" s="2">
        <f t="shared" si="65"/>
        <v>3.0999999999999917E-3</v>
      </c>
      <c r="F452" s="2">
        <f t="shared" si="62"/>
        <v>5.6751652739443024E-3</v>
      </c>
      <c r="G452" s="2">
        <f t="shared" si="62"/>
        <v>7.5496732637002125E-3</v>
      </c>
      <c r="H452" s="2">
        <f t="shared" si="58"/>
        <v>0.75171005098077792</v>
      </c>
      <c r="I452" s="2">
        <f t="shared" si="59"/>
        <v>42.912926746061508</v>
      </c>
    </row>
    <row r="453" spans="1:9" ht="13.5" x14ac:dyDescent="0.25">
      <c r="A453" s="3">
        <f>TITRES_STAT!B456</f>
        <v>42963</v>
      </c>
      <c r="B453" s="5">
        <f>TITRES_STAT!D456</f>
        <v>0.8226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5.2697963258054236E-3</v>
      </c>
      <c r="G453" s="2">
        <f t="shared" si="62"/>
        <v>7.0104108877216261E-3</v>
      </c>
      <c r="H453" s="2">
        <f t="shared" si="58"/>
        <v>0.75171005098077781</v>
      </c>
      <c r="I453" s="2">
        <f t="shared" si="59"/>
        <v>42.912926746061508</v>
      </c>
    </row>
    <row r="454" spans="1:9" ht="13.5" x14ac:dyDescent="0.25">
      <c r="A454" s="3">
        <f>TITRES_STAT!B457</f>
        <v>42964</v>
      </c>
      <c r="B454" s="5">
        <f>TITRES_STAT!D457</f>
        <v>0.8226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4.8933823025336083E-3</v>
      </c>
      <c r="G454" s="2">
        <f t="shared" si="62"/>
        <v>6.5096672528843673E-3</v>
      </c>
      <c r="H454" s="2">
        <f t="shared" si="58"/>
        <v>0.75171005098077792</v>
      </c>
      <c r="I454" s="2">
        <f t="shared" si="59"/>
        <v>42.912926746061508</v>
      </c>
    </row>
    <row r="455" spans="1:9" ht="13.5" x14ac:dyDescent="0.25">
      <c r="A455" s="3">
        <f>TITRES_STAT!B458</f>
        <v>42965</v>
      </c>
      <c r="B455" s="5">
        <f>TITRES_STAT!D458</f>
        <v>0.80689999999999995</v>
      </c>
      <c r="C455" s="2">
        <f t="shared" si="63"/>
        <v>-1.5700000000000047E-2</v>
      </c>
      <c r="D455" s="2">
        <f t="shared" si="64"/>
        <v>0</v>
      </c>
      <c r="E455" s="2">
        <f t="shared" si="65"/>
        <v>1.5700000000000047E-2</v>
      </c>
      <c r="F455" s="2">
        <f t="shared" si="62"/>
        <v>4.54385499520978E-3</v>
      </c>
      <c r="G455" s="2">
        <f t="shared" si="62"/>
        <v>7.1661195919640588E-3</v>
      </c>
      <c r="H455" s="2">
        <f t="shared" si="58"/>
        <v>0.63407468112940324</v>
      </c>
      <c r="I455" s="2">
        <f t="shared" si="59"/>
        <v>38.803286560388877</v>
      </c>
    </row>
    <row r="456" spans="1:9" ht="13.5" x14ac:dyDescent="0.25">
      <c r="A456" s="3">
        <f>TITRES_STAT!B459</f>
        <v>42968</v>
      </c>
      <c r="B456" s="5">
        <f>TITRES_STAT!D459</f>
        <v>0.80689999999999995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4.2192939241233671E-3</v>
      </c>
      <c r="G456" s="2">
        <f t="shared" si="62"/>
        <v>6.6542539068237686E-3</v>
      </c>
      <c r="H456" s="2">
        <f t="shared" si="58"/>
        <v>0.63407468112940324</v>
      </c>
      <c r="I456" s="2">
        <f t="shared" si="59"/>
        <v>38.803286560388877</v>
      </c>
    </row>
    <row r="457" spans="1:9" ht="13.5" x14ac:dyDescent="0.25">
      <c r="A457" s="3">
        <f>TITRES_STAT!B460</f>
        <v>42969</v>
      </c>
      <c r="B457" s="5">
        <f>TITRES_STAT!D460</f>
        <v>0.79120000000000001</v>
      </c>
      <c r="C457" s="2">
        <f t="shared" si="63"/>
        <v>-1.5699999999999936E-2</v>
      </c>
      <c r="D457" s="2">
        <f t="shared" si="64"/>
        <v>0</v>
      </c>
      <c r="E457" s="2">
        <f t="shared" si="65"/>
        <v>1.5699999999999936E-2</v>
      </c>
      <c r="F457" s="2">
        <f t="shared" si="62"/>
        <v>3.9179157866859838E-3</v>
      </c>
      <c r="G457" s="2">
        <f t="shared" si="62"/>
        <v>7.300378627764924E-3</v>
      </c>
      <c r="H457" s="2">
        <f t="shared" si="58"/>
        <v>0.53667295717859076</v>
      </c>
      <c r="I457" s="2">
        <f t="shared" si="59"/>
        <v>34.924344485371137</v>
      </c>
    </row>
    <row r="458" spans="1:9" ht="13.5" x14ac:dyDescent="0.25">
      <c r="A458" s="3">
        <f>TITRES_STAT!B461</f>
        <v>42970</v>
      </c>
      <c r="B458" s="5">
        <f>TITRES_STAT!D461</f>
        <v>0.78490000000000004</v>
      </c>
      <c r="C458" s="2">
        <f t="shared" si="63"/>
        <v>-6.2999999999999723E-3</v>
      </c>
      <c r="D458" s="2">
        <f t="shared" si="64"/>
        <v>0</v>
      </c>
      <c r="E458" s="2">
        <f t="shared" si="65"/>
        <v>6.2999999999999723E-3</v>
      </c>
      <c r="F458" s="2">
        <f t="shared" si="62"/>
        <v>3.6380646590655564E-3</v>
      </c>
      <c r="G458" s="2">
        <f t="shared" si="62"/>
        <v>7.2289230114959985E-3</v>
      </c>
      <c r="H458" s="2">
        <f t="shared" si="58"/>
        <v>0.50326509955632692</v>
      </c>
      <c r="I458" s="2">
        <f t="shared" si="59"/>
        <v>33.478133677477146</v>
      </c>
    </row>
    <row r="459" spans="1:9" ht="13.5" x14ac:dyDescent="0.25">
      <c r="A459" s="3">
        <f>TITRES_STAT!B462</f>
        <v>42971</v>
      </c>
      <c r="B459" s="5">
        <f>TITRES_STAT!D462</f>
        <v>0.79749999999999999</v>
      </c>
      <c r="C459" s="2">
        <f t="shared" si="63"/>
        <v>1.2599999999999945E-2</v>
      </c>
      <c r="D459" s="2">
        <f t="shared" si="64"/>
        <v>1.2599999999999945E-2</v>
      </c>
      <c r="E459" s="2">
        <f t="shared" si="65"/>
        <v>0</v>
      </c>
      <c r="F459" s="2">
        <f t="shared" si="62"/>
        <v>4.2782028977037274E-3</v>
      </c>
      <c r="G459" s="2">
        <f t="shared" si="62"/>
        <v>6.7125713678177134E-3</v>
      </c>
      <c r="H459" s="2">
        <f t="shared" si="58"/>
        <v>0.63734188633209121</v>
      </c>
      <c r="I459" s="2">
        <f t="shared" si="59"/>
        <v>38.925400470871686</v>
      </c>
    </row>
    <row r="460" spans="1:9" ht="13.5" x14ac:dyDescent="0.25">
      <c r="A460" s="3">
        <f>TITRES_STAT!B463</f>
        <v>42972</v>
      </c>
      <c r="B460" s="5">
        <f>TITRES_STAT!D463</f>
        <v>0.79749999999999999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3.9726169764391752E-3</v>
      </c>
      <c r="G460" s="2">
        <f t="shared" si="62"/>
        <v>6.2331019844021627E-3</v>
      </c>
      <c r="H460" s="2">
        <f t="shared" si="58"/>
        <v>0.63734188633209121</v>
      </c>
      <c r="I460" s="2">
        <f t="shared" si="59"/>
        <v>38.925400470871686</v>
      </c>
    </row>
    <row r="461" spans="1:9" ht="13.5" x14ac:dyDescent="0.25">
      <c r="A461" s="3">
        <f>TITRES_STAT!B464</f>
        <v>42975</v>
      </c>
      <c r="B461" s="5">
        <f>TITRES_STAT!D464</f>
        <v>0.79749999999999999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3.6888586209792339E-3</v>
      </c>
      <c r="G461" s="2">
        <f t="shared" si="66"/>
        <v>5.7878804140877229E-3</v>
      </c>
      <c r="H461" s="2">
        <f t="shared" si="58"/>
        <v>0.6373418863320911</v>
      </c>
      <c r="I461" s="2">
        <f t="shared" si="59"/>
        <v>38.925400470871679</v>
      </c>
    </row>
    <row r="462" spans="1:9" ht="13.5" x14ac:dyDescent="0.25">
      <c r="A462" s="3">
        <f>TITRES_STAT!B465</f>
        <v>42976</v>
      </c>
      <c r="B462" s="5">
        <f>TITRES_STAT!D465</f>
        <v>0.81950000000000001</v>
      </c>
      <c r="C462" s="2">
        <f t="shared" si="63"/>
        <v>2.200000000000002E-2</v>
      </c>
      <c r="D462" s="2">
        <f t="shared" si="64"/>
        <v>2.200000000000002E-2</v>
      </c>
      <c r="E462" s="2">
        <f t="shared" si="65"/>
        <v>0</v>
      </c>
      <c r="F462" s="2">
        <f t="shared" si="66"/>
        <v>4.9967972909092896E-3</v>
      </c>
      <c r="G462" s="2">
        <f t="shared" si="66"/>
        <v>5.3744603845100282E-3</v>
      </c>
      <c r="H462" s="2">
        <f t="shared" si="58"/>
        <v>0.92973004421258398</v>
      </c>
      <c r="I462" s="2">
        <f t="shared" si="59"/>
        <v>48.179280153766555</v>
      </c>
    </row>
    <row r="463" spans="1:9" ht="13.5" x14ac:dyDescent="0.25">
      <c r="A463" s="3">
        <f>TITRES_STAT!B466</f>
        <v>42977</v>
      </c>
      <c r="B463" s="5">
        <f>TITRES_STAT!D466</f>
        <v>0.8226</v>
      </c>
      <c r="C463" s="2">
        <f t="shared" si="63"/>
        <v>3.0999999999999917E-3</v>
      </c>
      <c r="D463" s="2">
        <f t="shared" si="64"/>
        <v>3.0999999999999917E-3</v>
      </c>
      <c r="E463" s="2">
        <f t="shared" si="65"/>
        <v>0</v>
      </c>
      <c r="F463" s="2">
        <f t="shared" si="66"/>
        <v>4.8613117701300545E-3</v>
      </c>
      <c r="G463" s="2">
        <f t="shared" si="66"/>
        <v>4.9905703570450261E-3</v>
      </c>
      <c r="H463" s="2">
        <f t="shared" si="58"/>
        <v>0.97409943600284055</v>
      </c>
      <c r="I463" s="2">
        <f t="shared" si="59"/>
        <v>49.343990390635973</v>
      </c>
    </row>
    <row r="464" spans="1:9" ht="13.5" x14ac:dyDescent="0.25">
      <c r="A464" s="3">
        <f>TITRES_STAT!B467</f>
        <v>42978</v>
      </c>
      <c r="B464" s="5">
        <f>TITRES_STAT!D467</f>
        <v>0.8226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4.5140752151207652E-3</v>
      </c>
      <c r="G464" s="2">
        <f t="shared" si="66"/>
        <v>4.6341010458275239E-3</v>
      </c>
      <c r="H464" s="2">
        <f t="shared" si="58"/>
        <v>0.97409943600284066</v>
      </c>
      <c r="I464" s="2">
        <f t="shared" si="59"/>
        <v>49.34399039063598</v>
      </c>
    </row>
    <row r="465" spans="1:9" ht="13.5" x14ac:dyDescent="0.25">
      <c r="A465" s="3">
        <f>TITRES_STAT!B468</f>
        <v>42982</v>
      </c>
      <c r="B465" s="5">
        <f>TITRES_STAT!D468</f>
        <v>0.81630000000000003</v>
      </c>
      <c r="C465" s="2">
        <f t="shared" si="63"/>
        <v>-6.2999999999999723E-3</v>
      </c>
      <c r="D465" s="2">
        <f t="shared" si="64"/>
        <v>0</v>
      </c>
      <c r="E465" s="2">
        <f t="shared" si="65"/>
        <v>6.2999999999999723E-3</v>
      </c>
      <c r="F465" s="2">
        <f t="shared" si="66"/>
        <v>4.1916412711835672E-3</v>
      </c>
      <c r="G465" s="2">
        <f t="shared" si="66"/>
        <v>4.753093828268413E-3</v>
      </c>
      <c r="H465" s="2">
        <f t="shared" ref="H465:H528" si="67">F465/G465</f>
        <v>0.88187639937893103</v>
      </c>
      <c r="I465" s="2">
        <f t="shared" ref="I465:I528" si="68">IF(G465=0,100,100-(100/(1+H465)))</f>
        <v>46.861547318940474</v>
      </c>
    </row>
    <row r="466" spans="1:9" ht="13.5" x14ac:dyDescent="0.25">
      <c r="A466" s="3">
        <f>TITRES_STAT!B469</f>
        <v>42983</v>
      </c>
      <c r="B466" s="5">
        <f>TITRES_STAT!D469</f>
        <v>0.81630000000000003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3.8922383232418839E-3</v>
      </c>
      <c r="G466" s="2">
        <f t="shared" si="66"/>
        <v>4.4135871262492412E-3</v>
      </c>
      <c r="H466" s="2">
        <f t="shared" si="67"/>
        <v>0.88187639937893092</v>
      </c>
      <c r="I466" s="2">
        <f t="shared" si="68"/>
        <v>46.861547318940474</v>
      </c>
    </row>
    <row r="467" spans="1:9" ht="13.5" x14ac:dyDescent="0.25">
      <c r="A467" s="3">
        <f>TITRES_STAT!B470</f>
        <v>42984</v>
      </c>
      <c r="B467" s="5">
        <f>TITRES_STAT!D470</f>
        <v>0.78490000000000004</v>
      </c>
      <c r="C467" s="2">
        <f t="shared" si="63"/>
        <v>-3.1399999999999983E-2</v>
      </c>
      <c r="D467" s="2">
        <f t="shared" si="64"/>
        <v>0</v>
      </c>
      <c r="E467" s="2">
        <f t="shared" si="65"/>
        <v>3.1399999999999983E-2</v>
      </c>
      <c r="F467" s="2">
        <f t="shared" si="66"/>
        <v>3.6142213001531778E-3</v>
      </c>
      <c r="G467" s="2">
        <f t="shared" si="66"/>
        <v>6.3411880458028652E-3</v>
      </c>
      <c r="H467" s="2">
        <f t="shared" si="67"/>
        <v>0.56995964700106561</v>
      </c>
      <c r="I467" s="2">
        <f t="shared" si="68"/>
        <v>36.304095337087261</v>
      </c>
    </row>
    <row r="468" spans="1:9" ht="13.5" x14ac:dyDescent="0.25">
      <c r="A468" s="3">
        <f>TITRES_STAT!B471</f>
        <v>42985</v>
      </c>
      <c r="B468" s="5">
        <f>TITRES_STAT!D471</f>
        <v>0.80059999999999998</v>
      </c>
      <c r="C468" s="2">
        <f t="shared" si="63"/>
        <v>1.5699999999999936E-2</v>
      </c>
      <c r="D468" s="2">
        <f t="shared" si="64"/>
        <v>1.5699999999999936E-2</v>
      </c>
      <c r="E468" s="2">
        <f t="shared" si="65"/>
        <v>0</v>
      </c>
      <c r="F468" s="2">
        <f t="shared" si="66"/>
        <v>4.4774912072850894E-3</v>
      </c>
      <c r="G468" s="2">
        <f t="shared" si="66"/>
        <v>5.8882460425312326E-3</v>
      </c>
      <c r="H468" s="2">
        <f t="shared" si="67"/>
        <v>0.76041170408706471</v>
      </c>
      <c r="I468" s="2">
        <f t="shared" si="68"/>
        <v>43.195106140322331</v>
      </c>
    </row>
    <row r="469" spans="1:9" ht="13.5" x14ac:dyDescent="0.25">
      <c r="A469" s="3">
        <f>TITRES_STAT!B472</f>
        <v>42986</v>
      </c>
      <c r="B469" s="5">
        <f>TITRES_STAT!D472</f>
        <v>0.81320000000000003</v>
      </c>
      <c r="C469" s="2">
        <f t="shared" si="63"/>
        <v>1.2600000000000056E-2</v>
      </c>
      <c r="D469" s="2">
        <f t="shared" si="64"/>
        <v>1.2600000000000056E-2</v>
      </c>
      <c r="E469" s="2">
        <f t="shared" si="65"/>
        <v>0</v>
      </c>
      <c r="F469" s="2">
        <f t="shared" si="66"/>
        <v>5.0576704067647289E-3</v>
      </c>
      <c r="G469" s="2">
        <f t="shared" si="66"/>
        <v>5.467657039493287E-3</v>
      </c>
      <c r="H469" s="2">
        <f t="shared" si="67"/>
        <v>0.92501602976060959</v>
      </c>
      <c r="I469" s="2">
        <f t="shared" si="68"/>
        <v>48.052380627481966</v>
      </c>
    </row>
    <row r="470" spans="1:9" ht="13.5" x14ac:dyDescent="0.25">
      <c r="A470" s="3">
        <f>TITRES_STAT!B473</f>
        <v>42989</v>
      </c>
      <c r="B470" s="5">
        <f>TITRES_STAT!D473</f>
        <v>0.81320000000000003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4.6964082348529626E-3</v>
      </c>
      <c r="G470" s="2">
        <f t="shared" si="66"/>
        <v>5.0771101081009086E-3</v>
      </c>
      <c r="H470" s="2">
        <f t="shared" si="67"/>
        <v>0.9250160297606097</v>
      </c>
      <c r="I470" s="2">
        <f t="shared" si="68"/>
        <v>48.052380627481966</v>
      </c>
    </row>
    <row r="471" spans="1:9" ht="13.5" x14ac:dyDescent="0.25">
      <c r="A471" s="3">
        <f>TITRES_STAT!B474</f>
        <v>42990</v>
      </c>
      <c r="B471" s="5">
        <f>TITRES_STAT!D474</f>
        <v>0.80059999999999998</v>
      </c>
      <c r="C471" s="2">
        <f t="shared" si="63"/>
        <v>-1.2600000000000056E-2</v>
      </c>
      <c r="D471" s="2">
        <f t="shared" si="64"/>
        <v>0</v>
      </c>
      <c r="E471" s="2">
        <f t="shared" si="65"/>
        <v>1.2600000000000056E-2</v>
      </c>
      <c r="F471" s="2">
        <f t="shared" si="66"/>
        <v>4.3609505037920365E-3</v>
      </c>
      <c r="G471" s="2">
        <f t="shared" si="66"/>
        <v>5.6144593860937052E-3</v>
      </c>
      <c r="H471" s="2">
        <f t="shared" si="67"/>
        <v>0.77673560424954724</v>
      </c>
      <c r="I471" s="2">
        <f t="shared" si="68"/>
        <v>43.717005636166263</v>
      </c>
    </row>
    <row r="472" spans="1:9" ht="13.5" x14ac:dyDescent="0.25">
      <c r="A472" s="3">
        <f>TITRES_STAT!B475</f>
        <v>42991</v>
      </c>
      <c r="B472" s="5">
        <f>TITRES_STAT!D475</f>
        <v>0.81</v>
      </c>
      <c r="C472" s="2">
        <f t="shared" si="63"/>
        <v>9.400000000000075E-3</v>
      </c>
      <c r="D472" s="2">
        <f t="shared" si="64"/>
        <v>9.400000000000075E-3</v>
      </c>
      <c r="E472" s="2">
        <f t="shared" si="65"/>
        <v>0</v>
      </c>
      <c r="F472" s="2">
        <f t="shared" si="66"/>
        <v>4.7208826106640385E-3</v>
      </c>
      <c r="G472" s="2">
        <f t="shared" si="66"/>
        <v>5.2134265728012979E-3</v>
      </c>
      <c r="H472" s="2">
        <f t="shared" si="67"/>
        <v>0.90552394758815913</v>
      </c>
      <c r="I472" s="2">
        <f t="shared" si="68"/>
        <v>47.520995405714523</v>
      </c>
    </row>
    <row r="473" spans="1:9" ht="13.5" x14ac:dyDescent="0.25">
      <c r="A473" s="3">
        <f>TITRES_STAT!B476</f>
        <v>42992</v>
      </c>
      <c r="B473" s="5">
        <f>TITRES_STAT!D476</f>
        <v>0.81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4.3836767099023214E-3</v>
      </c>
      <c r="G473" s="2">
        <f t="shared" si="66"/>
        <v>4.841038960458348E-3</v>
      </c>
      <c r="H473" s="2">
        <f t="shared" si="67"/>
        <v>0.90552394758815913</v>
      </c>
      <c r="I473" s="2">
        <f t="shared" si="68"/>
        <v>47.520995405714523</v>
      </c>
    </row>
    <row r="474" spans="1:9" ht="13.5" x14ac:dyDescent="0.25">
      <c r="A474" s="3">
        <f>TITRES_STAT!B477</f>
        <v>42993</v>
      </c>
      <c r="B474" s="5">
        <f>TITRES_STAT!D477</f>
        <v>0.80689999999999995</v>
      </c>
      <c r="C474" s="2">
        <f t="shared" si="63"/>
        <v>-3.1000000000001027E-3</v>
      </c>
      <c r="D474" s="2">
        <f t="shared" si="64"/>
        <v>0</v>
      </c>
      <c r="E474" s="2">
        <f t="shared" si="65"/>
        <v>3.1000000000001027E-3</v>
      </c>
      <c r="F474" s="2">
        <f t="shared" si="66"/>
        <v>4.0705569449092987E-3</v>
      </c>
      <c r="G474" s="2">
        <f t="shared" si="66"/>
        <v>4.7166790347113307E-3</v>
      </c>
      <c r="H474" s="2">
        <f t="shared" si="67"/>
        <v>0.86301334370071758</v>
      </c>
      <c r="I474" s="2">
        <f t="shared" si="68"/>
        <v>46.323519185665894</v>
      </c>
    </row>
    <row r="475" spans="1:9" ht="13.5" x14ac:dyDescent="0.25">
      <c r="A475" s="3">
        <f>TITRES_STAT!B478</f>
        <v>42996</v>
      </c>
      <c r="B475" s="5">
        <f>TITRES_STAT!D478</f>
        <v>0.80379999999999996</v>
      </c>
      <c r="C475" s="2">
        <f t="shared" si="63"/>
        <v>-3.0999999999999917E-3</v>
      </c>
      <c r="D475" s="2">
        <f t="shared" si="64"/>
        <v>0</v>
      </c>
      <c r="E475" s="2">
        <f t="shared" si="65"/>
        <v>3.0999999999999917E-3</v>
      </c>
      <c r="F475" s="2">
        <f t="shared" si="66"/>
        <v>3.7798028774157773E-3</v>
      </c>
      <c r="G475" s="2">
        <f t="shared" si="66"/>
        <v>4.6012019608033788E-3</v>
      </c>
      <c r="H475" s="2">
        <f t="shared" si="67"/>
        <v>0.82148162797788093</v>
      </c>
      <c r="I475" s="2">
        <f t="shared" si="68"/>
        <v>45.099638413034633</v>
      </c>
    </row>
    <row r="476" spans="1:9" ht="13.5" x14ac:dyDescent="0.25">
      <c r="A476" s="3">
        <f>TITRES_STAT!B479</f>
        <v>42997</v>
      </c>
      <c r="B476" s="5">
        <f>TITRES_STAT!D479</f>
        <v>0.83520000000000005</v>
      </c>
      <c r="C476" s="2">
        <f t="shared" si="63"/>
        <v>3.1400000000000095E-2</v>
      </c>
      <c r="D476" s="2">
        <f t="shared" si="64"/>
        <v>3.1400000000000095E-2</v>
      </c>
      <c r="E476" s="2">
        <f t="shared" si="65"/>
        <v>0</v>
      </c>
      <c r="F476" s="2">
        <f t="shared" si="66"/>
        <v>5.7526741004575149E-3</v>
      </c>
      <c r="G476" s="2">
        <f t="shared" si="66"/>
        <v>4.2725446778888515E-3</v>
      </c>
      <c r="H476" s="2">
        <f t="shared" si="67"/>
        <v>1.3464280737024439</v>
      </c>
      <c r="I476" s="2">
        <f t="shared" si="68"/>
        <v>57.382030533665848</v>
      </c>
    </row>
    <row r="477" spans="1:9" ht="13.5" x14ac:dyDescent="0.25">
      <c r="A477" s="3">
        <f>TITRES_STAT!B480</f>
        <v>42998</v>
      </c>
      <c r="B477" s="5">
        <f>TITRES_STAT!D480</f>
        <v>0.84460000000000002</v>
      </c>
      <c r="C477" s="2">
        <f t="shared" si="63"/>
        <v>9.3999999999999639E-3</v>
      </c>
      <c r="D477" s="2">
        <f t="shared" si="64"/>
        <v>9.3999999999999639E-3</v>
      </c>
      <c r="E477" s="2">
        <f t="shared" si="65"/>
        <v>0</v>
      </c>
      <c r="F477" s="2">
        <f t="shared" ref="F477:G492" si="69">((F476*13)+D477)/14</f>
        <v>6.0131973789962611E-3</v>
      </c>
      <c r="G477" s="2">
        <f t="shared" si="69"/>
        <v>3.9673629151825048E-3</v>
      </c>
      <c r="H477" s="2">
        <f t="shared" si="67"/>
        <v>1.5156660753128113</v>
      </c>
      <c r="I477" s="2">
        <f t="shared" si="68"/>
        <v>60.249096260692923</v>
      </c>
    </row>
    <row r="478" spans="1:9" ht="13.5" x14ac:dyDescent="0.25">
      <c r="A478" s="3">
        <f>TITRES_STAT!B481</f>
        <v>43000</v>
      </c>
      <c r="B478" s="5">
        <f>TITRES_STAT!D481</f>
        <v>0.82889999999999997</v>
      </c>
      <c r="C478" s="2">
        <f t="shared" si="63"/>
        <v>-1.5700000000000047E-2</v>
      </c>
      <c r="D478" s="2">
        <f t="shared" si="64"/>
        <v>0</v>
      </c>
      <c r="E478" s="2">
        <f t="shared" si="65"/>
        <v>1.5700000000000047E-2</v>
      </c>
      <c r="F478" s="2">
        <f t="shared" si="69"/>
        <v>5.5836832804965278E-3</v>
      </c>
      <c r="G478" s="2">
        <f t="shared" si="69"/>
        <v>4.8054084212409004E-3</v>
      </c>
      <c r="H478" s="2">
        <f t="shared" si="67"/>
        <v>1.1619581086626252</v>
      </c>
      <c r="I478" s="2">
        <f t="shared" si="68"/>
        <v>53.745634756142692</v>
      </c>
    </row>
    <row r="479" spans="1:9" ht="13.5" x14ac:dyDescent="0.25">
      <c r="A479" s="3">
        <f>TITRES_STAT!B482</f>
        <v>43003</v>
      </c>
      <c r="B479" s="5">
        <f>TITRES_STAT!D482</f>
        <v>0.81950000000000001</v>
      </c>
      <c r="C479" s="2">
        <f t="shared" si="63"/>
        <v>-9.3999999999999639E-3</v>
      </c>
      <c r="D479" s="2">
        <f t="shared" si="64"/>
        <v>0</v>
      </c>
      <c r="E479" s="2">
        <f t="shared" si="65"/>
        <v>9.3999999999999639E-3</v>
      </c>
      <c r="F479" s="2">
        <f t="shared" si="69"/>
        <v>5.184848760461061E-3</v>
      </c>
      <c r="G479" s="2">
        <f t="shared" si="69"/>
        <v>5.1335935340094049E-3</v>
      </c>
      <c r="H479" s="2">
        <f t="shared" si="67"/>
        <v>1.0099842782861745</v>
      </c>
      <c r="I479" s="2">
        <f t="shared" si="68"/>
        <v>50.248367074161592</v>
      </c>
    </row>
    <row r="480" spans="1:9" ht="13.5" x14ac:dyDescent="0.25">
      <c r="A480" s="3">
        <f>TITRES_STAT!B483</f>
        <v>43004</v>
      </c>
      <c r="B480" s="5">
        <f>TITRES_STAT!D483</f>
        <v>0.81630000000000003</v>
      </c>
      <c r="C480" s="2">
        <f t="shared" si="63"/>
        <v>-3.1999999999999806E-3</v>
      </c>
      <c r="D480" s="2">
        <f t="shared" si="64"/>
        <v>0</v>
      </c>
      <c r="E480" s="2">
        <f t="shared" si="65"/>
        <v>3.1999999999999806E-3</v>
      </c>
      <c r="F480" s="2">
        <f t="shared" si="69"/>
        <v>4.8145024204281281E-3</v>
      </c>
      <c r="G480" s="2">
        <f t="shared" si="69"/>
        <v>4.9954797101515892E-3</v>
      </c>
      <c r="H480" s="2">
        <f t="shared" si="67"/>
        <v>0.96377178965301624</v>
      </c>
      <c r="I480" s="2">
        <f t="shared" si="68"/>
        <v>49.077586037800629</v>
      </c>
    </row>
    <row r="481" spans="1:9" ht="13.5" x14ac:dyDescent="0.25">
      <c r="A481" s="3">
        <f>TITRES_STAT!B484</f>
        <v>43005</v>
      </c>
      <c r="B481" s="5">
        <f>TITRES_STAT!D484</f>
        <v>0.81630000000000003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4.470609390397548E-3</v>
      </c>
      <c r="G481" s="2">
        <f t="shared" si="69"/>
        <v>4.6386597308550473E-3</v>
      </c>
      <c r="H481" s="2">
        <f t="shared" si="67"/>
        <v>0.96377178965301635</v>
      </c>
      <c r="I481" s="2">
        <f t="shared" si="68"/>
        <v>49.077586037800629</v>
      </c>
    </row>
    <row r="482" spans="1:9" ht="13.5" x14ac:dyDescent="0.25">
      <c r="A482" s="3">
        <f>TITRES_STAT!B485</f>
        <v>43006</v>
      </c>
      <c r="B482" s="5">
        <f>TITRES_STAT!D485</f>
        <v>0.81630000000000003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4.1512801482262943E-3</v>
      </c>
      <c r="G482" s="2">
        <f t="shared" si="69"/>
        <v>4.3073268929368297E-3</v>
      </c>
      <c r="H482" s="2">
        <f t="shared" si="67"/>
        <v>0.96377178965301624</v>
      </c>
      <c r="I482" s="2">
        <f t="shared" si="68"/>
        <v>49.077586037800629</v>
      </c>
    </row>
    <row r="483" spans="1:9" ht="13.5" x14ac:dyDescent="0.25">
      <c r="A483" s="3">
        <f>TITRES_STAT!B486</f>
        <v>43007</v>
      </c>
      <c r="B483" s="5">
        <f>TITRES_STAT!D486</f>
        <v>0.81950000000000001</v>
      </c>
      <c r="C483" s="2">
        <f t="shared" si="63"/>
        <v>3.1999999999999806E-3</v>
      </c>
      <c r="D483" s="2">
        <f t="shared" si="64"/>
        <v>3.1999999999999806E-3</v>
      </c>
      <c r="E483" s="2">
        <f t="shared" si="65"/>
        <v>0</v>
      </c>
      <c r="F483" s="2">
        <f t="shared" si="69"/>
        <v>4.0833315662101291E-3</v>
      </c>
      <c r="G483" s="2">
        <f t="shared" si="69"/>
        <v>3.9996606862984846E-3</v>
      </c>
      <c r="H483" s="2">
        <f t="shared" si="67"/>
        <v>1.0209194945456932</v>
      </c>
      <c r="I483" s="2">
        <f t="shared" si="68"/>
        <v>50.517573673819108</v>
      </c>
    </row>
    <row r="484" spans="1:9" ht="13.5" x14ac:dyDescent="0.25">
      <c r="A484" s="3">
        <f>TITRES_STAT!B487</f>
        <v>43010</v>
      </c>
      <c r="B484" s="5">
        <f>TITRES_STAT!D487</f>
        <v>0.79749999999999999</v>
      </c>
      <c r="C484" s="2">
        <f t="shared" si="63"/>
        <v>-2.200000000000002E-2</v>
      </c>
      <c r="D484" s="2">
        <f t="shared" si="64"/>
        <v>0</v>
      </c>
      <c r="E484" s="2">
        <f t="shared" si="65"/>
        <v>2.200000000000002E-2</v>
      </c>
      <c r="F484" s="2">
        <f t="shared" si="69"/>
        <v>3.7916650257665482E-3</v>
      </c>
      <c r="G484" s="2">
        <f t="shared" si="69"/>
        <v>5.2853992087057372E-3</v>
      </c>
      <c r="H484" s="2">
        <f t="shared" si="67"/>
        <v>0.71738479460949411</v>
      </c>
      <c r="I484" s="2">
        <f t="shared" si="68"/>
        <v>41.771931186372008</v>
      </c>
    </row>
    <row r="485" spans="1:9" ht="13.5" x14ac:dyDescent="0.25">
      <c r="A485" s="3">
        <f>TITRES_STAT!B488</f>
        <v>43011</v>
      </c>
      <c r="B485" s="5">
        <f>TITRES_STAT!D488</f>
        <v>0.78810000000000002</v>
      </c>
      <c r="C485" s="2">
        <f t="shared" si="63"/>
        <v>-9.3999999999999639E-3</v>
      </c>
      <c r="D485" s="2">
        <f t="shared" si="64"/>
        <v>0</v>
      </c>
      <c r="E485" s="2">
        <f t="shared" si="65"/>
        <v>9.3999999999999639E-3</v>
      </c>
      <c r="F485" s="2">
        <f t="shared" si="69"/>
        <v>3.5208318096403663E-3</v>
      </c>
      <c r="G485" s="2">
        <f t="shared" si="69"/>
        <v>5.5792992652267531E-3</v>
      </c>
      <c r="H485" s="2">
        <f t="shared" si="67"/>
        <v>0.63105269000071695</v>
      </c>
      <c r="I485" s="2">
        <f t="shared" si="68"/>
        <v>38.689902163763918</v>
      </c>
    </row>
    <row r="486" spans="1:9" ht="13.5" x14ac:dyDescent="0.25">
      <c r="A486" s="3">
        <f>TITRES_STAT!B489</f>
        <v>43012</v>
      </c>
      <c r="B486" s="5">
        <f>TITRES_STAT!D489</f>
        <v>0.81</v>
      </c>
      <c r="C486" s="2">
        <f t="shared" si="63"/>
        <v>2.1900000000000031E-2</v>
      </c>
      <c r="D486" s="2">
        <f t="shared" si="64"/>
        <v>2.1900000000000031E-2</v>
      </c>
      <c r="E486" s="2">
        <f t="shared" si="65"/>
        <v>0</v>
      </c>
      <c r="F486" s="2">
        <f t="shared" si="69"/>
        <v>4.8336295375231994E-3</v>
      </c>
      <c r="G486" s="2">
        <f t="shared" si="69"/>
        <v>5.1807778891391279E-3</v>
      </c>
      <c r="H486" s="2">
        <f t="shared" si="67"/>
        <v>0.93299300625419923</v>
      </c>
      <c r="I486" s="2">
        <f t="shared" si="68"/>
        <v>48.266755401364627</v>
      </c>
    </row>
    <row r="487" spans="1:9" ht="13.5" x14ac:dyDescent="0.25">
      <c r="A487" s="3">
        <f>TITRES_STAT!B490</f>
        <v>43013</v>
      </c>
      <c r="B487" s="5">
        <f>TITRES_STAT!D490</f>
        <v>0.80059999999999998</v>
      </c>
      <c r="C487" s="2">
        <f t="shared" si="63"/>
        <v>-9.400000000000075E-3</v>
      </c>
      <c r="D487" s="2">
        <f t="shared" si="64"/>
        <v>0</v>
      </c>
      <c r="E487" s="2">
        <f t="shared" si="65"/>
        <v>9.400000000000075E-3</v>
      </c>
      <c r="F487" s="2">
        <f t="shared" si="69"/>
        <v>4.4883702848429715E-3</v>
      </c>
      <c r="G487" s="2">
        <f t="shared" si="69"/>
        <v>5.4821508970577665E-3</v>
      </c>
      <c r="H487" s="2">
        <f t="shared" si="67"/>
        <v>0.81872432355918001</v>
      </c>
      <c r="I487" s="2">
        <f t="shared" si="68"/>
        <v>45.016405892508494</v>
      </c>
    </row>
    <row r="488" spans="1:9" ht="13.5" x14ac:dyDescent="0.25">
      <c r="A488" s="3">
        <f>TITRES_STAT!B491</f>
        <v>43014</v>
      </c>
      <c r="B488" s="5">
        <f>TITRES_STAT!D491</f>
        <v>0.8226</v>
      </c>
      <c r="C488" s="2">
        <f t="shared" si="63"/>
        <v>2.200000000000002E-2</v>
      </c>
      <c r="D488" s="2">
        <f t="shared" si="64"/>
        <v>2.200000000000002E-2</v>
      </c>
      <c r="E488" s="2">
        <f t="shared" si="65"/>
        <v>0</v>
      </c>
      <c r="F488" s="2">
        <f t="shared" si="69"/>
        <v>5.7392009787827613E-3</v>
      </c>
      <c r="G488" s="2">
        <f t="shared" si="69"/>
        <v>5.0905686901250692E-3</v>
      </c>
      <c r="H488" s="2">
        <f t="shared" si="67"/>
        <v>1.1274184336056481</v>
      </c>
      <c r="I488" s="2">
        <f t="shared" si="68"/>
        <v>52.994672594560846</v>
      </c>
    </row>
    <row r="489" spans="1:9" ht="13.5" x14ac:dyDescent="0.25">
      <c r="A489" s="3">
        <f>TITRES_STAT!B492</f>
        <v>43017</v>
      </c>
      <c r="B489" s="5">
        <f>TITRES_STAT!D492</f>
        <v>0.8226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5.3292580517268493E-3</v>
      </c>
      <c r="G489" s="2">
        <f t="shared" si="69"/>
        <v>4.7269566408304218E-3</v>
      </c>
      <c r="H489" s="2">
        <f t="shared" si="67"/>
        <v>1.1274184336056479</v>
      </c>
      <c r="I489" s="2">
        <f t="shared" si="68"/>
        <v>52.994672594560846</v>
      </c>
    </row>
    <row r="490" spans="1:9" ht="13.5" x14ac:dyDescent="0.25">
      <c r="A490" s="3">
        <f>TITRES_STAT!B493</f>
        <v>43018</v>
      </c>
      <c r="B490" s="5">
        <f>TITRES_STAT!D493</f>
        <v>0.83830000000000005</v>
      </c>
      <c r="C490" s="2">
        <f t="shared" si="63"/>
        <v>1.5700000000000047E-2</v>
      </c>
      <c r="D490" s="2">
        <f t="shared" si="64"/>
        <v>1.5700000000000047E-2</v>
      </c>
      <c r="E490" s="2">
        <f t="shared" si="65"/>
        <v>0</v>
      </c>
      <c r="F490" s="2">
        <f t="shared" si="69"/>
        <v>6.0700253337463636E-3</v>
      </c>
      <c r="G490" s="2">
        <f t="shared" si="69"/>
        <v>4.3893168807711061E-3</v>
      </c>
      <c r="H490" s="2">
        <f t="shared" si="67"/>
        <v>1.382908889612908</v>
      </c>
      <c r="I490" s="2">
        <f t="shared" si="68"/>
        <v>58.034484475718038</v>
      </c>
    </row>
    <row r="491" spans="1:9" ht="13.5" x14ac:dyDescent="0.25">
      <c r="A491" s="3">
        <f>TITRES_STAT!B494</f>
        <v>43019</v>
      </c>
      <c r="B491" s="5">
        <f>TITRES_STAT!D494</f>
        <v>0.83830000000000005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5.6364520956216236E-3</v>
      </c>
      <c r="G491" s="2">
        <f t="shared" si="69"/>
        <v>4.0757942464303126E-3</v>
      </c>
      <c r="H491" s="2">
        <f t="shared" si="67"/>
        <v>1.3829088896129083</v>
      </c>
      <c r="I491" s="2">
        <f t="shared" si="68"/>
        <v>58.034484475718038</v>
      </c>
    </row>
    <row r="492" spans="1:9" ht="13.5" x14ac:dyDescent="0.25">
      <c r="A492" s="3">
        <f>TITRES_STAT!B495</f>
        <v>43020</v>
      </c>
      <c r="B492" s="5">
        <f>TITRES_STAT!D495</f>
        <v>0.81320000000000003</v>
      </c>
      <c r="C492" s="2">
        <f t="shared" si="63"/>
        <v>-2.5100000000000011E-2</v>
      </c>
      <c r="D492" s="2">
        <f t="shared" si="64"/>
        <v>0</v>
      </c>
      <c r="E492" s="2">
        <f t="shared" si="65"/>
        <v>2.5100000000000011E-2</v>
      </c>
      <c r="F492" s="2">
        <f t="shared" si="69"/>
        <v>5.2338483745057937E-3</v>
      </c>
      <c r="G492" s="2">
        <f t="shared" si="69"/>
        <v>5.5775232288281474E-3</v>
      </c>
      <c r="H492" s="2">
        <f t="shared" si="67"/>
        <v>0.93838217426939152</v>
      </c>
      <c r="I492" s="2">
        <f t="shared" si="68"/>
        <v>48.410586246908892</v>
      </c>
    </row>
    <row r="493" spans="1:9" ht="13.5" x14ac:dyDescent="0.25">
      <c r="A493" s="3">
        <f>TITRES_STAT!B496</f>
        <v>43021</v>
      </c>
      <c r="B493" s="5">
        <f>TITRES_STAT!D496</f>
        <v>0.79120000000000001</v>
      </c>
      <c r="C493" s="2">
        <f t="shared" si="63"/>
        <v>-2.200000000000002E-2</v>
      </c>
      <c r="D493" s="2">
        <f t="shared" si="64"/>
        <v>0</v>
      </c>
      <c r="E493" s="2">
        <f t="shared" si="65"/>
        <v>2.200000000000002E-2</v>
      </c>
      <c r="F493" s="2">
        <f t="shared" ref="F493:G508" si="70">((F492*13)+D493)/14</f>
        <v>4.8600020620410949E-3</v>
      </c>
      <c r="G493" s="2">
        <f t="shared" si="70"/>
        <v>6.7505572839118523E-3</v>
      </c>
      <c r="H493" s="2">
        <f t="shared" si="67"/>
        <v>0.71994086675238056</v>
      </c>
      <c r="I493" s="2">
        <f t="shared" si="68"/>
        <v>41.858466222259388</v>
      </c>
    </row>
    <row r="494" spans="1:9" ht="13.5" x14ac:dyDescent="0.25">
      <c r="A494" s="3">
        <f>TITRES_STAT!B497</f>
        <v>43024</v>
      </c>
      <c r="B494" s="5">
        <f>TITRES_STAT!D497</f>
        <v>0.81320000000000003</v>
      </c>
      <c r="C494" s="2">
        <f t="shared" si="63"/>
        <v>2.200000000000002E-2</v>
      </c>
      <c r="D494" s="2">
        <f t="shared" si="64"/>
        <v>2.200000000000002E-2</v>
      </c>
      <c r="E494" s="2">
        <f t="shared" si="65"/>
        <v>0</v>
      </c>
      <c r="F494" s="2">
        <f t="shared" si="70"/>
        <v>6.0842876290381608E-3</v>
      </c>
      <c r="G494" s="2">
        <f t="shared" si="70"/>
        <v>6.2683746207752916E-3</v>
      </c>
      <c r="H494" s="2">
        <f t="shared" si="67"/>
        <v>0.97063242022469254</v>
      </c>
      <c r="I494" s="2">
        <f t="shared" si="68"/>
        <v>49.254869160937709</v>
      </c>
    </row>
    <row r="495" spans="1:9" ht="13.5" x14ac:dyDescent="0.25">
      <c r="A495" s="3">
        <f>TITRES_STAT!B498</f>
        <v>43025</v>
      </c>
      <c r="B495" s="5">
        <f>TITRES_STAT!D498</f>
        <v>0.81320000000000003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5.6496956555354347E-3</v>
      </c>
      <c r="G495" s="2">
        <f t="shared" si="70"/>
        <v>5.8206335764341994E-3</v>
      </c>
      <c r="H495" s="2">
        <f t="shared" si="67"/>
        <v>0.97063242022469254</v>
      </c>
      <c r="I495" s="2">
        <f t="shared" si="68"/>
        <v>49.254869160937709</v>
      </c>
    </row>
    <row r="496" spans="1:9" ht="13.5" x14ac:dyDescent="0.25">
      <c r="A496" s="3">
        <f>TITRES_STAT!B499</f>
        <v>43026</v>
      </c>
      <c r="B496" s="5">
        <f>TITRES_STAT!D499</f>
        <v>0.81320000000000003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5.2461459658543329E-3</v>
      </c>
      <c r="G496" s="2">
        <f t="shared" si="70"/>
        <v>5.4048740352603281E-3</v>
      </c>
      <c r="H496" s="2">
        <f t="shared" si="67"/>
        <v>0.97063242022469265</v>
      </c>
      <c r="I496" s="2">
        <f t="shared" si="68"/>
        <v>49.254869160937709</v>
      </c>
    </row>
    <row r="497" spans="1:9" ht="13.5" x14ac:dyDescent="0.25">
      <c r="A497" s="3">
        <f>TITRES_STAT!B500</f>
        <v>43027</v>
      </c>
      <c r="B497" s="5">
        <f>TITRES_STAT!D500</f>
        <v>0.81320000000000003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4.8714212540075944E-3</v>
      </c>
      <c r="G497" s="2">
        <f t="shared" si="70"/>
        <v>5.0188116041703047E-3</v>
      </c>
      <c r="H497" s="2">
        <f t="shared" si="67"/>
        <v>0.97063242022469254</v>
      </c>
      <c r="I497" s="2">
        <f t="shared" si="68"/>
        <v>49.254869160937709</v>
      </c>
    </row>
    <row r="498" spans="1:9" ht="13.5" x14ac:dyDescent="0.25">
      <c r="A498" s="3">
        <f>TITRES_STAT!B501</f>
        <v>43028</v>
      </c>
      <c r="B498" s="5">
        <f>TITRES_STAT!D501</f>
        <v>0.81320000000000003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4.5234625930070521E-3</v>
      </c>
      <c r="G498" s="2">
        <f t="shared" si="70"/>
        <v>4.660325061015283E-3</v>
      </c>
      <c r="H498" s="2">
        <f t="shared" si="67"/>
        <v>0.97063242022469254</v>
      </c>
      <c r="I498" s="2">
        <f t="shared" si="68"/>
        <v>49.254869160937709</v>
      </c>
    </row>
    <row r="499" spans="1:9" ht="13.5" x14ac:dyDescent="0.25">
      <c r="A499" s="3">
        <f>TITRES_STAT!B502</f>
        <v>43031</v>
      </c>
      <c r="B499" s="5">
        <f>TITRES_STAT!D502</f>
        <v>0.79120000000000001</v>
      </c>
      <c r="C499" s="2">
        <f t="shared" si="63"/>
        <v>-2.200000000000002E-2</v>
      </c>
      <c r="D499" s="2">
        <f t="shared" si="64"/>
        <v>0</v>
      </c>
      <c r="E499" s="2">
        <f t="shared" si="65"/>
        <v>2.200000000000002E-2</v>
      </c>
      <c r="F499" s="2">
        <f t="shared" si="70"/>
        <v>4.2003581220779766E-3</v>
      </c>
      <c r="G499" s="2">
        <f t="shared" si="70"/>
        <v>5.8988732709427645E-3</v>
      </c>
      <c r="H499" s="2">
        <f t="shared" si="67"/>
        <v>0.7120610884740487</v>
      </c>
      <c r="I499" s="2">
        <f t="shared" si="68"/>
        <v>41.590869231699273</v>
      </c>
    </row>
    <row r="500" spans="1:9" ht="13.5" x14ac:dyDescent="0.25">
      <c r="A500" s="3">
        <f>TITRES_STAT!B503</f>
        <v>43032</v>
      </c>
      <c r="B500" s="5">
        <f>TITRES_STAT!D503</f>
        <v>0.81320000000000003</v>
      </c>
      <c r="C500" s="2">
        <f t="shared" si="63"/>
        <v>2.200000000000002E-2</v>
      </c>
      <c r="D500" s="2">
        <f t="shared" si="64"/>
        <v>2.200000000000002E-2</v>
      </c>
      <c r="E500" s="2">
        <f t="shared" si="65"/>
        <v>0</v>
      </c>
      <c r="F500" s="2">
        <f t="shared" si="70"/>
        <v>5.4717611133581218E-3</v>
      </c>
      <c r="G500" s="2">
        <f t="shared" si="70"/>
        <v>5.4775251801611391E-3</v>
      </c>
      <c r="H500" s="2">
        <f t="shared" si="67"/>
        <v>0.99894768775798715</v>
      </c>
      <c r="I500" s="2">
        <f t="shared" si="68"/>
        <v>49.973678344649606</v>
      </c>
    </row>
    <row r="501" spans="1:9" ht="13.5" x14ac:dyDescent="0.25">
      <c r="A501" s="3">
        <f>TITRES_STAT!B504</f>
        <v>43033</v>
      </c>
      <c r="B501" s="5">
        <f>TITRES_STAT!D504</f>
        <v>0.81320000000000003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5.0809210338325422E-3</v>
      </c>
      <c r="G501" s="2">
        <f t="shared" si="70"/>
        <v>5.086273381578201E-3</v>
      </c>
      <c r="H501" s="2">
        <f t="shared" si="67"/>
        <v>0.99894768775798715</v>
      </c>
      <c r="I501" s="2">
        <f t="shared" si="68"/>
        <v>49.973678344649606</v>
      </c>
    </row>
    <row r="502" spans="1:9" ht="13.5" x14ac:dyDescent="0.25">
      <c r="A502" s="3">
        <f>TITRES_STAT!B505</f>
        <v>43034</v>
      </c>
      <c r="B502" s="5">
        <f>TITRES_STAT!D505</f>
        <v>0.83830000000000005</v>
      </c>
      <c r="C502" s="2">
        <f t="shared" si="63"/>
        <v>2.5100000000000011E-2</v>
      </c>
      <c r="D502" s="2">
        <f t="shared" si="64"/>
        <v>2.5100000000000011E-2</v>
      </c>
      <c r="E502" s="2">
        <f t="shared" si="65"/>
        <v>0</v>
      </c>
      <c r="F502" s="2">
        <f t="shared" si="70"/>
        <v>6.5108552457016477E-3</v>
      </c>
      <c r="G502" s="2">
        <f t="shared" si="70"/>
        <v>4.7229681400369006E-3</v>
      </c>
      <c r="H502" s="2">
        <f t="shared" si="67"/>
        <v>1.3785515914258906</v>
      </c>
      <c r="I502" s="2">
        <f t="shared" si="68"/>
        <v>57.957607326880741</v>
      </c>
    </row>
    <row r="503" spans="1:9" ht="13.5" x14ac:dyDescent="0.25">
      <c r="A503" s="3">
        <f>TITRES_STAT!B506</f>
        <v>43035</v>
      </c>
      <c r="B503" s="5">
        <f>TITRES_STAT!D506</f>
        <v>0.86339999999999995</v>
      </c>
      <c r="C503" s="2">
        <f t="shared" si="63"/>
        <v>2.50999999999999E-2</v>
      </c>
      <c r="D503" s="2">
        <f t="shared" si="64"/>
        <v>2.50999999999999E-2</v>
      </c>
      <c r="E503" s="2">
        <f t="shared" si="65"/>
        <v>0</v>
      </c>
      <c r="F503" s="2">
        <f t="shared" si="70"/>
        <v>7.8386512995800937E-3</v>
      </c>
      <c r="G503" s="2">
        <f t="shared" si="70"/>
        <v>4.3856132728914083E-3</v>
      </c>
      <c r="H503" s="2">
        <f t="shared" si="67"/>
        <v>1.787355795375938</v>
      </c>
      <c r="I503" s="2">
        <f t="shared" si="68"/>
        <v>64.123704564055231</v>
      </c>
    </row>
    <row r="504" spans="1:9" ht="13.5" x14ac:dyDescent="0.25">
      <c r="A504" s="3">
        <f>TITRES_STAT!B507</f>
        <v>43038</v>
      </c>
      <c r="B504" s="5">
        <f>TITRES_STAT!D507</f>
        <v>0.84140000000000004</v>
      </c>
      <c r="C504" s="2">
        <f t="shared" si="63"/>
        <v>-2.1999999999999909E-2</v>
      </c>
      <c r="D504" s="2">
        <f t="shared" si="64"/>
        <v>0</v>
      </c>
      <c r="E504" s="2">
        <f t="shared" si="65"/>
        <v>2.1999999999999909E-2</v>
      </c>
      <c r="F504" s="2">
        <f t="shared" si="70"/>
        <v>7.2787476353243724E-3</v>
      </c>
      <c r="G504" s="2">
        <f t="shared" si="70"/>
        <v>5.6437837533991576E-3</v>
      </c>
      <c r="H504" s="2">
        <f t="shared" si="67"/>
        <v>1.2896928644618078</v>
      </c>
      <c r="I504" s="2">
        <f t="shared" si="68"/>
        <v>56.326020161003122</v>
      </c>
    </row>
    <row r="505" spans="1:9" ht="13.5" x14ac:dyDescent="0.25">
      <c r="A505" s="3">
        <f>TITRES_STAT!B508</f>
        <v>43039</v>
      </c>
      <c r="B505" s="5">
        <f>TITRES_STAT!D508</f>
        <v>0.86660000000000004</v>
      </c>
      <c r="C505" s="2">
        <f t="shared" si="63"/>
        <v>2.52E-2</v>
      </c>
      <c r="D505" s="2">
        <f t="shared" si="64"/>
        <v>2.52E-2</v>
      </c>
      <c r="E505" s="2">
        <f t="shared" si="65"/>
        <v>0</v>
      </c>
      <c r="F505" s="2">
        <f t="shared" si="70"/>
        <v>8.5588370899440606E-3</v>
      </c>
      <c r="G505" s="2">
        <f t="shared" si="70"/>
        <v>5.2406563424420754E-3</v>
      </c>
      <c r="H505" s="2">
        <f t="shared" si="67"/>
        <v>1.6331612932962816</v>
      </c>
      <c r="I505" s="2">
        <f t="shared" si="68"/>
        <v>62.022835344500841</v>
      </c>
    </row>
    <row r="506" spans="1:9" ht="13.5" x14ac:dyDescent="0.25">
      <c r="A506" s="3">
        <f>TITRES_STAT!B509</f>
        <v>43040</v>
      </c>
      <c r="B506" s="5">
        <f>TITRES_STAT!D509</f>
        <v>0.91679999999999995</v>
      </c>
      <c r="C506" s="2">
        <f t="shared" si="63"/>
        <v>5.0199999999999911E-2</v>
      </c>
      <c r="D506" s="2">
        <f t="shared" si="64"/>
        <v>5.0199999999999911E-2</v>
      </c>
      <c r="E506" s="2">
        <f t="shared" si="65"/>
        <v>0</v>
      </c>
      <c r="F506" s="2">
        <f t="shared" si="70"/>
        <v>1.1533205869233763E-2</v>
      </c>
      <c r="G506" s="2">
        <f t="shared" si="70"/>
        <v>4.8663237465533552E-3</v>
      </c>
      <c r="H506" s="2">
        <f t="shared" si="67"/>
        <v>2.3700038201121174</v>
      </c>
      <c r="I506" s="2">
        <f t="shared" si="68"/>
        <v>70.326443132437433</v>
      </c>
    </row>
    <row r="507" spans="1:9" ht="13.5" x14ac:dyDescent="0.25">
      <c r="A507" s="3">
        <f>TITRES_STAT!B510</f>
        <v>43041</v>
      </c>
      <c r="B507" s="5">
        <f>TITRES_STAT!D510</f>
        <v>0.92620000000000002</v>
      </c>
      <c r="C507" s="2">
        <f t="shared" si="63"/>
        <v>9.400000000000075E-3</v>
      </c>
      <c r="D507" s="2">
        <f t="shared" si="64"/>
        <v>9.400000000000075E-3</v>
      </c>
      <c r="E507" s="2">
        <f t="shared" si="65"/>
        <v>0</v>
      </c>
      <c r="F507" s="2">
        <f t="shared" si="70"/>
        <v>1.1380834021431358E-2</v>
      </c>
      <c r="G507" s="2">
        <f t="shared" si="70"/>
        <v>4.5187291932281149E-3</v>
      </c>
      <c r="H507" s="2">
        <f t="shared" si="67"/>
        <v>2.5185917400155273</v>
      </c>
      <c r="I507" s="2">
        <f t="shared" si="68"/>
        <v>71.579538807318784</v>
      </c>
    </row>
    <row r="508" spans="1:9" ht="13.5" x14ac:dyDescent="0.25">
      <c r="A508" s="3">
        <f>TITRES_STAT!B511</f>
        <v>43042</v>
      </c>
      <c r="B508" s="5">
        <f>TITRES_STAT!D511</f>
        <v>0.92620000000000002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1.0567917305614833E-2</v>
      </c>
      <c r="G508" s="2">
        <f t="shared" si="70"/>
        <v>4.1959628222832494E-3</v>
      </c>
      <c r="H508" s="2">
        <f t="shared" si="67"/>
        <v>2.5185917400155278</v>
      </c>
      <c r="I508" s="2">
        <f t="shared" si="68"/>
        <v>71.579538807318784</v>
      </c>
    </row>
    <row r="509" spans="1:9" ht="13.5" x14ac:dyDescent="0.25">
      <c r="A509" s="3">
        <f>TITRES_STAT!B512</f>
        <v>43045</v>
      </c>
      <c r="B509" s="5">
        <f>TITRES_STAT!D512</f>
        <v>0.93879999999999997</v>
      </c>
      <c r="C509" s="2">
        <f t="shared" si="63"/>
        <v>1.2599999999999945E-2</v>
      </c>
      <c r="D509" s="2">
        <f t="shared" si="64"/>
        <v>1.2599999999999945E-2</v>
      </c>
      <c r="E509" s="2">
        <f t="shared" si="65"/>
        <v>0</v>
      </c>
      <c r="F509" s="2">
        <f t="shared" ref="F509:G524" si="71">((F508*13)+D509)/14</f>
        <v>1.0713066069499485E-2</v>
      </c>
      <c r="G509" s="2">
        <f t="shared" si="71"/>
        <v>3.8962511921201604E-3</v>
      </c>
      <c r="H509" s="2">
        <f t="shared" si="67"/>
        <v>2.7495830071648761</v>
      </c>
      <c r="I509" s="2">
        <f t="shared" si="68"/>
        <v>73.330367721179826</v>
      </c>
    </row>
    <row r="510" spans="1:9" ht="13.5" x14ac:dyDescent="0.25">
      <c r="A510" s="3">
        <f>TITRES_STAT!B513</f>
        <v>43046</v>
      </c>
      <c r="B510" s="5">
        <f>TITRES_STAT!D513</f>
        <v>0.94189999999999996</v>
      </c>
      <c r="C510" s="2">
        <f t="shared" si="63"/>
        <v>3.0999999999999917E-3</v>
      </c>
      <c r="D510" s="2">
        <f t="shared" si="64"/>
        <v>3.0999999999999917E-3</v>
      </c>
      <c r="E510" s="2">
        <f t="shared" si="65"/>
        <v>0</v>
      </c>
      <c r="F510" s="2">
        <f t="shared" si="71"/>
        <v>1.0169275635963806E-2</v>
      </c>
      <c r="G510" s="2">
        <f t="shared" si="71"/>
        <v>3.6179475355401489E-3</v>
      </c>
      <c r="H510" s="2">
        <f t="shared" si="67"/>
        <v>2.8107858215377806</v>
      </c>
      <c r="I510" s="2">
        <f t="shared" si="68"/>
        <v>73.758693171675901</v>
      </c>
    </row>
    <row r="511" spans="1:9" ht="13.5" x14ac:dyDescent="0.25">
      <c r="A511" s="3">
        <f>TITRES_STAT!B514</f>
        <v>43047</v>
      </c>
      <c r="B511" s="5">
        <f>TITRES_STAT!D514</f>
        <v>0.94189999999999996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9.4428988048235341E-3</v>
      </c>
      <c r="G511" s="2">
        <f t="shared" si="71"/>
        <v>3.3595227115729956E-3</v>
      </c>
      <c r="H511" s="2">
        <f t="shared" si="67"/>
        <v>2.8107858215377806</v>
      </c>
      <c r="I511" s="2">
        <f t="shared" si="68"/>
        <v>73.758693171675901</v>
      </c>
    </row>
    <row r="512" spans="1:9" ht="13.5" x14ac:dyDescent="0.25">
      <c r="A512" s="3">
        <f>TITRES_STAT!B515</f>
        <v>43048</v>
      </c>
      <c r="B512" s="5">
        <f>TITRES_STAT!D515</f>
        <v>0.93879999999999997</v>
      </c>
      <c r="C512" s="2">
        <f t="shared" si="63"/>
        <v>-3.0999999999999917E-3</v>
      </c>
      <c r="D512" s="2">
        <f t="shared" si="64"/>
        <v>0</v>
      </c>
      <c r="E512" s="2">
        <f t="shared" si="65"/>
        <v>3.0999999999999917E-3</v>
      </c>
      <c r="F512" s="2">
        <f t="shared" si="71"/>
        <v>8.7684060330504247E-3</v>
      </c>
      <c r="G512" s="2">
        <f t="shared" si="71"/>
        <v>3.3409853750320665E-3</v>
      </c>
      <c r="H512" s="2">
        <f t="shared" si="67"/>
        <v>2.6244969818122197</v>
      </c>
      <c r="I512" s="2">
        <f t="shared" si="68"/>
        <v>72.409964609764742</v>
      </c>
    </row>
    <row r="513" spans="1:9" ht="13.5" x14ac:dyDescent="0.25">
      <c r="A513" s="3">
        <f>TITRES_STAT!B516</f>
        <v>43049</v>
      </c>
      <c r="B513" s="5">
        <f>TITRES_STAT!D516</f>
        <v>0.92310000000000003</v>
      </c>
      <c r="C513" s="2">
        <f t="shared" si="63"/>
        <v>-1.5699999999999936E-2</v>
      </c>
      <c r="D513" s="2">
        <f t="shared" si="64"/>
        <v>0</v>
      </c>
      <c r="E513" s="2">
        <f t="shared" si="65"/>
        <v>1.5699999999999936E-2</v>
      </c>
      <c r="F513" s="2">
        <f t="shared" si="71"/>
        <v>8.1420913164039661E-3</v>
      </c>
      <c r="G513" s="2">
        <f t="shared" si="71"/>
        <v>4.2237721339583433E-3</v>
      </c>
      <c r="H513" s="2">
        <f t="shared" si="67"/>
        <v>1.9276824265549424</v>
      </c>
      <c r="I513" s="2">
        <f t="shared" si="68"/>
        <v>65.843289868815503</v>
      </c>
    </row>
    <row r="514" spans="1:9" ht="13.5" x14ac:dyDescent="0.25">
      <c r="A514" s="3">
        <f>TITRES_STAT!B517</f>
        <v>43052</v>
      </c>
      <c r="B514" s="5">
        <f>TITRES_STAT!D517</f>
        <v>0.92310000000000003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7.5605133652322538E-3</v>
      </c>
      <c r="G514" s="2">
        <f t="shared" si="71"/>
        <v>3.9220741243898901E-3</v>
      </c>
      <c r="H514" s="2">
        <f t="shared" si="67"/>
        <v>1.9276824265549422</v>
      </c>
      <c r="I514" s="2">
        <f t="shared" si="68"/>
        <v>65.843289868815503</v>
      </c>
    </row>
    <row r="515" spans="1:9" ht="13.5" x14ac:dyDescent="0.25">
      <c r="A515" s="3">
        <f>TITRES_STAT!B518</f>
        <v>43053</v>
      </c>
      <c r="B515" s="5">
        <f>TITRES_STAT!D518</f>
        <v>0.92310000000000003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7.0204766962870934E-3</v>
      </c>
      <c r="G515" s="2">
        <f t="shared" si="71"/>
        <v>3.6419259726477552E-3</v>
      </c>
      <c r="H515" s="2">
        <f t="shared" si="67"/>
        <v>1.9276824265549424</v>
      </c>
      <c r="I515" s="2">
        <f t="shared" si="68"/>
        <v>65.843289868815503</v>
      </c>
    </row>
    <row r="516" spans="1:9" ht="13.5" x14ac:dyDescent="0.25">
      <c r="A516" s="3">
        <f>TITRES_STAT!B519</f>
        <v>43054</v>
      </c>
      <c r="B516" s="5">
        <f>TITRES_STAT!D519</f>
        <v>0.92620000000000002</v>
      </c>
      <c r="C516" s="2">
        <f t="shared" si="72"/>
        <v>3.0999999999999917E-3</v>
      </c>
      <c r="D516" s="2">
        <f t="shared" si="73"/>
        <v>3.0999999999999917E-3</v>
      </c>
      <c r="E516" s="2">
        <f t="shared" si="74"/>
        <v>0</v>
      </c>
      <c r="F516" s="2">
        <f t="shared" si="71"/>
        <v>6.7404426465522997E-3</v>
      </c>
      <c r="G516" s="2">
        <f t="shared" si="71"/>
        <v>3.3817884031729153E-3</v>
      </c>
      <c r="H516" s="2">
        <f t="shared" si="67"/>
        <v>1.9931591935876811</v>
      </c>
      <c r="I516" s="2">
        <f t="shared" si="68"/>
        <v>66.590483989547749</v>
      </c>
    </row>
    <row r="517" spans="1:9" ht="13.5" x14ac:dyDescent="0.25">
      <c r="A517" s="3">
        <f>TITRES_STAT!B520</f>
        <v>43055</v>
      </c>
      <c r="B517" s="5">
        <f>TITRES_STAT!D520</f>
        <v>0.9325</v>
      </c>
      <c r="C517" s="2">
        <f t="shared" si="72"/>
        <v>6.2999999999999723E-3</v>
      </c>
      <c r="D517" s="2">
        <f t="shared" si="73"/>
        <v>6.2999999999999723E-3</v>
      </c>
      <c r="E517" s="2">
        <f t="shared" si="74"/>
        <v>0</v>
      </c>
      <c r="F517" s="2">
        <f t="shared" si="71"/>
        <v>6.7089824575128475E-3</v>
      </c>
      <c r="G517" s="2">
        <f t="shared" si="71"/>
        <v>3.1402320886605643E-3</v>
      </c>
      <c r="H517" s="2">
        <f t="shared" si="67"/>
        <v>2.1364607035700023</v>
      </c>
      <c r="I517" s="2">
        <f t="shared" si="68"/>
        <v>68.116928777020107</v>
      </c>
    </row>
    <row r="518" spans="1:9" ht="13.5" x14ac:dyDescent="0.25">
      <c r="A518" s="3">
        <f>TITRES_STAT!B521</f>
        <v>43056</v>
      </c>
      <c r="B518" s="5">
        <f>TITRES_STAT!D521</f>
        <v>0.91049999999999998</v>
      </c>
      <c r="C518" s="2">
        <f t="shared" si="72"/>
        <v>-2.200000000000002E-2</v>
      </c>
      <c r="D518" s="2">
        <f t="shared" si="73"/>
        <v>0</v>
      </c>
      <c r="E518" s="2">
        <f t="shared" si="74"/>
        <v>2.200000000000002E-2</v>
      </c>
      <c r="F518" s="2">
        <f t="shared" si="71"/>
        <v>6.2297694248333582E-3</v>
      </c>
      <c r="G518" s="2">
        <f t="shared" si="71"/>
        <v>4.487358368041954E-3</v>
      </c>
      <c r="H518" s="2">
        <f t="shared" si="67"/>
        <v>1.3882932705353996</v>
      </c>
      <c r="I518" s="2">
        <f t="shared" si="68"/>
        <v>58.129095269115616</v>
      </c>
    </row>
    <row r="519" spans="1:9" ht="13.5" x14ac:dyDescent="0.25">
      <c r="A519" s="3">
        <f>TITRES_STAT!B522</f>
        <v>43059</v>
      </c>
      <c r="B519" s="5">
        <f>TITRES_STAT!D522</f>
        <v>0.92310000000000003</v>
      </c>
      <c r="C519" s="2">
        <f t="shared" si="72"/>
        <v>1.2600000000000056E-2</v>
      </c>
      <c r="D519" s="2">
        <f t="shared" si="73"/>
        <v>1.2600000000000056E-2</v>
      </c>
      <c r="E519" s="2">
        <f t="shared" si="74"/>
        <v>0</v>
      </c>
      <c r="F519" s="2">
        <f t="shared" si="71"/>
        <v>6.684785894488122E-3</v>
      </c>
      <c r="G519" s="2">
        <f t="shared" si="71"/>
        <v>4.1668327703246718E-3</v>
      </c>
      <c r="H519" s="2">
        <f t="shared" si="67"/>
        <v>1.6042846600650249</v>
      </c>
      <c r="I519" s="2">
        <f t="shared" si="68"/>
        <v>61.601739804625211</v>
      </c>
    </row>
    <row r="520" spans="1:9" ht="13.5" x14ac:dyDescent="0.25">
      <c r="A520" s="3">
        <f>TITRES_STAT!B523</f>
        <v>43060</v>
      </c>
      <c r="B520" s="5">
        <f>TITRES_STAT!D523</f>
        <v>0.91990000000000005</v>
      </c>
      <c r="C520" s="2">
        <f t="shared" si="72"/>
        <v>-3.1999999999999806E-3</v>
      </c>
      <c r="D520" s="2">
        <f t="shared" si="73"/>
        <v>0</v>
      </c>
      <c r="E520" s="2">
        <f t="shared" si="74"/>
        <v>3.1999999999999806E-3</v>
      </c>
      <c r="F520" s="2">
        <f t="shared" si="71"/>
        <v>6.2073011877389703E-3</v>
      </c>
      <c r="G520" s="2">
        <f t="shared" si="71"/>
        <v>4.097773286730051E-3</v>
      </c>
      <c r="H520" s="2">
        <f t="shared" si="67"/>
        <v>1.5147985877696724</v>
      </c>
      <c r="I520" s="2">
        <f t="shared" si="68"/>
        <v>60.235384063624707</v>
      </c>
    </row>
    <row r="521" spans="1:9" ht="13.5" x14ac:dyDescent="0.25">
      <c r="A521" s="3">
        <f>TITRES_STAT!B524</f>
        <v>43061</v>
      </c>
      <c r="B521" s="5">
        <f>TITRES_STAT!D524</f>
        <v>0.9325</v>
      </c>
      <c r="C521" s="2">
        <f t="shared" si="72"/>
        <v>1.2599999999999945E-2</v>
      </c>
      <c r="D521" s="2">
        <f t="shared" si="73"/>
        <v>1.2599999999999945E-2</v>
      </c>
      <c r="E521" s="2">
        <f t="shared" si="74"/>
        <v>0</v>
      </c>
      <c r="F521" s="2">
        <f t="shared" si="71"/>
        <v>6.6639225314718969E-3</v>
      </c>
      <c r="G521" s="2">
        <f t="shared" si="71"/>
        <v>3.8050751948207617E-3</v>
      </c>
      <c r="H521" s="2">
        <f t="shared" si="67"/>
        <v>1.7513247939337506</v>
      </c>
      <c r="I521" s="2">
        <f t="shared" si="68"/>
        <v>63.653873137593692</v>
      </c>
    </row>
    <row r="522" spans="1:9" ht="13.5" x14ac:dyDescent="0.25">
      <c r="A522" s="3">
        <f>TITRES_STAT!B525</f>
        <v>43062</v>
      </c>
      <c r="B522" s="5">
        <f>TITRES_STAT!D525</f>
        <v>0.9325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6.1879280649381899E-3</v>
      </c>
      <c r="G522" s="2">
        <f t="shared" si="71"/>
        <v>3.5332841094764217E-3</v>
      </c>
      <c r="H522" s="2">
        <f t="shared" si="67"/>
        <v>1.7513247939337506</v>
      </c>
      <c r="I522" s="2">
        <f t="shared" si="68"/>
        <v>63.653873137593692</v>
      </c>
    </row>
    <row r="523" spans="1:9" ht="13.5" x14ac:dyDescent="0.25">
      <c r="A523" s="3">
        <f>TITRES_STAT!B526</f>
        <v>43063</v>
      </c>
      <c r="B523" s="5">
        <f>TITRES_STAT!D526</f>
        <v>0.95450000000000002</v>
      </c>
      <c r="C523" s="2">
        <f t="shared" si="72"/>
        <v>2.200000000000002E-2</v>
      </c>
      <c r="D523" s="2">
        <f t="shared" si="73"/>
        <v>2.200000000000002E-2</v>
      </c>
      <c r="E523" s="2">
        <f t="shared" si="74"/>
        <v>0</v>
      </c>
      <c r="F523" s="2">
        <f t="shared" si="71"/>
        <v>7.317361774585464E-3</v>
      </c>
      <c r="G523" s="2">
        <f t="shared" si="71"/>
        <v>3.2809066730852487E-3</v>
      </c>
      <c r="H523" s="2">
        <f t="shared" si="67"/>
        <v>2.2302864737400396</v>
      </c>
      <c r="I523" s="2">
        <f t="shared" si="68"/>
        <v>69.042993303247329</v>
      </c>
    </row>
    <row r="524" spans="1:9" ht="13.5" x14ac:dyDescent="0.25">
      <c r="A524" s="3">
        <f>TITRES_STAT!B527</f>
        <v>43066</v>
      </c>
      <c r="B524" s="5">
        <f>TITRES_STAT!D527</f>
        <v>0.94189999999999996</v>
      </c>
      <c r="C524" s="2">
        <f t="shared" si="72"/>
        <v>-1.2600000000000056E-2</v>
      </c>
      <c r="D524" s="2">
        <f t="shared" si="73"/>
        <v>0</v>
      </c>
      <c r="E524" s="2">
        <f t="shared" si="74"/>
        <v>1.2600000000000056E-2</v>
      </c>
      <c r="F524" s="2">
        <f t="shared" si="71"/>
        <v>6.7946930764007877E-3</v>
      </c>
      <c r="G524" s="2">
        <f t="shared" si="71"/>
        <v>3.946556196436306E-3</v>
      </c>
      <c r="H524" s="2">
        <f t="shared" si="67"/>
        <v>1.7216765043245339</v>
      </c>
      <c r="I524" s="2">
        <f t="shared" si="68"/>
        <v>63.257940522649285</v>
      </c>
    </row>
    <row r="525" spans="1:9" ht="13.5" x14ac:dyDescent="0.25">
      <c r="A525" s="3">
        <f>TITRES_STAT!B528</f>
        <v>43067</v>
      </c>
      <c r="B525" s="5">
        <f>TITRES_STAT!D528</f>
        <v>0.94189999999999996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6.3093578566578738E-3</v>
      </c>
      <c r="G525" s="2">
        <f t="shared" si="75"/>
        <v>3.6646593252622839E-3</v>
      </c>
      <c r="H525" s="2">
        <f t="shared" si="67"/>
        <v>1.7216765043245339</v>
      </c>
      <c r="I525" s="2">
        <f t="shared" si="68"/>
        <v>63.257940522649285</v>
      </c>
    </row>
    <row r="526" spans="1:9" ht="13.5" x14ac:dyDescent="0.25">
      <c r="A526" s="3">
        <f>TITRES_STAT!B529</f>
        <v>43068</v>
      </c>
      <c r="B526" s="5">
        <f>TITRES_STAT!D529</f>
        <v>0.92620000000000002</v>
      </c>
      <c r="C526" s="2">
        <f t="shared" si="72"/>
        <v>-1.5699999999999936E-2</v>
      </c>
      <c r="D526" s="2">
        <f t="shared" si="73"/>
        <v>0</v>
      </c>
      <c r="E526" s="2">
        <f t="shared" si="74"/>
        <v>1.5699999999999936E-2</v>
      </c>
      <c r="F526" s="2">
        <f t="shared" si="75"/>
        <v>5.8586894383251681E-3</v>
      </c>
      <c r="G526" s="2">
        <f t="shared" si="75"/>
        <v>4.5243265163149738E-3</v>
      </c>
      <c r="H526" s="2">
        <f t="shared" si="67"/>
        <v>1.294930729954703</v>
      </c>
      <c r="I526" s="2">
        <f t="shared" si="68"/>
        <v>56.425700046304321</v>
      </c>
    </row>
    <row r="527" spans="1:9" ht="13.5" x14ac:dyDescent="0.25">
      <c r="A527" s="3">
        <f>TITRES_STAT!B530</f>
        <v>43069</v>
      </c>
      <c r="B527" s="5">
        <f>TITRES_STAT!D530</f>
        <v>0.94189999999999996</v>
      </c>
      <c r="C527" s="2">
        <f t="shared" si="72"/>
        <v>1.5699999999999936E-2</v>
      </c>
      <c r="D527" s="2">
        <f t="shared" si="73"/>
        <v>1.5699999999999936E-2</v>
      </c>
      <c r="E527" s="2">
        <f t="shared" si="74"/>
        <v>0</v>
      </c>
      <c r="F527" s="2">
        <f t="shared" si="75"/>
        <v>6.5616401927305083E-3</v>
      </c>
      <c r="G527" s="2">
        <f t="shared" si="75"/>
        <v>4.2011603365781896E-3</v>
      </c>
      <c r="H527" s="2">
        <f t="shared" si="67"/>
        <v>1.5618637869162857</v>
      </c>
      <c r="I527" s="2">
        <f t="shared" si="68"/>
        <v>60.965918441600692</v>
      </c>
    </row>
    <row r="528" spans="1:9" ht="13.5" x14ac:dyDescent="0.25">
      <c r="A528" s="3">
        <f>TITRES_STAT!B531</f>
        <v>43073</v>
      </c>
      <c r="B528" s="5">
        <f>TITRES_STAT!D531</f>
        <v>0.94189999999999996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6.0929516075354717E-3</v>
      </c>
      <c r="G528" s="2">
        <f t="shared" si="75"/>
        <v>3.9010774553940334E-3</v>
      </c>
      <c r="H528" s="2">
        <f t="shared" si="67"/>
        <v>1.5618637869162855</v>
      </c>
      <c r="I528" s="2">
        <f t="shared" si="68"/>
        <v>60.965918441600692</v>
      </c>
    </row>
    <row r="529" spans="1:9" ht="13.5" x14ac:dyDescent="0.25">
      <c r="A529" s="3">
        <f>TITRES_STAT!B532</f>
        <v>43074</v>
      </c>
      <c r="B529" s="5">
        <f>TITRES_STAT!D532</f>
        <v>0.94189999999999996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5.6577407784257957E-3</v>
      </c>
      <c r="G529" s="2">
        <f t="shared" si="75"/>
        <v>3.6224290657230311E-3</v>
      </c>
      <c r="H529" s="2">
        <f t="shared" ref="H529:H592" si="76">F529/G529</f>
        <v>1.5618637869162855</v>
      </c>
      <c r="I529" s="2">
        <f t="shared" ref="I529:I592" si="77">IF(G529=0,100,100-(100/(1+H529)))</f>
        <v>60.965918441600692</v>
      </c>
    </row>
    <row r="530" spans="1:9" ht="13.5" x14ac:dyDescent="0.25">
      <c r="A530" s="3">
        <f>TITRES_STAT!B533</f>
        <v>43075</v>
      </c>
      <c r="B530" s="5">
        <f>TITRES_STAT!D533</f>
        <v>0.94189999999999996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5.2536164371096679E-3</v>
      </c>
      <c r="G530" s="2">
        <f t="shared" si="75"/>
        <v>3.3636841324571004E-3</v>
      </c>
      <c r="H530" s="2">
        <f t="shared" si="76"/>
        <v>1.5618637869162857</v>
      </c>
      <c r="I530" s="2">
        <f t="shared" si="77"/>
        <v>60.965918441600692</v>
      </c>
    </row>
    <row r="531" spans="1:9" ht="13.5" x14ac:dyDescent="0.25">
      <c r="A531" s="3">
        <f>TITRES_STAT!B534</f>
        <v>43076</v>
      </c>
      <c r="B531" s="5">
        <f>TITRES_STAT!D534</f>
        <v>0.94189999999999996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4.8783581201732639E-3</v>
      </c>
      <c r="G531" s="2">
        <f t="shared" si="75"/>
        <v>3.1234209801387362E-3</v>
      </c>
      <c r="H531" s="2">
        <f t="shared" si="76"/>
        <v>1.5618637869162859</v>
      </c>
      <c r="I531" s="2">
        <f t="shared" si="77"/>
        <v>60.965918441600692</v>
      </c>
    </row>
    <row r="532" spans="1:9" ht="13.5" x14ac:dyDescent="0.25">
      <c r="A532" s="3">
        <f>TITRES_STAT!B535</f>
        <v>43077</v>
      </c>
      <c r="B532" s="5">
        <f>TITRES_STAT!D535</f>
        <v>0.91369999999999996</v>
      </c>
      <c r="C532" s="2">
        <f t="shared" si="72"/>
        <v>-2.8200000000000003E-2</v>
      </c>
      <c r="D532" s="2">
        <f t="shared" si="73"/>
        <v>0</v>
      </c>
      <c r="E532" s="2">
        <f t="shared" si="74"/>
        <v>2.8200000000000003E-2</v>
      </c>
      <c r="F532" s="2">
        <f t="shared" si="75"/>
        <v>4.5299039687323166E-3</v>
      </c>
      <c r="G532" s="2">
        <f t="shared" si="75"/>
        <v>4.9146051958431124E-3</v>
      </c>
      <c r="H532" s="2">
        <f t="shared" si="76"/>
        <v>0.92172286241096535</v>
      </c>
      <c r="I532" s="2">
        <f t="shared" si="77"/>
        <v>47.963360401227952</v>
      </c>
    </row>
    <row r="533" spans="1:9" ht="13.5" x14ac:dyDescent="0.25">
      <c r="A533" s="3">
        <f>TITRES_STAT!B536</f>
        <v>43080</v>
      </c>
      <c r="B533" s="5">
        <f>TITRES_STAT!D536</f>
        <v>0.91049999999999998</v>
      </c>
      <c r="C533" s="2">
        <f t="shared" si="72"/>
        <v>-3.1999999999999806E-3</v>
      </c>
      <c r="D533" s="2">
        <f t="shared" si="73"/>
        <v>0</v>
      </c>
      <c r="E533" s="2">
        <f t="shared" si="74"/>
        <v>3.1999999999999806E-3</v>
      </c>
      <c r="F533" s="2">
        <f t="shared" si="75"/>
        <v>4.2063393995371515E-3</v>
      </c>
      <c r="G533" s="2">
        <f t="shared" si="75"/>
        <v>4.7921333961400319E-3</v>
      </c>
      <c r="H533" s="2">
        <f t="shared" si="76"/>
        <v>0.87775924662808302</v>
      </c>
      <c r="I533" s="2">
        <f t="shared" si="77"/>
        <v>46.745036575071424</v>
      </c>
    </row>
    <row r="534" spans="1:9" ht="13.5" x14ac:dyDescent="0.25">
      <c r="A534" s="3">
        <f>TITRES_STAT!B537</f>
        <v>43081</v>
      </c>
      <c r="B534" s="5">
        <f>TITRES_STAT!D537</f>
        <v>0.91049999999999998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3.9058865852844979E-3</v>
      </c>
      <c r="G534" s="2">
        <f t="shared" si="75"/>
        <v>4.449838153558601E-3</v>
      </c>
      <c r="H534" s="2">
        <f t="shared" si="76"/>
        <v>0.87775924662808313</v>
      </c>
      <c r="I534" s="2">
        <f t="shared" si="77"/>
        <v>46.745036575071424</v>
      </c>
    </row>
    <row r="535" spans="1:9" ht="13.5" x14ac:dyDescent="0.25">
      <c r="A535" s="3">
        <f>TITRES_STAT!B538</f>
        <v>43082</v>
      </c>
      <c r="B535" s="5">
        <f>TITRES_STAT!D538</f>
        <v>0.95130000000000003</v>
      </c>
      <c r="C535" s="2">
        <f t="shared" si="72"/>
        <v>4.0800000000000058E-2</v>
      </c>
      <c r="D535" s="2">
        <f t="shared" si="73"/>
        <v>4.0800000000000058E-2</v>
      </c>
      <c r="E535" s="2">
        <f t="shared" si="74"/>
        <v>0</v>
      </c>
      <c r="F535" s="2">
        <f t="shared" si="75"/>
        <v>6.5411804006213232E-3</v>
      </c>
      <c r="G535" s="2">
        <f t="shared" si="75"/>
        <v>4.1319925711615583E-3</v>
      </c>
      <c r="H535" s="2">
        <f t="shared" si="76"/>
        <v>1.5830571541377456</v>
      </c>
      <c r="I535" s="2">
        <f t="shared" si="77"/>
        <v>61.28618376104761</v>
      </c>
    </row>
    <row r="536" spans="1:9" ht="13.5" x14ac:dyDescent="0.25">
      <c r="A536" s="3">
        <f>TITRES_STAT!B539</f>
        <v>43083</v>
      </c>
      <c r="B536" s="5">
        <f>TITRES_STAT!D539</f>
        <v>0.95760000000000001</v>
      </c>
      <c r="C536" s="2">
        <f t="shared" si="72"/>
        <v>6.2999999999999723E-3</v>
      </c>
      <c r="D536" s="2">
        <f t="shared" si="73"/>
        <v>6.2999999999999723E-3</v>
      </c>
      <c r="E536" s="2">
        <f t="shared" si="74"/>
        <v>0</v>
      </c>
      <c r="F536" s="2">
        <f t="shared" si="75"/>
        <v>6.5239532291483703E-3</v>
      </c>
      <c r="G536" s="2">
        <f t="shared" si="75"/>
        <v>3.8368502446500183E-3</v>
      </c>
      <c r="H536" s="2">
        <f t="shared" si="76"/>
        <v>1.7003408559521349</v>
      </c>
      <c r="I536" s="2">
        <f t="shared" si="77"/>
        <v>62.967638037406132</v>
      </c>
    </row>
    <row r="537" spans="1:9" ht="13.5" x14ac:dyDescent="0.25">
      <c r="A537" s="3">
        <f>TITRES_STAT!B540</f>
        <v>43084</v>
      </c>
      <c r="B537" s="5">
        <f>TITRES_STAT!D540</f>
        <v>0.94189999999999996</v>
      </c>
      <c r="C537" s="2">
        <f t="shared" si="72"/>
        <v>-1.5700000000000047E-2</v>
      </c>
      <c r="D537" s="2">
        <f t="shared" si="73"/>
        <v>0</v>
      </c>
      <c r="E537" s="2">
        <f t="shared" si="74"/>
        <v>1.5700000000000047E-2</v>
      </c>
      <c r="F537" s="2">
        <f t="shared" si="75"/>
        <v>6.0579565699234866E-3</v>
      </c>
      <c r="G537" s="2">
        <f t="shared" si="75"/>
        <v>4.6842180843178777E-3</v>
      </c>
      <c r="H537" s="2">
        <f t="shared" si="76"/>
        <v>1.2932695405887906</v>
      </c>
      <c r="I537" s="2">
        <f t="shared" si="77"/>
        <v>56.394135870166714</v>
      </c>
    </row>
    <row r="538" spans="1:9" ht="13.5" x14ac:dyDescent="0.25">
      <c r="A538" s="3">
        <f>TITRES_STAT!B541</f>
        <v>43087</v>
      </c>
      <c r="B538" s="5">
        <f>TITRES_STAT!D541</f>
        <v>0.94189999999999996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5.6252453863575233E-3</v>
      </c>
      <c r="G538" s="2">
        <f t="shared" si="75"/>
        <v>4.3496310782951721E-3</v>
      </c>
      <c r="H538" s="2">
        <f t="shared" si="76"/>
        <v>1.2932695405887906</v>
      </c>
      <c r="I538" s="2">
        <f t="shared" si="77"/>
        <v>56.394135870166714</v>
      </c>
    </row>
    <row r="539" spans="1:9" ht="13.5" x14ac:dyDescent="0.25">
      <c r="A539" s="3">
        <f>TITRES_STAT!B542</f>
        <v>43088</v>
      </c>
      <c r="B539" s="5">
        <f>TITRES_STAT!D542</f>
        <v>0.97019999999999995</v>
      </c>
      <c r="C539" s="2">
        <f t="shared" si="72"/>
        <v>2.8299999999999992E-2</v>
      </c>
      <c r="D539" s="2">
        <f t="shared" si="73"/>
        <v>2.8299999999999992E-2</v>
      </c>
      <c r="E539" s="2">
        <f t="shared" si="74"/>
        <v>0</v>
      </c>
      <c r="F539" s="2">
        <f t="shared" si="75"/>
        <v>7.2448707159034143E-3</v>
      </c>
      <c r="G539" s="2">
        <f t="shared" si="75"/>
        <v>4.038943144131231E-3</v>
      </c>
      <c r="H539" s="2">
        <f t="shared" si="76"/>
        <v>1.7937540731244368</v>
      </c>
      <c r="I539" s="2">
        <f t="shared" si="77"/>
        <v>64.205868740564028</v>
      </c>
    </row>
    <row r="540" spans="1:9" ht="13.5" x14ac:dyDescent="0.25">
      <c r="A540" s="3">
        <f>TITRES_STAT!B543</f>
        <v>43089</v>
      </c>
      <c r="B540" s="5">
        <f>TITRES_STAT!D543</f>
        <v>0.99839999999999995</v>
      </c>
      <c r="C540" s="2">
        <f t="shared" si="72"/>
        <v>2.8200000000000003E-2</v>
      </c>
      <c r="D540" s="2">
        <f t="shared" si="73"/>
        <v>2.8200000000000003E-2</v>
      </c>
      <c r="E540" s="2">
        <f t="shared" si="74"/>
        <v>0</v>
      </c>
      <c r="F540" s="2">
        <f t="shared" si="75"/>
        <v>8.7416656647674555E-3</v>
      </c>
      <c r="G540" s="2">
        <f t="shared" si="75"/>
        <v>3.7504472052647146E-3</v>
      </c>
      <c r="H540" s="2">
        <f t="shared" si="76"/>
        <v>2.3308328810751648</v>
      </c>
      <c r="I540" s="2">
        <f t="shared" si="77"/>
        <v>69.977479035897815</v>
      </c>
    </row>
    <row r="541" spans="1:9" ht="13.5" x14ac:dyDescent="0.25">
      <c r="A541" s="3">
        <f>TITRES_STAT!B544</f>
        <v>43090</v>
      </c>
      <c r="B541" s="5">
        <f>TITRES_STAT!D544</f>
        <v>0.97330000000000005</v>
      </c>
      <c r="C541" s="2">
        <f t="shared" si="72"/>
        <v>-2.50999999999999E-2</v>
      </c>
      <c r="D541" s="2">
        <f t="shared" si="73"/>
        <v>0</v>
      </c>
      <c r="E541" s="2">
        <f t="shared" si="74"/>
        <v>2.50999999999999E-2</v>
      </c>
      <c r="F541" s="2">
        <f t="shared" ref="F541:G556" si="78">((F540*13)+D541)/14</f>
        <v>8.117260974426924E-3</v>
      </c>
      <c r="G541" s="2">
        <f t="shared" si="78"/>
        <v>5.2754152620315131E-3</v>
      </c>
      <c r="H541" s="2">
        <f t="shared" si="76"/>
        <v>1.5386961160856638</v>
      </c>
      <c r="I541" s="2">
        <f t="shared" si="77"/>
        <v>60.60970063869366</v>
      </c>
    </row>
    <row r="542" spans="1:9" ht="13.5" x14ac:dyDescent="0.25">
      <c r="A542" s="3">
        <f>TITRES_STAT!B545</f>
        <v>43091</v>
      </c>
      <c r="B542" s="5">
        <f>TITRES_STAT!D545</f>
        <v>0.98899999999999999</v>
      </c>
      <c r="C542" s="2">
        <f t="shared" si="72"/>
        <v>1.5699999999999936E-2</v>
      </c>
      <c r="D542" s="2">
        <f t="shared" si="73"/>
        <v>1.5699999999999936E-2</v>
      </c>
      <c r="E542" s="2">
        <f t="shared" si="74"/>
        <v>0</v>
      </c>
      <c r="F542" s="2">
        <f t="shared" si="78"/>
        <v>8.6588851905392821E-3</v>
      </c>
      <c r="G542" s="2">
        <f t="shared" si="78"/>
        <v>4.8985998861721192E-3</v>
      </c>
      <c r="H542" s="2">
        <f t="shared" si="76"/>
        <v>1.7676245032752691</v>
      </c>
      <c r="I542" s="2">
        <f t="shared" si="77"/>
        <v>63.867930825999785</v>
      </c>
    </row>
    <row r="543" spans="1:9" ht="13.5" x14ac:dyDescent="0.25">
      <c r="A543" s="3">
        <f>TITRES_STAT!B546</f>
        <v>43094</v>
      </c>
      <c r="B543" s="5">
        <f>TITRES_STAT!D546</f>
        <v>0.97330000000000005</v>
      </c>
      <c r="C543" s="2">
        <f t="shared" si="72"/>
        <v>-1.5699999999999936E-2</v>
      </c>
      <c r="D543" s="2">
        <f t="shared" si="73"/>
        <v>0</v>
      </c>
      <c r="E543" s="2">
        <f t="shared" si="74"/>
        <v>1.5699999999999936E-2</v>
      </c>
      <c r="F543" s="2">
        <f t="shared" si="78"/>
        <v>8.040393391215048E-3</v>
      </c>
      <c r="G543" s="2">
        <f t="shared" si="78"/>
        <v>5.6701284657312487E-3</v>
      </c>
      <c r="H543" s="2">
        <f t="shared" si="76"/>
        <v>1.4180266707904505</v>
      </c>
      <c r="I543" s="2">
        <f t="shared" si="77"/>
        <v>58.643963191973356</v>
      </c>
    </row>
    <row r="544" spans="1:9" ht="13.5" x14ac:dyDescent="0.25">
      <c r="A544" s="3">
        <f>TITRES_STAT!B547</f>
        <v>43095</v>
      </c>
      <c r="B544" s="5">
        <f>TITRES_STAT!D547</f>
        <v>0.97330000000000005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7.4660795775568301E-3</v>
      </c>
      <c r="G544" s="2">
        <f t="shared" si="78"/>
        <v>5.2651192896075883E-3</v>
      </c>
      <c r="H544" s="2">
        <f t="shared" si="76"/>
        <v>1.4180266707904505</v>
      </c>
      <c r="I544" s="2">
        <f t="shared" si="77"/>
        <v>58.643963191973356</v>
      </c>
    </row>
    <row r="545" spans="1:9" ht="13.5" x14ac:dyDescent="0.25">
      <c r="A545" s="3">
        <f>TITRES_STAT!B548</f>
        <v>43096</v>
      </c>
      <c r="B545" s="5">
        <f>TITRES_STAT!D548</f>
        <v>0.97330000000000005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6.9327881791599131E-3</v>
      </c>
      <c r="G545" s="2">
        <f t="shared" si="78"/>
        <v>4.889039340349904E-3</v>
      </c>
      <c r="H545" s="2">
        <f t="shared" si="76"/>
        <v>1.4180266707904501</v>
      </c>
      <c r="I545" s="2">
        <f t="shared" si="77"/>
        <v>58.643963191973349</v>
      </c>
    </row>
    <row r="546" spans="1:9" ht="13.5" x14ac:dyDescent="0.25">
      <c r="A546" s="3">
        <f>TITRES_STAT!B549</f>
        <v>43097</v>
      </c>
      <c r="B546" s="5">
        <f>TITRES_STAT!D549</f>
        <v>0.97330000000000005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6.4375890235056337E-3</v>
      </c>
      <c r="G546" s="2">
        <f t="shared" si="78"/>
        <v>4.5398222446106249E-3</v>
      </c>
      <c r="H546" s="2">
        <f t="shared" si="76"/>
        <v>1.4180266707904503</v>
      </c>
      <c r="I546" s="2">
        <f t="shared" si="77"/>
        <v>58.643963191973349</v>
      </c>
    </row>
    <row r="547" spans="1:9" ht="13.5" x14ac:dyDescent="0.25">
      <c r="A547" s="3">
        <f>TITRES_STAT!B550</f>
        <v>43098</v>
      </c>
      <c r="B547" s="5">
        <f>TITRES_STAT!D550</f>
        <v>0.9607</v>
      </c>
      <c r="C547" s="2">
        <f t="shared" si="72"/>
        <v>-1.2600000000000056E-2</v>
      </c>
      <c r="D547" s="2">
        <f t="shared" si="73"/>
        <v>0</v>
      </c>
      <c r="E547" s="2">
        <f t="shared" si="74"/>
        <v>1.2600000000000056E-2</v>
      </c>
      <c r="F547" s="2">
        <f t="shared" si="78"/>
        <v>5.9777612361123734E-3</v>
      </c>
      <c r="G547" s="2">
        <f t="shared" si="78"/>
        <v>5.1155492271384422E-3</v>
      </c>
      <c r="H547" s="2">
        <f t="shared" si="76"/>
        <v>1.1685472997503026</v>
      </c>
      <c r="I547" s="2">
        <f t="shared" si="77"/>
        <v>53.886179927219246</v>
      </c>
    </row>
    <row r="548" spans="1:9" ht="13.5" x14ac:dyDescent="0.25">
      <c r="A548" s="3">
        <f>TITRES_STAT!B551</f>
        <v>43102</v>
      </c>
      <c r="B548" s="5">
        <f>TITRES_STAT!D551</f>
        <v>0.97960000000000003</v>
      </c>
      <c r="C548" s="2">
        <f t="shared" si="72"/>
        <v>1.8900000000000028E-2</v>
      </c>
      <c r="D548" s="2">
        <f t="shared" si="73"/>
        <v>1.8900000000000028E-2</v>
      </c>
      <c r="E548" s="2">
        <f t="shared" si="74"/>
        <v>0</v>
      </c>
      <c r="F548" s="2">
        <f t="shared" si="78"/>
        <v>6.9007782906757775E-3</v>
      </c>
      <c r="G548" s="2">
        <f t="shared" si="78"/>
        <v>4.75015285377141E-3</v>
      </c>
      <c r="H548" s="2">
        <f t="shared" si="76"/>
        <v>1.4527486805391676</v>
      </c>
      <c r="I548" s="2">
        <f t="shared" si="77"/>
        <v>59.229414414354999</v>
      </c>
    </row>
    <row r="549" spans="1:9" ht="13.5" x14ac:dyDescent="0.25">
      <c r="A549" s="3">
        <f>TITRES_STAT!B552</f>
        <v>43103</v>
      </c>
      <c r="B549" s="5">
        <f>TITRES_STAT!D552</f>
        <v>0.95130000000000003</v>
      </c>
      <c r="C549" s="2">
        <f t="shared" si="72"/>
        <v>-2.8299999999999992E-2</v>
      </c>
      <c r="D549" s="2">
        <f t="shared" si="73"/>
        <v>0</v>
      </c>
      <c r="E549" s="2">
        <f t="shared" si="74"/>
        <v>2.8299999999999992E-2</v>
      </c>
      <c r="F549" s="2">
        <f t="shared" si="78"/>
        <v>6.407865555627508E-3</v>
      </c>
      <c r="G549" s="2">
        <f t="shared" si="78"/>
        <v>6.4322847927877364E-3</v>
      </c>
      <c r="H549" s="2">
        <f t="shared" si="76"/>
        <v>0.99620364490272439</v>
      </c>
      <c r="I549" s="2">
        <f t="shared" si="77"/>
        <v>49.904910626053372</v>
      </c>
    </row>
    <row r="550" spans="1:9" ht="13.5" x14ac:dyDescent="0.25">
      <c r="A550" s="3">
        <f>TITRES_STAT!B553</f>
        <v>43104</v>
      </c>
      <c r="B550" s="5">
        <f>TITRES_STAT!D553</f>
        <v>0.97330000000000005</v>
      </c>
      <c r="C550" s="2">
        <f t="shared" si="72"/>
        <v>2.200000000000002E-2</v>
      </c>
      <c r="D550" s="2">
        <f t="shared" si="73"/>
        <v>2.200000000000002E-2</v>
      </c>
      <c r="E550" s="2">
        <f t="shared" si="74"/>
        <v>0</v>
      </c>
      <c r="F550" s="2">
        <f t="shared" si="78"/>
        <v>7.5215894445112581E-3</v>
      </c>
      <c r="G550" s="2">
        <f t="shared" si="78"/>
        <v>5.9728358790171838E-3</v>
      </c>
      <c r="H550" s="2">
        <f t="shared" si="76"/>
        <v>1.259299534905171</v>
      </c>
      <c r="I550" s="2">
        <f t="shared" si="77"/>
        <v>55.738493964591875</v>
      </c>
    </row>
    <row r="551" spans="1:9" ht="13.5" x14ac:dyDescent="0.25">
      <c r="A551" s="3">
        <f>TITRES_STAT!B554</f>
        <v>43105</v>
      </c>
      <c r="B551" s="5">
        <f>TITRES_STAT!D554</f>
        <v>0.94499999999999995</v>
      </c>
      <c r="C551" s="2">
        <f t="shared" si="72"/>
        <v>-2.8300000000000103E-2</v>
      </c>
      <c r="D551" s="2">
        <f t="shared" si="73"/>
        <v>0</v>
      </c>
      <c r="E551" s="2">
        <f t="shared" si="74"/>
        <v>2.8300000000000103E-2</v>
      </c>
      <c r="F551" s="2">
        <f t="shared" si="78"/>
        <v>6.984333055617597E-3</v>
      </c>
      <c r="G551" s="2">
        <f t="shared" si="78"/>
        <v>7.5676333162302493E-3</v>
      </c>
      <c r="H551" s="2">
        <f t="shared" si="76"/>
        <v>0.92292170666334317</v>
      </c>
      <c r="I551" s="2">
        <f t="shared" si="77"/>
        <v>47.995802609394758</v>
      </c>
    </row>
    <row r="552" spans="1:9" ht="13.5" x14ac:dyDescent="0.25">
      <c r="A552" s="3">
        <f>TITRES_STAT!B555</f>
        <v>43108</v>
      </c>
      <c r="B552" s="5">
        <f>TITRES_STAT!D555</f>
        <v>0.94189999999999996</v>
      </c>
      <c r="C552" s="2">
        <f t="shared" si="72"/>
        <v>-3.0999999999999917E-3</v>
      </c>
      <c r="D552" s="2">
        <f t="shared" si="73"/>
        <v>0</v>
      </c>
      <c r="E552" s="2">
        <f t="shared" si="74"/>
        <v>3.0999999999999917E-3</v>
      </c>
      <c r="F552" s="2">
        <f t="shared" si="78"/>
        <v>6.4854521230734829E-3</v>
      </c>
      <c r="G552" s="2">
        <f t="shared" si="78"/>
        <v>7.2485166507852304E-3</v>
      </c>
      <c r="H552" s="2">
        <f t="shared" si="76"/>
        <v>0.89472818171300128</v>
      </c>
      <c r="I552" s="2">
        <f t="shared" si="77"/>
        <v>47.221980986427731</v>
      </c>
    </row>
    <row r="553" spans="1:9" ht="13.5" x14ac:dyDescent="0.25">
      <c r="A553" s="3">
        <f>TITRES_STAT!B556</f>
        <v>43109</v>
      </c>
      <c r="B553" s="5">
        <f>TITRES_STAT!D556</f>
        <v>0.9325</v>
      </c>
      <c r="C553" s="2">
        <f t="shared" si="72"/>
        <v>-9.3999999999999639E-3</v>
      </c>
      <c r="D553" s="2">
        <f t="shared" si="73"/>
        <v>0</v>
      </c>
      <c r="E553" s="2">
        <f t="shared" si="74"/>
        <v>9.3999999999999639E-3</v>
      </c>
      <c r="F553" s="2">
        <f t="shared" si="78"/>
        <v>6.0222055428539477E-3</v>
      </c>
      <c r="G553" s="2">
        <f t="shared" si="78"/>
        <v>7.4021940328719968E-3</v>
      </c>
      <c r="H553" s="2">
        <f t="shared" si="76"/>
        <v>0.81357034361842795</v>
      </c>
      <c r="I553" s="2">
        <f t="shared" si="77"/>
        <v>44.86014818676378</v>
      </c>
    </row>
    <row r="554" spans="1:9" ht="13.5" x14ac:dyDescent="0.25">
      <c r="A554" s="3">
        <f>TITRES_STAT!B557</f>
        <v>43110</v>
      </c>
      <c r="B554" s="5">
        <f>TITRES_STAT!D557</f>
        <v>0.92310000000000003</v>
      </c>
      <c r="C554" s="2">
        <f t="shared" si="72"/>
        <v>-9.3999999999999639E-3</v>
      </c>
      <c r="D554" s="2">
        <f t="shared" si="73"/>
        <v>0</v>
      </c>
      <c r="E554" s="2">
        <f t="shared" si="74"/>
        <v>9.3999999999999639E-3</v>
      </c>
      <c r="F554" s="2">
        <f t="shared" si="78"/>
        <v>5.592048004078665E-3</v>
      </c>
      <c r="G554" s="2">
        <f t="shared" si="78"/>
        <v>7.544894459095423E-3</v>
      </c>
      <c r="H554" s="2">
        <f t="shared" si="76"/>
        <v>0.74116981150576755</v>
      </c>
      <c r="I554" s="2">
        <f t="shared" si="77"/>
        <v>42.567347917938129</v>
      </c>
    </row>
    <row r="555" spans="1:9" ht="13.5" x14ac:dyDescent="0.25">
      <c r="A555" s="3">
        <f>TITRES_STAT!B558</f>
        <v>43111</v>
      </c>
      <c r="B555" s="5">
        <f>TITRES_STAT!D558</f>
        <v>0.91049999999999998</v>
      </c>
      <c r="C555" s="2">
        <f t="shared" si="72"/>
        <v>-1.2600000000000056E-2</v>
      </c>
      <c r="D555" s="2">
        <f t="shared" si="73"/>
        <v>0</v>
      </c>
      <c r="E555" s="2">
        <f t="shared" si="74"/>
        <v>1.2600000000000056E-2</v>
      </c>
      <c r="F555" s="2">
        <f t="shared" si="78"/>
        <v>5.1926160037873313E-3</v>
      </c>
      <c r="G555" s="2">
        <f t="shared" si="78"/>
        <v>7.9059734263028959E-3</v>
      </c>
      <c r="H555" s="2">
        <f t="shared" si="76"/>
        <v>0.6567965415253838</v>
      </c>
      <c r="I555" s="2">
        <f t="shared" si="77"/>
        <v>39.642558700700974</v>
      </c>
    </row>
    <row r="556" spans="1:9" ht="13.5" x14ac:dyDescent="0.25">
      <c r="A556" s="3">
        <f>TITRES_STAT!B559</f>
        <v>43112</v>
      </c>
      <c r="B556" s="5">
        <f>TITRES_STAT!D559</f>
        <v>0.93559999999999999</v>
      </c>
      <c r="C556" s="2">
        <f t="shared" si="72"/>
        <v>2.5100000000000011E-2</v>
      </c>
      <c r="D556" s="2">
        <f t="shared" si="73"/>
        <v>2.5100000000000011E-2</v>
      </c>
      <c r="E556" s="2">
        <f t="shared" si="74"/>
        <v>0</v>
      </c>
      <c r="F556" s="2">
        <f t="shared" si="78"/>
        <v>6.6145720035168084E-3</v>
      </c>
      <c r="G556" s="2">
        <f t="shared" si="78"/>
        <v>7.3412610387098313E-3</v>
      </c>
      <c r="H556" s="2">
        <f t="shared" si="76"/>
        <v>0.90101305056975156</v>
      </c>
      <c r="I556" s="2">
        <f t="shared" si="77"/>
        <v>47.396468440851024</v>
      </c>
    </row>
    <row r="557" spans="1:9" ht="13.5" x14ac:dyDescent="0.25">
      <c r="A557" s="3">
        <f>TITRES_STAT!B560</f>
        <v>43115</v>
      </c>
      <c r="B557" s="5">
        <f>TITRES_STAT!D560</f>
        <v>0.94820000000000004</v>
      </c>
      <c r="C557" s="2">
        <f t="shared" si="72"/>
        <v>1.2600000000000056E-2</v>
      </c>
      <c r="D557" s="2">
        <f t="shared" si="73"/>
        <v>1.2600000000000056E-2</v>
      </c>
      <c r="E557" s="2">
        <f t="shared" si="74"/>
        <v>0</v>
      </c>
      <c r="F557" s="2">
        <f t="shared" ref="F557:G572" si="79">((F556*13)+D557)/14</f>
        <v>7.0421025746941835E-3</v>
      </c>
      <c r="G557" s="2">
        <f t="shared" si="79"/>
        <v>6.8168852502305576E-3</v>
      </c>
      <c r="H557" s="2">
        <f t="shared" si="76"/>
        <v>1.0330381568995912</v>
      </c>
      <c r="I557" s="2">
        <f t="shared" si="77"/>
        <v>50.812531648446161</v>
      </c>
    </row>
    <row r="558" spans="1:9" ht="13.5" x14ac:dyDescent="0.25">
      <c r="A558" s="3">
        <f>TITRES_STAT!B561</f>
        <v>43116</v>
      </c>
      <c r="B558" s="5">
        <f>TITRES_STAT!D561</f>
        <v>0.94820000000000004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6.5390952479303125E-3</v>
      </c>
      <c r="G558" s="2">
        <f t="shared" si="79"/>
        <v>6.3299648752140891E-3</v>
      </c>
      <c r="H558" s="2">
        <f t="shared" si="76"/>
        <v>1.033038156899591</v>
      </c>
      <c r="I558" s="2">
        <f t="shared" si="77"/>
        <v>50.812531648446154</v>
      </c>
    </row>
    <row r="559" spans="1:9" ht="13.5" x14ac:dyDescent="0.25">
      <c r="A559" s="3">
        <f>TITRES_STAT!B562</f>
        <v>43117</v>
      </c>
      <c r="B559" s="5">
        <f>TITRES_STAT!D562</f>
        <v>0.92310000000000003</v>
      </c>
      <c r="C559" s="2">
        <f t="shared" si="72"/>
        <v>-2.5100000000000011E-2</v>
      </c>
      <c r="D559" s="2">
        <f t="shared" si="73"/>
        <v>0</v>
      </c>
      <c r="E559" s="2">
        <f t="shared" si="74"/>
        <v>2.5100000000000011E-2</v>
      </c>
      <c r="F559" s="2">
        <f t="shared" si="79"/>
        <v>6.0720170159352894E-3</v>
      </c>
      <c r="G559" s="2">
        <f t="shared" si="79"/>
        <v>7.6706816698416547E-3</v>
      </c>
      <c r="H559" s="2">
        <f t="shared" si="76"/>
        <v>0.79158766812189107</v>
      </c>
      <c r="I559" s="2">
        <f t="shared" si="77"/>
        <v>44.183585442497872</v>
      </c>
    </row>
    <row r="560" spans="1:9" ht="13.5" x14ac:dyDescent="0.25">
      <c r="A560" s="3">
        <f>TITRES_STAT!B563</f>
        <v>43118</v>
      </c>
      <c r="B560" s="5">
        <f>TITRES_STAT!D563</f>
        <v>0.97640000000000005</v>
      </c>
      <c r="C560" s="2">
        <f t="shared" si="72"/>
        <v>5.3300000000000014E-2</v>
      </c>
      <c r="D560" s="2">
        <f t="shared" si="73"/>
        <v>5.3300000000000014E-2</v>
      </c>
      <c r="E560" s="2">
        <f t="shared" si="74"/>
        <v>0</v>
      </c>
      <c r="F560" s="2">
        <f t="shared" si="79"/>
        <v>9.4454443719399119E-3</v>
      </c>
      <c r="G560" s="2">
        <f t="shared" si="79"/>
        <v>7.1227758362815367E-3</v>
      </c>
      <c r="H560" s="2">
        <f t="shared" si="76"/>
        <v>1.3260903598604517</v>
      </c>
      <c r="I560" s="2">
        <f t="shared" si="77"/>
        <v>57.009408694682321</v>
      </c>
    </row>
    <row r="561" spans="1:9" ht="13.5" x14ac:dyDescent="0.25">
      <c r="A561" s="3">
        <f>TITRES_STAT!B564</f>
        <v>43119</v>
      </c>
      <c r="B561" s="5">
        <f>TITRES_STAT!D564</f>
        <v>1.0109999999999999</v>
      </c>
      <c r="C561" s="2">
        <f t="shared" si="72"/>
        <v>3.4599999999999853E-2</v>
      </c>
      <c r="D561" s="2">
        <f t="shared" si="73"/>
        <v>3.4599999999999853E-2</v>
      </c>
      <c r="E561" s="2">
        <f t="shared" si="74"/>
        <v>0</v>
      </c>
      <c r="F561" s="2">
        <f t="shared" si="79"/>
        <v>1.1242198345372765E-2</v>
      </c>
      <c r="G561" s="2">
        <f t="shared" si="79"/>
        <v>6.6140061336899978E-3</v>
      </c>
      <c r="H561" s="2">
        <f t="shared" si="76"/>
        <v>1.699756262412274</v>
      </c>
      <c r="I561" s="2">
        <f t="shared" si="77"/>
        <v>62.959619209976957</v>
      </c>
    </row>
    <row r="562" spans="1:9" ht="13.5" x14ac:dyDescent="0.25">
      <c r="A562" s="3">
        <f>TITRES_STAT!B565</f>
        <v>43122</v>
      </c>
      <c r="B562" s="5">
        <f>TITRES_STAT!D565</f>
        <v>1.0361</v>
      </c>
      <c r="C562" s="2">
        <f t="shared" si="72"/>
        <v>2.5100000000000122E-2</v>
      </c>
      <c r="D562" s="2">
        <f t="shared" si="73"/>
        <v>2.5100000000000122E-2</v>
      </c>
      <c r="E562" s="2">
        <f t="shared" si="74"/>
        <v>0</v>
      </c>
      <c r="F562" s="2">
        <f t="shared" si="79"/>
        <v>1.2232041320703291E-2</v>
      </c>
      <c r="G562" s="2">
        <f t="shared" si="79"/>
        <v>6.1415771241407121E-3</v>
      </c>
      <c r="H562" s="2">
        <f t="shared" si="76"/>
        <v>1.9916775566690805</v>
      </c>
      <c r="I562" s="2">
        <f t="shared" si="77"/>
        <v>66.573937830606482</v>
      </c>
    </row>
    <row r="563" spans="1:9" ht="13.5" x14ac:dyDescent="0.25">
      <c r="A563" s="3">
        <f>TITRES_STAT!B566</f>
        <v>43123</v>
      </c>
      <c r="B563" s="5">
        <f>TITRES_STAT!D566</f>
        <v>1.0361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1.13583240835102E-2</v>
      </c>
      <c r="G563" s="2">
        <f t="shared" si="79"/>
        <v>5.7028930438449473E-3</v>
      </c>
      <c r="H563" s="2">
        <f t="shared" si="76"/>
        <v>1.9916775566690805</v>
      </c>
      <c r="I563" s="2">
        <f t="shared" si="77"/>
        <v>66.573937830606482</v>
      </c>
    </row>
    <row r="564" spans="1:9" ht="13.5" x14ac:dyDescent="0.25">
      <c r="A564" s="3">
        <f>TITRES_STAT!B567</f>
        <v>43124</v>
      </c>
      <c r="B564" s="5">
        <f>TITRES_STAT!D567</f>
        <v>1.0204</v>
      </c>
      <c r="C564" s="2">
        <f t="shared" si="72"/>
        <v>-1.5700000000000047E-2</v>
      </c>
      <c r="D564" s="2">
        <f t="shared" si="73"/>
        <v>0</v>
      </c>
      <c r="E564" s="2">
        <f t="shared" si="74"/>
        <v>1.5700000000000047E-2</v>
      </c>
      <c r="F564" s="2">
        <f t="shared" si="79"/>
        <v>1.0547015220402328E-2</v>
      </c>
      <c r="G564" s="2">
        <f t="shared" si="79"/>
        <v>6.4169721121417403E-3</v>
      </c>
      <c r="H564" s="2">
        <f t="shared" si="76"/>
        <v>1.6436124446366243</v>
      </c>
      <c r="I564" s="2">
        <f t="shared" si="77"/>
        <v>62.172972743080948</v>
      </c>
    </row>
    <row r="565" spans="1:9" ht="13.5" x14ac:dyDescent="0.25">
      <c r="A565" s="3">
        <f>TITRES_STAT!B568</f>
        <v>43125</v>
      </c>
      <c r="B565" s="5">
        <f>TITRES_STAT!D568</f>
        <v>1.0298</v>
      </c>
      <c r="C565" s="2">
        <f t="shared" si="72"/>
        <v>9.400000000000075E-3</v>
      </c>
      <c r="D565" s="2">
        <f t="shared" si="73"/>
        <v>9.400000000000075E-3</v>
      </c>
      <c r="E565" s="2">
        <f t="shared" si="74"/>
        <v>0</v>
      </c>
      <c r="F565" s="2">
        <f t="shared" si="79"/>
        <v>1.0465085561802168E-2</v>
      </c>
      <c r="G565" s="2">
        <f t="shared" si="79"/>
        <v>5.9586169612744723E-3</v>
      </c>
      <c r="H565" s="2">
        <f t="shared" si="76"/>
        <v>1.7562943934499557</v>
      </c>
      <c r="I565" s="2">
        <f t="shared" si="77"/>
        <v>63.719405213884443</v>
      </c>
    </row>
    <row r="566" spans="1:9" ht="13.5" x14ac:dyDescent="0.25">
      <c r="A566" s="3">
        <f>TITRES_STAT!B569</f>
        <v>43126</v>
      </c>
      <c r="B566" s="5">
        <f>TITRES_STAT!D569</f>
        <v>1.0298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9.7175794502448714E-3</v>
      </c>
      <c r="G566" s="2">
        <f t="shared" si="79"/>
        <v>5.5330014640405812E-3</v>
      </c>
      <c r="H566" s="2">
        <f t="shared" si="76"/>
        <v>1.756294393449956</v>
      </c>
      <c r="I566" s="2">
        <f t="shared" si="77"/>
        <v>63.719405213884443</v>
      </c>
    </row>
    <row r="567" spans="1:9" ht="13.5" x14ac:dyDescent="0.25">
      <c r="A567" s="3">
        <f>TITRES_STAT!B570</f>
        <v>43129</v>
      </c>
      <c r="B567" s="5">
        <f>TITRES_STAT!D570</f>
        <v>1.0173000000000001</v>
      </c>
      <c r="C567" s="2">
        <f t="shared" si="72"/>
        <v>-1.2499999999999956E-2</v>
      </c>
      <c r="D567" s="2">
        <f t="shared" si="73"/>
        <v>0</v>
      </c>
      <c r="E567" s="2">
        <f t="shared" si="74"/>
        <v>1.2499999999999956E-2</v>
      </c>
      <c r="F567" s="2">
        <f t="shared" si="79"/>
        <v>9.0234666323702369E-3</v>
      </c>
      <c r="G567" s="2">
        <f t="shared" si="79"/>
        <v>6.0306442166091082E-3</v>
      </c>
      <c r="H567" s="2">
        <f t="shared" si="76"/>
        <v>1.4962691062952349</v>
      </c>
      <c r="I567" s="2">
        <f t="shared" si="77"/>
        <v>59.940216482343885</v>
      </c>
    </row>
    <row r="568" spans="1:9" ht="13.5" x14ac:dyDescent="0.25">
      <c r="A568" s="3">
        <f>TITRES_STAT!B571</f>
        <v>43130</v>
      </c>
      <c r="B568" s="5">
        <f>TITRES_STAT!D571</f>
        <v>1.0016</v>
      </c>
      <c r="C568" s="2">
        <f t="shared" si="72"/>
        <v>-1.5700000000000047E-2</v>
      </c>
      <c r="D568" s="2">
        <f t="shared" si="73"/>
        <v>0</v>
      </c>
      <c r="E568" s="2">
        <f t="shared" si="74"/>
        <v>1.5700000000000047E-2</v>
      </c>
      <c r="F568" s="2">
        <f t="shared" si="79"/>
        <v>8.378933301486648E-3</v>
      </c>
      <c r="G568" s="2">
        <f t="shared" si="79"/>
        <v>6.7213124868513181E-3</v>
      </c>
      <c r="H568" s="2">
        <f t="shared" si="76"/>
        <v>1.2466215962846661</v>
      </c>
      <c r="I568" s="2">
        <f t="shared" si="77"/>
        <v>55.48872130252186</v>
      </c>
    </row>
    <row r="569" spans="1:9" ht="13.5" x14ac:dyDescent="0.25">
      <c r="A569" s="3">
        <f>TITRES_STAT!B572</f>
        <v>43131</v>
      </c>
      <c r="B569" s="5">
        <f>TITRES_STAT!D572</f>
        <v>0.98899999999999999</v>
      </c>
      <c r="C569" s="2">
        <f t="shared" si="72"/>
        <v>-1.2600000000000056E-2</v>
      </c>
      <c r="D569" s="2">
        <f t="shared" si="73"/>
        <v>0</v>
      </c>
      <c r="E569" s="2">
        <f t="shared" si="74"/>
        <v>1.2600000000000056E-2</v>
      </c>
      <c r="F569" s="2">
        <f t="shared" si="79"/>
        <v>7.7804380656661737E-3</v>
      </c>
      <c r="G569" s="2">
        <f t="shared" si="79"/>
        <v>7.141218737790514E-3</v>
      </c>
      <c r="H569" s="2">
        <f t="shared" si="76"/>
        <v>1.089511237695743</v>
      </c>
      <c r="I569" s="2">
        <f t="shared" si="77"/>
        <v>52.14191807349296</v>
      </c>
    </row>
    <row r="570" spans="1:9" ht="13.5" x14ac:dyDescent="0.25">
      <c r="A570" s="3">
        <f>TITRES_STAT!B573</f>
        <v>43132</v>
      </c>
      <c r="B570" s="5">
        <f>TITRES_STAT!D573</f>
        <v>0.9607</v>
      </c>
      <c r="C570" s="2">
        <f t="shared" si="72"/>
        <v>-2.8299999999999992E-2</v>
      </c>
      <c r="D570" s="2">
        <f t="shared" si="73"/>
        <v>0</v>
      </c>
      <c r="E570" s="2">
        <f t="shared" si="74"/>
        <v>2.8299999999999992E-2</v>
      </c>
      <c r="F570" s="2">
        <f t="shared" si="79"/>
        <v>7.2246924895471619E-3</v>
      </c>
      <c r="G570" s="2">
        <f t="shared" si="79"/>
        <v>8.6525602565197621E-3</v>
      </c>
      <c r="H570" s="2">
        <f t="shared" si="76"/>
        <v>0.83497742579756185</v>
      </c>
      <c r="I570" s="2">
        <f t="shared" si="77"/>
        <v>45.503416775530305</v>
      </c>
    </row>
    <row r="571" spans="1:9" ht="13.5" x14ac:dyDescent="0.25">
      <c r="A571" s="3">
        <f>TITRES_STAT!B574</f>
        <v>43133</v>
      </c>
      <c r="B571" s="5">
        <f>TITRES_STAT!D574</f>
        <v>0.9859</v>
      </c>
      <c r="C571" s="2">
        <f t="shared" si="72"/>
        <v>2.52E-2</v>
      </c>
      <c r="D571" s="2">
        <f t="shared" si="73"/>
        <v>2.52E-2</v>
      </c>
      <c r="E571" s="2">
        <f t="shared" si="74"/>
        <v>0</v>
      </c>
      <c r="F571" s="2">
        <f t="shared" si="79"/>
        <v>8.5086430260080791E-3</v>
      </c>
      <c r="G571" s="2">
        <f t="shared" si="79"/>
        <v>8.0345202381969221E-3</v>
      </c>
      <c r="H571" s="2">
        <f t="shared" si="76"/>
        <v>1.059010715482068</v>
      </c>
      <c r="I571" s="2">
        <f t="shared" si="77"/>
        <v>51.432987090313709</v>
      </c>
    </row>
    <row r="572" spans="1:9" ht="13.5" x14ac:dyDescent="0.25">
      <c r="A572" s="3">
        <f>TITRES_STAT!B575</f>
        <v>43136</v>
      </c>
      <c r="B572" s="5">
        <f>TITRES_STAT!D575</f>
        <v>1.0046999999999999</v>
      </c>
      <c r="C572" s="2">
        <f t="shared" si="72"/>
        <v>1.8799999999999928E-2</v>
      </c>
      <c r="D572" s="2">
        <f t="shared" si="73"/>
        <v>1.8799999999999928E-2</v>
      </c>
      <c r="E572" s="2">
        <f t="shared" si="74"/>
        <v>0</v>
      </c>
      <c r="F572" s="2">
        <f t="shared" si="79"/>
        <v>9.2437399527217825E-3</v>
      </c>
      <c r="G572" s="2">
        <f t="shared" si="79"/>
        <v>7.46062593546857E-3</v>
      </c>
      <c r="H572" s="2">
        <f t="shared" si="76"/>
        <v>1.2390032730063718</v>
      </c>
      <c r="I572" s="2">
        <f t="shared" si="77"/>
        <v>55.337269397678355</v>
      </c>
    </row>
    <row r="573" spans="1:9" ht="13.5" x14ac:dyDescent="0.25">
      <c r="A573" s="3">
        <f>TITRES_STAT!B576</f>
        <v>43137</v>
      </c>
      <c r="B573" s="5">
        <f>TITRES_STAT!D576</f>
        <v>1.0016</v>
      </c>
      <c r="C573" s="2">
        <f t="shared" si="72"/>
        <v>-3.0999999999998806E-3</v>
      </c>
      <c r="D573" s="2">
        <f t="shared" si="73"/>
        <v>0</v>
      </c>
      <c r="E573" s="2">
        <f t="shared" si="74"/>
        <v>3.0999999999998806E-3</v>
      </c>
      <c r="F573" s="2">
        <f t="shared" ref="F573:G588" si="80">((F572*13)+D573)/14</f>
        <v>8.5834728132416546E-3</v>
      </c>
      <c r="G573" s="2">
        <f t="shared" si="80"/>
        <v>7.1491526543636637E-3</v>
      </c>
      <c r="H573" s="2">
        <f t="shared" si="76"/>
        <v>1.2006279944242788</v>
      </c>
      <c r="I573" s="2">
        <f t="shared" si="77"/>
        <v>54.558425934156276</v>
      </c>
    </row>
    <row r="574" spans="1:9" ht="13.5" x14ac:dyDescent="0.25">
      <c r="A574" s="3">
        <f>TITRES_STAT!B577</f>
        <v>43138</v>
      </c>
      <c r="B574" s="5">
        <f>TITRES_STAT!D577</f>
        <v>0.97330000000000005</v>
      </c>
      <c r="C574" s="2">
        <f t="shared" si="72"/>
        <v>-2.8299999999999992E-2</v>
      </c>
      <c r="D574" s="2">
        <f t="shared" si="73"/>
        <v>0</v>
      </c>
      <c r="E574" s="2">
        <f t="shared" si="74"/>
        <v>2.8299999999999992E-2</v>
      </c>
      <c r="F574" s="2">
        <f t="shared" si="80"/>
        <v>7.9703676122958225E-3</v>
      </c>
      <c r="G574" s="2">
        <f t="shared" si="80"/>
        <v>8.6599274647662598E-3</v>
      </c>
      <c r="H574" s="2">
        <f t="shared" si="76"/>
        <v>0.92037348404175701</v>
      </c>
      <c r="I574" s="2">
        <f t="shared" si="77"/>
        <v>47.926796099302116</v>
      </c>
    </row>
    <row r="575" spans="1:9" ht="13.5" x14ac:dyDescent="0.25">
      <c r="A575" s="3">
        <f>TITRES_STAT!B578</f>
        <v>43139</v>
      </c>
      <c r="B575" s="5">
        <f>TITRES_STAT!D578</f>
        <v>0.97330000000000005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7.4010556399889777E-3</v>
      </c>
      <c r="G575" s="2">
        <f t="shared" si="80"/>
        <v>8.0413612172829559E-3</v>
      </c>
      <c r="H575" s="2">
        <f t="shared" si="76"/>
        <v>0.9203734840417569</v>
      </c>
      <c r="I575" s="2">
        <f t="shared" si="77"/>
        <v>47.926796099302116</v>
      </c>
    </row>
    <row r="576" spans="1:9" ht="13.5" x14ac:dyDescent="0.25">
      <c r="A576" s="3">
        <f>TITRES_STAT!B579</f>
        <v>43140</v>
      </c>
      <c r="B576" s="5">
        <f>TITRES_STAT!D579</f>
        <v>0.98899999999999999</v>
      </c>
      <c r="C576" s="2">
        <f t="shared" si="72"/>
        <v>1.5699999999999936E-2</v>
      </c>
      <c r="D576" s="2">
        <f t="shared" si="73"/>
        <v>1.5699999999999936E-2</v>
      </c>
      <c r="E576" s="2">
        <f t="shared" si="74"/>
        <v>0</v>
      </c>
      <c r="F576" s="2">
        <f t="shared" si="80"/>
        <v>7.9938373799897603E-3</v>
      </c>
      <c r="G576" s="2">
        <f t="shared" si="80"/>
        <v>7.4669782731913159E-3</v>
      </c>
      <c r="H576" s="2">
        <f t="shared" si="76"/>
        <v>1.0705585428968001</v>
      </c>
      <c r="I576" s="2">
        <f t="shared" si="77"/>
        <v>51.703852884016641</v>
      </c>
    </row>
    <row r="577" spans="1:9" ht="13.5" x14ac:dyDescent="0.25">
      <c r="A577" s="3">
        <f>TITRES_STAT!B580</f>
        <v>43143</v>
      </c>
      <c r="B577" s="5">
        <f>TITRES_STAT!D580</f>
        <v>0.9607</v>
      </c>
      <c r="C577" s="2">
        <f t="shared" si="72"/>
        <v>-2.8299999999999992E-2</v>
      </c>
      <c r="D577" s="2">
        <f t="shared" si="73"/>
        <v>0</v>
      </c>
      <c r="E577" s="2">
        <f t="shared" si="74"/>
        <v>2.8299999999999992E-2</v>
      </c>
      <c r="F577" s="2">
        <f t="shared" si="80"/>
        <v>7.4228489957047774E-3</v>
      </c>
      <c r="G577" s="2">
        <f t="shared" si="80"/>
        <v>8.9550512536776504E-3</v>
      </c>
      <c r="H577" s="2">
        <f t="shared" si="76"/>
        <v>0.82890078296942971</v>
      </c>
      <c r="I577" s="2">
        <f t="shared" si="77"/>
        <v>45.322348302766564</v>
      </c>
    </row>
    <row r="578" spans="1:9" ht="13.5" x14ac:dyDescent="0.25">
      <c r="A578" s="3">
        <f>TITRES_STAT!B581</f>
        <v>43144</v>
      </c>
      <c r="B578" s="5">
        <f>TITRES_STAT!D581</f>
        <v>0.94189999999999996</v>
      </c>
      <c r="C578" s="2">
        <f t="shared" si="72"/>
        <v>-1.8800000000000039E-2</v>
      </c>
      <c r="D578" s="2">
        <f t="shared" si="73"/>
        <v>0</v>
      </c>
      <c r="E578" s="2">
        <f t="shared" si="74"/>
        <v>1.8800000000000039E-2</v>
      </c>
      <c r="F578" s="2">
        <f t="shared" si="80"/>
        <v>6.8926454960115792E-3</v>
      </c>
      <c r="G578" s="2">
        <f t="shared" si="80"/>
        <v>9.6582618784149653E-3</v>
      </c>
      <c r="H578" s="2">
        <f t="shared" si="76"/>
        <v>0.7136527858512306</v>
      </c>
      <c r="I578" s="2">
        <f t="shared" si="77"/>
        <v>41.645121563919062</v>
      </c>
    </row>
    <row r="579" spans="1:9" ht="13.5" x14ac:dyDescent="0.25">
      <c r="A579" s="3">
        <f>TITRES_STAT!B582</f>
        <v>43145</v>
      </c>
      <c r="B579" s="5">
        <f>TITRES_STAT!D582</f>
        <v>0.97019999999999995</v>
      </c>
      <c r="C579" s="2">
        <f t="shared" ref="C579:C642" si="81">B579-B578</f>
        <v>2.8299999999999992E-2</v>
      </c>
      <c r="D579" s="2">
        <f t="shared" ref="D579:D642" si="82">IF(C579&gt;0,C579,0)</f>
        <v>2.8299999999999992E-2</v>
      </c>
      <c r="E579" s="2">
        <f t="shared" ref="E579:E642" si="83">IF(C579&lt;0,-C579,0)</f>
        <v>0</v>
      </c>
      <c r="F579" s="2">
        <f t="shared" si="80"/>
        <v>8.421742246296467E-3</v>
      </c>
      <c r="G579" s="2">
        <f t="shared" si="80"/>
        <v>8.9683860299567542E-3</v>
      </c>
      <c r="H579" s="2">
        <f t="shared" si="76"/>
        <v>0.93904769689503176</v>
      </c>
      <c r="I579" s="2">
        <f t="shared" si="77"/>
        <v>48.428292836670025</v>
      </c>
    </row>
    <row r="580" spans="1:9" ht="13.5" x14ac:dyDescent="0.25">
      <c r="A580" s="3">
        <f>TITRES_STAT!B583</f>
        <v>43146</v>
      </c>
      <c r="B580" s="5">
        <f>TITRES_STAT!D583</f>
        <v>0.96699999999999997</v>
      </c>
      <c r="C580" s="2">
        <f t="shared" si="81"/>
        <v>-3.1999999999999806E-3</v>
      </c>
      <c r="D580" s="2">
        <f t="shared" si="82"/>
        <v>0</v>
      </c>
      <c r="E580" s="2">
        <f t="shared" si="83"/>
        <v>3.1999999999999806E-3</v>
      </c>
      <c r="F580" s="2">
        <f t="shared" si="80"/>
        <v>7.8201892287038631E-3</v>
      </c>
      <c r="G580" s="2">
        <f t="shared" si="80"/>
        <v>8.5563584563884132E-3</v>
      </c>
      <c r="H580" s="2">
        <f t="shared" si="76"/>
        <v>0.91396232036832148</v>
      </c>
      <c r="I580" s="2">
        <f t="shared" si="77"/>
        <v>47.752367465229888</v>
      </c>
    </row>
    <row r="581" spans="1:9" ht="13.5" x14ac:dyDescent="0.25">
      <c r="A581" s="3">
        <f>TITRES_STAT!B584</f>
        <v>43147</v>
      </c>
      <c r="B581" s="5">
        <f>TITRES_STAT!D584</f>
        <v>0.96699999999999997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7.2616042837964443E-3</v>
      </c>
      <c r="G581" s="2">
        <f t="shared" si="80"/>
        <v>7.9451899952178127E-3</v>
      </c>
      <c r="H581" s="2">
        <f t="shared" si="76"/>
        <v>0.91396232036832137</v>
      </c>
      <c r="I581" s="2">
        <f t="shared" si="77"/>
        <v>47.752367465229888</v>
      </c>
    </row>
    <row r="582" spans="1:9" ht="13.5" x14ac:dyDescent="0.25">
      <c r="A582" s="3">
        <f>TITRES_STAT!B585</f>
        <v>43150</v>
      </c>
      <c r="B582" s="5">
        <f>TITRES_STAT!D585</f>
        <v>0.96699999999999997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6.7429182635252698E-3</v>
      </c>
      <c r="G582" s="2">
        <f t="shared" si="80"/>
        <v>7.3776764241308265E-3</v>
      </c>
      <c r="H582" s="2">
        <f t="shared" si="76"/>
        <v>0.91396232036832137</v>
      </c>
      <c r="I582" s="2">
        <f t="shared" si="77"/>
        <v>47.752367465229888</v>
      </c>
    </row>
    <row r="583" spans="1:9" ht="13.5" x14ac:dyDescent="0.25">
      <c r="A583" s="3">
        <f>TITRES_STAT!B586</f>
        <v>43151</v>
      </c>
      <c r="B583" s="5">
        <f>TITRES_STAT!D586</f>
        <v>0.96699999999999997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6.261281244702036E-3</v>
      </c>
      <c r="G583" s="2">
        <f t="shared" si="80"/>
        <v>6.8506995366929098E-3</v>
      </c>
      <c r="H583" s="2">
        <f t="shared" si="76"/>
        <v>0.91396232036832137</v>
      </c>
      <c r="I583" s="2">
        <f t="shared" si="77"/>
        <v>47.752367465229888</v>
      </c>
    </row>
    <row r="584" spans="1:9" ht="13.5" x14ac:dyDescent="0.25">
      <c r="A584" s="3">
        <f>TITRES_STAT!B587</f>
        <v>43152</v>
      </c>
      <c r="B584" s="5">
        <f>TITRES_STAT!D587</f>
        <v>0.96699999999999997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5.8140468700804623E-3</v>
      </c>
      <c r="G584" s="2">
        <f t="shared" si="80"/>
        <v>6.3613638555005594E-3</v>
      </c>
      <c r="H584" s="2">
        <f t="shared" si="76"/>
        <v>0.91396232036832137</v>
      </c>
      <c r="I584" s="2">
        <f t="shared" si="77"/>
        <v>47.752367465229888</v>
      </c>
    </row>
    <row r="585" spans="1:9" ht="13.5" x14ac:dyDescent="0.25">
      <c r="A585" s="3">
        <f>TITRES_STAT!B588</f>
        <v>43153</v>
      </c>
      <c r="B585" s="5">
        <f>TITRES_STAT!D588</f>
        <v>0.97330000000000005</v>
      </c>
      <c r="C585" s="2">
        <f t="shared" si="81"/>
        <v>6.3000000000000833E-3</v>
      </c>
      <c r="D585" s="2">
        <f t="shared" si="82"/>
        <v>6.3000000000000833E-3</v>
      </c>
      <c r="E585" s="2">
        <f t="shared" si="83"/>
        <v>0</v>
      </c>
      <c r="F585" s="2">
        <f t="shared" si="80"/>
        <v>5.8487578079318642E-3</v>
      </c>
      <c r="G585" s="2">
        <f t="shared" si="80"/>
        <v>5.9069807229648053E-3</v>
      </c>
      <c r="H585" s="2">
        <f t="shared" si="76"/>
        <v>0.99014337141704467</v>
      </c>
      <c r="I585" s="2">
        <f t="shared" si="77"/>
        <v>49.752363856681917</v>
      </c>
    </row>
    <row r="586" spans="1:9" ht="13.5" x14ac:dyDescent="0.25">
      <c r="A586" s="3">
        <f>TITRES_STAT!B589</f>
        <v>43154</v>
      </c>
      <c r="B586" s="5">
        <f>TITRES_STAT!D589</f>
        <v>0.95760000000000001</v>
      </c>
      <c r="C586" s="2">
        <f t="shared" si="81"/>
        <v>-1.5700000000000047E-2</v>
      </c>
      <c r="D586" s="2">
        <f t="shared" si="82"/>
        <v>0</v>
      </c>
      <c r="E586" s="2">
        <f t="shared" si="83"/>
        <v>1.5700000000000047E-2</v>
      </c>
      <c r="F586" s="2">
        <f t="shared" si="80"/>
        <v>5.4309893930795878E-3</v>
      </c>
      <c r="G586" s="2">
        <f t="shared" si="80"/>
        <v>6.606482099895894E-3</v>
      </c>
      <c r="H586" s="2">
        <f t="shared" si="76"/>
        <v>0.82206979614236297</v>
      </c>
      <c r="I586" s="2">
        <f t="shared" si="77"/>
        <v>45.117360371311079</v>
      </c>
    </row>
    <row r="587" spans="1:9" ht="13.5" x14ac:dyDescent="0.25">
      <c r="A587" s="3">
        <f>TITRES_STAT!B590</f>
        <v>43157</v>
      </c>
      <c r="B587" s="5">
        <f>TITRES_STAT!D590</f>
        <v>0.97330000000000005</v>
      </c>
      <c r="C587" s="2">
        <f t="shared" si="81"/>
        <v>1.5700000000000047E-2</v>
      </c>
      <c r="D587" s="2">
        <f t="shared" si="82"/>
        <v>1.5700000000000047E-2</v>
      </c>
      <c r="E587" s="2">
        <f t="shared" si="83"/>
        <v>0</v>
      </c>
      <c r="F587" s="2">
        <f t="shared" si="80"/>
        <v>6.1644901507167628E-3</v>
      </c>
      <c r="G587" s="2">
        <f t="shared" si="80"/>
        <v>6.1345905213319018E-3</v>
      </c>
      <c r="H587" s="2">
        <f t="shared" si="76"/>
        <v>1.0048739405313021</v>
      </c>
      <c r="I587" s="2">
        <f t="shared" si="77"/>
        <v>50.121552293956455</v>
      </c>
    </row>
    <row r="588" spans="1:9" ht="13.5" x14ac:dyDescent="0.25">
      <c r="A588" s="3">
        <f>TITRES_STAT!B591</f>
        <v>43158</v>
      </c>
      <c r="B588" s="5">
        <f>TITRES_STAT!D591</f>
        <v>0.95450000000000002</v>
      </c>
      <c r="C588" s="2">
        <f t="shared" si="81"/>
        <v>-1.8800000000000039E-2</v>
      </c>
      <c r="D588" s="2">
        <f t="shared" si="82"/>
        <v>0</v>
      </c>
      <c r="E588" s="2">
        <f t="shared" si="83"/>
        <v>1.8800000000000039E-2</v>
      </c>
      <c r="F588" s="2">
        <f t="shared" si="80"/>
        <v>5.7241694256655656E-3</v>
      </c>
      <c r="G588" s="2">
        <f t="shared" si="80"/>
        <v>7.0392626269510537E-3</v>
      </c>
      <c r="H588" s="2">
        <f t="shared" si="76"/>
        <v>0.8131774205652702</v>
      </c>
      <c r="I588" s="2">
        <f t="shared" si="77"/>
        <v>44.848199152610043</v>
      </c>
    </row>
    <row r="589" spans="1:9" ht="13.5" x14ac:dyDescent="0.25">
      <c r="A589" s="3">
        <f>TITRES_STAT!B592</f>
        <v>43159</v>
      </c>
      <c r="B589" s="5">
        <f>TITRES_STAT!D592</f>
        <v>0.97019999999999995</v>
      </c>
      <c r="C589" s="2">
        <f t="shared" si="81"/>
        <v>1.5699999999999936E-2</v>
      </c>
      <c r="D589" s="2">
        <f t="shared" si="82"/>
        <v>1.5699999999999936E-2</v>
      </c>
      <c r="E589" s="2">
        <f t="shared" si="83"/>
        <v>0</v>
      </c>
      <c r="F589" s="2">
        <f t="shared" ref="F589:G604" si="84">((F588*13)+D589)/14</f>
        <v>6.4367287524037349E-3</v>
      </c>
      <c r="G589" s="2">
        <f t="shared" si="84"/>
        <v>6.5364581535974067E-3</v>
      </c>
      <c r="H589" s="2">
        <f t="shared" si="76"/>
        <v>0.9847425931827033</v>
      </c>
      <c r="I589" s="2">
        <f t="shared" si="77"/>
        <v>49.615632604708949</v>
      </c>
    </row>
    <row r="590" spans="1:9" ht="13.5" x14ac:dyDescent="0.25">
      <c r="A590" s="3">
        <f>TITRES_STAT!B593</f>
        <v>43160</v>
      </c>
      <c r="B590" s="5">
        <f>TITRES_STAT!D593</f>
        <v>0.99839999999999995</v>
      </c>
      <c r="C590" s="2">
        <f t="shared" si="81"/>
        <v>2.8200000000000003E-2</v>
      </c>
      <c r="D590" s="2">
        <f t="shared" si="82"/>
        <v>2.8200000000000003E-2</v>
      </c>
      <c r="E590" s="2">
        <f t="shared" si="83"/>
        <v>0</v>
      </c>
      <c r="F590" s="2">
        <f t="shared" si="84"/>
        <v>7.9912481272320403E-3</v>
      </c>
      <c r="G590" s="2">
        <f t="shared" si="84"/>
        <v>6.0695682854833063E-3</v>
      </c>
      <c r="H590" s="2">
        <f t="shared" si="76"/>
        <v>1.3166089829395031</v>
      </c>
      <c r="I590" s="2">
        <f t="shared" si="77"/>
        <v>56.833457550910552</v>
      </c>
    </row>
    <row r="591" spans="1:9" ht="13.5" x14ac:dyDescent="0.25">
      <c r="A591" s="3">
        <f>TITRES_STAT!B594</f>
        <v>43161</v>
      </c>
      <c r="B591" s="5">
        <f>TITRES_STAT!D594</f>
        <v>1.0046999999999999</v>
      </c>
      <c r="C591" s="2">
        <f t="shared" si="81"/>
        <v>6.2999999999999723E-3</v>
      </c>
      <c r="D591" s="2">
        <f t="shared" si="82"/>
        <v>6.2999999999999723E-3</v>
      </c>
      <c r="E591" s="2">
        <f t="shared" si="83"/>
        <v>0</v>
      </c>
      <c r="F591" s="2">
        <f t="shared" si="84"/>
        <v>7.8704446895726064E-3</v>
      </c>
      <c r="G591" s="2">
        <f t="shared" si="84"/>
        <v>5.6360276936630706E-3</v>
      </c>
      <c r="H591" s="2">
        <f t="shared" si="76"/>
        <v>1.396452451506196</v>
      </c>
      <c r="I591" s="2">
        <f t="shared" si="77"/>
        <v>58.271652776941629</v>
      </c>
    </row>
    <row r="592" spans="1:9" ht="13.5" x14ac:dyDescent="0.25">
      <c r="A592" s="3">
        <f>TITRES_STAT!B595</f>
        <v>43164</v>
      </c>
      <c r="B592" s="5">
        <f>TITRES_STAT!D595</f>
        <v>0.97640000000000005</v>
      </c>
      <c r="C592" s="2">
        <f t="shared" si="81"/>
        <v>-2.8299999999999881E-2</v>
      </c>
      <c r="D592" s="2">
        <f t="shared" si="82"/>
        <v>0</v>
      </c>
      <c r="E592" s="2">
        <f t="shared" si="83"/>
        <v>2.8299999999999881E-2</v>
      </c>
      <c r="F592" s="2">
        <f t="shared" si="84"/>
        <v>7.308270068888849E-3</v>
      </c>
      <c r="G592" s="2">
        <f t="shared" si="84"/>
        <v>7.2548828584014149E-3</v>
      </c>
      <c r="H592" s="2">
        <f t="shared" si="76"/>
        <v>1.0073587970377234</v>
      </c>
      <c r="I592" s="2">
        <f t="shared" si="77"/>
        <v>50.183295508719787</v>
      </c>
    </row>
    <row r="593" spans="1:9" ht="13.5" x14ac:dyDescent="0.25">
      <c r="A593" s="3">
        <f>TITRES_STAT!B596</f>
        <v>43165</v>
      </c>
      <c r="B593" s="5">
        <f>TITRES_STAT!D596</f>
        <v>0.99529999999999996</v>
      </c>
      <c r="C593" s="2">
        <f t="shared" si="81"/>
        <v>1.8899999999999917E-2</v>
      </c>
      <c r="D593" s="2">
        <f t="shared" si="82"/>
        <v>1.8899999999999917E-2</v>
      </c>
      <c r="E593" s="2">
        <f t="shared" si="83"/>
        <v>0</v>
      </c>
      <c r="F593" s="2">
        <f t="shared" si="84"/>
        <v>8.136250778253926E-3</v>
      </c>
      <c r="G593" s="2">
        <f t="shared" si="84"/>
        <v>6.7366769399441707E-3</v>
      </c>
      <c r="H593" s="2">
        <f t="shared" ref="H593:H656" si="85">F593/G593</f>
        <v>1.2077543350804283</v>
      </c>
      <c r="I593" s="2">
        <f t="shared" ref="I593:I656" si="86">IF(G593=0,100,100-(100/(1+H593)))</f>
        <v>54.705105359307559</v>
      </c>
    </row>
    <row r="594" spans="1:9" ht="13.5" x14ac:dyDescent="0.25">
      <c r="A594" s="3">
        <f>TITRES_STAT!B597</f>
        <v>43166</v>
      </c>
      <c r="B594" s="5">
        <f>TITRES_STAT!D597</f>
        <v>0.98899999999999999</v>
      </c>
      <c r="C594" s="2">
        <f t="shared" si="81"/>
        <v>-6.2999999999999723E-3</v>
      </c>
      <c r="D594" s="2">
        <f t="shared" si="82"/>
        <v>0</v>
      </c>
      <c r="E594" s="2">
        <f t="shared" si="83"/>
        <v>6.2999999999999723E-3</v>
      </c>
      <c r="F594" s="2">
        <f t="shared" si="84"/>
        <v>7.5550900083786454E-3</v>
      </c>
      <c r="G594" s="2">
        <f t="shared" si="84"/>
        <v>6.7054857299481564E-3</v>
      </c>
      <c r="H594" s="2">
        <f t="shared" si="85"/>
        <v>1.1267028687625076</v>
      </c>
      <c r="I594" s="2">
        <f t="shared" si="86"/>
        <v>52.978856863917095</v>
      </c>
    </row>
    <row r="595" spans="1:9" ht="13.5" x14ac:dyDescent="0.25">
      <c r="A595" s="3">
        <f>TITRES_STAT!B598</f>
        <v>43167</v>
      </c>
      <c r="B595" s="5">
        <f>TITRES_STAT!D598</f>
        <v>0.9607</v>
      </c>
      <c r="C595" s="2">
        <f t="shared" si="81"/>
        <v>-2.8299999999999992E-2</v>
      </c>
      <c r="D595" s="2">
        <f t="shared" si="82"/>
        <v>0</v>
      </c>
      <c r="E595" s="2">
        <f t="shared" si="83"/>
        <v>2.8299999999999992E-2</v>
      </c>
      <c r="F595" s="2">
        <f t="shared" si="84"/>
        <v>7.0154407220658849E-3</v>
      </c>
      <c r="G595" s="2">
        <f t="shared" si="84"/>
        <v>8.247951034951859E-3</v>
      </c>
      <c r="H595" s="2">
        <f t="shared" si="85"/>
        <v>0.8505676976423554</v>
      </c>
      <c r="I595" s="2">
        <f t="shared" si="86"/>
        <v>45.962528078599256</v>
      </c>
    </row>
    <row r="596" spans="1:9" ht="13.5" x14ac:dyDescent="0.25">
      <c r="A596" s="3">
        <f>TITRES_STAT!B599</f>
        <v>43168</v>
      </c>
      <c r="B596" s="5">
        <f>TITRES_STAT!D599</f>
        <v>0.96389999999999998</v>
      </c>
      <c r="C596" s="2">
        <f t="shared" si="81"/>
        <v>3.1999999999999806E-3</v>
      </c>
      <c r="D596" s="2">
        <f t="shared" si="82"/>
        <v>3.1999999999999806E-3</v>
      </c>
      <c r="E596" s="2">
        <f t="shared" si="83"/>
        <v>0</v>
      </c>
      <c r="F596" s="2">
        <f t="shared" si="84"/>
        <v>6.7429092419183196E-3</v>
      </c>
      <c r="G596" s="2">
        <f t="shared" si="84"/>
        <v>7.6588116753124403E-3</v>
      </c>
      <c r="H596" s="2">
        <f t="shared" si="85"/>
        <v>0.88041193957719865</v>
      </c>
      <c r="I596" s="2">
        <f t="shared" si="86"/>
        <v>46.820163233762223</v>
      </c>
    </row>
    <row r="597" spans="1:9" ht="13.5" x14ac:dyDescent="0.25">
      <c r="A597" s="3">
        <f>TITRES_STAT!B600</f>
        <v>43171</v>
      </c>
      <c r="B597" s="5">
        <f>TITRES_STAT!D600</f>
        <v>0.97019999999999995</v>
      </c>
      <c r="C597" s="2">
        <f t="shared" si="81"/>
        <v>6.2999999999999723E-3</v>
      </c>
      <c r="D597" s="2">
        <f t="shared" si="82"/>
        <v>6.2999999999999723E-3</v>
      </c>
      <c r="E597" s="2">
        <f t="shared" si="83"/>
        <v>0</v>
      </c>
      <c r="F597" s="2">
        <f t="shared" si="84"/>
        <v>6.7112728674955805E-3</v>
      </c>
      <c r="G597" s="2">
        <f t="shared" si="84"/>
        <v>7.1117536985044081E-3</v>
      </c>
      <c r="H597" s="2">
        <f t="shared" si="85"/>
        <v>0.94368747175636181</v>
      </c>
      <c r="I597" s="2">
        <f t="shared" si="86"/>
        <v>48.551399618973903</v>
      </c>
    </row>
    <row r="598" spans="1:9" ht="13.5" x14ac:dyDescent="0.25">
      <c r="A598" s="3">
        <f>TITRES_STAT!B601</f>
        <v>43172</v>
      </c>
      <c r="B598" s="5">
        <f>TITRES_STAT!D601</f>
        <v>0.97019999999999995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6.2318962341030388E-3</v>
      </c>
      <c r="G598" s="2">
        <f t="shared" si="84"/>
        <v>6.6037712914683785E-3</v>
      </c>
      <c r="H598" s="2">
        <f t="shared" si="85"/>
        <v>0.94368747175636192</v>
      </c>
      <c r="I598" s="2">
        <f t="shared" si="86"/>
        <v>48.55139961897391</v>
      </c>
    </row>
    <row r="599" spans="1:9" ht="13.5" x14ac:dyDescent="0.25">
      <c r="A599" s="3">
        <f>TITRES_STAT!B602</f>
        <v>43173</v>
      </c>
      <c r="B599" s="5">
        <f>TITRES_STAT!D602</f>
        <v>0.95450000000000002</v>
      </c>
      <c r="C599" s="2">
        <f t="shared" si="81"/>
        <v>-1.5699999999999936E-2</v>
      </c>
      <c r="D599" s="2">
        <f t="shared" si="82"/>
        <v>0</v>
      </c>
      <c r="E599" s="2">
        <f t="shared" si="83"/>
        <v>1.5699999999999936E-2</v>
      </c>
      <c r="F599" s="2">
        <f t="shared" si="84"/>
        <v>5.7867607888099646E-3</v>
      </c>
      <c r="G599" s="2">
        <f t="shared" si="84"/>
        <v>7.2535019135063477E-3</v>
      </c>
      <c r="H599" s="2">
        <f t="shared" si="85"/>
        <v>0.79778855204198063</v>
      </c>
      <c r="I599" s="2">
        <f t="shared" si="86"/>
        <v>44.37610591834224</v>
      </c>
    </row>
    <row r="600" spans="1:9" ht="13.5" x14ac:dyDescent="0.25">
      <c r="A600" s="3">
        <f>TITRES_STAT!B603</f>
        <v>43174</v>
      </c>
      <c r="B600" s="5">
        <f>TITRES_STAT!D603</f>
        <v>0.94189999999999996</v>
      </c>
      <c r="C600" s="2">
        <f t="shared" si="81"/>
        <v>-1.2600000000000056E-2</v>
      </c>
      <c r="D600" s="2">
        <f t="shared" si="82"/>
        <v>0</v>
      </c>
      <c r="E600" s="2">
        <f t="shared" si="83"/>
        <v>1.2600000000000056E-2</v>
      </c>
      <c r="F600" s="2">
        <f t="shared" si="84"/>
        <v>5.373420732466396E-3</v>
      </c>
      <c r="G600" s="2">
        <f t="shared" si="84"/>
        <v>7.6353946339701839E-3</v>
      </c>
      <c r="H600" s="2">
        <f t="shared" si="85"/>
        <v>0.7037515400395713</v>
      </c>
      <c r="I600" s="2">
        <f t="shared" si="86"/>
        <v>41.305995827491721</v>
      </c>
    </row>
    <row r="601" spans="1:9" ht="13.5" x14ac:dyDescent="0.25">
      <c r="A601" s="3">
        <f>TITRES_STAT!B604</f>
        <v>43175</v>
      </c>
      <c r="B601" s="5">
        <f>TITRES_STAT!D604</f>
        <v>0.95450000000000002</v>
      </c>
      <c r="C601" s="2">
        <f t="shared" si="81"/>
        <v>1.2600000000000056E-2</v>
      </c>
      <c r="D601" s="2">
        <f t="shared" si="82"/>
        <v>1.2600000000000056E-2</v>
      </c>
      <c r="E601" s="2">
        <f t="shared" si="83"/>
        <v>0</v>
      </c>
      <c r="F601" s="2">
        <f t="shared" si="84"/>
        <v>5.8896049658616568E-3</v>
      </c>
      <c r="G601" s="2">
        <f t="shared" si="84"/>
        <v>7.0900093029723135E-3</v>
      </c>
      <c r="H601" s="2">
        <f t="shared" si="85"/>
        <v>0.83069072467825733</v>
      </c>
      <c r="I601" s="2">
        <f t="shared" si="86"/>
        <v>45.375808894440688</v>
      </c>
    </row>
    <row r="602" spans="1:9" ht="13.5" x14ac:dyDescent="0.25">
      <c r="A602" s="3">
        <f>TITRES_STAT!B605</f>
        <v>43178</v>
      </c>
      <c r="B602" s="5">
        <f>TITRES_STAT!D605</f>
        <v>0.95450000000000002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5.4689188968715385E-3</v>
      </c>
      <c r="G602" s="2">
        <f t="shared" si="84"/>
        <v>6.58358006704572E-3</v>
      </c>
      <c r="H602" s="2">
        <f t="shared" si="85"/>
        <v>0.83069072467825722</v>
      </c>
      <c r="I602" s="2">
        <f t="shared" si="86"/>
        <v>45.375808894440681</v>
      </c>
    </row>
    <row r="603" spans="1:9" ht="13.5" x14ac:dyDescent="0.25">
      <c r="A603" s="3">
        <f>TITRES_STAT!B606</f>
        <v>43180</v>
      </c>
      <c r="B603" s="5">
        <f>TITRES_STAT!D606</f>
        <v>0.94189999999999996</v>
      </c>
      <c r="C603" s="2">
        <f t="shared" si="81"/>
        <v>-1.2600000000000056E-2</v>
      </c>
      <c r="D603" s="2">
        <f t="shared" si="82"/>
        <v>0</v>
      </c>
      <c r="E603" s="2">
        <f t="shared" si="83"/>
        <v>1.2600000000000056E-2</v>
      </c>
      <c r="F603" s="2">
        <f t="shared" si="84"/>
        <v>5.0782818328092855E-3</v>
      </c>
      <c r="G603" s="2">
        <f t="shared" si="84"/>
        <v>7.0133243479710292E-3</v>
      </c>
      <c r="H603" s="2">
        <f t="shared" si="85"/>
        <v>0.72409054263666617</v>
      </c>
      <c r="I603" s="2">
        <f t="shared" si="86"/>
        <v>41.998405810480719</v>
      </c>
    </row>
    <row r="604" spans="1:9" ht="13.5" x14ac:dyDescent="0.25">
      <c r="A604" s="3">
        <f>TITRES_STAT!B607</f>
        <v>43181</v>
      </c>
      <c r="B604" s="5">
        <f>TITRES_STAT!D607</f>
        <v>0.97019999999999995</v>
      </c>
      <c r="C604" s="2">
        <f t="shared" si="81"/>
        <v>2.8299999999999992E-2</v>
      </c>
      <c r="D604" s="2">
        <f t="shared" si="82"/>
        <v>2.8299999999999992E-2</v>
      </c>
      <c r="E604" s="2">
        <f t="shared" si="83"/>
        <v>0</v>
      </c>
      <c r="F604" s="2">
        <f t="shared" si="84"/>
        <v>6.7369759876086217E-3</v>
      </c>
      <c r="G604" s="2">
        <f t="shared" si="84"/>
        <v>6.5123726088302412E-3</v>
      </c>
      <c r="H604" s="2">
        <f t="shared" si="85"/>
        <v>1.0344887174412958</v>
      </c>
      <c r="I604" s="2">
        <f t="shared" si="86"/>
        <v>50.847601590159492</v>
      </c>
    </row>
    <row r="605" spans="1:9" ht="13.5" x14ac:dyDescent="0.25">
      <c r="A605" s="3">
        <f>TITRES_STAT!B608</f>
        <v>43182</v>
      </c>
      <c r="B605" s="5">
        <f>TITRES_STAT!D608</f>
        <v>0.97019999999999995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6.255763417065149E-3</v>
      </c>
      <c r="G605" s="2">
        <f t="shared" si="87"/>
        <v>6.0472031367709376E-3</v>
      </c>
      <c r="H605" s="2">
        <f t="shared" si="85"/>
        <v>1.034488717441296</v>
      </c>
      <c r="I605" s="2">
        <f t="shared" si="86"/>
        <v>50.847601590159506</v>
      </c>
    </row>
    <row r="606" spans="1:9" ht="13.5" x14ac:dyDescent="0.25">
      <c r="A606" s="3">
        <f>TITRES_STAT!B609</f>
        <v>43185</v>
      </c>
      <c r="B606" s="5">
        <f>TITRES_STAT!D609</f>
        <v>0.96699999999999997</v>
      </c>
      <c r="C606" s="2">
        <f t="shared" si="81"/>
        <v>-3.1999999999999806E-3</v>
      </c>
      <c r="D606" s="2">
        <f t="shared" si="82"/>
        <v>0</v>
      </c>
      <c r="E606" s="2">
        <f t="shared" si="83"/>
        <v>3.1999999999999806E-3</v>
      </c>
      <c r="F606" s="2">
        <f t="shared" si="87"/>
        <v>5.8089231729890672E-3</v>
      </c>
      <c r="G606" s="2">
        <f t="shared" si="87"/>
        <v>5.8438314841444405E-3</v>
      </c>
      <c r="H606" s="2">
        <f t="shared" si="85"/>
        <v>0.99402646855062693</v>
      </c>
      <c r="I606" s="2">
        <f t="shared" si="86"/>
        <v>49.850214339087614</v>
      </c>
    </row>
    <row r="607" spans="1:9" ht="13.5" x14ac:dyDescent="0.25">
      <c r="A607" s="3">
        <f>TITRES_STAT!B610</f>
        <v>43186</v>
      </c>
      <c r="B607" s="5">
        <f>TITRES_STAT!D610</f>
        <v>0.94189999999999996</v>
      </c>
      <c r="C607" s="2">
        <f t="shared" si="81"/>
        <v>-2.5100000000000011E-2</v>
      </c>
      <c r="D607" s="2">
        <f t="shared" si="82"/>
        <v>0</v>
      </c>
      <c r="E607" s="2">
        <f t="shared" si="83"/>
        <v>2.5100000000000011E-2</v>
      </c>
      <c r="F607" s="2">
        <f t="shared" si="87"/>
        <v>5.394000089204134E-3</v>
      </c>
      <c r="G607" s="2">
        <f t="shared" si="87"/>
        <v>7.2192720924198388E-3</v>
      </c>
      <c r="H607" s="2">
        <f t="shared" si="85"/>
        <v>0.74716675312290537</v>
      </c>
      <c r="I607" s="2">
        <f t="shared" si="86"/>
        <v>42.764478650215338</v>
      </c>
    </row>
    <row r="608" spans="1:9" ht="13.5" x14ac:dyDescent="0.25">
      <c r="A608" s="3">
        <f>TITRES_STAT!B611</f>
        <v>43187</v>
      </c>
      <c r="B608" s="5">
        <f>TITRES_STAT!D611</f>
        <v>0.96699999999999997</v>
      </c>
      <c r="C608" s="2">
        <f t="shared" si="81"/>
        <v>2.5100000000000011E-2</v>
      </c>
      <c r="D608" s="2">
        <f t="shared" si="82"/>
        <v>2.5100000000000011E-2</v>
      </c>
      <c r="E608" s="2">
        <f t="shared" si="83"/>
        <v>0</v>
      </c>
      <c r="F608" s="2">
        <f t="shared" si="87"/>
        <v>6.8015715114038396E-3</v>
      </c>
      <c r="G608" s="2">
        <f t="shared" si="87"/>
        <v>6.7036098001041359E-3</v>
      </c>
      <c r="H608" s="2">
        <f t="shared" si="85"/>
        <v>1.0146132776550005</v>
      </c>
      <c r="I608" s="2">
        <f t="shared" si="86"/>
        <v>50.362681955318251</v>
      </c>
    </row>
    <row r="609" spans="1:9" ht="13.5" x14ac:dyDescent="0.25">
      <c r="A609" s="3">
        <f>TITRES_STAT!B612</f>
        <v>43188</v>
      </c>
      <c r="B609" s="5">
        <f>TITRES_STAT!D612</f>
        <v>1.0046999999999999</v>
      </c>
      <c r="C609" s="2">
        <f t="shared" si="81"/>
        <v>3.7699999999999956E-2</v>
      </c>
      <c r="D609" s="2">
        <f t="shared" si="82"/>
        <v>3.7699999999999956E-2</v>
      </c>
      <c r="E609" s="2">
        <f t="shared" si="83"/>
        <v>0</v>
      </c>
      <c r="F609" s="2">
        <f t="shared" si="87"/>
        <v>9.008602117732134E-3</v>
      </c>
      <c r="G609" s="2">
        <f t="shared" si="87"/>
        <v>6.2247805286681267E-3</v>
      </c>
      <c r="H609" s="2">
        <f t="shared" si="85"/>
        <v>1.4472160225156794</v>
      </c>
      <c r="I609" s="2">
        <f t="shared" si="86"/>
        <v>59.137240407080036</v>
      </c>
    </row>
    <row r="610" spans="1:9" ht="13.5" x14ac:dyDescent="0.25">
      <c r="A610" s="3">
        <f>TITRES_STAT!B613</f>
        <v>43189</v>
      </c>
      <c r="B610" s="5">
        <f>TITRES_STAT!D613</f>
        <v>1.0329999999999999</v>
      </c>
      <c r="C610" s="2">
        <f t="shared" si="81"/>
        <v>2.8299999999999992E-2</v>
      </c>
      <c r="D610" s="2">
        <f t="shared" si="82"/>
        <v>2.8299999999999992E-2</v>
      </c>
      <c r="E610" s="2">
        <f t="shared" si="83"/>
        <v>0</v>
      </c>
      <c r="F610" s="2">
        <f t="shared" si="87"/>
        <v>1.0386559109322695E-2</v>
      </c>
      <c r="G610" s="2">
        <f t="shared" si="87"/>
        <v>5.7801533480489747E-3</v>
      </c>
      <c r="H610" s="2">
        <f t="shared" si="85"/>
        <v>1.7969348707380852</v>
      </c>
      <c r="I610" s="2">
        <f t="shared" si="86"/>
        <v>64.246575404306469</v>
      </c>
    </row>
    <row r="611" spans="1:9" ht="13.5" x14ac:dyDescent="0.25">
      <c r="A611" s="3">
        <f>TITRES_STAT!B614</f>
        <v>43192</v>
      </c>
      <c r="B611" s="5">
        <f>TITRES_STAT!D614</f>
        <v>1.0046999999999999</v>
      </c>
      <c r="C611" s="2">
        <f t="shared" si="81"/>
        <v>-2.8299999999999992E-2</v>
      </c>
      <c r="D611" s="2">
        <f t="shared" si="82"/>
        <v>0</v>
      </c>
      <c r="E611" s="2">
        <f t="shared" si="83"/>
        <v>2.8299999999999992E-2</v>
      </c>
      <c r="F611" s="2">
        <f t="shared" si="87"/>
        <v>9.6446620300853596E-3</v>
      </c>
      <c r="G611" s="2">
        <f t="shared" si="87"/>
        <v>7.3887138231883333E-3</v>
      </c>
      <c r="H611" s="2">
        <f t="shared" si="85"/>
        <v>1.3053235327394983</v>
      </c>
      <c r="I611" s="2">
        <f t="shared" si="86"/>
        <v>56.622140632396864</v>
      </c>
    </row>
    <row r="612" spans="1:9" ht="13.5" x14ac:dyDescent="0.25">
      <c r="A612" s="3">
        <f>TITRES_STAT!B615</f>
        <v>43193</v>
      </c>
      <c r="B612" s="5">
        <f>TITRES_STAT!D615</f>
        <v>0.97640000000000005</v>
      </c>
      <c r="C612" s="2">
        <f t="shared" si="81"/>
        <v>-2.8299999999999881E-2</v>
      </c>
      <c r="D612" s="2">
        <f t="shared" si="82"/>
        <v>0</v>
      </c>
      <c r="E612" s="2">
        <f t="shared" si="83"/>
        <v>2.8299999999999881E-2</v>
      </c>
      <c r="F612" s="2">
        <f t="shared" si="87"/>
        <v>8.9557575993649777E-3</v>
      </c>
      <c r="G612" s="2">
        <f t="shared" si="87"/>
        <v>8.8823771215320157E-3</v>
      </c>
      <c r="H612" s="2">
        <f t="shared" si="85"/>
        <v>1.008261355809255</v>
      </c>
      <c r="I612" s="2">
        <f t="shared" si="86"/>
        <v>50.205684279721801</v>
      </c>
    </row>
    <row r="613" spans="1:9" ht="13.5" x14ac:dyDescent="0.25">
      <c r="A613" s="3">
        <f>TITRES_STAT!B616</f>
        <v>43194</v>
      </c>
      <c r="B613" s="5">
        <f>TITRES_STAT!D616</f>
        <v>1.0016</v>
      </c>
      <c r="C613" s="2">
        <f t="shared" si="81"/>
        <v>2.52E-2</v>
      </c>
      <c r="D613" s="2">
        <f t="shared" si="82"/>
        <v>2.52E-2</v>
      </c>
      <c r="E613" s="2">
        <f t="shared" si="83"/>
        <v>0</v>
      </c>
      <c r="F613" s="2">
        <f t="shared" si="87"/>
        <v>1.0116060627981763E-2</v>
      </c>
      <c r="G613" s="2">
        <f t="shared" si="87"/>
        <v>8.247921612851157E-3</v>
      </c>
      <c r="H613" s="2">
        <f t="shared" si="85"/>
        <v>1.2264981534523611</v>
      </c>
      <c r="I613" s="2">
        <f t="shared" si="86"/>
        <v>55.0864213181843</v>
      </c>
    </row>
    <row r="614" spans="1:9" ht="13.5" x14ac:dyDescent="0.25">
      <c r="A614" s="3">
        <f>TITRES_STAT!B617</f>
        <v>43195</v>
      </c>
      <c r="B614" s="5">
        <f>TITRES_STAT!D617</f>
        <v>0.99209999999999998</v>
      </c>
      <c r="C614" s="2">
        <f t="shared" si="81"/>
        <v>-9.5000000000000639E-3</v>
      </c>
      <c r="D614" s="2">
        <f t="shared" si="82"/>
        <v>0</v>
      </c>
      <c r="E614" s="2">
        <f t="shared" si="83"/>
        <v>9.5000000000000639E-3</v>
      </c>
      <c r="F614" s="2">
        <f t="shared" si="87"/>
        <v>9.3934848688402104E-3</v>
      </c>
      <c r="G614" s="2">
        <f t="shared" si="87"/>
        <v>8.3373557833617933E-3</v>
      </c>
      <c r="H614" s="2">
        <f t="shared" si="85"/>
        <v>1.1266743453105421</v>
      </c>
      <c r="I614" s="2">
        <f t="shared" si="86"/>
        <v>52.978226205386541</v>
      </c>
    </row>
    <row r="615" spans="1:9" ht="13.5" x14ac:dyDescent="0.25">
      <c r="A615" s="3">
        <f>TITRES_STAT!B618</f>
        <v>43196</v>
      </c>
      <c r="B615" s="5">
        <f>TITRES_STAT!D618</f>
        <v>0.97960000000000003</v>
      </c>
      <c r="C615" s="2">
        <f t="shared" si="81"/>
        <v>-1.2499999999999956E-2</v>
      </c>
      <c r="D615" s="2">
        <f t="shared" si="82"/>
        <v>0</v>
      </c>
      <c r="E615" s="2">
        <f t="shared" si="83"/>
        <v>1.2499999999999956E-2</v>
      </c>
      <c r="F615" s="2">
        <f t="shared" si="87"/>
        <v>8.7225216639230524E-3</v>
      </c>
      <c r="G615" s="2">
        <f t="shared" si="87"/>
        <v>8.6346875131216617E-3</v>
      </c>
      <c r="H615" s="2">
        <f t="shared" si="85"/>
        <v>1.0101722442958028</v>
      </c>
      <c r="I615" s="2">
        <f t="shared" si="86"/>
        <v>50.253019220732661</v>
      </c>
    </row>
    <row r="616" spans="1:9" ht="13.5" x14ac:dyDescent="0.25">
      <c r="A616" s="3">
        <f>TITRES_STAT!B619</f>
        <v>43200</v>
      </c>
      <c r="B616" s="5">
        <f>TITRES_STAT!D619</f>
        <v>0.97640000000000005</v>
      </c>
      <c r="C616" s="2">
        <f t="shared" si="81"/>
        <v>-3.1999999999999806E-3</v>
      </c>
      <c r="D616" s="2">
        <f t="shared" si="82"/>
        <v>0</v>
      </c>
      <c r="E616" s="2">
        <f t="shared" si="83"/>
        <v>3.1999999999999806E-3</v>
      </c>
      <c r="F616" s="2">
        <f t="shared" si="87"/>
        <v>8.0994844022142624E-3</v>
      </c>
      <c r="G616" s="2">
        <f t="shared" si="87"/>
        <v>8.2464955478986843E-3</v>
      </c>
      <c r="H616" s="2">
        <f t="shared" si="85"/>
        <v>0.98217289455496248</v>
      </c>
      <c r="I616" s="2">
        <f t="shared" si="86"/>
        <v>49.550314064580121</v>
      </c>
    </row>
    <row r="617" spans="1:9" ht="13.5" x14ac:dyDescent="0.25">
      <c r="A617" s="3">
        <f>TITRES_STAT!B620</f>
        <v>43201</v>
      </c>
      <c r="B617" s="5">
        <f>TITRES_STAT!D620</f>
        <v>0.97330000000000005</v>
      </c>
      <c r="C617" s="2">
        <f t="shared" si="81"/>
        <v>-3.0999999999999917E-3</v>
      </c>
      <c r="D617" s="2">
        <f t="shared" si="82"/>
        <v>0</v>
      </c>
      <c r="E617" s="2">
        <f t="shared" si="83"/>
        <v>3.0999999999999917E-3</v>
      </c>
      <c r="F617" s="2">
        <f t="shared" si="87"/>
        <v>7.5209498020561011E-3</v>
      </c>
      <c r="G617" s="2">
        <f t="shared" si="87"/>
        <v>7.8788887230487777E-3</v>
      </c>
      <c r="H617" s="2">
        <f t="shared" si="85"/>
        <v>0.95456987227836232</v>
      </c>
      <c r="I617" s="2">
        <f t="shared" si="86"/>
        <v>48.837848460523908</v>
      </c>
    </row>
    <row r="618" spans="1:9" ht="13.5" x14ac:dyDescent="0.25">
      <c r="A618" s="3">
        <f>TITRES_STAT!B621</f>
        <v>43202</v>
      </c>
      <c r="B618" s="5">
        <f>TITRES_STAT!D621</f>
        <v>0.97330000000000005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6.9837391019092364E-3</v>
      </c>
      <c r="G618" s="2">
        <f t="shared" si="87"/>
        <v>7.3161109571167216E-3</v>
      </c>
      <c r="H618" s="2">
        <f t="shared" si="85"/>
        <v>0.95456987227836232</v>
      </c>
      <c r="I618" s="2">
        <f t="shared" si="86"/>
        <v>48.837848460523908</v>
      </c>
    </row>
    <row r="619" spans="1:9" ht="13.5" x14ac:dyDescent="0.25">
      <c r="A619" s="3">
        <f>TITRES_STAT!B622</f>
        <v>43203</v>
      </c>
      <c r="B619" s="5">
        <f>TITRES_STAT!D622</f>
        <v>1.0016</v>
      </c>
      <c r="C619" s="2">
        <f t="shared" si="81"/>
        <v>2.8299999999999992E-2</v>
      </c>
      <c r="D619" s="2">
        <f t="shared" si="82"/>
        <v>2.8299999999999992E-2</v>
      </c>
      <c r="E619" s="2">
        <f t="shared" si="83"/>
        <v>0</v>
      </c>
      <c r="F619" s="2">
        <f t="shared" si="87"/>
        <v>8.5063291660585749E-3</v>
      </c>
      <c r="G619" s="2">
        <f t="shared" si="87"/>
        <v>6.7935316030369565E-3</v>
      </c>
      <c r="H619" s="2">
        <f t="shared" si="85"/>
        <v>1.2521218216245487</v>
      </c>
      <c r="I619" s="2">
        <f t="shared" si="86"/>
        <v>55.597428593864493</v>
      </c>
    </row>
    <row r="620" spans="1:9" ht="13.5" x14ac:dyDescent="0.25">
      <c r="A620" s="3">
        <f>TITRES_STAT!B623</f>
        <v>43206</v>
      </c>
      <c r="B620" s="5">
        <f>TITRES_STAT!D623</f>
        <v>1.0361</v>
      </c>
      <c r="C620" s="2">
        <f t="shared" si="81"/>
        <v>3.4499999999999975E-2</v>
      </c>
      <c r="D620" s="2">
        <f t="shared" si="82"/>
        <v>3.4499999999999975E-2</v>
      </c>
      <c r="E620" s="2">
        <f t="shared" si="83"/>
        <v>0</v>
      </c>
      <c r="F620" s="2">
        <f t="shared" si="87"/>
        <v>1.036301993991153E-2</v>
      </c>
      <c r="G620" s="2">
        <f t="shared" si="87"/>
        <v>6.3082793456771744E-3</v>
      </c>
      <c r="H620" s="2">
        <f t="shared" si="85"/>
        <v>1.6427649081540621</v>
      </c>
      <c r="I620" s="2">
        <f t="shared" si="86"/>
        <v>62.160841590011593</v>
      </c>
    </row>
    <row r="621" spans="1:9" ht="13.5" x14ac:dyDescent="0.25">
      <c r="A621" s="3">
        <f>TITRES_STAT!B624</f>
        <v>43207</v>
      </c>
      <c r="B621" s="5">
        <f>TITRES_STAT!D624</f>
        <v>1.0298</v>
      </c>
      <c r="C621" s="2">
        <f t="shared" si="81"/>
        <v>-6.2999999999999723E-3</v>
      </c>
      <c r="D621" s="2">
        <f t="shared" si="82"/>
        <v>0</v>
      </c>
      <c r="E621" s="2">
        <f t="shared" si="83"/>
        <v>6.2999999999999723E-3</v>
      </c>
      <c r="F621" s="2">
        <f t="shared" ref="F621:G636" si="88">((F620*13)+D621)/14</f>
        <v>9.6228042299178491E-3</v>
      </c>
      <c r="G621" s="2">
        <f t="shared" si="88"/>
        <v>6.3076879638430889E-3</v>
      </c>
      <c r="H621" s="2">
        <f t="shared" si="85"/>
        <v>1.5255675748511437</v>
      </c>
      <c r="I621" s="2">
        <f t="shared" si="86"/>
        <v>60.404939865489851</v>
      </c>
    </row>
    <row r="622" spans="1:9" ht="13.5" x14ac:dyDescent="0.25">
      <c r="A622" s="3">
        <f>TITRES_STAT!B625</f>
        <v>43208</v>
      </c>
      <c r="B622" s="5">
        <f>TITRES_STAT!D625</f>
        <v>1.0329999999999999</v>
      </c>
      <c r="C622" s="2">
        <f t="shared" si="81"/>
        <v>3.1999999999998696E-3</v>
      </c>
      <c r="D622" s="2">
        <f t="shared" si="82"/>
        <v>3.1999999999998696E-3</v>
      </c>
      <c r="E622" s="2">
        <f t="shared" si="83"/>
        <v>0</v>
      </c>
      <c r="F622" s="2">
        <f t="shared" si="88"/>
        <v>9.1640324992094228E-3</v>
      </c>
      <c r="G622" s="2">
        <f t="shared" si="88"/>
        <v>5.8571388235685818E-3</v>
      </c>
      <c r="H622" s="2">
        <f t="shared" si="85"/>
        <v>1.5645919919695617</v>
      </c>
      <c r="I622" s="2">
        <f t="shared" si="86"/>
        <v>61.007442777203032</v>
      </c>
    </row>
    <row r="623" spans="1:9" ht="13.5" x14ac:dyDescent="0.25">
      <c r="A623" s="3">
        <f>TITRES_STAT!B626</f>
        <v>43209</v>
      </c>
      <c r="B623" s="5">
        <f>TITRES_STAT!D626</f>
        <v>1.0329999999999999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8.5094587492658934E-3</v>
      </c>
      <c r="G623" s="2">
        <f t="shared" si="88"/>
        <v>5.438771764742255E-3</v>
      </c>
      <c r="H623" s="2">
        <f t="shared" si="85"/>
        <v>1.5645919919695617</v>
      </c>
      <c r="I623" s="2">
        <f t="shared" si="86"/>
        <v>61.007442777203032</v>
      </c>
    </row>
    <row r="624" spans="1:9" ht="13.5" x14ac:dyDescent="0.25">
      <c r="A624" s="3">
        <f>TITRES_STAT!B627</f>
        <v>43210</v>
      </c>
      <c r="B624" s="5">
        <f>TITRES_STAT!D627</f>
        <v>1.0298</v>
      </c>
      <c r="C624" s="2">
        <f t="shared" si="81"/>
        <v>-3.1999999999998696E-3</v>
      </c>
      <c r="D624" s="2">
        <f t="shared" si="82"/>
        <v>0</v>
      </c>
      <c r="E624" s="2">
        <f t="shared" si="83"/>
        <v>3.1999999999998696E-3</v>
      </c>
      <c r="F624" s="2">
        <f t="shared" si="88"/>
        <v>7.9016402671754724E-3</v>
      </c>
      <c r="G624" s="2">
        <f t="shared" si="88"/>
        <v>5.2788594958320849E-3</v>
      </c>
      <c r="H624" s="2">
        <f t="shared" si="85"/>
        <v>1.4968461034839438</v>
      </c>
      <c r="I624" s="2">
        <f t="shared" si="86"/>
        <v>59.949473914124617</v>
      </c>
    </row>
    <row r="625" spans="1:9" ht="13.5" x14ac:dyDescent="0.25">
      <c r="A625" s="3">
        <f>TITRES_STAT!B628</f>
        <v>43213</v>
      </c>
      <c r="B625" s="5">
        <f>TITRES_STAT!D628</f>
        <v>1.0235000000000001</v>
      </c>
      <c r="C625" s="2">
        <f t="shared" si="81"/>
        <v>-6.2999999999999723E-3</v>
      </c>
      <c r="D625" s="2">
        <f t="shared" si="82"/>
        <v>0</v>
      </c>
      <c r="E625" s="2">
        <f t="shared" si="83"/>
        <v>6.2999999999999723E-3</v>
      </c>
      <c r="F625" s="2">
        <f t="shared" si="88"/>
        <v>7.3372373909486527E-3</v>
      </c>
      <c r="G625" s="2">
        <f t="shared" si="88"/>
        <v>5.3517981032726479E-3</v>
      </c>
      <c r="H625" s="2">
        <f t="shared" si="85"/>
        <v>1.3709854612157173</v>
      </c>
      <c r="I625" s="2">
        <f t="shared" si="86"/>
        <v>57.823444455570289</v>
      </c>
    </row>
    <row r="626" spans="1:9" ht="13.5" x14ac:dyDescent="0.25">
      <c r="A626" s="3">
        <f>TITRES_STAT!B629</f>
        <v>43214</v>
      </c>
      <c r="B626" s="5">
        <f>TITRES_STAT!D629</f>
        <v>1.0046999999999999</v>
      </c>
      <c r="C626" s="2">
        <f t="shared" si="81"/>
        <v>-1.880000000000015E-2</v>
      </c>
      <c r="D626" s="2">
        <f t="shared" si="82"/>
        <v>0</v>
      </c>
      <c r="E626" s="2">
        <f t="shared" si="83"/>
        <v>1.880000000000015E-2</v>
      </c>
      <c r="F626" s="2">
        <f t="shared" si="88"/>
        <v>6.8131490058808914E-3</v>
      </c>
      <c r="G626" s="2">
        <f t="shared" si="88"/>
        <v>6.3123839530388973E-3</v>
      </c>
      <c r="H626" s="2">
        <f t="shared" si="85"/>
        <v>1.0793305756695799</v>
      </c>
      <c r="I626" s="2">
        <f t="shared" si="86"/>
        <v>51.907598931065451</v>
      </c>
    </row>
    <row r="627" spans="1:9" ht="13.5" x14ac:dyDescent="0.25">
      <c r="A627" s="3">
        <f>TITRES_STAT!B630</f>
        <v>43215</v>
      </c>
      <c r="B627" s="5">
        <f>TITRES_STAT!D630</f>
        <v>1.0046999999999999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6.3264955054608274E-3</v>
      </c>
      <c r="G627" s="2">
        <f t="shared" si="88"/>
        <v>5.8614993849646904E-3</v>
      </c>
      <c r="H627" s="2">
        <f t="shared" si="85"/>
        <v>1.0793305756695799</v>
      </c>
      <c r="I627" s="2">
        <f t="shared" si="86"/>
        <v>51.907598931065451</v>
      </c>
    </row>
    <row r="628" spans="1:9" ht="13.5" x14ac:dyDescent="0.25">
      <c r="A628" s="3">
        <f>TITRES_STAT!B631</f>
        <v>43216</v>
      </c>
      <c r="B628" s="5">
        <f>TITRES_STAT!D631</f>
        <v>1.0016</v>
      </c>
      <c r="C628" s="2">
        <f t="shared" si="81"/>
        <v>-3.0999999999998806E-3</v>
      </c>
      <c r="D628" s="2">
        <f t="shared" si="82"/>
        <v>0</v>
      </c>
      <c r="E628" s="2">
        <f t="shared" si="83"/>
        <v>3.0999999999998806E-3</v>
      </c>
      <c r="F628" s="2">
        <f t="shared" si="88"/>
        <v>5.8746029693564827E-3</v>
      </c>
      <c r="G628" s="2">
        <f t="shared" si="88"/>
        <v>5.6642494288957753E-3</v>
      </c>
      <c r="H628" s="2">
        <f t="shared" si="85"/>
        <v>1.0371370546267973</v>
      </c>
      <c r="I628" s="2">
        <f t="shared" si="86"/>
        <v>50.911501132004119</v>
      </c>
    </row>
    <row r="629" spans="1:9" ht="13.5" x14ac:dyDescent="0.25">
      <c r="A629" s="3">
        <f>TITRES_STAT!B632</f>
        <v>43217</v>
      </c>
      <c r="B629" s="5">
        <f>TITRES_STAT!D632</f>
        <v>0.99839999999999995</v>
      </c>
      <c r="C629" s="2">
        <f t="shared" si="81"/>
        <v>-3.2000000000000917E-3</v>
      </c>
      <c r="D629" s="2">
        <f t="shared" si="82"/>
        <v>0</v>
      </c>
      <c r="E629" s="2">
        <f t="shared" si="83"/>
        <v>3.2000000000000917E-3</v>
      </c>
      <c r="F629" s="2">
        <f t="shared" si="88"/>
        <v>5.4549884715453054E-3</v>
      </c>
      <c r="G629" s="2">
        <f t="shared" si="88"/>
        <v>5.4882316125460838E-3</v>
      </c>
      <c r="H629" s="2">
        <f t="shared" si="85"/>
        <v>0.99394283198165601</v>
      </c>
      <c r="I629" s="2">
        <f t="shared" si="86"/>
        <v>49.848110790309768</v>
      </c>
    </row>
    <row r="630" spans="1:9" ht="13.5" x14ac:dyDescent="0.25">
      <c r="A630" s="3">
        <f>TITRES_STAT!B633</f>
        <v>43220</v>
      </c>
      <c r="B630" s="5">
        <f>TITRES_STAT!D633</f>
        <v>1.0016</v>
      </c>
      <c r="C630" s="2">
        <f t="shared" si="81"/>
        <v>3.2000000000000917E-3</v>
      </c>
      <c r="D630" s="2">
        <f t="shared" si="82"/>
        <v>3.2000000000000917E-3</v>
      </c>
      <c r="E630" s="2">
        <f t="shared" si="83"/>
        <v>0</v>
      </c>
      <c r="F630" s="2">
        <f t="shared" si="88"/>
        <v>5.2939178664349329E-3</v>
      </c>
      <c r="G630" s="2">
        <f t="shared" si="88"/>
        <v>5.0962150687927921E-3</v>
      </c>
      <c r="H630" s="2">
        <f t="shared" si="85"/>
        <v>1.0387940451832174</v>
      </c>
      <c r="I630" s="2">
        <f t="shared" si="86"/>
        <v>50.951396863132665</v>
      </c>
    </row>
    <row r="631" spans="1:9" ht="13.5" x14ac:dyDescent="0.25">
      <c r="A631" s="3">
        <f>TITRES_STAT!B634</f>
        <v>43222</v>
      </c>
      <c r="B631" s="5">
        <f>TITRES_STAT!D634</f>
        <v>1.0611999999999999</v>
      </c>
      <c r="C631" s="2">
        <f t="shared" si="81"/>
        <v>5.9599999999999875E-2</v>
      </c>
      <c r="D631" s="2">
        <f t="shared" si="82"/>
        <v>5.9599999999999875E-2</v>
      </c>
      <c r="E631" s="2">
        <f t="shared" si="83"/>
        <v>0</v>
      </c>
      <c r="F631" s="2">
        <f t="shared" si="88"/>
        <v>9.1729237331181438E-3</v>
      </c>
      <c r="G631" s="2">
        <f t="shared" si="88"/>
        <v>4.7321997067361638E-3</v>
      </c>
      <c r="H631" s="2">
        <f t="shared" si="85"/>
        <v>1.9384058792068146</v>
      </c>
      <c r="I631" s="2">
        <f t="shared" si="86"/>
        <v>65.967941764738868</v>
      </c>
    </row>
    <row r="632" spans="1:9" ht="13.5" x14ac:dyDescent="0.25">
      <c r="A632" s="3">
        <f>TITRES_STAT!B635</f>
        <v>43223</v>
      </c>
      <c r="B632" s="5">
        <f>TITRES_STAT!D635</f>
        <v>1.1240000000000001</v>
      </c>
      <c r="C632" s="2">
        <f t="shared" si="81"/>
        <v>6.2800000000000189E-2</v>
      </c>
      <c r="D632" s="2">
        <f t="shared" si="82"/>
        <v>6.2800000000000189E-2</v>
      </c>
      <c r="E632" s="2">
        <f t="shared" si="83"/>
        <v>0</v>
      </c>
      <c r="F632" s="2">
        <f t="shared" si="88"/>
        <v>1.3003429180752575E-2</v>
      </c>
      <c r="G632" s="2">
        <f t="shared" si="88"/>
        <v>4.3941854419692946E-3</v>
      </c>
      <c r="H632" s="2">
        <f t="shared" si="85"/>
        <v>2.9592354151819702</v>
      </c>
      <c r="I632" s="2">
        <f t="shared" si="86"/>
        <v>74.742598124743253</v>
      </c>
    </row>
    <row r="633" spans="1:9" ht="13.5" x14ac:dyDescent="0.25">
      <c r="A633" s="3">
        <f>TITRES_STAT!B636</f>
        <v>43224</v>
      </c>
      <c r="B633" s="5">
        <f>TITRES_STAT!D636</f>
        <v>1.1428</v>
      </c>
      <c r="C633" s="2">
        <f t="shared" si="81"/>
        <v>1.8799999999999928E-2</v>
      </c>
      <c r="D633" s="2">
        <f t="shared" si="82"/>
        <v>1.8799999999999928E-2</v>
      </c>
      <c r="E633" s="2">
        <f t="shared" si="83"/>
        <v>0</v>
      </c>
      <c r="F633" s="2">
        <f t="shared" si="88"/>
        <v>1.3417469953555958E-2</v>
      </c>
      <c r="G633" s="2">
        <f t="shared" si="88"/>
        <v>4.0803150532572026E-3</v>
      </c>
      <c r="H633" s="2">
        <f t="shared" si="85"/>
        <v>3.2883416546095288</v>
      </c>
      <c r="I633" s="2">
        <f t="shared" si="86"/>
        <v>76.680962466572538</v>
      </c>
    </row>
    <row r="634" spans="1:9" ht="13.5" x14ac:dyDescent="0.25">
      <c r="A634" s="3">
        <f>TITRES_STAT!B637</f>
        <v>43227</v>
      </c>
      <c r="B634" s="5">
        <f>TITRES_STAT!D637</f>
        <v>1.1303000000000001</v>
      </c>
      <c r="C634" s="2">
        <f t="shared" si="81"/>
        <v>-1.2499999999999956E-2</v>
      </c>
      <c r="D634" s="2">
        <f t="shared" si="82"/>
        <v>0</v>
      </c>
      <c r="E634" s="2">
        <f t="shared" si="83"/>
        <v>1.2499999999999956E-2</v>
      </c>
      <c r="F634" s="2">
        <f t="shared" si="88"/>
        <v>1.2459079242587675E-2</v>
      </c>
      <c r="G634" s="2">
        <f t="shared" si="88"/>
        <v>4.6817211208816855E-3</v>
      </c>
      <c r="H634" s="2">
        <f t="shared" si="85"/>
        <v>2.6612177276038427</v>
      </c>
      <c r="I634" s="2">
        <f t="shared" si="86"/>
        <v>72.686683109270589</v>
      </c>
    </row>
    <row r="635" spans="1:9" ht="13.5" x14ac:dyDescent="0.25">
      <c r="A635" s="3">
        <f>TITRES_STAT!B638</f>
        <v>43228</v>
      </c>
      <c r="B635" s="5">
        <f>TITRES_STAT!D638</f>
        <v>1.1491</v>
      </c>
      <c r="C635" s="2">
        <f t="shared" si="81"/>
        <v>1.8799999999999928E-2</v>
      </c>
      <c r="D635" s="2">
        <f t="shared" si="82"/>
        <v>1.8799999999999928E-2</v>
      </c>
      <c r="E635" s="2">
        <f t="shared" si="83"/>
        <v>0</v>
      </c>
      <c r="F635" s="2">
        <f t="shared" si="88"/>
        <v>1.2912002153831408E-2</v>
      </c>
      <c r="G635" s="2">
        <f t="shared" si="88"/>
        <v>4.347312469390136E-3</v>
      </c>
      <c r="H635" s="2">
        <f t="shared" si="85"/>
        <v>2.9701113606960883</v>
      </c>
      <c r="I635" s="2">
        <f t="shared" si="86"/>
        <v>74.811789666658925</v>
      </c>
    </row>
    <row r="636" spans="1:9" ht="13.5" x14ac:dyDescent="0.25">
      <c r="A636" s="3">
        <f>TITRES_STAT!B639</f>
        <v>43229</v>
      </c>
      <c r="B636" s="5">
        <f>TITRES_STAT!D639</f>
        <v>1.1209</v>
      </c>
      <c r="C636" s="2">
        <f t="shared" si="81"/>
        <v>-2.8200000000000003E-2</v>
      </c>
      <c r="D636" s="2">
        <f t="shared" si="82"/>
        <v>0</v>
      </c>
      <c r="E636" s="2">
        <f t="shared" si="83"/>
        <v>2.8200000000000003E-2</v>
      </c>
      <c r="F636" s="2">
        <f t="shared" si="88"/>
        <v>1.1989716285700594E-2</v>
      </c>
      <c r="G636" s="2">
        <f t="shared" si="88"/>
        <v>6.0510758644336986E-3</v>
      </c>
      <c r="H636" s="2">
        <f t="shared" si="85"/>
        <v>1.9814189334779848</v>
      </c>
      <c r="I636" s="2">
        <f t="shared" si="86"/>
        <v>66.458923676537921</v>
      </c>
    </row>
    <row r="637" spans="1:9" ht="13.5" x14ac:dyDescent="0.25">
      <c r="A637" s="3">
        <f>TITRES_STAT!B640</f>
        <v>43230</v>
      </c>
      <c r="B637" s="5">
        <f>TITRES_STAT!D640</f>
        <v>1.1240000000000001</v>
      </c>
      <c r="C637" s="2">
        <f t="shared" si="81"/>
        <v>3.1000000000001027E-3</v>
      </c>
      <c r="D637" s="2">
        <f t="shared" si="82"/>
        <v>3.1000000000001027E-3</v>
      </c>
      <c r="E637" s="2">
        <f t="shared" si="83"/>
        <v>0</v>
      </c>
      <c r="F637" s="2">
        <f t="shared" ref="F637:G652" si="89">((F636*13)+D637)/14</f>
        <v>1.1354736551007702E-2</v>
      </c>
      <c r="G637" s="2">
        <f t="shared" si="89"/>
        <v>5.6188561598312916E-3</v>
      </c>
      <c r="H637" s="2">
        <f t="shared" si="85"/>
        <v>2.0208270559018247</v>
      </c>
      <c r="I637" s="2">
        <f t="shared" si="86"/>
        <v>66.896482933497026</v>
      </c>
    </row>
    <row r="638" spans="1:9" ht="13.5" x14ac:dyDescent="0.25">
      <c r="A638" s="3">
        <f>TITRES_STAT!B641</f>
        <v>43231</v>
      </c>
      <c r="B638" s="5">
        <f>TITRES_STAT!D641</f>
        <v>1.1240000000000001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1.0543683940221439E-2</v>
      </c>
      <c r="G638" s="2">
        <f t="shared" si="89"/>
        <v>5.2175092912719132E-3</v>
      </c>
      <c r="H638" s="2">
        <f t="shared" si="85"/>
        <v>2.0208270559018251</v>
      </c>
      <c r="I638" s="2">
        <f t="shared" si="86"/>
        <v>66.896482933497026</v>
      </c>
    </row>
    <row r="639" spans="1:9" ht="13.5" x14ac:dyDescent="0.25">
      <c r="A639" s="3">
        <f>TITRES_STAT!B642</f>
        <v>43234</v>
      </c>
      <c r="B639" s="5">
        <f>TITRES_STAT!D642</f>
        <v>1.1114999999999999</v>
      </c>
      <c r="C639" s="2">
        <f t="shared" si="81"/>
        <v>-1.2500000000000178E-2</v>
      </c>
      <c r="D639" s="2">
        <f t="shared" si="82"/>
        <v>0</v>
      </c>
      <c r="E639" s="2">
        <f t="shared" si="83"/>
        <v>1.2500000000000178E-2</v>
      </c>
      <c r="F639" s="2">
        <f t="shared" si="89"/>
        <v>9.7905636587770507E-3</v>
      </c>
      <c r="G639" s="2">
        <f t="shared" si="89"/>
        <v>5.7376871990382173E-3</v>
      </c>
      <c r="H639" s="2">
        <f t="shared" si="85"/>
        <v>1.7063606500574307</v>
      </c>
      <c r="I639" s="2">
        <f t="shared" si="86"/>
        <v>63.050009614247848</v>
      </c>
    </row>
    <row r="640" spans="1:9" ht="13.5" x14ac:dyDescent="0.25">
      <c r="A640" s="3">
        <f>TITRES_STAT!B643</f>
        <v>43235</v>
      </c>
      <c r="B640" s="5">
        <f>TITRES_STAT!D643</f>
        <v>1.1366000000000001</v>
      </c>
      <c r="C640" s="2">
        <f t="shared" si="81"/>
        <v>2.5100000000000122E-2</v>
      </c>
      <c r="D640" s="2">
        <f t="shared" si="82"/>
        <v>2.5100000000000122E-2</v>
      </c>
      <c r="E640" s="2">
        <f t="shared" si="83"/>
        <v>0</v>
      </c>
      <c r="F640" s="2">
        <f t="shared" si="89"/>
        <v>1.088409482600727E-2</v>
      </c>
      <c r="G640" s="2">
        <f t="shared" si="89"/>
        <v>5.327852399106916E-3</v>
      </c>
      <c r="H640" s="2">
        <f t="shared" si="85"/>
        <v>2.0428671837515098</v>
      </c>
      <c r="I640" s="2">
        <f t="shared" si="86"/>
        <v>67.136258679318587</v>
      </c>
    </row>
    <row r="641" spans="1:9" ht="13.5" x14ac:dyDescent="0.25">
      <c r="A641" s="3">
        <f>TITRES_STAT!B644</f>
        <v>43236</v>
      </c>
      <c r="B641" s="5">
        <f>TITRES_STAT!D644</f>
        <v>1.1491</v>
      </c>
      <c r="C641" s="2">
        <f t="shared" si="81"/>
        <v>1.2499999999999956E-2</v>
      </c>
      <c r="D641" s="2">
        <f t="shared" si="82"/>
        <v>1.2499999999999956E-2</v>
      </c>
      <c r="E641" s="2">
        <f t="shared" si="83"/>
        <v>0</v>
      </c>
      <c r="F641" s="2">
        <f t="shared" si="89"/>
        <v>1.0999516624149604E-2</v>
      </c>
      <c r="G641" s="2">
        <f t="shared" si="89"/>
        <v>4.9472915134564218E-3</v>
      </c>
      <c r="H641" s="2">
        <f t="shared" si="85"/>
        <v>2.2233411138663222</v>
      </c>
      <c r="I641" s="2">
        <f t="shared" si="86"/>
        <v>68.976289983763976</v>
      </c>
    </row>
    <row r="642" spans="1:9" ht="13.5" x14ac:dyDescent="0.25">
      <c r="A642" s="3">
        <f>TITRES_STAT!B645</f>
        <v>43237</v>
      </c>
      <c r="B642" s="5">
        <f>TITRES_STAT!D645</f>
        <v>1.1428</v>
      </c>
      <c r="C642" s="2">
        <f t="shared" si="81"/>
        <v>-6.2999999999999723E-3</v>
      </c>
      <c r="D642" s="2">
        <f t="shared" si="82"/>
        <v>0</v>
      </c>
      <c r="E642" s="2">
        <f t="shared" si="83"/>
        <v>6.2999999999999723E-3</v>
      </c>
      <c r="F642" s="2">
        <f t="shared" si="89"/>
        <v>1.0213836865281775E-2</v>
      </c>
      <c r="G642" s="2">
        <f t="shared" si="89"/>
        <v>5.0439135482095322E-3</v>
      </c>
      <c r="H642" s="2">
        <f t="shared" si="85"/>
        <v>2.0249825393830236</v>
      </c>
      <c r="I642" s="2">
        <f t="shared" si="86"/>
        <v>66.941957945847832</v>
      </c>
    </row>
    <row r="643" spans="1:9" ht="13.5" x14ac:dyDescent="0.25">
      <c r="A643" s="3">
        <f>TITRES_STAT!B646</f>
        <v>43238</v>
      </c>
      <c r="B643" s="5">
        <f>TITRES_STAT!D646</f>
        <v>1.1366000000000001</v>
      </c>
      <c r="C643" s="2">
        <f t="shared" ref="C643:C706" si="90">B643-B642</f>
        <v>-6.1999999999999833E-3</v>
      </c>
      <c r="D643" s="2">
        <f t="shared" ref="D643:D706" si="91">IF(C643&gt;0,C643,0)</f>
        <v>0</v>
      </c>
      <c r="E643" s="2">
        <f t="shared" ref="E643:E706" si="92">IF(C643&lt;0,-C643,0)</f>
        <v>6.1999999999999833E-3</v>
      </c>
      <c r="F643" s="2">
        <f t="shared" si="89"/>
        <v>9.4842770891902205E-3</v>
      </c>
      <c r="G643" s="2">
        <f t="shared" si="89"/>
        <v>5.1264911519088505E-3</v>
      </c>
      <c r="H643" s="2">
        <f t="shared" si="85"/>
        <v>1.8500523668433031</v>
      </c>
      <c r="I643" s="2">
        <f t="shared" si="86"/>
        <v>64.912925403276262</v>
      </c>
    </row>
    <row r="644" spans="1:9" ht="13.5" x14ac:dyDescent="0.25">
      <c r="A644" s="3">
        <f>TITRES_STAT!B647</f>
        <v>43241</v>
      </c>
      <c r="B644" s="5">
        <f>TITRES_STAT!D647</f>
        <v>1.1366000000000001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8.8068287256766343E-3</v>
      </c>
      <c r="G644" s="2">
        <f t="shared" si="89"/>
        <v>4.7603132124867898E-3</v>
      </c>
      <c r="H644" s="2">
        <f t="shared" si="85"/>
        <v>1.8500523668433033</v>
      </c>
      <c r="I644" s="2">
        <f t="shared" si="86"/>
        <v>64.912925403276262</v>
      </c>
    </row>
    <row r="645" spans="1:9" ht="13.5" x14ac:dyDescent="0.25">
      <c r="A645" s="3">
        <f>TITRES_STAT!B648</f>
        <v>43242</v>
      </c>
      <c r="B645" s="5">
        <f>TITRES_STAT!D648</f>
        <v>1.1366000000000001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8.1777695309854462E-3</v>
      </c>
      <c r="G645" s="2">
        <f t="shared" si="89"/>
        <v>4.4202908401663049E-3</v>
      </c>
      <c r="H645" s="2">
        <f t="shared" si="85"/>
        <v>1.8500523668433033</v>
      </c>
      <c r="I645" s="2">
        <f t="shared" si="86"/>
        <v>64.912925403276262</v>
      </c>
    </row>
    <row r="646" spans="1:9" ht="13.5" x14ac:dyDescent="0.25">
      <c r="A646" s="3">
        <f>TITRES_STAT!B649</f>
        <v>43243</v>
      </c>
      <c r="B646" s="5">
        <f>TITRES_STAT!D649</f>
        <v>1.1366000000000001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7.5936431359150567E-3</v>
      </c>
      <c r="G646" s="2">
        <f t="shared" si="89"/>
        <v>4.1045557801544256E-3</v>
      </c>
      <c r="H646" s="2">
        <f t="shared" si="85"/>
        <v>1.8500523668433033</v>
      </c>
      <c r="I646" s="2">
        <f t="shared" si="86"/>
        <v>64.912925403276262</v>
      </c>
    </row>
    <row r="647" spans="1:9" ht="13.5" x14ac:dyDescent="0.25">
      <c r="A647" s="3">
        <f>TITRES_STAT!B650</f>
        <v>43244</v>
      </c>
      <c r="B647" s="5">
        <f>TITRES_STAT!D650</f>
        <v>1.1554</v>
      </c>
      <c r="C647" s="2">
        <f t="shared" si="90"/>
        <v>1.8799999999999928E-2</v>
      </c>
      <c r="D647" s="2">
        <f t="shared" si="91"/>
        <v>1.8799999999999928E-2</v>
      </c>
      <c r="E647" s="2">
        <f t="shared" si="92"/>
        <v>0</v>
      </c>
      <c r="F647" s="2">
        <f t="shared" si="89"/>
        <v>8.3940971976354042E-3</v>
      </c>
      <c r="G647" s="2">
        <f t="shared" si="89"/>
        <v>3.8113732244291097E-3</v>
      </c>
      <c r="H647" s="2">
        <f t="shared" si="85"/>
        <v>2.202381321208112</v>
      </c>
      <c r="I647" s="2">
        <f t="shared" si="86"/>
        <v>68.773237797216922</v>
      </c>
    </row>
    <row r="648" spans="1:9" ht="13.5" x14ac:dyDescent="0.25">
      <c r="A648" s="3">
        <f>TITRES_STAT!B651</f>
        <v>43245</v>
      </c>
      <c r="B648" s="5">
        <f>TITRES_STAT!D651</f>
        <v>1.1554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7.794518826375732E-3</v>
      </c>
      <c r="G648" s="2">
        <f t="shared" si="89"/>
        <v>3.5391322798270304E-3</v>
      </c>
      <c r="H648" s="2">
        <f t="shared" si="85"/>
        <v>2.2023813212081116</v>
      </c>
      <c r="I648" s="2">
        <f t="shared" si="86"/>
        <v>68.773237797216922</v>
      </c>
    </row>
    <row r="649" spans="1:9" ht="13.5" x14ac:dyDescent="0.25">
      <c r="A649" s="3">
        <f>TITRES_STAT!B652</f>
        <v>43248</v>
      </c>
      <c r="B649" s="5">
        <f>TITRES_STAT!D652</f>
        <v>1.1554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7.237767481634608E-3</v>
      </c>
      <c r="G649" s="2">
        <f t="shared" si="89"/>
        <v>3.2863371169822428E-3</v>
      </c>
      <c r="H649" s="2">
        <f t="shared" si="85"/>
        <v>2.2023813212081116</v>
      </c>
      <c r="I649" s="2">
        <f t="shared" si="86"/>
        <v>68.773237797216922</v>
      </c>
    </row>
    <row r="650" spans="1:9" ht="13.5" x14ac:dyDescent="0.25">
      <c r="A650" s="3">
        <f>TITRES_STAT!B653</f>
        <v>43249</v>
      </c>
      <c r="B650" s="5">
        <f>TITRES_STAT!D653</f>
        <v>1.1554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6.7207840900892785E-3</v>
      </c>
      <c r="G650" s="2">
        <f t="shared" si="89"/>
        <v>3.0515987514835108E-3</v>
      </c>
      <c r="H650" s="2">
        <f t="shared" si="85"/>
        <v>2.2023813212081116</v>
      </c>
      <c r="I650" s="2">
        <f t="shared" si="86"/>
        <v>68.773237797216922</v>
      </c>
    </row>
    <row r="651" spans="1:9" ht="13.5" x14ac:dyDescent="0.25">
      <c r="A651" s="3">
        <f>TITRES_STAT!B654</f>
        <v>43250</v>
      </c>
      <c r="B651" s="5">
        <f>TITRES_STAT!D654</f>
        <v>1.1648000000000001</v>
      </c>
      <c r="C651" s="2">
        <f t="shared" si="90"/>
        <v>9.400000000000075E-3</v>
      </c>
      <c r="D651" s="2">
        <f t="shared" si="91"/>
        <v>9.400000000000075E-3</v>
      </c>
      <c r="E651" s="2">
        <f t="shared" si="92"/>
        <v>0</v>
      </c>
      <c r="F651" s="2">
        <f t="shared" si="89"/>
        <v>6.9121566550829072E-3</v>
      </c>
      <c r="G651" s="2">
        <f t="shared" si="89"/>
        <v>2.8336274120918316E-3</v>
      </c>
      <c r="H651" s="2">
        <f t="shared" si="85"/>
        <v>2.4393315174701238</v>
      </c>
      <c r="I651" s="2">
        <f t="shared" si="86"/>
        <v>70.924582439334841</v>
      </c>
    </row>
    <row r="652" spans="1:9" ht="13.5" x14ac:dyDescent="0.25">
      <c r="A652" s="3">
        <f>TITRES_STAT!B655</f>
        <v>43251</v>
      </c>
      <c r="B652" s="5">
        <f>TITRES_STAT!D655</f>
        <v>1.1617</v>
      </c>
      <c r="C652" s="2">
        <f t="shared" si="90"/>
        <v>-3.1000000000001027E-3</v>
      </c>
      <c r="D652" s="2">
        <f t="shared" si="91"/>
        <v>0</v>
      </c>
      <c r="E652" s="2">
        <f t="shared" si="92"/>
        <v>3.1000000000001027E-3</v>
      </c>
      <c r="F652" s="2">
        <f t="shared" si="89"/>
        <v>6.4184311797198428E-3</v>
      </c>
      <c r="G652" s="2">
        <f t="shared" si="89"/>
        <v>2.8526540255138511E-3</v>
      </c>
      <c r="H652" s="2">
        <f t="shared" si="85"/>
        <v>2.2499858455718917</v>
      </c>
      <c r="I652" s="2">
        <f t="shared" si="86"/>
        <v>69.230635223765645</v>
      </c>
    </row>
    <row r="653" spans="1:9" ht="13.5" x14ac:dyDescent="0.25">
      <c r="A653" s="3">
        <f>TITRES_STAT!B656</f>
        <v>43252</v>
      </c>
      <c r="B653" s="5">
        <f>TITRES_STAT!D656</f>
        <v>1.1459999999999999</v>
      </c>
      <c r="C653" s="2">
        <f t="shared" si="90"/>
        <v>-1.5700000000000047E-2</v>
      </c>
      <c r="D653" s="2">
        <f t="shared" si="91"/>
        <v>0</v>
      </c>
      <c r="E653" s="2">
        <f t="shared" si="92"/>
        <v>1.5700000000000047E-2</v>
      </c>
      <c r="F653" s="2">
        <f t="shared" ref="F653:G668" si="93">((F652*13)+D653)/14</f>
        <v>5.9599718097398538E-3</v>
      </c>
      <c r="G653" s="2">
        <f t="shared" si="93"/>
        <v>3.770321595120008E-3</v>
      </c>
      <c r="H653" s="2">
        <f t="shared" si="85"/>
        <v>1.5807595345325309</v>
      </c>
      <c r="I653" s="2">
        <f t="shared" si="86"/>
        <v>61.251717309604501</v>
      </c>
    </row>
    <row r="654" spans="1:9" ht="13.5" x14ac:dyDescent="0.25">
      <c r="A654" s="3">
        <f>TITRES_STAT!B657</f>
        <v>43255</v>
      </c>
      <c r="B654" s="5">
        <f>TITRES_STAT!D657</f>
        <v>1.1679999999999999</v>
      </c>
      <c r="C654" s="2">
        <f t="shared" si="90"/>
        <v>2.200000000000002E-2</v>
      </c>
      <c r="D654" s="2">
        <f t="shared" si="91"/>
        <v>2.200000000000002E-2</v>
      </c>
      <c r="E654" s="2">
        <f t="shared" si="92"/>
        <v>0</v>
      </c>
      <c r="F654" s="2">
        <f t="shared" si="93"/>
        <v>7.1056881090441519E-3</v>
      </c>
      <c r="G654" s="2">
        <f t="shared" si="93"/>
        <v>3.5010129097542931E-3</v>
      </c>
      <c r="H654" s="2">
        <f t="shared" si="85"/>
        <v>2.0296092280170543</v>
      </c>
      <c r="I654" s="2">
        <f t="shared" si="86"/>
        <v>66.992442762840341</v>
      </c>
    </row>
    <row r="655" spans="1:9" ht="13.5" x14ac:dyDescent="0.25">
      <c r="A655" s="3">
        <f>TITRES_STAT!B658</f>
        <v>43256</v>
      </c>
      <c r="B655" s="5">
        <f>TITRES_STAT!D658</f>
        <v>1.1617</v>
      </c>
      <c r="C655" s="2">
        <f t="shared" si="90"/>
        <v>-6.2999999999999723E-3</v>
      </c>
      <c r="D655" s="2">
        <f t="shared" si="91"/>
        <v>0</v>
      </c>
      <c r="E655" s="2">
        <f t="shared" si="92"/>
        <v>6.2999999999999723E-3</v>
      </c>
      <c r="F655" s="2">
        <f t="shared" si="93"/>
        <v>6.5981389583981412E-3</v>
      </c>
      <c r="G655" s="2">
        <f t="shared" si="93"/>
        <v>3.7009405590575561E-3</v>
      </c>
      <c r="H655" s="2">
        <f t="shared" si="85"/>
        <v>1.7828275956094675</v>
      </c>
      <c r="I655" s="2">
        <f t="shared" si="86"/>
        <v>64.06532687911664</v>
      </c>
    </row>
    <row r="656" spans="1:9" ht="13.5" x14ac:dyDescent="0.25">
      <c r="A656" s="3">
        <f>TITRES_STAT!B659</f>
        <v>43257</v>
      </c>
      <c r="B656" s="5">
        <f>TITRES_STAT!D659</f>
        <v>1.1617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6.1268433185125591E-3</v>
      </c>
      <c r="G656" s="2">
        <f t="shared" si="93"/>
        <v>3.4365876619820161E-3</v>
      </c>
      <c r="H656" s="2">
        <f t="shared" si="85"/>
        <v>1.7828275956094675</v>
      </c>
      <c r="I656" s="2">
        <f t="shared" si="86"/>
        <v>64.06532687911664</v>
      </c>
    </row>
    <row r="657" spans="1:9" ht="13.5" x14ac:dyDescent="0.25">
      <c r="A657" s="3">
        <f>TITRES_STAT!B660</f>
        <v>43258</v>
      </c>
      <c r="B657" s="5">
        <f>TITRES_STAT!D660</f>
        <v>1.1617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5.6892116529045191E-3</v>
      </c>
      <c r="G657" s="2">
        <f t="shared" si="93"/>
        <v>3.1911171146975863E-3</v>
      </c>
      <c r="H657" s="2">
        <f t="shared" ref="H657:H720" si="94">F657/G657</f>
        <v>1.7828275956094675</v>
      </c>
      <c r="I657" s="2">
        <f t="shared" ref="I657:I720" si="95">IF(G657=0,100,100-(100/(1+H657)))</f>
        <v>64.06532687911664</v>
      </c>
    </row>
    <row r="658" spans="1:9" ht="13.5" x14ac:dyDescent="0.25">
      <c r="A658" s="3">
        <f>TITRES_STAT!B661</f>
        <v>43259</v>
      </c>
      <c r="B658" s="5">
        <f>TITRES_STAT!D661</f>
        <v>1.1617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5.2828393919827684E-3</v>
      </c>
      <c r="G658" s="2">
        <f t="shared" si="93"/>
        <v>2.9631801779334728E-3</v>
      </c>
      <c r="H658" s="2">
        <f t="shared" si="94"/>
        <v>1.7828275956094679</v>
      </c>
      <c r="I658" s="2">
        <f t="shared" si="95"/>
        <v>64.06532687911664</v>
      </c>
    </row>
    <row r="659" spans="1:9" ht="13.5" x14ac:dyDescent="0.25">
      <c r="A659" s="3">
        <f>TITRES_STAT!B662</f>
        <v>43262</v>
      </c>
      <c r="B659" s="5">
        <f>TITRES_STAT!D662</f>
        <v>1.1617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4.9054937211268565E-3</v>
      </c>
      <c r="G659" s="2">
        <f t="shared" si="93"/>
        <v>2.7515244509382247E-3</v>
      </c>
      <c r="H659" s="2">
        <f t="shared" si="94"/>
        <v>1.7828275956094679</v>
      </c>
      <c r="I659" s="2">
        <f t="shared" si="95"/>
        <v>64.06532687911664</v>
      </c>
    </row>
    <row r="660" spans="1:9" ht="13.5" x14ac:dyDescent="0.25">
      <c r="A660" s="3">
        <f>TITRES_STAT!B663</f>
        <v>43263</v>
      </c>
      <c r="B660" s="5">
        <f>TITRES_STAT!D663</f>
        <v>1.1617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4.5551013124749389E-3</v>
      </c>
      <c r="G660" s="2">
        <f t="shared" si="93"/>
        <v>2.554986990156923E-3</v>
      </c>
      <c r="H660" s="2">
        <f t="shared" si="94"/>
        <v>1.7828275956094681</v>
      </c>
      <c r="I660" s="2">
        <f t="shared" si="95"/>
        <v>64.06532687911664</v>
      </c>
    </row>
    <row r="661" spans="1:9" ht="13.5" x14ac:dyDescent="0.25">
      <c r="A661" s="3">
        <f>TITRES_STAT!B664</f>
        <v>43264</v>
      </c>
      <c r="B661" s="5">
        <f>TITRES_STAT!D664</f>
        <v>1.1366000000000001</v>
      </c>
      <c r="C661" s="2">
        <f t="shared" si="90"/>
        <v>-2.50999999999999E-2</v>
      </c>
      <c r="D661" s="2">
        <f t="shared" si="91"/>
        <v>0</v>
      </c>
      <c r="E661" s="2">
        <f t="shared" si="92"/>
        <v>2.50999999999999E-2</v>
      </c>
      <c r="F661" s="2">
        <f t="shared" si="93"/>
        <v>4.2297369330124438E-3</v>
      </c>
      <c r="G661" s="2">
        <f t="shared" si="93"/>
        <v>4.165345062288564E-3</v>
      </c>
      <c r="H661" s="2">
        <f t="shared" si="94"/>
        <v>1.0154589523223079</v>
      </c>
      <c r="I661" s="2">
        <f t="shared" si="95"/>
        <v>50.383509480669289</v>
      </c>
    </row>
    <row r="662" spans="1:9" ht="13.5" x14ac:dyDescent="0.25">
      <c r="A662" s="3">
        <f>TITRES_STAT!B665</f>
        <v>43265</v>
      </c>
      <c r="B662" s="5">
        <f>TITRES_STAT!D665</f>
        <v>1.1459999999999999</v>
      </c>
      <c r="C662" s="2">
        <f t="shared" si="90"/>
        <v>9.3999999999998529E-3</v>
      </c>
      <c r="D662" s="2">
        <f t="shared" si="91"/>
        <v>9.3999999999998529E-3</v>
      </c>
      <c r="E662" s="2">
        <f t="shared" si="92"/>
        <v>0</v>
      </c>
      <c r="F662" s="2">
        <f t="shared" si="93"/>
        <v>4.5990414377972593E-3</v>
      </c>
      <c r="G662" s="2">
        <f t="shared" si="93"/>
        <v>3.8678204149822379E-3</v>
      </c>
      <c r="H662" s="2">
        <f t="shared" si="94"/>
        <v>1.189052475131108</v>
      </c>
      <c r="I662" s="2">
        <f t="shared" si="95"/>
        <v>54.318134838676841</v>
      </c>
    </row>
    <row r="663" spans="1:9" ht="13.5" x14ac:dyDescent="0.25">
      <c r="A663" s="3">
        <f>TITRES_STAT!B666</f>
        <v>43269</v>
      </c>
      <c r="B663" s="5">
        <f>TITRES_STAT!D666</f>
        <v>1.1617</v>
      </c>
      <c r="C663" s="2">
        <f t="shared" si="90"/>
        <v>1.5700000000000047E-2</v>
      </c>
      <c r="D663" s="2">
        <f t="shared" si="91"/>
        <v>1.5700000000000047E-2</v>
      </c>
      <c r="E663" s="2">
        <f t="shared" si="92"/>
        <v>0</v>
      </c>
      <c r="F663" s="2">
        <f t="shared" si="93"/>
        <v>5.391967049383173E-3</v>
      </c>
      <c r="G663" s="2">
        <f t="shared" si="93"/>
        <v>3.5915475281977924E-3</v>
      </c>
      <c r="H663" s="2">
        <f t="shared" si="94"/>
        <v>1.501293525158726</v>
      </c>
      <c r="I663" s="2">
        <f t="shared" si="95"/>
        <v>60.020685699550498</v>
      </c>
    </row>
    <row r="664" spans="1:9" ht="13.5" x14ac:dyDescent="0.25">
      <c r="A664" s="3">
        <f>TITRES_STAT!B667</f>
        <v>43270</v>
      </c>
      <c r="B664" s="5">
        <f>TITRES_STAT!D667</f>
        <v>1.1617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5.0068265458558039E-3</v>
      </c>
      <c r="G664" s="2">
        <f t="shared" si="93"/>
        <v>3.3350084190408072E-3</v>
      </c>
      <c r="H664" s="2">
        <f t="shared" si="94"/>
        <v>1.5012935251587263</v>
      </c>
      <c r="I664" s="2">
        <f t="shared" si="95"/>
        <v>60.020685699550505</v>
      </c>
    </row>
    <row r="665" spans="1:9" ht="13.5" x14ac:dyDescent="0.25">
      <c r="A665" s="3">
        <f>TITRES_STAT!B668</f>
        <v>43271</v>
      </c>
      <c r="B665" s="5">
        <f>TITRES_STAT!D668</f>
        <v>1.1585000000000001</v>
      </c>
      <c r="C665" s="2">
        <f t="shared" si="90"/>
        <v>-3.1999999999998696E-3</v>
      </c>
      <c r="D665" s="2">
        <f t="shared" si="91"/>
        <v>0</v>
      </c>
      <c r="E665" s="2">
        <f t="shared" si="92"/>
        <v>3.1999999999998696E-3</v>
      </c>
      <c r="F665" s="2">
        <f t="shared" si="93"/>
        <v>4.649196078294675E-3</v>
      </c>
      <c r="G665" s="2">
        <f t="shared" si="93"/>
        <v>3.3253649605378831E-3</v>
      </c>
      <c r="H665" s="2">
        <f t="shared" si="94"/>
        <v>1.3981010004816614</v>
      </c>
      <c r="I665" s="2">
        <f t="shared" si="95"/>
        <v>58.300338484528012</v>
      </c>
    </row>
    <row r="666" spans="1:9" ht="13.5" x14ac:dyDescent="0.25">
      <c r="A666" s="3">
        <f>TITRES_STAT!B669</f>
        <v>43272</v>
      </c>
      <c r="B666" s="5">
        <f>TITRES_STAT!D669</f>
        <v>1.1554</v>
      </c>
      <c r="C666" s="2">
        <f t="shared" si="90"/>
        <v>-3.1000000000001027E-3</v>
      </c>
      <c r="D666" s="2">
        <f t="shared" si="91"/>
        <v>0</v>
      </c>
      <c r="E666" s="2">
        <f t="shared" si="92"/>
        <v>3.1000000000001027E-3</v>
      </c>
      <c r="F666" s="2">
        <f t="shared" si="93"/>
        <v>4.3171106441307694E-3</v>
      </c>
      <c r="G666" s="2">
        <f t="shared" si="93"/>
        <v>3.3092674633566133E-3</v>
      </c>
      <c r="H666" s="2">
        <f t="shared" si="94"/>
        <v>1.3045517450414521</v>
      </c>
      <c r="I666" s="2">
        <f t="shared" si="95"/>
        <v>56.607613513055966</v>
      </c>
    </row>
    <row r="667" spans="1:9" ht="13.5" x14ac:dyDescent="0.25">
      <c r="A667" s="3">
        <f>TITRES_STAT!B670</f>
        <v>43273</v>
      </c>
      <c r="B667" s="5">
        <f>TITRES_STAT!D670</f>
        <v>1.1523000000000001</v>
      </c>
      <c r="C667" s="2">
        <f t="shared" si="90"/>
        <v>-3.0999999999998806E-3</v>
      </c>
      <c r="D667" s="2">
        <f t="shared" si="91"/>
        <v>0</v>
      </c>
      <c r="E667" s="2">
        <f t="shared" si="92"/>
        <v>3.0999999999998806E-3</v>
      </c>
      <c r="F667" s="2">
        <f t="shared" si="93"/>
        <v>4.0087455981214293E-3</v>
      </c>
      <c r="G667" s="2">
        <f t="shared" si="93"/>
        <v>3.2943197874025611E-3</v>
      </c>
      <c r="H667" s="2">
        <f t="shared" si="94"/>
        <v>1.2168659561985524</v>
      </c>
      <c r="I667" s="2">
        <f t="shared" si="95"/>
        <v>54.891273547509186</v>
      </c>
    </row>
    <row r="668" spans="1:9" ht="13.5" x14ac:dyDescent="0.25">
      <c r="A668" s="3">
        <f>TITRES_STAT!B671</f>
        <v>43276</v>
      </c>
      <c r="B668" s="5">
        <f>TITRES_STAT!D671</f>
        <v>1.1617</v>
      </c>
      <c r="C668" s="2">
        <f t="shared" si="90"/>
        <v>9.3999999999998529E-3</v>
      </c>
      <c r="D668" s="2">
        <f t="shared" si="91"/>
        <v>9.3999999999998529E-3</v>
      </c>
      <c r="E668" s="2">
        <f t="shared" si="92"/>
        <v>0</v>
      </c>
      <c r="F668" s="2">
        <f t="shared" si="93"/>
        <v>4.3938351982556025E-3</v>
      </c>
      <c r="G668" s="2">
        <f t="shared" si="93"/>
        <v>3.0590112311595211E-3</v>
      </c>
      <c r="H668" s="2">
        <f t="shared" si="94"/>
        <v>1.4363579817881593</v>
      </c>
      <c r="I668" s="2">
        <f t="shared" si="95"/>
        <v>58.955128619233029</v>
      </c>
    </row>
    <row r="669" spans="1:9" ht="13.5" x14ac:dyDescent="0.25">
      <c r="A669" s="3">
        <f>TITRES_STAT!B672</f>
        <v>43277</v>
      </c>
      <c r="B669" s="5">
        <f>TITRES_STAT!D672</f>
        <v>1.1711</v>
      </c>
      <c r="C669" s="2">
        <f t="shared" si="90"/>
        <v>9.400000000000075E-3</v>
      </c>
      <c r="D669" s="2">
        <f t="shared" si="91"/>
        <v>9.400000000000075E-3</v>
      </c>
      <c r="E669" s="2">
        <f t="shared" si="92"/>
        <v>0</v>
      </c>
      <c r="F669" s="2">
        <f t="shared" ref="F669:G684" si="96">((F668*13)+D669)/14</f>
        <v>4.7514183983802067E-3</v>
      </c>
      <c r="G669" s="2">
        <f t="shared" si="96"/>
        <v>2.8405104289338412E-3</v>
      </c>
      <c r="H669" s="2">
        <f t="shared" si="94"/>
        <v>1.6727340093462029</v>
      </c>
      <c r="I669" s="2">
        <f t="shared" si="95"/>
        <v>62.585128317927257</v>
      </c>
    </row>
    <row r="670" spans="1:9" ht="13.5" x14ac:dyDescent="0.25">
      <c r="A670" s="3">
        <f>TITRES_STAT!B673</f>
        <v>43278</v>
      </c>
      <c r="B670" s="5">
        <f>TITRES_STAT!D673</f>
        <v>1.1711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4.4120313699244776E-3</v>
      </c>
      <c r="G670" s="2">
        <f t="shared" si="96"/>
        <v>2.6376168268671383E-3</v>
      </c>
      <c r="H670" s="2">
        <f t="shared" si="94"/>
        <v>1.6727340093462029</v>
      </c>
      <c r="I670" s="2">
        <f t="shared" si="95"/>
        <v>62.585128317927257</v>
      </c>
    </row>
    <row r="671" spans="1:9" ht="13.5" x14ac:dyDescent="0.25">
      <c r="A671" s="3">
        <f>TITRES_STAT!B674</f>
        <v>43279</v>
      </c>
      <c r="B671" s="5">
        <f>TITRES_STAT!D674</f>
        <v>1.1617</v>
      </c>
      <c r="C671" s="2">
        <f t="shared" si="90"/>
        <v>-9.400000000000075E-3</v>
      </c>
      <c r="D671" s="2">
        <f t="shared" si="91"/>
        <v>0</v>
      </c>
      <c r="E671" s="2">
        <f t="shared" si="92"/>
        <v>9.400000000000075E-3</v>
      </c>
      <c r="F671" s="2">
        <f t="shared" si="96"/>
        <v>4.096886272072729E-3</v>
      </c>
      <c r="G671" s="2">
        <f t="shared" si="96"/>
        <v>3.1206441963766338E-3</v>
      </c>
      <c r="H671" s="2">
        <f t="shared" si="94"/>
        <v>1.3128335094496213</v>
      </c>
      <c r="I671" s="2">
        <f t="shared" si="95"/>
        <v>56.762992411072112</v>
      </c>
    </row>
    <row r="672" spans="1:9" ht="13.5" x14ac:dyDescent="0.25">
      <c r="A672" s="3">
        <f>TITRES_STAT!B675</f>
        <v>43280</v>
      </c>
      <c r="B672" s="5">
        <f>TITRES_STAT!D675</f>
        <v>1.1585000000000001</v>
      </c>
      <c r="C672" s="2">
        <f t="shared" si="90"/>
        <v>-3.1999999999998696E-3</v>
      </c>
      <c r="D672" s="2">
        <f t="shared" si="91"/>
        <v>0</v>
      </c>
      <c r="E672" s="2">
        <f t="shared" si="92"/>
        <v>3.1999999999998696E-3</v>
      </c>
      <c r="F672" s="2">
        <f t="shared" si="96"/>
        <v>3.8042515383532485E-3</v>
      </c>
      <c r="G672" s="2">
        <f t="shared" si="96"/>
        <v>3.1263124680640077E-3</v>
      </c>
      <c r="H672" s="2">
        <f t="shared" si="94"/>
        <v>1.216849427948915</v>
      </c>
      <c r="I672" s="2">
        <f t="shared" si="95"/>
        <v>54.89093722864051</v>
      </c>
    </row>
    <row r="673" spans="1:9" ht="13.5" x14ac:dyDescent="0.25">
      <c r="A673" s="3">
        <f>TITRES_STAT!B676</f>
        <v>43283</v>
      </c>
      <c r="B673" s="5">
        <f>TITRES_STAT!D676</f>
        <v>1.1428</v>
      </c>
      <c r="C673" s="2">
        <f t="shared" si="90"/>
        <v>-1.5700000000000047E-2</v>
      </c>
      <c r="D673" s="2">
        <f t="shared" si="91"/>
        <v>0</v>
      </c>
      <c r="E673" s="2">
        <f t="shared" si="92"/>
        <v>1.5700000000000047E-2</v>
      </c>
      <c r="F673" s="2">
        <f t="shared" si="96"/>
        <v>3.532519285613731E-3</v>
      </c>
      <c r="G673" s="2">
        <f t="shared" si="96"/>
        <v>4.0244330060594394E-3</v>
      </c>
      <c r="H673" s="2">
        <f t="shared" si="94"/>
        <v>0.87776819251182658</v>
      </c>
      <c r="I673" s="2">
        <f t="shared" si="95"/>
        <v>46.745290287278003</v>
      </c>
    </row>
    <row r="674" spans="1:9" ht="13.5" x14ac:dyDescent="0.25">
      <c r="A674" s="3">
        <f>TITRES_STAT!B677</f>
        <v>43284</v>
      </c>
      <c r="B674" s="5">
        <f>TITRES_STAT!D677</f>
        <v>1.1491</v>
      </c>
      <c r="C674" s="2">
        <f t="shared" si="90"/>
        <v>6.2999999999999723E-3</v>
      </c>
      <c r="D674" s="2">
        <f t="shared" si="91"/>
        <v>6.2999999999999723E-3</v>
      </c>
      <c r="E674" s="2">
        <f t="shared" si="92"/>
        <v>0</v>
      </c>
      <c r="F674" s="2">
        <f t="shared" si="96"/>
        <v>3.7301964794984625E-3</v>
      </c>
      <c r="G674" s="2">
        <f t="shared" si="96"/>
        <v>3.7369735056266224E-3</v>
      </c>
      <c r="H674" s="2">
        <f t="shared" si="94"/>
        <v>0.99818649339687426</v>
      </c>
      <c r="I674" s="2">
        <f t="shared" si="95"/>
        <v>49.954621187533832</v>
      </c>
    </row>
    <row r="675" spans="1:9" ht="13.5" x14ac:dyDescent="0.25">
      <c r="A675" s="3">
        <f>TITRES_STAT!B678</f>
        <v>43285</v>
      </c>
      <c r="B675" s="5">
        <f>TITRES_STAT!D678</f>
        <v>1.1617</v>
      </c>
      <c r="C675" s="2">
        <f t="shared" si="90"/>
        <v>1.2599999999999945E-2</v>
      </c>
      <c r="D675" s="2">
        <f t="shared" si="91"/>
        <v>1.2599999999999945E-2</v>
      </c>
      <c r="E675" s="2">
        <f t="shared" si="92"/>
        <v>0</v>
      </c>
      <c r="F675" s="2">
        <f t="shared" si="96"/>
        <v>4.363753873819997E-3</v>
      </c>
      <c r="G675" s="2">
        <f t="shared" si="96"/>
        <v>3.4700468266532923E-3</v>
      </c>
      <c r="H675" s="2">
        <f t="shared" si="94"/>
        <v>1.257548987610823</v>
      </c>
      <c r="I675" s="2">
        <f t="shared" si="95"/>
        <v>55.704172733885805</v>
      </c>
    </row>
    <row r="676" spans="1:9" ht="13.5" x14ac:dyDescent="0.25">
      <c r="A676" s="3">
        <f>TITRES_STAT!B679</f>
        <v>43286</v>
      </c>
      <c r="B676" s="5">
        <f>TITRES_STAT!D679</f>
        <v>1.1358999999999999</v>
      </c>
      <c r="C676" s="2">
        <f t="shared" si="90"/>
        <v>-2.5800000000000045E-2</v>
      </c>
      <c r="D676" s="2">
        <f t="shared" si="91"/>
        <v>0</v>
      </c>
      <c r="E676" s="2">
        <f t="shared" si="92"/>
        <v>2.5800000000000045E-2</v>
      </c>
      <c r="F676" s="2">
        <f t="shared" si="96"/>
        <v>4.0520571685471402E-3</v>
      </c>
      <c r="G676" s="2">
        <f t="shared" si="96"/>
        <v>5.0650434818923463E-3</v>
      </c>
      <c r="H676" s="2">
        <f t="shared" si="94"/>
        <v>0.80000441911966658</v>
      </c>
      <c r="I676" s="2">
        <f t="shared" si="95"/>
        <v>44.444580836691891</v>
      </c>
    </row>
    <row r="677" spans="1:9" ht="13.5" x14ac:dyDescent="0.25">
      <c r="A677" s="3">
        <f>TITRES_STAT!B680</f>
        <v>43287</v>
      </c>
      <c r="B677" s="5">
        <f>TITRES_STAT!D680</f>
        <v>1.1873</v>
      </c>
      <c r="C677" s="2">
        <f t="shared" si="90"/>
        <v>5.1400000000000112E-2</v>
      </c>
      <c r="D677" s="2">
        <f t="shared" si="91"/>
        <v>5.1400000000000112E-2</v>
      </c>
      <c r="E677" s="2">
        <f t="shared" si="92"/>
        <v>0</v>
      </c>
      <c r="F677" s="2">
        <f t="shared" si="96"/>
        <v>7.434053085079495E-3</v>
      </c>
      <c r="G677" s="2">
        <f t="shared" si="96"/>
        <v>4.703254661757179E-3</v>
      </c>
      <c r="H677" s="2">
        <f t="shared" si="94"/>
        <v>1.580618873463693</v>
      </c>
      <c r="I677" s="2">
        <f t="shared" si="95"/>
        <v>61.249605267832308</v>
      </c>
    </row>
    <row r="678" spans="1:9" ht="13.5" x14ac:dyDescent="0.25">
      <c r="A678" s="3">
        <f>TITRES_STAT!B681</f>
        <v>43290</v>
      </c>
      <c r="B678" s="5">
        <f>TITRES_STAT!D681</f>
        <v>1.1873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6.9030492932881026E-3</v>
      </c>
      <c r="G678" s="2">
        <f t="shared" si="96"/>
        <v>4.3673079002030952E-3</v>
      </c>
      <c r="H678" s="2">
        <f t="shared" si="94"/>
        <v>1.580618873463693</v>
      </c>
      <c r="I678" s="2">
        <f t="shared" si="95"/>
        <v>61.249605267832308</v>
      </c>
    </row>
    <row r="679" spans="1:9" ht="13.5" x14ac:dyDescent="0.25">
      <c r="A679" s="3">
        <f>TITRES_STAT!B682</f>
        <v>43291</v>
      </c>
      <c r="B679" s="5">
        <f>TITRES_STAT!D682</f>
        <v>1.1802999999999999</v>
      </c>
      <c r="C679" s="2">
        <f t="shared" si="90"/>
        <v>-7.0000000000001172E-3</v>
      </c>
      <c r="D679" s="2">
        <f t="shared" si="91"/>
        <v>0</v>
      </c>
      <c r="E679" s="2">
        <f t="shared" si="92"/>
        <v>7.0000000000001172E-3</v>
      </c>
      <c r="F679" s="2">
        <f t="shared" si="96"/>
        <v>6.4099743437675246E-3</v>
      </c>
      <c r="G679" s="2">
        <f t="shared" si="96"/>
        <v>4.5553573359028831E-3</v>
      </c>
      <c r="H679" s="2">
        <f t="shared" si="94"/>
        <v>1.4071287653435098</v>
      </c>
      <c r="I679" s="2">
        <f t="shared" si="95"/>
        <v>58.456730092820983</v>
      </c>
    </row>
    <row r="680" spans="1:9" ht="13.5" x14ac:dyDescent="0.25">
      <c r="A680" s="3">
        <f>TITRES_STAT!B683</f>
        <v>43292</v>
      </c>
      <c r="B680" s="5">
        <f>TITRES_STAT!D683</f>
        <v>1.1560999999999999</v>
      </c>
      <c r="C680" s="2">
        <f t="shared" si="90"/>
        <v>-2.4199999999999999E-2</v>
      </c>
      <c r="D680" s="2">
        <f t="shared" si="91"/>
        <v>0</v>
      </c>
      <c r="E680" s="2">
        <f t="shared" si="92"/>
        <v>2.4199999999999999E-2</v>
      </c>
      <c r="F680" s="2">
        <f t="shared" si="96"/>
        <v>5.9521190334984164E-3</v>
      </c>
      <c r="G680" s="2">
        <f t="shared" si="96"/>
        <v>5.9585460976241062E-3</v>
      </c>
      <c r="H680" s="2">
        <f t="shared" si="94"/>
        <v>0.99892137041144102</v>
      </c>
      <c r="I680" s="2">
        <f t="shared" si="95"/>
        <v>49.973019709416157</v>
      </c>
    </row>
    <row r="681" spans="1:9" ht="13.5" x14ac:dyDescent="0.25">
      <c r="A681" s="3">
        <f>TITRES_STAT!B684</f>
        <v>43293</v>
      </c>
      <c r="B681" s="5">
        <f>TITRES_STAT!D684</f>
        <v>1.1560999999999999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5.5269676739628151E-3</v>
      </c>
      <c r="G681" s="2">
        <f t="shared" si="96"/>
        <v>5.5329356620795267E-3</v>
      </c>
      <c r="H681" s="2">
        <f t="shared" si="94"/>
        <v>0.99892137041144113</v>
      </c>
      <c r="I681" s="2">
        <f t="shared" si="95"/>
        <v>49.973019709416164</v>
      </c>
    </row>
    <row r="682" spans="1:9" ht="13.5" x14ac:dyDescent="0.25">
      <c r="A682" s="3">
        <f>TITRES_STAT!B685</f>
        <v>43294</v>
      </c>
      <c r="B682" s="5">
        <f>TITRES_STAT!D685</f>
        <v>1.1769000000000001</v>
      </c>
      <c r="C682" s="2">
        <f t="shared" si="90"/>
        <v>2.0800000000000152E-2</v>
      </c>
      <c r="D682" s="2">
        <f t="shared" si="91"/>
        <v>2.0800000000000152E-2</v>
      </c>
      <c r="E682" s="2">
        <f t="shared" si="92"/>
        <v>0</v>
      </c>
      <c r="F682" s="2">
        <f t="shared" si="96"/>
        <v>6.6178985543940538E-3</v>
      </c>
      <c r="G682" s="2">
        <f t="shared" si="96"/>
        <v>5.1377259719309889E-3</v>
      </c>
      <c r="H682" s="2">
        <f t="shared" si="94"/>
        <v>1.2880987796059409</v>
      </c>
      <c r="I682" s="2">
        <f t="shared" si="95"/>
        <v>56.295593139898394</v>
      </c>
    </row>
    <row r="683" spans="1:9" ht="13.5" x14ac:dyDescent="0.25">
      <c r="A683" s="3">
        <f>TITRES_STAT!B686</f>
        <v>43297</v>
      </c>
      <c r="B683" s="5">
        <f>TITRES_STAT!D686</f>
        <v>1.2115</v>
      </c>
      <c r="C683" s="2">
        <f t="shared" si="90"/>
        <v>3.4599999999999964E-2</v>
      </c>
      <c r="D683" s="2">
        <f t="shared" si="91"/>
        <v>3.4599999999999964E-2</v>
      </c>
      <c r="E683" s="2">
        <f t="shared" si="92"/>
        <v>0</v>
      </c>
      <c r="F683" s="2">
        <f t="shared" si="96"/>
        <v>8.6166200862230462E-3</v>
      </c>
      <c r="G683" s="2">
        <f t="shared" si="96"/>
        <v>4.7707455453644895E-3</v>
      </c>
      <c r="H683" s="2">
        <f t="shared" si="94"/>
        <v>1.8061370082073258</v>
      </c>
      <c r="I683" s="2">
        <f t="shared" si="95"/>
        <v>64.363821257649846</v>
      </c>
    </row>
    <row r="684" spans="1:9" ht="13.5" x14ac:dyDescent="0.25">
      <c r="A684" s="3">
        <f>TITRES_STAT!B687</f>
        <v>43298</v>
      </c>
      <c r="B684" s="5">
        <f>TITRES_STAT!D687</f>
        <v>1.2425999999999999</v>
      </c>
      <c r="C684" s="2">
        <f t="shared" si="90"/>
        <v>3.1099999999999905E-2</v>
      </c>
      <c r="D684" s="2">
        <f t="shared" si="91"/>
        <v>3.1099999999999905E-2</v>
      </c>
      <c r="E684" s="2">
        <f t="shared" si="92"/>
        <v>0</v>
      </c>
      <c r="F684" s="2">
        <f t="shared" si="96"/>
        <v>1.0222575794349964E-2</v>
      </c>
      <c r="G684" s="2">
        <f t="shared" si="96"/>
        <v>4.4299780064098833E-3</v>
      </c>
      <c r="H684" s="2">
        <f t="shared" si="94"/>
        <v>2.3075906425626891</v>
      </c>
      <c r="I684" s="2">
        <f t="shared" si="95"/>
        <v>69.76651260492109</v>
      </c>
    </row>
    <row r="685" spans="1:9" ht="13.5" x14ac:dyDescent="0.25">
      <c r="A685" s="3">
        <f>TITRES_STAT!B688</f>
        <v>43299</v>
      </c>
      <c r="B685" s="5">
        <f>TITRES_STAT!D688</f>
        <v>1.2425999999999999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9.4923918090392516E-3</v>
      </c>
      <c r="G685" s="2">
        <f t="shared" si="97"/>
        <v>4.1135510059520349E-3</v>
      </c>
      <c r="H685" s="2">
        <f t="shared" si="94"/>
        <v>2.3075906425626891</v>
      </c>
      <c r="I685" s="2">
        <f t="shared" si="95"/>
        <v>69.76651260492109</v>
      </c>
    </row>
    <row r="686" spans="1:9" ht="13.5" x14ac:dyDescent="0.25">
      <c r="A686" s="3">
        <f>TITRES_STAT!B689</f>
        <v>43300</v>
      </c>
      <c r="B686" s="5">
        <f>TITRES_STAT!D689</f>
        <v>1.2738</v>
      </c>
      <c r="C686" s="2">
        <f t="shared" si="90"/>
        <v>3.1200000000000117E-2</v>
      </c>
      <c r="D686" s="2">
        <f t="shared" si="91"/>
        <v>3.1200000000000117E-2</v>
      </c>
      <c r="E686" s="2">
        <f t="shared" si="92"/>
        <v>0</v>
      </c>
      <c r="F686" s="2">
        <f t="shared" si="97"/>
        <v>1.1042935251250743E-2</v>
      </c>
      <c r="G686" s="2">
        <f t="shared" si="97"/>
        <v>3.8197259340983182E-3</v>
      </c>
      <c r="H686" s="2">
        <f t="shared" si="94"/>
        <v>2.8910281632175607</v>
      </c>
      <c r="I686" s="2">
        <f t="shared" si="95"/>
        <v>74.299851914382387</v>
      </c>
    </row>
    <row r="687" spans="1:9" ht="13.5" x14ac:dyDescent="0.25">
      <c r="A687" s="3">
        <f>TITRES_STAT!B690</f>
        <v>43301</v>
      </c>
      <c r="B687" s="5">
        <f>TITRES_STAT!D690</f>
        <v>1.2668999999999999</v>
      </c>
      <c r="C687" s="2">
        <f t="shared" si="90"/>
        <v>-6.9000000000001283E-3</v>
      </c>
      <c r="D687" s="2">
        <f t="shared" si="91"/>
        <v>0</v>
      </c>
      <c r="E687" s="2">
        <f t="shared" si="92"/>
        <v>6.9000000000001283E-3</v>
      </c>
      <c r="F687" s="2">
        <f t="shared" si="97"/>
        <v>1.025415416187569E-2</v>
      </c>
      <c r="G687" s="2">
        <f t="shared" si="97"/>
        <v>4.0397455102341622E-3</v>
      </c>
      <c r="H687" s="2">
        <f t="shared" si="94"/>
        <v>2.5383168657278392</v>
      </c>
      <c r="I687" s="2">
        <f t="shared" si="95"/>
        <v>71.737974920052906</v>
      </c>
    </row>
    <row r="688" spans="1:9" ht="13.5" x14ac:dyDescent="0.25">
      <c r="A688" s="3">
        <f>TITRES_STAT!B691</f>
        <v>43304</v>
      </c>
      <c r="B688" s="5">
        <f>TITRES_STAT!D691</f>
        <v>1.2668999999999999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9.5217145788845693E-3</v>
      </c>
      <c r="G688" s="2">
        <f t="shared" si="97"/>
        <v>3.7511922595031507E-3</v>
      </c>
      <c r="H688" s="2">
        <f t="shared" si="94"/>
        <v>2.5383168657278392</v>
      </c>
      <c r="I688" s="2">
        <f t="shared" si="95"/>
        <v>71.737974920052906</v>
      </c>
    </row>
    <row r="689" spans="1:9" ht="13.5" x14ac:dyDescent="0.25">
      <c r="A689" s="3">
        <f>TITRES_STAT!B692</f>
        <v>43305</v>
      </c>
      <c r="B689" s="5">
        <f>TITRES_STAT!D692</f>
        <v>1.2806999999999999</v>
      </c>
      <c r="C689" s="2">
        <f t="shared" si="90"/>
        <v>1.3800000000000034E-2</v>
      </c>
      <c r="D689" s="2">
        <f t="shared" si="91"/>
        <v>1.3800000000000034E-2</v>
      </c>
      <c r="E689" s="2">
        <f t="shared" si="92"/>
        <v>0</v>
      </c>
      <c r="F689" s="2">
        <f t="shared" si="97"/>
        <v>9.8273063946785321E-3</v>
      </c>
      <c r="G689" s="2">
        <f t="shared" si="97"/>
        <v>3.4832499552529257E-3</v>
      </c>
      <c r="H689" s="2">
        <f t="shared" si="94"/>
        <v>2.8213038171028848</v>
      </c>
      <c r="I689" s="2">
        <f t="shared" si="95"/>
        <v>73.830921385409539</v>
      </c>
    </row>
    <row r="690" spans="1:9" ht="13.5" x14ac:dyDescent="0.25">
      <c r="A690" s="3">
        <f>TITRES_STAT!B693</f>
        <v>43307</v>
      </c>
      <c r="B690" s="5">
        <f>TITRES_STAT!D693</f>
        <v>1.2738</v>
      </c>
      <c r="C690" s="2">
        <f t="shared" si="90"/>
        <v>-6.8999999999999062E-3</v>
      </c>
      <c r="D690" s="2">
        <f t="shared" si="91"/>
        <v>0</v>
      </c>
      <c r="E690" s="2">
        <f t="shared" si="92"/>
        <v>6.8999999999999062E-3</v>
      </c>
      <c r="F690" s="2">
        <f t="shared" si="97"/>
        <v>9.1253559379157797E-3</v>
      </c>
      <c r="G690" s="2">
        <f t="shared" si="97"/>
        <v>3.7273035298777098E-3</v>
      </c>
      <c r="H690" s="2">
        <f t="shared" si="94"/>
        <v>2.4482459946628432</v>
      </c>
      <c r="I690" s="2">
        <f t="shared" si="95"/>
        <v>70.999748812938847</v>
      </c>
    </row>
    <row r="691" spans="1:9" ht="13.5" x14ac:dyDescent="0.25">
      <c r="A691" s="3">
        <f>TITRES_STAT!B694</f>
        <v>43308</v>
      </c>
      <c r="B691" s="5">
        <f>TITRES_STAT!D694</f>
        <v>1.2529999999999999</v>
      </c>
      <c r="C691" s="2">
        <f t="shared" si="90"/>
        <v>-2.0800000000000152E-2</v>
      </c>
      <c r="D691" s="2">
        <f t="shared" si="91"/>
        <v>0</v>
      </c>
      <c r="E691" s="2">
        <f t="shared" si="92"/>
        <v>2.0800000000000152E-2</v>
      </c>
      <c r="F691" s="2">
        <f t="shared" si="97"/>
        <v>8.4735447994932246E-3</v>
      </c>
      <c r="G691" s="2">
        <f t="shared" si="97"/>
        <v>4.94678184917217E-3</v>
      </c>
      <c r="H691" s="2">
        <f t="shared" si="94"/>
        <v>1.7129408690038046</v>
      </c>
      <c r="I691" s="2">
        <f t="shared" si="95"/>
        <v>63.139631555360758</v>
      </c>
    </row>
    <row r="692" spans="1:9" ht="13.5" x14ac:dyDescent="0.25">
      <c r="A692" s="3">
        <f>TITRES_STAT!B695</f>
        <v>43311</v>
      </c>
      <c r="B692" s="5">
        <f>TITRES_STAT!D695</f>
        <v>1.2529999999999999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7.8682915995294221E-3</v>
      </c>
      <c r="G692" s="2">
        <f t="shared" si="97"/>
        <v>4.5934402885170148E-3</v>
      </c>
      <c r="H692" s="2">
        <f t="shared" si="94"/>
        <v>1.7129408690038046</v>
      </c>
      <c r="I692" s="2">
        <f t="shared" si="95"/>
        <v>63.139631555360758</v>
      </c>
    </row>
    <row r="693" spans="1:9" ht="13.5" x14ac:dyDescent="0.25">
      <c r="A693" s="3">
        <f>TITRES_STAT!B696</f>
        <v>43312</v>
      </c>
      <c r="B693" s="5">
        <f>TITRES_STAT!D696</f>
        <v>1.2599</v>
      </c>
      <c r="C693" s="2">
        <f t="shared" si="90"/>
        <v>6.9000000000001283E-3</v>
      </c>
      <c r="D693" s="2">
        <f t="shared" si="91"/>
        <v>6.9000000000001283E-3</v>
      </c>
      <c r="E693" s="2">
        <f t="shared" si="92"/>
        <v>0</v>
      </c>
      <c r="F693" s="2">
        <f t="shared" si="97"/>
        <v>7.7991279138487583E-3</v>
      </c>
      <c r="G693" s="2">
        <f t="shared" si="97"/>
        <v>4.2653374107657991E-3</v>
      </c>
      <c r="H693" s="2">
        <f t="shared" si="94"/>
        <v>1.8284902606212581</v>
      </c>
      <c r="I693" s="2">
        <f t="shared" si="95"/>
        <v>64.64545012149496</v>
      </c>
    </row>
    <row r="694" spans="1:9" ht="13.5" x14ac:dyDescent="0.25">
      <c r="A694" s="3">
        <f>TITRES_STAT!B697</f>
        <v>43313</v>
      </c>
      <c r="B694" s="5">
        <f>TITRES_STAT!D697</f>
        <v>1.2287999999999999</v>
      </c>
      <c r="C694" s="2">
        <f t="shared" si="90"/>
        <v>-3.1100000000000128E-2</v>
      </c>
      <c r="D694" s="2">
        <f t="shared" si="91"/>
        <v>0</v>
      </c>
      <c r="E694" s="2">
        <f t="shared" si="92"/>
        <v>3.1100000000000128E-2</v>
      </c>
      <c r="F694" s="2">
        <f t="shared" si="97"/>
        <v>7.2420473485738466E-3</v>
      </c>
      <c r="G694" s="2">
        <f t="shared" si="97"/>
        <v>6.1820990242825368E-3</v>
      </c>
      <c r="H694" s="2">
        <f t="shared" si="94"/>
        <v>1.1714544396859321</v>
      </c>
      <c r="I694" s="2">
        <f t="shared" si="95"/>
        <v>53.947917040127493</v>
      </c>
    </row>
    <row r="695" spans="1:9" ht="13.5" x14ac:dyDescent="0.25">
      <c r="A695" s="3">
        <f>TITRES_STAT!B698</f>
        <v>43314</v>
      </c>
      <c r="B695" s="5">
        <f>TITRES_STAT!D698</f>
        <v>1.2287999999999999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6.7247582522471433E-3</v>
      </c>
      <c r="G695" s="2">
        <f t="shared" si="97"/>
        <v>5.7405205225480706E-3</v>
      </c>
      <c r="H695" s="2">
        <f t="shared" si="94"/>
        <v>1.1714544396859319</v>
      </c>
      <c r="I695" s="2">
        <f t="shared" si="95"/>
        <v>53.947917040127493</v>
      </c>
    </row>
    <row r="696" spans="1:9" ht="13.5" x14ac:dyDescent="0.25">
      <c r="A696" s="3">
        <f>TITRES_STAT!B699</f>
        <v>43315</v>
      </c>
      <c r="B696" s="5">
        <f>TITRES_STAT!D699</f>
        <v>1.2115</v>
      </c>
      <c r="C696" s="2">
        <f t="shared" si="90"/>
        <v>-1.7299999999999871E-2</v>
      </c>
      <c r="D696" s="2">
        <f t="shared" si="91"/>
        <v>0</v>
      </c>
      <c r="E696" s="2">
        <f t="shared" si="92"/>
        <v>1.7299999999999871E-2</v>
      </c>
      <c r="F696" s="2">
        <f t="shared" si="97"/>
        <v>6.2444183770866335E-3</v>
      </c>
      <c r="G696" s="2">
        <f t="shared" si="97"/>
        <v>6.5661976280803423E-3</v>
      </c>
      <c r="H696" s="2">
        <f t="shared" si="94"/>
        <v>0.95099458328551978</v>
      </c>
      <c r="I696" s="2">
        <f t="shared" si="95"/>
        <v>48.744091420490925</v>
      </c>
    </row>
    <row r="697" spans="1:9" ht="13.5" x14ac:dyDescent="0.25">
      <c r="A697" s="3">
        <f>TITRES_STAT!B700</f>
        <v>43318</v>
      </c>
      <c r="B697" s="5">
        <f>TITRES_STAT!D700</f>
        <v>1.1941999999999999</v>
      </c>
      <c r="C697" s="2">
        <f t="shared" si="90"/>
        <v>-1.7300000000000093E-2</v>
      </c>
      <c r="D697" s="2">
        <f t="shared" si="91"/>
        <v>0</v>
      </c>
      <c r="E697" s="2">
        <f t="shared" si="92"/>
        <v>1.7300000000000093E-2</v>
      </c>
      <c r="F697" s="2">
        <f t="shared" si="97"/>
        <v>5.7983884930090171E-3</v>
      </c>
      <c r="G697" s="2">
        <f t="shared" si="97"/>
        <v>7.3328977975031812E-3</v>
      </c>
      <c r="H697" s="2">
        <f t="shared" si="94"/>
        <v>0.7907363027728741</v>
      </c>
      <c r="I697" s="2">
        <f t="shared" si="95"/>
        <v>44.157048782026408</v>
      </c>
    </row>
    <row r="698" spans="1:9" ht="13.5" x14ac:dyDescent="0.25">
      <c r="A698" s="3">
        <f>TITRES_STAT!B701</f>
        <v>43319</v>
      </c>
      <c r="B698" s="5">
        <f>TITRES_STAT!D701</f>
        <v>1.2115</v>
      </c>
      <c r="C698" s="2">
        <f t="shared" si="90"/>
        <v>1.7300000000000093E-2</v>
      </c>
      <c r="D698" s="2">
        <f t="shared" si="91"/>
        <v>1.7300000000000093E-2</v>
      </c>
      <c r="E698" s="2">
        <f t="shared" si="92"/>
        <v>0</v>
      </c>
      <c r="F698" s="2">
        <f t="shared" si="97"/>
        <v>6.6199321720798081E-3</v>
      </c>
      <c r="G698" s="2">
        <f t="shared" si="97"/>
        <v>6.8091193833958114E-3</v>
      </c>
      <c r="H698" s="2">
        <f t="shared" si="94"/>
        <v>0.97221561252438304</v>
      </c>
      <c r="I698" s="2">
        <f t="shared" si="95"/>
        <v>49.295604717375355</v>
      </c>
    </row>
    <row r="699" spans="1:9" ht="13.5" x14ac:dyDescent="0.25">
      <c r="A699" s="3">
        <f>TITRES_STAT!B702</f>
        <v>43320</v>
      </c>
      <c r="B699" s="5">
        <f>TITRES_STAT!D702</f>
        <v>1.2115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6.1470798740741071E-3</v>
      </c>
      <c r="G699" s="2">
        <f t="shared" si="97"/>
        <v>6.322753713153253E-3</v>
      </c>
      <c r="H699" s="2">
        <f t="shared" si="94"/>
        <v>0.97221561252438304</v>
      </c>
      <c r="I699" s="2">
        <f t="shared" si="95"/>
        <v>49.295604717375355</v>
      </c>
    </row>
    <row r="700" spans="1:9" ht="13.5" x14ac:dyDescent="0.25">
      <c r="A700" s="3">
        <f>TITRES_STAT!B703</f>
        <v>43321</v>
      </c>
      <c r="B700" s="5">
        <f>TITRES_STAT!D703</f>
        <v>1.163</v>
      </c>
      <c r="C700" s="2">
        <f t="shared" si="90"/>
        <v>-4.8499999999999988E-2</v>
      </c>
      <c r="D700" s="2">
        <f t="shared" si="91"/>
        <v>0</v>
      </c>
      <c r="E700" s="2">
        <f t="shared" si="92"/>
        <v>4.8499999999999988E-2</v>
      </c>
      <c r="F700" s="2">
        <f t="shared" si="97"/>
        <v>5.7080027402116708E-3</v>
      </c>
      <c r="G700" s="2">
        <f t="shared" si="97"/>
        <v>9.3354141622137322E-3</v>
      </c>
      <c r="H700" s="2">
        <f t="shared" si="94"/>
        <v>0.61143540511737904</v>
      </c>
      <c r="I700" s="2">
        <f t="shared" si="95"/>
        <v>37.943525578230748</v>
      </c>
    </row>
    <row r="701" spans="1:9" ht="13.5" x14ac:dyDescent="0.25">
      <c r="A701" s="3">
        <f>TITRES_STAT!B704</f>
        <v>43322</v>
      </c>
      <c r="B701" s="5">
        <f>TITRES_STAT!D704</f>
        <v>1.163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5.3002882587679804E-3</v>
      </c>
      <c r="G701" s="2">
        <f t="shared" si="98"/>
        <v>8.6685988649127504E-3</v>
      </c>
      <c r="H701" s="2">
        <f t="shared" si="94"/>
        <v>0.61143540511737915</v>
      </c>
      <c r="I701" s="2">
        <f t="shared" si="95"/>
        <v>37.943525578230755</v>
      </c>
    </row>
    <row r="702" spans="1:9" ht="13.5" x14ac:dyDescent="0.25">
      <c r="A702" s="3">
        <f>TITRES_STAT!B705</f>
        <v>43326</v>
      </c>
      <c r="B702" s="5">
        <f>TITRES_STAT!D705</f>
        <v>1.1838</v>
      </c>
      <c r="C702" s="2">
        <f t="shared" si="90"/>
        <v>2.079999999999993E-2</v>
      </c>
      <c r="D702" s="2">
        <f t="shared" si="91"/>
        <v>2.079999999999993E-2</v>
      </c>
      <c r="E702" s="2">
        <f t="shared" si="92"/>
        <v>0</v>
      </c>
      <c r="F702" s="2">
        <f t="shared" si="98"/>
        <v>6.4074105259988344E-3</v>
      </c>
      <c r="G702" s="2">
        <f t="shared" si="98"/>
        <v>8.0494132317046971E-3</v>
      </c>
      <c r="H702" s="2">
        <f t="shared" si="94"/>
        <v>0.79600963965442717</v>
      </c>
      <c r="I702" s="2">
        <f t="shared" si="95"/>
        <v>44.32101154020468</v>
      </c>
    </row>
    <row r="703" spans="1:9" ht="13.5" x14ac:dyDescent="0.25">
      <c r="A703" s="3">
        <f>TITRES_STAT!B706</f>
        <v>43327</v>
      </c>
      <c r="B703" s="5">
        <f>TITRES_STAT!D706</f>
        <v>1.1873</v>
      </c>
      <c r="C703" s="2">
        <f t="shared" si="90"/>
        <v>3.5000000000000586E-3</v>
      </c>
      <c r="D703" s="2">
        <f t="shared" si="91"/>
        <v>3.5000000000000586E-3</v>
      </c>
      <c r="E703" s="2">
        <f t="shared" si="92"/>
        <v>0</v>
      </c>
      <c r="F703" s="2">
        <f t="shared" si="98"/>
        <v>6.1997383455703508E-3</v>
      </c>
      <c r="G703" s="2">
        <f t="shared" si="98"/>
        <v>7.4744551437257905E-3</v>
      </c>
      <c r="H703" s="2">
        <f t="shared" si="94"/>
        <v>0.82945689369405573</v>
      </c>
      <c r="I703" s="2">
        <f t="shared" si="95"/>
        <v>45.338968988725874</v>
      </c>
    </row>
    <row r="704" spans="1:9" ht="13.5" x14ac:dyDescent="0.25">
      <c r="A704" s="3">
        <f>TITRES_STAT!B707</f>
        <v>43328</v>
      </c>
      <c r="B704" s="5">
        <f>TITRES_STAT!D707</f>
        <v>1.1769000000000001</v>
      </c>
      <c r="C704" s="2">
        <f t="shared" si="90"/>
        <v>-1.0399999999999965E-2</v>
      </c>
      <c r="D704" s="2">
        <f t="shared" si="91"/>
        <v>0</v>
      </c>
      <c r="E704" s="2">
        <f t="shared" si="92"/>
        <v>1.0399999999999965E-2</v>
      </c>
      <c r="F704" s="2">
        <f t="shared" si="98"/>
        <v>5.756899892315326E-3</v>
      </c>
      <c r="G704" s="2">
        <f t="shared" si="98"/>
        <v>7.6834226334596602E-3</v>
      </c>
      <c r="H704" s="2">
        <f t="shared" si="94"/>
        <v>0.7492624272996854</v>
      </c>
      <c r="I704" s="2">
        <f t="shared" si="95"/>
        <v>42.833048695632961</v>
      </c>
    </row>
    <row r="705" spans="1:9" ht="13.5" x14ac:dyDescent="0.25">
      <c r="A705" s="3">
        <f>TITRES_STAT!B708</f>
        <v>43329</v>
      </c>
      <c r="B705" s="5">
        <f>TITRES_STAT!D708</f>
        <v>1.1873</v>
      </c>
      <c r="C705" s="2">
        <f t="shared" si="90"/>
        <v>1.0399999999999965E-2</v>
      </c>
      <c r="D705" s="2">
        <f t="shared" si="91"/>
        <v>1.0399999999999965E-2</v>
      </c>
      <c r="E705" s="2">
        <f t="shared" si="92"/>
        <v>0</v>
      </c>
      <c r="F705" s="2">
        <f t="shared" si="98"/>
        <v>6.0885499000070866E-3</v>
      </c>
      <c r="G705" s="2">
        <f t="shared" si="98"/>
        <v>7.1346067310696848E-3</v>
      </c>
      <c r="H705" s="2">
        <f t="shared" si="94"/>
        <v>0.85338269220821317</v>
      </c>
      <c r="I705" s="2">
        <f t="shared" si="95"/>
        <v>46.044602434020263</v>
      </c>
    </row>
    <row r="706" spans="1:9" ht="13.5" x14ac:dyDescent="0.25">
      <c r="A706" s="3">
        <f>TITRES_STAT!B709</f>
        <v>43332</v>
      </c>
      <c r="B706" s="5">
        <f>TITRES_STAT!D709</f>
        <v>1.1873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5.6536534785780095E-3</v>
      </c>
      <c r="G706" s="2">
        <f t="shared" si="98"/>
        <v>6.6249919645647078E-3</v>
      </c>
      <c r="H706" s="2">
        <f t="shared" si="94"/>
        <v>0.85338269220821317</v>
      </c>
      <c r="I706" s="2">
        <f t="shared" si="95"/>
        <v>46.044602434020263</v>
      </c>
    </row>
    <row r="707" spans="1:9" ht="13.5" x14ac:dyDescent="0.25">
      <c r="A707" s="3">
        <f>TITRES_STAT!B710</f>
        <v>43335</v>
      </c>
      <c r="B707" s="5">
        <f>TITRES_STAT!D710</f>
        <v>1.2115</v>
      </c>
      <c r="C707" s="2">
        <f t="shared" ref="C707:C770" si="99">B707-B706</f>
        <v>2.4199999999999999E-2</v>
      </c>
      <c r="D707" s="2">
        <f t="shared" ref="D707:D770" si="100">IF(C707&gt;0,C707,0)</f>
        <v>2.4199999999999999E-2</v>
      </c>
      <c r="E707" s="2">
        <f t="shared" ref="E707:E770" si="101">IF(C707&lt;0,-C707,0)</f>
        <v>0</v>
      </c>
      <c r="F707" s="2">
        <f t="shared" si="98"/>
        <v>6.9783925158224376E-3</v>
      </c>
      <c r="G707" s="2">
        <f t="shared" si="98"/>
        <v>6.1517782528100863E-3</v>
      </c>
      <c r="H707" s="2">
        <f t="shared" si="94"/>
        <v>1.1343699706072403</v>
      </c>
      <c r="I707" s="2">
        <f t="shared" si="95"/>
        <v>53.147766611638829</v>
      </c>
    </row>
    <row r="708" spans="1:9" ht="13.5" x14ac:dyDescent="0.25">
      <c r="A708" s="3">
        <f>TITRES_STAT!B711</f>
        <v>43336</v>
      </c>
      <c r="B708" s="5">
        <f>TITRES_STAT!D711</f>
        <v>1.2115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6.4799359075494072E-3</v>
      </c>
      <c r="G708" s="2">
        <f t="shared" si="98"/>
        <v>5.7123655204665089E-3</v>
      </c>
      <c r="H708" s="2">
        <f t="shared" si="94"/>
        <v>1.1343699706072403</v>
      </c>
      <c r="I708" s="2">
        <f t="shared" si="95"/>
        <v>53.147766611638829</v>
      </c>
    </row>
    <row r="709" spans="1:9" ht="13.5" x14ac:dyDescent="0.25">
      <c r="A709" s="3">
        <f>TITRES_STAT!B712</f>
        <v>43339</v>
      </c>
      <c r="B709" s="5">
        <f>TITRES_STAT!D712</f>
        <v>1.2461</v>
      </c>
      <c r="C709" s="2">
        <f t="shared" si="99"/>
        <v>3.4599999999999964E-2</v>
      </c>
      <c r="D709" s="2">
        <f t="shared" si="100"/>
        <v>3.4599999999999964E-2</v>
      </c>
      <c r="E709" s="2">
        <f t="shared" si="101"/>
        <v>0</v>
      </c>
      <c r="F709" s="2">
        <f t="shared" si="98"/>
        <v>8.4885119141530178E-3</v>
      </c>
      <c r="G709" s="2">
        <f t="shared" si="98"/>
        <v>5.3043394118617582E-3</v>
      </c>
      <c r="H709" s="2">
        <f t="shared" si="94"/>
        <v>1.6002957682479173</v>
      </c>
      <c r="I709" s="2">
        <f t="shared" si="95"/>
        <v>61.542836310740093</v>
      </c>
    </row>
    <row r="710" spans="1:9" ht="13.5" x14ac:dyDescent="0.25">
      <c r="A710" s="3">
        <f>TITRES_STAT!B713</f>
        <v>43340</v>
      </c>
      <c r="B710" s="5">
        <f>TITRES_STAT!D713</f>
        <v>1.2461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7.8821896345706594E-3</v>
      </c>
      <c r="G710" s="2">
        <f t="shared" si="98"/>
        <v>4.9254580253002044E-3</v>
      </c>
      <c r="H710" s="2">
        <f t="shared" si="94"/>
        <v>1.6002957682479171</v>
      </c>
      <c r="I710" s="2">
        <f t="shared" si="95"/>
        <v>61.542836310740086</v>
      </c>
    </row>
    <row r="711" spans="1:9" ht="13.5" x14ac:dyDescent="0.25">
      <c r="A711" s="3">
        <f>TITRES_STAT!B714</f>
        <v>43341</v>
      </c>
      <c r="B711" s="5">
        <f>TITRES_STAT!D714</f>
        <v>1.2115</v>
      </c>
      <c r="C711" s="2">
        <f t="shared" si="99"/>
        <v>-3.4599999999999964E-2</v>
      </c>
      <c r="D711" s="2">
        <f t="shared" si="100"/>
        <v>0</v>
      </c>
      <c r="E711" s="2">
        <f t="shared" si="101"/>
        <v>3.4599999999999964E-2</v>
      </c>
      <c r="F711" s="2">
        <f t="shared" si="98"/>
        <v>7.3191760892441842E-3</v>
      </c>
      <c r="G711" s="2">
        <f t="shared" si="98"/>
        <v>7.0450681663501869E-3</v>
      </c>
      <c r="H711" s="2">
        <f t="shared" si="94"/>
        <v>1.0389077744063906</v>
      </c>
      <c r="I711" s="2">
        <f t="shared" si="95"/>
        <v>50.954132768896777</v>
      </c>
    </row>
    <row r="712" spans="1:9" ht="13.5" x14ac:dyDescent="0.25">
      <c r="A712" s="3">
        <f>TITRES_STAT!B715</f>
        <v>43342</v>
      </c>
      <c r="B712" s="5">
        <f>TITRES_STAT!D715</f>
        <v>1.2115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6.7963777971553141E-3</v>
      </c>
      <c r="G712" s="2">
        <f t="shared" si="98"/>
        <v>6.5418490116108882E-3</v>
      </c>
      <c r="H712" s="2">
        <f t="shared" si="94"/>
        <v>1.0389077744063906</v>
      </c>
      <c r="I712" s="2">
        <f t="shared" si="95"/>
        <v>50.954132768896777</v>
      </c>
    </row>
    <row r="713" spans="1:9" ht="13.5" x14ac:dyDescent="0.25">
      <c r="A713" s="3">
        <f>TITRES_STAT!B716</f>
        <v>43343</v>
      </c>
      <c r="B713" s="5">
        <f>TITRES_STAT!D716</f>
        <v>1.2461</v>
      </c>
      <c r="C713" s="2">
        <f t="shared" si="99"/>
        <v>3.4599999999999964E-2</v>
      </c>
      <c r="D713" s="2">
        <f t="shared" si="100"/>
        <v>3.4599999999999964E-2</v>
      </c>
      <c r="E713" s="2">
        <f t="shared" si="101"/>
        <v>0</v>
      </c>
      <c r="F713" s="2">
        <f t="shared" si="98"/>
        <v>8.7823508116442166E-3</v>
      </c>
      <c r="G713" s="2">
        <f t="shared" si="98"/>
        <v>6.0745740822101112E-3</v>
      </c>
      <c r="H713" s="2">
        <f t="shared" si="94"/>
        <v>1.4457558164224307</v>
      </c>
      <c r="I713" s="2">
        <f t="shared" si="95"/>
        <v>59.112843838075122</v>
      </c>
    </row>
    <row r="714" spans="1:9" ht="13.5" x14ac:dyDescent="0.25">
      <c r="A714" s="3">
        <f>TITRES_STAT!B717</f>
        <v>43346</v>
      </c>
      <c r="B714" s="5">
        <f>TITRES_STAT!D717</f>
        <v>1.2461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8.1550400393839151E-3</v>
      </c>
      <c r="G714" s="2">
        <f t="shared" si="98"/>
        <v>5.6406759334808173E-3</v>
      </c>
      <c r="H714" s="2">
        <f t="shared" si="94"/>
        <v>1.4457558164224307</v>
      </c>
      <c r="I714" s="2">
        <f t="shared" si="95"/>
        <v>59.112843838075122</v>
      </c>
    </row>
    <row r="715" spans="1:9" ht="13.5" x14ac:dyDescent="0.25">
      <c r="A715" s="3">
        <f>TITRES_STAT!B718</f>
        <v>43347</v>
      </c>
      <c r="B715" s="5">
        <f>TITRES_STAT!D718</f>
        <v>1.2115</v>
      </c>
      <c r="C715" s="2">
        <f t="shared" si="99"/>
        <v>-3.4599999999999964E-2</v>
      </c>
      <c r="D715" s="2">
        <f t="shared" si="100"/>
        <v>0</v>
      </c>
      <c r="E715" s="2">
        <f t="shared" si="101"/>
        <v>3.4599999999999964E-2</v>
      </c>
      <c r="F715" s="2">
        <f t="shared" si="98"/>
        <v>7.5725371794279212E-3</v>
      </c>
      <c r="G715" s="2">
        <f t="shared" si="98"/>
        <v>7.7091990810893279E-3</v>
      </c>
      <c r="H715" s="2">
        <f t="shared" si="94"/>
        <v>0.98227287942315067</v>
      </c>
      <c r="I715" s="2">
        <f t="shared" si="95"/>
        <v>49.552858721902915</v>
      </c>
    </row>
    <row r="716" spans="1:9" ht="13.5" x14ac:dyDescent="0.25">
      <c r="A716" s="3">
        <f>TITRES_STAT!B719</f>
        <v>43348</v>
      </c>
      <c r="B716" s="5">
        <f>TITRES_STAT!D719</f>
        <v>1.1769000000000001</v>
      </c>
      <c r="C716" s="2">
        <f t="shared" si="99"/>
        <v>-3.4599999999999964E-2</v>
      </c>
      <c r="D716" s="2">
        <f t="shared" si="100"/>
        <v>0</v>
      </c>
      <c r="E716" s="2">
        <f t="shared" si="101"/>
        <v>3.4599999999999964E-2</v>
      </c>
      <c r="F716" s="2">
        <f t="shared" si="98"/>
        <v>7.0316416666116408E-3</v>
      </c>
      <c r="G716" s="2">
        <f t="shared" si="98"/>
        <v>9.6299705752972298E-3</v>
      </c>
      <c r="H716" s="2">
        <f t="shared" si="94"/>
        <v>0.73018308951526667</v>
      </c>
      <c r="I716" s="2">
        <f t="shared" si="95"/>
        <v>42.202648606387484</v>
      </c>
    </row>
    <row r="717" spans="1:9" ht="13.5" x14ac:dyDescent="0.25">
      <c r="A717" s="3">
        <f>TITRES_STAT!B720</f>
        <v>43349</v>
      </c>
      <c r="B717" s="5">
        <f>TITRES_STAT!D720</f>
        <v>1.1769000000000001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6.5293815475679518E-3</v>
      </c>
      <c r="G717" s="2">
        <f t="shared" si="102"/>
        <v>8.9421155342045699E-3</v>
      </c>
      <c r="H717" s="2">
        <f t="shared" si="94"/>
        <v>0.73018308951526667</v>
      </c>
      <c r="I717" s="2">
        <f t="shared" si="95"/>
        <v>42.202648606387484</v>
      </c>
    </row>
    <row r="718" spans="1:9" ht="13.5" x14ac:dyDescent="0.25">
      <c r="A718" s="3">
        <f>TITRES_STAT!B721</f>
        <v>43350</v>
      </c>
      <c r="B718" s="5">
        <f>TITRES_STAT!D721</f>
        <v>1.1596</v>
      </c>
      <c r="C718" s="2">
        <f t="shared" si="99"/>
        <v>-1.7300000000000093E-2</v>
      </c>
      <c r="D718" s="2">
        <f t="shared" si="100"/>
        <v>0</v>
      </c>
      <c r="E718" s="2">
        <f t="shared" si="101"/>
        <v>1.7300000000000093E-2</v>
      </c>
      <c r="F718" s="2">
        <f t="shared" si="102"/>
        <v>6.0629971513130989E-3</v>
      </c>
      <c r="G718" s="2">
        <f t="shared" si="102"/>
        <v>9.5391072817613935E-3</v>
      </c>
      <c r="H718" s="2">
        <f t="shared" si="94"/>
        <v>0.63559376912611554</v>
      </c>
      <c r="I718" s="2">
        <f t="shared" si="95"/>
        <v>38.860124141076184</v>
      </c>
    </row>
    <row r="719" spans="1:9" ht="13.5" x14ac:dyDescent="0.25">
      <c r="A719" s="3">
        <f>TITRES_STAT!B722</f>
        <v>43353</v>
      </c>
      <c r="B719" s="5">
        <f>TITRES_STAT!D722</f>
        <v>1.125</v>
      </c>
      <c r="C719" s="2">
        <f t="shared" si="99"/>
        <v>-3.4599999999999964E-2</v>
      </c>
      <c r="D719" s="2">
        <f t="shared" si="100"/>
        <v>0</v>
      </c>
      <c r="E719" s="2">
        <f t="shared" si="101"/>
        <v>3.4599999999999964E-2</v>
      </c>
      <c r="F719" s="2">
        <f t="shared" si="102"/>
        <v>5.6299259262193061E-3</v>
      </c>
      <c r="G719" s="2">
        <f t="shared" si="102"/>
        <v>1.1329171047349863E-2</v>
      </c>
      <c r="H719" s="2">
        <f t="shared" si="94"/>
        <v>0.49694067665579711</v>
      </c>
      <c r="I719" s="2">
        <f t="shared" si="95"/>
        <v>33.197085522852845</v>
      </c>
    </row>
    <row r="720" spans="1:9" ht="13.5" x14ac:dyDescent="0.25">
      <c r="A720" s="3">
        <f>TITRES_STAT!B723</f>
        <v>43355</v>
      </c>
      <c r="B720" s="5">
        <f>TITRES_STAT!D723</f>
        <v>1.1075999999999999</v>
      </c>
      <c r="C720" s="2">
        <f t="shared" si="99"/>
        <v>-1.7400000000000082E-2</v>
      </c>
      <c r="D720" s="2">
        <f t="shared" si="100"/>
        <v>0</v>
      </c>
      <c r="E720" s="2">
        <f t="shared" si="101"/>
        <v>1.7400000000000082E-2</v>
      </c>
      <c r="F720" s="2">
        <f t="shared" si="102"/>
        <v>5.2277883600607838E-3</v>
      </c>
      <c r="G720" s="2">
        <f t="shared" si="102"/>
        <v>1.1762801686824878E-2</v>
      </c>
      <c r="H720" s="2">
        <f t="shared" si="94"/>
        <v>0.44443394518129598</v>
      </c>
      <c r="I720" s="2">
        <f t="shared" si="95"/>
        <v>30.768727546451672</v>
      </c>
    </row>
    <row r="721" spans="1:9" ht="13.5" x14ac:dyDescent="0.25">
      <c r="A721" s="3">
        <f>TITRES_STAT!B724</f>
        <v>43356</v>
      </c>
      <c r="B721" s="5">
        <f>TITRES_STAT!D724</f>
        <v>1.1042000000000001</v>
      </c>
      <c r="C721" s="2">
        <f t="shared" si="99"/>
        <v>-3.3999999999998476E-3</v>
      </c>
      <c r="D721" s="2">
        <f t="shared" si="100"/>
        <v>0</v>
      </c>
      <c r="E721" s="2">
        <f t="shared" si="101"/>
        <v>3.3999999999998476E-3</v>
      </c>
      <c r="F721" s="2">
        <f t="shared" si="102"/>
        <v>4.8543749057707282E-3</v>
      </c>
      <c r="G721" s="2">
        <f t="shared" si="102"/>
        <v>1.1165458709194517E-2</v>
      </c>
      <c r="H721" s="2">
        <f t="shared" ref="H721:H784" si="103">F721/G721</f>
        <v>0.43476717188280445</v>
      </c>
      <c r="I721" s="2">
        <f t="shared" ref="I721:I784" si="104">IF(G721=0,100,100-(100/(1+H721)))</f>
        <v>30.302280425908521</v>
      </c>
    </row>
    <row r="722" spans="1:9" ht="13.5" x14ac:dyDescent="0.25">
      <c r="A722" s="3">
        <f>TITRES_STAT!B725</f>
        <v>43357</v>
      </c>
      <c r="B722" s="5">
        <f>TITRES_STAT!D725</f>
        <v>1.1075999999999999</v>
      </c>
      <c r="C722" s="2">
        <f t="shared" si="99"/>
        <v>3.3999999999998476E-3</v>
      </c>
      <c r="D722" s="2">
        <f t="shared" si="100"/>
        <v>3.3999999999998476E-3</v>
      </c>
      <c r="E722" s="2">
        <f t="shared" si="101"/>
        <v>0</v>
      </c>
      <c r="F722" s="2">
        <f t="shared" si="102"/>
        <v>4.7504909839299518E-3</v>
      </c>
      <c r="G722" s="2">
        <f t="shared" si="102"/>
        <v>1.0367925944252052E-2</v>
      </c>
      <c r="H722" s="2">
        <f t="shared" si="103"/>
        <v>0.45819106053353037</v>
      </c>
      <c r="I722" s="2">
        <f t="shared" si="104"/>
        <v>31.421881050750997</v>
      </c>
    </row>
    <row r="723" spans="1:9" ht="13.5" x14ac:dyDescent="0.25">
      <c r="A723" s="3">
        <f>TITRES_STAT!B726</f>
        <v>43360</v>
      </c>
      <c r="B723" s="5">
        <f>TITRES_STAT!D726</f>
        <v>1.0903</v>
      </c>
      <c r="C723" s="2">
        <f t="shared" si="99"/>
        <v>-1.7299999999999871E-2</v>
      </c>
      <c r="D723" s="2">
        <f t="shared" si="100"/>
        <v>0</v>
      </c>
      <c r="E723" s="2">
        <f t="shared" si="101"/>
        <v>1.7299999999999871E-2</v>
      </c>
      <c r="F723" s="2">
        <f t="shared" si="102"/>
        <v>4.4111701993635264E-3</v>
      </c>
      <c r="G723" s="2">
        <f t="shared" si="102"/>
        <v>1.0863074091091182E-2</v>
      </c>
      <c r="H723" s="2">
        <f t="shared" si="103"/>
        <v>0.40607015678749092</v>
      </c>
      <c r="I723" s="2">
        <f t="shared" si="104"/>
        <v>28.879793431876607</v>
      </c>
    </row>
    <row r="724" spans="1:9" ht="13.5" x14ac:dyDescent="0.25">
      <c r="A724" s="3">
        <f>TITRES_STAT!B727</f>
        <v>43361</v>
      </c>
      <c r="B724" s="5">
        <f>TITRES_STAT!D727</f>
        <v>1.0903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4.0960866136947032E-3</v>
      </c>
      <c r="G724" s="2">
        <f t="shared" si="102"/>
        <v>1.0087140227441812E-2</v>
      </c>
      <c r="H724" s="2">
        <f t="shared" si="103"/>
        <v>0.40607015678749092</v>
      </c>
      <c r="I724" s="2">
        <f t="shared" si="104"/>
        <v>28.879793431876607</v>
      </c>
    </row>
    <row r="725" spans="1:9" ht="13.5" x14ac:dyDescent="0.25">
      <c r="A725" s="3">
        <f>TITRES_STAT!B728</f>
        <v>43362</v>
      </c>
      <c r="B725" s="5">
        <f>TITRES_STAT!D728</f>
        <v>1.073</v>
      </c>
      <c r="C725" s="2">
        <f t="shared" si="99"/>
        <v>-1.7300000000000093E-2</v>
      </c>
      <c r="D725" s="2">
        <f t="shared" si="100"/>
        <v>0</v>
      </c>
      <c r="E725" s="2">
        <f t="shared" si="101"/>
        <v>1.7300000000000093E-2</v>
      </c>
      <c r="F725" s="2">
        <f t="shared" si="102"/>
        <v>3.8035089984307961E-3</v>
      </c>
      <c r="G725" s="2">
        <f t="shared" si="102"/>
        <v>1.0602344496910261E-2</v>
      </c>
      <c r="H725" s="2">
        <f t="shared" si="103"/>
        <v>0.35874225738837445</v>
      </c>
      <c r="I725" s="2">
        <f t="shared" si="104"/>
        <v>26.402524499231333</v>
      </c>
    </row>
    <row r="726" spans="1:9" ht="13.5" x14ac:dyDescent="0.25">
      <c r="A726" s="3">
        <f>TITRES_STAT!B729</f>
        <v>43363</v>
      </c>
      <c r="B726" s="5">
        <f>TITRES_STAT!D729</f>
        <v>1.0903</v>
      </c>
      <c r="C726" s="2">
        <f t="shared" si="99"/>
        <v>1.7300000000000093E-2</v>
      </c>
      <c r="D726" s="2">
        <f t="shared" si="100"/>
        <v>1.7300000000000093E-2</v>
      </c>
      <c r="E726" s="2">
        <f t="shared" si="101"/>
        <v>0</v>
      </c>
      <c r="F726" s="2">
        <f t="shared" si="102"/>
        <v>4.7675440699714595E-3</v>
      </c>
      <c r="G726" s="2">
        <f t="shared" si="102"/>
        <v>9.8450341757023857E-3</v>
      </c>
      <c r="H726" s="2">
        <f t="shared" si="103"/>
        <v>0.48425876283271746</v>
      </c>
      <c r="I726" s="2">
        <f t="shared" si="104"/>
        <v>32.626303105565398</v>
      </c>
    </row>
    <row r="727" spans="1:9" ht="13.5" x14ac:dyDescent="0.25">
      <c r="A727" s="3">
        <f>TITRES_STAT!B730</f>
        <v>43364</v>
      </c>
      <c r="B727" s="5">
        <f>TITRES_STAT!D730</f>
        <v>1.0903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4.4270052078306411E-3</v>
      </c>
      <c r="G727" s="2">
        <f t="shared" si="102"/>
        <v>9.1418174488664995E-3</v>
      </c>
      <c r="H727" s="2">
        <f t="shared" si="103"/>
        <v>0.48425876283271752</v>
      </c>
      <c r="I727" s="2">
        <f t="shared" si="104"/>
        <v>32.626303105565398</v>
      </c>
    </row>
    <row r="728" spans="1:9" ht="13.5" x14ac:dyDescent="0.25">
      <c r="A728" s="3">
        <f>TITRES_STAT!B731</f>
        <v>43367</v>
      </c>
      <c r="B728" s="5">
        <f>TITRES_STAT!D731</f>
        <v>1.1075999999999999</v>
      </c>
      <c r="C728" s="2">
        <f t="shared" si="99"/>
        <v>1.7299999999999871E-2</v>
      </c>
      <c r="D728" s="2">
        <f t="shared" si="100"/>
        <v>1.7299999999999871E-2</v>
      </c>
      <c r="E728" s="2">
        <f t="shared" si="101"/>
        <v>0</v>
      </c>
      <c r="F728" s="2">
        <f t="shared" si="102"/>
        <v>5.3465048358427286E-3</v>
      </c>
      <c r="G728" s="2">
        <f t="shared" si="102"/>
        <v>8.4888304882331771E-3</v>
      </c>
      <c r="H728" s="2">
        <f t="shared" si="103"/>
        <v>0.62982820109952786</v>
      </c>
      <c r="I728" s="2">
        <f t="shared" si="104"/>
        <v>38.643839925866303</v>
      </c>
    </row>
    <row r="729" spans="1:9" ht="13.5" x14ac:dyDescent="0.25">
      <c r="A729" s="3">
        <f>TITRES_STAT!B732</f>
        <v>43368</v>
      </c>
      <c r="B729" s="5">
        <f>TITRES_STAT!D732</f>
        <v>1.1075999999999999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4.964611633282533E-3</v>
      </c>
      <c r="G729" s="2">
        <f t="shared" si="102"/>
        <v>7.8824854533593777E-3</v>
      </c>
      <c r="H729" s="2">
        <f t="shared" si="103"/>
        <v>0.62982820109952786</v>
      </c>
      <c r="I729" s="2">
        <f t="shared" si="104"/>
        <v>38.643839925866303</v>
      </c>
    </row>
    <row r="730" spans="1:9" ht="13.5" x14ac:dyDescent="0.25">
      <c r="A730" s="3">
        <f>TITRES_STAT!B733</f>
        <v>43369</v>
      </c>
      <c r="B730" s="5">
        <f>TITRES_STAT!D733</f>
        <v>1.1596</v>
      </c>
      <c r="C730" s="2">
        <f t="shared" si="99"/>
        <v>5.2000000000000046E-2</v>
      </c>
      <c r="D730" s="2">
        <f t="shared" si="100"/>
        <v>5.2000000000000046E-2</v>
      </c>
      <c r="E730" s="2">
        <f t="shared" si="101"/>
        <v>0</v>
      </c>
      <c r="F730" s="2">
        <f t="shared" si="102"/>
        <v>8.3242822309052122E-3</v>
      </c>
      <c r="G730" s="2">
        <f t="shared" si="102"/>
        <v>7.3194507781194221E-3</v>
      </c>
      <c r="H730" s="2">
        <f t="shared" si="103"/>
        <v>1.1372823567294976</v>
      </c>
      <c r="I730" s="2">
        <f t="shared" si="104"/>
        <v>53.211610209040629</v>
      </c>
    </row>
    <row r="731" spans="1:9" ht="13.5" x14ac:dyDescent="0.25">
      <c r="A731" s="3">
        <f>TITRES_STAT!B734</f>
        <v>43370</v>
      </c>
      <c r="B731" s="5">
        <f>TITRES_STAT!D734</f>
        <v>1.125</v>
      </c>
      <c r="C731" s="2">
        <f t="shared" si="99"/>
        <v>-3.4599999999999964E-2</v>
      </c>
      <c r="D731" s="2">
        <f t="shared" si="100"/>
        <v>0</v>
      </c>
      <c r="E731" s="2">
        <f t="shared" si="101"/>
        <v>3.4599999999999964E-2</v>
      </c>
      <c r="F731" s="2">
        <f t="shared" si="102"/>
        <v>7.7296906429834113E-3</v>
      </c>
      <c r="G731" s="2">
        <f t="shared" si="102"/>
        <v>9.268061436825176E-3</v>
      </c>
      <c r="H731" s="2">
        <f t="shared" si="103"/>
        <v>0.834013746636455</v>
      </c>
      <c r="I731" s="2">
        <f t="shared" si="104"/>
        <v>45.474781645776631</v>
      </c>
    </row>
    <row r="732" spans="1:9" ht="13.5" x14ac:dyDescent="0.25">
      <c r="A732" s="3">
        <f>TITRES_STAT!B735</f>
        <v>43371</v>
      </c>
      <c r="B732" s="5">
        <f>TITRES_STAT!D735</f>
        <v>1.0938000000000001</v>
      </c>
      <c r="C732" s="2">
        <f t="shared" si="99"/>
        <v>-3.1199999999999894E-2</v>
      </c>
      <c r="D732" s="2">
        <f t="shared" si="100"/>
        <v>0</v>
      </c>
      <c r="E732" s="2">
        <f t="shared" si="101"/>
        <v>3.1199999999999894E-2</v>
      </c>
      <c r="F732" s="2">
        <f t="shared" si="102"/>
        <v>7.1775698827703108E-3</v>
      </c>
      <c r="G732" s="2">
        <f t="shared" si="102"/>
        <v>1.0834628477051942E-2</v>
      </c>
      <c r="H732" s="2">
        <f t="shared" si="103"/>
        <v>0.66246571333503612</v>
      </c>
      <c r="I732" s="2">
        <f t="shared" si="104"/>
        <v>39.848383519806738</v>
      </c>
    </row>
    <row r="733" spans="1:9" ht="13.5" x14ac:dyDescent="0.25">
      <c r="A733" s="3">
        <f>TITRES_STAT!B736</f>
        <v>43374</v>
      </c>
      <c r="B733" s="5">
        <f>TITRES_STAT!D736</f>
        <v>1.1214999999999999</v>
      </c>
      <c r="C733" s="2">
        <f t="shared" si="99"/>
        <v>2.7699999999999836E-2</v>
      </c>
      <c r="D733" s="2">
        <f t="shared" si="100"/>
        <v>2.7699999999999836E-2</v>
      </c>
      <c r="E733" s="2">
        <f t="shared" si="101"/>
        <v>0</v>
      </c>
      <c r="F733" s="2">
        <f t="shared" ref="F733:G748" si="105">((F732*13)+D733)/14</f>
        <v>8.6434577482867054E-3</v>
      </c>
      <c r="G733" s="2">
        <f t="shared" si="105"/>
        <v>1.0060726442976804E-2</v>
      </c>
      <c r="H733" s="2">
        <f t="shared" si="103"/>
        <v>0.85912859248056928</v>
      </c>
      <c r="I733" s="2">
        <f t="shared" si="104"/>
        <v>46.211359233320401</v>
      </c>
    </row>
    <row r="734" spans="1:9" ht="13.5" x14ac:dyDescent="0.25">
      <c r="A734" s="3">
        <f>TITRES_STAT!B737</f>
        <v>43375</v>
      </c>
      <c r="B734" s="5">
        <f>TITRES_STAT!D737</f>
        <v>1.1075999999999999</v>
      </c>
      <c r="C734" s="2">
        <f t="shared" si="99"/>
        <v>-1.3900000000000023E-2</v>
      </c>
      <c r="D734" s="2">
        <f t="shared" si="100"/>
        <v>0</v>
      </c>
      <c r="E734" s="2">
        <f t="shared" si="101"/>
        <v>1.3900000000000023E-2</v>
      </c>
      <c r="F734" s="2">
        <f t="shared" si="105"/>
        <v>8.0260679091233699E-3</v>
      </c>
      <c r="G734" s="2">
        <f t="shared" si="105"/>
        <v>1.0334960268478462E-2</v>
      </c>
      <c r="H734" s="2">
        <f t="shared" si="103"/>
        <v>0.77659397816968934</v>
      </c>
      <c r="I734" s="2">
        <f t="shared" si="104"/>
        <v>43.712518882325845</v>
      </c>
    </row>
    <row r="735" spans="1:9" ht="13.5" x14ac:dyDescent="0.25">
      <c r="A735" s="3">
        <f>TITRES_STAT!B738</f>
        <v>43376</v>
      </c>
      <c r="B735" s="5">
        <f>TITRES_STAT!D738</f>
        <v>1.0869</v>
      </c>
      <c r="C735" s="2">
        <f t="shared" si="99"/>
        <v>-2.0699999999999941E-2</v>
      </c>
      <c r="D735" s="2">
        <f t="shared" si="100"/>
        <v>0</v>
      </c>
      <c r="E735" s="2">
        <f t="shared" si="101"/>
        <v>2.0699999999999941E-2</v>
      </c>
      <c r="F735" s="2">
        <f t="shared" si="105"/>
        <v>7.452777344185986E-3</v>
      </c>
      <c r="G735" s="2">
        <f t="shared" si="105"/>
        <v>1.1075320249301425E-2</v>
      </c>
      <c r="H735" s="2">
        <f t="shared" si="103"/>
        <v>0.67291754788364422</v>
      </c>
      <c r="I735" s="2">
        <f t="shared" si="104"/>
        <v>40.224190889439306</v>
      </c>
    </row>
    <row r="736" spans="1:9" ht="13.5" x14ac:dyDescent="0.25">
      <c r="A736" s="3">
        <f>TITRES_STAT!B739</f>
        <v>43377</v>
      </c>
      <c r="B736" s="5">
        <f>TITRES_STAT!D739</f>
        <v>1.0869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6.9204361053155578E-3</v>
      </c>
      <c r="G736" s="2">
        <f t="shared" si="105"/>
        <v>1.0284225945779895E-2</v>
      </c>
      <c r="H736" s="2">
        <f t="shared" si="103"/>
        <v>0.67291754788364411</v>
      </c>
      <c r="I736" s="2">
        <f t="shared" si="104"/>
        <v>40.224190889439306</v>
      </c>
    </row>
    <row r="737" spans="1:9" ht="13.5" x14ac:dyDescent="0.25">
      <c r="A737" s="3">
        <f>TITRES_STAT!B740</f>
        <v>43378</v>
      </c>
      <c r="B737" s="5">
        <f>TITRES_STAT!D740</f>
        <v>1.1042000000000001</v>
      </c>
      <c r="C737" s="2">
        <f t="shared" si="99"/>
        <v>1.7300000000000093E-2</v>
      </c>
      <c r="D737" s="2">
        <f t="shared" si="100"/>
        <v>1.7300000000000093E-2</v>
      </c>
      <c r="E737" s="2">
        <f t="shared" si="101"/>
        <v>0</v>
      </c>
      <c r="F737" s="2">
        <f t="shared" si="105"/>
        <v>7.6618335263644527E-3</v>
      </c>
      <c r="G737" s="2">
        <f t="shared" si="105"/>
        <v>9.5496383782241873E-3</v>
      </c>
      <c r="H737" s="2">
        <f t="shared" si="103"/>
        <v>0.80231661377205121</v>
      </c>
      <c r="I737" s="2">
        <f t="shared" si="104"/>
        <v>44.515852966193904</v>
      </c>
    </row>
    <row r="738" spans="1:9" ht="13.5" x14ac:dyDescent="0.25">
      <c r="A738" s="3">
        <f>TITRES_STAT!B741</f>
        <v>43381</v>
      </c>
      <c r="B738" s="5">
        <f>TITRES_STAT!D741</f>
        <v>1.1075999999999999</v>
      </c>
      <c r="C738" s="2">
        <f t="shared" si="99"/>
        <v>3.3999999999998476E-3</v>
      </c>
      <c r="D738" s="2">
        <f t="shared" si="100"/>
        <v>3.3999999999998476E-3</v>
      </c>
      <c r="E738" s="2">
        <f t="shared" si="101"/>
        <v>0</v>
      </c>
      <c r="F738" s="2">
        <f t="shared" si="105"/>
        <v>7.3574168459098381E-3</v>
      </c>
      <c r="G738" s="2">
        <f t="shared" si="105"/>
        <v>8.8675213512081734E-3</v>
      </c>
      <c r="H738" s="2">
        <f t="shared" si="103"/>
        <v>0.82970387716150373</v>
      </c>
      <c r="I738" s="2">
        <f t="shared" si="104"/>
        <v>45.346347434572749</v>
      </c>
    </row>
    <row r="739" spans="1:9" ht="13.5" x14ac:dyDescent="0.25">
      <c r="A739" s="3">
        <f>TITRES_STAT!B742</f>
        <v>43382</v>
      </c>
      <c r="B739" s="5">
        <f>TITRES_STAT!D742</f>
        <v>1.1075999999999999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6.8318870712019922E-3</v>
      </c>
      <c r="G739" s="2">
        <f t="shared" si="105"/>
        <v>8.2341269689790181E-3</v>
      </c>
      <c r="H739" s="2">
        <f t="shared" si="103"/>
        <v>0.82970387716150373</v>
      </c>
      <c r="I739" s="2">
        <f t="shared" si="104"/>
        <v>45.346347434572749</v>
      </c>
    </row>
    <row r="740" spans="1:9" ht="13.5" x14ac:dyDescent="0.25">
      <c r="A740" s="3">
        <f>TITRES_STAT!B743</f>
        <v>43383</v>
      </c>
      <c r="B740" s="5">
        <f>TITRES_STAT!D743</f>
        <v>1.1075999999999999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6.343895137544707E-3</v>
      </c>
      <c r="G740" s="2">
        <f t="shared" si="105"/>
        <v>7.6459750426233746E-3</v>
      </c>
      <c r="H740" s="2">
        <f t="shared" si="103"/>
        <v>0.82970387716150362</v>
      </c>
      <c r="I740" s="2">
        <f t="shared" si="104"/>
        <v>45.346347434572749</v>
      </c>
    </row>
    <row r="741" spans="1:9" ht="13.5" x14ac:dyDescent="0.25">
      <c r="A741" s="3">
        <f>TITRES_STAT!B744</f>
        <v>43384</v>
      </c>
      <c r="B741" s="5">
        <f>TITRES_STAT!D744</f>
        <v>1.0765</v>
      </c>
      <c r="C741" s="2">
        <f t="shared" si="99"/>
        <v>-3.1099999999999905E-2</v>
      </c>
      <c r="D741" s="2">
        <f t="shared" si="100"/>
        <v>0</v>
      </c>
      <c r="E741" s="2">
        <f t="shared" si="101"/>
        <v>3.1099999999999905E-2</v>
      </c>
      <c r="F741" s="2">
        <f t="shared" si="105"/>
        <v>5.8907597705772285E-3</v>
      </c>
      <c r="G741" s="2">
        <f t="shared" si="105"/>
        <v>9.3212625395788402E-3</v>
      </c>
      <c r="H741" s="2">
        <f t="shared" si="103"/>
        <v>0.63197015914577903</v>
      </c>
      <c r="I741" s="2">
        <f t="shared" si="104"/>
        <v>38.724369781158913</v>
      </c>
    </row>
    <row r="742" spans="1:9" ht="13.5" x14ac:dyDescent="0.25">
      <c r="A742" s="3">
        <f>TITRES_STAT!B745</f>
        <v>43385</v>
      </c>
      <c r="B742" s="5">
        <f>TITRES_STAT!D745</f>
        <v>1.073</v>
      </c>
      <c r="C742" s="2">
        <f t="shared" si="99"/>
        <v>-3.5000000000000586E-3</v>
      </c>
      <c r="D742" s="2">
        <f t="shared" si="100"/>
        <v>0</v>
      </c>
      <c r="E742" s="2">
        <f t="shared" si="101"/>
        <v>3.5000000000000586E-3</v>
      </c>
      <c r="F742" s="2">
        <f t="shared" si="105"/>
        <v>5.4699912155359983E-3</v>
      </c>
      <c r="G742" s="2">
        <f t="shared" si="105"/>
        <v>8.9054580724660694E-3</v>
      </c>
      <c r="H742" s="2">
        <f t="shared" si="103"/>
        <v>0.61422906840111224</v>
      </c>
      <c r="I742" s="2">
        <f t="shared" si="104"/>
        <v>38.050923529056739</v>
      </c>
    </row>
    <row r="743" spans="1:9" ht="13.5" x14ac:dyDescent="0.25">
      <c r="A743" s="3">
        <f>TITRES_STAT!B746</f>
        <v>43389</v>
      </c>
      <c r="B743" s="5">
        <f>TITRES_STAT!D746</f>
        <v>1.0869</v>
      </c>
      <c r="C743" s="2">
        <f t="shared" si="99"/>
        <v>1.3900000000000023E-2</v>
      </c>
      <c r="D743" s="2">
        <f t="shared" si="100"/>
        <v>1.3900000000000023E-2</v>
      </c>
      <c r="E743" s="2">
        <f t="shared" si="101"/>
        <v>0</v>
      </c>
      <c r="F743" s="2">
        <f t="shared" si="105"/>
        <v>6.0721347001405713E-3</v>
      </c>
      <c r="G743" s="2">
        <f t="shared" si="105"/>
        <v>8.2693539244327787E-3</v>
      </c>
      <c r="H743" s="2">
        <f t="shared" si="103"/>
        <v>0.73429372543842086</v>
      </c>
      <c r="I743" s="2">
        <f t="shared" si="104"/>
        <v>42.339640319738521</v>
      </c>
    </row>
    <row r="744" spans="1:9" ht="13.5" x14ac:dyDescent="0.25">
      <c r="A744" s="3">
        <f>TITRES_STAT!B747</f>
        <v>43390</v>
      </c>
      <c r="B744" s="5">
        <f>TITRES_STAT!D747</f>
        <v>1.0869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5.6384107929876729E-3</v>
      </c>
      <c r="G744" s="2">
        <f t="shared" si="105"/>
        <v>7.6786857869732949E-3</v>
      </c>
      <c r="H744" s="2">
        <f t="shared" si="103"/>
        <v>0.73429372543842086</v>
      </c>
      <c r="I744" s="2">
        <f t="shared" si="104"/>
        <v>42.339640319738521</v>
      </c>
    </row>
    <row r="745" spans="1:9" ht="13.5" x14ac:dyDescent="0.25">
      <c r="A745" s="3">
        <f>TITRES_STAT!B748</f>
        <v>43391</v>
      </c>
      <c r="B745" s="5">
        <f>TITRES_STAT!D748</f>
        <v>1.0869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5.2356671649171254E-3</v>
      </c>
      <c r="G745" s="2">
        <f t="shared" si="105"/>
        <v>7.1302082307609163E-3</v>
      </c>
      <c r="H745" s="2">
        <f t="shared" si="103"/>
        <v>0.73429372543842097</v>
      </c>
      <c r="I745" s="2">
        <f t="shared" si="104"/>
        <v>42.339640319738521</v>
      </c>
    </row>
    <row r="746" spans="1:9" ht="13.5" x14ac:dyDescent="0.25">
      <c r="A746" s="3">
        <f>TITRES_STAT!B749</f>
        <v>43392</v>
      </c>
      <c r="B746" s="5">
        <f>TITRES_STAT!D749</f>
        <v>1.1180000000000001</v>
      </c>
      <c r="C746" s="2">
        <f t="shared" si="99"/>
        <v>3.1100000000000128E-2</v>
      </c>
      <c r="D746" s="2">
        <f t="shared" si="100"/>
        <v>3.1100000000000128E-2</v>
      </c>
      <c r="E746" s="2">
        <f t="shared" si="101"/>
        <v>0</v>
      </c>
      <c r="F746" s="2">
        <f t="shared" si="105"/>
        <v>7.0831195102801971E-3</v>
      </c>
      <c r="G746" s="2">
        <f t="shared" si="105"/>
        <v>6.6209076428494218E-3</v>
      </c>
      <c r="H746" s="2">
        <f t="shared" si="103"/>
        <v>1.0698109522687518</v>
      </c>
      <c r="I746" s="2">
        <f t="shared" si="104"/>
        <v>51.686408901069704</v>
      </c>
    </row>
    <row r="747" spans="1:9" ht="13.5" x14ac:dyDescent="0.25">
      <c r="A747" s="3">
        <f>TITRES_STAT!B750</f>
        <v>43395</v>
      </c>
      <c r="B747" s="5">
        <f>TITRES_STAT!D750</f>
        <v>1.1388</v>
      </c>
      <c r="C747" s="2">
        <f t="shared" si="99"/>
        <v>2.079999999999993E-2</v>
      </c>
      <c r="D747" s="2">
        <f t="shared" si="100"/>
        <v>2.079999999999993E-2</v>
      </c>
      <c r="E747" s="2">
        <f t="shared" si="101"/>
        <v>0</v>
      </c>
      <c r="F747" s="2">
        <f t="shared" si="105"/>
        <v>8.0628966881173218E-3</v>
      </c>
      <c r="G747" s="2">
        <f t="shared" si="105"/>
        <v>6.147985668360177E-3</v>
      </c>
      <c r="H747" s="2">
        <f t="shared" si="103"/>
        <v>1.3114696622687314</v>
      </c>
      <c r="I747" s="2">
        <f t="shared" si="104"/>
        <v>56.737481078661887</v>
      </c>
    </row>
    <row r="748" spans="1:9" ht="13.5" x14ac:dyDescent="0.25">
      <c r="A748" s="3">
        <f>TITRES_STAT!B751</f>
        <v>43396</v>
      </c>
      <c r="B748" s="5">
        <f>TITRES_STAT!D751</f>
        <v>1.1456999999999999</v>
      </c>
      <c r="C748" s="2">
        <f t="shared" si="99"/>
        <v>6.8999999999999062E-3</v>
      </c>
      <c r="D748" s="2">
        <f t="shared" si="100"/>
        <v>6.8999999999999062E-3</v>
      </c>
      <c r="E748" s="2">
        <f t="shared" si="101"/>
        <v>0</v>
      </c>
      <c r="F748" s="2">
        <f t="shared" si="105"/>
        <v>7.9798326389660772E-3</v>
      </c>
      <c r="G748" s="2">
        <f t="shared" si="105"/>
        <v>5.7088438349058787E-3</v>
      </c>
      <c r="H748" s="2">
        <f t="shared" si="103"/>
        <v>1.3978018789329241</v>
      </c>
      <c r="I748" s="2">
        <f t="shared" si="104"/>
        <v>58.295136525415415</v>
      </c>
    </row>
    <row r="749" spans="1:9" ht="13.5" x14ac:dyDescent="0.25">
      <c r="A749" s="3">
        <f>TITRES_STAT!B752</f>
        <v>43397</v>
      </c>
      <c r="B749" s="5">
        <f>TITRES_STAT!D752</f>
        <v>1.1456999999999999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7.4098445933256435E-3</v>
      </c>
      <c r="G749" s="2">
        <f t="shared" si="106"/>
        <v>5.3010692752697448E-3</v>
      </c>
      <c r="H749" s="2">
        <f t="shared" si="103"/>
        <v>1.3978018789329241</v>
      </c>
      <c r="I749" s="2">
        <f t="shared" si="104"/>
        <v>58.295136525415415</v>
      </c>
    </row>
    <row r="750" spans="1:9" ht="13.5" x14ac:dyDescent="0.25">
      <c r="A750" s="3">
        <f>TITRES_STAT!B753</f>
        <v>43398</v>
      </c>
      <c r="B750" s="5">
        <f>TITRES_STAT!D753</f>
        <v>1.125</v>
      </c>
      <c r="C750" s="2">
        <f t="shared" si="99"/>
        <v>-2.0699999999999941E-2</v>
      </c>
      <c r="D750" s="2">
        <f t="shared" si="100"/>
        <v>0</v>
      </c>
      <c r="E750" s="2">
        <f t="shared" si="101"/>
        <v>2.0699999999999941E-2</v>
      </c>
      <c r="F750" s="2">
        <f t="shared" si="106"/>
        <v>6.8805699795166696E-3</v>
      </c>
      <c r="G750" s="2">
        <f t="shared" si="106"/>
        <v>6.4009928984647595E-3</v>
      </c>
      <c r="H750" s="2">
        <f t="shared" si="103"/>
        <v>1.0749222954405924</v>
      </c>
      <c r="I750" s="2">
        <f t="shared" si="104"/>
        <v>51.805424126128138</v>
      </c>
    </row>
    <row r="751" spans="1:9" ht="13.5" x14ac:dyDescent="0.25">
      <c r="A751" s="3">
        <f>TITRES_STAT!B754</f>
        <v>43399</v>
      </c>
      <c r="B751" s="5">
        <f>TITRES_STAT!D754</f>
        <v>1.125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6.3891006952654789E-3</v>
      </c>
      <c r="G751" s="2">
        <f t="shared" si="106"/>
        <v>5.9437791200029908E-3</v>
      </c>
      <c r="H751" s="2">
        <f t="shared" si="103"/>
        <v>1.0749222954405924</v>
      </c>
      <c r="I751" s="2">
        <f t="shared" si="104"/>
        <v>51.805424126128138</v>
      </c>
    </row>
    <row r="752" spans="1:9" ht="13.5" x14ac:dyDescent="0.25">
      <c r="A752" s="3">
        <f>TITRES_STAT!B755</f>
        <v>43402</v>
      </c>
      <c r="B752" s="5">
        <f>TITRES_STAT!D755</f>
        <v>1.1042000000000001</v>
      </c>
      <c r="C752" s="2">
        <f t="shared" si="99"/>
        <v>-2.079999999999993E-2</v>
      </c>
      <c r="D752" s="2">
        <f t="shared" si="100"/>
        <v>0</v>
      </c>
      <c r="E752" s="2">
        <f t="shared" si="101"/>
        <v>2.079999999999993E-2</v>
      </c>
      <c r="F752" s="2">
        <f t="shared" si="106"/>
        <v>5.9327363598893736E-3</v>
      </c>
      <c r="G752" s="2">
        <f t="shared" si="106"/>
        <v>7.0049377542884868E-3</v>
      </c>
      <c r="H752" s="2">
        <f t="shared" si="103"/>
        <v>0.84693634233327741</v>
      </c>
      <c r="I752" s="2">
        <f t="shared" si="104"/>
        <v>45.856282261646506</v>
      </c>
    </row>
    <row r="753" spans="1:9" ht="13.5" x14ac:dyDescent="0.25">
      <c r="A753" s="3">
        <f>TITRES_STAT!B756</f>
        <v>43403</v>
      </c>
      <c r="B753" s="5">
        <f>TITRES_STAT!D756</f>
        <v>1.1388</v>
      </c>
      <c r="C753" s="2">
        <f t="shared" si="99"/>
        <v>3.4599999999999964E-2</v>
      </c>
      <c r="D753" s="2">
        <f t="shared" si="100"/>
        <v>3.4599999999999964E-2</v>
      </c>
      <c r="E753" s="2">
        <f t="shared" si="101"/>
        <v>0</v>
      </c>
      <c r="F753" s="2">
        <f t="shared" si="106"/>
        <v>7.9803980484687027E-3</v>
      </c>
      <c r="G753" s="2">
        <f t="shared" si="106"/>
        <v>6.5045850575535949E-3</v>
      </c>
      <c r="H753" s="2">
        <f t="shared" si="103"/>
        <v>1.2268881070593869</v>
      </c>
      <c r="I753" s="2">
        <f t="shared" si="104"/>
        <v>55.094286200104442</v>
      </c>
    </row>
    <row r="754" spans="1:9" ht="13.5" x14ac:dyDescent="0.25">
      <c r="A754" s="3">
        <f>TITRES_STAT!B757</f>
        <v>43404</v>
      </c>
      <c r="B754" s="5">
        <f>TITRES_STAT!D757</f>
        <v>1.1388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7.410369616435224E-3</v>
      </c>
      <c r="G754" s="2">
        <f t="shared" si="106"/>
        <v>6.0399718391569096E-3</v>
      </c>
      <c r="H754" s="2">
        <f t="shared" si="103"/>
        <v>1.2268881070593869</v>
      </c>
      <c r="I754" s="2">
        <f t="shared" si="104"/>
        <v>55.094286200104442</v>
      </c>
    </row>
    <row r="755" spans="1:9" ht="13.5" x14ac:dyDescent="0.25">
      <c r="A755" s="3">
        <f>TITRES_STAT!B758</f>
        <v>43405</v>
      </c>
      <c r="B755" s="5">
        <f>TITRES_STAT!D758</f>
        <v>1.1075999999999999</v>
      </c>
      <c r="C755" s="2">
        <f t="shared" si="99"/>
        <v>-3.1200000000000117E-2</v>
      </c>
      <c r="D755" s="2">
        <f t="shared" si="100"/>
        <v>0</v>
      </c>
      <c r="E755" s="2">
        <f t="shared" si="101"/>
        <v>3.1200000000000117E-2</v>
      </c>
      <c r="F755" s="2">
        <f t="shared" si="106"/>
        <v>6.8810575009755652E-3</v>
      </c>
      <c r="G755" s="2">
        <f t="shared" si="106"/>
        <v>7.8371167077885672E-3</v>
      </c>
      <c r="H755" s="2">
        <f t="shared" si="103"/>
        <v>0.87800880828240502</v>
      </c>
      <c r="I755" s="2">
        <f t="shared" si="104"/>
        <v>46.752113430469848</v>
      </c>
    </row>
    <row r="756" spans="1:9" ht="13.5" x14ac:dyDescent="0.25">
      <c r="A756" s="3">
        <f>TITRES_STAT!B759</f>
        <v>43406</v>
      </c>
      <c r="B756" s="5">
        <f>TITRES_STAT!D759</f>
        <v>1.1075999999999999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6.389553393763024E-3</v>
      </c>
      <c r="G756" s="2">
        <f t="shared" si="106"/>
        <v>7.277322657232241E-3</v>
      </c>
      <c r="H756" s="2">
        <f t="shared" si="103"/>
        <v>0.87800880828240491</v>
      </c>
      <c r="I756" s="2">
        <f t="shared" si="104"/>
        <v>46.752113430469848</v>
      </c>
    </row>
    <row r="757" spans="1:9" ht="13.5" x14ac:dyDescent="0.25">
      <c r="A757" s="3">
        <f>TITRES_STAT!B760</f>
        <v>43409</v>
      </c>
      <c r="B757" s="5">
        <f>TITRES_STAT!D760</f>
        <v>1.1075999999999999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5.9331567227799507E-3</v>
      </c>
      <c r="G757" s="2">
        <f t="shared" si="106"/>
        <v>6.7575138960013674E-3</v>
      </c>
      <c r="H757" s="2">
        <f t="shared" si="103"/>
        <v>0.8780088082824048</v>
      </c>
      <c r="I757" s="2">
        <f t="shared" si="104"/>
        <v>46.752113430469848</v>
      </c>
    </row>
    <row r="758" spans="1:9" ht="13.5" x14ac:dyDescent="0.25">
      <c r="A758" s="3">
        <f>TITRES_STAT!B761</f>
        <v>43410</v>
      </c>
      <c r="B758" s="5">
        <f>TITRES_STAT!D761</f>
        <v>1.1388</v>
      </c>
      <c r="C758" s="2">
        <f t="shared" si="99"/>
        <v>3.1200000000000117E-2</v>
      </c>
      <c r="D758" s="2">
        <f t="shared" si="100"/>
        <v>3.1200000000000117E-2</v>
      </c>
      <c r="E758" s="2">
        <f t="shared" si="101"/>
        <v>0</v>
      </c>
      <c r="F758" s="2">
        <f t="shared" si="106"/>
        <v>7.7379312425813907E-3</v>
      </c>
      <c r="G758" s="2">
        <f t="shared" si="106"/>
        <v>6.2748343320012693E-3</v>
      </c>
      <c r="H758" s="2">
        <f t="shared" si="103"/>
        <v>1.233169010234807</v>
      </c>
      <c r="I758" s="2">
        <f t="shared" si="104"/>
        <v>55.220585839364894</v>
      </c>
    </row>
    <row r="759" spans="1:9" ht="13.5" x14ac:dyDescent="0.25">
      <c r="A759" s="3">
        <f>TITRES_STAT!B762</f>
        <v>43411</v>
      </c>
      <c r="B759" s="5">
        <f>TITRES_STAT!D762</f>
        <v>1.1388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7.1852218681112915E-3</v>
      </c>
      <c r="G759" s="2">
        <f t="shared" si="106"/>
        <v>5.8266318797154642E-3</v>
      </c>
      <c r="H759" s="2">
        <f t="shared" si="103"/>
        <v>1.233169010234807</v>
      </c>
      <c r="I759" s="2">
        <f t="shared" si="104"/>
        <v>55.220585839364894</v>
      </c>
    </row>
    <row r="760" spans="1:9" ht="13.5" x14ac:dyDescent="0.25">
      <c r="A760" s="3">
        <f>TITRES_STAT!B763</f>
        <v>43412</v>
      </c>
      <c r="B760" s="5">
        <f>TITRES_STAT!D763</f>
        <v>1.1388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6.6719917346747702E-3</v>
      </c>
      <c r="G760" s="2">
        <f t="shared" si="106"/>
        <v>5.410443888307216E-3</v>
      </c>
      <c r="H760" s="2">
        <f t="shared" si="103"/>
        <v>1.233169010234807</v>
      </c>
      <c r="I760" s="2">
        <f t="shared" si="104"/>
        <v>55.220585839364894</v>
      </c>
    </row>
    <row r="761" spans="1:9" ht="13.5" x14ac:dyDescent="0.25">
      <c r="A761" s="3">
        <f>TITRES_STAT!B764</f>
        <v>43413</v>
      </c>
      <c r="B761" s="5">
        <f>TITRES_STAT!D764</f>
        <v>1.1075999999999999</v>
      </c>
      <c r="C761" s="2">
        <f t="shared" si="99"/>
        <v>-3.1200000000000117E-2</v>
      </c>
      <c r="D761" s="2">
        <f t="shared" si="100"/>
        <v>0</v>
      </c>
      <c r="E761" s="2">
        <f t="shared" si="101"/>
        <v>3.1200000000000117E-2</v>
      </c>
      <c r="F761" s="2">
        <f t="shared" si="106"/>
        <v>6.1954208964837146E-3</v>
      </c>
      <c r="G761" s="2">
        <f t="shared" si="106"/>
        <v>7.2525550391424236E-3</v>
      </c>
      <c r="H761" s="2">
        <f t="shared" si="103"/>
        <v>0.85423976282106096</v>
      </c>
      <c r="I761" s="2">
        <f t="shared" si="104"/>
        <v>46.069541811648513</v>
      </c>
    </row>
    <row r="762" spans="1:9" ht="13.5" x14ac:dyDescent="0.25">
      <c r="A762" s="3">
        <f>TITRES_STAT!B765</f>
        <v>43416</v>
      </c>
      <c r="B762" s="5">
        <f>TITRES_STAT!D765</f>
        <v>1.0626</v>
      </c>
      <c r="C762" s="2">
        <f t="shared" si="99"/>
        <v>-4.4999999999999929E-2</v>
      </c>
      <c r="D762" s="2">
        <f t="shared" si="100"/>
        <v>0</v>
      </c>
      <c r="E762" s="2">
        <f t="shared" si="101"/>
        <v>4.4999999999999929E-2</v>
      </c>
      <c r="F762" s="2">
        <f t="shared" si="106"/>
        <v>5.7528908324491635E-3</v>
      </c>
      <c r="G762" s="2">
        <f t="shared" si="106"/>
        <v>9.9488011077751015E-3</v>
      </c>
      <c r="H762" s="2">
        <f t="shared" si="103"/>
        <v>0.57824965743392076</v>
      </c>
      <c r="I762" s="2">
        <f t="shared" si="104"/>
        <v>36.638668331732632</v>
      </c>
    </row>
    <row r="763" spans="1:9" ht="13.5" x14ac:dyDescent="0.25">
      <c r="A763" s="3">
        <f>TITRES_STAT!B766</f>
        <v>43417</v>
      </c>
      <c r="B763" s="5">
        <f>TITRES_STAT!D766</f>
        <v>1.0523</v>
      </c>
      <c r="C763" s="2">
        <f t="shared" si="99"/>
        <v>-1.0299999999999976E-2</v>
      </c>
      <c r="D763" s="2">
        <f t="shared" si="100"/>
        <v>0</v>
      </c>
      <c r="E763" s="2">
        <f t="shared" si="101"/>
        <v>1.0299999999999976E-2</v>
      </c>
      <c r="F763" s="2">
        <f t="shared" si="106"/>
        <v>5.3419700587027949E-3</v>
      </c>
      <c r="G763" s="2">
        <f t="shared" si="106"/>
        <v>9.9738867429340211E-3</v>
      </c>
      <c r="H763" s="2">
        <f t="shared" si="103"/>
        <v>0.5355956204823864</v>
      </c>
      <c r="I763" s="2">
        <f t="shared" si="104"/>
        <v>34.878688981552074</v>
      </c>
    </row>
    <row r="764" spans="1:9" ht="13.5" x14ac:dyDescent="0.25">
      <c r="A764" s="3">
        <f>TITRES_STAT!B767</f>
        <v>43418</v>
      </c>
      <c r="B764" s="5">
        <f>TITRES_STAT!D767</f>
        <v>1.0833999999999999</v>
      </c>
      <c r="C764" s="2">
        <f t="shared" si="99"/>
        <v>3.1099999999999905E-2</v>
      </c>
      <c r="D764" s="2">
        <f t="shared" si="100"/>
        <v>3.1099999999999905E-2</v>
      </c>
      <c r="E764" s="2">
        <f t="shared" si="101"/>
        <v>0</v>
      </c>
      <c r="F764" s="2">
        <f t="shared" si="106"/>
        <v>7.1818293402240172E-3</v>
      </c>
      <c r="G764" s="2">
        <f t="shared" si="106"/>
        <v>9.2614662612958785E-3</v>
      </c>
      <c r="H764" s="2">
        <f t="shared" si="103"/>
        <v>0.77545273476158239</v>
      </c>
      <c r="I764" s="2">
        <f t="shared" si="104"/>
        <v>43.676337847749828</v>
      </c>
    </row>
    <row r="765" spans="1:9" ht="13.5" x14ac:dyDescent="0.25">
      <c r="A765" s="3">
        <f>TITRES_STAT!B768</f>
        <v>43419</v>
      </c>
      <c r="B765" s="5">
        <f>TITRES_STAT!D768</f>
        <v>1.1007</v>
      </c>
      <c r="C765" s="2">
        <f t="shared" si="99"/>
        <v>1.7300000000000093E-2</v>
      </c>
      <c r="D765" s="2">
        <f t="shared" si="100"/>
        <v>1.7300000000000093E-2</v>
      </c>
      <c r="E765" s="2">
        <f t="shared" si="101"/>
        <v>0</v>
      </c>
      <c r="F765" s="2">
        <f t="shared" ref="F765:G780" si="107">((F764*13)+D765)/14</f>
        <v>7.9045558159223078E-3</v>
      </c>
      <c r="G765" s="2">
        <f t="shared" si="107"/>
        <v>8.5999329569176018E-3</v>
      </c>
      <c r="H765" s="2">
        <f t="shared" si="103"/>
        <v>0.91914156255881652</v>
      </c>
      <c r="I765" s="2">
        <f t="shared" si="104"/>
        <v>47.893369644567187</v>
      </c>
    </row>
    <row r="766" spans="1:9" ht="13.5" x14ac:dyDescent="0.25">
      <c r="A766" s="3">
        <f>TITRES_STAT!B769</f>
        <v>43420</v>
      </c>
      <c r="B766" s="5">
        <f>TITRES_STAT!D769</f>
        <v>1.1146</v>
      </c>
      <c r="C766" s="2">
        <f t="shared" si="99"/>
        <v>1.3900000000000023E-2</v>
      </c>
      <c r="D766" s="2">
        <f t="shared" si="100"/>
        <v>1.3900000000000023E-2</v>
      </c>
      <c r="E766" s="2">
        <f t="shared" si="101"/>
        <v>0</v>
      </c>
      <c r="F766" s="2">
        <f t="shared" si="107"/>
        <v>8.3328018290707156E-3</v>
      </c>
      <c r="G766" s="2">
        <f t="shared" si="107"/>
        <v>7.9856520314234881E-3</v>
      </c>
      <c r="H766" s="2">
        <f t="shared" si="103"/>
        <v>1.0434716910129811</v>
      </c>
      <c r="I766" s="2">
        <f t="shared" si="104"/>
        <v>51.06367245516946</v>
      </c>
    </row>
    <row r="767" spans="1:9" ht="13.5" x14ac:dyDescent="0.25">
      <c r="A767" s="3">
        <f>TITRES_STAT!B770</f>
        <v>43423</v>
      </c>
      <c r="B767" s="5">
        <f>TITRES_STAT!D770</f>
        <v>1.1146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7.7376016984228076E-3</v>
      </c>
      <c r="G767" s="2">
        <f t="shared" si="107"/>
        <v>7.4152483148932384E-3</v>
      </c>
      <c r="H767" s="2">
        <f t="shared" si="103"/>
        <v>1.0434716910129813</v>
      </c>
      <c r="I767" s="2">
        <f t="shared" si="104"/>
        <v>51.06367245516946</v>
      </c>
    </row>
    <row r="768" spans="1:9" ht="13.5" x14ac:dyDescent="0.25">
      <c r="A768" s="3">
        <f>TITRES_STAT!B771</f>
        <v>43425</v>
      </c>
      <c r="B768" s="5">
        <f>TITRES_STAT!D771</f>
        <v>1.0833999999999999</v>
      </c>
      <c r="C768" s="2">
        <f t="shared" si="99"/>
        <v>-3.1200000000000117E-2</v>
      </c>
      <c r="D768" s="2">
        <f t="shared" si="100"/>
        <v>0</v>
      </c>
      <c r="E768" s="2">
        <f t="shared" si="101"/>
        <v>3.1200000000000117E-2</v>
      </c>
      <c r="F768" s="2">
        <f t="shared" si="107"/>
        <v>7.1849158628211783E-3</v>
      </c>
      <c r="G768" s="2">
        <f t="shared" si="107"/>
        <v>9.11415914954373E-3</v>
      </c>
      <c r="H768" s="2">
        <f t="shared" si="103"/>
        <v>0.78832459966214952</v>
      </c>
      <c r="I768" s="2">
        <f t="shared" si="104"/>
        <v>44.081739959908838</v>
      </c>
    </row>
    <row r="769" spans="1:9" ht="13.5" x14ac:dyDescent="0.25">
      <c r="A769" s="3">
        <f>TITRES_STAT!B772</f>
        <v>43426</v>
      </c>
      <c r="B769" s="5">
        <f>TITRES_STAT!D772</f>
        <v>1.1146</v>
      </c>
      <c r="C769" s="2">
        <f t="shared" si="99"/>
        <v>3.1200000000000117E-2</v>
      </c>
      <c r="D769" s="2">
        <f t="shared" si="100"/>
        <v>3.1200000000000117E-2</v>
      </c>
      <c r="E769" s="2">
        <f t="shared" si="101"/>
        <v>0</v>
      </c>
      <c r="F769" s="2">
        <f t="shared" si="107"/>
        <v>8.9002790154768165E-3</v>
      </c>
      <c r="G769" s="2">
        <f t="shared" si="107"/>
        <v>8.463147781719178E-3</v>
      </c>
      <c r="H769" s="2">
        <f t="shared" si="103"/>
        <v>1.051651140335971</v>
      </c>
      <c r="I769" s="2">
        <f t="shared" si="104"/>
        <v>51.258770054043225</v>
      </c>
    </row>
    <row r="770" spans="1:9" ht="13.5" x14ac:dyDescent="0.25">
      <c r="A770" s="3">
        <f>TITRES_STAT!B773</f>
        <v>43427</v>
      </c>
      <c r="B770" s="5">
        <f>TITRES_STAT!D773</f>
        <v>1.1146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8.2645448000856162E-3</v>
      </c>
      <c r="G770" s="2">
        <f t="shared" si="107"/>
        <v>7.8586372258820942E-3</v>
      </c>
      <c r="H770" s="2">
        <f t="shared" si="103"/>
        <v>1.051651140335971</v>
      </c>
      <c r="I770" s="2">
        <f t="shared" si="104"/>
        <v>51.258770054043225</v>
      </c>
    </row>
    <row r="771" spans="1:9" ht="13.5" x14ac:dyDescent="0.25">
      <c r="A771" s="3">
        <f>TITRES_STAT!B774</f>
        <v>43430</v>
      </c>
      <c r="B771" s="5">
        <f>TITRES_STAT!D774</f>
        <v>1.1075999999999999</v>
      </c>
      <c r="C771" s="2">
        <f t="shared" ref="C771:C834" si="108">B771-B770</f>
        <v>-7.0000000000001172E-3</v>
      </c>
      <c r="D771" s="2">
        <f t="shared" ref="D771:D834" si="109">IF(C771&gt;0,C771,0)</f>
        <v>0</v>
      </c>
      <c r="E771" s="2">
        <f t="shared" ref="E771:E834" si="110">IF(C771&lt;0,-C771,0)</f>
        <v>7.0000000000001172E-3</v>
      </c>
      <c r="F771" s="2">
        <f t="shared" si="107"/>
        <v>7.6742201715080723E-3</v>
      </c>
      <c r="G771" s="2">
        <f t="shared" si="107"/>
        <v>7.7973059954619534E-3</v>
      </c>
      <c r="H771" s="2">
        <f t="shared" si="103"/>
        <v>0.98421431401749304</v>
      </c>
      <c r="I771" s="2">
        <f t="shared" si="104"/>
        <v>49.602218221313372</v>
      </c>
    </row>
    <row r="772" spans="1:9" ht="13.5" x14ac:dyDescent="0.25">
      <c r="A772" s="3">
        <f>TITRES_STAT!B775</f>
        <v>43431</v>
      </c>
      <c r="B772" s="5">
        <f>TITRES_STAT!D775</f>
        <v>1.1075999999999999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7.1260615878289248E-3</v>
      </c>
      <c r="G772" s="2">
        <f t="shared" si="107"/>
        <v>7.2403555672146706E-3</v>
      </c>
      <c r="H772" s="2">
        <f t="shared" si="103"/>
        <v>0.98421431401749315</v>
      </c>
      <c r="I772" s="2">
        <f t="shared" si="104"/>
        <v>49.602218221313372</v>
      </c>
    </row>
    <row r="773" spans="1:9" ht="13.5" x14ac:dyDescent="0.25">
      <c r="A773" s="3">
        <f>TITRES_STAT!B776</f>
        <v>43432</v>
      </c>
      <c r="B773" s="5">
        <f>TITRES_STAT!D776</f>
        <v>1.0903</v>
      </c>
      <c r="C773" s="2">
        <f t="shared" si="108"/>
        <v>-1.7299999999999871E-2</v>
      </c>
      <c r="D773" s="2">
        <f t="shared" si="109"/>
        <v>0</v>
      </c>
      <c r="E773" s="2">
        <f t="shared" si="110"/>
        <v>1.7299999999999871E-2</v>
      </c>
      <c r="F773" s="2">
        <f t="shared" si="107"/>
        <v>6.6170571886982879E-3</v>
      </c>
      <c r="G773" s="2">
        <f t="shared" si="107"/>
        <v>7.9589015981278988E-3</v>
      </c>
      <c r="H773" s="2">
        <f t="shared" si="103"/>
        <v>0.83140331704248727</v>
      </c>
      <c r="I773" s="2">
        <f t="shared" si="104"/>
        <v>45.397062968364125</v>
      </c>
    </row>
    <row r="774" spans="1:9" ht="13.5" x14ac:dyDescent="0.25">
      <c r="A774" s="3">
        <f>TITRES_STAT!B777</f>
        <v>43433</v>
      </c>
      <c r="B774" s="5">
        <f>TITRES_STAT!D777</f>
        <v>1.1214999999999999</v>
      </c>
      <c r="C774" s="2">
        <f t="shared" si="108"/>
        <v>3.1199999999999894E-2</v>
      </c>
      <c r="D774" s="2">
        <f t="shared" si="109"/>
        <v>3.1199999999999894E-2</v>
      </c>
      <c r="E774" s="2">
        <f t="shared" si="110"/>
        <v>0</v>
      </c>
      <c r="F774" s="2">
        <f t="shared" si="107"/>
        <v>8.3729816752198313E-3</v>
      </c>
      <c r="G774" s="2">
        <f t="shared" si="107"/>
        <v>7.3904086268330492E-3</v>
      </c>
      <c r="H774" s="2">
        <f t="shared" si="103"/>
        <v>1.1329524655536991</v>
      </c>
      <c r="I774" s="2">
        <f t="shared" si="104"/>
        <v>53.116629828859914</v>
      </c>
    </row>
    <row r="775" spans="1:9" ht="13.5" x14ac:dyDescent="0.25">
      <c r="A775" s="3">
        <f>TITRES_STAT!B778</f>
        <v>43434</v>
      </c>
      <c r="B775" s="5">
        <f>TITRES_STAT!D778</f>
        <v>1.1526000000000001</v>
      </c>
      <c r="C775" s="2">
        <f t="shared" si="108"/>
        <v>3.1100000000000128E-2</v>
      </c>
      <c r="D775" s="2">
        <f t="shared" si="109"/>
        <v>3.1100000000000128E-2</v>
      </c>
      <c r="E775" s="2">
        <f t="shared" si="110"/>
        <v>0</v>
      </c>
      <c r="F775" s="2">
        <f t="shared" si="107"/>
        <v>9.9963401269898521E-3</v>
      </c>
      <c r="G775" s="2">
        <f t="shared" si="107"/>
        <v>6.862522296344974E-3</v>
      </c>
      <c r="H775" s="2">
        <f t="shared" si="103"/>
        <v>1.4566568522937944</v>
      </c>
      <c r="I775" s="2">
        <f t="shared" si="104"/>
        <v>59.294274287176314</v>
      </c>
    </row>
    <row r="776" spans="1:9" ht="13.5" x14ac:dyDescent="0.25">
      <c r="A776" s="3">
        <f>TITRES_STAT!B779</f>
        <v>43437</v>
      </c>
      <c r="B776" s="5">
        <f>TITRES_STAT!D779</f>
        <v>1.1214999999999999</v>
      </c>
      <c r="C776" s="2">
        <f t="shared" si="108"/>
        <v>-3.1100000000000128E-2</v>
      </c>
      <c r="D776" s="2">
        <f t="shared" si="109"/>
        <v>0</v>
      </c>
      <c r="E776" s="2">
        <f t="shared" si="110"/>
        <v>3.1100000000000128E-2</v>
      </c>
      <c r="F776" s="2">
        <f t="shared" si="107"/>
        <v>9.2823158322048616E-3</v>
      </c>
      <c r="G776" s="2">
        <f t="shared" si="107"/>
        <v>8.5937707037489139E-3</v>
      </c>
      <c r="H776" s="2">
        <f t="shared" si="103"/>
        <v>1.0801214219219952</v>
      </c>
      <c r="I776" s="2">
        <f t="shared" si="104"/>
        <v>51.925883294061855</v>
      </c>
    </row>
    <row r="777" spans="1:9" ht="13.5" x14ac:dyDescent="0.25">
      <c r="A777" s="3">
        <f>TITRES_STAT!B780</f>
        <v>43438</v>
      </c>
      <c r="B777" s="5">
        <f>TITRES_STAT!D780</f>
        <v>1.1492</v>
      </c>
      <c r="C777" s="2">
        <f t="shared" si="108"/>
        <v>2.7700000000000058E-2</v>
      </c>
      <c r="D777" s="2">
        <f t="shared" si="109"/>
        <v>2.7700000000000058E-2</v>
      </c>
      <c r="E777" s="2">
        <f t="shared" si="110"/>
        <v>0</v>
      </c>
      <c r="F777" s="2">
        <f t="shared" si="107"/>
        <v>1.0597864701333091E-2</v>
      </c>
      <c r="G777" s="2">
        <f t="shared" si="107"/>
        <v>7.9799299391954213E-3</v>
      </c>
      <c r="H777" s="2">
        <f t="shared" si="103"/>
        <v>1.3280648805297184</v>
      </c>
      <c r="I777" s="2">
        <f t="shared" si="104"/>
        <v>57.045870655784128</v>
      </c>
    </row>
    <row r="778" spans="1:9" ht="13.5" x14ac:dyDescent="0.25">
      <c r="A778" s="3">
        <f>TITRES_STAT!B781</f>
        <v>43439</v>
      </c>
      <c r="B778" s="5">
        <f>TITRES_STAT!D781</f>
        <v>1.1596</v>
      </c>
      <c r="C778" s="2">
        <f t="shared" si="108"/>
        <v>1.0399999999999965E-2</v>
      </c>
      <c r="D778" s="2">
        <f t="shared" si="109"/>
        <v>1.0399999999999965E-2</v>
      </c>
      <c r="E778" s="2">
        <f t="shared" si="110"/>
        <v>0</v>
      </c>
      <c r="F778" s="2">
        <f t="shared" si="107"/>
        <v>1.0583731508380725E-2</v>
      </c>
      <c r="G778" s="2">
        <f t="shared" si="107"/>
        <v>7.4099349435386057E-3</v>
      </c>
      <c r="H778" s="2">
        <f t="shared" si="103"/>
        <v>1.4283163872591946</v>
      </c>
      <c r="I778" s="2">
        <f t="shared" si="104"/>
        <v>58.819204727737912</v>
      </c>
    </row>
    <row r="779" spans="1:9" ht="13.5" x14ac:dyDescent="0.25">
      <c r="A779" s="3">
        <f>TITRES_STAT!B782</f>
        <v>43440</v>
      </c>
      <c r="B779" s="5">
        <f>TITRES_STAT!D782</f>
        <v>1.1526000000000001</v>
      </c>
      <c r="C779" s="2">
        <f t="shared" si="108"/>
        <v>-6.9999999999998952E-3</v>
      </c>
      <c r="D779" s="2">
        <f t="shared" si="109"/>
        <v>0</v>
      </c>
      <c r="E779" s="2">
        <f t="shared" si="110"/>
        <v>6.9999999999998952E-3</v>
      </c>
      <c r="F779" s="2">
        <f t="shared" si="107"/>
        <v>9.8277506863535292E-3</v>
      </c>
      <c r="G779" s="2">
        <f t="shared" si="107"/>
        <v>7.3806538761429837E-3</v>
      </c>
      <c r="H779" s="2">
        <f t="shared" si="103"/>
        <v>1.331555557444642</v>
      </c>
      <c r="I779" s="2">
        <f t="shared" si="104"/>
        <v>57.110179218890742</v>
      </c>
    </row>
    <row r="780" spans="1:9" ht="13.5" x14ac:dyDescent="0.25">
      <c r="A780" s="3">
        <f>TITRES_STAT!B783</f>
        <v>43441</v>
      </c>
      <c r="B780" s="5">
        <f>TITRES_STAT!D783</f>
        <v>1.1526000000000001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9.1257684944711353E-3</v>
      </c>
      <c r="G780" s="2">
        <f t="shared" si="107"/>
        <v>6.8534643135613419E-3</v>
      </c>
      <c r="H780" s="2">
        <f t="shared" si="103"/>
        <v>1.3315555574446423</v>
      </c>
      <c r="I780" s="2">
        <f t="shared" si="104"/>
        <v>57.110179218890742</v>
      </c>
    </row>
    <row r="781" spans="1:9" ht="13.5" x14ac:dyDescent="0.25">
      <c r="A781" s="3">
        <f>TITRES_STAT!B784</f>
        <v>43444</v>
      </c>
      <c r="B781" s="5">
        <f>TITRES_STAT!D784</f>
        <v>1.1560999999999999</v>
      </c>
      <c r="C781" s="2">
        <f t="shared" si="108"/>
        <v>3.4999999999998366E-3</v>
      </c>
      <c r="D781" s="2">
        <f t="shared" si="109"/>
        <v>3.4999999999998366E-3</v>
      </c>
      <c r="E781" s="2">
        <f t="shared" si="110"/>
        <v>0</v>
      </c>
      <c r="F781" s="2">
        <f t="shared" ref="F781:G796" si="111">((F780*13)+D781)/14</f>
        <v>8.7239278877231843E-3</v>
      </c>
      <c r="G781" s="2">
        <f t="shared" si="111"/>
        <v>6.3639311483069602E-3</v>
      </c>
      <c r="H781" s="2">
        <f t="shared" si="103"/>
        <v>1.370839451970512</v>
      </c>
      <c r="I781" s="2">
        <f t="shared" si="104"/>
        <v>57.820846992871878</v>
      </c>
    </row>
    <row r="782" spans="1:9" ht="13.5" x14ac:dyDescent="0.25">
      <c r="A782" s="3">
        <f>TITRES_STAT!B785</f>
        <v>43445</v>
      </c>
      <c r="B782" s="5">
        <f>TITRES_STAT!D785</f>
        <v>1.1526000000000001</v>
      </c>
      <c r="C782" s="2">
        <f t="shared" si="108"/>
        <v>-3.4999999999998366E-3</v>
      </c>
      <c r="D782" s="2">
        <f t="shared" si="109"/>
        <v>0</v>
      </c>
      <c r="E782" s="2">
        <f t="shared" si="110"/>
        <v>3.4999999999998366E-3</v>
      </c>
      <c r="F782" s="2">
        <f t="shared" si="111"/>
        <v>8.1007901814572434E-3</v>
      </c>
      <c r="G782" s="2">
        <f t="shared" si="111"/>
        <v>6.1593646377135951E-3</v>
      </c>
      <c r="H782" s="2">
        <f t="shared" si="103"/>
        <v>1.3151989950158756</v>
      </c>
      <c r="I782" s="2">
        <f t="shared" si="104"/>
        <v>56.807168534852316</v>
      </c>
    </row>
    <row r="783" spans="1:9" ht="13.5" x14ac:dyDescent="0.25">
      <c r="A783" s="3">
        <f>TITRES_STAT!B786</f>
        <v>43446</v>
      </c>
      <c r="B783" s="5">
        <f>TITRES_STAT!D786</f>
        <v>1.1214999999999999</v>
      </c>
      <c r="C783" s="2">
        <f t="shared" si="108"/>
        <v>-3.1100000000000128E-2</v>
      </c>
      <c r="D783" s="2">
        <f t="shared" si="109"/>
        <v>0</v>
      </c>
      <c r="E783" s="2">
        <f t="shared" si="110"/>
        <v>3.1100000000000128E-2</v>
      </c>
      <c r="F783" s="2">
        <f t="shared" si="111"/>
        <v>7.5221623113531548E-3</v>
      </c>
      <c r="G783" s="2">
        <f t="shared" si="111"/>
        <v>7.9408385921626336E-3</v>
      </c>
      <c r="H783" s="2">
        <f t="shared" si="103"/>
        <v>0.94727555837456523</v>
      </c>
      <c r="I783" s="2">
        <f t="shared" si="104"/>
        <v>48.646199779001869</v>
      </c>
    </row>
    <row r="784" spans="1:9" ht="13.5" x14ac:dyDescent="0.25">
      <c r="A784" s="3">
        <f>TITRES_STAT!B787</f>
        <v>43447</v>
      </c>
      <c r="B784" s="5">
        <f>TITRES_STAT!D787</f>
        <v>1.1526000000000001</v>
      </c>
      <c r="C784" s="2">
        <f t="shared" si="108"/>
        <v>3.1100000000000128E-2</v>
      </c>
      <c r="D784" s="2">
        <f t="shared" si="109"/>
        <v>3.1100000000000128E-2</v>
      </c>
      <c r="E784" s="2">
        <f t="shared" si="110"/>
        <v>0</v>
      </c>
      <c r="F784" s="2">
        <f t="shared" si="111"/>
        <v>9.2062935748279395E-3</v>
      </c>
      <c r="G784" s="2">
        <f t="shared" si="111"/>
        <v>7.3736358355795881E-3</v>
      </c>
      <c r="H784" s="2">
        <f t="shared" si="103"/>
        <v>1.2485419378056795</v>
      </c>
      <c r="I784" s="2">
        <f t="shared" si="104"/>
        <v>55.526735650930938</v>
      </c>
    </row>
    <row r="785" spans="1:9" ht="13.5" x14ac:dyDescent="0.25">
      <c r="A785" s="3">
        <f>TITRES_STAT!B788</f>
        <v>43448</v>
      </c>
      <c r="B785" s="5">
        <f>TITRES_STAT!D788</f>
        <v>1.1423000000000001</v>
      </c>
      <c r="C785" s="2">
        <f t="shared" si="108"/>
        <v>-1.0299999999999976E-2</v>
      </c>
      <c r="D785" s="2">
        <f t="shared" si="109"/>
        <v>0</v>
      </c>
      <c r="E785" s="2">
        <f t="shared" si="110"/>
        <v>1.0299999999999976E-2</v>
      </c>
      <c r="F785" s="2">
        <f t="shared" si="111"/>
        <v>8.5487011766259436E-3</v>
      </c>
      <c r="G785" s="2">
        <f t="shared" si="111"/>
        <v>7.5826618473239021E-3</v>
      </c>
      <c r="H785" s="2">
        <f t="shared" ref="H785:H848" si="112">F785/G785</f>
        <v>1.1274010827270347</v>
      </c>
      <c r="I785" s="2">
        <f t="shared" ref="I785:I848" si="113">IF(G785=0,100,100-(100/(1+H785)))</f>
        <v>52.99428922363159</v>
      </c>
    </row>
    <row r="786" spans="1:9" ht="13.5" x14ac:dyDescent="0.25">
      <c r="A786" s="3">
        <f>TITRES_STAT!B789</f>
        <v>43451</v>
      </c>
      <c r="B786" s="5">
        <f>TITRES_STAT!D789</f>
        <v>1.1423000000000001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7.9380796640098044E-3</v>
      </c>
      <c r="G786" s="2">
        <f t="shared" si="111"/>
        <v>7.0410431439436238E-3</v>
      </c>
      <c r="H786" s="2">
        <f t="shared" si="112"/>
        <v>1.1274010827270344</v>
      </c>
      <c r="I786" s="2">
        <f t="shared" si="113"/>
        <v>52.994289223631583</v>
      </c>
    </row>
    <row r="787" spans="1:9" ht="13.5" x14ac:dyDescent="0.25">
      <c r="A787" s="3">
        <f>TITRES_STAT!B790</f>
        <v>43452</v>
      </c>
      <c r="B787" s="5">
        <f>TITRES_STAT!D790</f>
        <v>1.125</v>
      </c>
      <c r="C787" s="2">
        <f t="shared" si="108"/>
        <v>-1.7300000000000093E-2</v>
      </c>
      <c r="D787" s="2">
        <f t="shared" si="109"/>
        <v>0</v>
      </c>
      <c r="E787" s="2">
        <f t="shared" si="110"/>
        <v>1.7300000000000093E-2</v>
      </c>
      <c r="F787" s="2">
        <f t="shared" si="111"/>
        <v>7.3710739737233898E-3</v>
      </c>
      <c r="G787" s="2">
        <f t="shared" si="111"/>
        <v>7.7738257765190858E-3</v>
      </c>
      <c r="H787" s="2">
        <f t="shared" si="112"/>
        <v>0.94819130060616852</v>
      </c>
      <c r="I787" s="2">
        <f t="shared" si="113"/>
        <v>48.670338498644576</v>
      </c>
    </row>
    <row r="788" spans="1:9" ht="13.5" x14ac:dyDescent="0.25">
      <c r="A788" s="3">
        <f>TITRES_STAT!B791</f>
        <v>43453</v>
      </c>
      <c r="B788" s="5">
        <f>TITRES_STAT!D791</f>
        <v>1.125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6.8445686898860048E-3</v>
      </c>
      <c r="G788" s="2">
        <f t="shared" si="111"/>
        <v>7.218552506767722E-3</v>
      </c>
      <c r="H788" s="2">
        <f t="shared" si="112"/>
        <v>0.94819130060616852</v>
      </c>
      <c r="I788" s="2">
        <f t="shared" si="113"/>
        <v>48.670338498644576</v>
      </c>
    </row>
    <row r="789" spans="1:9" ht="13.5" x14ac:dyDescent="0.25">
      <c r="A789" s="3">
        <f>TITRES_STAT!B792</f>
        <v>43454</v>
      </c>
      <c r="B789" s="5">
        <f>TITRES_STAT!D792</f>
        <v>1.1423000000000001</v>
      </c>
      <c r="C789" s="2">
        <f t="shared" si="108"/>
        <v>1.7300000000000093E-2</v>
      </c>
      <c r="D789" s="2">
        <f t="shared" si="109"/>
        <v>1.7300000000000093E-2</v>
      </c>
      <c r="E789" s="2">
        <f t="shared" si="110"/>
        <v>0</v>
      </c>
      <c r="F789" s="2">
        <f t="shared" si="111"/>
        <v>7.5913852120370112E-3</v>
      </c>
      <c r="G789" s="2">
        <f t="shared" si="111"/>
        <v>6.7029416134271698E-3</v>
      </c>
      <c r="H789" s="2">
        <f t="shared" si="112"/>
        <v>1.1325453285808327</v>
      </c>
      <c r="I789" s="2">
        <f t="shared" si="113"/>
        <v>53.107679044483405</v>
      </c>
    </row>
    <row r="790" spans="1:9" ht="13.5" x14ac:dyDescent="0.25">
      <c r="A790" s="3">
        <f>TITRES_STAT!B793</f>
        <v>43455</v>
      </c>
      <c r="B790" s="5">
        <f>TITRES_STAT!D793</f>
        <v>1.1423000000000001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7.049143411177225E-3</v>
      </c>
      <c r="G790" s="2">
        <f t="shared" si="111"/>
        <v>6.2241600696109432E-3</v>
      </c>
      <c r="H790" s="2">
        <f t="shared" si="112"/>
        <v>1.1325453285808329</v>
      </c>
      <c r="I790" s="2">
        <f t="shared" si="113"/>
        <v>53.107679044483419</v>
      </c>
    </row>
    <row r="791" spans="1:9" ht="13.5" x14ac:dyDescent="0.25">
      <c r="A791" s="3">
        <f>TITRES_STAT!B794</f>
        <v>43458</v>
      </c>
      <c r="B791" s="5">
        <f>TITRES_STAT!D794</f>
        <v>1.1734</v>
      </c>
      <c r="C791" s="2">
        <f t="shared" si="108"/>
        <v>3.1099999999999905E-2</v>
      </c>
      <c r="D791" s="2">
        <f t="shared" si="109"/>
        <v>3.1099999999999905E-2</v>
      </c>
      <c r="E791" s="2">
        <f t="shared" si="110"/>
        <v>0</v>
      </c>
      <c r="F791" s="2">
        <f t="shared" si="111"/>
        <v>8.7670617389502738E-3</v>
      </c>
      <c r="G791" s="2">
        <f t="shared" si="111"/>
        <v>5.7795772074958757E-3</v>
      </c>
      <c r="H791" s="2">
        <f t="shared" si="112"/>
        <v>1.5169036460971146</v>
      </c>
      <c r="I791" s="2">
        <f t="shared" si="113"/>
        <v>60.268641926333991</v>
      </c>
    </row>
    <row r="792" spans="1:9" ht="13.5" x14ac:dyDescent="0.25">
      <c r="A792" s="3">
        <f>TITRES_STAT!B795</f>
        <v>43459</v>
      </c>
      <c r="B792" s="5">
        <f>TITRES_STAT!D795</f>
        <v>1.1734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8.1408430433109694E-3</v>
      </c>
      <c r="G792" s="2">
        <f t="shared" si="111"/>
        <v>5.366750264103313E-3</v>
      </c>
      <c r="H792" s="2">
        <f t="shared" si="112"/>
        <v>1.5169036460971148</v>
      </c>
      <c r="I792" s="2">
        <f t="shared" si="113"/>
        <v>60.268641926333991</v>
      </c>
    </row>
    <row r="793" spans="1:9" ht="13.5" x14ac:dyDescent="0.25">
      <c r="A793" s="3">
        <f>TITRES_STAT!B796</f>
        <v>43460</v>
      </c>
      <c r="B793" s="5">
        <f>TITRES_STAT!D796</f>
        <v>1.1734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7.5593542545030427E-3</v>
      </c>
      <c r="G793" s="2">
        <f t="shared" si="111"/>
        <v>4.9834109595245047E-3</v>
      </c>
      <c r="H793" s="2">
        <f t="shared" si="112"/>
        <v>1.5169036460971148</v>
      </c>
      <c r="I793" s="2">
        <f t="shared" si="113"/>
        <v>60.268641926333991</v>
      </c>
    </row>
    <row r="794" spans="1:9" ht="13.5" x14ac:dyDescent="0.25">
      <c r="A794" s="3">
        <f>TITRES_STAT!B797</f>
        <v>43461</v>
      </c>
      <c r="B794" s="5">
        <f>TITRES_STAT!D797</f>
        <v>1.1665000000000001</v>
      </c>
      <c r="C794" s="2">
        <f t="shared" si="108"/>
        <v>-6.8999999999999062E-3</v>
      </c>
      <c r="D794" s="2">
        <f t="shared" si="109"/>
        <v>0</v>
      </c>
      <c r="E794" s="2">
        <f t="shared" si="110"/>
        <v>6.8999999999999062E-3</v>
      </c>
      <c r="F794" s="2">
        <f t="shared" si="111"/>
        <v>7.0194003791813966E-3</v>
      </c>
      <c r="G794" s="2">
        <f t="shared" si="111"/>
        <v>5.1203101767013188E-3</v>
      </c>
      <c r="H794" s="2">
        <f t="shared" si="112"/>
        <v>1.3708935859240343</v>
      </c>
      <c r="I794" s="2">
        <f t="shared" si="113"/>
        <v>57.821810057735718</v>
      </c>
    </row>
    <row r="795" spans="1:9" ht="13.5" x14ac:dyDescent="0.25">
      <c r="A795" s="3">
        <f>TITRES_STAT!B798</f>
        <v>43462</v>
      </c>
      <c r="B795" s="5">
        <f>TITRES_STAT!D798</f>
        <v>1.1838</v>
      </c>
      <c r="C795" s="2">
        <f t="shared" si="108"/>
        <v>1.7299999999999871E-2</v>
      </c>
      <c r="D795" s="2">
        <f t="shared" si="109"/>
        <v>1.7299999999999871E-2</v>
      </c>
      <c r="E795" s="2">
        <f t="shared" si="110"/>
        <v>0</v>
      </c>
      <c r="F795" s="2">
        <f t="shared" si="111"/>
        <v>7.7537289235255725E-3</v>
      </c>
      <c r="G795" s="2">
        <f t="shared" si="111"/>
        <v>4.7545737355083675E-3</v>
      </c>
      <c r="H795" s="2">
        <f t="shared" si="112"/>
        <v>1.630793706198886</v>
      </c>
      <c r="I795" s="2">
        <f t="shared" si="113"/>
        <v>61.988657733074234</v>
      </c>
    </row>
    <row r="796" spans="1:9" ht="13.5" x14ac:dyDescent="0.25">
      <c r="A796" s="3">
        <f>TITRES_STAT!B799</f>
        <v>43465</v>
      </c>
      <c r="B796" s="5">
        <f>TITRES_STAT!D799</f>
        <v>1.1838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7.1998911432737461E-3</v>
      </c>
      <c r="G796" s="2">
        <f t="shared" si="111"/>
        <v>4.4149613258291981E-3</v>
      </c>
      <c r="H796" s="2">
        <f t="shared" si="112"/>
        <v>1.6307937061988862</v>
      </c>
      <c r="I796" s="2">
        <f t="shared" si="113"/>
        <v>61.988657733074234</v>
      </c>
    </row>
    <row r="797" spans="1:9" ht="13.5" x14ac:dyDescent="0.25">
      <c r="A797" s="3">
        <f>TITRES_STAT!B800</f>
        <v>43467</v>
      </c>
      <c r="B797" s="5">
        <f>TITRES_STAT!D800</f>
        <v>1.1769000000000001</v>
      </c>
      <c r="C797" s="2">
        <f t="shared" si="108"/>
        <v>-6.8999999999999062E-3</v>
      </c>
      <c r="D797" s="2">
        <f t="shared" si="109"/>
        <v>0</v>
      </c>
      <c r="E797" s="2">
        <f t="shared" si="110"/>
        <v>6.8999999999999062E-3</v>
      </c>
      <c r="F797" s="2">
        <f t="shared" ref="F797:G812" si="114">((F796*13)+D797)/14</f>
        <v>6.6856132044684786E-3</v>
      </c>
      <c r="G797" s="2">
        <f t="shared" si="114"/>
        <v>4.5924640882699635E-3</v>
      </c>
      <c r="H797" s="2">
        <f t="shared" si="112"/>
        <v>1.4557790928719117</v>
      </c>
      <c r="I797" s="2">
        <f t="shared" si="113"/>
        <v>59.27972500040508</v>
      </c>
    </row>
    <row r="798" spans="1:9" ht="13.5" x14ac:dyDescent="0.25">
      <c r="A798" s="3">
        <f>TITRES_STAT!B801</f>
        <v>43468</v>
      </c>
      <c r="B798" s="5">
        <f>TITRES_STAT!D801</f>
        <v>1.1423000000000001</v>
      </c>
      <c r="C798" s="2">
        <f t="shared" si="108"/>
        <v>-3.4599999999999964E-2</v>
      </c>
      <c r="D798" s="2">
        <f t="shared" si="109"/>
        <v>0</v>
      </c>
      <c r="E798" s="2">
        <f t="shared" si="110"/>
        <v>3.4599999999999964E-2</v>
      </c>
      <c r="F798" s="2">
        <f t="shared" si="114"/>
        <v>6.2080694041493018E-3</v>
      </c>
      <c r="G798" s="2">
        <f t="shared" si="114"/>
        <v>6.7358595105363921E-3</v>
      </c>
      <c r="H798" s="2">
        <f t="shared" si="112"/>
        <v>0.92164472766073746</v>
      </c>
      <c r="I798" s="2">
        <f t="shared" si="113"/>
        <v>47.961244573167122</v>
      </c>
    </row>
    <row r="799" spans="1:9" ht="13.5" x14ac:dyDescent="0.25">
      <c r="A799" s="3">
        <f>TITRES_STAT!B802</f>
        <v>43469</v>
      </c>
      <c r="B799" s="5">
        <f>TITRES_STAT!D802</f>
        <v>1.1698999999999999</v>
      </c>
      <c r="C799" s="2">
        <f t="shared" si="108"/>
        <v>2.7599999999999847E-2</v>
      </c>
      <c r="D799" s="2">
        <f t="shared" si="109"/>
        <v>2.7599999999999847E-2</v>
      </c>
      <c r="E799" s="2">
        <f t="shared" si="110"/>
        <v>0</v>
      </c>
      <c r="F799" s="2">
        <f t="shared" si="114"/>
        <v>7.7360644467100543E-3</v>
      </c>
      <c r="G799" s="2">
        <f t="shared" si="114"/>
        <v>6.2547266883552213E-3</v>
      </c>
      <c r="H799" s="2">
        <f t="shared" si="112"/>
        <v>1.2368349301517401</v>
      </c>
      <c r="I799" s="2">
        <f t="shared" si="113"/>
        <v>55.293974243679976</v>
      </c>
    </row>
    <row r="800" spans="1:9" ht="13.5" x14ac:dyDescent="0.25">
      <c r="A800" s="3">
        <f>TITRES_STAT!B803</f>
        <v>43472</v>
      </c>
      <c r="B800" s="5">
        <f>TITRES_STAT!D803</f>
        <v>1.208</v>
      </c>
      <c r="C800" s="2">
        <f t="shared" si="108"/>
        <v>3.8100000000000023E-2</v>
      </c>
      <c r="D800" s="2">
        <f t="shared" si="109"/>
        <v>3.8100000000000023E-2</v>
      </c>
      <c r="E800" s="2">
        <f t="shared" si="110"/>
        <v>0</v>
      </c>
      <c r="F800" s="2">
        <f t="shared" si="114"/>
        <v>9.9049169862307652E-3</v>
      </c>
      <c r="G800" s="2">
        <f t="shared" si="114"/>
        <v>5.8079604963298479E-3</v>
      </c>
      <c r="H800" s="2">
        <f t="shared" si="112"/>
        <v>1.7054036425505745</v>
      </c>
      <c r="I800" s="2">
        <f t="shared" si="113"/>
        <v>63.036938951659373</v>
      </c>
    </row>
    <row r="801" spans="1:9" ht="13.5" x14ac:dyDescent="0.25">
      <c r="A801" s="3">
        <f>TITRES_STAT!B804</f>
        <v>43473</v>
      </c>
      <c r="B801" s="5">
        <f>TITRES_STAT!D804</f>
        <v>1.2425999999999999</v>
      </c>
      <c r="C801" s="2">
        <f t="shared" si="108"/>
        <v>3.4599999999999964E-2</v>
      </c>
      <c r="D801" s="2">
        <f t="shared" si="109"/>
        <v>3.4599999999999964E-2</v>
      </c>
      <c r="E801" s="2">
        <f t="shared" si="110"/>
        <v>0</v>
      </c>
      <c r="F801" s="2">
        <f t="shared" si="114"/>
        <v>1.1668851487214279E-2</v>
      </c>
      <c r="G801" s="2">
        <f t="shared" si="114"/>
        <v>5.3931061751634297E-3</v>
      </c>
      <c r="H801" s="2">
        <f t="shared" si="112"/>
        <v>2.1636606267742673</v>
      </c>
      <c r="I801" s="2">
        <f t="shared" si="113"/>
        <v>68.391047018857378</v>
      </c>
    </row>
    <row r="802" spans="1:9" ht="13.5" x14ac:dyDescent="0.25">
      <c r="A802" s="3">
        <f>TITRES_STAT!B805</f>
        <v>43474</v>
      </c>
      <c r="B802" s="5">
        <f>TITRES_STAT!D805</f>
        <v>1.2773000000000001</v>
      </c>
      <c r="C802" s="2">
        <f t="shared" si="108"/>
        <v>3.4700000000000175E-2</v>
      </c>
      <c r="D802" s="2">
        <f t="shared" si="109"/>
        <v>3.4700000000000175E-2</v>
      </c>
      <c r="E802" s="2">
        <f t="shared" si="110"/>
        <v>0</v>
      </c>
      <c r="F802" s="2">
        <f t="shared" si="114"/>
        <v>1.3313933523841843E-2</v>
      </c>
      <c r="G802" s="2">
        <f t="shared" si="114"/>
        <v>5.0078843055088992E-3</v>
      </c>
      <c r="H802" s="2">
        <f t="shared" si="112"/>
        <v>2.6585944705623321</v>
      </c>
      <c r="I802" s="2">
        <f t="shared" si="113"/>
        <v>72.667099126558881</v>
      </c>
    </row>
    <row r="803" spans="1:9" ht="13.5" x14ac:dyDescent="0.25">
      <c r="A803" s="3">
        <f>TITRES_STAT!B806</f>
        <v>43475</v>
      </c>
      <c r="B803" s="5">
        <f>TITRES_STAT!D806</f>
        <v>1.2946</v>
      </c>
      <c r="C803" s="2">
        <f t="shared" si="108"/>
        <v>1.7299999999999871E-2</v>
      </c>
      <c r="D803" s="2">
        <f t="shared" si="109"/>
        <v>1.7299999999999871E-2</v>
      </c>
      <c r="E803" s="2">
        <f t="shared" si="110"/>
        <v>0</v>
      </c>
      <c r="F803" s="2">
        <f t="shared" si="114"/>
        <v>1.3598652557853131E-2</v>
      </c>
      <c r="G803" s="2">
        <f t="shared" si="114"/>
        <v>4.6501782836868349E-3</v>
      </c>
      <c r="H803" s="2">
        <f t="shared" si="112"/>
        <v>2.9243292898163062</v>
      </c>
      <c r="I803" s="2">
        <f t="shared" si="113"/>
        <v>74.517938578828876</v>
      </c>
    </row>
    <row r="804" spans="1:9" ht="13.5" x14ac:dyDescent="0.25">
      <c r="A804" s="3">
        <f>TITRES_STAT!B807</f>
        <v>43476</v>
      </c>
      <c r="B804" s="5">
        <f>TITRES_STAT!D807</f>
        <v>1.2425999999999999</v>
      </c>
      <c r="C804" s="2">
        <f t="shared" si="108"/>
        <v>-5.2000000000000046E-2</v>
      </c>
      <c r="D804" s="2">
        <f t="shared" si="109"/>
        <v>0</v>
      </c>
      <c r="E804" s="2">
        <f t="shared" si="110"/>
        <v>5.2000000000000046E-2</v>
      </c>
      <c r="F804" s="2">
        <f t="shared" si="114"/>
        <v>1.2627320232292193E-2</v>
      </c>
      <c r="G804" s="2">
        <f t="shared" si="114"/>
        <v>8.032308406280636E-3</v>
      </c>
      <c r="H804" s="2">
        <f t="shared" si="112"/>
        <v>1.5720661600118115</v>
      </c>
      <c r="I804" s="2">
        <f t="shared" si="113"/>
        <v>61.120751264212899</v>
      </c>
    </row>
    <row r="805" spans="1:9" ht="13.5" x14ac:dyDescent="0.25">
      <c r="A805" s="3">
        <f>TITRES_STAT!B808</f>
        <v>43480</v>
      </c>
      <c r="B805" s="5">
        <f>TITRES_STAT!D808</f>
        <v>1.2253000000000001</v>
      </c>
      <c r="C805" s="2">
        <f t="shared" si="108"/>
        <v>-1.7299999999999871E-2</v>
      </c>
      <c r="D805" s="2">
        <f t="shared" si="109"/>
        <v>0</v>
      </c>
      <c r="E805" s="2">
        <f t="shared" si="110"/>
        <v>1.7299999999999871E-2</v>
      </c>
      <c r="F805" s="2">
        <f t="shared" si="114"/>
        <v>1.1725368787128465E-2</v>
      </c>
      <c r="G805" s="2">
        <f t="shared" si="114"/>
        <v>8.6942863772605811E-3</v>
      </c>
      <c r="H805" s="2">
        <f t="shared" si="112"/>
        <v>1.3486292351486731</v>
      </c>
      <c r="I805" s="2">
        <f t="shared" si="113"/>
        <v>57.421972568748252</v>
      </c>
    </row>
    <row r="806" spans="1:9" ht="13.5" x14ac:dyDescent="0.25">
      <c r="A806" s="3">
        <f>TITRES_STAT!B809</f>
        <v>43481</v>
      </c>
      <c r="B806" s="5">
        <f>TITRES_STAT!D809</f>
        <v>1.2253000000000001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1.0887842445190716E-2</v>
      </c>
      <c r="G806" s="2">
        <f t="shared" si="114"/>
        <v>8.0732659217419688E-3</v>
      </c>
      <c r="H806" s="2">
        <f t="shared" si="112"/>
        <v>1.3486292351486728</v>
      </c>
      <c r="I806" s="2">
        <f t="shared" si="113"/>
        <v>57.421972568748252</v>
      </c>
    </row>
    <row r="807" spans="1:9" ht="13.5" x14ac:dyDescent="0.25">
      <c r="A807" s="3">
        <f>TITRES_STAT!B810</f>
        <v>43482</v>
      </c>
      <c r="B807" s="5">
        <f>TITRES_STAT!D810</f>
        <v>1.2219</v>
      </c>
      <c r="C807" s="2">
        <f t="shared" si="108"/>
        <v>-3.4000000000000696E-3</v>
      </c>
      <c r="D807" s="2">
        <f t="shared" si="109"/>
        <v>0</v>
      </c>
      <c r="E807" s="2">
        <f t="shared" si="110"/>
        <v>3.4000000000000696E-3</v>
      </c>
      <c r="F807" s="2">
        <f t="shared" si="114"/>
        <v>1.0110139413391379E-2</v>
      </c>
      <c r="G807" s="2">
        <f t="shared" si="114"/>
        <v>7.7394612130461185E-3</v>
      </c>
      <c r="H807" s="2">
        <f t="shared" si="112"/>
        <v>1.3063104956646203</v>
      </c>
      <c r="I807" s="2">
        <f t="shared" si="113"/>
        <v>56.640703761276285</v>
      </c>
    </row>
    <row r="808" spans="1:9" ht="13.5" x14ac:dyDescent="0.25">
      <c r="A808" s="3">
        <f>TITRES_STAT!B811</f>
        <v>43483</v>
      </c>
      <c r="B808" s="5">
        <f>TITRES_STAT!D811</f>
        <v>1.2323</v>
      </c>
      <c r="C808" s="2">
        <f t="shared" si="108"/>
        <v>1.0399999999999965E-2</v>
      </c>
      <c r="D808" s="2">
        <f t="shared" si="109"/>
        <v>1.0399999999999965E-2</v>
      </c>
      <c r="E808" s="2">
        <f t="shared" si="110"/>
        <v>0</v>
      </c>
      <c r="F808" s="2">
        <f t="shared" si="114"/>
        <v>1.0130843741006279E-2</v>
      </c>
      <c r="G808" s="2">
        <f t="shared" si="114"/>
        <v>7.1866425549713953E-3</v>
      </c>
      <c r="H808" s="2">
        <f t="shared" si="112"/>
        <v>1.4096768641983199</v>
      </c>
      <c r="I808" s="2">
        <f t="shared" si="113"/>
        <v>58.500659783165915</v>
      </c>
    </row>
    <row r="809" spans="1:9" ht="13.5" x14ac:dyDescent="0.25">
      <c r="A809" s="3">
        <f>TITRES_STAT!B812</f>
        <v>43486</v>
      </c>
      <c r="B809" s="5">
        <f>TITRES_STAT!D812</f>
        <v>1.2045999999999999</v>
      </c>
      <c r="C809" s="2">
        <f t="shared" si="108"/>
        <v>-2.7700000000000058E-2</v>
      </c>
      <c r="D809" s="2">
        <f t="shared" si="109"/>
        <v>0</v>
      </c>
      <c r="E809" s="2">
        <f t="shared" si="110"/>
        <v>2.7700000000000058E-2</v>
      </c>
      <c r="F809" s="2">
        <f t="shared" si="114"/>
        <v>9.4072120452201174E-3</v>
      </c>
      <c r="G809" s="2">
        <f t="shared" si="114"/>
        <v>8.6518823724734423E-3</v>
      </c>
      <c r="H809" s="2">
        <f t="shared" si="112"/>
        <v>1.0873023511218562</v>
      </c>
      <c r="I809" s="2">
        <f t="shared" si="113"/>
        <v>52.091272284413755</v>
      </c>
    </row>
    <row r="810" spans="1:9" ht="13.5" x14ac:dyDescent="0.25">
      <c r="A810" s="3">
        <f>TITRES_STAT!B813</f>
        <v>43487</v>
      </c>
      <c r="B810" s="5">
        <f>TITRES_STAT!D813</f>
        <v>1.2357</v>
      </c>
      <c r="C810" s="2">
        <f t="shared" si="108"/>
        <v>3.1100000000000128E-2</v>
      </c>
      <c r="D810" s="2">
        <f t="shared" si="109"/>
        <v>3.1100000000000128E-2</v>
      </c>
      <c r="E810" s="2">
        <f t="shared" si="110"/>
        <v>0</v>
      </c>
      <c r="F810" s="2">
        <f t="shared" si="114"/>
        <v>1.0956696899132975E-2</v>
      </c>
      <c r="G810" s="2">
        <f t="shared" si="114"/>
        <v>8.0338907744396254E-3</v>
      </c>
      <c r="H810" s="2">
        <f t="shared" si="112"/>
        <v>1.3638095421949794</v>
      </c>
      <c r="I810" s="2">
        <f t="shared" si="113"/>
        <v>57.695407258935809</v>
      </c>
    </row>
    <row r="811" spans="1:9" ht="13.5" x14ac:dyDescent="0.25">
      <c r="A811" s="3">
        <f>TITRES_STAT!B814</f>
        <v>43488</v>
      </c>
      <c r="B811" s="5">
        <f>TITRES_STAT!D814</f>
        <v>1.2392000000000001</v>
      </c>
      <c r="C811" s="2">
        <f t="shared" si="108"/>
        <v>3.5000000000000586E-3</v>
      </c>
      <c r="D811" s="2">
        <f t="shared" si="109"/>
        <v>3.5000000000000586E-3</v>
      </c>
      <c r="E811" s="2">
        <f t="shared" si="110"/>
        <v>0</v>
      </c>
      <c r="F811" s="2">
        <f t="shared" si="114"/>
        <v>1.0424075692052051E-2</v>
      </c>
      <c r="G811" s="2">
        <f t="shared" si="114"/>
        <v>7.460041433408224E-3</v>
      </c>
      <c r="H811" s="2">
        <f t="shared" si="112"/>
        <v>1.3973214204106192</v>
      </c>
      <c r="I811" s="2">
        <f t="shared" si="113"/>
        <v>58.28677825651274</v>
      </c>
    </row>
    <row r="812" spans="1:9" ht="13.5" x14ac:dyDescent="0.25">
      <c r="A812" s="3">
        <f>TITRES_STAT!B815</f>
        <v>43489</v>
      </c>
      <c r="B812" s="5">
        <f>TITRES_STAT!D815</f>
        <v>1.2357</v>
      </c>
      <c r="C812" s="2">
        <f t="shared" si="108"/>
        <v>-3.5000000000000586E-3</v>
      </c>
      <c r="D812" s="2">
        <f t="shared" si="109"/>
        <v>0</v>
      </c>
      <c r="E812" s="2">
        <f t="shared" si="110"/>
        <v>3.5000000000000586E-3</v>
      </c>
      <c r="F812" s="2">
        <f t="shared" si="114"/>
        <v>9.6794988569054753E-3</v>
      </c>
      <c r="G812" s="2">
        <f t="shared" si="114"/>
        <v>7.1771813310219272E-3</v>
      </c>
      <c r="H812" s="2">
        <f t="shared" si="112"/>
        <v>1.3486490601913292</v>
      </c>
      <c r="I812" s="2">
        <f t="shared" si="113"/>
        <v>57.422331971617062</v>
      </c>
    </row>
    <row r="813" spans="1:9" ht="13.5" x14ac:dyDescent="0.25">
      <c r="A813" s="3">
        <f>TITRES_STAT!B816</f>
        <v>43490</v>
      </c>
      <c r="B813" s="5">
        <f>TITRES_STAT!D816</f>
        <v>1.2392000000000001</v>
      </c>
      <c r="C813" s="2">
        <f t="shared" si="108"/>
        <v>3.5000000000000586E-3</v>
      </c>
      <c r="D813" s="2">
        <f t="shared" si="109"/>
        <v>3.5000000000000586E-3</v>
      </c>
      <c r="E813" s="2">
        <f t="shared" si="110"/>
        <v>0</v>
      </c>
      <c r="F813" s="2">
        <f t="shared" ref="F813:G828" si="115">((F812*13)+D813)/14</f>
        <v>9.2381060814122323E-3</v>
      </c>
      <c r="G813" s="2">
        <f t="shared" si="115"/>
        <v>6.664525521663218E-3</v>
      </c>
      <c r="H813" s="2">
        <f t="shared" si="112"/>
        <v>1.3861611080013907</v>
      </c>
      <c r="I813" s="2">
        <f t="shared" si="113"/>
        <v>58.091681376971913</v>
      </c>
    </row>
    <row r="814" spans="1:9" ht="13.5" x14ac:dyDescent="0.25">
      <c r="A814" s="3">
        <f>TITRES_STAT!B817</f>
        <v>43493</v>
      </c>
      <c r="B814" s="5">
        <f>TITRES_STAT!D817</f>
        <v>1.2045999999999999</v>
      </c>
      <c r="C814" s="2">
        <f t="shared" si="108"/>
        <v>-3.4600000000000186E-2</v>
      </c>
      <c r="D814" s="2">
        <f t="shared" si="109"/>
        <v>0</v>
      </c>
      <c r="E814" s="2">
        <f t="shared" si="110"/>
        <v>3.4600000000000186E-2</v>
      </c>
      <c r="F814" s="2">
        <f t="shared" si="115"/>
        <v>8.5782413613113579E-3</v>
      </c>
      <c r="G814" s="2">
        <f t="shared" si="115"/>
        <v>8.6599165558301442E-3</v>
      </c>
      <c r="H814" s="2">
        <f t="shared" si="112"/>
        <v>0.9905685933585815</v>
      </c>
      <c r="I814" s="2">
        <f t="shared" si="113"/>
        <v>49.763097672873826</v>
      </c>
    </row>
    <row r="815" spans="1:9" ht="13.5" x14ac:dyDescent="0.25">
      <c r="A815" s="3">
        <f>TITRES_STAT!B818</f>
        <v>43494</v>
      </c>
      <c r="B815" s="5">
        <f>TITRES_STAT!D818</f>
        <v>1.2392000000000001</v>
      </c>
      <c r="C815" s="2">
        <f t="shared" si="108"/>
        <v>3.4600000000000186E-2</v>
      </c>
      <c r="D815" s="2">
        <f t="shared" si="109"/>
        <v>3.4600000000000186E-2</v>
      </c>
      <c r="E815" s="2">
        <f t="shared" si="110"/>
        <v>0</v>
      </c>
      <c r="F815" s="2">
        <f t="shared" si="115"/>
        <v>1.043693840693199E-2</v>
      </c>
      <c r="G815" s="2">
        <f t="shared" si="115"/>
        <v>8.0413510875565631E-3</v>
      </c>
      <c r="H815" s="2">
        <f t="shared" si="112"/>
        <v>1.2979085595556739</v>
      </c>
      <c r="I815" s="2">
        <f t="shared" si="113"/>
        <v>56.48216741081459</v>
      </c>
    </row>
    <row r="816" spans="1:9" ht="13.5" x14ac:dyDescent="0.25">
      <c r="A816" s="3">
        <f>TITRES_STAT!B819</f>
        <v>43495</v>
      </c>
      <c r="B816" s="5">
        <f>TITRES_STAT!D819</f>
        <v>1.2392000000000001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9.6914428064368476E-3</v>
      </c>
      <c r="G816" s="2">
        <f t="shared" si="115"/>
        <v>7.4669688670168091E-3</v>
      </c>
      <c r="H816" s="2">
        <f t="shared" si="112"/>
        <v>1.2979085595556736</v>
      </c>
      <c r="I816" s="2">
        <f t="shared" si="113"/>
        <v>56.482167410814583</v>
      </c>
    </row>
    <row r="817" spans="1:9" ht="13.5" x14ac:dyDescent="0.25">
      <c r="A817" s="3">
        <f>TITRES_STAT!B820</f>
        <v>43496</v>
      </c>
      <c r="B817" s="5">
        <f>TITRES_STAT!D820</f>
        <v>1.2115</v>
      </c>
      <c r="C817" s="2">
        <f t="shared" si="108"/>
        <v>-2.7700000000000058E-2</v>
      </c>
      <c r="D817" s="2">
        <f t="shared" si="109"/>
        <v>0</v>
      </c>
      <c r="E817" s="2">
        <f t="shared" si="110"/>
        <v>2.7700000000000058E-2</v>
      </c>
      <c r="F817" s="2">
        <f t="shared" si="115"/>
        <v>8.9991968916913589E-3</v>
      </c>
      <c r="G817" s="2">
        <f t="shared" si="115"/>
        <v>8.9121853765156116E-3</v>
      </c>
      <c r="H817" s="2">
        <f t="shared" si="112"/>
        <v>1.0097632075074459</v>
      </c>
      <c r="I817" s="2">
        <f t="shared" si="113"/>
        <v>50.242894473114433</v>
      </c>
    </row>
    <row r="818" spans="1:9" ht="13.5" x14ac:dyDescent="0.25">
      <c r="A818" s="3">
        <f>TITRES_STAT!B821</f>
        <v>43497</v>
      </c>
      <c r="B818" s="5">
        <f>TITRES_STAT!D821</f>
        <v>1.208</v>
      </c>
      <c r="C818" s="2">
        <f t="shared" si="108"/>
        <v>-3.5000000000000586E-3</v>
      </c>
      <c r="D818" s="2">
        <f t="shared" si="109"/>
        <v>0</v>
      </c>
      <c r="E818" s="2">
        <f t="shared" si="110"/>
        <v>3.5000000000000586E-3</v>
      </c>
      <c r="F818" s="2">
        <f t="shared" si="115"/>
        <v>8.3563971137134048E-3</v>
      </c>
      <c r="G818" s="2">
        <f t="shared" si="115"/>
        <v>8.5256007067645006E-3</v>
      </c>
      <c r="H818" s="2">
        <f t="shared" si="112"/>
        <v>0.98015346966497696</v>
      </c>
      <c r="I818" s="2">
        <f t="shared" si="113"/>
        <v>49.498863834569832</v>
      </c>
    </row>
    <row r="819" spans="1:9" ht="13.5" x14ac:dyDescent="0.25">
      <c r="A819" s="3">
        <f>TITRES_STAT!B822</f>
        <v>43500</v>
      </c>
      <c r="B819" s="5">
        <f>TITRES_STAT!D822</f>
        <v>1.2011000000000001</v>
      </c>
      <c r="C819" s="2">
        <f t="shared" si="108"/>
        <v>-6.8999999999999062E-3</v>
      </c>
      <c r="D819" s="2">
        <f t="shared" si="109"/>
        <v>0</v>
      </c>
      <c r="E819" s="2">
        <f t="shared" si="110"/>
        <v>6.8999999999999062E-3</v>
      </c>
      <c r="F819" s="2">
        <f t="shared" si="115"/>
        <v>7.7595116055910185E-3</v>
      </c>
      <c r="G819" s="2">
        <f t="shared" si="115"/>
        <v>8.4094863705670292E-3</v>
      </c>
      <c r="H819" s="2">
        <f t="shared" si="112"/>
        <v>0.92270933843820657</v>
      </c>
      <c r="I819" s="2">
        <f t="shared" si="113"/>
        <v>47.990058611132149</v>
      </c>
    </row>
    <row r="820" spans="1:9" ht="13.5" x14ac:dyDescent="0.25">
      <c r="A820" s="3">
        <f>TITRES_STAT!B823</f>
        <v>43501</v>
      </c>
      <c r="B820" s="5">
        <f>TITRES_STAT!D823</f>
        <v>1.2115</v>
      </c>
      <c r="C820" s="2">
        <f t="shared" si="108"/>
        <v>1.0399999999999965E-2</v>
      </c>
      <c r="D820" s="2">
        <f t="shared" si="109"/>
        <v>1.0399999999999965E-2</v>
      </c>
      <c r="E820" s="2">
        <f t="shared" si="110"/>
        <v>0</v>
      </c>
      <c r="F820" s="2">
        <f t="shared" si="115"/>
        <v>7.948117919477372E-3</v>
      </c>
      <c r="G820" s="2">
        <f t="shared" si="115"/>
        <v>7.8088087726693846E-3</v>
      </c>
      <c r="H820" s="2">
        <f t="shared" si="112"/>
        <v>1.0178399997827539</v>
      </c>
      <c r="I820" s="2">
        <f t="shared" si="113"/>
        <v>50.442056847536833</v>
      </c>
    </row>
    <row r="821" spans="1:9" ht="13.5" x14ac:dyDescent="0.25">
      <c r="A821" s="3">
        <f>TITRES_STAT!B824</f>
        <v>43502</v>
      </c>
      <c r="B821" s="5">
        <f>TITRES_STAT!D824</f>
        <v>1.2045999999999999</v>
      </c>
      <c r="C821" s="2">
        <f t="shared" si="108"/>
        <v>-6.9000000000001283E-3</v>
      </c>
      <c r="D821" s="2">
        <f t="shared" si="109"/>
        <v>0</v>
      </c>
      <c r="E821" s="2">
        <f t="shared" si="110"/>
        <v>6.9000000000001283E-3</v>
      </c>
      <c r="F821" s="2">
        <f t="shared" si="115"/>
        <v>7.3803952109432738E-3</v>
      </c>
      <c r="G821" s="2">
        <f t="shared" si="115"/>
        <v>7.7438938603358667E-3</v>
      </c>
      <c r="H821" s="2">
        <f t="shared" si="112"/>
        <v>0.95305996492869971</v>
      </c>
      <c r="I821" s="2">
        <f t="shared" si="113"/>
        <v>48.798295087856815</v>
      </c>
    </row>
    <row r="822" spans="1:9" ht="13.5" x14ac:dyDescent="0.25">
      <c r="A822" s="3">
        <f>TITRES_STAT!B825</f>
        <v>43503</v>
      </c>
      <c r="B822" s="5">
        <f>TITRES_STAT!D825</f>
        <v>1.2045999999999999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6.8532241244473255E-3</v>
      </c>
      <c r="G822" s="2">
        <f t="shared" si="115"/>
        <v>7.1907585845975902E-3</v>
      </c>
      <c r="H822" s="2">
        <f t="shared" si="112"/>
        <v>0.95305996492869971</v>
      </c>
      <c r="I822" s="2">
        <f t="shared" si="113"/>
        <v>48.798295087856815</v>
      </c>
    </row>
    <row r="823" spans="1:9" ht="13.5" x14ac:dyDescent="0.25">
      <c r="A823" s="3">
        <f>TITRES_STAT!B826</f>
        <v>43504</v>
      </c>
      <c r="B823" s="5">
        <f>TITRES_STAT!D826</f>
        <v>1.2149000000000001</v>
      </c>
      <c r="C823" s="2">
        <f t="shared" si="108"/>
        <v>1.0300000000000198E-2</v>
      </c>
      <c r="D823" s="2">
        <f t="shared" si="109"/>
        <v>1.0300000000000198E-2</v>
      </c>
      <c r="E823" s="2">
        <f t="shared" si="110"/>
        <v>0</v>
      </c>
      <c r="F823" s="2">
        <f t="shared" si="115"/>
        <v>7.099422401272531E-3</v>
      </c>
      <c r="G823" s="2">
        <f t="shared" si="115"/>
        <v>6.6771329714120486E-3</v>
      </c>
      <c r="H823" s="2">
        <f t="shared" si="112"/>
        <v>1.0632441246368018</v>
      </c>
      <c r="I823" s="2">
        <f t="shared" si="113"/>
        <v>51.532637943363461</v>
      </c>
    </row>
    <row r="824" spans="1:9" ht="13.5" x14ac:dyDescent="0.25">
      <c r="A824" s="3">
        <f>TITRES_STAT!B827</f>
        <v>43507</v>
      </c>
      <c r="B824" s="5">
        <f>TITRES_STAT!D827</f>
        <v>1.2392000000000001</v>
      </c>
      <c r="C824" s="2">
        <f t="shared" si="108"/>
        <v>2.4299999999999988E-2</v>
      </c>
      <c r="D824" s="2">
        <f t="shared" si="109"/>
        <v>2.4299999999999988E-2</v>
      </c>
      <c r="E824" s="2">
        <f t="shared" si="110"/>
        <v>0</v>
      </c>
      <c r="F824" s="2">
        <f t="shared" si="115"/>
        <v>8.3280350868959203E-3</v>
      </c>
      <c r="G824" s="2">
        <f t="shared" si="115"/>
        <v>6.2001949020254734E-3</v>
      </c>
      <c r="H824" s="2">
        <f t="shared" si="112"/>
        <v>1.3431892413858355</v>
      </c>
      <c r="I824" s="2">
        <f t="shared" si="113"/>
        <v>57.323122591303438</v>
      </c>
    </row>
    <row r="825" spans="1:9" ht="13.5" x14ac:dyDescent="0.25">
      <c r="A825" s="3">
        <f>TITRES_STAT!B828</f>
        <v>43508</v>
      </c>
      <c r="B825" s="5">
        <f>TITRES_STAT!D828</f>
        <v>1.2392000000000001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7.7331754378319262E-3</v>
      </c>
      <c r="G825" s="2">
        <f t="shared" si="115"/>
        <v>5.7573238375950827E-3</v>
      </c>
      <c r="H825" s="2">
        <f t="shared" si="112"/>
        <v>1.3431892413858355</v>
      </c>
      <c r="I825" s="2">
        <f t="shared" si="113"/>
        <v>57.323122591303438</v>
      </c>
    </row>
    <row r="826" spans="1:9" ht="13.5" x14ac:dyDescent="0.25">
      <c r="A826" s="3">
        <f>TITRES_STAT!B829</f>
        <v>43509</v>
      </c>
      <c r="B826" s="5">
        <f>TITRES_STAT!D829</f>
        <v>1.2183999999999999</v>
      </c>
      <c r="C826" s="2">
        <f t="shared" si="108"/>
        <v>-2.0800000000000152E-2</v>
      </c>
      <c r="D826" s="2">
        <f t="shared" si="109"/>
        <v>0</v>
      </c>
      <c r="E826" s="2">
        <f t="shared" si="110"/>
        <v>2.0800000000000152E-2</v>
      </c>
      <c r="F826" s="2">
        <f t="shared" si="115"/>
        <v>7.1808057637010739E-3</v>
      </c>
      <c r="G826" s="2">
        <f t="shared" si="115"/>
        <v>6.8318007063383019E-3</v>
      </c>
      <c r="H826" s="2">
        <f t="shared" si="112"/>
        <v>1.051085368611379</v>
      </c>
      <c r="I826" s="2">
        <f t="shared" si="113"/>
        <v>51.245325265178138</v>
      </c>
    </row>
    <row r="827" spans="1:9" ht="13.5" x14ac:dyDescent="0.25">
      <c r="A827" s="3">
        <f>TITRES_STAT!B830</f>
        <v>43510</v>
      </c>
      <c r="B827" s="5">
        <f>TITRES_STAT!D830</f>
        <v>1.2425999999999999</v>
      </c>
      <c r="C827" s="2">
        <f t="shared" si="108"/>
        <v>2.4199999999999999E-2</v>
      </c>
      <c r="D827" s="2">
        <f t="shared" si="109"/>
        <v>2.4199999999999999E-2</v>
      </c>
      <c r="E827" s="2">
        <f t="shared" si="110"/>
        <v>0</v>
      </c>
      <c r="F827" s="2">
        <f t="shared" si="115"/>
        <v>8.3964624948652828E-3</v>
      </c>
      <c r="G827" s="2">
        <f t="shared" si="115"/>
        <v>6.3438149415998516E-3</v>
      </c>
      <c r="H827" s="2">
        <f t="shared" si="112"/>
        <v>1.3235667452726438</v>
      </c>
      <c r="I827" s="2">
        <f t="shared" si="113"/>
        <v>56.962716821691238</v>
      </c>
    </row>
    <row r="828" spans="1:9" ht="13.5" x14ac:dyDescent="0.25">
      <c r="A828" s="3">
        <f>TITRES_STAT!B831</f>
        <v>43511</v>
      </c>
      <c r="B828" s="5">
        <f>TITRES_STAT!D831</f>
        <v>1.2425999999999999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7.7967151738034769E-3</v>
      </c>
      <c r="G828" s="2">
        <f t="shared" si="115"/>
        <v>5.8906853029141474E-3</v>
      </c>
      <c r="H828" s="2">
        <f t="shared" si="112"/>
        <v>1.3235667452726441</v>
      </c>
      <c r="I828" s="2">
        <f t="shared" si="113"/>
        <v>56.962716821691238</v>
      </c>
    </row>
    <row r="829" spans="1:9" ht="13.5" x14ac:dyDescent="0.25">
      <c r="A829" s="3">
        <f>TITRES_STAT!B832</f>
        <v>43514</v>
      </c>
      <c r="B829" s="5">
        <f>TITRES_STAT!D832</f>
        <v>1.2461</v>
      </c>
      <c r="C829" s="2">
        <f t="shared" si="108"/>
        <v>3.5000000000000586E-3</v>
      </c>
      <c r="D829" s="2">
        <f t="shared" si="109"/>
        <v>3.5000000000000586E-3</v>
      </c>
      <c r="E829" s="2">
        <f t="shared" si="110"/>
        <v>0</v>
      </c>
      <c r="F829" s="2">
        <f t="shared" ref="F829:G844" si="116">((F828*13)+D829)/14</f>
        <v>7.4898069471032325E-3</v>
      </c>
      <c r="G829" s="2">
        <f t="shared" si="116"/>
        <v>5.4699220669917076E-3</v>
      </c>
      <c r="H829" s="2">
        <f t="shared" si="112"/>
        <v>1.3692712355630325</v>
      </c>
      <c r="I829" s="2">
        <f t="shared" si="113"/>
        <v>57.792928686682828</v>
      </c>
    </row>
    <row r="830" spans="1:9" ht="13.5" x14ac:dyDescent="0.25">
      <c r="A830" s="3">
        <f>TITRES_STAT!B833</f>
        <v>43515</v>
      </c>
      <c r="B830" s="5">
        <f>TITRES_STAT!D833</f>
        <v>1.2461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6.9548207365958594E-3</v>
      </c>
      <c r="G830" s="2">
        <f t="shared" si="116"/>
        <v>5.0792133479208718E-3</v>
      </c>
      <c r="H830" s="2">
        <f t="shared" si="112"/>
        <v>1.3692712355630325</v>
      </c>
      <c r="I830" s="2">
        <f t="shared" si="113"/>
        <v>57.792928686682828</v>
      </c>
    </row>
    <row r="831" spans="1:9" ht="13.5" x14ac:dyDescent="0.25">
      <c r="A831" s="3">
        <f>TITRES_STAT!B834</f>
        <v>43516</v>
      </c>
      <c r="B831" s="5">
        <f>TITRES_STAT!D834</f>
        <v>1.2599</v>
      </c>
      <c r="C831" s="2">
        <f t="shared" si="108"/>
        <v>1.3800000000000034E-2</v>
      </c>
      <c r="D831" s="2">
        <f t="shared" si="109"/>
        <v>1.3800000000000034E-2</v>
      </c>
      <c r="E831" s="2">
        <f t="shared" si="110"/>
        <v>0</v>
      </c>
      <c r="F831" s="2">
        <f t="shared" si="116"/>
        <v>7.4437621125533005E-3</v>
      </c>
      <c r="G831" s="2">
        <f t="shared" si="116"/>
        <v>4.7164123944979522E-3</v>
      </c>
      <c r="H831" s="2">
        <f t="shared" si="112"/>
        <v>1.578267863352451</v>
      </c>
      <c r="I831" s="2">
        <f t="shared" si="113"/>
        <v>61.214270471504562</v>
      </c>
    </row>
    <row r="832" spans="1:9" ht="13.5" x14ac:dyDescent="0.25">
      <c r="A832" s="3">
        <f>TITRES_STAT!B835</f>
        <v>43517</v>
      </c>
      <c r="B832" s="5">
        <f>TITRES_STAT!D835</f>
        <v>1.3361000000000001</v>
      </c>
      <c r="C832" s="2">
        <f t="shared" si="108"/>
        <v>7.6200000000000045E-2</v>
      </c>
      <c r="D832" s="2">
        <f t="shared" si="109"/>
        <v>7.6200000000000045E-2</v>
      </c>
      <c r="E832" s="2">
        <f t="shared" si="110"/>
        <v>0</v>
      </c>
      <c r="F832" s="2">
        <f t="shared" si="116"/>
        <v>1.2354921961656638E-2</v>
      </c>
      <c r="G832" s="2">
        <f t="shared" si="116"/>
        <v>4.3795257948909556E-3</v>
      </c>
      <c r="H832" s="2">
        <f t="shared" si="112"/>
        <v>2.8210638640534045</v>
      </c>
      <c r="I832" s="2">
        <f t="shared" si="113"/>
        <v>73.829278034123334</v>
      </c>
    </row>
    <row r="833" spans="1:9" ht="13.5" x14ac:dyDescent="0.25">
      <c r="A833" s="3">
        <f>TITRES_STAT!B836</f>
        <v>43518</v>
      </c>
      <c r="B833" s="5">
        <f>TITRES_STAT!D836</f>
        <v>1.4157</v>
      </c>
      <c r="C833" s="2">
        <f t="shared" si="108"/>
        <v>7.9599999999999893E-2</v>
      </c>
      <c r="D833" s="2">
        <f t="shared" si="109"/>
        <v>7.9599999999999893E-2</v>
      </c>
      <c r="E833" s="2">
        <f t="shared" si="110"/>
        <v>0</v>
      </c>
      <c r="F833" s="2">
        <f t="shared" si="116"/>
        <v>1.7158141821538301E-2</v>
      </c>
      <c r="G833" s="2">
        <f t="shared" si="116"/>
        <v>4.0667025238273159E-3</v>
      </c>
      <c r="H833" s="2">
        <f t="shared" si="112"/>
        <v>4.2191780001135104</v>
      </c>
      <c r="I833" s="2">
        <f t="shared" si="113"/>
        <v>80.839894711806124</v>
      </c>
    </row>
    <row r="834" spans="1:9" ht="13.5" x14ac:dyDescent="0.25">
      <c r="A834" s="3">
        <f>TITRES_STAT!B837</f>
        <v>43521</v>
      </c>
      <c r="B834" s="5">
        <f>TITRES_STAT!D837</f>
        <v>1.4987999999999999</v>
      </c>
      <c r="C834" s="2">
        <f t="shared" si="108"/>
        <v>8.3099999999999952E-2</v>
      </c>
      <c r="D834" s="2">
        <f t="shared" si="109"/>
        <v>8.3099999999999952E-2</v>
      </c>
      <c r="E834" s="2">
        <f t="shared" si="110"/>
        <v>0</v>
      </c>
      <c r="F834" s="2">
        <f t="shared" si="116"/>
        <v>2.1868274548571275E-2</v>
      </c>
      <c r="G834" s="2">
        <f t="shared" si="116"/>
        <v>3.7762237721253649E-3</v>
      </c>
      <c r="H834" s="2">
        <f t="shared" si="112"/>
        <v>5.791043081184565</v>
      </c>
      <c r="I834" s="2">
        <f t="shared" si="113"/>
        <v>85.274721599534175</v>
      </c>
    </row>
    <row r="835" spans="1:9" ht="13.5" x14ac:dyDescent="0.25">
      <c r="A835" s="3">
        <f>TITRES_STAT!B838</f>
        <v>43522</v>
      </c>
      <c r="B835" s="5">
        <f>TITRES_STAT!D838</f>
        <v>1.5888</v>
      </c>
      <c r="C835" s="2">
        <f t="shared" ref="C835:C898" si="117">B835-B834</f>
        <v>9.000000000000008E-2</v>
      </c>
      <c r="D835" s="2">
        <f t="shared" ref="D835:D898" si="118">IF(C835&gt;0,C835,0)</f>
        <v>9.000000000000008E-2</v>
      </c>
      <c r="E835" s="2">
        <f t="shared" ref="E835:E898" si="119">IF(C835&lt;0,-C835,0)</f>
        <v>0</v>
      </c>
      <c r="F835" s="2">
        <f t="shared" si="116"/>
        <v>2.6734826366530472E-2</v>
      </c>
      <c r="G835" s="2">
        <f t="shared" si="116"/>
        <v>3.5064935026878387E-3</v>
      </c>
      <c r="H835" s="2">
        <f t="shared" si="112"/>
        <v>7.6243764165076531</v>
      </c>
      <c r="I835" s="2">
        <f t="shared" si="113"/>
        <v>88.404958785357152</v>
      </c>
    </row>
    <row r="836" spans="1:9" ht="13.5" x14ac:dyDescent="0.25">
      <c r="A836" s="3">
        <f>TITRES_STAT!B839</f>
        <v>43523</v>
      </c>
      <c r="B836" s="5">
        <f>TITRES_STAT!D839</f>
        <v>1.6026</v>
      </c>
      <c r="C836" s="2">
        <f t="shared" si="117"/>
        <v>1.3800000000000034E-2</v>
      </c>
      <c r="D836" s="2">
        <f t="shared" si="118"/>
        <v>1.3800000000000034E-2</v>
      </c>
      <c r="E836" s="2">
        <f t="shared" si="119"/>
        <v>0</v>
      </c>
      <c r="F836" s="2">
        <f t="shared" si="116"/>
        <v>2.5810910197492581E-2</v>
      </c>
      <c r="G836" s="2">
        <f t="shared" si="116"/>
        <v>3.2560296810672787E-3</v>
      </c>
      <c r="H836" s="2">
        <f t="shared" si="112"/>
        <v>7.9271114595712602</v>
      </c>
      <c r="I836" s="2">
        <f t="shared" si="113"/>
        <v>88.798168315375477</v>
      </c>
    </row>
    <row r="837" spans="1:9" ht="13.5" x14ac:dyDescent="0.25">
      <c r="A837" s="3">
        <f>TITRES_STAT!B840</f>
        <v>43524</v>
      </c>
      <c r="B837" s="5">
        <f>TITRES_STAT!D840</f>
        <v>1.6615</v>
      </c>
      <c r="C837" s="2">
        <f t="shared" si="117"/>
        <v>5.8899999999999952E-2</v>
      </c>
      <c r="D837" s="2">
        <f t="shared" si="118"/>
        <v>5.8899999999999952E-2</v>
      </c>
      <c r="E837" s="2">
        <f t="shared" si="119"/>
        <v>0</v>
      </c>
      <c r="F837" s="2">
        <f t="shared" si="116"/>
        <v>2.8174416611957392E-2</v>
      </c>
      <c r="G837" s="2">
        <f t="shared" si="116"/>
        <v>3.0234561324196155E-3</v>
      </c>
      <c r="H837" s="2">
        <f t="shared" si="112"/>
        <v>9.3186126664288427</v>
      </c>
      <c r="I837" s="2">
        <f t="shared" si="113"/>
        <v>90.308774712966439</v>
      </c>
    </row>
    <row r="838" spans="1:9" ht="13.5" x14ac:dyDescent="0.25">
      <c r="A838" s="3">
        <f>TITRES_STAT!B841</f>
        <v>43525</v>
      </c>
      <c r="B838" s="5">
        <f>TITRES_STAT!D841</f>
        <v>1.6649</v>
      </c>
      <c r="C838" s="2">
        <f t="shared" si="117"/>
        <v>3.4000000000000696E-3</v>
      </c>
      <c r="D838" s="2">
        <f t="shared" si="118"/>
        <v>3.4000000000000696E-3</v>
      </c>
      <c r="E838" s="2">
        <f t="shared" si="119"/>
        <v>0</v>
      </c>
      <c r="F838" s="2">
        <f t="shared" si="116"/>
        <v>2.640481542538901E-2</v>
      </c>
      <c r="G838" s="2">
        <f t="shared" si="116"/>
        <v>2.8074949801039288E-3</v>
      </c>
      <c r="H838" s="2">
        <f t="shared" si="112"/>
        <v>9.4051158105406643</v>
      </c>
      <c r="I838" s="2">
        <f t="shared" si="113"/>
        <v>90.389342913540929</v>
      </c>
    </row>
    <row r="839" spans="1:9" ht="13.5" x14ac:dyDescent="0.25">
      <c r="A839" s="3">
        <f>TITRES_STAT!B842</f>
        <v>43528</v>
      </c>
      <c r="B839" s="5">
        <f>TITRES_STAT!D842</f>
        <v>1.6615</v>
      </c>
      <c r="C839" s="2">
        <f t="shared" si="117"/>
        <v>-3.4000000000000696E-3</v>
      </c>
      <c r="D839" s="2">
        <f t="shared" si="118"/>
        <v>0</v>
      </c>
      <c r="E839" s="2">
        <f t="shared" si="119"/>
        <v>3.4000000000000696E-3</v>
      </c>
      <c r="F839" s="2">
        <f t="shared" si="116"/>
        <v>2.4518757180718366E-2</v>
      </c>
      <c r="G839" s="2">
        <f t="shared" si="116"/>
        <v>2.8498167672393673E-3</v>
      </c>
      <c r="H839" s="2">
        <f t="shared" si="112"/>
        <v>8.6036258409939173</v>
      </c>
      <c r="I839" s="2">
        <f t="shared" si="113"/>
        <v>89.587266137218592</v>
      </c>
    </row>
    <row r="840" spans="1:9" ht="13.5" x14ac:dyDescent="0.25">
      <c r="A840" s="3">
        <f>TITRES_STAT!B843</f>
        <v>43529</v>
      </c>
      <c r="B840" s="5">
        <f>TITRES_STAT!D843</f>
        <v>1.6788000000000001</v>
      </c>
      <c r="C840" s="2">
        <f t="shared" si="117"/>
        <v>1.7300000000000093E-2</v>
      </c>
      <c r="D840" s="2">
        <f t="shared" si="118"/>
        <v>1.7300000000000093E-2</v>
      </c>
      <c r="E840" s="2">
        <f t="shared" si="119"/>
        <v>0</v>
      </c>
      <c r="F840" s="2">
        <f t="shared" si="116"/>
        <v>2.4003131667809919E-2</v>
      </c>
      <c r="G840" s="2">
        <f t="shared" si="116"/>
        <v>2.6462584267222698E-3</v>
      </c>
      <c r="H840" s="2">
        <f t="shared" si="112"/>
        <v>9.0705924355018013</v>
      </c>
      <c r="I840" s="2">
        <f t="shared" si="113"/>
        <v>90.070097599474821</v>
      </c>
    </row>
    <row r="841" spans="1:9" ht="13.5" x14ac:dyDescent="0.25">
      <c r="A841" s="3">
        <f>TITRES_STAT!B844</f>
        <v>43530</v>
      </c>
      <c r="B841" s="5">
        <f>TITRES_STAT!D844</f>
        <v>1.6753</v>
      </c>
      <c r="C841" s="2">
        <f t="shared" si="117"/>
        <v>-3.5000000000000586E-3</v>
      </c>
      <c r="D841" s="2">
        <f t="shared" si="118"/>
        <v>0</v>
      </c>
      <c r="E841" s="2">
        <f t="shared" si="119"/>
        <v>3.5000000000000586E-3</v>
      </c>
      <c r="F841" s="2">
        <f t="shared" si="116"/>
        <v>2.2288622262966355E-2</v>
      </c>
      <c r="G841" s="2">
        <f t="shared" si="116"/>
        <v>2.7072399676706833E-3</v>
      </c>
      <c r="H841" s="2">
        <f t="shared" si="112"/>
        <v>8.2329688277111046</v>
      </c>
      <c r="I841" s="2">
        <f t="shared" si="113"/>
        <v>89.169247523086199</v>
      </c>
    </row>
    <row r="842" spans="1:9" ht="13.5" x14ac:dyDescent="0.25">
      <c r="A842" s="3">
        <f>TITRES_STAT!B845</f>
        <v>43531</v>
      </c>
      <c r="B842" s="5">
        <f>TITRES_STAT!D845</f>
        <v>1.7687999999999999</v>
      </c>
      <c r="C842" s="2">
        <f t="shared" si="117"/>
        <v>9.3499999999999917E-2</v>
      </c>
      <c r="D842" s="2">
        <f t="shared" si="118"/>
        <v>9.3499999999999917E-2</v>
      </c>
      <c r="E842" s="2">
        <f t="shared" si="119"/>
        <v>0</v>
      </c>
      <c r="F842" s="2">
        <f t="shared" si="116"/>
        <v>2.737514924418304E-2</v>
      </c>
      <c r="G842" s="2">
        <f t="shared" si="116"/>
        <v>2.5138656842656343E-3</v>
      </c>
      <c r="H842" s="2">
        <f t="shared" si="112"/>
        <v>10.889662648058318</v>
      </c>
      <c r="I842" s="2">
        <f t="shared" si="113"/>
        <v>91.589332434395786</v>
      </c>
    </row>
    <row r="843" spans="1:9" ht="13.5" x14ac:dyDescent="0.25">
      <c r="A843" s="3">
        <f>TITRES_STAT!B846</f>
        <v>43532</v>
      </c>
      <c r="B843" s="5">
        <f>TITRES_STAT!D846</f>
        <v>1.7653000000000001</v>
      </c>
      <c r="C843" s="2">
        <f t="shared" si="117"/>
        <v>-3.4999999999998366E-3</v>
      </c>
      <c r="D843" s="2">
        <f t="shared" si="118"/>
        <v>0</v>
      </c>
      <c r="E843" s="2">
        <f t="shared" si="119"/>
        <v>3.4999999999998366E-3</v>
      </c>
      <c r="F843" s="2">
        <f t="shared" si="116"/>
        <v>2.541978144102711E-2</v>
      </c>
      <c r="G843" s="2">
        <f t="shared" si="116"/>
        <v>2.58430384967522E-3</v>
      </c>
      <c r="H843" s="2">
        <f t="shared" si="112"/>
        <v>9.8362200885246978</v>
      </c>
      <c r="I843" s="2">
        <f t="shared" si="113"/>
        <v>90.771689834364139</v>
      </c>
    </row>
    <row r="844" spans="1:9" ht="13.5" x14ac:dyDescent="0.25">
      <c r="A844" s="3">
        <f>TITRES_STAT!B847</f>
        <v>43535</v>
      </c>
      <c r="B844" s="5">
        <f>TITRES_STAT!D847</f>
        <v>1.7548999999999999</v>
      </c>
      <c r="C844" s="2">
        <f t="shared" si="117"/>
        <v>-1.0400000000000187E-2</v>
      </c>
      <c r="D844" s="2">
        <f t="shared" si="118"/>
        <v>0</v>
      </c>
      <c r="E844" s="2">
        <f t="shared" si="119"/>
        <v>1.0400000000000187E-2</v>
      </c>
      <c r="F844" s="2">
        <f t="shared" si="116"/>
        <v>2.360408276666803E-2</v>
      </c>
      <c r="G844" s="2">
        <f t="shared" si="116"/>
        <v>3.1425678604127178E-3</v>
      </c>
      <c r="H844" s="2">
        <f t="shared" si="112"/>
        <v>7.5110813242925714</v>
      </c>
      <c r="I844" s="2">
        <f t="shared" si="113"/>
        <v>88.250611621513102</v>
      </c>
    </row>
    <row r="845" spans="1:9" ht="13.5" x14ac:dyDescent="0.25">
      <c r="A845" s="3">
        <f>TITRES_STAT!B848</f>
        <v>43536</v>
      </c>
      <c r="B845" s="5">
        <f>TITRES_STAT!D848</f>
        <v>1.7202999999999999</v>
      </c>
      <c r="C845" s="2">
        <f t="shared" si="117"/>
        <v>-3.4599999999999964E-2</v>
      </c>
      <c r="D845" s="2">
        <f t="shared" si="118"/>
        <v>0</v>
      </c>
      <c r="E845" s="2">
        <f t="shared" si="119"/>
        <v>3.4599999999999964E-2</v>
      </c>
      <c r="F845" s="2">
        <f t="shared" ref="F845:G860" si="120">((F844*13)+D845)/14</f>
        <v>2.1918076854763168E-2</v>
      </c>
      <c r="G845" s="2">
        <f t="shared" si="120"/>
        <v>5.3895272989546638E-3</v>
      </c>
      <c r="H845" s="2">
        <f t="shared" si="112"/>
        <v>4.0667902097859923</v>
      </c>
      <c r="I845" s="2">
        <f t="shared" si="113"/>
        <v>80.263639136497076</v>
      </c>
    </row>
    <row r="846" spans="1:9" ht="13.5" x14ac:dyDescent="0.25">
      <c r="A846" s="3">
        <f>TITRES_STAT!B849</f>
        <v>43537</v>
      </c>
      <c r="B846" s="5">
        <f>TITRES_STAT!D849</f>
        <v>1.7134</v>
      </c>
      <c r="C846" s="2">
        <f t="shared" si="117"/>
        <v>-6.8999999999999062E-3</v>
      </c>
      <c r="D846" s="2">
        <f t="shared" si="118"/>
        <v>0</v>
      </c>
      <c r="E846" s="2">
        <f t="shared" si="119"/>
        <v>6.8999999999999062E-3</v>
      </c>
      <c r="F846" s="2">
        <f t="shared" si="120"/>
        <v>2.0352499936565797E-2</v>
      </c>
      <c r="G846" s="2">
        <f t="shared" si="120"/>
        <v>5.4974182061721813E-3</v>
      </c>
      <c r="H846" s="2">
        <f t="shared" si="112"/>
        <v>3.7021924061944556</v>
      </c>
      <c r="I846" s="2">
        <f t="shared" si="113"/>
        <v>78.733324508740964</v>
      </c>
    </row>
    <row r="847" spans="1:9" ht="13.5" x14ac:dyDescent="0.25">
      <c r="A847" s="3">
        <f>TITRES_STAT!B850</f>
        <v>43538</v>
      </c>
      <c r="B847" s="5">
        <f>TITRES_STAT!D850</f>
        <v>1.6960999999999999</v>
      </c>
      <c r="C847" s="2">
        <f t="shared" si="117"/>
        <v>-1.7300000000000093E-2</v>
      </c>
      <c r="D847" s="2">
        <f t="shared" si="118"/>
        <v>0</v>
      </c>
      <c r="E847" s="2">
        <f t="shared" si="119"/>
        <v>1.7300000000000093E-2</v>
      </c>
      <c r="F847" s="2">
        <f t="shared" si="120"/>
        <v>1.8898749941096811E-2</v>
      </c>
      <c r="G847" s="2">
        <f t="shared" si="120"/>
        <v>6.340459762874175E-3</v>
      </c>
      <c r="H847" s="2">
        <f t="shared" si="112"/>
        <v>2.9806592341704059</v>
      </c>
      <c r="I847" s="2">
        <f t="shared" si="113"/>
        <v>74.878532896865607</v>
      </c>
    </row>
    <row r="848" spans="1:9" ht="13.5" x14ac:dyDescent="0.25">
      <c r="A848" s="3">
        <f>TITRES_STAT!B851</f>
        <v>43539</v>
      </c>
      <c r="B848" s="5">
        <f>TITRES_STAT!D851</f>
        <v>1.6960999999999999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1.7548839231018468E-2</v>
      </c>
      <c r="G848" s="2">
        <f t="shared" si="120"/>
        <v>5.8875697798117339E-3</v>
      </c>
      <c r="H848" s="2">
        <f t="shared" si="112"/>
        <v>2.9806592341704059</v>
      </c>
      <c r="I848" s="2">
        <f t="shared" si="113"/>
        <v>74.878532896865607</v>
      </c>
    </row>
    <row r="849" spans="1:9" ht="13.5" x14ac:dyDescent="0.25">
      <c r="A849" s="3">
        <f>TITRES_STAT!B852</f>
        <v>43542</v>
      </c>
      <c r="B849" s="5">
        <f>TITRES_STAT!D852</f>
        <v>1.6615</v>
      </c>
      <c r="C849" s="2">
        <f t="shared" si="117"/>
        <v>-3.4599999999999964E-2</v>
      </c>
      <c r="D849" s="2">
        <f t="shared" si="118"/>
        <v>0</v>
      </c>
      <c r="E849" s="2">
        <f t="shared" si="119"/>
        <v>3.4599999999999964E-2</v>
      </c>
      <c r="F849" s="2">
        <f t="shared" si="120"/>
        <v>1.629535071451715E-2</v>
      </c>
      <c r="G849" s="2">
        <f t="shared" si="120"/>
        <v>7.9384576526823226E-3</v>
      </c>
      <c r="H849" s="2">
        <f t="shared" ref="H849:H912" si="121">F849/G849</f>
        <v>2.0527099126127002</v>
      </c>
      <c r="I849" s="2">
        <f t="shared" ref="I849:I912" si="122">IF(G849=0,100,100-(100/(1+H849)))</f>
        <v>67.24221990866674</v>
      </c>
    </row>
    <row r="850" spans="1:9" ht="13.5" x14ac:dyDescent="0.25">
      <c r="A850" s="3">
        <f>TITRES_STAT!B853</f>
        <v>43543</v>
      </c>
      <c r="B850" s="5">
        <f>TITRES_STAT!D853</f>
        <v>1.7099</v>
      </c>
      <c r="C850" s="2">
        <f t="shared" si="117"/>
        <v>4.8399999999999999E-2</v>
      </c>
      <c r="D850" s="2">
        <f t="shared" si="118"/>
        <v>4.8399999999999999E-2</v>
      </c>
      <c r="E850" s="2">
        <f t="shared" si="119"/>
        <v>0</v>
      </c>
      <c r="F850" s="2">
        <f t="shared" si="120"/>
        <v>1.8588539949194495E-2</v>
      </c>
      <c r="G850" s="2">
        <f t="shared" si="120"/>
        <v>7.3714249632050146E-3</v>
      </c>
      <c r="H850" s="2">
        <f t="shared" si="121"/>
        <v>2.5217023902407605</v>
      </c>
      <c r="I850" s="2">
        <f t="shared" si="122"/>
        <v>71.604642039850646</v>
      </c>
    </row>
    <row r="851" spans="1:9" ht="13.5" x14ac:dyDescent="0.25">
      <c r="A851" s="3">
        <f>TITRES_STAT!B854</f>
        <v>43545</v>
      </c>
      <c r="B851" s="5">
        <f>TITRES_STAT!D854</f>
        <v>1.6857</v>
      </c>
      <c r="C851" s="2">
        <f t="shared" si="117"/>
        <v>-2.4199999999999999E-2</v>
      </c>
      <c r="D851" s="2">
        <f t="shared" si="118"/>
        <v>0</v>
      </c>
      <c r="E851" s="2">
        <f t="shared" si="119"/>
        <v>2.4199999999999999E-2</v>
      </c>
      <c r="F851" s="2">
        <f t="shared" si="120"/>
        <v>1.7260787095680602E-2</v>
      </c>
      <c r="G851" s="2">
        <f t="shared" si="120"/>
        <v>8.5734660372617996E-3</v>
      </c>
      <c r="H851" s="2">
        <f t="shared" si="121"/>
        <v>2.0132799291047716</v>
      </c>
      <c r="I851" s="2">
        <f t="shared" si="122"/>
        <v>66.813571140830106</v>
      </c>
    </row>
    <row r="852" spans="1:9" ht="13.5" x14ac:dyDescent="0.25">
      <c r="A852" s="3">
        <f>TITRES_STAT!B855</f>
        <v>43546</v>
      </c>
      <c r="B852" s="5">
        <f>TITRES_STAT!D855</f>
        <v>1.7030000000000001</v>
      </c>
      <c r="C852" s="2">
        <f t="shared" si="117"/>
        <v>1.7300000000000093E-2</v>
      </c>
      <c r="D852" s="2">
        <f t="shared" si="118"/>
        <v>1.7300000000000093E-2</v>
      </c>
      <c r="E852" s="2">
        <f t="shared" si="119"/>
        <v>0</v>
      </c>
      <c r="F852" s="2">
        <f t="shared" si="120"/>
        <v>1.7263588017417709E-2</v>
      </c>
      <c r="G852" s="2">
        <f t="shared" si="120"/>
        <v>7.9610756060288137E-3</v>
      </c>
      <c r="H852" s="2">
        <f t="shared" si="121"/>
        <v>2.1684994430079563</v>
      </c>
      <c r="I852" s="2">
        <f t="shared" si="122"/>
        <v>68.439319053480133</v>
      </c>
    </row>
    <row r="853" spans="1:9" ht="13.5" x14ac:dyDescent="0.25">
      <c r="A853" s="3">
        <f>TITRES_STAT!B856</f>
        <v>43549</v>
      </c>
      <c r="B853" s="5">
        <f>TITRES_STAT!D856</f>
        <v>1.6960999999999999</v>
      </c>
      <c r="C853" s="2">
        <f t="shared" si="117"/>
        <v>-6.9000000000001283E-3</v>
      </c>
      <c r="D853" s="2">
        <f t="shared" si="118"/>
        <v>0</v>
      </c>
      <c r="E853" s="2">
        <f t="shared" si="119"/>
        <v>6.9000000000001283E-3</v>
      </c>
      <c r="F853" s="2">
        <f t="shared" si="120"/>
        <v>1.6030474587602157E-2</v>
      </c>
      <c r="G853" s="2">
        <f t="shared" si="120"/>
        <v>7.8852844913124796E-3</v>
      </c>
      <c r="H853" s="2">
        <f t="shared" si="121"/>
        <v>2.0329608405712625</v>
      </c>
      <c r="I853" s="2">
        <f t="shared" si="122"/>
        <v>67.028918190330188</v>
      </c>
    </row>
    <row r="854" spans="1:9" ht="13.5" x14ac:dyDescent="0.25">
      <c r="A854" s="3">
        <f>TITRES_STAT!B857</f>
        <v>43550</v>
      </c>
      <c r="B854" s="5">
        <f>TITRES_STAT!D857</f>
        <v>1.7272000000000001</v>
      </c>
      <c r="C854" s="2">
        <f t="shared" si="117"/>
        <v>3.1100000000000128E-2</v>
      </c>
      <c r="D854" s="2">
        <f t="shared" si="118"/>
        <v>3.1100000000000128E-2</v>
      </c>
      <c r="E854" s="2">
        <f t="shared" si="119"/>
        <v>0</v>
      </c>
      <c r="F854" s="2">
        <f t="shared" si="120"/>
        <v>1.7106869259916297E-2</v>
      </c>
      <c r="G854" s="2">
        <f t="shared" si="120"/>
        <v>7.3220498847901602E-3</v>
      </c>
      <c r="H854" s="2">
        <f t="shared" si="121"/>
        <v>2.336349728434902</v>
      </c>
      <c r="I854" s="2">
        <f t="shared" si="122"/>
        <v>70.027123011798139</v>
      </c>
    </row>
    <row r="855" spans="1:9" ht="13.5" x14ac:dyDescent="0.25">
      <c r="A855" s="3">
        <f>TITRES_STAT!B858</f>
        <v>43551</v>
      </c>
      <c r="B855" s="5">
        <f>TITRES_STAT!D858</f>
        <v>1.7306999999999999</v>
      </c>
      <c r="C855" s="2">
        <f t="shared" si="117"/>
        <v>3.4999999999998366E-3</v>
      </c>
      <c r="D855" s="2">
        <f t="shared" si="118"/>
        <v>3.4999999999998366E-3</v>
      </c>
      <c r="E855" s="2">
        <f t="shared" si="119"/>
        <v>0</v>
      </c>
      <c r="F855" s="2">
        <f t="shared" si="120"/>
        <v>1.613495002706512E-2</v>
      </c>
      <c r="G855" s="2">
        <f t="shared" si="120"/>
        <v>6.7990463215908629E-3</v>
      </c>
      <c r="H855" s="2">
        <f t="shared" si="121"/>
        <v>2.3731195911737535</v>
      </c>
      <c r="I855" s="2">
        <f t="shared" si="122"/>
        <v>70.353852777214243</v>
      </c>
    </row>
    <row r="856" spans="1:9" ht="13.5" x14ac:dyDescent="0.25">
      <c r="A856" s="3">
        <f>TITRES_STAT!B859</f>
        <v>43552</v>
      </c>
      <c r="B856" s="5">
        <f>TITRES_STAT!D859</f>
        <v>1.748</v>
      </c>
      <c r="C856" s="2">
        <f t="shared" si="117"/>
        <v>1.7300000000000093E-2</v>
      </c>
      <c r="D856" s="2">
        <f t="shared" si="118"/>
        <v>1.7300000000000093E-2</v>
      </c>
      <c r="E856" s="2">
        <f t="shared" si="119"/>
        <v>0</v>
      </c>
      <c r="F856" s="2">
        <f t="shared" si="120"/>
        <v>1.6218167882274762E-2</v>
      </c>
      <c r="G856" s="2">
        <f t="shared" si="120"/>
        <v>6.3134001557629436E-3</v>
      </c>
      <c r="H856" s="2">
        <f t="shared" si="121"/>
        <v>2.5688483989836497</v>
      </c>
      <c r="I856" s="2">
        <f t="shared" si="122"/>
        <v>71.979756823383596</v>
      </c>
    </row>
    <row r="857" spans="1:9" ht="13.5" x14ac:dyDescent="0.25">
      <c r="A857" s="3">
        <f>TITRES_STAT!B860</f>
        <v>43553</v>
      </c>
      <c r="B857" s="5">
        <f>TITRES_STAT!D860</f>
        <v>1.7272000000000001</v>
      </c>
      <c r="C857" s="2">
        <f t="shared" si="117"/>
        <v>-2.079999999999993E-2</v>
      </c>
      <c r="D857" s="2">
        <f t="shared" si="118"/>
        <v>0</v>
      </c>
      <c r="E857" s="2">
        <f t="shared" si="119"/>
        <v>2.079999999999993E-2</v>
      </c>
      <c r="F857" s="2">
        <f t="shared" si="120"/>
        <v>1.5059727319255136E-2</v>
      </c>
      <c r="G857" s="2">
        <f t="shared" si="120"/>
        <v>7.3481572874941562E-3</v>
      </c>
      <c r="H857" s="2">
        <f t="shared" si="121"/>
        <v>2.0494563099357328</v>
      </c>
      <c r="I857" s="2">
        <f t="shared" si="122"/>
        <v>67.207269153461823</v>
      </c>
    </row>
    <row r="858" spans="1:9" ht="13.5" x14ac:dyDescent="0.25">
      <c r="A858" s="3">
        <f>TITRES_STAT!B861</f>
        <v>43556</v>
      </c>
      <c r="B858" s="5">
        <f>TITRES_STAT!D861</f>
        <v>1.7134</v>
      </c>
      <c r="C858" s="2">
        <f t="shared" si="117"/>
        <v>-1.3800000000000034E-2</v>
      </c>
      <c r="D858" s="2">
        <f t="shared" si="118"/>
        <v>0</v>
      </c>
      <c r="E858" s="2">
        <f t="shared" si="119"/>
        <v>1.3800000000000034E-2</v>
      </c>
      <c r="F858" s="2">
        <f t="shared" si="120"/>
        <v>1.3984032510736913E-2</v>
      </c>
      <c r="G858" s="2">
        <f t="shared" si="120"/>
        <v>7.80900319553029E-3</v>
      </c>
      <c r="H858" s="2">
        <f t="shared" si="121"/>
        <v>1.7907576883488896</v>
      </c>
      <c r="I858" s="2">
        <f t="shared" si="122"/>
        <v>64.167437245630765</v>
      </c>
    </row>
    <row r="859" spans="1:9" ht="13.5" x14ac:dyDescent="0.25">
      <c r="A859" s="3">
        <f>TITRES_STAT!B862</f>
        <v>43557</v>
      </c>
      <c r="B859" s="5">
        <f>TITRES_STAT!D862</f>
        <v>1.7134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1.2985173045684277E-2</v>
      </c>
      <c r="G859" s="2">
        <f t="shared" si="120"/>
        <v>7.2512172529924116E-3</v>
      </c>
      <c r="H859" s="2">
        <f t="shared" si="121"/>
        <v>1.7907576883488896</v>
      </c>
      <c r="I859" s="2">
        <f t="shared" si="122"/>
        <v>64.167437245630765</v>
      </c>
    </row>
    <row r="860" spans="1:9" ht="13.5" x14ac:dyDescent="0.25">
      <c r="A860" s="3">
        <f>TITRES_STAT!B863</f>
        <v>43558</v>
      </c>
      <c r="B860" s="5">
        <f>TITRES_STAT!D863</f>
        <v>1.7584</v>
      </c>
      <c r="C860" s="2">
        <f t="shared" si="117"/>
        <v>4.4999999999999929E-2</v>
      </c>
      <c r="D860" s="2">
        <f t="shared" si="118"/>
        <v>4.4999999999999929E-2</v>
      </c>
      <c r="E860" s="2">
        <f t="shared" si="119"/>
        <v>0</v>
      </c>
      <c r="F860" s="2">
        <f t="shared" si="120"/>
        <v>1.5271946399563965E-2</v>
      </c>
      <c r="G860" s="2">
        <f t="shared" si="120"/>
        <v>6.7332731634929532E-3</v>
      </c>
      <c r="H860" s="2">
        <f t="shared" si="121"/>
        <v>2.2681311197007026</v>
      </c>
      <c r="I860" s="2">
        <f t="shared" si="122"/>
        <v>69.401472481569812</v>
      </c>
    </row>
    <row r="861" spans="1:9" ht="13.5" x14ac:dyDescent="0.25">
      <c r="A861" s="3">
        <f>TITRES_STAT!B864</f>
        <v>43559</v>
      </c>
      <c r="B861" s="5">
        <f>TITRES_STAT!D864</f>
        <v>1.7444999999999999</v>
      </c>
      <c r="C861" s="2">
        <f t="shared" si="117"/>
        <v>-1.3900000000000023E-2</v>
      </c>
      <c r="D861" s="2">
        <f t="shared" si="118"/>
        <v>0</v>
      </c>
      <c r="E861" s="2">
        <f t="shared" si="119"/>
        <v>1.3900000000000023E-2</v>
      </c>
      <c r="F861" s="2">
        <f t="shared" ref="F861:G876" si="123">((F860*13)+D861)/14</f>
        <v>1.4181093085309395E-2</v>
      </c>
      <c r="G861" s="2">
        <f t="shared" si="123"/>
        <v>7.2451822232434586E-3</v>
      </c>
      <c r="H861" s="2">
        <f t="shared" si="121"/>
        <v>1.9573135151542027</v>
      </c>
      <c r="I861" s="2">
        <f t="shared" si="122"/>
        <v>66.185526327334387</v>
      </c>
    </row>
    <row r="862" spans="1:9" ht="13.5" x14ac:dyDescent="0.25">
      <c r="A862" s="3">
        <f>TITRES_STAT!B865</f>
        <v>43560</v>
      </c>
      <c r="B862" s="5">
        <f>TITRES_STAT!D865</f>
        <v>1.7306999999999999</v>
      </c>
      <c r="C862" s="2">
        <f t="shared" si="117"/>
        <v>-1.3800000000000034E-2</v>
      </c>
      <c r="D862" s="2">
        <f t="shared" si="118"/>
        <v>0</v>
      </c>
      <c r="E862" s="2">
        <f t="shared" si="119"/>
        <v>1.3800000000000034E-2</v>
      </c>
      <c r="F862" s="2">
        <f t="shared" si="123"/>
        <v>1.3168157864930153E-2</v>
      </c>
      <c r="G862" s="2">
        <f t="shared" si="123"/>
        <v>7.7133834930117858E-3</v>
      </c>
      <c r="H862" s="2">
        <f t="shared" si="121"/>
        <v>1.7071830898671529</v>
      </c>
      <c r="I862" s="2">
        <f t="shared" si="122"/>
        <v>63.061234988392599</v>
      </c>
    </row>
    <row r="863" spans="1:9" ht="13.5" x14ac:dyDescent="0.25">
      <c r="A863" s="3">
        <f>TITRES_STAT!B866</f>
        <v>43563</v>
      </c>
      <c r="B863" s="5">
        <f>TITRES_STAT!D866</f>
        <v>1.7444999999999999</v>
      </c>
      <c r="C863" s="2">
        <f t="shared" si="117"/>
        <v>1.3800000000000034E-2</v>
      </c>
      <c r="D863" s="2">
        <f t="shared" si="118"/>
        <v>1.3800000000000034E-2</v>
      </c>
      <c r="E863" s="2">
        <f t="shared" si="119"/>
        <v>0</v>
      </c>
      <c r="F863" s="2">
        <f t="shared" si="123"/>
        <v>1.3213289446006573E-2</v>
      </c>
      <c r="G863" s="2">
        <f t="shared" si="123"/>
        <v>7.1624275292252303E-3</v>
      </c>
      <c r="H863" s="2">
        <f t="shared" si="121"/>
        <v>1.8448060231104177</v>
      </c>
      <c r="I863" s="2">
        <f t="shared" si="122"/>
        <v>64.848218406588131</v>
      </c>
    </row>
    <row r="864" spans="1:9" ht="13.5" x14ac:dyDescent="0.25">
      <c r="A864" s="3">
        <f>TITRES_STAT!B867</f>
        <v>43565</v>
      </c>
      <c r="B864" s="5">
        <f>TITRES_STAT!D867</f>
        <v>1.7342</v>
      </c>
      <c r="C864" s="2">
        <f t="shared" si="117"/>
        <v>-1.0299999999999976E-2</v>
      </c>
      <c r="D864" s="2">
        <f t="shared" si="118"/>
        <v>0</v>
      </c>
      <c r="E864" s="2">
        <f t="shared" si="119"/>
        <v>1.0299999999999976E-2</v>
      </c>
      <c r="F864" s="2">
        <f t="shared" si="123"/>
        <v>1.2269483057006104E-2</v>
      </c>
      <c r="G864" s="2">
        <f t="shared" si="123"/>
        <v>7.3865398485662833E-3</v>
      </c>
      <c r="H864" s="2">
        <f t="shared" si="121"/>
        <v>1.661059617702813</v>
      </c>
      <c r="I864" s="2">
        <f t="shared" si="122"/>
        <v>62.420984733019239</v>
      </c>
    </row>
    <row r="865" spans="1:9" ht="13.5" x14ac:dyDescent="0.25">
      <c r="A865" s="3">
        <f>TITRES_STAT!B868</f>
        <v>43566</v>
      </c>
      <c r="B865" s="5">
        <f>TITRES_STAT!D868</f>
        <v>1.7791999999999999</v>
      </c>
      <c r="C865" s="2">
        <f t="shared" si="117"/>
        <v>4.4999999999999929E-2</v>
      </c>
      <c r="D865" s="2">
        <f t="shared" si="118"/>
        <v>4.4999999999999929E-2</v>
      </c>
      <c r="E865" s="2">
        <f t="shared" si="119"/>
        <v>0</v>
      </c>
      <c r="F865" s="2">
        <f t="shared" si="123"/>
        <v>1.4607377124362806E-2</v>
      </c>
      <c r="G865" s="2">
        <f t="shared" si="123"/>
        <v>6.8589298593829768E-3</v>
      </c>
      <c r="H865" s="2">
        <f t="shared" si="121"/>
        <v>2.1296874911732764</v>
      </c>
      <c r="I865" s="2">
        <f t="shared" si="122"/>
        <v>68.047928017723137</v>
      </c>
    </row>
    <row r="866" spans="1:9" ht="13.5" x14ac:dyDescent="0.25">
      <c r="A866" s="3">
        <f>TITRES_STAT!B869</f>
        <v>43567</v>
      </c>
      <c r="B866" s="5">
        <f>TITRES_STAT!D869</f>
        <v>1.7444999999999999</v>
      </c>
      <c r="C866" s="2">
        <f t="shared" si="117"/>
        <v>-3.4699999999999953E-2</v>
      </c>
      <c r="D866" s="2">
        <f t="shared" si="118"/>
        <v>0</v>
      </c>
      <c r="E866" s="2">
        <f t="shared" si="119"/>
        <v>3.4699999999999953E-2</v>
      </c>
      <c r="F866" s="2">
        <f t="shared" si="123"/>
        <v>1.3563993044051178E-2</v>
      </c>
      <c r="G866" s="2">
        <f t="shared" si="123"/>
        <v>8.8475777265699038E-3</v>
      </c>
      <c r="H866" s="2">
        <f t="shared" si="121"/>
        <v>1.533074188579044</v>
      </c>
      <c r="I866" s="2">
        <f t="shared" si="122"/>
        <v>60.522277456036093</v>
      </c>
    </row>
    <row r="867" spans="1:9" ht="13.5" x14ac:dyDescent="0.25">
      <c r="A867" s="3">
        <f>TITRES_STAT!B870</f>
        <v>43570</v>
      </c>
      <c r="B867" s="5">
        <f>TITRES_STAT!D870</f>
        <v>1.7653000000000001</v>
      </c>
      <c r="C867" s="2">
        <f t="shared" si="117"/>
        <v>2.0800000000000152E-2</v>
      </c>
      <c r="D867" s="2">
        <f t="shared" si="118"/>
        <v>2.0800000000000152E-2</v>
      </c>
      <c r="E867" s="2">
        <f t="shared" si="119"/>
        <v>0</v>
      </c>
      <c r="F867" s="2">
        <f t="shared" si="123"/>
        <v>1.4080850683761819E-2</v>
      </c>
      <c r="G867" s="2">
        <f t="shared" si="123"/>
        <v>8.2156078889577683E-3</v>
      </c>
      <c r="H867" s="2">
        <f t="shared" si="121"/>
        <v>1.7139146456450607</v>
      </c>
      <c r="I867" s="2">
        <f t="shared" si="122"/>
        <v>63.152857382428344</v>
      </c>
    </row>
    <row r="868" spans="1:9" ht="13.5" x14ac:dyDescent="0.25">
      <c r="A868" s="3">
        <f>TITRES_STAT!B871</f>
        <v>43571</v>
      </c>
      <c r="B868" s="5">
        <f>TITRES_STAT!D871</f>
        <v>1.8138000000000001</v>
      </c>
      <c r="C868" s="2">
        <f t="shared" si="117"/>
        <v>4.8499999999999988E-2</v>
      </c>
      <c r="D868" s="2">
        <f t="shared" si="118"/>
        <v>4.8499999999999988E-2</v>
      </c>
      <c r="E868" s="2">
        <f t="shared" si="119"/>
        <v>0</v>
      </c>
      <c r="F868" s="2">
        <f t="shared" si="123"/>
        <v>1.6539361349207402E-2</v>
      </c>
      <c r="G868" s="2">
        <f t="shared" si="123"/>
        <v>7.6287787540322135E-3</v>
      </c>
      <c r="H868" s="2">
        <f t="shared" si="121"/>
        <v>2.1680221543278435</v>
      </c>
      <c r="I868" s="2">
        <f t="shared" si="122"/>
        <v>68.434564176456362</v>
      </c>
    </row>
    <row r="869" spans="1:9" ht="13.5" x14ac:dyDescent="0.25">
      <c r="A869" s="3">
        <f>TITRES_STAT!B872</f>
        <v>43572</v>
      </c>
      <c r="B869" s="5">
        <f>TITRES_STAT!D872</f>
        <v>1.8691</v>
      </c>
      <c r="C869" s="2">
        <f t="shared" si="117"/>
        <v>5.5299999999999905E-2</v>
      </c>
      <c r="D869" s="2">
        <f t="shared" si="118"/>
        <v>5.5299999999999905E-2</v>
      </c>
      <c r="E869" s="2">
        <f t="shared" si="119"/>
        <v>0</v>
      </c>
      <c r="F869" s="2">
        <f t="shared" si="123"/>
        <v>1.9307978395692583E-2</v>
      </c>
      <c r="G869" s="2">
        <f t="shared" si="123"/>
        <v>7.0838659858870551E-3</v>
      </c>
      <c r="H869" s="2">
        <f t="shared" si="121"/>
        <v>2.7256272823567258</v>
      </c>
      <c r="I869" s="2">
        <f t="shared" si="122"/>
        <v>73.158882405235431</v>
      </c>
    </row>
    <row r="870" spans="1:9" ht="13.5" x14ac:dyDescent="0.25">
      <c r="A870" s="3">
        <f>TITRES_STAT!B873</f>
        <v>43573</v>
      </c>
      <c r="B870" s="5">
        <f>TITRES_STAT!D873</f>
        <v>1.9003000000000001</v>
      </c>
      <c r="C870" s="2">
        <f t="shared" si="117"/>
        <v>3.1200000000000117E-2</v>
      </c>
      <c r="D870" s="2">
        <f t="shared" si="118"/>
        <v>3.1200000000000117E-2</v>
      </c>
      <c r="E870" s="2">
        <f t="shared" si="119"/>
        <v>0</v>
      </c>
      <c r="F870" s="2">
        <f t="shared" si="123"/>
        <v>2.0157408510285978E-2</v>
      </c>
      <c r="G870" s="2">
        <f t="shared" si="123"/>
        <v>6.5778755583236941E-3</v>
      </c>
      <c r="H870" s="2">
        <f t="shared" si="121"/>
        <v>3.0644253348299726</v>
      </c>
      <c r="I870" s="2">
        <f t="shared" si="122"/>
        <v>75.396275792532606</v>
      </c>
    </row>
    <row r="871" spans="1:9" ht="13.5" x14ac:dyDescent="0.25">
      <c r="A871" s="3">
        <f>TITRES_STAT!B874</f>
        <v>43574</v>
      </c>
      <c r="B871" s="5">
        <f>TITRES_STAT!D874</f>
        <v>1.9695</v>
      </c>
      <c r="C871" s="2">
        <f t="shared" si="117"/>
        <v>6.9199999999999928E-2</v>
      </c>
      <c r="D871" s="2">
        <f t="shared" si="118"/>
        <v>6.9199999999999928E-2</v>
      </c>
      <c r="E871" s="2">
        <f t="shared" si="119"/>
        <v>0</v>
      </c>
      <c r="F871" s="2">
        <f t="shared" si="123"/>
        <v>2.3660450759551258E-2</v>
      </c>
      <c r="G871" s="2">
        <f t="shared" si="123"/>
        <v>6.1080273041577158E-3</v>
      </c>
      <c r="H871" s="2">
        <f t="shared" si="121"/>
        <v>3.8736648645047249</v>
      </c>
      <c r="I871" s="2">
        <f t="shared" si="122"/>
        <v>79.481560021020798</v>
      </c>
    </row>
    <row r="872" spans="1:9" ht="13.5" x14ac:dyDescent="0.25">
      <c r="A872" s="3">
        <f>TITRES_STAT!B875</f>
        <v>43577</v>
      </c>
      <c r="B872" s="5">
        <f>TITRES_STAT!D875</f>
        <v>2.0076000000000001</v>
      </c>
      <c r="C872" s="2">
        <f t="shared" si="117"/>
        <v>3.8100000000000023E-2</v>
      </c>
      <c r="D872" s="2">
        <f t="shared" si="118"/>
        <v>3.8100000000000023E-2</v>
      </c>
      <c r="E872" s="2">
        <f t="shared" si="119"/>
        <v>0</v>
      </c>
      <c r="F872" s="2">
        <f t="shared" si="123"/>
        <v>2.4691847133869026E-2</v>
      </c>
      <c r="G872" s="2">
        <f t="shared" si="123"/>
        <v>5.6717396395750217E-3</v>
      </c>
      <c r="H872" s="2">
        <f t="shared" si="121"/>
        <v>4.3534874135582085</v>
      </c>
      <c r="I872" s="2">
        <f t="shared" si="122"/>
        <v>81.320587446093441</v>
      </c>
    </row>
    <row r="873" spans="1:9" ht="13.5" x14ac:dyDescent="0.25">
      <c r="A873" s="3">
        <f>TITRES_STAT!B876</f>
        <v>43578</v>
      </c>
      <c r="B873" s="5">
        <f>TITRES_STAT!D876</f>
        <v>2.0699000000000001</v>
      </c>
      <c r="C873" s="2">
        <f t="shared" si="117"/>
        <v>6.2300000000000022E-2</v>
      </c>
      <c r="D873" s="2">
        <f t="shared" si="118"/>
        <v>6.2300000000000022E-2</v>
      </c>
      <c r="E873" s="2">
        <f t="shared" si="119"/>
        <v>0</v>
      </c>
      <c r="F873" s="2">
        <f t="shared" si="123"/>
        <v>2.7378143767164097E-2</v>
      </c>
      <c r="G873" s="2">
        <f t="shared" si="123"/>
        <v>5.2666153796053772E-3</v>
      </c>
      <c r="H873" s="2">
        <f t="shared" si="121"/>
        <v>5.1984323505346834</v>
      </c>
      <c r="I873" s="2">
        <f t="shared" si="122"/>
        <v>83.866888538135953</v>
      </c>
    </row>
    <row r="874" spans="1:9" ht="13.5" x14ac:dyDescent="0.25">
      <c r="A874" s="3">
        <f>TITRES_STAT!B877</f>
        <v>43579</v>
      </c>
      <c r="B874" s="5">
        <f>TITRES_STAT!D877</f>
        <v>2.0941000000000001</v>
      </c>
      <c r="C874" s="2">
        <f t="shared" si="117"/>
        <v>2.4199999999999999E-2</v>
      </c>
      <c r="D874" s="2">
        <f t="shared" si="118"/>
        <v>2.4199999999999999E-2</v>
      </c>
      <c r="E874" s="2">
        <f t="shared" si="119"/>
        <v>0</v>
      </c>
      <c r="F874" s="2">
        <f t="shared" si="123"/>
        <v>2.7151133498080949E-2</v>
      </c>
      <c r="G874" s="2">
        <f t="shared" si="123"/>
        <v>4.8904285667764214E-3</v>
      </c>
      <c r="H874" s="2">
        <f t="shared" si="121"/>
        <v>5.5518924624591559</v>
      </c>
      <c r="I874" s="2">
        <f t="shared" si="122"/>
        <v>84.737234230723857</v>
      </c>
    </row>
    <row r="875" spans="1:9" ht="13.5" x14ac:dyDescent="0.25">
      <c r="A875" s="3">
        <f>TITRES_STAT!B878</f>
        <v>43580</v>
      </c>
      <c r="B875" s="5">
        <f>TITRES_STAT!D878</f>
        <v>2.0284</v>
      </c>
      <c r="C875" s="2">
        <f t="shared" si="117"/>
        <v>-6.5700000000000092E-2</v>
      </c>
      <c r="D875" s="2">
        <f t="shared" si="118"/>
        <v>0</v>
      </c>
      <c r="E875" s="2">
        <f t="shared" si="119"/>
        <v>6.5700000000000092E-2</v>
      </c>
      <c r="F875" s="2">
        <f t="shared" si="123"/>
        <v>2.5211766819646597E-2</v>
      </c>
      <c r="G875" s="2">
        <f t="shared" si="123"/>
        <v>9.2339693834352556E-3</v>
      </c>
      <c r="H875" s="2">
        <f t="shared" si="121"/>
        <v>2.730328179869622</v>
      </c>
      <c r="I875" s="2">
        <f t="shared" si="122"/>
        <v>73.192707135087758</v>
      </c>
    </row>
    <row r="876" spans="1:9" ht="13.5" x14ac:dyDescent="0.25">
      <c r="A876" s="3">
        <f>TITRES_STAT!B879</f>
        <v>43581</v>
      </c>
      <c r="B876" s="5">
        <f>TITRES_STAT!D879</f>
        <v>2.0699000000000001</v>
      </c>
      <c r="C876" s="2">
        <f t="shared" si="117"/>
        <v>4.1500000000000092E-2</v>
      </c>
      <c r="D876" s="2">
        <f t="shared" si="118"/>
        <v>4.1500000000000092E-2</v>
      </c>
      <c r="E876" s="2">
        <f t="shared" si="119"/>
        <v>0</v>
      </c>
      <c r="F876" s="2">
        <f t="shared" si="123"/>
        <v>2.6375212046814703E-2</v>
      </c>
      <c r="G876" s="2">
        <f t="shared" si="123"/>
        <v>8.5744001417613087E-3</v>
      </c>
      <c r="H876" s="2">
        <f t="shared" si="121"/>
        <v>3.0760416601454343</v>
      </c>
      <c r="I876" s="2">
        <f t="shared" si="122"/>
        <v>75.466394031794081</v>
      </c>
    </row>
    <row r="877" spans="1:9" ht="13.5" x14ac:dyDescent="0.25">
      <c r="A877" s="3">
        <f>TITRES_STAT!B880</f>
        <v>43584</v>
      </c>
      <c r="B877" s="5">
        <f>TITRES_STAT!D880</f>
        <v>2.0594999999999999</v>
      </c>
      <c r="C877" s="2">
        <f t="shared" si="117"/>
        <v>-1.0400000000000187E-2</v>
      </c>
      <c r="D877" s="2">
        <f t="shared" si="118"/>
        <v>0</v>
      </c>
      <c r="E877" s="2">
        <f t="shared" si="119"/>
        <v>1.0400000000000187E-2</v>
      </c>
      <c r="F877" s="2">
        <f t="shared" ref="F877:G892" si="124">((F876*13)+D877)/14</f>
        <v>2.4491268329185082E-2</v>
      </c>
      <c r="G877" s="2">
        <f t="shared" si="124"/>
        <v>8.7048001316355154E-3</v>
      </c>
      <c r="H877" s="2">
        <f t="shared" si="121"/>
        <v>2.8135359754185996</v>
      </c>
      <c r="I877" s="2">
        <f t="shared" si="122"/>
        <v>73.77761724431528</v>
      </c>
    </row>
    <row r="878" spans="1:9" ht="13.5" x14ac:dyDescent="0.25">
      <c r="A878" s="3">
        <f>TITRES_STAT!B881</f>
        <v>43585</v>
      </c>
      <c r="B878" s="5">
        <f>TITRES_STAT!D881</f>
        <v>2.0560999999999998</v>
      </c>
      <c r="C878" s="2">
        <f t="shared" si="117"/>
        <v>-3.4000000000000696E-3</v>
      </c>
      <c r="D878" s="2">
        <f t="shared" si="118"/>
        <v>0</v>
      </c>
      <c r="E878" s="2">
        <f t="shared" si="119"/>
        <v>3.4000000000000696E-3</v>
      </c>
      <c r="F878" s="2">
        <f t="shared" si="124"/>
        <v>2.2741892019957577E-2</v>
      </c>
      <c r="G878" s="2">
        <f t="shared" si="124"/>
        <v>8.3258858365186979E-3</v>
      </c>
      <c r="H878" s="2">
        <f t="shared" si="121"/>
        <v>2.7314681544404462</v>
      </c>
      <c r="I878" s="2">
        <f t="shared" si="122"/>
        <v>73.200896842439874</v>
      </c>
    </row>
    <row r="879" spans="1:9" ht="13.5" x14ac:dyDescent="0.25">
      <c r="A879" s="3">
        <f>TITRES_STAT!B882</f>
        <v>43587</v>
      </c>
      <c r="B879" s="5">
        <f>TITRES_STAT!D882</f>
        <v>2.0076000000000001</v>
      </c>
      <c r="C879" s="2">
        <f t="shared" si="117"/>
        <v>-4.8499999999999766E-2</v>
      </c>
      <c r="D879" s="2">
        <f t="shared" si="118"/>
        <v>0</v>
      </c>
      <c r="E879" s="2">
        <f t="shared" si="119"/>
        <v>4.8499999999999766E-2</v>
      </c>
      <c r="F879" s="2">
        <f t="shared" si="124"/>
        <v>2.1117471161389179E-2</v>
      </c>
      <c r="G879" s="2">
        <f t="shared" si="124"/>
        <v>1.119546541962449E-2</v>
      </c>
      <c r="H879" s="2">
        <f t="shared" si="121"/>
        <v>1.8862521896028048</v>
      </c>
      <c r="I879" s="2">
        <f t="shared" si="122"/>
        <v>65.352992936573003</v>
      </c>
    </row>
    <row r="880" spans="1:9" ht="13.5" x14ac:dyDescent="0.25">
      <c r="A880" s="3">
        <f>TITRES_STAT!B883</f>
        <v>43588</v>
      </c>
      <c r="B880" s="5">
        <f>TITRES_STAT!D883</f>
        <v>1.9972000000000001</v>
      </c>
      <c r="C880" s="2">
        <f t="shared" si="117"/>
        <v>-1.0399999999999965E-2</v>
      </c>
      <c r="D880" s="2">
        <f t="shared" si="118"/>
        <v>0</v>
      </c>
      <c r="E880" s="2">
        <f t="shared" si="119"/>
        <v>1.0399999999999965E-2</v>
      </c>
      <c r="F880" s="2">
        <f t="shared" si="124"/>
        <v>1.9609080364147095E-2</v>
      </c>
      <c r="G880" s="2">
        <f t="shared" si="124"/>
        <v>1.1138646461079881E-2</v>
      </c>
      <c r="H880" s="2">
        <f t="shared" si="121"/>
        <v>1.7604545069873789</v>
      </c>
      <c r="I880" s="2">
        <f t="shared" si="122"/>
        <v>63.774081497494059</v>
      </c>
    </row>
    <row r="881" spans="1:9" ht="13.5" x14ac:dyDescent="0.25">
      <c r="A881" s="3">
        <f>TITRES_STAT!B884</f>
        <v>43591</v>
      </c>
      <c r="B881" s="5">
        <f>TITRES_STAT!D884</f>
        <v>2.0076000000000001</v>
      </c>
      <c r="C881" s="2">
        <f t="shared" si="117"/>
        <v>1.0399999999999965E-2</v>
      </c>
      <c r="D881" s="2">
        <f t="shared" si="118"/>
        <v>1.0399999999999965E-2</v>
      </c>
      <c r="E881" s="2">
        <f t="shared" si="119"/>
        <v>0</v>
      </c>
      <c r="F881" s="2">
        <f t="shared" si="124"/>
        <v>1.8951288909565156E-2</v>
      </c>
      <c r="G881" s="2">
        <f t="shared" si="124"/>
        <v>1.0343028856717033E-2</v>
      </c>
      <c r="H881" s="2">
        <f t="shared" si="121"/>
        <v>1.8322765190061028</v>
      </c>
      <c r="I881" s="2">
        <f t="shared" si="122"/>
        <v>64.692712971722187</v>
      </c>
    </row>
    <row r="882" spans="1:9" ht="13.5" x14ac:dyDescent="0.25">
      <c r="A882" s="3">
        <f>TITRES_STAT!B885</f>
        <v>43592</v>
      </c>
      <c r="B882" s="5">
        <f>TITRES_STAT!D885</f>
        <v>1.9938</v>
      </c>
      <c r="C882" s="2">
        <f t="shared" si="117"/>
        <v>-1.3800000000000034E-2</v>
      </c>
      <c r="D882" s="2">
        <f t="shared" si="118"/>
        <v>0</v>
      </c>
      <c r="E882" s="2">
        <f t="shared" si="119"/>
        <v>1.3800000000000034E-2</v>
      </c>
      <c r="F882" s="2">
        <f t="shared" si="124"/>
        <v>1.7597625416024786E-2</v>
      </c>
      <c r="G882" s="2">
        <f t="shared" si="124"/>
        <v>1.0589955366951533E-2</v>
      </c>
      <c r="H882" s="2">
        <f t="shared" si="121"/>
        <v>1.6617280060445154</v>
      </c>
      <c r="I882" s="2">
        <f t="shared" si="122"/>
        <v>62.430421225267906</v>
      </c>
    </row>
    <row r="883" spans="1:9" ht="13.5" x14ac:dyDescent="0.25">
      <c r="A883" s="3">
        <f>TITRES_STAT!B886</f>
        <v>43593</v>
      </c>
      <c r="B883" s="5">
        <f>TITRES_STAT!D886</f>
        <v>1.9695</v>
      </c>
      <c r="C883" s="2">
        <f t="shared" si="117"/>
        <v>-2.4299999999999988E-2</v>
      </c>
      <c r="D883" s="2">
        <f t="shared" si="118"/>
        <v>0</v>
      </c>
      <c r="E883" s="2">
        <f t="shared" si="119"/>
        <v>2.4299999999999988E-2</v>
      </c>
      <c r="F883" s="2">
        <f t="shared" si="124"/>
        <v>1.6340652172023015E-2</v>
      </c>
      <c r="G883" s="2">
        <f t="shared" si="124"/>
        <v>1.1569244269312136E-2</v>
      </c>
      <c r="H883" s="2">
        <f t="shared" si="121"/>
        <v>1.4124217443802463</v>
      </c>
      <c r="I883" s="2">
        <f t="shared" si="122"/>
        <v>58.547878192131741</v>
      </c>
    </row>
    <row r="884" spans="1:9" ht="13.5" x14ac:dyDescent="0.25">
      <c r="A884" s="3">
        <f>TITRES_STAT!B887</f>
        <v>43594</v>
      </c>
      <c r="B884" s="5">
        <f>TITRES_STAT!D887</f>
        <v>1.9383999999999999</v>
      </c>
      <c r="C884" s="2">
        <f t="shared" si="117"/>
        <v>-3.1100000000000128E-2</v>
      </c>
      <c r="D884" s="2">
        <f t="shared" si="118"/>
        <v>0</v>
      </c>
      <c r="E884" s="2">
        <f t="shared" si="119"/>
        <v>3.1100000000000128E-2</v>
      </c>
      <c r="F884" s="2">
        <f t="shared" si="124"/>
        <v>1.5173462731164227E-2</v>
      </c>
      <c r="G884" s="2">
        <f t="shared" si="124"/>
        <v>1.2964298250075565E-2</v>
      </c>
      <c r="H884" s="2">
        <f t="shared" si="121"/>
        <v>1.1704037070479911</v>
      </c>
      <c r="I884" s="2">
        <f t="shared" si="122"/>
        <v>53.925622373723286</v>
      </c>
    </row>
    <row r="885" spans="1:9" ht="13.5" x14ac:dyDescent="0.25">
      <c r="A885" s="3">
        <f>TITRES_STAT!B888</f>
        <v>43595</v>
      </c>
      <c r="B885" s="5">
        <f>TITRES_STAT!D888</f>
        <v>1.9661</v>
      </c>
      <c r="C885" s="2">
        <f t="shared" si="117"/>
        <v>2.7700000000000058E-2</v>
      </c>
      <c r="D885" s="2">
        <f t="shared" si="118"/>
        <v>2.7700000000000058E-2</v>
      </c>
      <c r="E885" s="2">
        <f t="shared" si="119"/>
        <v>0</v>
      </c>
      <c r="F885" s="2">
        <f t="shared" si="124"/>
        <v>1.6068215393223929E-2</v>
      </c>
      <c r="G885" s="2">
        <f t="shared" si="124"/>
        <v>1.2038276946498739E-2</v>
      </c>
      <c r="H885" s="2">
        <f t="shared" si="121"/>
        <v>1.3347604033895626</v>
      </c>
      <c r="I885" s="2">
        <f t="shared" si="122"/>
        <v>57.169052612498561</v>
      </c>
    </row>
    <row r="886" spans="1:9" ht="13.5" x14ac:dyDescent="0.25">
      <c r="A886" s="3">
        <f>TITRES_STAT!B889</f>
        <v>43598</v>
      </c>
      <c r="B886" s="5">
        <f>TITRES_STAT!D889</f>
        <v>1.9695</v>
      </c>
      <c r="C886" s="2">
        <f t="shared" si="117"/>
        <v>3.4000000000000696E-3</v>
      </c>
      <c r="D886" s="2">
        <f t="shared" si="118"/>
        <v>3.4000000000000696E-3</v>
      </c>
      <c r="E886" s="2">
        <f t="shared" si="119"/>
        <v>0</v>
      </c>
      <c r="F886" s="2">
        <f t="shared" si="124"/>
        <v>1.5163342865136511E-2</v>
      </c>
      <c r="G886" s="2">
        <f t="shared" si="124"/>
        <v>1.117840002174883E-2</v>
      </c>
      <c r="H886" s="2">
        <f t="shared" si="121"/>
        <v>1.35648597613563</v>
      </c>
      <c r="I886" s="2">
        <f t="shared" si="122"/>
        <v>57.563931628403466</v>
      </c>
    </row>
    <row r="887" spans="1:9" ht="13.5" x14ac:dyDescent="0.25">
      <c r="A887" s="3">
        <f>TITRES_STAT!B890</f>
        <v>43599</v>
      </c>
      <c r="B887" s="5">
        <f>TITRES_STAT!D890</f>
        <v>1.9557</v>
      </c>
      <c r="C887" s="2">
        <f t="shared" si="117"/>
        <v>-1.3800000000000034E-2</v>
      </c>
      <c r="D887" s="2">
        <f t="shared" si="118"/>
        <v>0</v>
      </c>
      <c r="E887" s="2">
        <f t="shared" si="119"/>
        <v>1.3800000000000034E-2</v>
      </c>
      <c r="F887" s="2">
        <f t="shared" si="124"/>
        <v>1.4080246946198189E-2</v>
      </c>
      <c r="G887" s="2">
        <f t="shared" si="124"/>
        <v>1.1365657163052488E-2</v>
      </c>
      <c r="H887" s="2">
        <f t="shared" si="121"/>
        <v>1.2388414276624757</v>
      </c>
      <c r="I887" s="2">
        <f t="shared" si="122"/>
        <v>55.334040738915682</v>
      </c>
    </row>
    <row r="888" spans="1:9" ht="13.5" x14ac:dyDescent="0.25">
      <c r="A888" s="3">
        <f>TITRES_STAT!B891</f>
        <v>43600</v>
      </c>
      <c r="B888" s="5">
        <f>TITRES_STAT!D891</f>
        <v>1.9349000000000001</v>
      </c>
      <c r="C888" s="2">
        <f t="shared" si="117"/>
        <v>-2.079999999999993E-2</v>
      </c>
      <c r="D888" s="2">
        <f t="shared" si="118"/>
        <v>0</v>
      </c>
      <c r="E888" s="2">
        <f t="shared" si="119"/>
        <v>2.079999999999993E-2</v>
      </c>
      <c r="F888" s="2">
        <f t="shared" si="124"/>
        <v>1.3074515021469748E-2</v>
      </c>
      <c r="G888" s="2">
        <f t="shared" si="124"/>
        <v>1.2039538794263019E-2</v>
      </c>
      <c r="H888" s="2">
        <f t="shared" si="121"/>
        <v>1.0859647736423181</v>
      </c>
      <c r="I888" s="2">
        <f t="shared" si="122"/>
        <v>52.060551902135295</v>
      </c>
    </row>
    <row r="889" spans="1:9" ht="13.5" x14ac:dyDescent="0.25">
      <c r="A889" s="3">
        <f>TITRES_STAT!B892</f>
        <v>43601</v>
      </c>
      <c r="B889" s="5">
        <f>TITRES_STAT!D892</f>
        <v>1.9176</v>
      </c>
      <c r="C889" s="2">
        <f t="shared" si="117"/>
        <v>-1.7300000000000093E-2</v>
      </c>
      <c r="D889" s="2">
        <f t="shared" si="118"/>
        <v>0</v>
      </c>
      <c r="E889" s="2">
        <f t="shared" si="119"/>
        <v>1.7300000000000093E-2</v>
      </c>
      <c r="F889" s="2">
        <f t="shared" si="124"/>
        <v>1.2140621091364765E-2</v>
      </c>
      <c r="G889" s="2">
        <f t="shared" si="124"/>
        <v>1.2415286023244237E-2</v>
      </c>
      <c r="H889" s="2">
        <f t="shared" si="121"/>
        <v>0.97787687441390903</v>
      </c>
      <c r="I889" s="2">
        <f t="shared" si="122"/>
        <v>49.440735521197531</v>
      </c>
    </row>
    <row r="890" spans="1:9" ht="13.5" x14ac:dyDescent="0.25">
      <c r="A890" s="3">
        <f>TITRES_STAT!B893</f>
        <v>43602</v>
      </c>
      <c r="B890" s="5">
        <f>TITRES_STAT!D893</f>
        <v>1.9037999999999999</v>
      </c>
      <c r="C890" s="2">
        <f t="shared" si="117"/>
        <v>-1.3800000000000034E-2</v>
      </c>
      <c r="D890" s="2">
        <f t="shared" si="118"/>
        <v>0</v>
      </c>
      <c r="E890" s="2">
        <f t="shared" si="119"/>
        <v>1.3800000000000034E-2</v>
      </c>
      <c r="F890" s="2">
        <f t="shared" si="124"/>
        <v>1.1273433870552995E-2</v>
      </c>
      <c r="G890" s="2">
        <f t="shared" si="124"/>
        <v>1.251419416444108E-2</v>
      </c>
      <c r="H890" s="2">
        <f t="shared" si="121"/>
        <v>0.90085176259980937</v>
      </c>
      <c r="I890" s="2">
        <f t="shared" si="122"/>
        <v>47.392005011885175</v>
      </c>
    </row>
    <row r="891" spans="1:9" ht="13.5" x14ac:dyDescent="0.25">
      <c r="A891" s="3">
        <f>TITRES_STAT!B894</f>
        <v>43605</v>
      </c>
      <c r="B891" s="5">
        <f>TITRES_STAT!D894</f>
        <v>1.8865000000000001</v>
      </c>
      <c r="C891" s="2">
        <f t="shared" si="117"/>
        <v>-1.7299999999999871E-2</v>
      </c>
      <c r="D891" s="2">
        <f t="shared" si="118"/>
        <v>0</v>
      </c>
      <c r="E891" s="2">
        <f t="shared" si="119"/>
        <v>1.7299999999999871E-2</v>
      </c>
      <c r="F891" s="2">
        <f t="shared" si="124"/>
        <v>1.0468188594084923E-2</v>
      </c>
      <c r="G891" s="2">
        <f t="shared" si="124"/>
        <v>1.2856037438409565E-2</v>
      </c>
      <c r="H891" s="2">
        <f t="shared" si="121"/>
        <v>0.81426245405986897</v>
      </c>
      <c r="I891" s="2">
        <f t="shared" si="122"/>
        <v>44.881183107645306</v>
      </c>
    </row>
    <row r="892" spans="1:9" ht="13.5" x14ac:dyDescent="0.25">
      <c r="A892" s="3">
        <f>TITRES_STAT!B895</f>
        <v>43606</v>
      </c>
      <c r="B892" s="5">
        <f>TITRES_STAT!D895</f>
        <v>1.883</v>
      </c>
      <c r="C892" s="2">
        <f t="shared" si="117"/>
        <v>-3.5000000000000586E-3</v>
      </c>
      <c r="D892" s="2">
        <f t="shared" si="118"/>
        <v>0</v>
      </c>
      <c r="E892" s="2">
        <f t="shared" si="119"/>
        <v>3.5000000000000586E-3</v>
      </c>
      <c r="F892" s="2">
        <f t="shared" si="124"/>
        <v>9.720460837364572E-3</v>
      </c>
      <c r="G892" s="2">
        <f t="shared" si="124"/>
        <v>1.2187749049951744E-2</v>
      </c>
      <c r="H892" s="2">
        <f t="shared" si="121"/>
        <v>0.7975599758023455</v>
      </c>
      <c r="I892" s="2">
        <f t="shared" si="122"/>
        <v>44.369032829981236</v>
      </c>
    </row>
    <row r="893" spans="1:9" ht="13.5" x14ac:dyDescent="0.25">
      <c r="A893" s="3">
        <f>TITRES_STAT!B896</f>
        <v>43607</v>
      </c>
      <c r="B893" s="5">
        <f>TITRES_STAT!D896</f>
        <v>1.9003000000000001</v>
      </c>
      <c r="C893" s="2">
        <f t="shared" si="117"/>
        <v>1.7300000000000093E-2</v>
      </c>
      <c r="D893" s="2">
        <f t="shared" si="118"/>
        <v>1.7300000000000093E-2</v>
      </c>
      <c r="E893" s="2">
        <f t="shared" si="119"/>
        <v>0</v>
      </c>
      <c r="F893" s="2">
        <f t="shared" ref="F893:G908" si="125">((F892*13)+D893)/14</f>
        <v>1.0261856491838538E-2</v>
      </c>
      <c r="G893" s="2">
        <f t="shared" si="125"/>
        <v>1.1317195546383762E-2</v>
      </c>
      <c r="H893" s="2">
        <f t="shared" si="121"/>
        <v>0.906749066036732</v>
      </c>
      <c r="I893" s="2">
        <f t="shared" si="122"/>
        <v>47.554714051673976</v>
      </c>
    </row>
    <row r="894" spans="1:9" ht="13.5" x14ac:dyDescent="0.25">
      <c r="A894" s="3">
        <f>TITRES_STAT!B897</f>
        <v>43608</v>
      </c>
      <c r="B894" s="5">
        <f>TITRES_STAT!D897</f>
        <v>1.8865000000000001</v>
      </c>
      <c r="C894" s="2">
        <f t="shared" si="117"/>
        <v>-1.3800000000000034E-2</v>
      </c>
      <c r="D894" s="2">
        <f t="shared" si="118"/>
        <v>0</v>
      </c>
      <c r="E894" s="2">
        <f t="shared" si="119"/>
        <v>1.3800000000000034E-2</v>
      </c>
      <c r="F894" s="2">
        <f t="shared" si="125"/>
        <v>9.5288667424214997E-3</v>
      </c>
      <c r="G894" s="2">
        <f t="shared" si="125"/>
        <v>1.1494538721642066E-2</v>
      </c>
      <c r="H894" s="2">
        <f t="shared" si="121"/>
        <v>0.8289907905987064</v>
      </c>
      <c r="I894" s="2">
        <f t="shared" si="122"/>
        <v>45.325039079466471</v>
      </c>
    </row>
    <row r="895" spans="1:9" ht="13.5" x14ac:dyDescent="0.25">
      <c r="A895" s="3">
        <f>TITRES_STAT!B898</f>
        <v>43609</v>
      </c>
      <c r="B895" s="5">
        <f>TITRES_STAT!D898</f>
        <v>1.8345</v>
      </c>
      <c r="C895" s="2">
        <f t="shared" si="117"/>
        <v>-5.2000000000000046E-2</v>
      </c>
      <c r="D895" s="2">
        <f t="shared" si="118"/>
        <v>0</v>
      </c>
      <c r="E895" s="2">
        <f t="shared" si="119"/>
        <v>5.2000000000000046E-2</v>
      </c>
      <c r="F895" s="2">
        <f t="shared" si="125"/>
        <v>8.8482334036771061E-3</v>
      </c>
      <c r="G895" s="2">
        <f t="shared" si="125"/>
        <v>1.4387785955810492E-2</v>
      </c>
      <c r="H895" s="2">
        <f t="shared" si="121"/>
        <v>0.61498227947321926</v>
      </c>
      <c r="I895" s="2">
        <f t="shared" si="122"/>
        <v>38.079815939145554</v>
      </c>
    </row>
    <row r="896" spans="1:9" ht="13.5" x14ac:dyDescent="0.25">
      <c r="A896" s="3">
        <f>TITRES_STAT!B899</f>
        <v>43612</v>
      </c>
      <c r="B896" s="5">
        <f>TITRES_STAT!D899</f>
        <v>1.8865000000000001</v>
      </c>
      <c r="C896" s="2">
        <f t="shared" si="117"/>
        <v>5.2000000000000046E-2</v>
      </c>
      <c r="D896" s="2">
        <f t="shared" si="118"/>
        <v>5.2000000000000046E-2</v>
      </c>
      <c r="E896" s="2">
        <f t="shared" si="119"/>
        <v>0</v>
      </c>
      <c r="F896" s="2">
        <f t="shared" si="125"/>
        <v>1.19305024462716E-2</v>
      </c>
      <c r="G896" s="2">
        <f t="shared" si="125"/>
        <v>1.3360086958966885E-2</v>
      </c>
      <c r="H896" s="2">
        <f t="shared" si="121"/>
        <v>0.89299586768514327</v>
      </c>
      <c r="I896" s="2">
        <f t="shared" si="122"/>
        <v>47.173682886965118</v>
      </c>
    </row>
    <row r="897" spans="1:9" ht="13.5" x14ac:dyDescent="0.25">
      <c r="A897" s="3">
        <f>TITRES_STAT!B900</f>
        <v>43613</v>
      </c>
      <c r="B897" s="5">
        <f>TITRES_STAT!D900</f>
        <v>1.8968</v>
      </c>
      <c r="C897" s="2">
        <f t="shared" si="117"/>
        <v>1.0299999999999976E-2</v>
      </c>
      <c r="D897" s="2">
        <f t="shared" si="118"/>
        <v>1.0299999999999976E-2</v>
      </c>
      <c r="E897" s="2">
        <f t="shared" si="119"/>
        <v>0</v>
      </c>
      <c r="F897" s="2">
        <f t="shared" si="125"/>
        <v>1.1814037985823627E-2</v>
      </c>
      <c r="G897" s="2">
        <f t="shared" si="125"/>
        <v>1.2405795033326394E-2</v>
      </c>
      <c r="H897" s="2">
        <f t="shared" si="121"/>
        <v>0.95229994966762732</v>
      </c>
      <c r="I897" s="2">
        <f t="shared" si="122"/>
        <v>48.7783626603972</v>
      </c>
    </row>
    <row r="898" spans="1:9" ht="13.5" x14ac:dyDescent="0.25">
      <c r="A898" s="3">
        <f>TITRES_STAT!B901</f>
        <v>43614</v>
      </c>
      <c r="B898" s="5">
        <f>TITRES_STAT!D901</f>
        <v>1.883</v>
      </c>
      <c r="C898" s="2">
        <f t="shared" si="117"/>
        <v>-1.3800000000000034E-2</v>
      </c>
      <c r="D898" s="2">
        <f t="shared" si="118"/>
        <v>0</v>
      </c>
      <c r="E898" s="2">
        <f t="shared" si="119"/>
        <v>1.3800000000000034E-2</v>
      </c>
      <c r="F898" s="2">
        <f t="shared" si="125"/>
        <v>1.0970178129693368E-2</v>
      </c>
      <c r="G898" s="2">
        <f t="shared" si="125"/>
        <v>1.2505381102374511E-2</v>
      </c>
      <c r="H898" s="2">
        <f t="shared" si="121"/>
        <v>0.87723661037490175</v>
      </c>
      <c r="I898" s="2">
        <f t="shared" si="122"/>
        <v>46.73021000798132</v>
      </c>
    </row>
    <row r="899" spans="1:9" ht="13.5" x14ac:dyDescent="0.25">
      <c r="A899" s="3">
        <f>TITRES_STAT!B902</f>
        <v>43615</v>
      </c>
      <c r="B899" s="5">
        <f>TITRES_STAT!D902</f>
        <v>1.8865000000000001</v>
      </c>
      <c r="C899" s="2">
        <f t="shared" ref="C899:C962" si="126">B899-B898</f>
        <v>3.5000000000000586E-3</v>
      </c>
      <c r="D899" s="2">
        <f t="shared" ref="D899:D962" si="127">IF(C899&gt;0,C899,0)</f>
        <v>3.5000000000000586E-3</v>
      </c>
      <c r="E899" s="2">
        <f t="shared" ref="E899:E962" si="128">IF(C899&lt;0,-C899,0)</f>
        <v>0</v>
      </c>
      <c r="F899" s="2">
        <f t="shared" si="125"/>
        <v>1.0436593977572418E-2</v>
      </c>
      <c r="G899" s="2">
        <f t="shared" si="125"/>
        <v>1.1612139595062047E-2</v>
      </c>
      <c r="H899" s="2">
        <f t="shared" si="121"/>
        <v>0.89876580384983329</v>
      </c>
      <c r="I899" s="2">
        <f t="shared" si="122"/>
        <v>47.334210571285048</v>
      </c>
    </row>
    <row r="900" spans="1:9" ht="13.5" x14ac:dyDescent="0.25">
      <c r="A900" s="3">
        <f>TITRES_STAT!B903</f>
        <v>43616</v>
      </c>
      <c r="B900" s="5">
        <f>TITRES_STAT!D903</f>
        <v>1.8691</v>
      </c>
      <c r="C900" s="2">
        <f t="shared" si="126"/>
        <v>-1.7400000000000082E-2</v>
      </c>
      <c r="D900" s="2">
        <f t="shared" si="127"/>
        <v>0</v>
      </c>
      <c r="E900" s="2">
        <f t="shared" si="128"/>
        <v>1.7400000000000082E-2</v>
      </c>
      <c r="F900" s="2">
        <f t="shared" si="125"/>
        <v>9.6911229791743891E-3</v>
      </c>
      <c r="G900" s="2">
        <f t="shared" si="125"/>
        <v>1.2025558195414763E-2</v>
      </c>
      <c r="H900" s="2">
        <f t="shared" si="121"/>
        <v>0.80587718438463229</v>
      </c>
      <c r="I900" s="2">
        <f t="shared" si="122"/>
        <v>44.625248679867539</v>
      </c>
    </row>
    <row r="901" spans="1:9" ht="13.5" x14ac:dyDescent="0.25">
      <c r="A901" s="3">
        <f>TITRES_STAT!B904</f>
        <v>43619</v>
      </c>
      <c r="B901" s="5">
        <f>TITRES_STAT!D904</f>
        <v>1.8691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8.9988999092333617E-3</v>
      </c>
      <c r="G901" s="2">
        <f t="shared" si="125"/>
        <v>1.1166589752885137E-2</v>
      </c>
      <c r="H901" s="2">
        <f t="shared" si="121"/>
        <v>0.80587718438463229</v>
      </c>
      <c r="I901" s="2">
        <f t="shared" si="122"/>
        <v>44.625248679867539</v>
      </c>
    </row>
    <row r="902" spans="1:9" ht="13.5" x14ac:dyDescent="0.25">
      <c r="A902" s="3">
        <f>TITRES_STAT!B905</f>
        <v>43623</v>
      </c>
      <c r="B902" s="5">
        <f>TITRES_STAT!D905</f>
        <v>1.8345</v>
      </c>
      <c r="C902" s="2">
        <f t="shared" si="126"/>
        <v>-3.4599999999999964E-2</v>
      </c>
      <c r="D902" s="2">
        <f t="shared" si="127"/>
        <v>0</v>
      </c>
      <c r="E902" s="2">
        <f t="shared" si="128"/>
        <v>3.4599999999999964E-2</v>
      </c>
      <c r="F902" s="2">
        <f t="shared" si="125"/>
        <v>8.3561213442881217E-3</v>
      </c>
      <c r="G902" s="2">
        <f t="shared" si="125"/>
        <v>1.2840404770536195E-2</v>
      </c>
      <c r="H902" s="2">
        <f t="shared" si="121"/>
        <v>0.65076775176606705</v>
      </c>
      <c r="I902" s="2">
        <f t="shared" si="122"/>
        <v>39.422126526874898</v>
      </c>
    </row>
    <row r="903" spans="1:9" ht="13.5" x14ac:dyDescent="0.25">
      <c r="A903" s="3">
        <f>TITRES_STAT!B906</f>
        <v>43626</v>
      </c>
      <c r="B903" s="5">
        <f>TITRES_STAT!D906</f>
        <v>1.8345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7.759255533981828E-3</v>
      </c>
      <c r="G903" s="2">
        <f t="shared" si="125"/>
        <v>1.192323300121218E-2</v>
      </c>
      <c r="H903" s="2">
        <f t="shared" si="121"/>
        <v>0.65076775176606716</v>
      </c>
      <c r="I903" s="2">
        <f t="shared" si="122"/>
        <v>39.422126526874905</v>
      </c>
    </row>
    <row r="904" spans="1:9" ht="13.5" x14ac:dyDescent="0.25">
      <c r="A904" s="3">
        <f>TITRES_STAT!B907</f>
        <v>43627</v>
      </c>
      <c r="B904" s="5">
        <f>TITRES_STAT!D907</f>
        <v>1.8691</v>
      </c>
      <c r="C904" s="2">
        <f t="shared" si="126"/>
        <v>3.4599999999999964E-2</v>
      </c>
      <c r="D904" s="2">
        <f t="shared" si="127"/>
        <v>3.4599999999999964E-2</v>
      </c>
      <c r="E904" s="2">
        <f t="shared" si="128"/>
        <v>0</v>
      </c>
      <c r="F904" s="2">
        <f t="shared" si="125"/>
        <v>9.6764515672688369E-3</v>
      </c>
      <c r="G904" s="2">
        <f t="shared" si="125"/>
        <v>1.1071573501125595E-2</v>
      </c>
      <c r="H904" s="2">
        <f t="shared" si="121"/>
        <v>0.87399063613542172</v>
      </c>
      <c r="I904" s="2">
        <f t="shared" si="122"/>
        <v>46.637940408164546</v>
      </c>
    </row>
    <row r="905" spans="1:9" ht="13.5" x14ac:dyDescent="0.25">
      <c r="A905" s="3">
        <f>TITRES_STAT!B908</f>
        <v>43628</v>
      </c>
      <c r="B905" s="5">
        <f>TITRES_STAT!D908</f>
        <v>1.8934</v>
      </c>
      <c r="C905" s="2">
        <f t="shared" si="126"/>
        <v>2.4299999999999988E-2</v>
      </c>
      <c r="D905" s="2">
        <f t="shared" si="127"/>
        <v>2.4299999999999988E-2</v>
      </c>
      <c r="E905" s="2">
        <f t="shared" si="128"/>
        <v>0</v>
      </c>
      <c r="F905" s="2">
        <f t="shared" si="125"/>
        <v>1.0720990741035347E-2</v>
      </c>
      <c r="G905" s="2">
        <f t="shared" si="125"/>
        <v>1.0280746822473767E-2</v>
      </c>
      <c r="H905" s="2">
        <f t="shared" si="121"/>
        <v>1.0428221729572413</v>
      </c>
      <c r="I905" s="2">
        <f t="shared" si="122"/>
        <v>51.048113084049092</v>
      </c>
    </row>
    <row r="906" spans="1:9" ht="13.5" x14ac:dyDescent="0.25">
      <c r="A906" s="3">
        <f>TITRES_STAT!B909</f>
        <v>43629</v>
      </c>
      <c r="B906" s="5">
        <f>TITRES_STAT!D909</f>
        <v>1.8934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9.9552056881042506E-3</v>
      </c>
      <c r="G906" s="2">
        <f t="shared" si="125"/>
        <v>9.5464077637256416E-3</v>
      </c>
      <c r="H906" s="2">
        <f t="shared" si="121"/>
        <v>1.0428221729572411</v>
      </c>
      <c r="I906" s="2">
        <f t="shared" si="122"/>
        <v>51.048113084049078</v>
      </c>
    </row>
    <row r="907" spans="1:9" ht="13.5" x14ac:dyDescent="0.25">
      <c r="A907" s="3">
        <f>TITRES_STAT!B910</f>
        <v>43630</v>
      </c>
      <c r="B907" s="5">
        <f>TITRES_STAT!D910</f>
        <v>1.9037999999999999</v>
      </c>
      <c r="C907" s="2">
        <f t="shared" si="126"/>
        <v>1.0399999999999965E-2</v>
      </c>
      <c r="D907" s="2">
        <f t="shared" si="127"/>
        <v>1.0399999999999965E-2</v>
      </c>
      <c r="E907" s="2">
        <f t="shared" si="128"/>
        <v>0</v>
      </c>
      <c r="F907" s="2">
        <f t="shared" si="125"/>
        <v>9.9869767103825148E-3</v>
      </c>
      <c r="G907" s="2">
        <f t="shared" si="125"/>
        <v>8.864521494888096E-3</v>
      </c>
      <c r="H907" s="2">
        <f t="shared" si="121"/>
        <v>1.1266233283027973</v>
      </c>
      <c r="I907" s="2">
        <f t="shared" si="122"/>
        <v>52.977098168199163</v>
      </c>
    </row>
    <row r="908" spans="1:9" ht="13.5" x14ac:dyDescent="0.25">
      <c r="A908" s="3">
        <f>TITRES_STAT!B911</f>
        <v>43633</v>
      </c>
      <c r="B908" s="5">
        <f>TITRES_STAT!D911</f>
        <v>2.0179999999999998</v>
      </c>
      <c r="C908" s="2">
        <f t="shared" si="126"/>
        <v>0.11419999999999986</v>
      </c>
      <c r="D908" s="2">
        <f t="shared" si="127"/>
        <v>0.11419999999999986</v>
      </c>
      <c r="E908" s="2">
        <f t="shared" si="128"/>
        <v>0</v>
      </c>
      <c r="F908" s="2">
        <f t="shared" si="125"/>
        <v>1.7430764088212324E-2</v>
      </c>
      <c r="G908" s="2">
        <f t="shared" si="125"/>
        <v>8.2313413881103751E-3</v>
      </c>
      <c r="H908" s="2">
        <f t="shared" si="121"/>
        <v>2.1176091801258425</v>
      </c>
      <c r="I908" s="2">
        <f t="shared" si="122"/>
        <v>67.924138587517405</v>
      </c>
    </row>
    <row r="909" spans="1:9" ht="13.5" x14ac:dyDescent="0.25">
      <c r="A909" s="3">
        <f>TITRES_STAT!B912</f>
        <v>43634</v>
      </c>
      <c r="B909" s="5">
        <f>TITRES_STAT!D912</f>
        <v>2.0388000000000002</v>
      </c>
      <c r="C909" s="2">
        <f t="shared" si="126"/>
        <v>2.0800000000000374E-2</v>
      </c>
      <c r="D909" s="2">
        <f t="shared" si="127"/>
        <v>2.0800000000000374E-2</v>
      </c>
      <c r="E909" s="2">
        <f t="shared" si="128"/>
        <v>0</v>
      </c>
      <c r="F909" s="2">
        <f t="shared" ref="F909:G924" si="129">((F908*13)+D909)/14</f>
        <v>1.7671423796197187E-2</v>
      </c>
      <c r="G909" s="2">
        <f t="shared" si="129"/>
        <v>7.6433884318167769E-3</v>
      </c>
      <c r="H909" s="2">
        <f t="shared" si="121"/>
        <v>2.311988191341575</v>
      </c>
      <c r="I909" s="2">
        <f t="shared" si="122"/>
        <v>69.806655633185287</v>
      </c>
    </row>
    <row r="910" spans="1:9" ht="13.5" x14ac:dyDescent="0.25">
      <c r="A910" s="3">
        <f>TITRES_STAT!B913</f>
        <v>43635</v>
      </c>
      <c r="B910" s="5">
        <f>TITRES_STAT!D913</f>
        <v>2.1391</v>
      </c>
      <c r="C910" s="2">
        <f t="shared" si="126"/>
        <v>0.10029999999999983</v>
      </c>
      <c r="D910" s="2">
        <f t="shared" si="127"/>
        <v>0.10029999999999983</v>
      </c>
      <c r="E910" s="2">
        <f t="shared" si="128"/>
        <v>0</v>
      </c>
      <c r="F910" s="2">
        <f t="shared" si="129"/>
        <v>2.3573464953611661E-2</v>
      </c>
      <c r="G910" s="2">
        <f t="shared" si="129"/>
        <v>7.0974321152584355E-3</v>
      </c>
      <c r="H910" s="2">
        <f t="shared" si="121"/>
        <v>3.3214075979581654</v>
      </c>
      <c r="I910" s="2">
        <f t="shared" si="122"/>
        <v>76.859391822412377</v>
      </c>
    </row>
    <row r="911" spans="1:9" ht="13.5" x14ac:dyDescent="0.25">
      <c r="A911" s="3">
        <f>TITRES_STAT!B914</f>
        <v>43636</v>
      </c>
      <c r="B911" s="5">
        <f>TITRES_STAT!D914</f>
        <v>2.1114000000000002</v>
      </c>
      <c r="C911" s="2">
        <f t="shared" si="126"/>
        <v>-2.7699999999999836E-2</v>
      </c>
      <c r="D911" s="2">
        <f t="shared" si="127"/>
        <v>0</v>
      </c>
      <c r="E911" s="2">
        <f t="shared" si="128"/>
        <v>2.7699999999999836E-2</v>
      </c>
      <c r="F911" s="2">
        <f t="shared" si="129"/>
        <v>2.1889646028353686E-2</v>
      </c>
      <c r="G911" s="2">
        <f t="shared" si="129"/>
        <v>8.5690441070256779E-3</v>
      </c>
      <c r="H911" s="2">
        <f t="shared" si="121"/>
        <v>2.5545026673869695</v>
      </c>
      <c r="I911" s="2">
        <f t="shared" si="122"/>
        <v>71.866669023063849</v>
      </c>
    </row>
    <row r="912" spans="1:9" ht="13.5" x14ac:dyDescent="0.25">
      <c r="A912" s="3">
        <f>TITRES_STAT!B915</f>
        <v>43637</v>
      </c>
      <c r="B912" s="5">
        <f>TITRES_STAT!D915</f>
        <v>2.153</v>
      </c>
      <c r="C912" s="2">
        <f t="shared" si="126"/>
        <v>4.1599999999999859E-2</v>
      </c>
      <c r="D912" s="2">
        <f t="shared" si="127"/>
        <v>4.1599999999999859E-2</v>
      </c>
      <c r="E912" s="2">
        <f t="shared" si="128"/>
        <v>0</v>
      </c>
      <c r="F912" s="2">
        <f t="shared" si="129"/>
        <v>2.3297528454899841E-2</v>
      </c>
      <c r="G912" s="2">
        <f t="shared" si="129"/>
        <v>7.9569695279524157E-3</v>
      </c>
      <c r="H912" s="2">
        <f t="shared" si="121"/>
        <v>2.9279398862917407</v>
      </c>
      <c r="I912" s="2">
        <f t="shared" si="122"/>
        <v>74.541361911114365</v>
      </c>
    </row>
    <row r="913" spans="1:9" ht="13.5" x14ac:dyDescent="0.25">
      <c r="A913" s="3">
        <f>TITRES_STAT!B916</f>
        <v>43640</v>
      </c>
      <c r="B913" s="5">
        <f>TITRES_STAT!D916</f>
        <v>2.1391</v>
      </c>
      <c r="C913" s="2">
        <f t="shared" si="126"/>
        <v>-1.3900000000000023E-2</v>
      </c>
      <c r="D913" s="2">
        <f t="shared" si="127"/>
        <v>0</v>
      </c>
      <c r="E913" s="2">
        <f t="shared" si="128"/>
        <v>1.3900000000000023E-2</v>
      </c>
      <c r="F913" s="2">
        <f t="shared" si="129"/>
        <v>2.1633419279549853E-2</v>
      </c>
      <c r="G913" s="2">
        <f t="shared" si="129"/>
        <v>8.3814717045272453E-3</v>
      </c>
      <c r="H913" s="2">
        <f t="shared" ref="H913:H976" si="130">F913/G913</f>
        <v>2.5811003177239837</v>
      </c>
      <c r="I913" s="2">
        <f t="shared" ref="I913:I976" si="131">IF(G913=0,100,100-(100/(1+H913)))</f>
        <v>72.07562170066312</v>
      </c>
    </row>
    <row r="914" spans="1:9" ht="13.5" x14ac:dyDescent="0.25">
      <c r="A914" s="3">
        <f>TITRES_STAT!B917</f>
        <v>43641</v>
      </c>
      <c r="B914" s="5">
        <f>TITRES_STAT!D917</f>
        <v>2.0872000000000002</v>
      </c>
      <c r="C914" s="2">
        <f t="shared" si="126"/>
        <v>-5.1899999999999835E-2</v>
      </c>
      <c r="D914" s="2">
        <f t="shared" si="127"/>
        <v>0</v>
      </c>
      <c r="E914" s="2">
        <f t="shared" si="128"/>
        <v>5.1899999999999835E-2</v>
      </c>
      <c r="F914" s="2">
        <f t="shared" si="129"/>
        <v>2.0088175045296291E-2</v>
      </c>
      <c r="G914" s="2">
        <f t="shared" si="129"/>
        <v>1.1489938011346717E-2</v>
      </c>
      <c r="H914" s="2">
        <f t="shared" si="130"/>
        <v>1.7483275388830222</v>
      </c>
      <c r="I914" s="2">
        <f t="shared" si="131"/>
        <v>63.614234990112536</v>
      </c>
    </row>
    <row r="915" spans="1:9" ht="13.5" x14ac:dyDescent="0.25">
      <c r="A915" s="3">
        <f>TITRES_STAT!B918</f>
        <v>43642</v>
      </c>
      <c r="B915" s="5">
        <f>TITRES_STAT!D918</f>
        <v>2.1461000000000001</v>
      </c>
      <c r="C915" s="2">
        <f t="shared" si="126"/>
        <v>5.8899999999999952E-2</v>
      </c>
      <c r="D915" s="2">
        <f t="shared" si="127"/>
        <v>5.8899999999999952E-2</v>
      </c>
      <c r="E915" s="2">
        <f t="shared" si="128"/>
        <v>0</v>
      </c>
      <c r="F915" s="2">
        <f t="shared" si="129"/>
        <v>2.2860448256346554E-2</v>
      </c>
      <c r="G915" s="2">
        <f t="shared" si="129"/>
        <v>1.0669228153393381E-2</v>
      </c>
      <c r="H915" s="2">
        <f t="shared" si="130"/>
        <v>2.1426524887909268</v>
      </c>
      <c r="I915" s="2">
        <f t="shared" si="131"/>
        <v>68.179746135891406</v>
      </c>
    </row>
    <row r="916" spans="1:9" ht="13.5" x14ac:dyDescent="0.25">
      <c r="A916" s="3">
        <f>TITRES_STAT!B919</f>
        <v>43643</v>
      </c>
      <c r="B916" s="5">
        <f>TITRES_STAT!D919</f>
        <v>2.1114000000000002</v>
      </c>
      <c r="C916" s="2">
        <f t="shared" si="126"/>
        <v>-3.4699999999999953E-2</v>
      </c>
      <c r="D916" s="2">
        <f t="shared" si="127"/>
        <v>0</v>
      </c>
      <c r="E916" s="2">
        <f t="shared" si="128"/>
        <v>3.4699999999999953E-2</v>
      </c>
      <c r="F916" s="2">
        <f t="shared" si="129"/>
        <v>2.1227559095178945E-2</v>
      </c>
      <c r="G916" s="2">
        <f t="shared" si="129"/>
        <v>1.2385711856722421E-2</v>
      </c>
      <c r="H916" s="2">
        <f t="shared" si="130"/>
        <v>1.7138747728623733</v>
      </c>
      <c r="I916" s="2">
        <f t="shared" si="131"/>
        <v>63.152316016951595</v>
      </c>
    </row>
    <row r="917" spans="1:9" ht="13.5" x14ac:dyDescent="0.25">
      <c r="A917" s="3">
        <f>TITRES_STAT!B920</f>
        <v>43644</v>
      </c>
      <c r="B917" s="5">
        <f>TITRES_STAT!D920</f>
        <v>2.1391</v>
      </c>
      <c r="C917" s="2">
        <f t="shared" si="126"/>
        <v>2.7699999999999836E-2</v>
      </c>
      <c r="D917" s="2">
        <f t="shared" si="127"/>
        <v>2.7699999999999836E-2</v>
      </c>
      <c r="E917" s="2">
        <f t="shared" si="128"/>
        <v>0</v>
      </c>
      <c r="F917" s="2">
        <f t="shared" si="129"/>
        <v>2.1689876302666149E-2</v>
      </c>
      <c r="G917" s="2">
        <f t="shared" si="129"/>
        <v>1.150101815267082E-2</v>
      </c>
      <c r="H917" s="2">
        <f t="shared" si="130"/>
        <v>1.885909231230039</v>
      </c>
      <c r="I917" s="2">
        <f t="shared" si="131"/>
        <v>65.348875523234057</v>
      </c>
    </row>
    <row r="918" spans="1:9" ht="13.5" x14ac:dyDescent="0.25">
      <c r="A918" s="3">
        <f>TITRES_STAT!B921</f>
        <v>43647</v>
      </c>
      <c r="B918" s="5">
        <f>TITRES_STAT!D921</f>
        <v>2.1391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2.0140599423904282E-2</v>
      </c>
      <c r="G918" s="2">
        <f t="shared" si="129"/>
        <v>1.0679516856051476E-2</v>
      </c>
      <c r="H918" s="2">
        <f t="shared" si="130"/>
        <v>1.885909231230039</v>
      </c>
      <c r="I918" s="2">
        <f t="shared" si="131"/>
        <v>65.348875523234057</v>
      </c>
    </row>
    <row r="919" spans="1:9" ht="13.5" x14ac:dyDescent="0.25">
      <c r="A919" s="3">
        <f>TITRES_STAT!B922</f>
        <v>43648</v>
      </c>
      <c r="B919" s="5">
        <f>TITRES_STAT!D922</f>
        <v>2.1391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1.870198517933969E-2</v>
      </c>
      <c r="G919" s="2">
        <f t="shared" si="129"/>
        <v>9.9166942234763696E-3</v>
      </c>
      <c r="H919" s="2">
        <f t="shared" si="130"/>
        <v>1.8859092312300392</v>
      </c>
      <c r="I919" s="2">
        <f t="shared" si="131"/>
        <v>65.348875523234057</v>
      </c>
    </row>
    <row r="920" spans="1:9" ht="13.5" x14ac:dyDescent="0.25">
      <c r="A920" s="3">
        <f>TITRES_STAT!B923</f>
        <v>43649</v>
      </c>
      <c r="B920" s="5">
        <f>TITRES_STAT!D923</f>
        <v>2.1425999999999998</v>
      </c>
      <c r="C920" s="2">
        <f t="shared" si="126"/>
        <v>3.4999999999998366E-3</v>
      </c>
      <c r="D920" s="2">
        <f t="shared" si="127"/>
        <v>3.4999999999998366E-3</v>
      </c>
      <c r="E920" s="2">
        <f t="shared" si="128"/>
        <v>0</v>
      </c>
      <c r="F920" s="2">
        <f t="shared" si="129"/>
        <v>1.761612909510113E-2</v>
      </c>
      <c r="G920" s="2">
        <f t="shared" si="129"/>
        <v>9.2083589217994855E-3</v>
      </c>
      <c r="H920" s="2">
        <f t="shared" si="130"/>
        <v>1.9130584770536516</v>
      </c>
      <c r="I920" s="2">
        <f t="shared" si="131"/>
        <v>65.671818541335028</v>
      </c>
    </row>
    <row r="921" spans="1:9" ht="13.5" x14ac:dyDescent="0.25">
      <c r="A921" s="3">
        <f>TITRES_STAT!B924</f>
        <v>43650</v>
      </c>
      <c r="B921" s="5">
        <f>TITRES_STAT!D924</f>
        <v>2.1288</v>
      </c>
      <c r="C921" s="2">
        <f t="shared" si="126"/>
        <v>-1.3799999999999812E-2</v>
      </c>
      <c r="D921" s="2">
        <f t="shared" si="127"/>
        <v>0</v>
      </c>
      <c r="E921" s="2">
        <f t="shared" si="128"/>
        <v>1.3799999999999812E-2</v>
      </c>
      <c r="F921" s="2">
        <f t="shared" si="129"/>
        <v>1.6357834159736764E-2</v>
      </c>
      <c r="G921" s="2">
        <f t="shared" si="129"/>
        <v>9.5363332845280792E-3</v>
      </c>
      <c r="H921" s="2">
        <f t="shared" si="130"/>
        <v>1.7153169537683852</v>
      </c>
      <c r="I921" s="2">
        <f t="shared" si="131"/>
        <v>63.171886854233541</v>
      </c>
    </row>
    <row r="922" spans="1:9" ht="13.5" x14ac:dyDescent="0.25">
      <c r="A922" s="3">
        <f>TITRES_STAT!B925</f>
        <v>43651</v>
      </c>
      <c r="B922" s="5">
        <f>TITRES_STAT!D925</f>
        <v>2.1461000000000001</v>
      </c>
      <c r="C922" s="2">
        <f t="shared" si="126"/>
        <v>1.7300000000000093E-2</v>
      </c>
      <c r="D922" s="2">
        <f t="shared" si="127"/>
        <v>1.7300000000000093E-2</v>
      </c>
      <c r="E922" s="2">
        <f t="shared" si="128"/>
        <v>0</v>
      </c>
      <c r="F922" s="2">
        <f t="shared" si="129"/>
        <v>1.6425131719755574E-2</v>
      </c>
      <c r="G922" s="2">
        <f t="shared" si="129"/>
        <v>8.8551666213475023E-3</v>
      </c>
      <c r="H922" s="2">
        <f t="shared" si="130"/>
        <v>1.8548642190604132</v>
      </c>
      <c r="I922" s="2">
        <f t="shared" si="131"/>
        <v>64.972064404200708</v>
      </c>
    </row>
    <row r="923" spans="1:9" ht="13.5" x14ac:dyDescent="0.25">
      <c r="A923" s="3">
        <f>TITRES_STAT!B926</f>
        <v>43654</v>
      </c>
      <c r="B923" s="5">
        <f>TITRES_STAT!D926</f>
        <v>2.1461000000000001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1.5251908025487319E-2</v>
      </c>
      <c r="G923" s="2">
        <f t="shared" si="129"/>
        <v>8.22265471982268E-3</v>
      </c>
      <c r="H923" s="2">
        <f t="shared" si="130"/>
        <v>1.8548642190604134</v>
      </c>
      <c r="I923" s="2">
        <f t="shared" si="131"/>
        <v>64.972064404200708</v>
      </c>
    </row>
    <row r="924" spans="1:9" ht="13.5" x14ac:dyDescent="0.25">
      <c r="A924" s="3">
        <f>TITRES_STAT!B927</f>
        <v>43655</v>
      </c>
      <c r="B924" s="5">
        <f>TITRES_STAT!D927</f>
        <v>1.8865000000000001</v>
      </c>
      <c r="C924" s="2">
        <f t="shared" si="126"/>
        <v>-0.25960000000000005</v>
      </c>
      <c r="D924" s="2">
        <f t="shared" si="127"/>
        <v>0</v>
      </c>
      <c r="E924" s="2">
        <f t="shared" si="128"/>
        <v>0.25960000000000005</v>
      </c>
      <c r="F924" s="2">
        <f t="shared" si="129"/>
        <v>1.4162486023666796E-2</v>
      </c>
      <c r="G924" s="2">
        <f t="shared" si="129"/>
        <v>2.6178179382692492E-2</v>
      </c>
      <c r="H924" s="2">
        <f t="shared" si="130"/>
        <v>0.54100347532304782</v>
      </c>
      <c r="I924" s="2">
        <f t="shared" si="131"/>
        <v>35.107219677725567</v>
      </c>
    </row>
    <row r="925" spans="1:9" ht="13.5" x14ac:dyDescent="0.25">
      <c r="A925" s="3">
        <f>TITRES_STAT!B928</f>
        <v>43656</v>
      </c>
      <c r="B925" s="5">
        <f>TITRES_STAT!D928</f>
        <v>2.2021999999999999</v>
      </c>
      <c r="C925" s="2">
        <f t="shared" si="126"/>
        <v>0.31569999999999987</v>
      </c>
      <c r="D925" s="2">
        <f t="shared" si="127"/>
        <v>0.31569999999999987</v>
      </c>
      <c r="E925" s="2">
        <f t="shared" si="128"/>
        <v>0</v>
      </c>
      <c r="F925" s="2">
        <f t="shared" ref="F925:G940" si="132">((F924*13)+D925)/14</f>
        <v>3.5700879879119164E-2</v>
      </c>
      <c r="G925" s="2">
        <f t="shared" si="132"/>
        <v>2.4308309426785885E-2</v>
      </c>
      <c r="H925" s="2">
        <f t="shared" si="130"/>
        <v>1.4686697973236897</v>
      </c>
      <c r="I925" s="2">
        <f t="shared" si="131"/>
        <v>59.492354907727631</v>
      </c>
    </row>
    <row r="926" spans="1:9" ht="13.5" x14ac:dyDescent="0.25">
      <c r="A926" s="3">
        <f>TITRES_STAT!B929</f>
        <v>43657</v>
      </c>
      <c r="B926" s="5">
        <f>TITRES_STAT!D929</f>
        <v>2.214</v>
      </c>
      <c r="C926" s="2">
        <f t="shared" si="126"/>
        <v>1.1800000000000033E-2</v>
      </c>
      <c r="D926" s="2">
        <f t="shared" si="127"/>
        <v>1.1800000000000033E-2</v>
      </c>
      <c r="E926" s="2">
        <f t="shared" si="128"/>
        <v>0</v>
      </c>
      <c r="F926" s="2">
        <f t="shared" si="132"/>
        <v>3.3993674173467797E-2</v>
      </c>
      <c r="G926" s="2">
        <f t="shared" si="132"/>
        <v>2.2572001610586891E-2</v>
      </c>
      <c r="H926" s="2">
        <f t="shared" si="130"/>
        <v>1.5060106214738096</v>
      </c>
      <c r="I926" s="2">
        <f t="shared" si="131"/>
        <v>60.09593928169825</v>
      </c>
    </row>
    <row r="927" spans="1:9" ht="13.5" x14ac:dyDescent="0.25">
      <c r="A927" s="3">
        <f>TITRES_STAT!B930</f>
        <v>43658</v>
      </c>
      <c r="B927" s="5">
        <f>TITRES_STAT!D930</f>
        <v>2.1589999999999998</v>
      </c>
      <c r="C927" s="2">
        <f t="shared" si="126"/>
        <v>-5.500000000000016E-2</v>
      </c>
      <c r="D927" s="2">
        <f t="shared" si="127"/>
        <v>0</v>
      </c>
      <c r="E927" s="2">
        <f t="shared" si="128"/>
        <v>5.500000000000016E-2</v>
      </c>
      <c r="F927" s="2">
        <f t="shared" si="132"/>
        <v>3.1565554589648666E-2</v>
      </c>
      <c r="G927" s="2">
        <f t="shared" si="132"/>
        <v>2.4888287209830696E-2</v>
      </c>
      <c r="H927" s="2">
        <f t="shared" si="130"/>
        <v>1.2682895501615916</v>
      </c>
      <c r="I927" s="2">
        <f t="shared" si="131"/>
        <v>55.913917606825784</v>
      </c>
    </row>
    <row r="928" spans="1:9" ht="13.5" x14ac:dyDescent="0.25">
      <c r="A928" s="3">
        <f>TITRES_STAT!B931</f>
        <v>43661</v>
      </c>
      <c r="B928" s="5">
        <f>TITRES_STAT!D931</f>
        <v>2.1825999999999999</v>
      </c>
      <c r="C928" s="2">
        <f t="shared" si="126"/>
        <v>2.3600000000000065E-2</v>
      </c>
      <c r="D928" s="2">
        <f t="shared" si="127"/>
        <v>2.3600000000000065E-2</v>
      </c>
      <c r="E928" s="2">
        <f t="shared" si="128"/>
        <v>0</v>
      </c>
      <c r="F928" s="2">
        <f t="shared" si="132"/>
        <v>3.0996586404673766E-2</v>
      </c>
      <c r="G928" s="2">
        <f t="shared" si="132"/>
        <v>2.3110552409128505E-2</v>
      </c>
      <c r="H928" s="2">
        <f t="shared" si="130"/>
        <v>1.3412308739288437</v>
      </c>
      <c r="I928" s="2">
        <f t="shared" si="131"/>
        <v>57.287424698876883</v>
      </c>
    </row>
    <row r="929" spans="1:9" ht="13.5" x14ac:dyDescent="0.25">
      <c r="A929" s="3">
        <f>TITRES_STAT!B932</f>
        <v>43662</v>
      </c>
      <c r="B929" s="5">
        <f>TITRES_STAT!D932</f>
        <v>2.1747000000000001</v>
      </c>
      <c r="C929" s="2">
        <f t="shared" si="126"/>
        <v>-7.8999999999997961E-3</v>
      </c>
      <c r="D929" s="2">
        <f t="shared" si="127"/>
        <v>0</v>
      </c>
      <c r="E929" s="2">
        <f t="shared" si="128"/>
        <v>7.8999999999997961E-3</v>
      </c>
      <c r="F929" s="2">
        <f t="shared" si="132"/>
        <v>2.8782544518625639E-2</v>
      </c>
      <c r="G929" s="2">
        <f t="shared" si="132"/>
        <v>2.2024084379905027E-2</v>
      </c>
      <c r="H929" s="2">
        <f t="shared" si="130"/>
        <v>1.3068667928319004</v>
      </c>
      <c r="I929" s="2">
        <f t="shared" si="131"/>
        <v>56.651159784895775</v>
      </c>
    </row>
    <row r="930" spans="1:9" ht="13.5" x14ac:dyDescent="0.25">
      <c r="A930" s="3">
        <f>TITRES_STAT!B933</f>
        <v>43663</v>
      </c>
      <c r="B930" s="5">
        <f>TITRES_STAT!D933</f>
        <v>2.1747000000000001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2.6726648481580951E-2</v>
      </c>
      <c r="G930" s="2">
        <f t="shared" si="132"/>
        <v>2.0450935495626096E-2</v>
      </c>
      <c r="H930" s="2">
        <f t="shared" si="130"/>
        <v>1.3068667928319007</v>
      </c>
      <c r="I930" s="2">
        <f t="shared" si="131"/>
        <v>56.651159784895782</v>
      </c>
    </row>
    <row r="931" spans="1:9" ht="13.5" x14ac:dyDescent="0.25">
      <c r="A931" s="3">
        <f>TITRES_STAT!B934</f>
        <v>43664</v>
      </c>
      <c r="B931" s="5">
        <f>TITRES_STAT!D934</f>
        <v>2.0962000000000001</v>
      </c>
      <c r="C931" s="2">
        <f t="shared" si="126"/>
        <v>-7.8500000000000014E-2</v>
      </c>
      <c r="D931" s="2">
        <f t="shared" si="127"/>
        <v>0</v>
      </c>
      <c r="E931" s="2">
        <f t="shared" si="128"/>
        <v>7.8500000000000014E-2</v>
      </c>
      <c r="F931" s="2">
        <f t="shared" si="132"/>
        <v>2.4817602161468028E-2</v>
      </c>
      <c r="G931" s="2">
        <f t="shared" si="132"/>
        <v>2.4597297245938517E-2</v>
      </c>
      <c r="H931" s="2">
        <f t="shared" si="130"/>
        <v>1.0089564684008479</v>
      </c>
      <c r="I931" s="2">
        <f t="shared" si="131"/>
        <v>50.222913451379497</v>
      </c>
    </row>
    <row r="932" spans="1:9" ht="13.5" x14ac:dyDescent="0.25">
      <c r="A932" s="3">
        <f>TITRES_STAT!B935</f>
        <v>43665</v>
      </c>
      <c r="B932" s="5">
        <f>TITRES_STAT!D935</f>
        <v>2.0804999999999998</v>
      </c>
      <c r="C932" s="2">
        <f t="shared" si="126"/>
        <v>-1.5700000000000269E-2</v>
      </c>
      <c r="D932" s="2">
        <f t="shared" si="127"/>
        <v>0</v>
      </c>
      <c r="E932" s="2">
        <f t="shared" si="128"/>
        <v>1.5700000000000269E-2</v>
      </c>
      <c r="F932" s="2">
        <f t="shared" si="132"/>
        <v>2.3044916292791737E-2</v>
      </c>
      <c r="G932" s="2">
        <f t="shared" si="132"/>
        <v>2.3961776014085785E-2</v>
      </c>
      <c r="H932" s="2">
        <f t="shared" si="130"/>
        <v>0.96173657074688135</v>
      </c>
      <c r="I932" s="2">
        <f t="shared" si="131"/>
        <v>49.024756182259715</v>
      </c>
    </row>
    <row r="933" spans="1:9" ht="13.5" x14ac:dyDescent="0.25">
      <c r="A933" s="3">
        <f>TITRES_STAT!B936</f>
        <v>43668</v>
      </c>
      <c r="B933" s="5">
        <f>TITRES_STAT!D936</f>
        <v>2.1198000000000001</v>
      </c>
      <c r="C933" s="2">
        <f t="shared" si="126"/>
        <v>3.9300000000000335E-2</v>
      </c>
      <c r="D933" s="2">
        <f t="shared" si="127"/>
        <v>3.9300000000000335E-2</v>
      </c>
      <c r="E933" s="2">
        <f t="shared" si="128"/>
        <v>0</v>
      </c>
      <c r="F933" s="2">
        <f t="shared" si="132"/>
        <v>2.4205993700449492E-2</v>
      </c>
      <c r="G933" s="2">
        <f t="shared" si="132"/>
        <v>2.2250220584508231E-2</v>
      </c>
      <c r="H933" s="2">
        <f t="shared" si="130"/>
        <v>1.0878990438999501</v>
      </c>
      <c r="I933" s="2">
        <f t="shared" si="131"/>
        <v>52.104963938672171</v>
      </c>
    </row>
    <row r="934" spans="1:9" ht="13.5" x14ac:dyDescent="0.25">
      <c r="A934" s="3">
        <f>TITRES_STAT!B937</f>
        <v>43669</v>
      </c>
      <c r="B934" s="5">
        <f>TITRES_STAT!D937</f>
        <v>2.0491000000000001</v>
      </c>
      <c r="C934" s="2">
        <f t="shared" si="126"/>
        <v>-7.0699999999999985E-2</v>
      </c>
      <c r="D934" s="2">
        <f t="shared" si="127"/>
        <v>0</v>
      </c>
      <c r="E934" s="2">
        <f t="shared" si="128"/>
        <v>7.0699999999999985E-2</v>
      </c>
      <c r="F934" s="2">
        <f t="shared" si="132"/>
        <v>2.2476994150417384E-2</v>
      </c>
      <c r="G934" s="2">
        <f t="shared" si="132"/>
        <v>2.5710919114186215E-2</v>
      </c>
      <c r="H934" s="2">
        <f t="shared" si="130"/>
        <v>0.87421978384333654</v>
      </c>
      <c r="I934" s="2">
        <f t="shared" si="131"/>
        <v>46.644464612929909</v>
      </c>
    </row>
    <row r="935" spans="1:9" ht="13.5" x14ac:dyDescent="0.25">
      <c r="A935" s="3">
        <f>TITRES_STAT!B938</f>
        <v>43670</v>
      </c>
      <c r="B935" s="5">
        <f>TITRES_STAT!D938</f>
        <v>2.1158000000000001</v>
      </c>
      <c r="C935" s="2">
        <f t="shared" si="126"/>
        <v>6.6699999999999982E-2</v>
      </c>
      <c r="D935" s="2">
        <f t="shared" si="127"/>
        <v>6.6699999999999982E-2</v>
      </c>
      <c r="E935" s="2">
        <f t="shared" si="128"/>
        <v>0</v>
      </c>
      <c r="F935" s="2">
        <f t="shared" si="132"/>
        <v>2.5635780282530423E-2</v>
      </c>
      <c r="G935" s="2">
        <f t="shared" si="132"/>
        <v>2.3874424891744343E-2</v>
      </c>
      <c r="H935" s="2">
        <f t="shared" si="130"/>
        <v>1.0737758249161071</v>
      </c>
      <c r="I935" s="2">
        <f t="shared" si="131"/>
        <v>51.778780136929505</v>
      </c>
    </row>
    <row r="936" spans="1:9" ht="13.5" x14ac:dyDescent="0.25">
      <c r="A936" s="3">
        <f>TITRES_STAT!B939</f>
        <v>43672</v>
      </c>
      <c r="B936" s="5">
        <f>TITRES_STAT!D939</f>
        <v>2.1158000000000001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2.3804653119492536E-2</v>
      </c>
      <c r="G936" s="2">
        <f t="shared" si="132"/>
        <v>2.2169108828048317E-2</v>
      </c>
      <c r="H936" s="2">
        <f t="shared" si="130"/>
        <v>1.0737758249161071</v>
      </c>
      <c r="I936" s="2">
        <f t="shared" si="131"/>
        <v>51.778780136929505</v>
      </c>
    </row>
    <row r="937" spans="1:9" ht="13.5" x14ac:dyDescent="0.25">
      <c r="A937" s="3">
        <f>TITRES_STAT!B940</f>
        <v>43675</v>
      </c>
      <c r="B937" s="5">
        <f>TITRES_STAT!D940</f>
        <v>2.0529999999999999</v>
      </c>
      <c r="C937" s="2">
        <f t="shared" si="126"/>
        <v>-6.2800000000000189E-2</v>
      </c>
      <c r="D937" s="2">
        <f t="shared" si="127"/>
        <v>0</v>
      </c>
      <c r="E937" s="2">
        <f t="shared" si="128"/>
        <v>6.2800000000000189E-2</v>
      </c>
      <c r="F937" s="2">
        <f t="shared" si="132"/>
        <v>2.2104320753814497E-2</v>
      </c>
      <c r="G937" s="2">
        <f t="shared" si="132"/>
        <v>2.5071315340330597E-2</v>
      </c>
      <c r="H937" s="2">
        <f t="shared" si="130"/>
        <v>0.88165780110693714</v>
      </c>
      <c r="I937" s="2">
        <f t="shared" si="131"/>
        <v>46.855374053043946</v>
      </c>
    </row>
    <row r="938" spans="1:9" ht="13.5" x14ac:dyDescent="0.25">
      <c r="A938" s="3">
        <f>TITRES_STAT!B941</f>
        <v>43676</v>
      </c>
      <c r="B938" s="5">
        <f>TITRES_STAT!D941</f>
        <v>2.1000999999999999</v>
      </c>
      <c r="C938" s="2">
        <f t="shared" si="126"/>
        <v>4.709999999999992E-2</v>
      </c>
      <c r="D938" s="2">
        <f t="shared" si="127"/>
        <v>4.709999999999992E-2</v>
      </c>
      <c r="E938" s="2">
        <f t="shared" si="128"/>
        <v>0</v>
      </c>
      <c r="F938" s="2">
        <f t="shared" si="132"/>
        <v>2.3889726414256313E-2</v>
      </c>
      <c r="G938" s="2">
        <f t="shared" si="132"/>
        <v>2.3280507101735553E-2</v>
      </c>
      <c r="H938" s="2">
        <f t="shared" si="130"/>
        <v>1.0261686444310891</v>
      </c>
      <c r="I938" s="2">
        <f t="shared" si="131"/>
        <v>50.645766691312033</v>
      </c>
    </row>
    <row r="939" spans="1:9" ht="13.5" x14ac:dyDescent="0.25">
      <c r="A939" s="3">
        <f>TITRES_STAT!B942</f>
        <v>43677</v>
      </c>
      <c r="B939" s="5">
        <f>TITRES_STAT!D942</f>
        <v>2.1000999999999999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2.2183317384666577E-2</v>
      </c>
      <c r="G939" s="2">
        <f t="shared" si="132"/>
        <v>2.1617613737325871E-2</v>
      </c>
      <c r="H939" s="2">
        <f t="shared" si="130"/>
        <v>1.0261686444310889</v>
      </c>
      <c r="I939" s="2">
        <f t="shared" si="131"/>
        <v>50.645766691312033</v>
      </c>
    </row>
    <row r="940" spans="1:9" ht="13.5" x14ac:dyDescent="0.25">
      <c r="A940" s="3">
        <f>TITRES_STAT!B943</f>
        <v>43678</v>
      </c>
      <c r="B940" s="5">
        <f>TITRES_STAT!D943</f>
        <v>2.0962000000000001</v>
      </c>
      <c r="C940" s="2">
        <f t="shared" si="126"/>
        <v>-3.8999999999997925E-3</v>
      </c>
      <c r="D940" s="2">
        <f t="shared" si="127"/>
        <v>0</v>
      </c>
      <c r="E940" s="2">
        <f t="shared" si="128"/>
        <v>3.8999999999997925E-3</v>
      </c>
      <c r="F940" s="2">
        <f t="shared" si="132"/>
        <v>2.0598794714333252E-2</v>
      </c>
      <c r="G940" s="2">
        <f t="shared" si="132"/>
        <v>2.0352069898945439E-2</v>
      </c>
      <c r="H940" s="2">
        <f t="shared" si="130"/>
        <v>1.0121228364786914</v>
      </c>
      <c r="I940" s="2">
        <f t="shared" si="131"/>
        <v>50.301244940391086</v>
      </c>
    </row>
    <row r="941" spans="1:9" ht="13.5" x14ac:dyDescent="0.25">
      <c r="A941" s="3">
        <f>TITRES_STAT!B944</f>
        <v>43679</v>
      </c>
      <c r="B941" s="5">
        <f>TITRES_STAT!D944</f>
        <v>2.0609000000000002</v>
      </c>
      <c r="C941" s="2">
        <f t="shared" si="126"/>
        <v>-3.5299999999999887E-2</v>
      </c>
      <c r="D941" s="2">
        <f t="shared" si="127"/>
        <v>0</v>
      </c>
      <c r="E941" s="2">
        <f t="shared" si="128"/>
        <v>3.5299999999999887E-2</v>
      </c>
      <c r="F941" s="2">
        <f t="shared" ref="F941:G956" si="133">((F940*13)+D941)/14</f>
        <v>1.912745223473802E-2</v>
      </c>
      <c r="G941" s="2">
        <f t="shared" si="133"/>
        <v>2.1419779191877899E-2</v>
      </c>
      <c r="H941" s="2">
        <f t="shared" si="130"/>
        <v>0.8929808315666905</v>
      </c>
      <c r="I941" s="2">
        <f t="shared" si="131"/>
        <v>47.173263282736542</v>
      </c>
    </row>
    <row r="942" spans="1:9" ht="13.5" x14ac:dyDescent="0.25">
      <c r="A942" s="3">
        <f>TITRES_STAT!B945</f>
        <v>43682</v>
      </c>
      <c r="B942" s="5">
        <f>TITRES_STAT!D945</f>
        <v>2.0609000000000002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1.7761205646542447E-2</v>
      </c>
      <c r="G942" s="2">
        <f t="shared" si="133"/>
        <v>1.9889794963886622E-2</v>
      </c>
      <c r="H942" s="2">
        <f t="shared" si="130"/>
        <v>0.89298083156669039</v>
      </c>
      <c r="I942" s="2">
        <f t="shared" si="131"/>
        <v>47.173263282736535</v>
      </c>
    </row>
    <row r="943" spans="1:9" ht="13.5" x14ac:dyDescent="0.25">
      <c r="A943" s="3">
        <f>TITRES_STAT!B946</f>
        <v>43683</v>
      </c>
      <c r="B943" s="5">
        <f>TITRES_STAT!D946</f>
        <v>2.0019999999999998</v>
      </c>
      <c r="C943" s="2">
        <f t="shared" si="126"/>
        <v>-5.8900000000000396E-2</v>
      </c>
      <c r="D943" s="2">
        <f t="shared" si="127"/>
        <v>0</v>
      </c>
      <c r="E943" s="2">
        <f t="shared" si="128"/>
        <v>5.8900000000000396E-2</v>
      </c>
      <c r="F943" s="2">
        <f t="shared" si="133"/>
        <v>1.6492548100360844E-2</v>
      </c>
      <c r="G943" s="2">
        <f t="shared" si="133"/>
        <v>2.2676238180751894E-2</v>
      </c>
      <c r="H943" s="2">
        <f t="shared" si="130"/>
        <v>0.7273052950361093</v>
      </c>
      <c r="I943" s="2">
        <f t="shared" si="131"/>
        <v>42.106354743786326</v>
      </c>
    </row>
    <row r="944" spans="1:9" ht="13.5" x14ac:dyDescent="0.25">
      <c r="A944" s="3">
        <f>TITRES_STAT!B947</f>
        <v>43684</v>
      </c>
      <c r="B944" s="5">
        <f>TITRES_STAT!D947</f>
        <v>2.0019999999999998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1.5314508950335069E-2</v>
      </c>
      <c r="G944" s="2">
        <f t="shared" si="133"/>
        <v>2.105650688212676E-2</v>
      </c>
      <c r="H944" s="2">
        <f t="shared" si="130"/>
        <v>0.7273052950361093</v>
      </c>
      <c r="I944" s="2">
        <f t="shared" si="131"/>
        <v>42.106354743786326</v>
      </c>
    </row>
    <row r="945" spans="1:9" ht="13.5" x14ac:dyDescent="0.25">
      <c r="A945" s="3">
        <f>TITRES_STAT!B948</f>
        <v>43685</v>
      </c>
      <c r="B945" s="5">
        <f>TITRES_STAT!D948</f>
        <v>2.0019999999999998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1.4220615453882564E-2</v>
      </c>
      <c r="G945" s="2">
        <f t="shared" si="133"/>
        <v>1.9552470676260564E-2</v>
      </c>
      <c r="H945" s="2">
        <f t="shared" si="130"/>
        <v>0.7273052950361093</v>
      </c>
      <c r="I945" s="2">
        <f t="shared" si="131"/>
        <v>42.106354743786326</v>
      </c>
    </row>
    <row r="946" spans="1:9" ht="13.5" x14ac:dyDescent="0.25">
      <c r="A946" s="3">
        <f>TITRES_STAT!B949</f>
        <v>43686</v>
      </c>
      <c r="B946" s="5">
        <f>TITRES_STAT!D949</f>
        <v>1.9628000000000001</v>
      </c>
      <c r="C946" s="2">
        <f t="shared" si="126"/>
        <v>-3.919999999999968E-2</v>
      </c>
      <c r="D946" s="2">
        <f t="shared" si="127"/>
        <v>0</v>
      </c>
      <c r="E946" s="2">
        <f t="shared" si="128"/>
        <v>3.919999999999968E-2</v>
      </c>
      <c r="F946" s="2">
        <f t="shared" si="133"/>
        <v>1.3204857207176667E-2</v>
      </c>
      <c r="G946" s="2">
        <f t="shared" si="133"/>
        <v>2.0955865627956212E-2</v>
      </c>
      <c r="H946" s="2">
        <f t="shared" si="130"/>
        <v>0.63012702226725015</v>
      </c>
      <c r="I946" s="2">
        <f t="shared" si="131"/>
        <v>38.655087220800908</v>
      </c>
    </row>
    <row r="947" spans="1:9" ht="13.5" x14ac:dyDescent="0.25">
      <c r="A947" s="3">
        <f>TITRES_STAT!B950</f>
        <v>43691</v>
      </c>
      <c r="B947" s="5">
        <f>TITRES_STAT!D950</f>
        <v>2.0215999999999998</v>
      </c>
      <c r="C947" s="2">
        <f t="shared" si="126"/>
        <v>5.8799999999999741E-2</v>
      </c>
      <c r="D947" s="2">
        <f t="shared" si="127"/>
        <v>5.8799999999999741E-2</v>
      </c>
      <c r="E947" s="2">
        <f t="shared" si="128"/>
        <v>0</v>
      </c>
      <c r="F947" s="2">
        <f t="shared" si="133"/>
        <v>1.6461653120949743E-2</v>
      </c>
      <c r="G947" s="2">
        <f t="shared" si="133"/>
        <v>1.9459018083102197E-2</v>
      </c>
      <c r="H947" s="2">
        <f t="shared" si="130"/>
        <v>0.84596525120888277</v>
      </c>
      <c r="I947" s="2">
        <f t="shared" si="131"/>
        <v>45.827799339932227</v>
      </c>
    </row>
    <row r="948" spans="1:9" ht="13.5" x14ac:dyDescent="0.25">
      <c r="A948" s="3">
        <f>TITRES_STAT!B951</f>
        <v>43692</v>
      </c>
      <c r="B948" s="5">
        <f>TITRES_STAT!D951</f>
        <v>2.0215999999999998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1.5285820755167618E-2</v>
      </c>
      <c r="G948" s="2">
        <f t="shared" si="133"/>
        <v>1.8069088220023465E-2</v>
      </c>
      <c r="H948" s="2">
        <f t="shared" si="130"/>
        <v>0.84596525120888288</v>
      </c>
      <c r="I948" s="2">
        <f t="shared" si="131"/>
        <v>45.827799339932234</v>
      </c>
    </row>
    <row r="949" spans="1:9" ht="13.5" x14ac:dyDescent="0.25">
      <c r="A949" s="3">
        <f>TITRES_STAT!B952</f>
        <v>43693</v>
      </c>
      <c r="B949" s="5">
        <f>TITRES_STAT!D952</f>
        <v>2.0804999999999998</v>
      </c>
      <c r="C949" s="2">
        <f t="shared" si="126"/>
        <v>5.8899999999999952E-2</v>
      </c>
      <c r="D949" s="2">
        <f t="shared" si="127"/>
        <v>5.8899999999999952E-2</v>
      </c>
      <c r="E949" s="2">
        <f t="shared" si="128"/>
        <v>0</v>
      </c>
      <c r="F949" s="2">
        <f t="shared" si="133"/>
        <v>1.8401119272655642E-2</v>
      </c>
      <c r="G949" s="2">
        <f t="shared" si="133"/>
        <v>1.6778439061450361E-2</v>
      </c>
      <c r="H949" s="2">
        <f t="shared" si="130"/>
        <v>1.0967122272377232</v>
      </c>
      <c r="I949" s="2">
        <f t="shared" si="131"/>
        <v>52.30628280746793</v>
      </c>
    </row>
    <row r="950" spans="1:9" ht="13.5" x14ac:dyDescent="0.25">
      <c r="A950" s="3">
        <f>TITRES_STAT!B953</f>
        <v>43696</v>
      </c>
      <c r="B950" s="5">
        <f>TITRES_STAT!D953</f>
        <v>2.0804999999999998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1.7086753610323097E-2</v>
      </c>
      <c r="G950" s="2">
        <f t="shared" si="133"/>
        <v>1.5579979128489621E-2</v>
      </c>
      <c r="H950" s="2">
        <f t="shared" si="130"/>
        <v>1.0967122272377234</v>
      </c>
      <c r="I950" s="2">
        <f t="shared" si="131"/>
        <v>52.306282807467937</v>
      </c>
    </row>
    <row r="951" spans="1:9" ht="13.5" x14ac:dyDescent="0.25">
      <c r="A951" s="3">
        <f>TITRES_STAT!B954</f>
        <v>43697</v>
      </c>
      <c r="B951" s="5">
        <f>TITRES_STAT!D954</f>
        <v>2.0804999999999998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1.5866271209585732E-2</v>
      </c>
      <c r="G951" s="2">
        <f t="shared" si="133"/>
        <v>1.4467123476454648E-2</v>
      </c>
      <c r="H951" s="2">
        <f t="shared" si="130"/>
        <v>1.0967122272377232</v>
      </c>
      <c r="I951" s="2">
        <f t="shared" si="131"/>
        <v>52.30628280746793</v>
      </c>
    </row>
    <row r="952" spans="1:9" ht="13.5" x14ac:dyDescent="0.25">
      <c r="A952" s="3">
        <f>TITRES_STAT!B955</f>
        <v>43698</v>
      </c>
      <c r="B952" s="5">
        <f>TITRES_STAT!D955</f>
        <v>2.0215999999999998</v>
      </c>
      <c r="C952" s="2">
        <f t="shared" si="126"/>
        <v>-5.8899999999999952E-2</v>
      </c>
      <c r="D952" s="2">
        <f t="shared" si="127"/>
        <v>0</v>
      </c>
      <c r="E952" s="2">
        <f t="shared" si="128"/>
        <v>5.8899999999999952E-2</v>
      </c>
      <c r="F952" s="2">
        <f t="shared" si="133"/>
        <v>1.4732966123186751E-2</v>
      </c>
      <c r="G952" s="2">
        <f t="shared" si="133"/>
        <v>1.7640900370993598E-2</v>
      </c>
      <c r="H952" s="2">
        <f t="shared" si="130"/>
        <v>0.83515953343354987</v>
      </c>
      <c r="I952" s="2">
        <f t="shared" si="131"/>
        <v>45.508824612701744</v>
      </c>
    </row>
    <row r="953" spans="1:9" ht="13.5" x14ac:dyDescent="0.25">
      <c r="A953" s="3">
        <f>TITRES_STAT!B956</f>
        <v>43699</v>
      </c>
      <c r="B953" s="5">
        <f>TITRES_STAT!D956</f>
        <v>2.0727000000000002</v>
      </c>
      <c r="C953" s="2">
        <f t="shared" si="126"/>
        <v>5.1100000000000367E-2</v>
      </c>
      <c r="D953" s="2">
        <f t="shared" si="127"/>
        <v>5.1100000000000367E-2</v>
      </c>
      <c r="E953" s="2">
        <f t="shared" si="128"/>
        <v>0</v>
      </c>
      <c r="F953" s="2">
        <f t="shared" si="133"/>
        <v>1.733061140010201E-2</v>
      </c>
      <c r="G953" s="2">
        <f t="shared" si="133"/>
        <v>1.6380836058779769E-2</v>
      </c>
      <c r="H953" s="2">
        <f t="shared" si="130"/>
        <v>1.0579808831438235</v>
      </c>
      <c r="I953" s="2">
        <f t="shared" si="131"/>
        <v>51.40868371564391</v>
      </c>
    </row>
    <row r="954" spans="1:9" ht="13.5" x14ac:dyDescent="0.25">
      <c r="A954" s="3">
        <f>TITRES_STAT!B957</f>
        <v>43700</v>
      </c>
      <c r="B954" s="5">
        <f>TITRES_STAT!D957</f>
        <v>2.0687000000000002</v>
      </c>
      <c r="C954" s="2">
        <f t="shared" si="126"/>
        <v>-4.0000000000000036E-3</v>
      </c>
      <c r="D954" s="2">
        <f t="shared" si="127"/>
        <v>0</v>
      </c>
      <c r="E954" s="2">
        <f t="shared" si="128"/>
        <v>4.0000000000000036E-3</v>
      </c>
      <c r="F954" s="2">
        <f t="shared" si="133"/>
        <v>1.6092710585809009E-2</v>
      </c>
      <c r="G954" s="2">
        <f t="shared" si="133"/>
        <v>1.5496490626009786E-2</v>
      </c>
      <c r="H954" s="2">
        <f t="shared" si="130"/>
        <v>1.0384745149200754</v>
      </c>
      <c r="I954" s="2">
        <f t="shared" si="131"/>
        <v>50.943708509438586</v>
      </c>
    </row>
    <row r="955" spans="1:9" ht="13.5" x14ac:dyDescent="0.25">
      <c r="A955" s="3">
        <f>TITRES_STAT!B958</f>
        <v>43703</v>
      </c>
      <c r="B955" s="5">
        <f>TITRES_STAT!D958</f>
        <v>2.0687000000000002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1.4943231258251224E-2</v>
      </c>
      <c r="G955" s="2">
        <f t="shared" si="133"/>
        <v>1.4389598438437659E-2</v>
      </c>
      <c r="H955" s="2">
        <f t="shared" si="130"/>
        <v>1.0384745149200754</v>
      </c>
      <c r="I955" s="2">
        <f t="shared" si="131"/>
        <v>50.943708509438586</v>
      </c>
    </row>
    <row r="956" spans="1:9" ht="13.5" x14ac:dyDescent="0.25">
      <c r="A956" s="3">
        <f>TITRES_STAT!B959</f>
        <v>43704</v>
      </c>
      <c r="B956" s="5">
        <f>TITRES_STAT!D959</f>
        <v>2.0687000000000002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1.3875857596947564E-2</v>
      </c>
      <c r="G956" s="2">
        <f t="shared" si="133"/>
        <v>1.3361769978549255E-2</v>
      </c>
      <c r="H956" s="2">
        <f t="shared" si="130"/>
        <v>1.0384745149200756</v>
      </c>
      <c r="I956" s="2">
        <f t="shared" si="131"/>
        <v>50.943708509438586</v>
      </c>
    </row>
    <row r="957" spans="1:9" ht="13.5" x14ac:dyDescent="0.25">
      <c r="A957" s="3">
        <f>TITRES_STAT!B960</f>
        <v>43705</v>
      </c>
      <c r="B957" s="5">
        <f>TITRES_STAT!D960</f>
        <v>2.0687000000000002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1.2884724911451309E-2</v>
      </c>
      <c r="G957" s="2">
        <f t="shared" si="134"/>
        <v>1.2407357837224308E-2</v>
      </c>
      <c r="H957" s="2">
        <f t="shared" si="130"/>
        <v>1.0384745149200754</v>
      </c>
      <c r="I957" s="2">
        <f t="shared" si="131"/>
        <v>50.943708509438586</v>
      </c>
    </row>
    <row r="958" spans="1:9" ht="13.5" x14ac:dyDescent="0.25">
      <c r="A958" s="3">
        <f>TITRES_STAT!B961</f>
        <v>43706</v>
      </c>
      <c r="B958" s="5">
        <f>TITRES_STAT!D961</f>
        <v>2.0609000000000002</v>
      </c>
      <c r="C958" s="2">
        <f t="shared" si="126"/>
        <v>-7.8000000000000291E-3</v>
      </c>
      <c r="D958" s="2">
        <f t="shared" si="127"/>
        <v>0</v>
      </c>
      <c r="E958" s="2">
        <f t="shared" si="128"/>
        <v>7.8000000000000291E-3</v>
      </c>
      <c r="F958" s="2">
        <f t="shared" si="134"/>
        <v>1.1964387417776215E-2</v>
      </c>
      <c r="G958" s="2">
        <f t="shared" si="134"/>
        <v>1.2078260848851146E-2</v>
      </c>
      <c r="H958" s="2">
        <f t="shared" si="130"/>
        <v>0.99057203412809525</v>
      </c>
      <c r="I958" s="2">
        <f t="shared" si="131"/>
        <v>49.763184509018927</v>
      </c>
    </row>
    <row r="959" spans="1:9" ht="13.5" x14ac:dyDescent="0.25">
      <c r="A959" s="3">
        <f>TITRES_STAT!B962</f>
        <v>43707</v>
      </c>
      <c r="B959" s="5">
        <f>TITRES_STAT!D962</f>
        <v>2.0333999999999999</v>
      </c>
      <c r="C959" s="2">
        <f t="shared" si="126"/>
        <v>-2.7500000000000302E-2</v>
      </c>
      <c r="D959" s="2">
        <f t="shared" si="127"/>
        <v>0</v>
      </c>
      <c r="E959" s="2">
        <f t="shared" si="128"/>
        <v>2.7500000000000302E-2</v>
      </c>
      <c r="F959" s="2">
        <f t="shared" si="134"/>
        <v>1.1109788316506485E-2</v>
      </c>
      <c r="G959" s="2">
        <f t="shared" si="134"/>
        <v>1.3179813645361801E-2</v>
      </c>
      <c r="H959" s="2">
        <f t="shared" si="130"/>
        <v>0.84293971185368066</v>
      </c>
      <c r="I959" s="2">
        <f t="shared" si="131"/>
        <v>45.738865272257236</v>
      </c>
    </row>
    <row r="960" spans="1:9" ht="13.5" x14ac:dyDescent="0.25">
      <c r="A960" s="3">
        <f>TITRES_STAT!B963</f>
        <v>43710</v>
      </c>
      <c r="B960" s="5">
        <f>TITRES_STAT!D963</f>
        <v>2.0333999999999999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1.0316232008184592E-2</v>
      </c>
      <c r="G960" s="2">
        <f t="shared" si="134"/>
        <v>1.2238398384978814E-2</v>
      </c>
      <c r="H960" s="2">
        <f t="shared" si="130"/>
        <v>0.84293971185368066</v>
      </c>
      <c r="I960" s="2">
        <f t="shared" si="131"/>
        <v>45.738865272257236</v>
      </c>
    </row>
    <row r="961" spans="1:9" ht="13.5" x14ac:dyDescent="0.25">
      <c r="A961" s="3">
        <f>TITRES_STAT!B964</f>
        <v>43711</v>
      </c>
      <c r="B961" s="5">
        <f>TITRES_STAT!D964</f>
        <v>2.0333999999999999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9.5793582933142631E-3</v>
      </c>
      <c r="G961" s="2">
        <f t="shared" si="134"/>
        <v>1.1364227071766042E-2</v>
      </c>
      <c r="H961" s="2">
        <f t="shared" si="130"/>
        <v>0.84293971185368055</v>
      </c>
      <c r="I961" s="2">
        <f t="shared" si="131"/>
        <v>45.738865272257229</v>
      </c>
    </row>
    <row r="962" spans="1:9" ht="13.5" x14ac:dyDescent="0.25">
      <c r="A962" s="3">
        <f>TITRES_STAT!B965</f>
        <v>43712</v>
      </c>
      <c r="B962" s="5">
        <f>TITRES_STAT!D965</f>
        <v>1.9744999999999999</v>
      </c>
      <c r="C962" s="2">
        <f t="shared" si="126"/>
        <v>-5.8899999999999952E-2</v>
      </c>
      <c r="D962" s="2">
        <f t="shared" si="127"/>
        <v>0</v>
      </c>
      <c r="E962" s="2">
        <f t="shared" si="128"/>
        <v>5.8899999999999952E-2</v>
      </c>
      <c r="F962" s="2">
        <f t="shared" si="134"/>
        <v>8.8951184152203881E-3</v>
      </c>
      <c r="G962" s="2">
        <f t="shared" si="134"/>
        <v>1.475963942378275E-2</v>
      </c>
      <c r="H962" s="2">
        <f t="shared" si="130"/>
        <v>0.60266502180855153</v>
      </c>
      <c r="I962" s="2">
        <f t="shared" si="131"/>
        <v>37.603929305730091</v>
      </c>
    </row>
    <row r="963" spans="1:9" ht="13.5" x14ac:dyDescent="0.25">
      <c r="A963" s="3">
        <f>TITRES_STAT!B966</f>
        <v>43713</v>
      </c>
      <c r="B963" s="5">
        <f>TITRES_STAT!D966</f>
        <v>1.9784999999999999</v>
      </c>
      <c r="C963" s="2">
        <f t="shared" ref="C963:C1026" si="135">B963-B962</f>
        <v>4.0000000000000036E-3</v>
      </c>
      <c r="D963" s="2">
        <f t="shared" ref="D963:D1026" si="136">IF(C963&gt;0,C963,0)</f>
        <v>4.0000000000000036E-3</v>
      </c>
      <c r="E963" s="2">
        <f t="shared" ref="E963:E1026" si="137">IF(C963&lt;0,-C963,0)</f>
        <v>0</v>
      </c>
      <c r="F963" s="2">
        <f t="shared" si="134"/>
        <v>8.5454670998475028E-3</v>
      </c>
      <c r="G963" s="2">
        <f t="shared" si="134"/>
        <v>1.3705379464941126E-2</v>
      </c>
      <c r="H963" s="2">
        <f t="shared" si="130"/>
        <v>0.62351189339245428</v>
      </c>
      <c r="I963" s="2">
        <f t="shared" si="131"/>
        <v>38.405132474242478</v>
      </c>
    </row>
    <row r="964" spans="1:9" ht="13.5" x14ac:dyDescent="0.25">
      <c r="A964" s="3">
        <f>TITRES_STAT!B967</f>
        <v>43714</v>
      </c>
      <c r="B964" s="5">
        <f>TITRES_STAT!D967</f>
        <v>1.9784999999999999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7.9350765927155391E-3</v>
      </c>
      <c r="G964" s="2">
        <f t="shared" si="134"/>
        <v>1.2726423788873903E-2</v>
      </c>
      <c r="H964" s="2">
        <f t="shared" si="130"/>
        <v>0.62351189339245428</v>
      </c>
      <c r="I964" s="2">
        <f t="shared" si="131"/>
        <v>38.405132474242478</v>
      </c>
    </row>
    <row r="965" spans="1:9" ht="13.5" x14ac:dyDescent="0.25">
      <c r="A965" s="3">
        <f>TITRES_STAT!B968</f>
        <v>43717</v>
      </c>
      <c r="B965" s="5">
        <f>TITRES_STAT!D968</f>
        <v>1.9784999999999999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7.3682854075215725E-3</v>
      </c>
      <c r="G965" s="2">
        <f t="shared" si="134"/>
        <v>1.1817393518240052E-2</v>
      </c>
      <c r="H965" s="2">
        <f t="shared" si="130"/>
        <v>0.62351189339245439</v>
      </c>
      <c r="I965" s="2">
        <f t="shared" si="131"/>
        <v>38.405132474242478</v>
      </c>
    </row>
    <row r="966" spans="1:9" ht="13.5" x14ac:dyDescent="0.25">
      <c r="A966" s="3">
        <f>TITRES_STAT!B969</f>
        <v>43718</v>
      </c>
      <c r="B966" s="5">
        <f>TITRES_STAT!D969</f>
        <v>2.0333999999999999</v>
      </c>
      <c r="C966" s="2">
        <f t="shared" si="135"/>
        <v>5.4899999999999949E-2</v>
      </c>
      <c r="D966" s="2">
        <f t="shared" si="136"/>
        <v>5.4899999999999949E-2</v>
      </c>
      <c r="E966" s="2">
        <f t="shared" si="137"/>
        <v>0</v>
      </c>
      <c r="F966" s="2">
        <f t="shared" si="134"/>
        <v>1.0763407878412885E-2</v>
      </c>
      <c r="G966" s="2">
        <f t="shared" si="134"/>
        <v>1.0973293981222905E-2</v>
      </c>
      <c r="H966" s="2">
        <f t="shared" si="130"/>
        <v>0.98087300830824642</v>
      </c>
      <c r="I966" s="2">
        <f t="shared" si="131"/>
        <v>49.517208028694156</v>
      </c>
    </row>
    <row r="967" spans="1:9" ht="13.5" x14ac:dyDescent="0.25">
      <c r="A967" s="3">
        <f>TITRES_STAT!B970</f>
        <v>43719</v>
      </c>
      <c r="B967" s="5">
        <f>TITRES_STAT!D970</f>
        <v>2.0922999999999998</v>
      </c>
      <c r="C967" s="2">
        <f t="shared" si="135"/>
        <v>5.8899999999999952E-2</v>
      </c>
      <c r="D967" s="2">
        <f t="shared" si="136"/>
        <v>5.8899999999999952E-2</v>
      </c>
      <c r="E967" s="2">
        <f t="shared" si="137"/>
        <v>0</v>
      </c>
      <c r="F967" s="2">
        <f t="shared" si="134"/>
        <v>1.4201735887097677E-2</v>
      </c>
      <c r="G967" s="2">
        <f t="shared" si="134"/>
        <v>1.0189487268278412E-2</v>
      </c>
      <c r="H967" s="2">
        <f t="shared" si="130"/>
        <v>1.3937635440509426</v>
      </c>
      <c r="I967" s="2">
        <f t="shared" si="131"/>
        <v>58.224779448862783</v>
      </c>
    </row>
    <row r="968" spans="1:9" ht="13.5" x14ac:dyDescent="0.25">
      <c r="A968" s="3">
        <f>TITRES_STAT!B971</f>
        <v>43720</v>
      </c>
      <c r="B968" s="5">
        <f>TITRES_STAT!D971</f>
        <v>2.0413000000000001</v>
      </c>
      <c r="C968" s="2">
        <f t="shared" si="135"/>
        <v>-5.0999999999999712E-2</v>
      </c>
      <c r="D968" s="2">
        <f t="shared" si="136"/>
        <v>0</v>
      </c>
      <c r="E968" s="2">
        <f t="shared" si="137"/>
        <v>5.0999999999999712E-2</v>
      </c>
      <c r="F968" s="2">
        <f t="shared" si="134"/>
        <v>1.3187326180876414E-2</v>
      </c>
      <c r="G968" s="2">
        <f t="shared" si="134"/>
        <v>1.3104523891972791E-2</v>
      </c>
      <c r="H968" s="2">
        <f t="shared" si="130"/>
        <v>1.0063186033759184</v>
      </c>
      <c r="I968" s="2">
        <f t="shared" si="131"/>
        <v>50.15746759675374</v>
      </c>
    </row>
    <row r="969" spans="1:9" ht="13.5" x14ac:dyDescent="0.25">
      <c r="A969" s="3">
        <f>TITRES_STAT!B972</f>
        <v>43721</v>
      </c>
      <c r="B969" s="5">
        <f>TITRES_STAT!D972</f>
        <v>2.0413000000000001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1.2245374310813812E-2</v>
      </c>
      <c r="G969" s="2">
        <f t="shared" si="134"/>
        <v>1.2168486471117592E-2</v>
      </c>
      <c r="H969" s="2">
        <f t="shared" si="130"/>
        <v>1.0063186033759184</v>
      </c>
      <c r="I969" s="2">
        <f t="shared" si="131"/>
        <v>50.15746759675374</v>
      </c>
    </row>
    <row r="970" spans="1:9" ht="13.5" x14ac:dyDescent="0.25">
      <c r="A970" s="3">
        <f>TITRES_STAT!B973</f>
        <v>43724</v>
      </c>
      <c r="B970" s="5">
        <f>TITRES_STAT!D973</f>
        <v>2.0413000000000001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1.1370704717184254E-2</v>
      </c>
      <c r="G970" s="2">
        <f t="shared" si="134"/>
        <v>1.1299308866037763E-2</v>
      </c>
      <c r="H970" s="2">
        <f t="shared" si="130"/>
        <v>1.0063186033759184</v>
      </c>
      <c r="I970" s="2">
        <f t="shared" si="131"/>
        <v>50.15746759675374</v>
      </c>
    </row>
    <row r="971" spans="1:9" ht="13.5" x14ac:dyDescent="0.25">
      <c r="A971" s="3">
        <f>TITRES_STAT!B974</f>
        <v>43725</v>
      </c>
      <c r="B971" s="5">
        <f>TITRES_STAT!D974</f>
        <v>2.0413000000000001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1.0558511523099664E-2</v>
      </c>
      <c r="G971" s="2">
        <f t="shared" si="134"/>
        <v>1.0492215375606493E-2</v>
      </c>
      <c r="H971" s="2">
        <f t="shared" si="130"/>
        <v>1.0063186033759184</v>
      </c>
      <c r="I971" s="2">
        <f t="shared" si="131"/>
        <v>50.15746759675374</v>
      </c>
    </row>
    <row r="972" spans="1:9" ht="13.5" x14ac:dyDescent="0.25">
      <c r="A972" s="3">
        <f>TITRES_STAT!B975</f>
        <v>43726</v>
      </c>
      <c r="B972" s="5">
        <f>TITRES_STAT!D975</f>
        <v>2.0255999999999998</v>
      </c>
      <c r="C972" s="2">
        <f t="shared" si="135"/>
        <v>-1.5700000000000269E-2</v>
      </c>
      <c r="D972" s="2">
        <f t="shared" si="136"/>
        <v>0</v>
      </c>
      <c r="E972" s="2">
        <f t="shared" si="137"/>
        <v>1.5700000000000269E-2</v>
      </c>
      <c r="F972" s="2">
        <f t="shared" si="134"/>
        <v>9.8043321285925435E-3</v>
      </c>
      <c r="G972" s="2">
        <f t="shared" si="134"/>
        <v>1.0864199991634621E-2</v>
      </c>
      <c r="H972" s="2">
        <f t="shared" si="130"/>
        <v>0.90244400288487225</v>
      </c>
      <c r="I972" s="2">
        <f t="shared" si="131"/>
        <v>47.436034990591224</v>
      </c>
    </row>
    <row r="973" spans="1:9" ht="13.5" x14ac:dyDescent="0.25">
      <c r="A973" s="3">
        <f>TITRES_STAT!B976</f>
        <v>43727</v>
      </c>
      <c r="B973" s="5">
        <f>TITRES_STAT!D976</f>
        <v>2.0804999999999998</v>
      </c>
      <c r="C973" s="2">
        <f t="shared" si="135"/>
        <v>5.4899999999999949E-2</v>
      </c>
      <c r="D973" s="2">
        <f t="shared" si="136"/>
        <v>5.4899999999999949E-2</v>
      </c>
      <c r="E973" s="2">
        <f t="shared" si="137"/>
        <v>0</v>
      </c>
      <c r="F973" s="2">
        <f t="shared" ref="F973:G988" si="138">((F972*13)+D973)/14</f>
        <v>1.30254512622645E-2</v>
      </c>
      <c r="G973" s="2">
        <f t="shared" si="138"/>
        <v>1.0088185706517863E-2</v>
      </c>
      <c r="H973" s="2">
        <f t="shared" si="130"/>
        <v>1.2911589498049092</v>
      </c>
      <c r="I973" s="2">
        <f t="shared" si="131"/>
        <v>56.353966620903826</v>
      </c>
    </row>
    <row r="974" spans="1:9" ht="13.5" x14ac:dyDescent="0.25">
      <c r="A974" s="3">
        <f>TITRES_STAT!B977</f>
        <v>43728</v>
      </c>
      <c r="B974" s="5">
        <f>TITRES_STAT!D977</f>
        <v>2.0804999999999998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1.2095061886388465E-2</v>
      </c>
      <c r="G974" s="2">
        <f t="shared" si="138"/>
        <v>9.3676010131951582E-3</v>
      </c>
      <c r="H974" s="2">
        <f t="shared" si="130"/>
        <v>1.2911589498049094</v>
      </c>
      <c r="I974" s="2">
        <f t="shared" si="131"/>
        <v>56.353966620903833</v>
      </c>
    </row>
    <row r="975" spans="1:9" ht="13.5" x14ac:dyDescent="0.25">
      <c r="A975" s="3">
        <f>TITRES_STAT!B978</f>
        <v>43731</v>
      </c>
      <c r="B975" s="5">
        <f>TITRES_STAT!D978</f>
        <v>2.0727000000000002</v>
      </c>
      <c r="C975" s="2">
        <f t="shared" si="135"/>
        <v>-7.799999999999585E-3</v>
      </c>
      <c r="D975" s="2">
        <f t="shared" si="136"/>
        <v>0</v>
      </c>
      <c r="E975" s="2">
        <f t="shared" si="137"/>
        <v>7.799999999999585E-3</v>
      </c>
      <c r="F975" s="2">
        <f t="shared" si="138"/>
        <v>1.1231128894503575E-2</v>
      </c>
      <c r="G975" s="2">
        <f t="shared" si="138"/>
        <v>9.2556295122526167E-3</v>
      </c>
      <c r="H975" s="2">
        <f t="shared" si="130"/>
        <v>1.2134376035293752</v>
      </c>
      <c r="I975" s="2">
        <f t="shared" si="131"/>
        <v>54.821405473301894</v>
      </c>
    </row>
    <row r="976" spans="1:9" ht="13.5" x14ac:dyDescent="0.25">
      <c r="A976" s="3">
        <f>TITRES_STAT!B979</f>
        <v>43732</v>
      </c>
      <c r="B976" s="5">
        <f>TITRES_STAT!D979</f>
        <v>2.0137999999999998</v>
      </c>
      <c r="C976" s="2">
        <f t="shared" si="135"/>
        <v>-5.8900000000000396E-2</v>
      </c>
      <c r="D976" s="2">
        <f t="shared" si="136"/>
        <v>0</v>
      </c>
      <c r="E976" s="2">
        <f t="shared" si="137"/>
        <v>5.8900000000000396E-2</v>
      </c>
      <c r="F976" s="2">
        <f t="shared" si="138"/>
        <v>1.0428905402039033E-2</v>
      </c>
      <c r="G976" s="2">
        <f t="shared" si="138"/>
        <v>1.2801655975663172E-2</v>
      </c>
      <c r="H976" s="2">
        <f t="shared" si="130"/>
        <v>0.81465284037198771</v>
      </c>
      <c r="I976" s="2">
        <f t="shared" si="131"/>
        <v>44.89304082013787</v>
      </c>
    </row>
    <row r="977" spans="1:9" ht="13.5" x14ac:dyDescent="0.25">
      <c r="A977" s="3">
        <f>TITRES_STAT!B980</f>
        <v>43733</v>
      </c>
      <c r="B977" s="5">
        <f>TITRES_STAT!D980</f>
        <v>2.0137999999999998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9.6839835876076745E-3</v>
      </c>
      <c r="G977" s="2">
        <f t="shared" si="138"/>
        <v>1.1887251977401517E-2</v>
      </c>
      <c r="H977" s="2">
        <f t="shared" ref="H977:H1040" si="139">F977/G977</f>
        <v>0.81465284037198782</v>
      </c>
      <c r="I977" s="2">
        <f t="shared" ref="I977:I1040" si="140">IF(G977=0,100,100-(100/(1+H977)))</f>
        <v>44.89304082013787</v>
      </c>
    </row>
    <row r="978" spans="1:9" ht="13.5" x14ac:dyDescent="0.25">
      <c r="A978" s="3">
        <f>TITRES_STAT!B981</f>
        <v>43734</v>
      </c>
      <c r="B978" s="5">
        <f>TITRES_STAT!D981</f>
        <v>2.0413000000000001</v>
      </c>
      <c r="C978" s="2">
        <f t="shared" si="135"/>
        <v>2.7500000000000302E-2</v>
      </c>
      <c r="D978" s="2">
        <f t="shared" si="136"/>
        <v>2.7500000000000302E-2</v>
      </c>
      <c r="E978" s="2">
        <f t="shared" si="137"/>
        <v>0</v>
      </c>
      <c r="F978" s="2">
        <f t="shared" si="138"/>
        <v>1.0956556188492863E-2</v>
      </c>
      <c r="G978" s="2">
        <f t="shared" si="138"/>
        <v>1.1038162550444265E-2</v>
      </c>
      <c r="H978" s="2">
        <f t="shared" si="139"/>
        <v>0.99260688891122395</v>
      </c>
      <c r="I978" s="2">
        <f t="shared" si="140"/>
        <v>49.814486461681973</v>
      </c>
    </row>
    <row r="979" spans="1:9" ht="13.5" x14ac:dyDescent="0.25">
      <c r="A979" s="3">
        <f>TITRES_STAT!B982</f>
        <v>43735</v>
      </c>
      <c r="B979" s="5">
        <f>TITRES_STAT!D982</f>
        <v>1.9823999999999999</v>
      </c>
      <c r="C979" s="2">
        <f t="shared" si="135"/>
        <v>-5.8900000000000174E-2</v>
      </c>
      <c r="D979" s="2">
        <f t="shared" si="136"/>
        <v>0</v>
      </c>
      <c r="E979" s="2">
        <f t="shared" si="137"/>
        <v>5.8900000000000174E-2</v>
      </c>
      <c r="F979" s="2">
        <f t="shared" si="138"/>
        <v>1.0173945032171944E-2</v>
      </c>
      <c r="G979" s="2">
        <f t="shared" si="138"/>
        <v>1.4456865225412546E-2</v>
      </c>
      <c r="H979" s="2">
        <f t="shared" si="139"/>
        <v>0.70374489030222087</v>
      </c>
      <c r="I979" s="2">
        <f t="shared" si="140"/>
        <v>41.305766744068485</v>
      </c>
    </row>
    <row r="980" spans="1:9" ht="13.5" x14ac:dyDescent="0.25">
      <c r="A980" s="3">
        <f>TITRES_STAT!B983</f>
        <v>43738</v>
      </c>
      <c r="B980" s="5">
        <f>TITRES_STAT!D983</f>
        <v>1.9235</v>
      </c>
      <c r="C980" s="2">
        <f t="shared" si="135"/>
        <v>-5.8899999999999952E-2</v>
      </c>
      <c r="D980" s="2">
        <f t="shared" si="136"/>
        <v>0</v>
      </c>
      <c r="E980" s="2">
        <f t="shared" si="137"/>
        <v>5.8899999999999952E-2</v>
      </c>
      <c r="F980" s="2">
        <f t="shared" si="138"/>
        <v>9.4472346727310919E-3</v>
      </c>
      <c r="G980" s="2">
        <f t="shared" si="138"/>
        <v>1.7631374852168789E-2</v>
      </c>
      <c r="H980" s="2">
        <f t="shared" si="139"/>
        <v>0.53581951220151236</v>
      </c>
      <c r="I980" s="2">
        <f t="shared" si="140"/>
        <v>34.888182364179286</v>
      </c>
    </row>
    <row r="981" spans="1:9" ht="13.5" x14ac:dyDescent="0.25">
      <c r="A981" s="3">
        <f>TITRES_STAT!B984</f>
        <v>43739</v>
      </c>
      <c r="B981" s="5">
        <f>TITRES_STAT!D984</f>
        <v>2.0177</v>
      </c>
      <c r="C981" s="2">
        <f t="shared" si="135"/>
        <v>9.4200000000000061E-2</v>
      </c>
      <c r="D981" s="2">
        <f t="shared" si="136"/>
        <v>9.4200000000000061E-2</v>
      </c>
      <c r="E981" s="2">
        <f t="shared" si="137"/>
        <v>0</v>
      </c>
      <c r="F981" s="2">
        <f t="shared" si="138"/>
        <v>1.5501003624678876E-2</v>
      </c>
      <c r="G981" s="2">
        <f t="shared" si="138"/>
        <v>1.6371990934156734E-2</v>
      </c>
      <c r="H981" s="2">
        <f t="shared" si="139"/>
        <v>0.9468001593098414</v>
      </c>
      <c r="I981" s="2">
        <f t="shared" si="140"/>
        <v>48.633659432485906</v>
      </c>
    </row>
    <row r="982" spans="1:9" ht="13.5" x14ac:dyDescent="0.25">
      <c r="A982" s="3">
        <f>TITRES_STAT!B985</f>
        <v>43740</v>
      </c>
      <c r="B982" s="5">
        <f>TITRES_STAT!D985</f>
        <v>2.0019999999999998</v>
      </c>
      <c r="C982" s="2">
        <f t="shared" si="135"/>
        <v>-1.5700000000000269E-2</v>
      </c>
      <c r="D982" s="2">
        <f t="shared" si="136"/>
        <v>0</v>
      </c>
      <c r="E982" s="2">
        <f t="shared" si="137"/>
        <v>1.5700000000000269E-2</v>
      </c>
      <c r="F982" s="2">
        <f t="shared" si="138"/>
        <v>1.4393789080058955E-2</v>
      </c>
      <c r="G982" s="2">
        <f t="shared" si="138"/>
        <v>1.6323991581716987E-2</v>
      </c>
      <c r="H982" s="2">
        <f t="shared" si="139"/>
        <v>0.88175670809461359</v>
      </c>
      <c r="I982" s="2">
        <f t="shared" si="140"/>
        <v>46.858167386975481</v>
      </c>
    </row>
    <row r="983" spans="1:9" ht="13.5" x14ac:dyDescent="0.25">
      <c r="A983" s="3">
        <f>TITRES_STAT!B986</f>
        <v>43741</v>
      </c>
      <c r="B983" s="5">
        <f>TITRES_STAT!D986</f>
        <v>2.0019999999999998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1.3365661288626171E-2</v>
      </c>
      <c r="G983" s="2">
        <f t="shared" si="138"/>
        <v>1.5157992183022915E-2</v>
      </c>
      <c r="H983" s="2">
        <f t="shared" si="139"/>
        <v>0.88175670809461359</v>
      </c>
      <c r="I983" s="2">
        <f t="shared" si="140"/>
        <v>46.858167386975481</v>
      </c>
    </row>
    <row r="984" spans="1:9" ht="13.5" x14ac:dyDescent="0.25">
      <c r="A984" s="3">
        <f>TITRES_STAT!B987</f>
        <v>43742</v>
      </c>
      <c r="B984" s="5">
        <f>TITRES_STAT!D987</f>
        <v>2.0019999999999998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1.2410971196581444E-2</v>
      </c>
      <c r="G984" s="2">
        <f t="shared" si="138"/>
        <v>1.4075278455664137E-2</v>
      </c>
      <c r="H984" s="2">
        <f t="shared" si="139"/>
        <v>0.88175670809461348</v>
      </c>
      <c r="I984" s="2">
        <f t="shared" si="140"/>
        <v>46.858167386975474</v>
      </c>
    </row>
    <row r="985" spans="1:9" ht="13.5" x14ac:dyDescent="0.25">
      <c r="A985" s="3">
        <f>TITRES_STAT!B988</f>
        <v>43745</v>
      </c>
      <c r="B985" s="5">
        <f>TITRES_STAT!D988</f>
        <v>1.9628000000000001</v>
      </c>
      <c r="C985" s="2">
        <f t="shared" si="135"/>
        <v>-3.919999999999968E-2</v>
      </c>
      <c r="D985" s="2">
        <f t="shared" si="136"/>
        <v>0</v>
      </c>
      <c r="E985" s="2">
        <f t="shared" si="137"/>
        <v>3.919999999999968E-2</v>
      </c>
      <c r="F985" s="2">
        <f t="shared" si="138"/>
        <v>1.1524473253968482E-2</v>
      </c>
      <c r="G985" s="2">
        <f t="shared" si="138"/>
        <v>1.5869901423116676E-2</v>
      </c>
      <c r="H985" s="2">
        <f t="shared" si="139"/>
        <v>0.72618429987104482</v>
      </c>
      <c r="I985" s="2">
        <f t="shared" si="140"/>
        <v>42.068758238925859</v>
      </c>
    </row>
    <row r="986" spans="1:9" ht="13.5" x14ac:dyDescent="0.25">
      <c r="A986" s="3">
        <f>TITRES_STAT!B989</f>
        <v>43746</v>
      </c>
      <c r="B986" s="5">
        <f>TITRES_STAT!D989</f>
        <v>1.9705999999999999</v>
      </c>
      <c r="C986" s="2">
        <f t="shared" si="135"/>
        <v>7.7999999999998071E-3</v>
      </c>
      <c r="D986" s="2">
        <f t="shared" si="136"/>
        <v>7.7999999999998071E-3</v>
      </c>
      <c r="E986" s="2">
        <f t="shared" si="137"/>
        <v>0</v>
      </c>
      <c r="F986" s="2">
        <f t="shared" si="138"/>
        <v>1.1258439450113577E-2</v>
      </c>
      <c r="G986" s="2">
        <f t="shared" si="138"/>
        <v>1.4736337035751199E-2</v>
      </c>
      <c r="H986" s="2">
        <f t="shared" si="139"/>
        <v>0.76399171807756272</v>
      </c>
      <c r="I986" s="2">
        <f t="shared" si="140"/>
        <v>43.310391440509584</v>
      </c>
    </row>
    <row r="987" spans="1:9" ht="13.5" x14ac:dyDescent="0.25">
      <c r="A987" s="3">
        <f>TITRES_STAT!B990</f>
        <v>43747</v>
      </c>
      <c r="B987" s="5">
        <f>TITRES_STAT!D990</f>
        <v>1.9823999999999999</v>
      </c>
      <c r="C987" s="2">
        <f t="shared" si="135"/>
        <v>1.1800000000000033E-2</v>
      </c>
      <c r="D987" s="2">
        <f t="shared" si="136"/>
        <v>1.1800000000000033E-2</v>
      </c>
      <c r="E987" s="2">
        <f t="shared" si="137"/>
        <v>0</v>
      </c>
      <c r="F987" s="2">
        <f t="shared" si="138"/>
        <v>1.1297122346534039E-2</v>
      </c>
      <c r="G987" s="2">
        <f t="shared" si="138"/>
        <v>1.3683741533197543E-2</v>
      </c>
      <c r="H987" s="2">
        <f t="shared" si="139"/>
        <v>0.82558723570790715</v>
      </c>
      <c r="I987" s="2">
        <f t="shared" si="140"/>
        <v>45.223105177319532</v>
      </c>
    </row>
    <row r="988" spans="1:9" ht="13.5" x14ac:dyDescent="0.25">
      <c r="A988" s="3">
        <f>TITRES_STAT!B991</f>
        <v>43748</v>
      </c>
      <c r="B988" s="5">
        <f>TITRES_STAT!D991</f>
        <v>2.0019999999999998</v>
      </c>
      <c r="C988" s="2">
        <f t="shared" si="135"/>
        <v>1.959999999999984E-2</v>
      </c>
      <c r="D988" s="2">
        <f t="shared" si="136"/>
        <v>1.959999999999984E-2</v>
      </c>
      <c r="E988" s="2">
        <f t="shared" si="137"/>
        <v>0</v>
      </c>
      <c r="F988" s="2">
        <f t="shared" si="138"/>
        <v>1.1890185036067312E-2</v>
      </c>
      <c r="G988" s="2">
        <f t="shared" si="138"/>
        <v>1.2706331423683433E-2</v>
      </c>
      <c r="H988" s="2">
        <f t="shared" si="139"/>
        <v>0.93576852669725741</v>
      </c>
      <c r="I988" s="2">
        <f t="shared" si="140"/>
        <v>48.340930942494133</v>
      </c>
    </row>
    <row r="989" spans="1:9" ht="13.5" x14ac:dyDescent="0.25">
      <c r="A989" s="3">
        <f>TITRES_STAT!B992</f>
        <v>43749</v>
      </c>
      <c r="B989" s="5">
        <f>TITRES_STAT!D992</f>
        <v>2.0137999999999998</v>
      </c>
      <c r="C989" s="2">
        <f t="shared" si="135"/>
        <v>1.1800000000000033E-2</v>
      </c>
      <c r="D989" s="2">
        <f t="shared" si="136"/>
        <v>1.1800000000000033E-2</v>
      </c>
      <c r="E989" s="2">
        <f t="shared" si="137"/>
        <v>0</v>
      </c>
      <c r="F989" s="2">
        <f t="shared" ref="F989:G1004" si="141">((F988*13)+D989)/14</f>
        <v>1.1883743247776791E-2</v>
      </c>
      <c r="G989" s="2">
        <f t="shared" si="141"/>
        <v>1.1798736321991759E-2</v>
      </c>
      <c r="H989" s="2">
        <f t="shared" si="139"/>
        <v>1.007204748327716</v>
      </c>
      <c r="I989" s="2">
        <f t="shared" si="140"/>
        <v>50.179472182240467</v>
      </c>
    </row>
    <row r="990" spans="1:9" ht="13.5" x14ac:dyDescent="0.25">
      <c r="A990" s="3">
        <f>TITRES_STAT!B993</f>
        <v>43752</v>
      </c>
      <c r="B990" s="5">
        <f>TITRES_STAT!D993</f>
        <v>2.0099</v>
      </c>
      <c r="C990" s="2">
        <f t="shared" si="135"/>
        <v>-3.8999999999997925E-3</v>
      </c>
      <c r="D990" s="2">
        <f t="shared" si="136"/>
        <v>0</v>
      </c>
      <c r="E990" s="2">
        <f t="shared" si="137"/>
        <v>3.8999999999997925E-3</v>
      </c>
      <c r="F990" s="2">
        <f t="shared" si="141"/>
        <v>1.1034904444364163E-2</v>
      </c>
      <c r="G990" s="2">
        <f t="shared" si="141"/>
        <v>1.1234540870420903E-2</v>
      </c>
      <c r="H990" s="2">
        <f t="shared" si="139"/>
        <v>0.98223012151904165</v>
      </c>
      <c r="I990" s="2">
        <f t="shared" si="140"/>
        <v>49.551770546516046</v>
      </c>
    </row>
    <row r="991" spans="1:9" ht="13.5" x14ac:dyDescent="0.25">
      <c r="A991" s="3">
        <f>TITRES_STAT!B994</f>
        <v>43754</v>
      </c>
      <c r="B991" s="5">
        <f>TITRES_STAT!D994</f>
        <v>2.0137999999999998</v>
      </c>
      <c r="C991" s="2">
        <f t="shared" si="135"/>
        <v>3.8999999999997925E-3</v>
      </c>
      <c r="D991" s="2">
        <f t="shared" si="136"/>
        <v>3.8999999999997925E-3</v>
      </c>
      <c r="E991" s="2">
        <f t="shared" si="137"/>
        <v>0</v>
      </c>
      <c r="F991" s="2">
        <f t="shared" si="141"/>
        <v>1.0525268412623853E-2</v>
      </c>
      <c r="G991" s="2">
        <f t="shared" si="141"/>
        <v>1.043207366539084E-2</v>
      </c>
      <c r="H991" s="2">
        <f t="shared" si="139"/>
        <v>1.0089334824716771</v>
      </c>
      <c r="I991" s="2">
        <f t="shared" si="140"/>
        <v>50.222343909084685</v>
      </c>
    </row>
    <row r="992" spans="1:9" ht="13.5" x14ac:dyDescent="0.25">
      <c r="A992" s="3">
        <f>TITRES_STAT!B995</f>
        <v>43755</v>
      </c>
      <c r="B992" s="5">
        <f>TITRES_STAT!D995</f>
        <v>2.0727000000000002</v>
      </c>
      <c r="C992" s="2">
        <f t="shared" si="135"/>
        <v>5.8900000000000396E-2</v>
      </c>
      <c r="D992" s="2">
        <f t="shared" si="136"/>
        <v>5.8900000000000396E-2</v>
      </c>
      <c r="E992" s="2">
        <f t="shared" si="137"/>
        <v>0</v>
      </c>
      <c r="F992" s="2">
        <f t="shared" si="141"/>
        <v>1.3980606383150749E-2</v>
      </c>
      <c r="G992" s="2">
        <f t="shared" si="141"/>
        <v>9.6869255464343516E-3</v>
      </c>
      <c r="H992" s="2">
        <f t="shared" si="139"/>
        <v>1.4432449507467158</v>
      </c>
      <c r="I992" s="2">
        <f t="shared" si="140"/>
        <v>59.070825064250094</v>
      </c>
    </row>
    <row r="993" spans="1:9" ht="13.5" x14ac:dyDescent="0.25">
      <c r="A993" s="3">
        <f>TITRES_STAT!B996</f>
        <v>43756</v>
      </c>
      <c r="B993" s="5">
        <f>TITRES_STAT!D996</f>
        <v>2.1000999999999999</v>
      </c>
      <c r="C993" s="2">
        <f t="shared" si="135"/>
        <v>2.7399999999999647E-2</v>
      </c>
      <c r="D993" s="2">
        <f t="shared" si="136"/>
        <v>2.7399999999999647E-2</v>
      </c>
      <c r="E993" s="2">
        <f t="shared" si="137"/>
        <v>0</v>
      </c>
      <c r="F993" s="2">
        <f t="shared" si="141"/>
        <v>1.4939134498639955E-2</v>
      </c>
      <c r="G993" s="2">
        <f t="shared" si="141"/>
        <v>8.995002293117612E-3</v>
      </c>
      <c r="H993" s="2">
        <f t="shared" si="139"/>
        <v>1.6608260911806998</v>
      </c>
      <c r="I993" s="2">
        <f t="shared" si="140"/>
        <v>62.417686623169509</v>
      </c>
    </row>
    <row r="994" spans="1:9" ht="13.5" x14ac:dyDescent="0.25">
      <c r="A994" s="3">
        <f>TITRES_STAT!B997</f>
        <v>43759</v>
      </c>
      <c r="B994" s="5">
        <f>TITRES_STAT!D997</f>
        <v>2.0962000000000001</v>
      </c>
      <c r="C994" s="2">
        <f t="shared" si="135"/>
        <v>-3.8999999999997925E-3</v>
      </c>
      <c r="D994" s="2">
        <f t="shared" si="136"/>
        <v>0</v>
      </c>
      <c r="E994" s="2">
        <f t="shared" si="137"/>
        <v>3.8999999999997925E-3</v>
      </c>
      <c r="F994" s="2">
        <f t="shared" si="141"/>
        <v>1.3872053463022815E-2</v>
      </c>
      <c r="G994" s="2">
        <f t="shared" si="141"/>
        <v>8.6310735578949103E-3</v>
      </c>
      <c r="H994" s="2">
        <f t="shared" si="139"/>
        <v>1.6072222499290298</v>
      </c>
      <c r="I994" s="2">
        <f t="shared" si="140"/>
        <v>61.645003603846177</v>
      </c>
    </row>
    <row r="995" spans="1:9" ht="13.5" x14ac:dyDescent="0.25">
      <c r="A995" s="3">
        <f>TITRES_STAT!B998</f>
        <v>43760</v>
      </c>
      <c r="B995" s="5">
        <f>TITRES_STAT!D998</f>
        <v>2.0804999999999998</v>
      </c>
      <c r="C995" s="2">
        <f t="shared" si="135"/>
        <v>-1.5700000000000269E-2</v>
      </c>
      <c r="D995" s="2">
        <f t="shared" si="136"/>
        <v>0</v>
      </c>
      <c r="E995" s="2">
        <f t="shared" si="137"/>
        <v>1.5700000000000269E-2</v>
      </c>
      <c r="F995" s="2">
        <f t="shared" si="141"/>
        <v>1.2881192501378327E-2</v>
      </c>
      <c r="G995" s="2">
        <f t="shared" si="141"/>
        <v>9.1359968751881515E-3</v>
      </c>
      <c r="H995" s="2">
        <f t="shared" si="139"/>
        <v>1.4099383654958886</v>
      </c>
      <c r="I995" s="2">
        <f t="shared" si="140"/>
        <v>58.505162857381549</v>
      </c>
    </row>
    <row r="996" spans="1:9" ht="13.5" x14ac:dyDescent="0.25">
      <c r="A996" s="3">
        <f>TITRES_STAT!B999</f>
        <v>43761</v>
      </c>
      <c r="B996" s="5">
        <f>TITRES_STAT!D999</f>
        <v>2.0727000000000002</v>
      </c>
      <c r="C996" s="2">
        <f t="shared" si="135"/>
        <v>-7.799999999999585E-3</v>
      </c>
      <c r="D996" s="2">
        <f t="shared" si="136"/>
        <v>0</v>
      </c>
      <c r="E996" s="2">
        <f t="shared" si="137"/>
        <v>7.799999999999585E-3</v>
      </c>
      <c r="F996" s="2">
        <f t="shared" si="141"/>
        <v>1.1961107322708445E-2</v>
      </c>
      <c r="G996" s="2">
        <f t="shared" si="141"/>
        <v>9.040568526960396E-3</v>
      </c>
      <c r="H996" s="2">
        <f t="shared" si="139"/>
        <v>1.3230481343113039</v>
      </c>
      <c r="I996" s="2">
        <f t="shared" si="140"/>
        <v>56.953108924862541</v>
      </c>
    </row>
    <row r="997" spans="1:9" ht="13.5" x14ac:dyDescent="0.25">
      <c r="A997" s="3">
        <f>TITRES_STAT!B1000</f>
        <v>43762</v>
      </c>
      <c r="B997" s="5">
        <f>TITRES_STAT!D1000</f>
        <v>2.0687000000000002</v>
      </c>
      <c r="C997" s="2">
        <f t="shared" si="135"/>
        <v>-4.0000000000000036E-3</v>
      </c>
      <c r="D997" s="2">
        <f t="shared" si="136"/>
        <v>0</v>
      </c>
      <c r="E997" s="2">
        <f t="shared" si="137"/>
        <v>4.0000000000000036E-3</v>
      </c>
      <c r="F997" s="2">
        <f t="shared" si="141"/>
        <v>1.1106742513943557E-2</v>
      </c>
      <c r="G997" s="2">
        <f t="shared" si="141"/>
        <v>8.6805279178917959E-3</v>
      </c>
      <c r="H997" s="2">
        <f t="shared" si="139"/>
        <v>1.2795008113562989</v>
      </c>
      <c r="I997" s="2">
        <f t="shared" si="140"/>
        <v>56.130746037988828</v>
      </c>
    </row>
    <row r="998" spans="1:9" ht="13.5" x14ac:dyDescent="0.25">
      <c r="A998" s="3">
        <f>TITRES_STAT!B1001</f>
        <v>43763</v>
      </c>
      <c r="B998" s="5">
        <f>TITRES_STAT!D1001</f>
        <v>2.0413000000000001</v>
      </c>
      <c r="C998" s="2">
        <f t="shared" si="135"/>
        <v>-2.7400000000000091E-2</v>
      </c>
      <c r="D998" s="2">
        <f t="shared" si="136"/>
        <v>0</v>
      </c>
      <c r="E998" s="2">
        <f t="shared" si="137"/>
        <v>2.7400000000000091E-2</v>
      </c>
      <c r="F998" s="2">
        <f t="shared" si="141"/>
        <v>1.0313403762947589E-2</v>
      </c>
      <c r="G998" s="2">
        <f t="shared" si="141"/>
        <v>1.0017633066613815E-2</v>
      </c>
      <c r="H998" s="2">
        <f t="shared" si="139"/>
        <v>1.029525007990111</v>
      </c>
      <c r="I998" s="2">
        <f t="shared" si="140"/>
        <v>50.72738714413159</v>
      </c>
    </row>
    <row r="999" spans="1:9" ht="13.5" x14ac:dyDescent="0.25">
      <c r="A999" s="3">
        <f>TITRES_STAT!B1002</f>
        <v>43766</v>
      </c>
      <c r="B999" s="5">
        <f>TITRES_STAT!D1002</f>
        <v>2.0766</v>
      </c>
      <c r="C999" s="2">
        <f t="shared" si="135"/>
        <v>3.5299999999999887E-2</v>
      </c>
      <c r="D999" s="2">
        <f t="shared" si="136"/>
        <v>3.5299999999999887E-2</v>
      </c>
      <c r="E999" s="2">
        <f t="shared" si="137"/>
        <v>0</v>
      </c>
      <c r="F999" s="2">
        <f t="shared" si="141"/>
        <v>1.2098160637022752E-2</v>
      </c>
      <c r="G999" s="2">
        <f t="shared" si="141"/>
        <v>9.3020878475699714E-3</v>
      </c>
      <c r="H999" s="2">
        <f t="shared" si="139"/>
        <v>1.300585506745479</v>
      </c>
      <c r="I999" s="2">
        <f t="shared" si="140"/>
        <v>56.532804493989495</v>
      </c>
    </row>
    <row r="1000" spans="1:9" ht="13.5" x14ac:dyDescent="0.25">
      <c r="A1000" s="3">
        <f>TITRES_STAT!B1003</f>
        <v>43767</v>
      </c>
      <c r="B1000" s="5">
        <f>TITRES_STAT!D1003</f>
        <v>2.0215999999999998</v>
      </c>
      <c r="C1000" s="2">
        <f t="shared" si="135"/>
        <v>-5.500000000000016E-2</v>
      </c>
      <c r="D1000" s="2">
        <f t="shared" si="136"/>
        <v>0</v>
      </c>
      <c r="E1000" s="2">
        <f t="shared" si="137"/>
        <v>5.500000000000016E-2</v>
      </c>
      <c r="F1000" s="2">
        <f t="shared" si="141"/>
        <v>1.1234006305806841E-2</v>
      </c>
      <c r="G1000" s="2">
        <f t="shared" si="141"/>
        <v>1.2566224429886414E-2</v>
      </c>
      <c r="H1000" s="2">
        <f t="shared" si="139"/>
        <v>0.89398421685744045</v>
      </c>
      <c r="I1000" s="2">
        <f t="shared" si="140"/>
        <v>47.201249561665719</v>
      </c>
    </row>
    <row r="1001" spans="1:9" ht="13.5" x14ac:dyDescent="0.25">
      <c r="A1001" s="3">
        <f>TITRES_STAT!B1004</f>
        <v>43768</v>
      </c>
      <c r="B1001" s="5">
        <f>TITRES_STAT!D1004</f>
        <v>1.9628000000000001</v>
      </c>
      <c r="C1001" s="2">
        <f t="shared" si="135"/>
        <v>-5.8799999999999741E-2</v>
      </c>
      <c r="D1001" s="2">
        <f t="shared" si="136"/>
        <v>0</v>
      </c>
      <c r="E1001" s="2">
        <f t="shared" si="137"/>
        <v>5.8799999999999741E-2</v>
      </c>
      <c r="F1001" s="2">
        <f t="shared" si="141"/>
        <v>1.0431577283963494E-2</v>
      </c>
      <c r="G1001" s="2">
        <f t="shared" si="141"/>
        <v>1.5868636970608797E-2</v>
      </c>
      <c r="H1001" s="2">
        <f t="shared" si="139"/>
        <v>0.65737071830960725</v>
      </c>
      <c r="I1001" s="2">
        <f t="shared" si="140"/>
        <v>39.663468833338364</v>
      </c>
    </row>
    <row r="1002" spans="1:9" ht="13.5" x14ac:dyDescent="0.25">
      <c r="A1002" s="3">
        <f>TITRES_STAT!B1005</f>
        <v>43769</v>
      </c>
      <c r="B1002" s="5">
        <f>TITRES_STAT!D1005</f>
        <v>2.0215999999999998</v>
      </c>
      <c r="C1002" s="2">
        <f t="shared" si="135"/>
        <v>5.8799999999999741E-2</v>
      </c>
      <c r="D1002" s="2">
        <f t="shared" si="136"/>
        <v>5.8799999999999741E-2</v>
      </c>
      <c r="E1002" s="2">
        <f t="shared" si="137"/>
        <v>0</v>
      </c>
      <c r="F1002" s="2">
        <f t="shared" si="141"/>
        <v>1.3886464620823226E-2</v>
      </c>
      <c r="G1002" s="2">
        <f t="shared" si="141"/>
        <v>1.4735162901279597E-2</v>
      </c>
      <c r="H1002" s="2">
        <f t="shared" si="139"/>
        <v>0.94240319661598915</v>
      </c>
      <c r="I1002" s="2">
        <f t="shared" si="140"/>
        <v>48.517382912972067</v>
      </c>
    </row>
    <row r="1003" spans="1:9" ht="13.5" x14ac:dyDescent="0.25">
      <c r="A1003" s="3">
        <f>TITRES_STAT!B1006</f>
        <v>43770</v>
      </c>
      <c r="B1003" s="5">
        <f>TITRES_STAT!D1006</f>
        <v>2.0177</v>
      </c>
      <c r="C1003" s="2">
        <f t="shared" si="135"/>
        <v>-3.8999999999997925E-3</v>
      </c>
      <c r="D1003" s="2">
        <f t="shared" si="136"/>
        <v>0</v>
      </c>
      <c r="E1003" s="2">
        <f t="shared" si="137"/>
        <v>3.8999999999997925E-3</v>
      </c>
      <c r="F1003" s="2">
        <f t="shared" si="141"/>
        <v>1.2894574290764424E-2</v>
      </c>
      <c r="G1003" s="2">
        <f t="shared" si="141"/>
        <v>1.3961222694045327E-2</v>
      </c>
      <c r="H1003" s="2">
        <f t="shared" si="139"/>
        <v>0.92359921285863844</v>
      </c>
      <c r="I1003" s="2">
        <f t="shared" si="140"/>
        <v>48.014118881140966</v>
      </c>
    </row>
    <row r="1004" spans="1:9" ht="13.5" x14ac:dyDescent="0.25">
      <c r="A1004" s="3">
        <f>TITRES_STAT!B1007</f>
        <v>43773</v>
      </c>
      <c r="B1004" s="5">
        <f>TITRES_STAT!D1007</f>
        <v>2.0177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1.1973533269995536E-2</v>
      </c>
      <c r="G1004" s="2">
        <f t="shared" si="141"/>
        <v>1.2963992501613519E-2</v>
      </c>
      <c r="H1004" s="2">
        <f t="shared" si="139"/>
        <v>0.92359921285863833</v>
      </c>
      <c r="I1004" s="2">
        <f t="shared" si="140"/>
        <v>48.014118881140959</v>
      </c>
    </row>
    <row r="1005" spans="1:9" ht="13.5" x14ac:dyDescent="0.25">
      <c r="A1005" s="3">
        <f>TITRES_STAT!B1008</f>
        <v>43774</v>
      </c>
      <c r="B1005" s="5">
        <f>TITRES_STAT!D1008</f>
        <v>2.0019999999999998</v>
      </c>
      <c r="C1005" s="2">
        <f t="shared" si="135"/>
        <v>-1.5700000000000269E-2</v>
      </c>
      <c r="D1005" s="2">
        <f t="shared" si="136"/>
        <v>0</v>
      </c>
      <c r="E1005" s="2">
        <f t="shared" si="137"/>
        <v>1.5700000000000269E-2</v>
      </c>
      <c r="F1005" s="2">
        <f t="shared" ref="F1005:G1020" si="142">((F1004*13)+D1005)/14</f>
        <v>1.1118280893567284E-2</v>
      </c>
      <c r="G1005" s="2">
        <f t="shared" si="142"/>
        <v>1.3159421608641144E-2</v>
      </c>
      <c r="H1005" s="2">
        <f t="shared" si="139"/>
        <v>0.84489130481741359</v>
      </c>
      <c r="I1005" s="2">
        <f t="shared" si="140"/>
        <v>45.796264669426222</v>
      </c>
    </row>
    <row r="1006" spans="1:9" ht="13.5" x14ac:dyDescent="0.25">
      <c r="A1006" s="3">
        <f>TITRES_STAT!B1009</f>
        <v>43775</v>
      </c>
      <c r="B1006" s="5">
        <f>TITRES_STAT!D1009</f>
        <v>2.0373000000000001</v>
      </c>
      <c r="C1006" s="2">
        <f t="shared" si="135"/>
        <v>3.5300000000000331E-2</v>
      </c>
      <c r="D1006" s="2">
        <f t="shared" si="136"/>
        <v>3.5300000000000331E-2</v>
      </c>
      <c r="E1006" s="2">
        <f t="shared" si="137"/>
        <v>0</v>
      </c>
      <c r="F1006" s="2">
        <f t="shared" si="142"/>
        <v>1.2845546544026787E-2</v>
      </c>
      <c r="G1006" s="2">
        <f t="shared" si="142"/>
        <v>1.2219462922309634E-2</v>
      </c>
      <c r="H1006" s="2">
        <f t="shared" si="139"/>
        <v>1.0512365908139942</v>
      </c>
      <c r="I1006" s="2">
        <f t="shared" si="140"/>
        <v>51.248919579619582</v>
      </c>
    </row>
    <row r="1007" spans="1:9" ht="13.5" x14ac:dyDescent="0.25">
      <c r="A1007" s="3">
        <f>TITRES_STAT!B1010</f>
        <v>43776</v>
      </c>
      <c r="B1007" s="5">
        <f>TITRES_STAT!D1010</f>
        <v>2.0569999999999999</v>
      </c>
      <c r="C1007" s="2">
        <f t="shared" si="135"/>
        <v>1.9699999999999829E-2</v>
      </c>
      <c r="D1007" s="2">
        <f t="shared" si="136"/>
        <v>1.9699999999999829E-2</v>
      </c>
      <c r="E1007" s="2">
        <f t="shared" si="137"/>
        <v>0</v>
      </c>
      <c r="F1007" s="2">
        <f t="shared" si="142"/>
        <v>1.3335150362310574E-2</v>
      </c>
      <c r="G1007" s="2">
        <f t="shared" si="142"/>
        <v>1.134664414214466E-2</v>
      </c>
      <c r="H1007" s="2">
        <f t="shared" si="139"/>
        <v>1.1752506023150966</v>
      </c>
      <c r="I1007" s="2">
        <f t="shared" si="140"/>
        <v>54.028285341665445</v>
      </c>
    </row>
    <row r="1008" spans="1:9" ht="13.5" x14ac:dyDescent="0.25">
      <c r="A1008" s="3">
        <f>TITRES_STAT!B1011</f>
        <v>43777</v>
      </c>
      <c r="B1008" s="5">
        <f>TITRES_STAT!D1011</f>
        <v>2.0766</v>
      </c>
      <c r="C1008" s="2">
        <f t="shared" si="135"/>
        <v>1.9600000000000062E-2</v>
      </c>
      <c r="D1008" s="2">
        <f t="shared" si="136"/>
        <v>1.9600000000000062E-2</v>
      </c>
      <c r="E1008" s="2">
        <f t="shared" si="137"/>
        <v>0</v>
      </c>
      <c r="F1008" s="2">
        <f t="shared" si="142"/>
        <v>1.3782639622145539E-2</v>
      </c>
      <c r="G1008" s="2">
        <f t="shared" si="142"/>
        <v>1.0536169560562898E-2</v>
      </c>
      <c r="H1008" s="2">
        <f t="shared" si="139"/>
        <v>1.3081262163561078</v>
      </c>
      <c r="I1008" s="2">
        <f t="shared" si="140"/>
        <v>56.674812975404649</v>
      </c>
    </row>
    <row r="1009" spans="1:9" ht="13.5" x14ac:dyDescent="0.25">
      <c r="A1009" s="3">
        <f>TITRES_STAT!B1012</f>
        <v>43780</v>
      </c>
      <c r="B1009" s="5">
        <f>TITRES_STAT!D1012</f>
        <v>2.0804999999999998</v>
      </c>
      <c r="C1009" s="2">
        <f t="shared" si="135"/>
        <v>3.8999999999997925E-3</v>
      </c>
      <c r="D1009" s="2">
        <f t="shared" si="136"/>
        <v>3.8999999999997925E-3</v>
      </c>
      <c r="E1009" s="2">
        <f t="shared" si="137"/>
        <v>0</v>
      </c>
      <c r="F1009" s="2">
        <f t="shared" si="142"/>
        <v>1.3076736791992271E-2</v>
      </c>
      <c r="G1009" s="2">
        <f t="shared" si="142"/>
        <v>9.7835860205226916E-3</v>
      </c>
      <c r="H1009" s="2">
        <f t="shared" si="139"/>
        <v>1.336599562222037</v>
      </c>
      <c r="I1009" s="2">
        <f t="shared" si="140"/>
        <v>57.202765241938607</v>
      </c>
    </row>
    <row r="1010" spans="1:9" ht="13.5" x14ac:dyDescent="0.25">
      <c r="A1010" s="3">
        <f>TITRES_STAT!B1013</f>
        <v>43781</v>
      </c>
      <c r="B1010" s="5">
        <f>TITRES_STAT!D1013</f>
        <v>2.0215999999999998</v>
      </c>
      <c r="C1010" s="2">
        <f t="shared" si="135"/>
        <v>-5.8899999999999952E-2</v>
      </c>
      <c r="D1010" s="2">
        <f t="shared" si="136"/>
        <v>0</v>
      </c>
      <c r="E1010" s="2">
        <f t="shared" si="137"/>
        <v>5.8899999999999952E-2</v>
      </c>
      <c r="F1010" s="2">
        <f t="shared" si="142"/>
        <v>1.2142684163992822E-2</v>
      </c>
      <c r="G1010" s="2">
        <f t="shared" si="142"/>
        <v>1.3291901304771068E-2</v>
      </c>
      <c r="H1010" s="2">
        <f t="shared" si="139"/>
        <v>0.91354004860345006</v>
      </c>
      <c r="I1010" s="2">
        <f t="shared" si="140"/>
        <v>47.740837683024957</v>
      </c>
    </row>
    <row r="1011" spans="1:9" ht="13.5" x14ac:dyDescent="0.25">
      <c r="A1011" s="3">
        <f>TITRES_STAT!B1014</f>
        <v>43782</v>
      </c>
      <c r="B1011" s="5">
        <f>TITRES_STAT!D1014</f>
        <v>2.0491000000000001</v>
      </c>
      <c r="C1011" s="2">
        <f t="shared" si="135"/>
        <v>2.7500000000000302E-2</v>
      </c>
      <c r="D1011" s="2">
        <f t="shared" si="136"/>
        <v>2.7500000000000302E-2</v>
      </c>
      <c r="E1011" s="2">
        <f t="shared" si="137"/>
        <v>0</v>
      </c>
      <c r="F1011" s="2">
        <f t="shared" si="142"/>
        <v>1.3239635295136212E-2</v>
      </c>
      <c r="G1011" s="2">
        <f t="shared" si="142"/>
        <v>1.2342479783001707E-2</v>
      </c>
      <c r="H1011" s="2">
        <f t="shared" si="139"/>
        <v>1.0726884327872332</v>
      </c>
      <c r="I1011" s="2">
        <f t="shared" si="140"/>
        <v>51.753481894273079</v>
      </c>
    </row>
    <row r="1012" spans="1:9" ht="13.5" x14ac:dyDescent="0.25">
      <c r="A1012" s="3">
        <f>TITRES_STAT!B1015</f>
        <v>43783</v>
      </c>
      <c r="B1012" s="5">
        <f>TITRES_STAT!D1015</f>
        <v>2.0609000000000002</v>
      </c>
      <c r="C1012" s="2">
        <f t="shared" si="135"/>
        <v>1.1800000000000033E-2</v>
      </c>
      <c r="D1012" s="2">
        <f t="shared" si="136"/>
        <v>1.1800000000000033E-2</v>
      </c>
      <c r="E1012" s="2">
        <f t="shared" si="137"/>
        <v>0</v>
      </c>
      <c r="F1012" s="2">
        <f t="shared" si="142"/>
        <v>1.3136804202626485E-2</v>
      </c>
      <c r="G1012" s="2">
        <f t="shared" si="142"/>
        <v>1.146087408421587E-2</v>
      </c>
      <c r="H1012" s="2">
        <f t="shared" si="139"/>
        <v>1.1462305672408302</v>
      </c>
      <c r="I1012" s="2">
        <f t="shared" si="140"/>
        <v>53.406683547257991</v>
      </c>
    </row>
    <row r="1013" spans="1:9" ht="13.5" x14ac:dyDescent="0.25">
      <c r="A1013" s="3">
        <f>TITRES_STAT!B1016</f>
        <v>43784</v>
      </c>
      <c r="B1013" s="5">
        <f>TITRES_STAT!D1016</f>
        <v>2.0962000000000001</v>
      </c>
      <c r="C1013" s="2">
        <f t="shared" si="135"/>
        <v>3.5299999999999887E-2</v>
      </c>
      <c r="D1013" s="2">
        <f t="shared" si="136"/>
        <v>3.5299999999999887E-2</v>
      </c>
      <c r="E1013" s="2">
        <f t="shared" si="137"/>
        <v>0</v>
      </c>
      <c r="F1013" s="2">
        <f t="shared" si="142"/>
        <v>1.4719889616724586E-2</v>
      </c>
      <c r="G1013" s="2">
        <f t="shared" si="142"/>
        <v>1.0642240221057595E-2</v>
      </c>
      <c r="H1013" s="2">
        <f t="shared" si="139"/>
        <v>1.3831570525535239</v>
      </c>
      <c r="I1013" s="2">
        <f t="shared" si="140"/>
        <v>58.038854429316267</v>
      </c>
    </row>
    <row r="1014" spans="1:9" ht="13.5" x14ac:dyDescent="0.25">
      <c r="A1014" s="3">
        <f>TITRES_STAT!B1017</f>
        <v>43787</v>
      </c>
      <c r="B1014" s="5">
        <f>TITRES_STAT!D1017</f>
        <v>2.0727000000000002</v>
      </c>
      <c r="C1014" s="2">
        <f t="shared" si="135"/>
        <v>-2.3499999999999854E-2</v>
      </c>
      <c r="D1014" s="2">
        <f t="shared" si="136"/>
        <v>0</v>
      </c>
      <c r="E1014" s="2">
        <f t="shared" si="137"/>
        <v>2.3499999999999854E-2</v>
      </c>
      <c r="F1014" s="2">
        <f t="shared" si="142"/>
        <v>1.3668468929815688E-2</v>
      </c>
      <c r="G1014" s="2">
        <f t="shared" si="142"/>
        <v>1.1560651633839184E-2</v>
      </c>
      <c r="H1014" s="2">
        <f t="shared" si="139"/>
        <v>1.1823268586181346</v>
      </c>
      <c r="I1014" s="2">
        <f t="shared" si="140"/>
        <v>54.177349921211743</v>
      </c>
    </row>
    <row r="1015" spans="1:9" ht="13.5" x14ac:dyDescent="0.25">
      <c r="A1015" s="3">
        <f>TITRES_STAT!B1018</f>
        <v>43788</v>
      </c>
      <c r="B1015" s="5">
        <f>TITRES_STAT!D1018</f>
        <v>2.0804999999999998</v>
      </c>
      <c r="C1015" s="2">
        <f t="shared" si="135"/>
        <v>7.799999999999585E-3</v>
      </c>
      <c r="D1015" s="2">
        <f t="shared" si="136"/>
        <v>7.799999999999585E-3</v>
      </c>
      <c r="E1015" s="2">
        <f t="shared" si="137"/>
        <v>0</v>
      </c>
      <c r="F1015" s="2">
        <f t="shared" si="142"/>
        <v>1.3249292577685966E-2</v>
      </c>
      <c r="G1015" s="2">
        <f t="shared" si="142"/>
        <v>1.0734890802850672E-2</v>
      </c>
      <c r="H1015" s="2">
        <f t="shared" si="139"/>
        <v>1.2342270472064412</v>
      </c>
      <c r="I1015" s="2">
        <f t="shared" si="140"/>
        <v>55.24179150680559</v>
      </c>
    </row>
    <row r="1016" spans="1:9" ht="13.5" x14ac:dyDescent="0.25">
      <c r="A1016" s="3">
        <f>TITRES_STAT!B1019</f>
        <v>43789</v>
      </c>
      <c r="B1016" s="5">
        <f>TITRES_STAT!D1019</f>
        <v>2.1040999999999999</v>
      </c>
      <c r="C1016" s="2">
        <f t="shared" si="135"/>
        <v>2.3600000000000065E-2</v>
      </c>
      <c r="D1016" s="2">
        <f t="shared" si="136"/>
        <v>2.3600000000000065E-2</v>
      </c>
      <c r="E1016" s="2">
        <f t="shared" si="137"/>
        <v>0</v>
      </c>
      <c r="F1016" s="2">
        <f t="shared" si="142"/>
        <v>1.3988628822136973E-2</v>
      </c>
      <c r="G1016" s="2">
        <f t="shared" si="142"/>
        <v>9.9681128883613388E-3</v>
      </c>
      <c r="H1016" s="2">
        <f t="shared" si="139"/>
        <v>1.4033377208709128</v>
      </c>
      <c r="I1016" s="2">
        <f t="shared" si="140"/>
        <v>58.391199400905521</v>
      </c>
    </row>
    <row r="1017" spans="1:9" ht="13.5" x14ac:dyDescent="0.25">
      <c r="A1017" s="3">
        <f>TITRES_STAT!B1020</f>
        <v>43790</v>
      </c>
      <c r="B1017" s="5">
        <f>TITRES_STAT!D1020</f>
        <v>2.0922999999999998</v>
      </c>
      <c r="C1017" s="2">
        <f t="shared" si="135"/>
        <v>-1.1800000000000033E-2</v>
      </c>
      <c r="D1017" s="2">
        <f t="shared" si="136"/>
        <v>0</v>
      </c>
      <c r="E1017" s="2">
        <f t="shared" si="137"/>
        <v>1.1800000000000033E-2</v>
      </c>
      <c r="F1017" s="2">
        <f t="shared" si="142"/>
        <v>1.2989441049127189E-2</v>
      </c>
      <c r="G1017" s="2">
        <f t="shared" si="142"/>
        <v>1.0098961967764103E-2</v>
      </c>
      <c r="H1017" s="2">
        <f t="shared" si="139"/>
        <v>1.2862154635881884</v>
      </c>
      <c r="I1017" s="2">
        <f t="shared" si="140"/>
        <v>56.259590754822746</v>
      </c>
    </row>
    <row r="1018" spans="1:9" ht="13.5" x14ac:dyDescent="0.25">
      <c r="A1018" s="3">
        <f>TITRES_STAT!B1021</f>
        <v>43791</v>
      </c>
      <c r="B1018" s="5">
        <f>TITRES_STAT!D1021</f>
        <v>2.0884</v>
      </c>
      <c r="C1018" s="2">
        <f t="shared" si="135"/>
        <v>-3.8999999999997925E-3</v>
      </c>
      <c r="D1018" s="2">
        <f t="shared" si="136"/>
        <v>0</v>
      </c>
      <c r="E1018" s="2">
        <f t="shared" si="137"/>
        <v>3.8999999999997925E-3</v>
      </c>
      <c r="F1018" s="2">
        <f t="shared" si="142"/>
        <v>1.2061623831332389E-2</v>
      </c>
      <c r="G1018" s="2">
        <f t="shared" si="142"/>
        <v>9.6561789700666534E-3</v>
      </c>
      <c r="H1018" s="2">
        <f t="shared" si="139"/>
        <v>1.2491093908597193</v>
      </c>
      <c r="I1018" s="2">
        <f t="shared" si="140"/>
        <v>55.537956309997391</v>
      </c>
    </row>
    <row r="1019" spans="1:9" ht="13.5" x14ac:dyDescent="0.25">
      <c r="A1019" s="3">
        <f>TITRES_STAT!B1022</f>
        <v>43794</v>
      </c>
      <c r="B1019" s="5">
        <f>TITRES_STAT!D1022</f>
        <v>2.1198000000000001</v>
      </c>
      <c r="C1019" s="2">
        <f t="shared" si="135"/>
        <v>3.1400000000000095E-2</v>
      </c>
      <c r="D1019" s="2">
        <f t="shared" si="136"/>
        <v>3.1400000000000095E-2</v>
      </c>
      <c r="E1019" s="2">
        <f t="shared" si="137"/>
        <v>0</v>
      </c>
      <c r="F1019" s="2">
        <f t="shared" si="142"/>
        <v>1.3442936414808654E-2</v>
      </c>
      <c r="G1019" s="2">
        <f t="shared" si="142"/>
        <v>8.9664519007761779E-3</v>
      </c>
      <c r="H1019" s="2">
        <f t="shared" si="139"/>
        <v>1.4992481489411627</v>
      </c>
      <c r="I1019" s="2">
        <f t="shared" si="140"/>
        <v>59.987966764178168</v>
      </c>
    </row>
    <row r="1020" spans="1:9" ht="13.5" x14ac:dyDescent="0.25">
      <c r="A1020" s="3">
        <f>TITRES_STAT!B1023</f>
        <v>43795</v>
      </c>
      <c r="B1020" s="5">
        <f>TITRES_STAT!D1023</f>
        <v>2.1394000000000002</v>
      </c>
      <c r="C1020" s="2">
        <f t="shared" si="135"/>
        <v>1.9600000000000062E-2</v>
      </c>
      <c r="D1020" s="2">
        <f t="shared" si="136"/>
        <v>1.9600000000000062E-2</v>
      </c>
      <c r="E1020" s="2">
        <f t="shared" si="137"/>
        <v>0</v>
      </c>
      <c r="F1020" s="2">
        <f t="shared" si="142"/>
        <v>1.3882726670893753E-2</v>
      </c>
      <c r="G1020" s="2">
        <f t="shared" si="142"/>
        <v>8.3259910507207362E-3</v>
      </c>
      <c r="H1020" s="2">
        <f t="shared" si="139"/>
        <v>1.6673962998905698</v>
      </c>
      <c r="I1020" s="2">
        <f t="shared" si="140"/>
        <v>62.510257660587399</v>
      </c>
    </row>
    <row r="1021" spans="1:9" ht="13.5" x14ac:dyDescent="0.25">
      <c r="A1021" s="3">
        <f>TITRES_STAT!B1024</f>
        <v>43796</v>
      </c>
      <c r="B1021" s="5">
        <f>TITRES_STAT!D1024</f>
        <v>2.1589999999999998</v>
      </c>
      <c r="C1021" s="2">
        <f t="shared" si="135"/>
        <v>1.9599999999999618E-2</v>
      </c>
      <c r="D1021" s="2">
        <f t="shared" si="136"/>
        <v>1.9599999999999618E-2</v>
      </c>
      <c r="E1021" s="2">
        <f t="shared" si="137"/>
        <v>0</v>
      </c>
      <c r="F1021" s="2">
        <f t="shared" ref="F1021:G1036" si="143">((F1020*13)+D1021)/14</f>
        <v>1.4291103337258458E-2</v>
      </c>
      <c r="G1021" s="2">
        <f t="shared" si="143"/>
        <v>7.7312774042406834E-3</v>
      </c>
      <c r="H1021" s="2">
        <f t="shared" si="139"/>
        <v>1.8484789239899275</v>
      </c>
      <c r="I1021" s="2">
        <f t="shared" si="140"/>
        <v>64.893544004205665</v>
      </c>
    </row>
    <row r="1022" spans="1:9" ht="13.5" x14ac:dyDescent="0.25">
      <c r="A1022" s="3">
        <f>TITRES_STAT!B1025</f>
        <v>43797</v>
      </c>
      <c r="B1022" s="5">
        <f>TITRES_STAT!D1025</f>
        <v>2.1589999999999998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1.3270310241739997E-2</v>
      </c>
      <c r="G1022" s="2">
        <f t="shared" si="143"/>
        <v>7.1790433039377781E-3</v>
      </c>
      <c r="H1022" s="2">
        <f t="shared" si="139"/>
        <v>1.8484789239899273</v>
      </c>
      <c r="I1022" s="2">
        <f t="shared" si="140"/>
        <v>64.893544004205665</v>
      </c>
    </row>
    <row r="1023" spans="1:9" ht="13.5" x14ac:dyDescent="0.25">
      <c r="A1023" s="3">
        <f>TITRES_STAT!B1026</f>
        <v>43798</v>
      </c>
      <c r="B1023" s="5">
        <f>TITRES_STAT!D1026</f>
        <v>2.1787000000000001</v>
      </c>
      <c r="C1023" s="2">
        <f t="shared" si="135"/>
        <v>1.9700000000000273E-2</v>
      </c>
      <c r="D1023" s="2">
        <f t="shared" si="136"/>
        <v>1.9700000000000273E-2</v>
      </c>
      <c r="E1023" s="2">
        <f t="shared" si="137"/>
        <v>0</v>
      </c>
      <c r="F1023" s="2">
        <f t="shared" si="143"/>
        <v>1.3729573795901446E-2</v>
      </c>
      <c r="G1023" s="2">
        <f t="shared" si="143"/>
        <v>6.6662544965136513E-3</v>
      </c>
      <c r="H1023" s="2">
        <f t="shared" si="139"/>
        <v>2.0595634029696588</v>
      </c>
      <c r="I1023" s="2">
        <f t="shared" si="140"/>
        <v>67.315598067705196</v>
      </c>
    </row>
    <row r="1024" spans="1:9" ht="13.5" x14ac:dyDescent="0.25">
      <c r="A1024" s="3">
        <f>TITRES_STAT!B1027</f>
        <v>43801</v>
      </c>
      <c r="B1024" s="5">
        <f>TITRES_STAT!D1027</f>
        <v>2.1198000000000001</v>
      </c>
      <c r="C1024" s="2">
        <f t="shared" si="135"/>
        <v>-5.8899999999999952E-2</v>
      </c>
      <c r="D1024" s="2">
        <f t="shared" si="136"/>
        <v>0</v>
      </c>
      <c r="E1024" s="2">
        <f t="shared" si="137"/>
        <v>5.8899999999999952E-2</v>
      </c>
      <c r="F1024" s="2">
        <f t="shared" si="143"/>
        <v>1.2748889953337058E-2</v>
      </c>
      <c r="G1024" s="2">
        <f t="shared" si="143"/>
        <v>1.0397236318191243E-2</v>
      </c>
      <c r="H1024" s="2">
        <f t="shared" si="139"/>
        <v>1.2261806467773853</v>
      </c>
      <c r="I1024" s="2">
        <f t="shared" si="140"/>
        <v>55.080015566230081</v>
      </c>
    </row>
    <row r="1025" spans="1:9" ht="13.5" x14ac:dyDescent="0.25">
      <c r="A1025" s="3">
        <f>TITRES_STAT!B1028</f>
        <v>43802</v>
      </c>
      <c r="B1025" s="5">
        <f>TITRES_STAT!D1028</f>
        <v>2.1394000000000002</v>
      </c>
      <c r="C1025" s="2">
        <f t="shared" si="135"/>
        <v>1.9600000000000062E-2</v>
      </c>
      <c r="D1025" s="2">
        <f t="shared" si="136"/>
        <v>1.9600000000000062E-2</v>
      </c>
      <c r="E1025" s="2">
        <f t="shared" si="137"/>
        <v>0</v>
      </c>
      <c r="F1025" s="2">
        <f t="shared" si="143"/>
        <v>1.3238254956670128E-2</v>
      </c>
      <c r="G1025" s="2">
        <f t="shared" si="143"/>
        <v>9.6545765811775815E-3</v>
      </c>
      <c r="H1025" s="2">
        <f t="shared" si="139"/>
        <v>1.3711895954587208</v>
      </c>
      <c r="I1025" s="2">
        <f t="shared" si="140"/>
        <v>57.827075409103081</v>
      </c>
    </row>
    <row r="1026" spans="1:9" ht="13.5" x14ac:dyDescent="0.25">
      <c r="A1026" s="3">
        <f>TITRES_STAT!B1029</f>
        <v>43803</v>
      </c>
      <c r="B1026" s="5">
        <f>TITRES_STAT!D1029</f>
        <v>2.1394000000000002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1.2292665316907977E-2</v>
      </c>
      <c r="G1026" s="2">
        <f t="shared" si="143"/>
        <v>8.9649639682363256E-3</v>
      </c>
      <c r="H1026" s="2">
        <f t="shared" si="139"/>
        <v>1.371189595458721</v>
      </c>
      <c r="I1026" s="2">
        <f t="shared" si="140"/>
        <v>57.827075409103081</v>
      </c>
    </row>
    <row r="1027" spans="1:9" ht="13.5" x14ac:dyDescent="0.25">
      <c r="A1027" s="3">
        <f>TITRES_STAT!B1030</f>
        <v>43804</v>
      </c>
      <c r="B1027" s="5">
        <f>TITRES_STAT!D1030</f>
        <v>2.2021999999999999</v>
      </c>
      <c r="C1027" s="2">
        <f t="shared" ref="C1027:C1090" si="144">B1027-B1026</f>
        <v>6.2799999999999745E-2</v>
      </c>
      <c r="D1027" s="2">
        <f t="shared" ref="D1027:D1090" si="145">IF(C1027&gt;0,C1027,0)</f>
        <v>6.2799999999999745E-2</v>
      </c>
      <c r="E1027" s="2">
        <f t="shared" ref="E1027:E1090" si="146">IF(C1027&lt;0,-C1027,0)</f>
        <v>0</v>
      </c>
      <c r="F1027" s="2">
        <f t="shared" si="143"/>
        <v>1.5900332079985958E-2</v>
      </c>
      <c r="G1027" s="2">
        <f t="shared" si="143"/>
        <v>8.3246093990765879E-3</v>
      </c>
      <c r="H1027" s="2">
        <f t="shared" si="139"/>
        <v>1.9100394165940942</v>
      </c>
      <c r="I1027" s="2">
        <f t="shared" si="140"/>
        <v>65.636204296833938</v>
      </c>
    </row>
    <row r="1028" spans="1:9" ht="13.5" x14ac:dyDescent="0.25">
      <c r="A1028" s="3">
        <f>TITRES_STAT!B1031</f>
        <v>43805</v>
      </c>
      <c r="B1028" s="5">
        <f>TITRES_STAT!D1031</f>
        <v>2.2061000000000002</v>
      </c>
      <c r="C1028" s="2">
        <f t="shared" si="144"/>
        <v>3.9000000000002366E-3</v>
      </c>
      <c r="D1028" s="2">
        <f t="shared" si="145"/>
        <v>3.9000000000002366E-3</v>
      </c>
      <c r="E1028" s="2">
        <f t="shared" si="146"/>
        <v>0</v>
      </c>
      <c r="F1028" s="2">
        <f t="shared" si="143"/>
        <v>1.5043165502844121E-2</v>
      </c>
      <c r="G1028" s="2">
        <f t="shared" si="143"/>
        <v>7.729994441999689E-3</v>
      </c>
      <c r="H1028" s="2">
        <f t="shared" si="139"/>
        <v>1.9460771434853157</v>
      </c>
      <c r="I1028" s="2">
        <f t="shared" si="140"/>
        <v>66.05655754088761</v>
      </c>
    </row>
    <row r="1029" spans="1:9" ht="13.5" x14ac:dyDescent="0.25">
      <c r="A1029" s="3">
        <f>TITRES_STAT!B1032</f>
        <v>43808</v>
      </c>
      <c r="B1029" s="5">
        <f>TITRES_STAT!D1032</f>
        <v>2.1943999999999999</v>
      </c>
      <c r="C1029" s="2">
        <f t="shared" si="144"/>
        <v>-1.1700000000000266E-2</v>
      </c>
      <c r="D1029" s="2">
        <f t="shared" si="145"/>
        <v>0</v>
      </c>
      <c r="E1029" s="2">
        <f t="shared" si="146"/>
        <v>1.1700000000000266E-2</v>
      </c>
      <c r="F1029" s="2">
        <f t="shared" si="143"/>
        <v>1.3968653681212398E-2</v>
      </c>
      <c r="G1029" s="2">
        <f t="shared" si="143"/>
        <v>8.0135662675711577E-3</v>
      </c>
      <c r="H1029" s="2">
        <f t="shared" si="139"/>
        <v>1.743125746365878</v>
      </c>
      <c r="I1029" s="2">
        <f t="shared" si="140"/>
        <v>63.54523662195178</v>
      </c>
    </row>
    <row r="1030" spans="1:9" ht="13.5" x14ac:dyDescent="0.25">
      <c r="A1030" s="3">
        <f>TITRES_STAT!B1033</f>
        <v>43809</v>
      </c>
      <c r="B1030" s="5">
        <f>TITRES_STAT!D1033</f>
        <v>2.1433</v>
      </c>
      <c r="C1030" s="2">
        <f t="shared" si="144"/>
        <v>-5.1099999999999923E-2</v>
      </c>
      <c r="D1030" s="2">
        <f t="shared" si="145"/>
        <v>0</v>
      </c>
      <c r="E1030" s="2">
        <f t="shared" si="146"/>
        <v>5.1099999999999923E-2</v>
      </c>
      <c r="F1030" s="2">
        <f t="shared" si="143"/>
        <v>1.2970892703982941E-2</v>
      </c>
      <c r="G1030" s="2">
        <f t="shared" si="143"/>
        <v>1.1091168677030356E-2</v>
      </c>
      <c r="H1030" s="2">
        <f t="shared" si="139"/>
        <v>1.1694793471895766</v>
      </c>
      <c r="I1030" s="2">
        <f t="shared" si="140"/>
        <v>53.905991255669854</v>
      </c>
    </row>
    <row r="1031" spans="1:9" ht="13.5" x14ac:dyDescent="0.25">
      <c r="A1031" s="3">
        <f>TITRES_STAT!B1034</f>
        <v>43810</v>
      </c>
      <c r="B1031" s="5">
        <f>TITRES_STAT!D1034</f>
        <v>2.1433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1.2044400367984159E-2</v>
      </c>
      <c r="G1031" s="2">
        <f t="shared" si="143"/>
        <v>1.029894234295676E-2</v>
      </c>
      <c r="H1031" s="2">
        <f t="shared" si="139"/>
        <v>1.1694793471895764</v>
      </c>
      <c r="I1031" s="2">
        <f t="shared" si="140"/>
        <v>53.905991255669854</v>
      </c>
    </row>
    <row r="1032" spans="1:9" ht="13.5" x14ac:dyDescent="0.25">
      <c r="A1032" s="3">
        <f>TITRES_STAT!B1035</f>
        <v>43811</v>
      </c>
      <c r="B1032" s="5">
        <f>TITRES_STAT!D1035</f>
        <v>2.1983000000000001</v>
      </c>
      <c r="C1032" s="2">
        <f t="shared" si="144"/>
        <v>5.500000000000016E-2</v>
      </c>
      <c r="D1032" s="2">
        <f t="shared" si="145"/>
        <v>5.500000000000016E-2</v>
      </c>
      <c r="E1032" s="2">
        <f t="shared" si="146"/>
        <v>0</v>
      </c>
      <c r="F1032" s="2">
        <f t="shared" si="143"/>
        <v>1.511265748455673E-2</v>
      </c>
      <c r="G1032" s="2">
        <f t="shared" si="143"/>
        <v>9.5633036041741348E-3</v>
      </c>
      <c r="H1032" s="2">
        <f t="shared" si="139"/>
        <v>1.580275824136802</v>
      </c>
      <c r="I1032" s="2">
        <f t="shared" si="140"/>
        <v>61.244453377981898</v>
      </c>
    </row>
    <row r="1033" spans="1:9" ht="13.5" x14ac:dyDescent="0.25">
      <c r="A1033" s="3">
        <f>TITRES_STAT!B1036</f>
        <v>43812</v>
      </c>
      <c r="B1033" s="5">
        <f>TITRES_STAT!D1036</f>
        <v>2.2336</v>
      </c>
      <c r="C1033" s="2">
        <f t="shared" si="144"/>
        <v>3.5299999999999887E-2</v>
      </c>
      <c r="D1033" s="2">
        <f t="shared" si="145"/>
        <v>3.5299999999999887E-2</v>
      </c>
      <c r="E1033" s="2">
        <f t="shared" si="146"/>
        <v>0</v>
      </c>
      <c r="F1033" s="2">
        <f t="shared" si="143"/>
        <v>1.6554610521374098E-2</v>
      </c>
      <c r="G1033" s="2">
        <f t="shared" si="143"/>
        <v>8.8802104895902671E-3</v>
      </c>
      <c r="H1033" s="2">
        <f t="shared" si="139"/>
        <v>1.8642137526785052</v>
      </c>
      <c r="I1033" s="2">
        <f t="shared" si="140"/>
        <v>65.086404634960019</v>
      </c>
    </row>
    <row r="1034" spans="1:9" ht="13.5" x14ac:dyDescent="0.25">
      <c r="A1034" s="3">
        <f>TITRES_STAT!B1037</f>
        <v>43815</v>
      </c>
      <c r="B1034" s="5">
        <f>TITRES_STAT!D1037</f>
        <v>2.214</v>
      </c>
      <c r="C1034" s="2">
        <f t="shared" si="144"/>
        <v>-1.9600000000000062E-2</v>
      </c>
      <c r="D1034" s="2">
        <f t="shared" si="145"/>
        <v>0</v>
      </c>
      <c r="E1034" s="2">
        <f t="shared" si="146"/>
        <v>1.9600000000000062E-2</v>
      </c>
      <c r="F1034" s="2">
        <f t="shared" si="143"/>
        <v>1.5372138341275947E-2</v>
      </c>
      <c r="G1034" s="2">
        <f t="shared" si="143"/>
        <v>9.6459097403338249E-3</v>
      </c>
      <c r="H1034" s="2">
        <f t="shared" si="139"/>
        <v>1.5936431871219179</v>
      </c>
      <c r="I1034" s="2">
        <f t="shared" si="140"/>
        <v>61.444195371003687</v>
      </c>
    </row>
    <row r="1035" spans="1:9" ht="13.5" x14ac:dyDescent="0.25">
      <c r="A1035" s="3">
        <f>TITRES_STAT!B1038</f>
        <v>43816</v>
      </c>
      <c r="B1035" s="5">
        <f>TITRES_STAT!D1038</f>
        <v>2.2258</v>
      </c>
      <c r="C1035" s="2">
        <f t="shared" si="144"/>
        <v>1.1800000000000033E-2</v>
      </c>
      <c r="D1035" s="2">
        <f t="shared" si="145"/>
        <v>1.1800000000000033E-2</v>
      </c>
      <c r="E1035" s="2">
        <f t="shared" si="146"/>
        <v>0</v>
      </c>
      <c r="F1035" s="2">
        <f t="shared" si="143"/>
        <v>1.5116985602613381E-2</v>
      </c>
      <c r="G1035" s="2">
        <f t="shared" si="143"/>
        <v>8.9569161874528385E-3</v>
      </c>
      <c r="H1035" s="2">
        <f t="shared" si="139"/>
        <v>1.6877444520235416</v>
      </c>
      <c r="I1035" s="2">
        <f t="shared" si="140"/>
        <v>62.7940818835242</v>
      </c>
    </row>
    <row r="1036" spans="1:9" ht="13.5" x14ac:dyDescent="0.25">
      <c r="A1036" s="3">
        <f>TITRES_STAT!B1039</f>
        <v>43817</v>
      </c>
      <c r="B1036" s="5">
        <f>TITRES_STAT!D1039</f>
        <v>2.1983000000000001</v>
      </c>
      <c r="C1036" s="2">
        <f t="shared" si="144"/>
        <v>-2.7499999999999858E-2</v>
      </c>
      <c r="D1036" s="2">
        <f t="shared" si="145"/>
        <v>0</v>
      </c>
      <c r="E1036" s="2">
        <f t="shared" si="146"/>
        <v>2.7499999999999858E-2</v>
      </c>
      <c r="F1036" s="2">
        <f t="shared" si="143"/>
        <v>1.4037200916712424E-2</v>
      </c>
      <c r="G1036" s="2">
        <f t="shared" si="143"/>
        <v>1.028142217406334E-2</v>
      </c>
      <c r="H1036" s="2">
        <f t="shared" si="139"/>
        <v>1.3652975900672266</v>
      </c>
      <c r="I1036" s="2">
        <f t="shared" si="140"/>
        <v>57.722021778596663</v>
      </c>
    </row>
    <row r="1037" spans="1:9" ht="13.5" x14ac:dyDescent="0.25">
      <c r="A1037" s="3">
        <f>TITRES_STAT!B1040</f>
        <v>43818</v>
      </c>
      <c r="B1037" s="5">
        <f>TITRES_STAT!D1040</f>
        <v>2.2179000000000002</v>
      </c>
      <c r="C1037" s="2">
        <f t="shared" si="144"/>
        <v>1.9600000000000062E-2</v>
      </c>
      <c r="D1037" s="2">
        <f t="shared" si="145"/>
        <v>1.9600000000000062E-2</v>
      </c>
      <c r="E1037" s="2">
        <f t="shared" si="146"/>
        <v>0</v>
      </c>
      <c r="F1037" s="2">
        <f t="shared" ref="F1037:G1052" si="147">((F1036*13)+D1037)/14</f>
        <v>1.4434543708375826E-2</v>
      </c>
      <c r="G1037" s="2">
        <f t="shared" si="147"/>
        <v>9.5470348759159589E-3</v>
      </c>
      <c r="H1037" s="2">
        <f t="shared" si="139"/>
        <v>1.5119399788503392</v>
      </c>
      <c r="I1037" s="2">
        <f t="shared" si="140"/>
        <v>60.190131594717549</v>
      </c>
    </row>
    <row r="1038" spans="1:9" ht="13.5" x14ac:dyDescent="0.25">
      <c r="A1038" s="3">
        <f>TITRES_STAT!B1041</f>
        <v>43819</v>
      </c>
      <c r="B1038" s="5">
        <f>TITRES_STAT!D1041</f>
        <v>2.1707999999999998</v>
      </c>
      <c r="C1038" s="2">
        <f t="shared" si="144"/>
        <v>-4.7100000000000364E-2</v>
      </c>
      <c r="D1038" s="2">
        <f t="shared" si="145"/>
        <v>0</v>
      </c>
      <c r="E1038" s="2">
        <f t="shared" si="146"/>
        <v>4.7100000000000364E-2</v>
      </c>
      <c r="F1038" s="2">
        <f t="shared" si="147"/>
        <v>1.3403504872063267E-2</v>
      </c>
      <c r="G1038" s="2">
        <f t="shared" si="147"/>
        <v>1.2229389527636273E-2</v>
      </c>
      <c r="H1038" s="2">
        <f t="shared" si="139"/>
        <v>1.0960076822946641</v>
      </c>
      <c r="I1038" s="2">
        <f t="shared" si="140"/>
        <v>52.290251202456396</v>
      </c>
    </row>
    <row r="1039" spans="1:9" ht="13.5" x14ac:dyDescent="0.25">
      <c r="A1039" s="3">
        <f>TITRES_STAT!B1042</f>
        <v>43822</v>
      </c>
      <c r="B1039" s="5">
        <f>TITRES_STAT!D1042</f>
        <v>2.2532000000000001</v>
      </c>
      <c r="C1039" s="2">
        <f t="shared" si="144"/>
        <v>8.2400000000000251E-2</v>
      </c>
      <c r="D1039" s="2">
        <f t="shared" si="145"/>
        <v>8.2400000000000251E-2</v>
      </c>
      <c r="E1039" s="2">
        <f t="shared" si="146"/>
        <v>0</v>
      </c>
      <c r="F1039" s="2">
        <f t="shared" si="147"/>
        <v>1.8331825952630196E-2</v>
      </c>
      <c r="G1039" s="2">
        <f t="shared" si="147"/>
        <v>1.1355861704233682E-2</v>
      </c>
      <c r="H1039" s="2">
        <f t="shared" si="139"/>
        <v>1.6143051430254511</v>
      </c>
      <c r="I1039" s="2">
        <f t="shared" si="140"/>
        <v>61.748918152579073</v>
      </c>
    </row>
    <row r="1040" spans="1:9" ht="13.5" x14ac:dyDescent="0.25">
      <c r="A1040" s="3">
        <f>TITRES_STAT!B1043</f>
        <v>43823</v>
      </c>
      <c r="B1040" s="5">
        <f>TITRES_STAT!D1043</f>
        <v>2.2492999999999999</v>
      </c>
      <c r="C1040" s="2">
        <f t="shared" si="144"/>
        <v>-3.9000000000002366E-3</v>
      </c>
      <c r="D1040" s="2">
        <f t="shared" si="145"/>
        <v>0</v>
      </c>
      <c r="E1040" s="2">
        <f t="shared" si="146"/>
        <v>3.9000000000002366E-3</v>
      </c>
      <c r="F1040" s="2">
        <f t="shared" si="147"/>
        <v>1.702240981315661E-2</v>
      </c>
      <c r="G1040" s="2">
        <f t="shared" si="147"/>
        <v>1.0823300153931292E-2</v>
      </c>
      <c r="H1040" s="2">
        <f t="shared" si="139"/>
        <v>1.5727559590014371</v>
      </c>
      <c r="I1040" s="2">
        <f t="shared" si="140"/>
        <v>61.131175442379323</v>
      </c>
    </row>
    <row r="1041" spans="1:9" ht="13.5" x14ac:dyDescent="0.25">
      <c r="A1041" s="3">
        <f>TITRES_STAT!B1044</f>
        <v>43824</v>
      </c>
      <c r="B1041" s="5">
        <f>TITRES_STAT!D1044</f>
        <v>2.2374999999999998</v>
      </c>
      <c r="C1041" s="2">
        <f t="shared" si="144"/>
        <v>-1.1800000000000033E-2</v>
      </c>
      <c r="D1041" s="2">
        <f t="shared" si="145"/>
        <v>0</v>
      </c>
      <c r="E1041" s="2">
        <f t="shared" si="146"/>
        <v>1.1800000000000033E-2</v>
      </c>
      <c r="F1041" s="2">
        <f t="shared" si="147"/>
        <v>1.5806523397931139E-2</v>
      </c>
      <c r="G1041" s="2">
        <f t="shared" si="147"/>
        <v>1.0893064428650488E-2</v>
      </c>
      <c r="H1041" s="2">
        <f t="shared" ref="H1041:H1104" si="148">F1041/G1041</f>
        <v>1.4510630595700393</v>
      </c>
      <c r="I1041" s="2">
        <f t="shared" ref="I1041:I1104" si="149">IF(G1041=0,100,100-(100/(1+H1041)))</f>
        <v>59.201376068414241</v>
      </c>
    </row>
    <row r="1042" spans="1:9" ht="13.5" x14ac:dyDescent="0.25">
      <c r="A1042" s="3">
        <f>TITRES_STAT!B1045</f>
        <v>43825</v>
      </c>
      <c r="B1042" s="5">
        <f>TITRES_STAT!D1045</f>
        <v>2.2492999999999999</v>
      </c>
      <c r="C1042" s="2">
        <f t="shared" si="144"/>
        <v>1.1800000000000033E-2</v>
      </c>
      <c r="D1042" s="2">
        <f t="shared" si="145"/>
        <v>1.1800000000000033E-2</v>
      </c>
      <c r="E1042" s="2">
        <f t="shared" si="146"/>
        <v>0</v>
      </c>
      <c r="F1042" s="2">
        <f t="shared" si="147"/>
        <v>1.5520343155221774E-2</v>
      </c>
      <c r="G1042" s="2">
        <f t="shared" si="147"/>
        <v>1.0114988398032597E-2</v>
      </c>
      <c r="H1042" s="2">
        <f t="shared" si="148"/>
        <v>1.534390603773756</v>
      </c>
      <c r="I1042" s="2">
        <f t="shared" si="149"/>
        <v>60.542783006258745</v>
      </c>
    </row>
    <row r="1043" spans="1:9" ht="13.5" x14ac:dyDescent="0.25">
      <c r="A1043" s="3">
        <f>TITRES_STAT!B1046</f>
        <v>43826</v>
      </c>
      <c r="B1043" s="5">
        <f>TITRES_STAT!D1046</f>
        <v>2.2846000000000002</v>
      </c>
      <c r="C1043" s="2">
        <f t="shared" si="144"/>
        <v>3.5300000000000331E-2</v>
      </c>
      <c r="D1043" s="2">
        <f t="shared" si="145"/>
        <v>3.5300000000000331E-2</v>
      </c>
      <c r="E1043" s="2">
        <f t="shared" si="146"/>
        <v>0</v>
      </c>
      <c r="F1043" s="2">
        <f t="shared" si="147"/>
        <v>1.6933175786991671E-2</v>
      </c>
      <c r="G1043" s="2">
        <f t="shared" si="147"/>
        <v>9.3924892267445541E-3</v>
      </c>
      <c r="H1043" s="2">
        <f t="shared" si="148"/>
        <v>1.8028421836008564</v>
      </c>
      <c r="I1043" s="2">
        <f t="shared" si="149"/>
        <v>64.321929866372855</v>
      </c>
    </row>
    <row r="1044" spans="1:9" ht="13.5" x14ac:dyDescent="0.25">
      <c r="A1044" s="3">
        <f>TITRES_STAT!B1047</f>
        <v>43829</v>
      </c>
      <c r="B1044" s="5">
        <f>TITRES_STAT!D1047</f>
        <v>2.2806999999999999</v>
      </c>
      <c r="C1044" s="2">
        <f t="shared" si="144"/>
        <v>-3.9000000000002366E-3</v>
      </c>
      <c r="D1044" s="2">
        <f t="shared" si="145"/>
        <v>0</v>
      </c>
      <c r="E1044" s="2">
        <f t="shared" si="146"/>
        <v>3.9000000000002366E-3</v>
      </c>
      <c r="F1044" s="2">
        <f t="shared" si="147"/>
        <v>1.5723663230777982E-2</v>
      </c>
      <c r="G1044" s="2">
        <f t="shared" si="147"/>
        <v>9.0001685676913881E-3</v>
      </c>
      <c r="H1044" s="2">
        <f t="shared" si="148"/>
        <v>1.7470409706794217</v>
      </c>
      <c r="I1044" s="2">
        <f t="shared" si="149"/>
        <v>63.59719382879566</v>
      </c>
    </row>
    <row r="1045" spans="1:9" ht="13.5" x14ac:dyDescent="0.25">
      <c r="A1045" s="3">
        <f>TITRES_STAT!B1048</f>
        <v>43830</v>
      </c>
      <c r="B1045" s="5">
        <f>TITRES_STAT!D1048</f>
        <v>2.2768000000000002</v>
      </c>
      <c r="C1045" s="2">
        <f t="shared" si="144"/>
        <v>-3.8999999999997925E-3</v>
      </c>
      <c r="D1045" s="2">
        <f t="shared" si="145"/>
        <v>0</v>
      </c>
      <c r="E1045" s="2">
        <f t="shared" si="146"/>
        <v>3.8999999999997925E-3</v>
      </c>
      <c r="F1045" s="2">
        <f t="shared" si="147"/>
        <v>1.4600544428579556E-2</v>
      </c>
      <c r="G1045" s="2">
        <f t="shared" si="147"/>
        <v>8.635870812856274E-3</v>
      </c>
      <c r="H1045" s="2">
        <f t="shared" si="148"/>
        <v>1.6906858318032776</v>
      </c>
      <c r="I1045" s="2">
        <f t="shared" si="149"/>
        <v>62.834754315043632</v>
      </c>
    </row>
    <row r="1046" spans="1:9" ht="13.5" x14ac:dyDescent="0.25">
      <c r="A1046" s="3">
        <f>TITRES_STAT!B1049</f>
        <v>43832</v>
      </c>
      <c r="B1046" s="5">
        <f>TITRES_STAT!D1049</f>
        <v>2.3159999999999998</v>
      </c>
      <c r="C1046" s="2">
        <f t="shared" si="144"/>
        <v>3.919999999999968E-2</v>
      </c>
      <c r="D1046" s="2">
        <f t="shared" si="145"/>
        <v>3.919999999999968E-2</v>
      </c>
      <c r="E1046" s="2">
        <f t="shared" si="146"/>
        <v>0</v>
      </c>
      <c r="F1046" s="2">
        <f t="shared" si="147"/>
        <v>1.6357648397966707E-2</v>
      </c>
      <c r="G1046" s="2">
        <f t="shared" si="147"/>
        <v>8.0190228976522553E-3</v>
      </c>
      <c r="H1046" s="2">
        <f t="shared" si="148"/>
        <v>2.0398555543164449</v>
      </c>
      <c r="I1046" s="2">
        <f t="shared" si="149"/>
        <v>67.103700089300318</v>
      </c>
    </row>
    <row r="1047" spans="1:9" ht="13.5" x14ac:dyDescent="0.25">
      <c r="A1047" s="3">
        <f>TITRES_STAT!B1050</f>
        <v>43833</v>
      </c>
      <c r="B1047" s="5">
        <f>TITRES_STAT!D1050</f>
        <v>2.2650000000000001</v>
      </c>
      <c r="C1047" s="2">
        <f t="shared" si="144"/>
        <v>-5.0999999999999712E-2</v>
      </c>
      <c r="D1047" s="2">
        <f t="shared" si="145"/>
        <v>0</v>
      </c>
      <c r="E1047" s="2">
        <f t="shared" si="146"/>
        <v>5.0999999999999712E-2</v>
      </c>
      <c r="F1047" s="2">
        <f t="shared" si="147"/>
        <v>1.5189244940969085E-2</v>
      </c>
      <c r="G1047" s="2">
        <f t="shared" si="147"/>
        <v>1.1089092690677075E-2</v>
      </c>
      <c r="H1047" s="2">
        <f t="shared" si="148"/>
        <v>1.3697464134048702</v>
      </c>
      <c r="I1047" s="2">
        <f t="shared" si="149"/>
        <v>57.80139198256272</v>
      </c>
    </row>
    <row r="1048" spans="1:9" ht="13.5" x14ac:dyDescent="0.25">
      <c r="A1048" s="3">
        <f>TITRES_STAT!B1051</f>
        <v>43836</v>
      </c>
      <c r="B1048" s="5">
        <f>TITRES_STAT!D1051</f>
        <v>2.1983000000000001</v>
      </c>
      <c r="C1048" s="2">
        <f t="shared" si="144"/>
        <v>-6.6699999999999982E-2</v>
      </c>
      <c r="D1048" s="2">
        <f t="shared" si="145"/>
        <v>0</v>
      </c>
      <c r="E1048" s="2">
        <f t="shared" si="146"/>
        <v>6.6699999999999982E-2</v>
      </c>
      <c r="F1048" s="2">
        <f t="shared" si="147"/>
        <v>1.4104298873757007E-2</v>
      </c>
      <c r="G1048" s="2">
        <f t="shared" si="147"/>
        <v>1.506130035562871E-2</v>
      </c>
      <c r="H1048" s="2">
        <f t="shared" si="148"/>
        <v>0.936459571267095</v>
      </c>
      <c r="I1048" s="2">
        <f t="shared" si="149"/>
        <v>48.359365987400189</v>
      </c>
    </row>
    <row r="1049" spans="1:9" ht="13.5" x14ac:dyDescent="0.25">
      <c r="A1049" s="3">
        <f>TITRES_STAT!B1052</f>
        <v>43837</v>
      </c>
      <c r="B1049" s="5">
        <f>TITRES_STAT!D1052</f>
        <v>2.1589999999999998</v>
      </c>
      <c r="C1049" s="2">
        <f t="shared" si="144"/>
        <v>-3.9300000000000335E-2</v>
      </c>
      <c r="D1049" s="2">
        <f t="shared" si="145"/>
        <v>0</v>
      </c>
      <c r="E1049" s="2">
        <f t="shared" si="146"/>
        <v>3.9300000000000335E-2</v>
      </c>
      <c r="F1049" s="2">
        <f t="shared" si="147"/>
        <v>1.3096848954202935E-2</v>
      </c>
      <c r="G1049" s="2">
        <f t="shared" si="147"/>
        <v>1.6792636044512397E-2</v>
      </c>
      <c r="H1049" s="2">
        <f t="shared" si="148"/>
        <v>0.77991620371494952</v>
      </c>
      <c r="I1049" s="2">
        <f t="shared" si="149"/>
        <v>43.817579843767277</v>
      </c>
    </row>
    <row r="1050" spans="1:9" ht="13.5" x14ac:dyDescent="0.25">
      <c r="A1050" s="3">
        <f>TITRES_STAT!B1053</f>
        <v>43838</v>
      </c>
      <c r="B1050" s="5">
        <f>TITRES_STAT!D1053</f>
        <v>2.0962000000000001</v>
      </c>
      <c r="C1050" s="2">
        <f t="shared" si="144"/>
        <v>-6.2799999999999745E-2</v>
      </c>
      <c r="D1050" s="2">
        <f t="shared" si="145"/>
        <v>0</v>
      </c>
      <c r="E1050" s="2">
        <f t="shared" si="146"/>
        <v>6.2799999999999745E-2</v>
      </c>
      <c r="F1050" s="2">
        <f t="shared" si="147"/>
        <v>1.216135974318844E-2</v>
      </c>
      <c r="G1050" s="2">
        <f t="shared" si="147"/>
        <v>2.0078876327047208E-2</v>
      </c>
      <c r="H1050" s="2">
        <f t="shared" si="148"/>
        <v>0.60567929923481356</v>
      </c>
      <c r="I1050" s="2">
        <f t="shared" si="149"/>
        <v>37.7210629497092</v>
      </c>
    </row>
    <row r="1051" spans="1:9" ht="13.5" x14ac:dyDescent="0.25">
      <c r="A1051" s="3">
        <f>TITRES_STAT!B1054</f>
        <v>43839</v>
      </c>
      <c r="B1051" s="5">
        <f>TITRES_STAT!D1054</f>
        <v>2.0922999999999998</v>
      </c>
      <c r="C1051" s="2">
        <f t="shared" si="144"/>
        <v>-3.9000000000002366E-3</v>
      </c>
      <c r="D1051" s="2">
        <f t="shared" si="145"/>
        <v>0</v>
      </c>
      <c r="E1051" s="2">
        <f t="shared" si="146"/>
        <v>3.9000000000002366E-3</v>
      </c>
      <c r="F1051" s="2">
        <f t="shared" si="147"/>
        <v>1.1292691190103551E-2</v>
      </c>
      <c r="G1051" s="2">
        <f t="shared" si="147"/>
        <v>1.8923242303686711E-2</v>
      </c>
      <c r="H1051" s="2">
        <f t="shared" si="148"/>
        <v>0.59676301813793609</v>
      </c>
      <c r="I1051" s="2">
        <f t="shared" si="149"/>
        <v>37.373299065621573</v>
      </c>
    </row>
    <row r="1052" spans="1:9" ht="13.5" x14ac:dyDescent="0.25">
      <c r="A1052" s="3">
        <f>TITRES_STAT!B1055</f>
        <v>43840</v>
      </c>
      <c r="B1052" s="5">
        <f>TITRES_STAT!D1055</f>
        <v>2.0922999999999998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1.0486070390810441E-2</v>
      </c>
      <c r="G1052" s="2">
        <f t="shared" si="147"/>
        <v>1.7571582139137659E-2</v>
      </c>
      <c r="H1052" s="2">
        <f t="shared" si="148"/>
        <v>0.5967630181379362</v>
      </c>
      <c r="I1052" s="2">
        <f t="shared" si="149"/>
        <v>37.373299065621573</v>
      </c>
    </row>
    <row r="1053" spans="1:9" ht="13.5" x14ac:dyDescent="0.25">
      <c r="A1053" s="3">
        <f>TITRES_STAT!B1056</f>
        <v>43843</v>
      </c>
      <c r="B1053" s="5">
        <f>TITRES_STAT!D1056</f>
        <v>2.0884</v>
      </c>
      <c r="C1053" s="2">
        <f t="shared" si="144"/>
        <v>-3.8999999999997925E-3</v>
      </c>
      <c r="D1053" s="2">
        <f t="shared" si="145"/>
        <v>0</v>
      </c>
      <c r="E1053" s="2">
        <f t="shared" si="146"/>
        <v>3.8999999999997925E-3</v>
      </c>
      <c r="F1053" s="2">
        <f t="shared" ref="F1053:G1068" si="150">((F1052*13)+D1053)/14</f>
        <v>9.7370653628954095E-3</v>
      </c>
      <c r="G1053" s="2">
        <f t="shared" si="150"/>
        <v>1.6595040557770668E-2</v>
      </c>
      <c r="H1053" s="2">
        <f t="shared" si="148"/>
        <v>0.58674549959662525</v>
      </c>
      <c r="I1053" s="2">
        <f t="shared" si="149"/>
        <v>36.977921143988425</v>
      </c>
    </row>
    <row r="1054" spans="1:9" ht="13.5" x14ac:dyDescent="0.25">
      <c r="A1054" s="3">
        <f>TITRES_STAT!B1057</f>
        <v>43845</v>
      </c>
      <c r="B1054" s="5">
        <f>TITRES_STAT!D1057</f>
        <v>2.0451999999999999</v>
      </c>
      <c r="C1054" s="2">
        <f t="shared" si="144"/>
        <v>-4.3200000000000127E-2</v>
      </c>
      <c r="D1054" s="2">
        <f t="shared" si="145"/>
        <v>0</v>
      </c>
      <c r="E1054" s="2">
        <f t="shared" si="146"/>
        <v>4.3200000000000127E-2</v>
      </c>
      <c r="F1054" s="2">
        <f t="shared" si="150"/>
        <v>9.0415606941171671E-3</v>
      </c>
      <c r="G1054" s="2">
        <f t="shared" si="150"/>
        <v>1.8495394803644202E-2</v>
      </c>
      <c r="H1054" s="2">
        <f t="shared" si="148"/>
        <v>0.48885470086508681</v>
      </c>
      <c r="I1054" s="2">
        <f t="shared" si="149"/>
        <v>32.834278629139689</v>
      </c>
    </row>
    <row r="1055" spans="1:9" ht="13.5" x14ac:dyDescent="0.25">
      <c r="A1055" s="3">
        <f>TITRES_STAT!B1058</f>
        <v>43846</v>
      </c>
      <c r="B1055" s="5">
        <f>TITRES_STAT!D1058</f>
        <v>2.0451999999999999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8.3957349302516554E-3</v>
      </c>
      <c r="G1055" s="2">
        <f t="shared" si="150"/>
        <v>1.7174295174812473E-2</v>
      </c>
      <c r="H1055" s="2">
        <f t="shared" si="148"/>
        <v>0.48885470086508681</v>
      </c>
      <c r="I1055" s="2">
        <f t="shared" si="149"/>
        <v>32.834278629139689</v>
      </c>
    </row>
    <row r="1056" spans="1:9" ht="13.5" x14ac:dyDescent="0.25">
      <c r="A1056" s="3">
        <f>TITRES_STAT!B1059</f>
        <v>43847</v>
      </c>
      <c r="B1056" s="5">
        <f>TITRES_STAT!D1059</f>
        <v>2.1000999999999999</v>
      </c>
      <c r="C1056" s="2">
        <f t="shared" si="144"/>
        <v>5.4899999999999949E-2</v>
      </c>
      <c r="D1056" s="2">
        <f t="shared" si="145"/>
        <v>5.4899999999999949E-2</v>
      </c>
      <c r="E1056" s="2">
        <f t="shared" si="146"/>
        <v>0</v>
      </c>
      <c r="F1056" s="2">
        <f t="shared" si="150"/>
        <v>1.171746814951939E-2</v>
      </c>
      <c r="G1056" s="2">
        <f t="shared" si="150"/>
        <v>1.5947559805183011E-2</v>
      </c>
      <c r="H1056" s="2">
        <f t="shared" si="148"/>
        <v>0.73474991112503452</v>
      </c>
      <c r="I1056" s="2">
        <f t="shared" si="149"/>
        <v>42.354803214748593</v>
      </c>
    </row>
    <row r="1057" spans="1:9" ht="13.5" x14ac:dyDescent="0.25">
      <c r="A1057" s="3">
        <f>TITRES_STAT!B1060</f>
        <v>43850</v>
      </c>
      <c r="B1057" s="5">
        <f>TITRES_STAT!D1060</f>
        <v>2.1158000000000001</v>
      </c>
      <c r="C1057" s="2">
        <f t="shared" si="144"/>
        <v>1.5700000000000269E-2</v>
      </c>
      <c r="D1057" s="2">
        <f t="shared" si="145"/>
        <v>1.5700000000000269E-2</v>
      </c>
      <c r="E1057" s="2">
        <f t="shared" si="146"/>
        <v>0</v>
      </c>
      <c r="F1057" s="2">
        <f t="shared" si="150"/>
        <v>1.2001934710268026E-2</v>
      </c>
      <c r="G1057" s="2">
        <f t="shared" si="150"/>
        <v>1.4808448390527081E-2</v>
      </c>
      <c r="H1057" s="2">
        <f t="shared" si="148"/>
        <v>0.81047888298315074</v>
      </c>
      <c r="I1057" s="2">
        <f t="shared" si="149"/>
        <v>44.765994820536854</v>
      </c>
    </row>
    <row r="1058" spans="1:9" ht="13.5" x14ac:dyDescent="0.25">
      <c r="A1058" s="3">
        <f>TITRES_STAT!B1061</f>
        <v>43851</v>
      </c>
      <c r="B1058" s="5">
        <f>TITRES_STAT!D1061</f>
        <v>2.0804999999999998</v>
      </c>
      <c r="C1058" s="2">
        <f t="shared" si="144"/>
        <v>-3.5300000000000331E-2</v>
      </c>
      <c r="D1058" s="2">
        <f t="shared" si="145"/>
        <v>0</v>
      </c>
      <c r="E1058" s="2">
        <f t="shared" si="146"/>
        <v>3.5300000000000331E-2</v>
      </c>
      <c r="F1058" s="2">
        <f t="shared" si="150"/>
        <v>1.1144653659534596E-2</v>
      </c>
      <c r="G1058" s="2">
        <f t="shared" si="150"/>
        <v>1.6272130648346598E-2</v>
      </c>
      <c r="H1058" s="2">
        <f t="shared" si="148"/>
        <v>0.68489209559456177</v>
      </c>
      <c r="I1058" s="2">
        <f t="shared" si="149"/>
        <v>40.649018259705123</v>
      </c>
    </row>
    <row r="1059" spans="1:9" ht="13.5" x14ac:dyDescent="0.25">
      <c r="A1059" s="3">
        <f>TITRES_STAT!B1062</f>
        <v>43852</v>
      </c>
      <c r="B1059" s="5">
        <f>TITRES_STAT!D1062</f>
        <v>2.1158000000000001</v>
      </c>
      <c r="C1059" s="2">
        <f t="shared" si="144"/>
        <v>3.5300000000000331E-2</v>
      </c>
      <c r="D1059" s="2">
        <f t="shared" si="145"/>
        <v>3.5300000000000331E-2</v>
      </c>
      <c r="E1059" s="2">
        <f t="shared" si="146"/>
        <v>0</v>
      </c>
      <c r="F1059" s="2">
        <f t="shared" si="150"/>
        <v>1.2870035540996434E-2</v>
      </c>
      <c r="G1059" s="2">
        <f t="shared" si="150"/>
        <v>1.5109835602036128E-2</v>
      </c>
      <c r="H1059" s="2">
        <f t="shared" si="148"/>
        <v>0.85176542485095807</v>
      </c>
      <c r="I1059" s="2">
        <f t="shared" si="149"/>
        <v>45.997479671028721</v>
      </c>
    </row>
    <row r="1060" spans="1:9" ht="13.5" x14ac:dyDescent="0.25">
      <c r="A1060" s="3">
        <f>TITRES_STAT!B1063</f>
        <v>43853</v>
      </c>
      <c r="B1060" s="5">
        <f>TITRES_STAT!D1063</f>
        <v>2.1118999999999999</v>
      </c>
      <c r="C1060" s="2">
        <f t="shared" si="144"/>
        <v>-3.9000000000002366E-3</v>
      </c>
      <c r="D1060" s="2">
        <f t="shared" si="145"/>
        <v>0</v>
      </c>
      <c r="E1060" s="2">
        <f t="shared" si="146"/>
        <v>3.9000000000002366E-3</v>
      </c>
      <c r="F1060" s="2">
        <f t="shared" si="150"/>
        <v>1.1950747288068117E-2</v>
      </c>
      <c r="G1060" s="2">
        <f t="shared" si="150"/>
        <v>1.4309133059033563E-2</v>
      </c>
      <c r="H1060" s="2">
        <f t="shared" si="148"/>
        <v>0.83518318257047985</v>
      </c>
      <c r="I1060" s="2">
        <f t="shared" si="149"/>
        <v>45.509526814683788</v>
      </c>
    </row>
    <row r="1061" spans="1:9" ht="13.5" x14ac:dyDescent="0.25">
      <c r="A1061" s="3">
        <f>TITRES_STAT!B1064</f>
        <v>43854</v>
      </c>
      <c r="B1061" s="5">
        <f>TITRES_STAT!D1064</f>
        <v>2.1118999999999999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1.1097122481777537E-2</v>
      </c>
      <c r="G1061" s="2">
        <f t="shared" si="150"/>
        <v>1.328705212624545E-2</v>
      </c>
      <c r="H1061" s="2">
        <f t="shared" si="148"/>
        <v>0.83518318257047985</v>
      </c>
      <c r="I1061" s="2">
        <f t="shared" si="149"/>
        <v>45.509526814683788</v>
      </c>
    </row>
    <row r="1062" spans="1:9" ht="13.5" x14ac:dyDescent="0.25">
      <c r="A1062" s="3">
        <f>TITRES_STAT!B1065</f>
        <v>43857</v>
      </c>
      <c r="B1062" s="5">
        <f>TITRES_STAT!D1065</f>
        <v>2.0491000000000001</v>
      </c>
      <c r="C1062" s="2">
        <f t="shared" si="144"/>
        <v>-6.2799999999999745E-2</v>
      </c>
      <c r="D1062" s="2">
        <f t="shared" si="145"/>
        <v>0</v>
      </c>
      <c r="E1062" s="2">
        <f t="shared" si="146"/>
        <v>6.2799999999999745E-2</v>
      </c>
      <c r="F1062" s="2">
        <f t="shared" si="150"/>
        <v>1.0304470875936283E-2</v>
      </c>
      <c r="G1062" s="2">
        <f t="shared" si="150"/>
        <v>1.6823691260085042E-2</v>
      </c>
      <c r="H1062" s="2">
        <f t="shared" si="148"/>
        <v>0.61249762116023254</v>
      </c>
      <c r="I1062" s="2">
        <f t="shared" si="149"/>
        <v>37.98440463555692</v>
      </c>
    </row>
    <row r="1063" spans="1:9" ht="13.5" x14ac:dyDescent="0.25">
      <c r="A1063" s="3">
        <f>TITRES_STAT!B1066</f>
        <v>43858</v>
      </c>
      <c r="B1063" s="5">
        <f>TITRES_STAT!D1066</f>
        <v>1.9902</v>
      </c>
      <c r="C1063" s="2">
        <f t="shared" si="144"/>
        <v>-5.8900000000000174E-2</v>
      </c>
      <c r="D1063" s="2">
        <f t="shared" si="145"/>
        <v>0</v>
      </c>
      <c r="E1063" s="2">
        <f t="shared" si="146"/>
        <v>5.8900000000000174E-2</v>
      </c>
      <c r="F1063" s="2">
        <f t="shared" si="150"/>
        <v>9.5684372419408328E-3</v>
      </c>
      <c r="G1063" s="2">
        <f t="shared" si="150"/>
        <v>1.9829141884364694E-2</v>
      </c>
      <c r="H1063" s="2">
        <f t="shared" si="148"/>
        <v>0.48254419166194773</v>
      </c>
      <c r="I1063" s="2">
        <f t="shared" si="149"/>
        <v>32.54838502459819</v>
      </c>
    </row>
    <row r="1064" spans="1:9" ht="13.5" x14ac:dyDescent="0.25">
      <c r="A1064" s="3">
        <f>TITRES_STAT!B1067</f>
        <v>43859</v>
      </c>
      <c r="B1064" s="5">
        <f>TITRES_STAT!D1067</f>
        <v>2.0609000000000002</v>
      </c>
      <c r="C1064" s="2">
        <f t="shared" si="144"/>
        <v>7.0700000000000207E-2</v>
      </c>
      <c r="D1064" s="2">
        <f t="shared" si="145"/>
        <v>7.0700000000000207E-2</v>
      </c>
      <c r="E1064" s="2">
        <f t="shared" si="146"/>
        <v>0</v>
      </c>
      <c r="F1064" s="2">
        <f t="shared" si="150"/>
        <v>1.3934977438945074E-2</v>
      </c>
      <c r="G1064" s="2">
        <f t="shared" si="150"/>
        <v>1.8412774606910074E-2</v>
      </c>
      <c r="H1064" s="2">
        <f t="shared" si="148"/>
        <v>0.75681029809138378</v>
      </c>
      <c r="I1064" s="2">
        <f t="shared" si="149"/>
        <v>43.078657890017496</v>
      </c>
    </row>
    <row r="1065" spans="1:9" ht="13.5" x14ac:dyDescent="0.25">
      <c r="A1065" s="3">
        <f>TITRES_STAT!B1068</f>
        <v>43860</v>
      </c>
      <c r="B1065" s="5">
        <f>TITRES_STAT!D1068</f>
        <v>2.0019999999999998</v>
      </c>
      <c r="C1065" s="2">
        <f t="shared" si="144"/>
        <v>-5.8900000000000396E-2</v>
      </c>
      <c r="D1065" s="2">
        <f t="shared" si="145"/>
        <v>0</v>
      </c>
      <c r="E1065" s="2">
        <f t="shared" si="146"/>
        <v>5.8900000000000396E-2</v>
      </c>
      <c r="F1065" s="2">
        <f t="shared" si="150"/>
        <v>1.2939621907591856E-2</v>
      </c>
      <c r="G1065" s="2">
        <f t="shared" si="150"/>
        <v>2.1304719277845101E-2</v>
      </c>
      <c r="H1065" s="2">
        <f t="shared" si="148"/>
        <v>0.60735941829789053</v>
      </c>
      <c r="I1065" s="2">
        <f t="shared" si="149"/>
        <v>37.786161040512788</v>
      </c>
    </row>
    <row r="1066" spans="1:9" ht="13.5" x14ac:dyDescent="0.25">
      <c r="A1066" s="3">
        <f>TITRES_STAT!B1069</f>
        <v>43861</v>
      </c>
      <c r="B1066" s="5">
        <f>TITRES_STAT!D1069</f>
        <v>1.9628000000000001</v>
      </c>
      <c r="C1066" s="2">
        <f t="shared" si="144"/>
        <v>-3.919999999999968E-2</v>
      </c>
      <c r="D1066" s="2">
        <f t="shared" si="145"/>
        <v>0</v>
      </c>
      <c r="E1066" s="2">
        <f t="shared" si="146"/>
        <v>3.919999999999968E-2</v>
      </c>
      <c r="F1066" s="2">
        <f t="shared" si="150"/>
        <v>1.2015363199906723E-2</v>
      </c>
      <c r="G1066" s="2">
        <f t="shared" si="150"/>
        <v>2.2582953615141853E-2</v>
      </c>
      <c r="H1066" s="2">
        <f t="shared" si="148"/>
        <v>0.53205454896078919</v>
      </c>
      <c r="I1066" s="2">
        <f t="shared" si="149"/>
        <v>34.72817265688667</v>
      </c>
    </row>
    <row r="1067" spans="1:9" ht="13.5" x14ac:dyDescent="0.25">
      <c r="A1067" s="3">
        <f>TITRES_STAT!B1070</f>
        <v>43864</v>
      </c>
      <c r="B1067" s="5">
        <f>TITRES_STAT!D1070</f>
        <v>1.9038999999999999</v>
      </c>
      <c r="C1067" s="2">
        <f t="shared" si="144"/>
        <v>-5.8900000000000174E-2</v>
      </c>
      <c r="D1067" s="2">
        <f t="shared" si="145"/>
        <v>0</v>
      </c>
      <c r="E1067" s="2">
        <f t="shared" si="146"/>
        <v>5.8900000000000174E-2</v>
      </c>
      <c r="F1067" s="2">
        <f t="shared" si="150"/>
        <v>1.1157122971341957E-2</v>
      </c>
      <c r="G1067" s="2">
        <f t="shared" si="150"/>
        <v>2.5177028356917448E-2</v>
      </c>
      <c r="H1067" s="2">
        <f t="shared" si="148"/>
        <v>0.4431469358962894</v>
      </c>
      <c r="I1067" s="2">
        <f t="shared" si="149"/>
        <v>30.706986577293037</v>
      </c>
    </row>
    <row r="1068" spans="1:9" ht="13.5" x14ac:dyDescent="0.25">
      <c r="A1068" s="3">
        <f>TITRES_STAT!B1071</f>
        <v>43865</v>
      </c>
      <c r="B1068" s="5">
        <f>TITRES_STAT!D1071</f>
        <v>1.8842000000000001</v>
      </c>
      <c r="C1068" s="2">
        <f t="shared" si="144"/>
        <v>-1.9699999999999829E-2</v>
      </c>
      <c r="D1068" s="2">
        <f t="shared" si="145"/>
        <v>0</v>
      </c>
      <c r="E1068" s="2">
        <f t="shared" si="146"/>
        <v>1.9699999999999829E-2</v>
      </c>
      <c r="F1068" s="2">
        <f t="shared" si="150"/>
        <v>1.0360185616246104E-2</v>
      </c>
      <c r="G1068" s="2">
        <f t="shared" si="150"/>
        <v>2.4785812045709045E-2</v>
      </c>
      <c r="H1068" s="2">
        <f t="shared" si="148"/>
        <v>0.417988549140139</v>
      </c>
      <c r="I1068" s="2">
        <f t="shared" si="149"/>
        <v>29.477568728859282</v>
      </c>
    </row>
    <row r="1069" spans="1:9" ht="13.5" x14ac:dyDescent="0.25">
      <c r="A1069" s="3">
        <f>TITRES_STAT!B1072</f>
        <v>43866</v>
      </c>
      <c r="B1069" s="5">
        <f>TITRES_STAT!D1072</f>
        <v>1.9392</v>
      </c>
      <c r="C1069" s="2">
        <f t="shared" si="144"/>
        <v>5.4999999999999938E-2</v>
      </c>
      <c r="D1069" s="2">
        <f t="shared" si="145"/>
        <v>5.4999999999999938E-2</v>
      </c>
      <c r="E1069" s="2">
        <f t="shared" si="146"/>
        <v>0</v>
      </c>
      <c r="F1069" s="2">
        <f t="shared" ref="F1069:G1084" si="151">((F1068*13)+D1069)/14</f>
        <v>1.3548743786514234E-2</v>
      </c>
      <c r="G1069" s="2">
        <f t="shared" si="151"/>
        <v>2.3015396899586971E-2</v>
      </c>
      <c r="H1069" s="2">
        <f t="shared" si="148"/>
        <v>0.58868173534549717</v>
      </c>
      <c r="I1069" s="2">
        <f t="shared" si="149"/>
        <v>37.054730488071868</v>
      </c>
    </row>
    <row r="1070" spans="1:9" ht="13.5" x14ac:dyDescent="0.25">
      <c r="A1070" s="3">
        <f>TITRES_STAT!B1073</f>
        <v>43867</v>
      </c>
      <c r="B1070" s="5">
        <f>TITRES_STAT!D1073</f>
        <v>1.9628000000000001</v>
      </c>
      <c r="C1070" s="2">
        <f t="shared" si="144"/>
        <v>2.3600000000000065E-2</v>
      </c>
      <c r="D1070" s="2">
        <f t="shared" si="145"/>
        <v>2.3600000000000065E-2</v>
      </c>
      <c r="E1070" s="2">
        <f t="shared" si="146"/>
        <v>0</v>
      </c>
      <c r="F1070" s="2">
        <f t="shared" si="151"/>
        <v>1.4266690658906079E-2</v>
      </c>
      <c r="G1070" s="2">
        <f t="shared" si="151"/>
        <v>2.1371439978187905E-2</v>
      </c>
      <c r="H1070" s="2">
        <f t="shared" si="148"/>
        <v>0.6675586985934</v>
      </c>
      <c r="I1070" s="2">
        <f t="shared" si="149"/>
        <v>40.032095970983903</v>
      </c>
    </row>
    <row r="1071" spans="1:9" ht="13.5" x14ac:dyDescent="0.25">
      <c r="A1071" s="3">
        <f>TITRES_STAT!B1074</f>
        <v>43868</v>
      </c>
      <c r="B1071" s="5">
        <f>TITRES_STAT!D1074</f>
        <v>1.9628000000000001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1.3247641326127074E-2</v>
      </c>
      <c r="G1071" s="2">
        <f t="shared" si="151"/>
        <v>1.9844908551174482E-2</v>
      </c>
      <c r="H1071" s="2">
        <f t="shared" si="148"/>
        <v>0.66755869859340011</v>
      </c>
      <c r="I1071" s="2">
        <f t="shared" si="149"/>
        <v>40.032095970983903</v>
      </c>
    </row>
    <row r="1072" spans="1:9" ht="13.5" x14ac:dyDescent="0.25">
      <c r="A1072" s="3">
        <f>TITRES_STAT!B1075</f>
        <v>43871</v>
      </c>
      <c r="B1072" s="5">
        <f>TITRES_STAT!D1075</f>
        <v>1.9628000000000001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1.2301381231403712E-2</v>
      </c>
      <c r="G1072" s="2">
        <f t="shared" si="151"/>
        <v>1.8427415083233447E-2</v>
      </c>
      <c r="H1072" s="2">
        <f t="shared" si="148"/>
        <v>0.66755869859340011</v>
      </c>
      <c r="I1072" s="2">
        <f t="shared" si="149"/>
        <v>40.032095970983903</v>
      </c>
    </row>
    <row r="1073" spans="1:9" ht="13.5" x14ac:dyDescent="0.25">
      <c r="A1073" s="3">
        <f>TITRES_STAT!B1076</f>
        <v>43872</v>
      </c>
      <c r="B1073" s="5">
        <f>TITRES_STAT!D1076</f>
        <v>1.9628000000000001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1.1422711143446304E-2</v>
      </c>
      <c r="G1073" s="2">
        <f t="shared" si="151"/>
        <v>1.7111171148716773E-2</v>
      </c>
      <c r="H1073" s="2">
        <f t="shared" si="148"/>
        <v>0.66755869859340011</v>
      </c>
      <c r="I1073" s="2">
        <f t="shared" si="149"/>
        <v>40.032095970983903</v>
      </c>
    </row>
    <row r="1074" spans="1:9" ht="13.5" x14ac:dyDescent="0.25">
      <c r="A1074" s="3">
        <f>TITRES_STAT!B1077</f>
        <v>43873</v>
      </c>
      <c r="B1074" s="5">
        <f>TITRES_STAT!D1077</f>
        <v>1.9038999999999999</v>
      </c>
      <c r="C1074" s="2">
        <f t="shared" si="144"/>
        <v>-5.8900000000000174E-2</v>
      </c>
      <c r="D1074" s="2">
        <f t="shared" si="145"/>
        <v>0</v>
      </c>
      <c r="E1074" s="2">
        <f t="shared" si="146"/>
        <v>5.8900000000000174E-2</v>
      </c>
      <c r="F1074" s="2">
        <f t="shared" si="151"/>
        <v>1.0606803204628711E-2</v>
      </c>
      <c r="G1074" s="2">
        <f t="shared" si="151"/>
        <v>2.009608749523702E-2</v>
      </c>
      <c r="H1074" s="2">
        <f t="shared" si="148"/>
        <v>0.5278043901402516</v>
      </c>
      <c r="I1074" s="2">
        <f t="shared" si="149"/>
        <v>34.546594678380231</v>
      </c>
    </row>
    <row r="1075" spans="1:9" ht="13.5" x14ac:dyDescent="0.25">
      <c r="A1075" s="3">
        <f>TITRES_STAT!B1078</f>
        <v>43874</v>
      </c>
      <c r="B1075" s="5">
        <f>TITRES_STAT!D1078</f>
        <v>1.9431</v>
      </c>
      <c r="C1075" s="2">
        <f t="shared" si="144"/>
        <v>3.9200000000000124E-2</v>
      </c>
      <c r="D1075" s="2">
        <f t="shared" si="145"/>
        <v>3.9200000000000124E-2</v>
      </c>
      <c r="E1075" s="2">
        <f t="shared" si="146"/>
        <v>0</v>
      </c>
      <c r="F1075" s="2">
        <f t="shared" si="151"/>
        <v>1.2649174404298098E-2</v>
      </c>
      <c r="G1075" s="2">
        <f t="shared" si="151"/>
        <v>1.866065267414866E-2</v>
      </c>
      <c r="H1075" s="2">
        <f t="shared" si="148"/>
        <v>0.67785273244067712</v>
      </c>
      <c r="I1075" s="2">
        <f t="shared" si="149"/>
        <v>40.400013620661646</v>
      </c>
    </row>
    <row r="1076" spans="1:9" ht="13.5" x14ac:dyDescent="0.25">
      <c r="A1076" s="3">
        <f>TITRES_STAT!B1079</f>
        <v>43875</v>
      </c>
      <c r="B1076" s="5">
        <f>TITRES_STAT!D1079</f>
        <v>1.9431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1.1745661946848233E-2</v>
      </c>
      <c r="G1076" s="2">
        <f t="shared" si="151"/>
        <v>1.7327748911709469E-2</v>
      </c>
      <c r="H1076" s="2">
        <f t="shared" si="148"/>
        <v>0.67785273244067712</v>
      </c>
      <c r="I1076" s="2">
        <f t="shared" si="149"/>
        <v>40.400013620661646</v>
      </c>
    </row>
    <row r="1077" spans="1:9" ht="13.5" x14ac:dyDescent="0.25">
      <c r="A1077" s="3">
        <f>TITRES_STAT!B1080</f>
        <v>43878</v>
      </c>
      <c r="B1077" s="5">
        <f>TITRES_STAT!D1080</f>
        <v>1.9431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1.0906686093501931E-2</v>
      </c>
      <c r="G1077" s="2">
        <f t="shared" si="151"/>
        <v>1.6090052560873078E-2</v>
      </c>
      <c r="H1077" s="2">
        <f t="shared" si="148"/>
        <v>0.67785273244067712</v>
      </c>
      <c r="I1077" s="2">
        <f t="shared" si="149"/>
        <v>40.400013620661646</v>
      </c>
    </row>
    <row r="1078" spans="1:9" ht="13.5" x14ac:dyDescent="0.25">
      <c r="A1078" s="3">
        <f>TITRES_STAT!B1081</f>
        <v>43879</v>
      </c>
      <c r="B1078" s="5">
        <f>TITRES_STAT!D1081</f>
        <v>1.9588000000000001</v>
      </c>
      <c r="C1078" s="2">
        <f t="shared" si="144"/>
        <v>1.5700000000000047E-2</v>
      </c>
      <c r="D1078" s="2">
        <f t="shared" si="145"/>
        <v>1.5700000000000047E-2</v>
      </c>
      <c r="E1078" s="2">
        <f t="shared" si="146"/>
        <v>0</v>
      </c>
      <c r="F1078" s="2">
        <f t="shared" si="151"/>
        <v>1.1249065658251798E-2</v>
      </c>
      <c r="G1078" s="2">
        <f t="shared" si="151"/>
        <v>1.4940763092239287E-2</v>
      </c>
      <c r="H1078" s="2">
        <f t="shared" si="148"/>
        <v>0.75291105205295195</v>
      </c>
      <c r="I1078" s="2">
        <f t="shared" si="149"/>
        <v>42.952039761011669</v>
      </c>
    </row>
    <row r="1079" spans="1:9" ht="13.5" x14ac:dyDescent="0.25">
      <c r="A1079" s="3">
        <f>TITRES_STAT!B1082</f>
        <v>43880</v>
      </c>
      <c r="B1079" s="5">
        <f>TITRES_STAT!D1082</f>
        <v>1.9235</v>
      </c>
      <c r="C1079" s="2">
        <f t="shared" si="144"/>
        <v>-3.5300000000000109E-2</v>
      </c>
      <c r="D1079" s="2">
        <f t="shared" si="145"/>
        <v>0</v>
      </c>
      <c r="E1079" s="2">
        <f t="shared" si="146"/>
        <v>3.5300000000000109E-2</v>
      </c>
      <c r="F1079" s="2">
        <f t="shared" si="151"/>
        <v>1.0445560968376668E-2</v>
      </c>
      <c r="G1079" s="2">
        <f t="shared" si="151"/>
        <v>1.6394994299936488E-2</v>
      </c>
      <c r="H1079" s="2">
        <f t="shared" si="148"/>
        <v>0.63711891430283285</v>
      </c>
      <c r="I1079" s="2">
        <f t="shared" si="149"/>
        <v>38.917082243481985</v>
      </c>
    </row>
    <row r="1080" spans="1:9" ht="13.5" x14ac:dyDescent="0.25">
      <c r="A1080" s="3">
        <f>TITRES_STAT!B1083</f>
        <v>43881</v>
      </c>
      <c r="B1080" s="5">
        <f>TITRES_STAT!D1083</f>
        <v>1.9549000000000001</v>
      </c>
      <c r="C1080" s="2">
        <f t="shared" si="144"/>
        <v>3.1400000000000095E-2</v>
      </c>
      <c r="D1080" s="2">
        <f t="shared" si="145"/>
        <v>3.1400000000000095E-2</v>
      </c>
      <c r="E1080" s="2">
        <f t="shared" si="146"/>
        <v>0</v>
      </c>
      <c r="F1080" s="2">
        <f t="shared" si="151"/>
        <v>1.1942306613492628E-2</v>
      </c>
      <c r="G1080" s="2">
        <f t="shared" si="151"/>
        <v>1.5223923278512453E-2</v>
      </c>
      <c r="H1080" s="2">
        <f t="shared" si="148"/>
        <v>0.78444343123749138</v>
      </c>
      <c r="I1080" s="2">
        <f t="shared" si="149"/>
        <v>43.960117620175204</v>
      </c>
    </row>
    <row r="1081" spans="1:9" ht="13.5" x14ac:dyDescent="0.25">
      <c r="A1081" s="3">
        <f>TITRES_STAT!B1084</f>
        <v>43882</v>
      </c>
      <c r="B1081" s="5">
        <f>TITRES_STAT!D1084</f>
        <v>1.9431</v>
      </c>
      <c r="C1081" s="2">
        <f t="shared" si="144"/>
        <v>-1.1800000000000033E-2</v>
      </c>
      <c r="D1081" s="2">
        <f t="shared" si="145"/>
        <v>0</v>
      </c>
      <c r="E1081" s="2">
        <f t="shared" si="146"/>
        <v>1.1800000000000033E-2</v>
      </c>
      <c r="F1081" s="2">
        <f t="shared" si="151"/>
        <v>1.1089284712528869E-2</v>
      </c>
      <c r="G1081" s="2">
        <f t="shared" si="151"/>
        <v>1.497935733004728E-2</v>
      </c>
      <c r="H1081" s="2">
        <f t="shared" si="148"/>
        <v>0.74030443818071778</v>
      </c>
      <c r="I1081" s="2">
        <f t="shared" si="149"/>
        <v>42.5387893025555</v>
      </c>
    </row>
    <row r="1082" spans="1:9" ht="13.5" x14ac:dyDescent="0.25">
      <c r="A1082" s="3">
        <f>TITRES_STAT!B1085</f>
        <v>43885</v>
      </c>
      <c r="B1082" s="5">
        <f>TITRES_STAT!D1085</f>
        <v>1.9235</v>
      </c>
      <c r="C1082" s="2">
        <f t="shared" si="144"/>
        <v>-1.9600000000000062E-2</v>
      </c>
      <c r="D1082" s="2">
        <f t="shared" si="145"/>
        <v>0</v>
      </c>
      <c r="E1082" s="2">
        <f t="shared" si="146"/>
        <v>1.9600000000000062E-2</v>
      </c>
      <c r="F1082" s="2">
        <f t="shared" si="151"/>
        <v>1.0297192947348236E-2</v>
      </c>
      <c r="G1082" s="2">
        <f t="shared" si="151"/>
        <v>1.5309403235043909E-2</v>
      </c>
      <c r="H1082" s="2">
        <f t="shared" si="148"/>
        <v>0.67260576975185427</v>
      </c>
      <c r="I1082" s="2">
        <f t="shared" si="149"/>
        <v>40.21304852079048</v>
      </c>
    </row>
    <row r="1083" spans="1:9" ht="13.5" x14ac:dyDescent="0.25">
      <c r="A1083" s="3">
        <f>TITRES_STAT!B1086</f>
        <v>43886</v>
      </c>
      <c r="B1083" s="5">
        <f>TITRES_STAT!D1086</f>
        <v>1.9038999999999999</v>
      </c>
      <c r="C1083" s="2">
        <f t="shared" si="144"/>
        <v>-1.9600000000000062E-2</v>
      </c>
      <c r="D1083" s="2">
        <f t="shared" si="145"/>
        <v>0</v>
      </c>
      <c r="E1083" s="2">
        <f t="shared" si="146"/>
        <v>1.9600000000000062E-2</v>
      </c>
      <c r="F1083" s="2">
        <f t="shared" si="151"/>
        <v>9.5616791653947899E-3</v>
      </c>
      <c r="G1083" s="2">
        <f t="shared" si="151"/>
        <v>1.5615874432540778E-2</v>
      </c>
      <c r="H1083" s="2">
        <f t="shared" si="148"/>
        <v>0.61230507498638098</v>
      </c>
      <c r="I1083" s="2">
        <f t="shared" si="149"/>
        <v>37.976998552308906</v>
      </c>
    </row>
    <row r="1084" spans="1:9" ht="13.5" x14ac:dyDescent="0.25">
      <c r="A1084" s="3">
        <f>TITRES_STAT!B1087</f>
        <v>43887</v>
      </c>
      <c r="B1084" s="5">
        <f>TITRES_STAT!D1087</f>
        <v>1.9235</v>
      </c>
      <c r="C1084" s="2">
        <f t="shared" si="144"/>
        <v>1.9600000000000062E-2</v>
      </c>
      <c r="D1084" s="2">
        <f t="shared" si="145"/>
        <v>1.9600000000000062E-2</v>
      </c>
      <c r="E1084" s="2">
        <f t="shared" si="146"/>
        <v>0</v>
      </c>
      <c r="F1084" s="2">
        <f t="shared" si="151"/>
        <v>1.027870208215231E-2</v>
      </c>
      <c r="G1084" s="2">
        <f t="shared" si="151"/>
        <v>1.4500454830216437E-2</v>
      </c>
      <c r="H1084" s="2">
        <f t="shared" si="148"/>
        <v>0.70885377062333765</v>
      </c>
      <c r="I1084" s="2">
        <f t="shared" si="149"/>
        <v>41.481242152438206</v>
      </c>
    </row>
    <row r="1085" spans="1:9" ht="13.5" x14ac:dyDescent="0.25">
      <c r="A1085" s="3">
        <f>TITRES_STAT!B1088</f>
        <v>43888</v>
      </c>
      <c r="B1085" s="5">
        <f>TITRES_STAT!D1088</f>
        <v>1.9038999999999999</v>
      </c>
      <c r="C1085" s="2">
        <f t="shared" si="144"/>
        <v>-1.9600000000000062E-2</v>
      </c>
      <c r="D1085" s="2">
        <f t="shared" si="145"/>
        <v>0</v>
      </c>
      <c r="E1085" s="2">
        <f t="shared" si="146"/>
        <v>1.9600000000000062E-2</v>
      </c>
      <c r="F1085" s="2">
        <f t="shared" ref="F1085:G1100" si="152">((F1084*13)+D1085)/14</f>
        <v>9.5445090762842875E-3</v>
      </c>
      <c r="G1085" s="2">
        <f t="shared" si="152"/>
        <v>1.4864708056629553E-2</v>
      </c>
      <c r="H1085" s="2">
        <f t="shared" si="148"/>
        <v>0.64209192941582904</v>
      </c>
      <c r="I1085" s="2">
        <f t="shared" si="149"/>
        <v>39.102069617031241</v>
      </c>
    </row>
    <row r="1086" spans="1:9" ht="13.5" x14ac:dyDescent="0.25">
      <c r="A1086" s="3">
        <f>TITRES_STAT!B1089</f>
        <v>43889</v>
      </c>
      <c r="B1086" s="5">
        <f>TITRES_STAT!D1089</f>
        <v>1.9038999999999999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8.8627584279782675E-3</v>
      </c>
      <c r="G1086" s="2">
        <f t="shared" si="152"/>
        <v>1.3802943195441727E-2</v>
      </c>
      <c r="H1086" s="2">
        <f t="shared" si="148"/>
        <v>0.64209192941582904</v>
      </c>
      <c r="I1086" s="2">
        <f t="shared" si="149"/>
        <v>39.102069617031241</v>
      </c>
    </row>
    <row r="1087" spans="1:9" ht="13.5" x14ac:dyDescent="0.25">
      <c r="A1087" s="3">
        <f>TITRES_STAT!B1090</f>
        <v>43892</v>
      </c>
      <c r="B1087" s="5">
        <f>TITRES_STAT!D1090</f>
        <v>1.9117</v>
      </c>
      <c r="C1087" s="2">
        <f t="shared" si="144"/>
        <v>7.8000000000000291E-3</v>
      </c>
      <c r="D1087" s="2">
        <f t="shared" si="145"/>
        <v>7.8000000000000291E-3</v>
      </c>
      <c r="E1087" s="2">
        <f t="shared" si="146"/>
        <v>0</v>
      </c>
      <c r="F1087" s="2">
        <f t="shared" si="152"/>
        <v>8.7868471116941075E-3</v>
      </c>
      <c r="G1087" s="2">
        <f t="shared" si="152"/>
        <v>1.2817018681481603E-2</v>
      </c>
      <c r="H1087" s="2">
        <f t="shared" si="148"/>
        <v>0.68556091943515662</v>
      </c>
      <c r="I1087" s="2">
        <f t="shared" si="149"/>
        <v>40.6725684922081</v>
      </c>
    </row>
    <row r="1088" spans="1:9" ht="13.5" x14ac:dyDescent="0.25">
      <c r="A1088" s="3">
        <f>TITRES_STAT!B1091</f>
        <v>43893</v>
      </c>
      <c r="B1088" s="5">
        <f>TITRES_STAT!D1091</f>
        <v>1.9156</v>
      </c>
      <c r="C1088" s="2">
        <f t="shared" si="144"/>
        <v>3.9000000000000146E-3</v>
      </c>
      <c r="D1088" s="2">
        <f t="shared" si="145"/>
        <v>3.9000000000000146E-3</v>
      </c>
      <c r="E1088" s="2">
        <f t="shared" si="146"/>
        <v>0</v>
      </c>
      <c r="F1088" s="2">
        <f t="shared" si="152"/>
        <v>8.4377866037159584E-3</v>
      </c>
      <c r="G1088" s="2">
        <f t="shared" si="152"/>
        <v>1.190151734709006E-2</v>
      </c>
      <c r="H1088" s="2">
        <f t="shared" si="148"/>
        <v>0.70896729867633312</v>
      </c>
      <c r="I1088" s="2">
        <f t="shared" si="149"/>
        <v>41.485129599931959</v>
      </c>
    </row>
    <row r="1089" spans="1:9" ht="13.5" x14ac:dyDescent="0.25">
      <c r="A1089" s="3">
        <f>TITRES_STAT!B1092</f>
        <v>43894</v>
      </c>
      <c r="B1089" s="5">
        <f>TITRES_STAT!D1092</f>
        <v>1.9196</v>
      </c>
      <c r="C1089" s="2">
        <f t="shared" si="144"/>
        <v>4.0000000000000036E-3</v>
      </c>
      <c r="D1089" s="2">
        <f t="shared" si="145"/>
        <v>4.0000000000000036E-3</v>
      </c>
      <c r="E1089" s="2">
        <f t="shared" si="146"/>
        <v>0</v>
      </c>
      <c r="F1089" s="2">
        <f t="shared" si="152"/>
        <v>8.1208018463076754E-3</v>
      </c>
      <c r="G1089" s="2">
        <f t="shared" si="152"/>
        <v>1.1051408965155055E-2</v>
      </c>
      <c r="H1089" s="2">
        <f t="shared" si="148"/>
        <v>0.73482049862713927</v>
      </c>
      <c r="I1089" s="2">
        <f t="shared" si="149"/>
        <v>42.357148719919088</v>
      </c>
    </row>
    <row r="1090" spans="1:9" ht="13.5" x14ac:dyDescent="0.25">
      <c r="A1090" s="3">
        <f>TITRES_STAT!B1093</f>
        <v>43895</v>
      </c>
      <c r="B1090" s="5">
        <f>TITRES_STAT!D1093</f>
        <v>1.8646</v>
      </c>
      <c r="C1090" s="2">
        <f t="shared" si="144"/>
        <v>-5.4999999999999938E-2</v>
      </c>
      <c r="D1090" s="2">
        <f t="shared" si="145"/>
        <v>0</v>
      </c>
      <c r="E1090" s="2">
        <f t="shared" si="146"/>
        <v>5.4999999999999938E-2</v>
      </c>
      <c r="F1090" s="2">
        <f t="shared" si="152"/>
        <v>7.5407445715714129E-3</v>
      </c>
      <c r="G1090" s="2">
        <f t="shared" si="152"/>
        <v>1.4190594039072548E-2</v>
      </c>
      <c r="H1090" s="2">
        <f t="shared" si="148"/>
        <v>0.53139033861504592</v>
      </c>
      <c r="I1090" s="2">
        <f t="shared" si="149"/>
        <v>34.699862289559888</v>
      </c>
    </row>
    <row r="1091" spans="1:9" ht="13.5" x14ac:dyDescent="0.25">
      <c r="A1091" s="3">
        <f>TITRES_STAT!B1094</f>
        <v>43896</v>
      </c>
      <c r="B1091" s="5">
        <f>TITRES_STAT!D1094</f>
        <v>1.845</v>
      </c>
      <c r="C1091" s="2">
        <f t="shared" ref="C1091:C1154" si="153">B1091-B1090</f>
        <v>-1.9600000000000062E-2</v>
      </c>
      <c r="D1091" s="2">
        <f t="shared" ref="D1091:D1154" si="154">IF(C1091&gt;0,C1091,0)</f>
        <v>0</v>
      </c>
      <c r="E1091" s="2">
        <f t="shared" ref="E1091:E1154" si="155">IF(C1091&lt;0,-C1091,0)</f>
        <v>1.9600000000000062E-2</v>
      </c>
      <c r="F1091" s="2">
        <f t="shared" si="152"/>
        <v>7.0021199593163124E-3</v>
      </c>
      <c r="G1091" s="2">
        <f t="shared" si="152"/>
        <v>1.4576980179138799E-2</v>
      </c>
      <c r="H1091" s="2">
        <f t="shared" si="148"/>
        <v>0.48035463266507605</v>
      </c>
      <c r="I1091" s="2">
        <f t="shared" si="149"/>
        <v>32.448618869135146</v>
      </c>
    </row>
    <row r="1092" spans="1:9" ht="13.5" x14ac:dyDescent="0.25">
      <c r="A1092" s="3">
        <f>TITRES_STAT!B1095</f>
        <v>43899</v>
      </c>
      <c r="B1092" s="5">
        <f>TITRES_STAT!D1095</f>
        <v>1.7979000000000001</v>
      </c>
      <c r="C1092" s="2">
        <f t="shared" si="153"/>
        <v>-4.709999999999992E-2</v>
      </c>
      <c r="D1092" s="2">
        <f t="shared" si="154"/>
        <v>0</v>
      </c>
      <c r="E1092" s="2">
        <f t="shared" si="155"/>
        <v>4.709999999999992E-2</v>
      </c>
      <c r="F1092" s="2">
        <f t="shared" si="152"/>
        <v>6.5019685336508617E-3</v>
      </c>
      <c r="G1092" s="2">
        <f t="shared" si="152"/>
        <v>1.6900053023486024E-2</v>
      </c>
      <c r="H1092" s="2">
        <f t="shared" si="148"/>
        <v>0.38473065881006813</v>
      </c>
      <c r="I1092" s="2">
        <f t="shared" si="149"/>
        <v>27.783790036155935</v>
      </c>
    </row>
    <row r="1093" spans="1:9" ht="13.5" x14ac:dyDescent="0.25">
      <c r="A1093" s="3">
        <f>TITRES_STAT!B1096</f>
        <v>43900</v>
      </c>
      <c r="B1093" s="5">
        <f>TITRES_STAT!D1096</f>
        <v>1.7625999999999999</v>
      </c>
      <c r="C1093" s="2">
        <f t="shared" si="153"/>
        <v>-3.5300000000000109E-2</v>
      </c>
      <c r="D1093" s="2">
        <f t="shared" si="154"/>
        <v>0</v>
      </c>
      <c r="E1093" s="2">
        <f t="shared" si="155"/>
        <v>3.5300000000000109E-2</v>
      </c>
      <c r="F1093" s="2">
        <f t="shared" si="152"/>
        <v>6.0375422098186571E-3</v>
      </c>
      <c r="G1093" s="2">
        <f t="shared" si="152"/>
        <v>1.8214334950379885E-2</v>
      </c>
      <c r="H1093" s="2">
        <f t="shared" si="148"/>
        <v>0.33147200961585127</v>
      </c>
      <c r="I1093" s="2">
        <f t="shared" si="149"/>
        <v>24.895154176878691</v>
      </c>
    </row>
    <row r="1094" spans="1:9" ht="13.5" x14ac:dyDescent="0.25">
      <c r="A1094" s="3">
        <f>TITRES_STAT!B1097</f>
        <v>43901</v>
      </c>
      <c r="B1094" s="5">
        <f>TITRES_STAT!D1097</f>
        <v>1.7979000000000001</v>
      </c>
      <c r="C1094" s="2">
        <f t="shared" si="153"/>
        <v>3.5300000000000109E-2</v>
      </c>
      <c r="D1094" s="2">
        <f t="shared" si="154"/>
        <v>3.5300000000000109E-2</v>
      </c>
      <c r="E1094" s="2">
        <f t="shared" si="155"/>
        <v>0</v>
      </c>
      <c r="F1094" s="2">
        <f t="shared" si="152"/>
        <v>8.1277177662601903E-3</v>
      </c>
      <c r="G1094" s="2">
        <f t="shared" si="152"/>
        <v>1.6913311025352751E-2</v>
      </c>
      <c r="H1094" s="2">
        <f t="shared" si="148"/>
        <v>0.48055154629846791</v>
      </c>
      <c r="I1094" s="2">
        <f t="shared" si="149"/>
        <v>32.4576032154974</v>
      </c>
    </row>
    <row r="1095" spans="1:9" ht="13.5" x14ac:dyDescent="0.25">
      <c r="A1095" s="3">
        <f>TITRES_STAT!B1098</f>
        <v>43902</v>
      </c>
      <c r="B1095" s="5">
        <f>TITRES_STAT!D1098</f>
        <v>1.7468999999999999</v>
      </c>
      <c r="C1095" s="2">
        <f t="shared" si="153"/>
        <v>-5.1000000000000156E-2</v>
      </c>
      <c r="D1095" s="2">
        <f t="shared" si="154"/>
        <v>0</v>
      </c>
      <c r="E1095" s="2">
        <f t="shared" si="155"/>
        <v>5.1000000000000156E-2</v>
      </c>
      <c r="F1095" s="2">
        <f t="shared" si="152"/>
        <v>7.5471664972416048E-3</v>
      </c>
      <c r="G1095" s="2">
        <f t="shared" si="152"/>
        <v>1.9348074523541852E-2</v>
      </c>
      <c r="H1095" s="2">
        <f t="shared" si="148"/>
        <v>0.39007325964444461</v>
      </c>
      <c r="I1095" s="2">
        <f t="shared" si="149"/>
        <v>28.061345467807811</v>
      </c>
    </row>
    <row r="1096" spans="1:9" ht="13.5" x14ac:dyDescent="0.25">
      <c r="A1096" s="3">
        <f>TITRES_STAT!B1099</f>
        <v>43903</v>
      </c>
      <c r="B1096" s="5">
        <f>TITRES_STAT!D1099</f>
        <v>1.7390000000000001</v>
      </c>
      <c r="C1096" s="2">
        <f t="shared" si="153"/>
        <v>-7.8999999999997961E-3</v>
      </c>
      <c r="D1096" s="2">
        <f t="shared" si="154"/>
        <v>0</v>
      </c>
      <c r="E1096" s="2">
        <f t="shared" si="155"/>
        <v>7.8999999999997961E-3</v>
      </c>
      <c r="F1096" s="2">
        <f t="shared" si="152"/>
        <v>7.0080831760100616E-3</v>
      </c>
      <c r="G1096" s="2">
        <f t="shared" si="152"/>
        <v>1.8530354914717419E-2</v>
      </c>
      <c r="H1096" s="2">
        <f t="shared" si="148"/>
        <v>0.37819476249988127</v>
      </c>
      <c r="I1096" s="2">
        <f t="shared" si="149"/>
        <v>27.441314739426304</v>
      </c>
    </row>
    <row r="1097" spans="1:9" ht="13.5" x14ac:dyDescent="0.25">
      <c r="A1097" s="3">
        <f>TITRES_STAT!B1100</f>
        <v>43906</v>
      </c>
      <c r="B1097" s="5">
        <f>TITRES_STAT!D1100</f>
        <v>1.6644000000000001</v>
      </c>
      <c r="C1097" s="2">
        <f t="shared" si="153"/>
        <v>-7.46E-2</v>
      </c>
      <c r="D1097" s="2">
        <f t="shared" si="154"/>
        <v>0</v>
      </c>
      <c r="E1097" s="2">
        <f t="shared" si="155"/>
        <v>7.46E-2</v>
      </c>
      <c r="F1097" s="2">
        <f t="shared" si="152"/>
        <v>6.507505806295057E-3</v>
      </c>
      <c r="G1097" s="2">
        <f t="shared" si="152"/>
        <v>2.2535329563666173E-2</v>
      </c>
      <c r="H1097" s="2">
        <f t="shared" si="148"/>
        <v>0.28876905429362532</v>
      </c>
      <c r="I1097" s="2">
        <f t="shared" si="149"/>
        <v>22.406578846036908</v>
      </c>
    </row>
    <row r="1098" spans="1:9" ht="13.5" x14ac:dyDescent="0.25">
      <c r="A1098" s="3">
        <f>TITRES_STAT!B1101</f>
        <v>43907</v>
      </c>
      <c r="B1098" s="5">
        <f>TITRES_STAT!D1101</f>
        <v>1.5702</v>
      </c>
      <c r="C1098" s="2">
        <f t="shared" si="153"/>
        <v>-9.4200000000000061E-2</v>
      </c>
      <c r="D1098" s="2">
        <f t="shared" si="154"/>
        <v>0</v>
      </c>
      <c r="E1098" s="2">
        <f t="shared" si="155"/>
        <v>9.4200000000000061E-2</v>
      </c>
      <c r="F1098" s="2">
        <f t="shared" si="152"/>
        <v>6.0426839629882673E-3</v>
      </c>
      <c r="G1098" s="2">
        <f t="shared" si="152"/>
        <v>2.7654234594832877E-2</v>
      </c>
      <c r="H1098" s="2">
        <f t="shared" si="148"/>
        <v>0.21850845093059734</v>
      </c>
      <c r="I1098" s="2">
        <f t="shared" si="149"/>
        <v>17.932452644355351</v>
      </c>
    </row>
    <row r="1099" spans="1:9" ht="13.5" x14ac:dyDescent="0.25">
      <c r="A1099" s="3">
        <f>TITRES_STAT!B1102</f>
        <v>43908</v>
      </c>
      <c r="B1099" s="5">
        <f>TITRES_STAT!D1102</f>
        <v>1.6173</v>
      </c>
      <c r="C1099" s="2">
        <f t="shared" si="153"/>
        <v>4.709999999999992E-2</v>
      </c>
      <c r="D1099" s="2">
        <f t="shared" si="154"/>
        <v>4.709999999999992E-2</v>
      </c>
      <c r="E1099" s="2">
        <f t="shared" si="155"/>
        <v>0</v>
      </c>
      <c r="F1099" s="2">
        <f t="shared" si="152"/>
        <v>8.9753493942033857E-3</v>
      </c>
      <c r="G1099" s="2">
        <f t="shared" si="152"/>
        <v>2.5678932123773385E-2</v>
      </c>
      <c r="H1099" s="2">
        <f t="shared" si="148"/>
        <v>0.34952190967061542</v>
      </c>
      <c r="I1099" s="2">
        <f t="shared" si="149"/>
        <v>25.899683967037262</v>
      </c>
    </row>
    <row r="1100" spans="1:9" ht="13.5" x14ac:dyDescent="0.25">
      <c r="A1100" s="3">
        <f>TITRES_STAT!B1103</f>
        <v>43909</v>
      </c>
      <c r="B1100" s="5">
        <f>TITRES_STAT!D1103</f>
        <v>1.5702</v>
      </c>
      <c r="C1100" s="2">
        <f t="shared" si="153"/>
        <v>-4.709999999999992E-2</v>
      </c>
      <c r="D1100" s="2">
        <f t="shared" si="154"/>
        <v>0</v>
      </c>
      <c r="E1100" s="2">
        <f t="shared" si="155"/>
        <v>4.709999999999992E-2</v>
      </c>
      <c r="F1100" s="2">
        <f t="shared" si="152"/>
        <v>8.3342530089031436E-3</v>
      </c>
      <c r="G1100" s="2">
        <f t="shared" si="152"/>
        <v>2.720900840064671E-2</v>
      </c>
      <c r="H1100" s="2">
        <f t="shared" si="148"/>
        <v>0.30630491512895608</v>
      </c>
      <c r="I1100" s="2">
        <f t="shared" si="149"/>
        <v>23.448194336673552</v>
      </c>
    </row>
    <row r="1101" spans="1:9" ht="13.5" x14ac:dyDescent="0.25">
      <c r="A1101" s="3">
        <f>TITRES_STAT!B1104</f>
        <v>43913</v>
      </c>
      <c r="B1101" s="5">
        <f>TITRES_STAT!D1104</f>
        <v>1.6173</v>
      </c>
      <c r="C1101" s="2">
        <f t="shared" si="153"/>
        <v>4.709999999999992E-2</v>
      </c>
      <c r="D1101" s="2">
        <f t="shared" si="154"/>
        <v>4.709999999999992E-2</v>
      </c>
      <c r="E1101" s="2">
        <f t="shared" si="155"/>
        <v>0</v>
      </c>
      <c r="F1101" s="2">
        <f t="shared" ref="F1101:G1116" si="156">((F1100*13)+D1101)/14</f>
        <v>1.1103234936838628E-2</v>
      </c>
      <c r="G1101" s="2">
        <f t="shared" si="156"/>
        <v>2.5265507800600516E-2</v>
      </c>
      <c r="H1101" s="2">
        <f t="shared" si="148"/>
        <v>0.43946217208326693</v>
      </c>
      <c r="I1101" s="2">
        <f t="shared" si="149"/>
        <v>30.529608947434426</v>
      </c>
    </row>
    <row r="1102" spans="1:9" ht="13.5" x14ac:dyDescent="0.25">
      <c r="A1102" s="3">
        <f>TITRES_STAT!B1105</f>
        <v>43914</v>
      </c>
      <c r="B1102" s="5">
        <f>TITRES_STAT!D1105</f>
        <v>1.6644000000000001</v>
      </c>
      <c r="C1102" s="2">
        <f t="shared" si="153"/>
        <v>4.7100000000000142E-2</v>
      </c>
      <c r="D1102" s="2">
        <f t="shared" si="154"/>
        <v>4.7100000000000142E-2</v>
      </c>
      <c r="E1102" s="2">
        <f t="shared" si="155"/>
        <v>0</v>
      </c>
      <c r="F1102" s="2">
        <f t="shared" si="156"/>
        <v>1.3674432441350165E-2</v>
      </c>
      <c r="G1102" s="2">
        <f t="shared" si="156"/>
        <v>2.3460828671986195E-2</v>
      </c>
      <c r="H1102" s="2">
        <f t="shared" si="148"/>
        <v>0.58286229495714081</v>
      </c>
      <c r="I1102" s="2">
        <f t="shared" si="149"/>
        <v>36.823310329274285</v>
      </c>
    </row>
    <row r="1103" spans="1:9" ht="13.5" x14ac:dyDescent="0.25">
      <c r="A1103" s="3">
        <f>TITRES_STAT!B1106</f>
        <v>43915</v>
      </c>
      <c r="B1103" s="5">
        <f>TITRES_STAT!D1106</f>
        <v>1.7115</v>
      </c>
      <c r="C1103" s="2">
        <f t="shared" si="153"/>
        <v>4.709999999999992E-2</v>
      </c>
      <c r="D1103" s="2">
        <f t="shared" si="154"/>
        <v>4.709999999999992E-2</v>
      </c>
      <c r="E1103" s="2">
        <f t="shared" si="155"/>
        <v>0</v>
      </c>
      <c r="F1103" s="2">
        <f t="shared" si="156"/>
        <v>1.6061972981253718E-2</v>
      </c>
      <c r="G1103" s="2">
        <f t="shared" si="156"/>
        <v>2.1785055195415754E-2</v>
      </c>
      <c r="H1103" s="2">
        <f t="shared" si="148"/>
        <v>0.73729319651361969</v>
      </c>
      <c r="I1103" s="2">
        <f t="shared" si="149"/>
        <v>42.439192071505914</v>
      </c>
    </row>
    <row r="1104" spans="1:9" ht="13.5" x14ac:dyDescent="0.25">
      <c r="A1104" s="3">
        <f>TITRES_STAT!B1107</f>
        <v>43916</v>
      </c>
      <c r="B1104" s="5">
        <f>TITRES_STAT!D1107</f>
        <v>1.6605000000000001</v>
      </c>
      <c r="C1104" s="2">
        <f t="shared" si="153"/>
        <v>-5.0999999999999934E-2</v>
      </c>
      <c r="D1104" s="2">
        <f t="shared" si="154"/>
        <v>0</v>
      </c>
      <c r="E1104" s="2">
        <f t="shared" si="155"/>
        <v>5.0999999999999934E-2</v>
      </c>
      <c r="F1104" s="2">
        <f t="shared" si="156"/>
        <v>1.4914689196878453E-2</v>
      </c>
      <c r="G1104" s="2">
        <f t="shared" si="156"/>
        <v>2.3871836967171767E-2</v>
      </c>
      <c r="H1104" s="2">
        <f t="shared" si="148"/>
        <v>0.62478179695131697</v>
      </c>
      <c r="I1104" s="2">
        <f t="shared" si="149"/>
        <v>38.453274041082651</v>
      </c>
    </row>
    <row r="1105" spans="1:9" ht="13.5" x14ac:dyDescent="0.25">
      <c r="A1105" s="3">
        <f>TITRES_STAT!B1108</f>
        <v>43917</v>
      </c>
      <c r="B1105" s="5">
        <f>TITRES_STAT!D1108</f>
        <v>1.6605000000000001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1.3849354254244276E-2</v>
      </c>
      <c r="G1105" s="2">
        <f t="shared" si="156"/>
        <v>2.2166705755230925E-2</v>
      </c>
      <c r="H1105" s="2">
        <f t="shared" ref="H1105:H1168" si="157">F1105/G1105</f>
        <v>0.62478179695131697</v>
      </c>
      <c r="I1105" s="2">
        <f t="shared" ref="I1105:I1168" si="158">IF(G1105=0,100,100-(100/(1+H1105)))</f>
        <v>38.453274041082651</v>
      </c>
    </row>
    <row r="1106" spans="1:9" ht="13.5" x14ac:dyDescent="0.25">
      <c r="A1106" s="3">
        <f>TITRES_STAT!B1109</f>
        <v>43920</v>
      </c>
      <c r="B1106" s="5">
        <f>TITRES_STAT!D1109</f>
        <v>1.7076</v>
      </c>
      <c r="C1106" s="2">
        <f t="shared" si="153"/>
        <v>4.709999999999992E-2</v>
      </c>
      <c r="D1106" s="2">
        <f t="shared" si="154"/>
        <v>4.709999999999992E-2</v>
      </c>
      <c r="E1106" s="2">
        <f t="shared" si="155"/>
        <v>0</v>
      </c>
      <c r="F1106" s="2">
        <f t="shared" si="156"/>
        <v>1.6224400378941108E-2</v>
      </c>
      <c r="G1106" s="2">
        <f t="shared" si="156"/>
        <v>2.0583369629857289E-2</v>
      </c>
      <c r="H1106" s="2">
        <f t="shared" si="157"/>
        <v>0.78822858796679918</v>
      </c>
      <c r="I1106" s="2">
        <f t="shared" si="158"/>
        <v>44.078737655290951</v>
      </c>
    </row>
    <row r="1107" spans="1:9" ht="13.5" x14ac:dyDescent="0.25">
      <c r="A1107" s="3">
        <f>TITRES_STAT!B1110</f>
        <v>43921</v>
      </c>
      <c r="B1107" s="5">
        <f>TITRES_STAT!D1110</f>
        <v>1.7076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1.506551463758817E-2</v>
      </c>
      <c r="G1107" s="2">
        <f t="shared" si="156"/>
        <v>1.9113128942010338E-2</v>
      </c>
      <c r="H1107" s="2">
        <f t="shared" si="157"/>
        <v>0.78822858796679918</v>
      </c>
      <c r="I1107" s="2">
        <f t="shared" si="158"/>
        <v>44.078737655290951</v>
      </c>
    </row>
    <row r="1108" spans="1:9" ht="13.5" x14ac:dyDescent="0.25">
      <c r="A1108" s="3">
        <f>TITRES_STAT!B1111</f>
        <v>43922</v>
      </c>
      <c r="B1108" s="5">
        <f>TITRES_STAT!D1111</f>
        <v>1.7428999999999999</v>
      </c>
      <c r="C1108" s="2">
        <f t="shared" si="153"/>
        <v>3.5299999999999887E-2</v>
      </c>
      <c r="D1108" s="2">
        <f t="shared" si="154"/>
        <v>3.5299999999999887E-2</v>
      </c>
      <c r="E1108" s="2">
        <f t="shared" si="155"/>
        <v>0</v>
      </c>
      <c r="F1108" s="2">
        <f t="shared" si="156"/>
        <v>1.6510835020617579E-2</v>
      </c>
      <c r="G1108" s="2">
        <f t="shared" si="156"/>
        <v>1.7747905446152457E-2</v>
      </c>
      <c r="H1108" s="2">
        <f t="shared" si="157"/>
        <v>0.93029766643234735</v>
      </c>
      <c r="I1108" s="2">
        <f t="shared" si="158"/>
        <v>48.194518524791071</v>
      </c>
    </row>
    <row r="1109" spans="1:9" ht="13.5" x14ac:dyDescent="0.25">
      <c r="A1109" s="3">
        <f>TITRES_STAT!B1112</f>
        <v>43923</v>
      </c>
      <c r="B1109" s="5">
        <f>TITRES_STAT!D1112</f>
        <v>1.7233000000000001</v>
      </c>
      <c r="C1109" s="2">
        <f t="shared" si="153"/>
        <v>-1.959999999999984E-2</v>
      </c>
      <c r="D1109" s="2">
        <f t="shared" si="154"/>
        <v>0</v>
      </c>
      <c r="E1109" s="2">
        <f t="shared" si="155"/>
        <v>1.959999999999984E-2</v>
      </c>
      <c r="F1109" s="2">
        <f t="shared" si="156"/>
        <v>1.5331489662002037E-2</v>
      </c>
      <c r="G1109" s="2">
        <f t="shared" si="156"/>
        <v>1.7880197914284413E-2</v>
      </c>
      <c r="H1109" s="2">
        <f t="shared" si="157"/>
        <v>0.85745637355354865</v>
      </c>
      <c r="I1109" s="2">
        <f t="shared" si="158"/>
        <v>46.162934740325895</v>
      </c>
    </row>
    <row r="1110" spans="1:9" ht="13.5" x14ac:dyDescent="0.25">
      <c r="A1110" s="3">
        <f>TITRES_STAT!B1113</f>
        <v>43924</v>
      </c>
      <c r="B1110" s="5">
        <f>TITRES_STAT!D1113</f>
        <v>1.6722999999999999</v>
      </c>
      <c r="C1110" s="2">
        <f t="shared" si="153"/>
        <v>-5.1000000000000156E-2</v>
      </c>
      <c r="D1110" s="2">
        <f t="shared" si="154"/>
        <v>0</v>
      </c>
      <c r="E1110" s="2">
        <f t="shared" si="155"/>
        <v>5.1000000000000156E-2</v>
      </c>
      <c r="F1110" s="2">
        <f t="shared" si="156"/>
        <v>1.4236383257573319E-2</v>
      </c>
      <c r="G1110" s="2">
        <f t="shared" si="156"/>
        <v>2.0245898063264108E-2</v>
      </c>
      <c r="H1110" s="2">
        <f t="shared" si="157"/>
        <v>0.70317371020478625</v>
      </c>
      <c r="I1110" s="2">
        <f t="shared" si="158"/>
        <v>41.286082916359597</v>
      </c>
    </row>
    <row r="1111" spans="1:9" ht="13.5" x14ac:dyDescent="0.25">
      <c r="A1111" s="3">
        <f>TITRES_STAT!B1114</f>
        <v>43927</v>
      </c>
      <c r="B1111" s="5">
        <f>TITRES_STAT!D1114</f>
        <v>1.6722999999999999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1.3219498739175226E-2</v>
      </c>
      <c r="G1111" s="2">
        <f t="shared" si="156"/>
        <v>1.8799762487316674E-2</v>
      </c>
      <c r="H1111" s="2">
        <f t="shared" si="157"/>
        <v>0.70317371020478625</v>
      </c>
      <c r="I1111" s="2">
        <f t="shared" si="158"/>
        <v>41.286082916359597</v>
      </c>
    </row>
    <row r="1112" spans="1:9" ht="13.5" x14ac:dyDescent="0.25">
      <c r="A1112" s="3">
        <f>TITRES_STAT!B1115</f>
        <v>43928</v>
      </c>
      <c r="B1112" s="5">
        <f>TITRES_STAT!D1115</f>
        <v>1.6722999999999999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1.2275248829234139E-2</v>
      </c>
      <c r="G1112" s="2">
        <f t="shared" si="156"/>
        <v>1.7456922309651197E-2</v>
      </c>
      <c r="H1112" s="2">
        <f t="shared" si="157"/>
        <v>0.70317371020478625</v>
      </c>
      <c r="I1112" s="2">
        <f t="shared" si="158"/>
        <v>41.286082916359597</v>
      </c>
    </row>
    <row r="1113" spans="1:9" ht="13.5" x14ac:dyDescent="0.25">
      <c r="A1113" s="3">
        <f>TITRES_STAT!B1116</f>
        <v>43929</v>
      </c>
      <c r="B1113" s="5">
        <f>TITRES_STAT!D1116</f>
        <v>1.7115</v>
      </c>
      <c r="C1113" s="2">
        <f t="shared" si="153"/>
        <v>3.9200000000000124E-2</v>
      </c>
      <c r="D1113" s="2">
        <f t="shared" si="154"/>
        <v>3.9200000000000124E-2</v>
      </c>
      <c r="E1113" s="2">
        <f t="shared" si="155"/>
        <v>0</v>
      </c>
      <c r="F1113" s="2">
        <f t="shared" si="156"/>
        <v>1.4198445341431708E-2</v>
      </c>
      <c r="G1113" s="2">
        <f t="shared" si="156"/>
        <v>1.6209999287533253E-2</v>
      </c>
      <c r="H1113" s="2">
        <f t="shared" si="157"/>
        <v>0.87590659873448695</v>
      </c>
      <c r="I1113" s="2">
        <f t="shared" si="158"/>
        <v>46.692441901179187</v>
      </c>
    </row>
    <row r="1114" spans="1:9" ht="13.5" x14ac:dyDescent="0.25">
      <c r="A1114" s="3">
        <f>TITRES_STAT!B1117</f>
        <v>43934</v>
      </c>
      <c r="B1114" s="5">
        <f>TITRES_STAT!D1117</f>
        <v>1.7585999999999999</v>
      </c>
      <c r="C1114" s="2">
        <f t="shared" si="153"/>
        <v>4.709999999999992E-2</v>
      </c>
      <c r="D1114" s="2">
        <f t="shared" si="154"/>
        <v>4.709999999999992E-2</v>
      </c>
      <c r="E1114" s="2">
        <f t="shared" si="155"/>
        <v>0</v>
      </c>
      <c r="F1114" s="2">
        <f t="shared" si="156"/>
        <v>1.6548556388472295E-2</v>
      </c>
      <c r="G1114" s="2">
        <f t="shared" si="156"/>
        <v>1.5052142195566593E-2</v>
      </c>
      <c r="H1114" s="2">
        <f t="shared" si="157"/>
        <v>1.0994153638374775</v>
      </c>
      <c r="I1114" s="2">
        <f t="shared" si="158"/>
        <v>52.367691633344968</v>
      </c>
    </row>
    <row r="1115" spans="1:9" ht="13.5" x14ac:dyDescent="0.25">
      <c r="A1115" s="3">
        <f>TITRES_STAT!B1118</f>
        <v>43935</v>
      </c>
      <c r="B1115" s="5">
        <f>TITRES_STAT!D1118</f>
        <v>1.7076</v>
      </c>
      <c r="C1115" s="2">
        <f t="shared" si="153"/>
        <v>-5.0999999999999934E-2</v>
      </c>
      <c r="D1115" s="2">
        <f t="shared" si="154"/>
        <v>0</v>
      </c>
      <c r="E1115" s="2">
        <f t="shared" si="155"/>
        <v>5.0999999999999934E-2</v>
      </c>
      <c r="F1115" s="2">
        <f t="shared" si="156"/>
        <v>1.5366516646438561E-2</v>
      </c>
      <c r="G1115" s="2">
        <f t="shared" si="156"/>
        <v>1.761984632445469E-2</v>
      </c>
      <c r="H1115" s="2">
        <f t="shared" si="157"/>
        <v>0.87211411288594953</v>
      </c>
      <c r="I1115" s="2">
        <f t="shared" si="158"/>
        <v>46.584452672147521</v>
      </c>
    </row>
    <row r="1116" spans="1:9" ht="13.5" x14ac:dyDescent="0.25">
      <c r="A1116" s="3">
        <f>TITRES_STAT!B1119</f>
        <v>43936</v>
      </c>
      <c r="B1116" s="5">
        <f>TITRES_STAT!D1119</f>
        <v>1.7468999999999999</v>
      </c>
      <c r="C1116" s="2">
        <f t="shared" si="153"/>
        <v>3.9299999999999891E-2</v>
      </c>
      <c r="D1116" s="2">
        <f t="shared" si="154"/>
        <v>3.9299999999999891E-2</v>
      </c>
      <c r="E1116" s="2">
        <f t="shared" si="155"/>
        <v>0</v>
      </c>
      <c r="F1116" s="2">
        <f t="shared" si="156"/>
        <v>1.7076051171692943E-2</v>
      </c>
      <c r="G1116" s="2">
        <f t="shared" si="156"/>
        <v>1.6361285872707926E-2</v>
      </c>
      <c r="H1116" s="2">
        <f t="shared" si="157"/>
        <v>1.0436863767643905</v>
      </c>
      <c r="I1116" s="2">
        <f t="shared" si="158"/>
        <v>51.068813132510961</v>
      </c>
    </row>
    <row r="1117" spans="1:9" ht="13.5" x14ac:dyDescent="0.25">
      <c r="A1117" s="3">
        <f>TITRES_STAT!B1120</f>
        <v>43937</v>
      </c>
      <c r="B1117" s="5">
        <f>TITRES_STAT!D1120</f>
        <v>1.7546999999999999</v>
      </c>
      <c r="C1117" s="2">
        <f t="shared" si="153"/>
        <v>7.8000000000000291E-3</v>
      </c>
      <c r="D1117" s="2">
        <f t="shared" si="154"/>
        <v>7.8000000000000291E-3</v>
      </c>
      <c r="E1117" s="2">
        <f t="shared" si="155"/>
        <v>0</v>
      </c>
      <c r="F1117" s="2">
        <f t="shared" ref="F1117:G1132" si="159">((F1116*13)+D1117)/14</f>
        <v>1.6413476088000593E-2</v>
      </c>
      <c r="G1117" s="2">
        <f t="shared" si="159"/>
        <v>1.5192622596085932E-2</v>
      </c>
      <c r="H1117" s="2">
        <f t="shared" si="157"/>
        <v>1.0803583110284849</v>
      </c>
      <c r="I1117" s="2">
        <f t="shared" si="158"/>
        <v>51.931357463819722</v>
      </c>
    </row>
    <row r="1118" spans="1:9" ht="13.5" x14ac:dyDescent="0.25">
      <c r="A1118" s="3">
        <f>TITRES_STAT!B1121</f>
        <v>43938</v>
      </c>
      <c r="B1118" s="5">
        <f>TITRES_STAT!D1121</f>
        <v>1.79</v>
      </c>
      <c r="C1118" s="2">
        <f t="shared" si="153"/>
        <v>3.5300000000000109E-2</v>
      </c>
      <c r="D1118" s="2">
        <f t="shared" si="154"/>
        <v>3.5300000000000109E-2</v>
      </c>
      <c r="E1118" s="2">
        <f t="shared" si="155"/>
        <v>0</v>
      </c>
      <c r="F1118" s="2">
        <f t="shared" si="159"/>
        <v>1.7762513510286272E-2</v>
      </c>
      <c r="G1118" s="2">
        <f t="shared" si="159"/>
        <v>1.410743526779408E-2</v>
      </c>
      <c r="H1118" s="2">
        <f t="shared" si="157"/>
        <v>1.2590887835463889</v>
      </c>
      <c r="I1118" s="2">
        <f t="shared" si="158"/>
        <v>55.734364789764108</v>
      </c>
    </row>
    <row r="1119" spans="1:9" ht="13.5" x14ac:dyDescent="0.25">
      <c r="A1119" s="3">
        <f>TITRES_STAT!B1122</f>
        <v>43941</v>
      </c>
      <c r="B1119" s="5">
        <f>TITRES_STAT!D1122</f>
        <v>1.7743</v>
      </c>
      <c r="C1119" s="2">
        <f t="shared" si="153"/>
        <v>-1.5700000000000047E-2</v>
      </c>
      <c r="D1119" s="2">
        <f t="shared" si="154"/>
        <v>0</v>
      </c>
      <c r="E1119" s="2">
        <f t="shared" si="155"/>
        <v>1.5700000000000047E-2</v>
      </c>
      <c r="F1119" s="2">
        <f t="shared" si="159"/>
        <v>1.6493762545265824E-2</v>
      </c>
      <c r="G1119" s="2">
        <f t="shared" si="159"/>
        <v>1.4221189891523076E-2</v>
      </c>
      <c r="H1119" s="2">
        <f t="shared" si="157"/>
        <v>1.1598018640548058</v>
      </c>
      <c r="I1119" s="2">
        <f t="shared" si="158"/>
        <v>53.699456573178296</v>
      </c>
    </row>
    <row r="1120" spans="1:9" ht="13.5" x14ac:dyDescent="0.25">
      <c r="A1120" s="3">
        <f>TITRES_STAT!B1123</f>
        <v>43942</v>
      </c>
      <c r="B1120" s="5">
        <f>TITRES_STAT!D1123</f>
        <v>1.8057000000000001</v>
      </c>
      <c r="C1120" s="2">
        <f t="shared" si="153"/>
        <v>3.1400000000000095E-2</v>
      </c>
      <c r="D1120" s="2">
        <f t="shared" si="154"/>
        <v>3.1400000000000095E-2</v>
      </c>
      <c r="E1120" s="2">
        <f t="shared" si="155"/>
        <v>0</v>
      </c>
      <c r="F1120" s="2">
        <f t="shared" si="159"/>
        <v>1.7558493792032556E-2</v>
      </c>
      <c r="G1120" s="2">
        <f t="shared" si="159"/>
        <v>1.3205390613557143E-2</v>
      </c>
      <c r="H1120" s="2">
        <f t="shared" si="157"/>
        <v>1.3296459230828321</v>
      </c>
      <c r="I1120" s="2">
        <f t="shared" si="158"/>
        <v>57.07502199833462</v>
      </c>
    </row>
    <row r="1121" spans="1:9" ht="13.5" x14ac:dyDescent="0.25">
      <c r="A1121" s="3">
        <f>TITRES_STAT!B1124</f>
        <v>43943</v>
      </c>
      <c r="B1121" s="5">
        <f>TITRES_STAT!D1124</f>
        <v>1.845</v>
      </c>
      <c r="C1121" s="2">
        <f t="shared" si="153"/>
        <v>3.9299999999999891E-2</v>
      </c>
      <c r="D1121" s="2">
        <f t="shared" si="154"/>
        <v>3.9299999999999891E-2</v>
      </c>
      <c r="E1121" s="2">
        <f t="shared" si="155"/>
        <v>0</v>
      </c>
      <c r="F1121" s="2">
        <f t="shared" si="159"/>
        <v>1.9111458521173078E-2</v>
      </c>
      <c r="G1121" s="2">
        <f t="shared" si="159"/>
        <v>1.2262148426874491E-2</v>
      </c>
      <c r="H1121" s="2">
        <f t="shared" si="157"/>
        <v>1.5585734127379514</v>
      </c>
      <c r="I1121" s="2">
        <f t="shared" si="158"/>
        <v>60.915719868679027</v>
      </c>
    </row>
    <row r="1122" spans="1:9" ht="13.5" x14ac:dyDescent="0.25">
      <c r="A1122" s="3">
        <f>TITRES_STAT!B1125</f>
        <v>43944</v>
      </c>
      <c r="B1122" s="5">
        <f>TITRES_STAT!D1125</f>
        <v>1.79</v>
      </c>
      <c r="C1122" s="2">
        <f t="shared" si="153"/>
        <v>-5.4999999999999938E-2</v>
      </c>
      <c r="D1122" s="2">
        <f t="shared" si="154"/>
        <v>0</v>
      </c>
      <c r="E1122" s="2">
        <f t="shared" si="155"/>
        <v>5.4999999999999938E-2</v>
      </c>
      <c r="F1122" s="2">
        <f t="shared" si="159"/>
        <v>1.7746354341089288E-2</v>
      </c>
      <c r="G1122" s="2">
        <f t="shared" si="159"/>
        <v>1.5314852110669167E-2</v>
      </c>
      <c r="H1122" s="2">
        <f t="shared" si="157"/>
        <v>1.1587675945447886</v>
      </c>
      <c r="I1122" s="2">
        <f t="shared" si="158"/>
        <v>53.677273897986858</v>
      </c>
    </row>
    <row r="1123" spans="1:9" ht="13.5" x14ac:dyDescent="0.25">
      <c r="A1123" s="3">
        <f>TITRES_STAT!B1126</f>
        <v>43945</v>
      </c>
      <c r="B1123" s="5">
        <f>TITRES_STAT!D1126</f>
        <v>1.7390000000000001</v>
      </c>
      <c r="C1123" s="2">
        <f t="shared" si="153"/>
        <v>-5.0999999999999934E-2</v>
      </c>
      <c r="D1123" s="2">
        <f t="shared" si="154"/>
        <v>0</v>
      </c>
      <c r="E1123" s="2">
        <f t="shared" si="155"/>
        <v>5.0999999999999934E-2</v>
      </c>
      <c r="F1123" s="2">
        <f t="shared" si="159"/>
        <v>1.6478757602440053E-2</v>
      </c>
      <c r="G1123" s="2">
        <f t="shared" si="159"/>
        <v>1.7863791245621367E-2</v>
      </c>
      <c r="H1123" s="2">
        <f t="shared" si="157"/>
        <v>0.92246698228066215</v>
      </c>
      <c r="I1123" s="2">
        <f t="shared" si="158"/>
        <v>47.983501968201324</v>
      </c>
    </row>
    <row r="1124" spans="1:9" ht="13.5" x14ac:dyDescent="0.25">
      <c r="A1124" s="3">
        <f>TITRES_STAT!B1127</f>
        <v>43948</v>
      </c>
      <c r="B1124" s="5">
        <f>TITRES_STAT!D1127</f>
        <v>1.6879999999999999</v>
      </c>
      <c r="C1124" s="2">
        <f t="shared" si="153"/>
        <v>-5.1000000000000156E-2</v>
      </c>
      <c r="D1124" s="2">
        <f t="shared" si="154"/>
        <v>0</v>
      </c>
      <c r="E1124" s="2">
        <f t="shared" si="155"/>
        <v>5.1000000000000156E-2</v>
      </c>
      <c r="F1124" s="2">
        <f t="shared" si="159"/>
        <v>1.5301703487980049E-2</v>
      </c>
      <c r="G1124" s="2">
        <f t="shared" si="159"/>
        <v>2.0230663299505569E-2</v>
      </c>
      <c r="H1124" s="2">
        <f t="shared" si="157"/>
        <v>0.75636192750803266</v>
      </c>
      <c r="I1124" s="2">
        <f t="shared" si="158"/>
        <v>43.064126798807159</v>
      </c>
    </row>
    <row r="1125" spans="1:9" ht="13.5" x14ac:dyDescent="0.25">
      <c r="A1125" s="3">
        <f>TITRES_STAT!B1128</f>
        <v>43949</v>
      </c>
      <c r="B1125" s="5">
        <f>TITRES_STAT!D1128</f>
        <v>1.6409</v>
      </c>
      <c r="C1125" s="2">
        <f t="shared" si="153"/>
        <v>-4.709999999999992E-2</v>
      </c>
      <c r="D1125" s="2">
        <f t="shared" si="154"/>
        <v>0</v>
      </c>
      <c r="E1125" s="2">
        <f t="shared" si="155"/>
        <v>4.709999999999992E-2</v>
      </c>
      <c r="F1125" s="2">
        <f t="shared" si="159"/>
        <v>1.4208724667410046E-2</v>
      </c>
      <c r="G1125" s="2">
        <f t="shared" si="159"/>
        <v>2.2149901635255164E-2</v>
      </c>
      <c r="H1125" s="2">
        <f t="shared" si="157"/>
        <v>0.64148026033644112</v>
      </c>
      <c r="I1125" s="2">
        <f t="shared" si="158"/>
        <v>39.079377062077008</v>
      </c>
    </row>
    <row r="1126" spans="1:9" ht="13.5" x14ac:dyDescent="0.25">
      <c r="A1126" s="3">
        <f>TITRES_STAT!B1129</f>
        <v>43950</v>
      </c>
      <c r="B1126" s="5">
        <f>TITRES_STAT!D1129</f>
        <v>1.5938000000000001</v>
      </c>
      <c r="C1126" s="2">
        <f t="shared" si="153"/>
        <v>-4.709999999999992E-2</v>
      </c>
      <c r="D1126" s="2">
        <f t="shared" si="154"/>
        <v>0</v>
      </c>
      <c r="E1126" s="2">
        <f t="shared" si="155"/>
        <v>4.709999999999992E-2</v>
      </c>
      <c r="F1126" s="2">
        <f t="shared" si="159"/>
        <v>1.3193815762595042E-2</v>
      </c>
      <c r="G1126" s="2">
        <f t="shared" si="159"/>
        <v>2.3932051518451215E-2</v>
      </c>
      <c r="H1126" s="2">
        <f t="shared" si="157"/>
        <v>0.55130316564891346</v>
      </c>
      <c r="I1126" s="2">
        <f t="shared" si="158"/>
        <v>35.538067468475916</v>
      </c>
    </row>
    <row r="1127" spans="1:9" ht="13.5" x14ac:dyDescent="0.25">
      <c r="A1127" s="3">
        <f>TITRES_STAT!B1130</f>
        <v>43951</v>
      </c>
      <c r="B1127" s="5">
        <f>TITRES_STAT!D1130</f>
        <v>1.5467</v>
      </c>
      <c r="C1127" s="2">
        <f t="shared" si="153"/>
        <v>-4.7100000000000142E-2</v>
      </c>
      <c r="D1127" s="2">
        <f t="shared" si="154"/>
        <v>0</v>
      </c>
      <c r="E1127" s="2">
        <f t="shared" si="155"/>
        <v>4.7100000000000142E-2</v>
      </c>
      <c r="F1127" s="2">
        <f t="shared" si="159"/>
        <v>1.2251400350981111E-2</v>
      </c>
      <c r="G1127" s="2">
        <f t="shared" si="159"/>
        <v>2.5586904981418995E-2</v>
      </c>
      <c r="H1127" s="2">
        <f t="shared" si="157"/>
        <v>0.47881525178125217</v>
      </c>
      <c r="I1127" s="2">
        <f t="shared" si="158"/>
        <v>32.378300886774937</v>
      </c>
    </row>
    <row r="1128" spans="1:9" ht="13.5" x14ac:dyDescent="0.25">
      <c r="A1128" s="3">
        <f>TITRES_STAT!B1131</f>
        <v>43955</v>
      </c>
      <c r="B1128" s="5">
        <f>TITRES_STAT!D1131</f>
        <v>1.5427</v>
      </c>
      <c r="C1128" s="2">
        <f t="shared" si="153"/>
        <v>-4.0000000000000036E-3</v>
      </c>
      <c r="D1128" s="2">
        <f t="shared" si="154"/>
        <v>0</v>
      </c>
      <c r="E1128" s="2">
        <f t="shared" si="155"/>
        <v>4.0000000000000036E-3</v>
      </c>
      <c r="F1128" s="2">
        <f t="shared" si="159"/>
        <v>1.1376300325911031E-2</v>
      </c>
      <c r="G1128" s="2">
        <f t="shared" si="159"/>
        <v>2.4044983197031928E-2</v>
      </c>
      <c r="H1128" s="2">
        <f t="shared" si="157"/>
        <v>0.47312573407476127</v>
      </c>
      <c r="I1128" s="2">
        <f t="shared" si="158"/>
        <v>32.117131832736689</v>
      </c>
    </row>
    <row r="1129" spans="1:9" ht="13.5" x14ac:dyDescent="0.25">
      <c r="A1129" s="3">
        <f>TITRES_STAT!B1132</f>
        <v>43956</v>
      </c>
      <c r="B1129" s="5">
        <f>TITRES_STAT!D1132</f>
        <v>1.5427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1.0563707445488815E-2</v>
      </c>
      <c r="G1129" s="2">
        <f t="shared" si="159"/>
        <v>2.2327484397243934E-2</v>
      </c>
      <c r="H1129" s="2">
        <f t="shared" si="157"/>
        <v>0.47312573407476127</v>
      </c>
      <c r="I1129" s="2">
        <f t="shared" si="158"/>
        <v>32.117131832736689</v>
      </c>
    </row>
    <row r="1130" spans="1:9" ht="13.5" x14ac:dyDescent="0.25">
      <c r="A1130" s="3">
        <f>TITRES_STAT!B1133</f>
        <v>43957</v>
      </c>
      <c r="B1130" s="5">
        <f>TITRES_STAT!D1133</f>
        <v>1.5387999999999999</v>
      </c>
      <c r="C1130" s="2">
        <f t="shared" si="153"/>
        <v>-3.9000000000000146E-3</v>
      </c>
      <c r="D1130" s="2">
        <f t="shared" si="154"/>
        <v>0</v>
      </c>
      <c r="E1130" s="2">
        <f t="shared" si="155"/>
        <v>3.9000000000000146E-3</v>
      </c>
      <c r="F1130" s="2">
        <f t="shared" si="159"/>
        <v>9.8091569136681839E-3</v>
      </c>
      <c r="G1130" s="2">
        <f t="shared" si="159"/>
        <v>2.1011235511726511E-2</v>
      </c>
      <c r="H1130" s="2">
        <f t="shared" si="157"/>
        <v>0.46685293247955967</v>
      </c>
      <c r="I1130" s="2">
        <f t="shared" si="158"/>
        <v>31.826839769846188</v>
      </c>
    </row>
    <row r="1131" spans="1:9" ht="13.5" x14ac:dyDescent="0.25">
      <c r="A1131" s="3">
        <f>TITRES_STAT!B1134</f>
        <v>43958</v>
      </c>
      <c r="B1131" s="5">
        <f>TITRES_STAT!D1134</f>
        <v>1.5308999999999999</v>
      </c>
      <c r="C1131" s="2">
        <f t="shared" si="153"/>
        <v>-7.9000000000000181E-3</v>
      </c>
      <c r="D1131" s="2">
        <f t="shared" si="154"/>
        <v>0</v>
      </c>
      <c r="E1131" s="2">
        <f t="shared" si="155"/>
        <v>7.9000000000000181E-3</v>
      </c>
      <c r="F1131" s="2">
        <f t="shared" si="159"/>
        <v>9.1085028484061709E-3</v>
      </c>
      <c r="G1131" s="2">
        <f t="shared" si="159"/>
        <v>2.0074718689460334E-2</v>
      </c>
      <c r="H1131" s="2">
        <f t="shared" si="157"/>
        <v>0.45373003673462853</v>
      </c>
      <c r="I1131" s="2">
        <f t="shared" si="158"/>
        <v>31.211437149210852</v>
      </c>
    </row>
    <row r="1132" spans="1:9" ht="13.5" x14ac:dyDescent="0.25">
      <c r="A1132" s="3">
        <f>TITRES_STAT!B1135</f>
        <v>43959</v>
      </c>
      <c r="B1132" s="5">
        <f>TITRES_STAT!D1135</f>
        <v>1.5308999999999999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8.4578955020914448E-3</v>
      </c>
      <c r="G1132" s="2">
        <f t="shared" si="159"/>
        <v>1.864081021164174E-2</v>
      </c>
      <c r="H1132" s="2">
        <f t="shared" si="157"/>
        <v>0.45373003673462853</v>
      </c>
      <c r="I1132" s="2">
        <f t="shared" si="158"/>
        <v>31.211437149210852</v>
      </c>
    </row>
    <row r="1133" spans="1:9" ht="13.5" x14ac:dyDescent="0.25">
      <c r="A1133" s="3">
        <f>TITRES_STAT!B1136</f>
        <v>43962</v>
      </c>
      <c r="B1133" s="5">
        <f>TITRES_STAT!D1136</f>
        <v>1.5113000000000001</v>
      </c>
      <c r="C1133" s="2">
        <f t="shared" si="153"/>
        <v>-1.959999999999984E-2</v>
      </c>
      <c r="D1133" s="2">
        <f t="shared" si="154"/>
        <v>0</v>
      </c>
      <c r="E1133" s="2">
        <f t="shared" si="155"/>
        <v>1.959999999999984E-2</v>
      </c>
      <c r="F1133" s="2">
        <f t="shared" ref="F1133:G1148" si="160">((F1132*13)+D1133)/14</f>
        <v>7.8537601090849125E-3</v>
      </c>
      <c r="G1133" s="2">
        <f t="shared" si="160"/>
        <v>1.8709323767953034E-2</v>
      </c>
      <c r="H1133" s="2">
        <f t="shared" si="157"/>
        <v>0.41977787153042484</v>
      </c>
      <c r="I1133" s="2">
        <f t="shared" si="158"/>
        <v>29.56644697370389</v>
      </c>
    </row>
    <row r="1134" spans="1:9" ht="13.5" x14ac:dyDescent="0.25">
      <c r="A1134" s="3">
        <f>TITRES_STAT!B1137</f>
        <v>43963</v>
      </c>
      <c r="B1134" s="5">
        <f>TITRES_STAT!D1137</f>
        <v>1.4995000000000001</v>
      </c>
      <c r="C1134" s="2">
        <f t="shared" si="153"/>
        <v>-1.1800000000000033E-2</v>
      </c>
      <c r="D1134" s="2">
        <f t="shared" si="154"/>
        <v>0</v>
      </c>
      <c r="E1134" s="2">
        <f t="shared" si="155"/>
        <v>1.1800000000000033E-2</v>
      </c>
      <c r="F1134" s="2">
        <f t="shared" si="160"/>
        <v>7.2927772441502758E-3</v>
      </c>
      <c r="G1134" s="2">
        <f t="shared" si="160"/>
        <v>1.8215800641670676E-2</v>
      </c>
      <c r="H1134" s="2">
        <f t="shared" si="157"/>
        <v>0.40035447179122252</v>
      </c>
      <c r="I1134" s="2">
        <f t="shared" si="158"/>
        <v>28.589509288967449</v>
      </c>
    </row>
    <row r="1135" spans="1:9" ht="13.5" x14ac:dyDescent="0.25">
      <c r="A1135" s="3">
        <f>TITRES_STAT!B1138</f>
        <v>43964</v>
      </c>
      <c r="B1135" s="5">
        <f>TITRES_STAT!D1138</f>
        <v>1.5427</v>
      </c>
      <c r="C1135" s="2">
        <f t="shared" si="153"/>
        <v>4.3199999999999905E-2</v>
      </c>
      <c r="D1135" s="2">
        <f t="shared" si="154"/>
        <v>4.3199999999999905E-2</v>
      </c>
      <c r="E1135" s="2">
        <f t="shared" si="155"/>
        <v>0</v>
      </c>
      <c r="F1135" s="2">
        <f t="shared" si="160"/>
        <v>9.8575788695681055E-3</v>
      </c>
      <c r="G1135" s="2">
        <f t="shared" si="160"/>
        <v>1.6914672024408484E-2</v>
      </c>
      <c r="H1135" s="2">
        <f t="shared" si="157"/>
        <v>0.58278273769324418</v>
      </c>
      <c r="I1135" s="2">
        <f t="shared" si="158"/>
        <v>36.820134805273071</v>
      </c>
    </row>
    <row r="1136" spans="1:9" ht="13.5" x14ac:dyDescent="0.25">
      <c r="A1136" s="3">
        <f>TITRES_STAT!B1139</f>
        <v>43965</v>
      </c>
      <c r="B1136" s="5">
        <f>TITRES_STAT!D1139</f>
        <v>1.5308999999999999</v>
      </c>
      <c r="C1136" s="2">
        <f t="shared" si="153"/>
        <v>-1.1800000000000033E-2</v>
      </c>
      <c r="D1136" s="2">
        <f t="shared" si="154"/>
        <v>0</v>
      </c>
      <c r="E1136" s="2">
        <f t="shared" si="155"/>
        <v>1.1800000000000033E-2</v>
      </c>
      <c r="F1136" s="2">
        <f t="shared" si="160"/>
        <v>9.1534660931703836E-3</v>
      </c>
      <c r="G1136" s="2">
        <f t="shared" si="160"/>
        <v>1.6549338308379308E-2</v>
      </c>
      <c r="H1136" s="2">
        <f t="shared" si="157"/>
        <v>0.55310163600533646</v>
      </c>
      <c r="I1136" s="2">
        <f t="shared" si="158"/>
        <v>35.612713500704601</v>
      </c>
    </row>
    <row r="1137" spans="1:9" ht="13.5" x14ac:dyDescent="0.25">
      <c r="A1137" s="3">
        <f>TITRES_STAT!B1140</f>
        <v>43966</v>
      </c>
      <c r="B1137" s="5">
        <f>TITRES_STAT!D1140</f>
        <v>1.4956</v>
      </c>
      <c r="C1137" s="2">
        <f t="shared" si="153"/>
        <v>-3.5299999999999887E-2</v>
      </c>
      <c r="D1137" s="2">
        <f t="shared" si="154"/>
        <v>0</v>
      </c>
      <c r="E1137" s="2">
        <f t="shared" si="155"/>
        <v>3.5299999999999887E-2</v>
      </c>
      <c r="F1137" s="2">
        <f t="shared" si="160"/>
        <v>8.4996470865153564E-3</v>
      </c>
      <c r="G1137" s="2">
        <f t="shared" si="160"/>
        <v>1.7888671286352208E-2</v>
      </c>
      <c r="H1137" s="2">
        <f t="shared" si="157"/>
        <v>0.47514133109483581</v>
      </c>
      <c r="I1137" s="2">
        <f t="shared" si="158"/>
        <v>32.209885322797547</v>
      </c>
    </row>
    <row r="1138" spans="1:9" ht="13.5" x14ac:dyDescent="0.25">
      <c r="A1138" s="3">
        <f>TITRES_STAT!B1141</f>
        <v>43969</v>
      </c>
      <c r="B1138" s="5">
        <f>TITRES_STAT!D1141</f>
        <v>1.4523999999999999</v>
      </c>
      <c r="C1138" s="2">
        <f t="shared" si="153"/>
        <v>-4.3200000000000127E-2</v>
      </c>
      <c r="D1138" s="2">
        <f t="shared" si="154"/>
        <v>0</v>
      </c>
      <c r="E1138" s="2">
        <f t="shared" si="155"/>
        <v>4.3200000000000127E-2</v>
      </c>
      <c r="F1138" s="2">
        <f t="shared" si="160"/>
        <v>7.8925294374785453E-3</v>
      </c>
      <c r="G1138" s="2">
        <f t="shared" si="160"/>
        <v>1.9696623337327059E-2</v>
      </c>
      <c r="H1138" s="2">
        <f t="shared" si="157"/>
        <v>0.40070469452098512</v>
      </c>
      <c r="I1138" s="2">
        <f t="shared" si="158"/>
        <v>28.607364285162092</v>
      </c>
    </row>
    <row r="1139" spans="1:9" ht="13.5" x14ac:dyDescent="0.25">
      <c r="A1139" s="3">
        <f>TITRES_STAT!B1142</f>
        <v>43970</v>
      </c>
      <c r="B1139" s="5">
        <f>TITRES_STAT!D1142</f>
        <v>1.4602999999999999</v>
      </c>
      <c r="C1139" s="2">
        <f t="shared" si="153"/>
        <v>7.9000000000000181E-3</v>
      </c>
      <c r="D1139" s="2">
        <f t="shared" si="154"/>
        <v>7.9000000000000181E-3</v>
      </c>
      <c r="E1139" s="2">
        <f t="shared" si="155"/>
        <v>0</v>
      </c>
      <c r="F1139" s="2">
        <f t="shared" si="160"/>
        <v>7.8930630490872226E-3</v>
      </c>
      <c r="G1139" s="2">
        <f t="shared" si="160"/>
        <v>1.8289721670375125E-2</v>
      </c>
      <c r="H1139" s="2">
        <f t="shared" si="157"/>
        <v>0.43155730805198933</v>
      </c>
      <c r="I1139" s="2">
        <f t="shared" si="158"/>
        <v>30.146002931537311</v>
      </c>
    </row>
    <row r="1140" spans="1:9" ht="13.5" x14ac:dyDescent="0.25">
      <c r="A1140" s="3">
        <f>TITRES_STAT!B1143</f>
        <v>43971</v>
      </c>
      <c r="B1140" s="5">
        <f>TITRES_STAT!D1143</f>
        <v>1.4917</v>
      </c>
      <c r="C1140" s="2">
        <f t="shared" si="153"/>
        <v>3.1400000000000095E-2</v>
      </c>
      <c r="D1140" s="2">
        <f t="shared" si="154"/>
        <v>3.1400000000000095E-2</v>
      </c>
      <c r="E1140" s="2">
        <f t="shared" si="155"/>
        <v>0</v>
      </c>
      <c r="F1140" s="2">
        <f t="shared" si="160"/>
        <v>9.5721299741524275E-3</v>
      </c>
      <c r="G1140" s="2">
        <f t="shared" si="160"/>
        <v>1.6983312979634044E-2</v>
      </c>
      <c r="H1140" s="2">
        <f t="shared" si="157"/>
        <v>0.56361971222170149</v>
      </c>
      <c r="I1140" s="2">
        <f t="shared" si="158"/>
        <v>36.045830569689528</v>
      </c>
    </row>
    <row r="1141" spans="1:9" ht="13.5" x14ac:dyDescent="0.25">
      <c r="A1141" s="3">
        <f>TITRES_STAT!B1144</f>
        <v>43972</v>
      </c>
      <c r="B1141" s="5">
        <f>TITRES_STAT!D1144</f>
        <v>1.4917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8.8884064045701115E-3</v>
      </c>
      <c r="G1141" s="2">
        <f t="shared" si="160"/>
        <v>1.5770219195374472E-2</v>
      </c>
      <c r="H1141" s="2">
        <f t="shared" si="157"/>
        <v>0.56361971222170137</v>
      </c>
      <c r="I1141" s="2">
        <f t="shared" si="158"/>
        <v>36.045830569689521</v>
      </c>
    </row>
    <row r="1142" spans="1:9" ht="13.5" x14ac:dyDescent="0.25">
      <c r="A1142" s="3">
        <f>TITRES_STAT!B1145</f>
        <v>43973</v>
      </c>
      <c r="B1142" s="5">
        <f>TITRES_STAT!D1145</f>
        <v>1.4956</v>
      </c>
      <c r="C1142" s="2">
        <f t="shared" si="153"/>
        <v>3.9000000000000146E-3</v>
      </c>
      <c r="D1142" s="2">
        <f t="shared" si="154"/>
        <v>3.9000000000000146E-3</v>
      </c>
      <c r="E1142" s="2">
        <f t="shared" si="155"/>
        <v>0</v>
      </c>
      <c r="F1142" s="2">
        <f t="shared" si="160"/>
        <v>8.5320916613865327E-3</v>
      </c>
      <c r="G1142" s="2">
        <f t="shared" si="160"/>
        <v>1.4643774967133439E-2</v>
      </c>
      <c r="H1142" s="2">
        <f t="shared" si="157"/>
        <v>0.58264291007858293</v>
      </c>
      <c r="I1142" s="2">
        <f t="shared" si="158"/>
        <v>36.814552819729442</v>
      </c>
    </row>
    <row r="1143" spans="1:9" ht="13.5" x14ac:dyDescent="0.25">
      <c r="A1143" s="3">
        <f>TITRES_STAT!B1146</f>
        <v>43977</v>
      </c>
      <c r="B1143" s="5">
        <f>TITRES_STAT!D1146</f>
        <v>1.5308999999999999</v>
      </c>
      <c r="C1143" s="2">
        <f t="shared" si="153"/>
        <v>3.5299999999999887E-2</v>
      </c>
      <c r="D1143" s="2">
        <f t="shared" si="154"/>
        <v>3.5299999999999887E-2</v>
      </c>
      <c r="E1143" s="2">
        <f t="shared" si="155"/>
        <v>0</v>
      </c>
      <c r="F1143" s="2">
        <f t="shared" si="160"/>
        <v>1.044408511414463E-2</v>
      </c>
      <c r="G1143" s="2">
        <f t="shared" si="160"/>
        <v>1.3597791040909623E-2</v>
      </c>
      <c r="H1143" s="2">
        <f t="shared" si="157"/>
        <v>0.76807218780779074</v>
      </c>
      <c r="I1143" s="2">
        <f t="shared" si="158"/>
        <v>43.441223333766324</v>
      </c>
    </row>
    <row r="1144" spans="1:9" ht="13.5" x14ac:dyDescent="0.25">
      <c r="A1144" s="3">
        <f>TITRES_STAT!B1147</f>
        <v>43978</v>
      </c>
      <c r="B1144" s="5">
        <f>TITRES_STAT!D1147</f>
        <v>1.5152000000000001</v>
      </c>
      <c r="C1144" s="2">
        <f t="shared" si="153"/>
        <v>-1.5699999999999825E-2</v>
      </c>
      <c r="D1144" s="2">
        <f t="shared" si="154"/>
        <v>0</v>
      </c>
      <c r="E1144" s="2">
        <f t="shared" si="155"/>
        <v>1.5699999999999825E-2</v>
      </c>
      <c r="F1144" s="2">
        <f t="shared" si="160"/>
        <v>9.69807903456287E-3</v>
      </c>
      <c r="G1144" s="2">
        <f t="shared" si="160"/>
        <v>1.374794882370178E-2</v>
      </c>
      <c r="H1144" s="2">
        <f t="shared" si="157"/>
        <v>0.70542007094492221</v>
      </c>
      <c r="I1144" s="2">
        <f t="shared" si="158"/>
        <v>41.363420248365557</v>
      </c>
    </row>
    <row r="1145" spans="1:9" ht="13.5" x14ac:dyDescent="0.25">
      <c r="A1145" s="3">
        <f>TITRES_STAT!B1148</f>
        <v>43979</v>
      </c>
      <c r="B1145" s="5">
        <f>TITRES_STAT!D1148</f>
        <v>1.4917</v>
      </c>
      <c r="C1145" s="2">
        <f t="shared" si="153"/>
        <v>-2.3500000000000076E-2</v>
      </c>
      <c r="D1145" s="2">
        <f t="shared" si="154"/>
        <v>0</v>
      </c>
      <c r="E1145" s="2">
        <f t="shared" si="155"/>
        <v>2.3500000000000076E-2</v>
      </c>
      <c r="F1145" s="2">
        <f t="shared" si="160"/>
        <v>9.0053591035226654E-3</v>
      </c>
      <c r="G1145" s="2">
        <f t="shared" si="160"/>
        <v>1.4444523907723087E-2</v>
      </c>
      <c r="H1145" s="2">
        <f t="shared" si="157"/>
        <v>0.62344450817847652</v>
      </c>
      <c r="I1145" s="2">
        <f t="shared" si="158"/>
        <v>38.402575821823959</v>
      </c>
    </row>
    <row r="1146" spans="1:9" ht="13.5" x14ac:dyDescent="0.25">
      <c r="A1146" s="3">
        <f>TITRES_STAT!B1149</f>
        <v>43980</v>
      </c>
      <c r="B1146" s="5">
        <f>TITRES_STAT!D1149</f>
        <v>1.4917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8.3621191675567596E-3</v>
      </c>
      <c r="G1146" s="2">
        <f t="shared" si="160"/>
        <v>1.341277220002858E-2</v>
      </c>
      <c r="H1146" s="2">
        <f t="shared" si="157"/>
        <v>0.62344450817847641</v>
      </c>
      <c r="I1146" s="2">
        <f t="shared" si="158"/>
        <v>38.402575821823952</v>
      </c>
    </row>
    <row r="1147" spans="1:9" ht="13.5" x14ac:dyDescent="0.25">
      <c r="A1147" s="3">
        <f>TITRES_STAT!B1150</f>
        <v>43983</v>
      </c>
      <c r="B1147" s="5">
        <f>TITRES_STAT!D1150</f>
        <v>1.4484999999999999</v>
      </c>
      <c r="C1147" s="2">
        <f t="shared" si="153"/>
        <v>-4.3200000000000127E-2</v>
      </c>
      <c r="D1147" s="2">
        <f t="shared" si="154"/>
        <v>0</v>
      </c>
      <c r="E1147" s="2">
        <f t="shared" si="155"/>
        <v>4.3200000000000127E-2</v>
      </c>
      <c r="F1147" s="2">
        <f t="shared" si="160"/>
        <v>7.7648249413027051E-3</v>
      </c>
      <c r="G1147" s="2">
        <f t="shared" si="160"/>
        <v>1.5540431328597976E-2</v>
      </c>
      <c r="H1147" s="2">
        <f t="shared" si="157"/>
        <v>0.49965311625640901</v>
      </c>
      <c r="I1147" s="2">
        <f t="shared" si="158"/>
        <v>33.317912711954037</v>
      </c>
    </row>
    <row r="1148" spans="1:9" ht="13.5" x14ac:dyDescent="0.25">
      <c r="A1148" s="3">
        <f>TITRES_STAT!B1151</f>
        <v>43984</v>
      </c>
      <c r="B1148" s="5">
        <f>TITRES_STAT!D1151</f>
        <v>1.4917</v>
      </c>
      <c r="C1148" s="2">
        <f t="shared" si="153"/>
        <v>4.3200000000000127E-2</v>
      </c>
      <c r="D1148" s="2">
        <f t="shared" si="154"/>
        <v>4.3200000000000127E-2</v>
      </c>
      <c r="E1148" s="2">
        <f t="shared" si="155"/>
        <v>0</v>
      </c>
      <c r="F1148" s="2">
        <f t="shared" si="160"/>
        <v>1.0295908874066808E-2</v>
      </c>
      <c r="G1148" s="2">
        <f t="shared" si="160"/>
        <v>1.4430400519412407E-2</v>
      </c>
      <c r="H1148" s="2">
        <f t="shared" si="157"/>
        <v>0.71348739490745949</v>
      </c>
      <c r="I1148" s="2">
        <f t="shared" si="158"/>
        <v>41.639488975989394</v>
      </c>
    </row>
    <row r="1149" spans="1:9" ht="13.5" x14ac:dyDescent="0.25">
      <c r="A1149" s="3">
        <f>TITRES_STAT!B1152</f>
        <v>43985</v>
      </c>
      <c r="B1149" s="5">
        <f>TITRES_STAT!D1152</f>
        <v>1.5348999999999999</v>
      </c>
      <c r="C1149" s="2">
        <f t="shared" si="153"/>
        <v>4.3199999999999905E-2</v>
      </c>
      <c r="D1149" s="2">
        <f t="shared" si="154"/>
        <v>4.3199999999999905E-2</v>
      </c>
      <c r="E1149" s="2">
        <f t="shared" si="155"/>
        <v>0</v>
      </c>
      <c r="F1149" s="2">
        <f t="shared" ref="F1149:G1164" si="161">((F1148*13)+D1149)/14</f>
        <v>1.2646201097347742E-2</v>
      </c>
      <c r="G1149" s="2">
        <f t="shared" si="161"/>
        <v>1.3399657625168664E-2</v>
      </c>
      <c r="H1149" s="2">
        <f t="shared" si="157"/>
        <v>0.94377046422397393</v>
      </c>
      <c r="I1149" s="2">
        <f t="shared" si="158"/>
        <v>48.553596301339134</v>
      </c>
    </row>
    <row r="1150" spans="1:9" ht="13.5" x14ac:dyDescent="0.25">
      <c r="A1150" s="3">
        <f>TITRES_STAT!B1153</f>
        <v>43986</v>
      </c>
      <c r="B1150" s="5">
        <f>TITRES_STAT!D1153</f>
        <v>1.5781000000000001</v>
      </c>
      <c r="C1150" s="2">
        <f t="shared" si="153"/>
        <v>4.3200000000000127E-2</v>
      </c>
      <c r="D1150" s="2">
        <f t="shared" si="154"/>
        <v>4.3200000000000127E-2</v>
      </c>
      <c r="E1150" s="2">
        <f t="shared" si="155"/>
        <v>0</v>
      </c>
      <c r="F1150" s="2">
        <f t="shared" si="161"/>
        <v>1.4828615304680054E-2</v>
      </c>
      <c r="G1150" s="2">
        <f t="shared" si="161"/>
        <v>1.2442539223370902E-2</v>
      </c>
      <c r="H1150" s="2">
        <f t="shared" si="157"/>
        <v>1.1917676157956061</v>
      </c>
      <c r="I1150" s="2">
        <f t="shared" si="158"/>
        <v>54.374725094338864</v>
      </c>
    </row>
    <row r="1151" spans="1:9" ht="13.5" x14ac:dyDescent="0.25">
      <c r="A1151" s="3">
        <f>TITRES_STAT!B1154</f>
        <v>43987</v>
      </c>
      <c r="B1151" s="5">
        <f>TITRES_STAT!D1154</f>
        <v>1.6252</v>
      </c>
      <c r="C1151" s="2">
        <f t="shared" si="153"/>
        <v>4.709999999999992E-2</v>
      </c>
      <c r="D1151" s="2">
        <f t="shared" si="154"/>
        <v>4.709999999999992E-2</v>
      </c>
      <c r="E1151" s="2">
        <f t="shared" si="155"/>
        <v>0</v>
      </c>
      <c r="F1151" s="2">
        <f t="shared" si="161"/>
        <v>1.7133714211488616E-2</v>
      </c>
      <c r="G1151" s="2">
        <f t="shared" si="161"/>
        <v>1.1553786421701554E-2</v>
      </c>
      <c r="H1151" s="2">
        <f t="shared" si="157"/>
        <v>1.482952305514861</v>
      </c>
      <c r="I1151" s="2">
        <f t="shared" si="158"/>
        <v>59.72536412484002</v>
      </c>
    </row>
    <row r="1152" spans="1:9" ht="13.5" x14ac:dyDescent="0.25">
      <c r="A1152" s="3">
        <f>TITRES_STAT!B1155</f>
        <v>43990</v>
      </c>
      <c r="B1152" s="5">
        <f>TITRES_STAT!D1155</f>
        <v>1.5308999999999999</v>
      </c>
      <c r="C1152" s="2">
        <f t="shared" si="153"/>
        <v>-9.430000000000005E-2</v>
      </c>
      <c r="D1152" s="2">
        <f t="shared" si="154"/>
        <v>0</v>
      </c>
      <c r="E1152" s="2">
        <f t="shared" si="155"/>
        <v>9.430000000000005E-2</v>
      </c>
      <c r="F1152" s="2">
        <f t="shared" si="161"/>
        <v>1.590987748209657E-2</v>
      </c>
      <c r="G1152" s="2">
        <f t="shared" si="161"/>
        <v>1.7464230248722876E-2</v>
      </c>
      <c r="H1152" s="2">
        <f t="shared" si="157"/>
        <v>0.91099792292649295</v>
      </c>
      <c r="I1152" s="2">
        <f t="shared" si="158"/>
        <v>47.671319366553533</v>
      </c>
    </row>
    <row r="1153" spans="1:9" ht="13.5" x14ac:dyDescent="0.25">
      <c r="A1153" s="3">
        <f>TITRES_STAT!B1156</f>
        <v>43991</v>
      </c>
      <c r="B1153" s="5">
        <f>TITRES_STAT!D1156</f>
        <v>1.5624</v>
      </c>
      <c r="C1153" s="2">
        <f t="shared" si="153"/>
        <v>3.1500000000000083E-2</v>
      </c>
      <c r="D1153" s="2">
        <f t="shared" si="154"/>
        <v>3.1500000000000083E-2</v>
      </c>
      <c r="E1153" s="2">
        <f t="shared" si="155"/>
        <v>0</v>
      </c>
      <c r="F1153" s="2">
        <f t="shared" si="161"/>
        <v>1.7023457661946819E-2</v>
      </c>
      <c r="G1153" s="2">
        <f t="shared" si="161"/>
        <v>1.6216785230956956E-2</v>
      </c>
      <c r="H1153" s="2">
        <f t="shared" si="157"/>
        <v>1.0497430544649484</v>
      </c>
      <c r="I1153" s="2">
        <f t="shared" si="158"/>
        <v>51.213397317205036</v>
      </c>
    </row>
    <row r="1154" spans="1:9" ht="13.5" x14ac:dyDescent="0.25">
      <c r="A1154" s="3">
        <f>TITRES_STAT!B1157</f>
        <v>43992</v>
      </c>
      <c r="B1154" s="5">
        <f>TITRES_STAT!D1157</f>
        <v>1.5506</v>
      </c>
      <c r="C1154" s="2">
        <f t="shared" si="153"/>
        <v>-1.1800000000000033E-2</v>
      </c>
      <c r="D1154" s="2">
        <f t="shared" si="154"/>
        <v>0</v>
      </c>
      <c r="E1154" s="2">
        <f t="shared" si="155"/>
        <v>1.1800000000000033E-2</v>
      </c>
      <c r="F1154" s="2">
        <f t="shared" si="161"/>
        <v>1.5807496400379189E-2</v>
      </c>
      <c r="G1154" s="2">
        <f t="shared" si="161"/>
        <v>1.590130057160289E-2</v>
      </c>
      <c r="H1154" s="2">
        <f t="shared" si="157"/>
        <v>0.99410084912229002</v>
      </c>
      <c r="I1154" s="2">
        <f t="shared" si="158"/>
        <v>49.852084941433468</v>
      </c>
    </row>
    <row r="1155" spans="1:9" ht="13.5" x14ac:dyDescent="0.25">
      <c r="A1155" s="3">
        <f>TITRES_STAT!B1158</f>
        <v>43993</v>
      </c>
      <c r="B1155" s="5">
        <f>TITRES_STAT!D1158</f>
        <v>1.5545</v>
      </c>
      <c r="C1155" s="2">
        <f t="shared" ref="C1155:C1218" si="162">B1155-B1154</f>
        <v>3.9000000000000146E-3</v>
      </c>
      <c r="D1155" s="2">
        <f t="shared" ref="D1155:D1218" si="163">IF(C1155&gt;0,C1155,0)</f>
        <v>3.9000000000000146E-3</v>
      </c>
      <c r="E1155" s="2">
        <f t="shared" ref="E1155:E1218" si="164">IF(C1155&lt;0,-C1155,0)</f>
        <v>0</v>
      </c>
      <c r="F1155" s="2">
        <f t="shared" si="161"/>
        <v>1.4956960943209249E-2</v>
      </c>
      <c r="G1155" s="2">
        <f t="shared" si="161"/>
        <v>1.4765493387916969E-2</v>
      </c>
      <c r="H1155" s="2">
        <f t="shared" si="157"/>
        <v>1.0129672304380268</v>
      </c>
      <c r="I1155" s="2">
        <f t="shared" si="158"/>
        <v>50.322092437520823</v>
      </c>
    </row>
    <row r="1156" spans="1:9" ht="13.5" x14ac:dyDescent="0.25">
      <c r="A1156" s="3">
        <f>TITRES_STAT!B1159</f>
        <v>43994</v>
      </c>
      <c r="B1156" s="5">
        <f>TITRES_STAT!D1159</f>
        <v>1.5308999999999999</v>
      </c>
      <c r="C1156" s="2">
        <f t="shared" si="162"/>
        <v>-2.3600000000000065E-2</v>
      </c>
      <c r="D1156" s="2">
        <f t="shared" si="163"/>
        <v>0</v>
      </c>
      <c r="E1156" s="2">
        <f t="shared" si="164"/>
        <v>2.3600000000000065E-2</v>
      </c>
      <c r="F1156" s="2">
        <f t="shared" si="161"/>
        <v>1.3888606590122874E-2</v>
      </c>
      <c r="G1156" s="2">
        <f t="shared" si="161"/>
        <v>1.5396529574494333E-2</v>
      </c>
      <c r="H1156" s="2">
        <f t="shared" si="157"/>
        <v>0.90206085228001887</v>
      </c>
      <c r="I1156" s="2">
        <f t="shared" si="158"/>
        <v>47.425446520215679</v>
      </c>
    </row>
    <row r="1157" spans="1:9" ht="13.5" x14ac:dyDescent="0.25">
      <c r="A1157" s="3">
        <f>TITRES_STAT!B1160</f>
        <v>43997</v>
      </c>
      <c r="B1157" s="5">
        <f>TITRES_STAT!D1160</f>
        <v>1.5192000000000001</v>
      </c>
      <c r="C1157" s="2">
        <f t="shared" si="162"/>
        <v>-1.1699999999999822E-2</v>
      </c>
      <c r="D1157" s="2">
        <f t="shared" si="163"/>
        <v>0</v>
      </c>
      <c r="E1157" s="2">
        <f t="shared" si="164"/>
        <v>1.1699999999999822E-2</v>
      </c>
      <c r="F1157" s="2">
        <f t="shared" si="161"/>
        <v>1.2896563262256954E-2</v>
      </c>
      <c r="G1157" s="2">
        <f t="shared" si="161"/>
        <v>1.5132491747744725E-2</v>
      </c>
      <c r="H1157" s="2">
        <f t="shared" si="157"/>
        <v>0.85224320470414239</v>
      </c>
      <c r="I1157" s="2">
        <f t="shared" si="158"/>
        <v>46.011409438010091</v>
      </c>
    </row>
    <row r="1158" spans="1:9" ht="13.5" x14ac:dyDescent="0.25">
      <c r="A1158" s="3">
        <f>TITRES_STAT!B1161</f>
        <v>43998</v>
      </c>
      <c r="B1158" s="5">
        <f>TITRES_STAT!D1161</f>
        <v>1.5192000000000001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1.1975380172095743E-2</v>
      </c>
      <c r="G1158" s="2">
        <f t="shared" si="161"/>
        <v>1.4051599480048674E-2</v>
      </c>
      <c r="H1158" s="2">
        <f t="shared" si="157"/>
        <v>0.85224320470414239</v>
      </c>
      <c r="I1158" s="2">
        <f t="shared" si="158"/>
        <v>46.011409438010091</v>
      </c>
    </row>
    <row r="1159" spans="1:9" ht="13.5" x14ac:dyDescent="0.25">
      <c r="A1159" s="3">
        <f>TITRES_STAT!B1162</f>
        <v>43999</v>
      </c>
      <c r="B1159" s="5">
        <f>TITRES_STAT!D1162</f>
        <v>1.4917</v>
      </c>
      <c r="C1159" s="2">
        <f t="shared" si="162"/>
        <v>-2.750000000000008E-2</v>
      </c>
      <c r="D1159" s="2">
        <f t="shared" si="163"/>
        <v>0</v>
      </c>
      <c r="E1159" s="2">
        <f t="shared" si="164"/>
        <v>2.750000000000008E-2</v>
      </c>
      <c r="F1159" s="2">
        <f t="shared" si="161"/>
        <v>1.1119995874088904E-2</v>
      </c>
      <c r="G1159" s="2">
        <f t="shared" si="161"/>
        <v>1.501219951718806E-2</v>
      </c>
      <c r="H1159" s="2">
        <f t="shared" si="157"/>
        <v>0.74073062120958233</v>
      </c>
      <c r="I1159" s="2">
        <f t="shared" si="158"/>
        <v>42.552857529148909</v>
      </c>
    </row>
    <row r="1160" spans="1:9" ht="13.5" x14ac:dyDescent="0.25">
      <c r="A1160" s="3">
        <f>TITRES_STAT!B1163</f>
        <v>44000</v>
      </c>
      <c r="B1160" s="5">
        <f>TITRES_STAT!D1163</f>
        <v>1.5230999999999999</v>
      </c>
      <c r="C1160" s="2">
        <f t="shared" si="162"/>
        <v>3.1399999999999872E-2</v>
      </c>
      <c r="D1160" s="2">
        <f t="shared" si="163"/>
        <v>3.1399999999999872E-2</v>
      </c>
      <c r="E1160" s="2">
        <f t="shared" si="164"/>
        <v>0</v>
      </c>
      <c r="F1160" s="2">
        <f t="shared" si="161"/>
        <v>1.2568567597368258E-2</v>
      </c>
      <c r="G1160" s="2">
        <f t="shared" si="161"/>
        <v>1.3939899551674628E-2</v>
      </c>
      <c r="H1160" s="2">
        <f t="shared" si="157"/>
        <v>0.90162540632212596</v>
      </c>
      <c r="I1160" s="2">
        <f t="shared" si="158"/>
        <v>47.413407673487669</v>
      </c>
    </row>
    <row r="1161" spans="1:9" ht="13.5" x14ac:dyDescent="0.25">
      <c r="A1161" s="3">
        <f>TITRES_STAT!B1164</f>
        <v>44001</v>
      </c>
      <c r="B1161" s="5">
        <f>TITRES_STAT!D1164</f>
        <v>1.5230999999999999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1.1670812768984811E-2</v>
      </c>
      <c r="G1161" s="2">
        <f t="shared" si="161"/>
        <v>1.2944192440840727E-2</v>
      </c>
      <c r="H1161" s="2">
        <f t="shared" si="157"/>
        <v>0.90162540632212584</v>
      </c>
      <c r="I1161" s="2">
        <f t="shared" si="158"/>
        <v>47.413407673487669</v>
      </c>
    </row>
    <row r="1162" spans="1:9" ht="13.5" x14ac:dyDescent="0.25">
      <c r="A1162" s="3">
        <f>TITRES_STAT!B1165</f>
        <v>44004</v>
      </c>
      <c r="B1162" s="5">
        <f>TITRES_STAT!D1165</f>
        <v>1.476</v>
      </c>
      <c r="C1162" s="2">
        <f t="shared" si="162"/>
        <v>-4.709999999999992E-2</v>
      </c>
      <c r="D1162" s="2">
        <f t="shared" si="163"/>
        <v>0</v>
      </c>
      <c r="E1162" s="2">
        <f t="shared" si="164"/>
        <v>4.709999999999992E-2</v>
      </c>
      <c r="F1162" s="2">
        <f t="shared" si="161"/>
        <v>1.0837183285485896E-2</v>
      </c>
      <c r="G1162" s="2">
        <f t="shared" si="161"/>
        <v>1.538389298078067E-2</v>
      </c>
      <c r="H1162" s="2">
        <f t="shared" si="157"/>
        <v>0.70444999188599089</v>
      </c>
      <c r="I1162" s="2">
        <f t="shared" si="158"/>
        <v>41.330047536713586</v>
      </c>
    </row>
    <row r="1163" spans="1:9" ht="13.5" x14ac:dyDescent="0.25">
      <c r="A1163" s="3">
        <f>TITRES_STAT!B1166</f>
        <v>44005</v>
      </c>
      <c r="B1163" s="5">
        <f>TITRES_STAT!D1166</f>
        <v>1.5113000000000001</v>
      </c>
      <c r="C1163" s="2">
        <f t="shared" si="162"/>
        <v>3.5300000000000109E-2</v>
      </c>
      <c r="D1163" s="2">
        <f t="shared" si="163"/>
        <v>3.5300000000000109E-2</v>
      </c>
      <c r="E1163" s="2">
        <f t="shared" si="164"/>
        <v>0</v>
      </c>
      <c r="F1163" s="2">
        <f t="shared" si="161"/>
        <v>1.2584527336522626E-2</v>
      </c>
      <c r="G1163" s="2">
        <f t="shared" si="161"/>
        <v>1.4285043482153479E-2</v>
      </c>
      <c r="H1163" s="2">
        <f t="shared" si="157"/>
        <v>0.88095828005316645</v>
      </c>
      <c r="I1163" s="2">
        <f t="shared" si="158"/>
        <v>46.835609773772639</v>
      </c>
    </row>
    <row r="1164" spans="1:9" ht="13.5" x14ac:dyDescent="0.25">
      <c r="A1164" s="3">
        <f>TITRES_STAT!B1167</f>
        <v>44006</v>
      </c>
      <c r="B1164" s="5">
        <f>TITRES_STAT!D1167</f>
        <v>1.5035000000000001</v>
      </c>
      <c r="C1164" s="2">
        <f t="shared" si="162"/>
        <v>-7.8000000000000291E-3</v>
      </c>
      <c r="D1164" s="2">
        <f t="shared" si="163"/>
        <v>0</v>
      </c>
      <c r="E1164" s="2">
        <f t="shared" si="164"/>
        <v>7.8000000000000291E-3</v>
      </c>
      <c r="F1164" s="2">
        <f t="shared" si="161"/>
        <v>1.1685632526771008E-2</v>
      </c>
      <c r="G1164" s="2">
        <f t="shared" si="161"/>
        <v>1.3821826090571089E-2</v>
      </c>
      <c r="H1164" s="2">
        <f t="shared" si="157"/>
        <v>0.84544780481232218</v>
      </c>
      <c r="I1164" s="2">
        <f t="shared" si="158"/>
        <v>45.812609958822556</v>
      </c>
    </row>
    <row r="1165" spans="1:9" ht="13.5" x14ac:dyDescent="0.25">
      <c r="A1165" s="3">
        <f>TITRES_STAT!B1168</f>
        <v>44007</v>
      </c>
      <c r="B1165" s="5">
        <f>TITRES_STAT!D1168</f>
        <v>1.5192000000000001</v>
      </c>
      <c r="C1165" s="2">
        <f t="shared" si="162"/>
        <v>1.5700000000000047E-2</v>
      </c>
      <c r="D1165" s="2">
        <f t="shared" si="163"/>
        <v>1.5700000000000047E-2</v>
      </c>
      <c r="E1165" s="2">
        <f t="shared" si="164"/>
        <v>0</v>
      </c>
      <c r="F1165" s="2">
        <f t="shared" ref="F1165:G1180" si="165">((F1164*13)+D1165)/14</f>
        <v>1.1972373060573083E-2</v>
      </c>
      <c r="G1165" s="2">
        <f t="shared" si="165"/>
        <v>1.283455279838744E-2</v>
      </c>
      <c r="H1165" s="2">
        <f t="shared" si="157"/>
        <v>0.93282354661218236</v>
      </c>
      <c r="I1165" s="2">
        <f t="shared" si="158"/>
        <v>48.262219706874866</v>
      </c>
    </row>
    <row r="1166" spans="1:9" ht="13.5" x14ac:dyDescent="0.25">
      <c r="A1166" s="3">
        <f>TITRES_STAT!B1169</f>
        <v>44008</v>
      </c>
      <c r="B1166" s="5">
        <f>TITRES_STAT!D1169</f>
        <v>1.5467</v>
      </c>
      <c r="C1166" s="2">
        <f t="shared" si="162"/>
        <v>2.7499999999999858E-2</v>
      </c>
      <c r="D1166" s="2">
        <f t="shared" si="163"/>
        <v>2.7499999999999858E-2</v>
      </c>
      <c r="E1166" s="2">
        <f t="shared" si="164"/>
        <v>0</v>
      </c>
      <c r="F1166" s="2">
        <f t="shared" si="165"/>
        <v>1.3081489270532138E-2</v>
      </c>
      <c r="G1166" s="2">
        <f t="shared" si="165"/>
        <v>1.1917799027074053E-2</v>
      </c>
      <c r="H1166" s="2">
        <f t="shared" si="157"/>
        <v>1.0976430497623337</v>
      </c>
      <c r="I1166" s="2">
        <f t="shared" si="158"/>
        <v>52.327446744892953</v>
      </c>
    </row>
    <row r="1167" spans="1:9" ht="13.5" x14ac:dyDescent="0.25">
      <c r="A1167" s="3">
        <f>TITRES_STAT!B1170</f>
        <v>44011</v>
      </c>
      <c r="B1167" s="5">
        <f>TITRES_STAT!D1170</f>
        <v>1.5781000000000001</v>
      </c>
      <c r="C1167" s="2">
        <f t="shared" si="162"/>
        <v>3.1400000000000095E-2</v>
      </c>
      <c r="D1167" s="2">
        <f t="shared" si="163"/>
        <v>3.1400000000000095E-2</v>
      </c>
      <c r="E1167" s="2">
        <f t="shared" si="164"/>
        <v>0</v>
      </c>
      <c r="F1167" s="2">
        <f t="shared" si="165"/>
        <v>1.4389954322636993E-2</v>
      </c>
      <c r="G1167" s="2">
        <f t="shared" si="165"/>
        <v>1.1066527667997334E-2</v>
      </c>
      <c r="H1167" s="2">
        <f t="shared" si="157"/>
        <v>1.3003134094401163</v>
      </c>
      <c r="I1167" s="2">
        <f t="shared" si="158"/>
        <v>56.527662887319586</v>
      </c>
    </row>
    <row r="1168" spans="1:9" ht="13.5" x14ac:dyDescent="0.25">
      <c r="A1168" s="3">
        <f>TITRES_STAT!B1171</f>
        <v>44012</v>
      </c>
      <c r="B1168" s="5">
        <f>TITRES_STAT!D1171</f>
        <v>1.5467</v>
      </c>
      <c r="C1168" s="2">
        <f t="shared" si="162"/>
        <v>-3.1400000000000095E-2</v>
      </c>
      <c r="D1168" s="2">
        <f t="shared" si="163"/>
        <v>0</v>
      </c>
      <c r="E1168" s="2">
        <f t="shared" si="164"/>
        <v>3.1400000000000095E-2</v>
      </c>
      <c r="F1168" s="2">
        <f t="shared" si="165"/>
        <v>1.3362100442448637E-2</v>
      </c>
      <c r="G1168" s="2">
        <f t="shared" si="165"/>
        <v>1.2518918548854674E-2</v>
      </c>
      <c r="H1168" s="2">
        <f t="shared" si="157"/>
        <v>1.0673526143894516</v>
      </c>
      <c r="I1168" s="2">
        <f t="shared" si="158"/>
        <v>51.628958067449538</v>
      </c>
    </row>
    <row r="1169" spans="1:9" ht="13.5" x14ac:dyDescent="0.25">
      <c r="A1169" s="3">
        <f>TITRES_STAT!B1172</f>
        <v>44013</v>
      </c>
      <c r="B1169" s="5">
        <f>TITRES_STAT!D1172</f>
        <v>1.5702</v>
      </c>
      <c r="C1169" s="2">
        <f t="shared" si="162"/>
        <v>2.3500000000000076E-2</v>
      </c>
      <c r="D1169" s="2">
        <f t="shared" si="163"/>
        <v>2.3500000000000076E-2</v>
      </c>
      <c r="E1169" s="2">
        <f t="shared" si="164"/>
        <v>0</v>
      </c>
      <c r="F1169" s="2">
        <f t="shared" si="165"/>
        <v>1.4086236125130882E-2</v>
      </c>
      <c r="G1169" s="2">
        <f t="shared" si="165"/>
        <v>1.1624710081079339E-2</v>
      </c>
      <c r="H1169" s="2">
        <f t="shared" ref="H1169:H1232" si="166">F1169/G1169</f>
        <v>1.2117494567075684</v>
      </c>
      <c r="I1169" s="2">
        <f t="shared" ref="I1169:I1232" si="167">IF(G1169=0,100,100-(100/(1+H1169)))</f>
        <v>54.786922317656646</v>
      </c>
    </row>
    <row r="1170" spans="1:9" ht="13.5" x14ac:dyDescent="0.25">
      <c r="A1170" s="3">
        <f>TITRES_STAT!B1173</f>
        <v>44014</v>
      </c>
      <c r="B1170" s="5">
        <f>TITRES_STAT!D1173</f>
        <v>1.5467</v>
      </c>
      <c r="C1170" s="2">
        <f t="shared" si="162"/>
        <v>-2.3500000000000076E-2</v>
      </c>
      <c r="D1170" s="2">
        <f t="shared" si="163"/>
        <v>0</v>
      </c>
      <c r="E1170" s="2">
        <f t="shared" si="164"/>
        <v>2.3500000000000076E-2</v>
      </c>
      <c r="F1170" s="2">
        <f t="shared" si="165"/>
        <v>1.3080076401907248E-2</v>
      </c>
      <c r="G1170" s="2">
        <f t="shared" si="165"/>
        <v>1.2472945075287964E-2</v>
      </c>
      <c r="H1170" s="2">
        <f t="shared" si="166"/>
        <v>1.0486758598674633</v>
      </c>
      <c r="I1170" s="2">
        <f t="shared" si="167"/>
        <v>51.187983438986102</v>
      </c>
    </row>
    <row r="1171" spans="1:9" ht="13.5" x14ac:dyDescent="0.25">
      <c r="A1171" s="3">
        <f>TITRES_STAT!B1174</f>
        <v>44015</v>
      </c>
      <c r="B1171" s="5">
        <f>TITRES_STAT!D1174</f>
        <v>1.5308999999999999</v>
      </c>
      <c r="C1171" s="2">
        <f t="shared" si="162"/>
        <v>-1.5800000000000036E-2</v>
      </c>
      <c r="D1171" s="2">
        <f t="shared" si="163"/>
        <v>0</v>
      </c>
      <c r="E1171" s="2">
        <f t="shared" si="164"/>
        <v>1.5800000000000036E-2</v>
      </c>
      <c r="F1171" s="2">
        <f t="shared" si="165"/>
        <v>1.2145785230342446E-2</v>
      </c>
      <c r="G1171" s="2">
        <f t="shared" si="165"/>
        <v>1.271059185562454E-2</v>
      </c>
      <c r="H1171" s="2">
        <f t="shared" si="166"/>
        <v>0.9555640971169912</v>
      </c>
      <c r="I1171" s="2">
        <f t="shared" si="167"/>
        <v>48.863859718315581</v>
      </c>
    </row>
    <row r="1172" spans="1:9" ht="13.5" x14ac:dyDescent="0.25">
      <c r="A1172" s="3">
        <f>TITRES_STAT!B1175</f>
        <v>44018</v>
      </c>
      <c r="B1172" s="5">
        <f>TITRES_STAT!D1175</f>
        <v>1.5308999999999999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1.1278229142460841E-2</v>
      </c>
      <c r="G1172" s="2">
        <f t="shared" si="165"/>
        <v>1.1802692437365645E-2</v>
      </c>
      <c r="H1172" s="2">
        <f t="shared" si="166"/>
        <v>0.95556409711699097</v>
      </c>
      <c r="I1172" s="2">
        <f t="shared" si="167"/>
        <v>48.863859718315574</v>
      </c>
    </row>
    <row r="1173" spans="1:9" ht="13.5" x14ac:dyDescent="0.25">
      <c r="A1173" s="3">
        <f>TITRES_STAT!B1176</f>
        <v>44019</v>
      </c>
      <c r="B1173" s="5">
        <f>TITRES_STAT!D1176</f>
        <v>1.5663</v>
      </c>
      <c r="C1173" s="2">
        <f t="shared" si="162"/>
        <v>3.5400000000000098E-2</v>
      </c>
      <c r="D1173" s="2">
        <f t="shared" si="163"/>
        <v>3.5400000000000098E-2</v>
      </c>
      <c r="E1173" s="2">
        <f t="shared" si="164"/>
        <v>0</v>
      </c>
      <c r="F1173" s="2">
        <f t="shared" si="165"/>
        <v>1.3001212775142216E-2</v>
      </c>
      <c r="G1173" s="2">
        <f t="shared" si="165"/>
        <v>1.0959642977553813E-2</v>
      </c>
      <c r="H1173" s="2">
        <f t="shared" si="166"/>
        <v>1.1862806846691716</v>
      </c>
      <c r="I1173" s="2">
        <f t="shared" si="167"/>
        <v>54.260218872522302</v>
      </c>
    </row>
    <row r="1174" spans="1:9" ht="13.5" x14ac:dyDescent="0.25">
      <c r="A1174" s="3">
        <f>TITRES_STAT!B1177</f>
        <v>44020</v>
      </c>
      <c r="B1174" s="5">
        <f>TITRES_STAT!D1177</f>
        <v>1.5663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1.2072554719774916E-2</v>
      </c>
      <c r="G1174" s="2">
        <f t="shared" si="165"/>
        <v>1.0176811336299968E-2</v>
      </c>
      <c r="H1174" s="2">
        <f t="shared" si="166"/>
        <v>1.1862806846691718</v>
      </c>
      <c r="I1174" s="2">
        <f t="shared" si="167"/>
        <v>54.260218872522309</v>
      </c>
    </row>
    <row r="1175" spans="1:9" ht="13.5" x14ac:dyDescent="0.25">
      <c r="A1175" s="3">
        <f>TITRES_STAT!B1178</f>
        <v>44021</v>
      </c>
      <c r="B1175" s="5">
        <f>TITRES_STAT!D1178</f>
        <v>1.5702</v>
      </c>
      <c r="C1175" s="2">
        <f t="shared" si="162"/>
        <v>3.9000000000000146E-3</v>
      </c>
      <c r="D1175" s="2">
        <f t="shared" si="163"/>
        <v>3.9000000000000146E-3</v>
      </c>
      <c r="E1175" s="2">
        <f t="shared" si="164"/>
        <v>0</v>
      </c>
      <c r="F1175" s="2">
        <f t="shared" si="165"/>
        <v>1.1488800811219566E-2</v>
      </c>
      <c r="G1175" s="2">
        <f t="shared" si="165"/>
        <v>9.4498962408499695E-3</v>
      </c>
      <c r="H1175" s="2">
        <f t="shared" si="166"/>
        <v>1.2157594663903111</v>
      </c>
      <c r="I1175" s="2">
        <f t="shared" si="167"/>
        <v>54.868747480560344</v>
      </c>
    </row>
    <row r="1176" spans="1:9" ht="13.5" x14ac:dyDescent="0.25">
      <c r="A1176" s="3">
        <f>TITRES_STAT!B1179</f>
        <v>44022</v>
      </c>
      <c r="B1176" s="5">
        <f>TITRES_STAT!D1179</f>
        <v>1.5859000000000001</v>
      </c>
      <c r="C1176" s="2">
        <f t="shared" si="162"/>
        <v>1.5700000000000047E-2</v>
      </c>
      <c r="D1176" s="2">
        <f t="shared" si="163"/>
        <v>1.5700000000000047E-2</v>
      </c>
      <c r="E1176" s="2">
        <f t="shared" si="164"/>
        <v>0</v>
      </c>
      <c r="F1176" s="2">
        <f t="shared" si="165"/>
        <v>1.1789600753275314E-2</v>
      </c>
      <c r="G1176" s="2">
        <f t="shared" si="165"/>
        <v>8.7749036522178289E-3</v>
      </c>
      <c r="H1176" s="2">
        <f t="shared" si="166"/>
        <v>1.3435589974022712</v>
      </c>
      <c r="I1176" s="2">
        <f t="shared" si="167"/>
        <v>57.32985595376713</v>
      </c>
    </row>
    <row r="1177" spans="1:9" ht="13.5" x14ac:dyDescent="0.25">
      <c r="A1177" s="3">
        <f>TITRES_STAT!B1180</f>
        <v>44025</v>
      </c>
      <c r="B1177" s="5">
        <f>TITRES_STAT!D1180</f>
        <v>1.5898000000000001</v>
      </c>
      <c r="C1177" s="2">
        <f t="shared" si="162"/>
        <v>3.9000000000000146E-3</v>
      </c>
      <c r="D1177" s="2">
        <f t="shared" si="163"/>
        <v>3.9000000000000146E-3</v>
      </c>
      <c r="E1177" s="2">
        <f t="shared" si="164"/>
        <v>0</v>
      </c>
      <c r="F1177" s="2">
        <f t="shared" si="165"/>
        <v>1.1226057842327079E-2</v>
      </c>
      <c r="G1177" s="2">
        <f t="shared" si="165"/>
        <v>8.1481248199165562E-3</v>
      </c>
      <c r="H1177" s="2">
        <f t="shared" si="166"/>
        <v>1.3777474069723497</v>
      </c>
      <c r="I1177" s="2">
        <f t="shared" si="167"/>
        <v>57.943388054270777</v>
      </c>
    </row>
    <row r="1178" spans="1:9" ht="13.5" x14ac:dyDescent="0.25">
      <c r="A1178" s="3">
        <f>TITRES_STAT!B1181</f>
        <v>44026</v>
      </c>
      <c r="B1178" s="5">
        <f>TITRES_STAT!D1181</f>
        <v>1.5506</v>
      </c>
      <c r="C1178" s="2">
        <f t="shared" si="162"/>
        <v>-3.9200000000000124E-2</v>
      </c>
      <c r="D1178" s="2">
        <f t="shared" si="163"/>
        <v>0</v>
      </c>
      <c r="E1178" s="2">
        <f t="shared" si="164"/>
        <v>3.9200000000000124E-2</v>
      </c>
      <c r="F1178" s="2">
        <f t="shared" si="165"/>
        <v>1.0424196567875145E-2</v>
      </c>
      <c r="G1178" s="2">
        <f t="shared" si="165"/>
        <v>1.036611590420824E-2</v>
      </c>
      <c r="H1178" s="2">
        <f t="shared" si="166"/>
        <v>1.0056029340404466</v>
      </c>
      <c r="I1178" s="2">
        <f t="shared" si="167"/>
        <v>50.139682036392891</v>
      </c>
    </row>
    <row r="1179" spans="1:9" ht="13.5" x14ac:dyDescent="0.25">
      <c r="A1179" s="3">
        <f>TITRES_STAT!B1182</f>
        <v>44027</v>
      </c>
      <c r="B1179" s="5">
        <f>TITRES_STAT!D1182</f>
        <v>1.5074000000000001</v>
      </c>
      <c r="C1179" s="2">
        <f t="shared" si="162"/>
        <v>-4.3199999999999905E-2</v>
      </c>
      <c r="D1179" s="2">
        <f t="shared" si="163"/>
        <v>0</v>
      </c>
      <c r="E1179" s="2">
        <f t="shared" si="164"/>
        <v>4.3199999999999905E-2</v>
      </c>
      <c r="F1179" s="2">
        <f t="shared" si="165"/>
        <v>9.6796110987412056E-3</v>
      </c>
      <c r="G1179" s="2">
        <f t="shared" si="165"/>
        <v>1.2711393339621931E-2</v>
      </c>
      <c r="H1179" s="2">
        <f t="shared" si="166"/>
        <v>0.76149095855365145</v>
      </c>
      <c r="I1179" s="2">
        <f t="shared" si="167"/>
        <v>43.229910142650212</v>
      </c>
    </row>
    <row r="1180" spans="1:9" ht="13.5" x14ac:dyDescent="0.25">
      <c r="A1180" s="3">
        <f>TITRES_STAT!B1183</f>
        <v>44028</v>
      </c>
      <c r="B1180" s="5">
        <f>TITRES_STAT!D1183</f>
        <v>1.5269999999999999</v>
      </c>
      <c r="C1180" s="2">
        <f t="shared" si="162"/>
        <v>1.959999999999984E-2</v>
      </c>
      <c r="D1180" s="2">
        <f t="shared" si="163"/>
        <v>1.959999999999984E-2</v>
      </c>
      <c r="E1180" s="2">
        <f t="shared" si="164"/>
        <v>0</v>
      </c>
      <c r="F1180" s="2">
        <f t="shared" si="165"/>
        <v>1.0388210305973965E-2</v>
      </c>
      <c r="G1180" s="2">
        <f t="shared" si="165"/>
        <v>1.1803436672506079E-2</v>
      </c>
      <c r="H1180" s="2">
        <f t="shared" si="166"/>
        <v>0.88010048210546832</v>
      </c>
      <c r="I1180" s="2">
        <f t="shared" si="167"/>
        <v>46.811353461271928</v>
      </c>
    </row>
    <row r="1181" spans="1:9" ht="13.5" x14ac:dyDescent="0.25">
      <c r="A1181" s="3">
        <f>TITRES_STAT!B1184</f>
        <v>44029</v>
      </c>
      <c r="B1181" s="5">
        <f>TITRES_STAT!D1184</f>
        <v>1.5113000000000001</v>
      </c>
      <c r="C1181" s="2">
        <f t="shared" si="162"/>
        <v>-1.5699999999999825E-2</v>
      </c>
      <c r="D1181" s="2">
        <f t="shared" si="163"/>
        <v>0</v>
      </c>
      <c r="E1181" s="2">
        <f t="shared" si="164"/>
        <v>1.5699999999999825E-2</v>
      </c>
      <c r="F1181" s="2">
        <f t="shared" ref="F1181:G1196" si="168">((F1180*13)+D1181)/14</f>
        <v>9.6461952841186815E-3</v>
      </c>
      <c r="G1181" s="2">
        <f t="shared" si="168"/>
        <v>1.2081762624469918E-2</v>
      </c>
      <c r="H1181" s="2">
        <f t="shared" si="166"/>
        <v>0.79840960164054742</v>
      </c>
      <c r="I1181" s="2">
        <f t="shared" si="167"/>
        <v>44.395314666482058</v>
      </c>
    </row>
    <row r="1182" spans="1:9" ht="13.5" x14ac:dyDescent="0.25">
      <c r="A1182" s="3">
        <f>TITRES_STAT!B1185</f>
        <v>44032</v>
      </c>
      <c r="B1182" s="5">
        <f>TITRES_STAT!D1185</f>
        <v>1.5427</v>
      </c>
      <c r="C1182" s="2">
        <f t="shared" si="162"/>
        <v>3.1399999999999872E-2</v>
      </c>
      <c r="D1182" s="2">
        <f t="shared" si="163"/>
        <v>3.1399999999999872E-2</v>
      </c>
      <c r="E1182" s="2">
        <f t="shared" si="164"/>
        <v>0</v>
      </c>
      <c r="F1182" s="2">
        <f t="shared" si="168"/>
        <v>1.1200038478110196E-2</v>
      </c>
      <c r="G1182" s="2">
        <f t="shared" si="168"/>
        <v>1.1218779579864923E-2</v>
      </c>
      <c r="H1182" s="2">
        <f t="shared" si="166"/>
        <v>0.99832948837069913</v>
      </c>
      <c r="I1182" s="2">
        <f t="shared" si="167"/>
        <v>49.958202297493415</v>
      </c>
    </row>
    <row r="1183" spans="1:9" ht="13.5" x14ac:dyDescent="0.25">
      <c r="A1183" s="3">
        <f>TITRES_STAT!B1186</f>
        <v>44033</v>
      </c>
      <c r="B1183" s="5">
        <f>TITRES_STAT!D1186</f>
        <v>1.5113000000000001</v>
      </c>
      <c r="C1183" s="2">
        <f t="shared" si="162"/>
        <v>-3.1399999999999872E-2</v>
      </c>
      <c r="D1183" s="2">
        <f t="shared" si="163"/>
        <v>0</v>
      </c>
      <c r="E1183" s="2">
        <f t="shared" si="164"/>
        <v>3.1399999999999872E-2</v>
      </c>
      <c r="F1183" s="2">
        <f t="shared" si="168"/>
        <v>1.0400035729673754E-2</v>
      </c>
      <c r="G1183" s="2">
        <f t="shared" si="168"/>
        <v>1.2660295324160275E-2</v>
      </c>
      <c r="H1183" s="2">
        <f t="shared" si="166"/>
        <v>0.8214686516693529</v>
      </c>
      <c r="I1183" s="2">
        <f t="shared" si="167"/>
        <v>45.099247297859748</v>
      </c>
    </row>
    <row r="1184" spans="1:9" ht="13.5" x14ac:dyDescent="0.25">
      <c r="A1184" s="3">
        <f>TITRES_STAT!B1187</f>
        <v>44034</v>
      </c>
      <c r="B1184" s="5">
        <f>TITRES_STAT!D1187</f>
        <v>1.5113000000000001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9.6571760346970559E-3</v>
      </c>
      <c r="G1184" s="2">
        <f t="shared" si="168"/>
        <v>1.1755988515291683E-2</v>
      </c>
      <c r="H1184" s="2">
        <f t="shared" si="166"/>
        <v>0.8214686516693529</v>
      </c>
      <c r="I1184" s="2">
        <f t="shared" si="167"/>
        <v>45.099247297859748</v>
      </c>
    </row>
    <row r="1185" spans="1:9" ht="13.5" x14ac:dyDescent="0.25">
      <c r="A1185" s="3">
        <f>TITRES_STAT!B1188</f>
        <v>44035</v>
      </c>
      <c r="B1185" s="5">
        <f>TITRES_STAT!D1188</f>
        <v>1.4681</v>
      </c>
      <c r="C1185" s="2">
        <f t="shared" si="162"/>
        <v>-4.3200000000000127E-2</v>
      </c>
      <c r="D1185" s="2">
        <f t="shared" si="163"/>
        <v>0</v>
      </c>
      <c r="E1185" s="2">
        <f t="shared" si="164"/>
        <v>4.3200000000000127E-2</v>
      </c>
      <c r="F1185" s="2">
        <f t="shared" si="168"/>
        <v>8.967377746504409E-3</v>
      </c>
      <c r="G1185" s="2">
        <f t="shared" si="168"/>
        <v>1.4001989335628E-2</v>
      </c>
      <c r="H1185" s="2">
        <f t="shared" si="166"/>
        <v>0.64043597888529713</v>
      </c>
      <c r="I1185" s="2">
        <f t="shared" si="167"/>
        <v>39.040595739705964</v>
      </c>
    </row>
    <row r="1186" spans="1:9" ht="13.5" x14ac:dyDescent="0.25">
      <c r="A1186" s="3">
        <f>TITRES_STAT!B1189</f>
        <v>44036</v>
      </c>
      <c r="B1186" s="5">
        <f>TITRES_STAT!D1189</f>
        <v>1.4681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8.3268507646112374E-3</v>
      </c>
      <c r="G1186" s="2">
        <f t="shared" si="168"/>
        <v>1.3001847240226001E-2</v>
      </c>
      <c r="H1186" s="2">
        <f t="shared" si="166"/>
        <v>0.64043597888529713</v>
      </c>
      <c r="I1186" s="2">
        <f t="shared" si="167"/>
        <v>39.040595739705964</v>
      </c>
    </row>
    <row r="1187" spans="1:9" ht="13.5" x14ac:dyDescent="0.25">
      <c r="A1187" s="3">
        <f>TITRES_STAT!B1190</f>
        <v>44039</v>
      </c>
      <c r="B1187" s="5">
        <f>TITRES_STAT!D1190</f>
        <v>1.4681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7.7320757099961493E-3</v>
      </c>
      <c r="G1187" s="2">
        <f t="shared" si="168"/>
        <v>1.2073143865924145E-2</v>
      </c>
      <c r="H1187" s="2">
        <f t="shared" si="166"/>
        <v>0.64043597888529702</v>
      </c>
      <c r="I1187" s="2">
        <f t="shared" si="167"/>
        <v>39.040595739705957</v>
      </c>
    </row>
    <row r="1188" spans="1:9" ht="13.5" x14ac:dyDescent="0.25">
      <c r="A1188" s="3">
        <f>TITRES_STAT!B1191</f>
        <v>44040</v>
      </c>
      <c r="B1188" s="5">
        <f>TITRES_STAT!D1191</f>
        <v>1.4641999999999999</v>
      </c>
      <c r="C1188" s="2">
        <f t="shared" si="162"/>
        <v>-3.9000000000000146E-3</v>
      </c>
      <c r="D1188" s="2">
        <f t="shared" si="163"/>
        <v>0</v>
      </c>
      <c r="E1188" s="2">
        <f t="shared" si="164"/>
        <v>3.9000000000000146E-3</v>
      </c>
      <c r="F1188" s="2">
        <f t="shared" si="168"/>
        <v>7.1797845878535669E-3</v>
      </c>
      <c r="G1188" s="2">
        <f t="shared" si="168"/>
        <v>1.1489347875500992E-2</v>
      </c>
      <c r="H1188" s="2">
        <f t="shared" si="166"/>
        <v>0.62490792912304371</v>
      </c>
      <c r="I1188" s="2">
        <f t="shared" si="167"/>
        <v>38.458051556207494</v>
      </c>
    </row>
    <row r="1189" spans="1:9" ht="13.5" x14ac:dyDescent="0.25">
      <c r="A1189" s="3">
        <f>TITRES_STAT!B1192</f>
        <v>44041</v>
      </c>
      <c r="B1189" s="5">
        <f>TITRES_STAT!D1192</f>
        <v>1.5074000000000001</v>
      </c>
      <c r="C1189" s="2">
        <f t="shared" si="162"/>
        <v>4.3200000000000127E-2</v>
      </c>
      <c r="D1189" s="2">
        <f t="shared" si="163"/>
        <v>4.3200000000000127E-2</v>
      </c>
      <c r="E1189" s="2">
        <f t="shared" si="164"/>
        <v>0</v>
      </c>
      <c r="F1189" s="2">
        <f t="shared" si="168"/>
        <v>9.7526571172926058E-3</v>
      </c>
      <c r="G1189" s="2">
        <f t="shared" si="168"/>
        <v>1.0668680170108065E-2</v>
      </c>
      <c r="H1189" s="2">
        <f t="shared" si="166"/>
        <v>0.91413904642281729</v>
      </c>
      <c r="I1189" s="2">
        <f t="shared" si="167"/>
        <v>47.757191314349875</v>
      </c>
    </row>
    <row r="1190" spans="1:9" ht="13.5" x14ac:dyDescent="0.25">
      <c r="A1190" s="3">
        <f>TITRES_STAT!B1193</f>
        <v>44042</v>
      </c>
      <c r="B1190" s="5">
        <f>TITRES_STAT!D1193</f>
        <v>1.5427</v>
      </c>
      <c r="C1190" s="2">
        <f t="shared" si="162"/>
        <v>3.5299999999999887E-2</v>
      </c>
      <c r="D1190" s="2">
        <f t="shared" si="163"/>
        <v>3.5299999999999887E-2</v>
      </c>
      <c r="E1190" s="2">
        <f t="shared" si="164"/>
        <v>0</v>
      </c>
      <c r="F1190" s="2">
        <f t="shared" si="168"/>
        <v>1.1577467323200268E-2</v>
      </c>
      <c r="G1190" s="2">
        <f t="shared" si="168"/>
        <v>9.9066315865289183E-3</v>
      </c>
      <c r="H1190" s="2">
        <f t="shared" si="166"/>
        <v>1.1686583095452303</v>
      </c>
      <c r="I1190" s="2">
        <f t="shared" si="167"/>
        <v>53.888540412357486</v>
      </c>
    </row>
    <row r="1191" spans="1:9" ht="13.5" x14ac:dyDescent="0.25">
      <c r="A1191" s="3">
        <f>TITRES_STAT!B1194</f>
        <v>44046</v>
      </c>
      <c r="B1191" s="5">
        <f>TITRES_STAT!D1194</f>
        <v>1.5269999999999999</v>
      </c>
      <c r="C1191" s="2">
        <f t="shared" si="162"/>
        <v>-1.5700000000000047E-2</v>
      </c>
      <c r="D1191" s="2">
        <f t="shared" si="163"/>
        <v>0</v>
      </c>
      <c r="E1191" s="2">
        <f t="shared" si="164"/>
        <v>1.5700000000000047E-2</v>
      </c>
      <c r="F1191" s="2">
        <f t="shared" si="168"/>
        <v>1.0750505371543106E-2</v>
      </c>
      <c r="G1191" s="2">
        <f t="shared" si="168"/>
        <v>1.0320443616062571E-2</v>
      </c>
      <c r="H1191" s="2">
        <f t="shared" si="166"/>
        <v>1.0416708594591024</v>
      </c>
      <c r="I1191" s="2">
        <f t="shared" si="167"/>
        <v>51.020508748166741</v>
      </c>
    </row>
    <row r="1192" spans="1:9" ht="13.5" x14ac:dyDescent="0.25">
      <c r="A1192" s="3">
        <f>TITRES_STAT!B1195</f>
        <v>44047</v>
      </c>
      <c r="B1192" s="5">
        <f>TITRES_STAT!D1195</f>
        <v>1.5427</v>
      </c>
      <c r="C1192" s="2">
        <f t="shared" si="162"/>
        <v>1.5700000000000047E-2</v>
      </c>
      <c r="D1192" s="2">
        <f t="shared" si="163"/>
        <v>1.5700000000000047E-2</v>
      </c>
      <c r="E1192" s="2">
        <f t="shared" si="164"/>
        <v>0</v>
      </c>
      <c r="F1192" s="2">
        <f t="shared" si="168"/>
        <v>1.1104040702147173E-2</v>
      </c>
      <c r="G1192" s="2">
        <f t="shared" si="168"/>
        <v>9.583269072058101E-3</v>
      </c>
      <c r="H1192" s="2">
        <f t="shared" si="166"/>
        <v>1.1586902776760364</v>
      </c>
      <c r="I1192" s="2">
        <f t="shared" si="167"/>
        <v>53.675614777097074</v>
      </c>
    </row>
    <row r="1193" spans="1:9" ht="13.5" x14ac:dyDescent="0.25">
      <c r="A1193" s="3">
        <f>TITRES_STAT!B1196</f>
        <v>44048</v>
      </c>
      <c r="B1193" s="5">
        <f>TITRES_STAT!D1196</f>
        <v>1.5663</v>
      </c>
      <c r="C1193" s="2">
        <f t="shared" si="162"/>
        <v>2.3600000000000065E-2</v>
      </c>
      <c r="D1193" s="2">
        <f t="shared" si="163"/>
        <v>2.3600000000000065E-2</v>
      </c>
      <c r="E1193" s="2">
        <f t="shared" si="164"/>
        <v>0</v>
      </c>
      <c r="F1193" s="2">
        <f t="shared" si="168"/>
        <v>1.199660922342238E-2</v>
      </c>
      <c r="G1193" s="2">
        <f t="shared" si="168"/>
        <v>8.8987498526253792E-3</v>
      </c>
      <c r="H1193" s="2">
        <f t="shared" si="166"/>
        <v>1.3481229860487702</v>
      </c>
      <c r="I1193" s="2">
        <f t="shared" si="167"/>
        <v>57.412792858745512</v>
      </c>
    </row>
    <row r="1194" spans="1:9" ht="13.5" x14ac:dyDescent="0.25">
      <c r="A1194" s="3">
        <f>TITRES_STAT!B1197</f>
        <v>44049</v>
      </c>
      <c r="B1194" s="5">
        <f>TITRES_STAT!D1197</f>
        <v>1.5663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1.1139708564606495E-2</v>
      </c>
      <c r="G1194" s="2">
        <f t="shared" si="168"/>
        <v>8.2631248631521385E-3</v>
      </c>
      <c r="H1194" s="2">
        <f t="shared" si="166"/>
        <v>1.34812298604877</v>
      </c>
      <c r="I1194" s="2">
        <f t="shared" si="167"/>
        <v>57.412792858745505</v>
      </c>
    </row>
    <row r="1195" spans="1:9" ht="13.5" x14ac:dyDescent="0.25">
      <c r="A1195" s="3">
        <f>TITRES_STAT!B1198</f>
        <v>44050</v>
      </c>
      <c r="B1195" s="5">
        <f>TITRES_STAT!D1198</f>
        <v>1.5624</v>
      </c>
      <c r="C1195" s="2">
        <f t="shared" si="162"/>
        <v>-3.9000000000000146E-3</v>
      </c>
      <c r="D1195" s="2">
        <f t="shared" si="163"/>
        <v>0</v>
      </c>
      <c r="E1195" s="2">
        <f t="shared" si="164"/>
        <v>3.9000000000000146E-3</v>
      </c>
      <c r="F1195" s="2">
        <f t="shared" si="168"/>
        <v>1.034401509570603E-2</v>
      </c>
      <c r="G1195" s="2">
        <f t="shared" si="168"/>
        <v>7.9514730872127012E-3</v>
      </c>
      <c r="H1195" s="2">
        <f t="shared" si="166"/>
        <v>1.3008929266629772</v>
      </c>
      <c r="I1195" s="2">
        <f t="shared" si="167"/>
        <v>56.538612100897872</v>
      </c>
    </row>
    <row r="1196" spans="1:9" ht="13.5" x14ac:dyDescent="0.25">
      <c r="A1196" s="3">
        <f>TITRES_STAT!B1199</f>
        <v>44053</v>
      </c>
      <c r="B1196" s="5">
        <f>TITRES_STAT!D1199</f>
        <v>1.6205000000000001</v>
      </c>
      <c r="C1196" s="2">
        <f t="shared" si="162"/>
        <v>5.8100000000000041E-2</v>
      </c>
      <c r="D1196" s="2">
        <f t="shared" si="163"/>
        <v>5.8100000000000041E-2</v>
      </c>
      <c r="E1196" s="2">
        <f t="shared" si="164"/>
        <v>0</v>
      </c>
      <c r="F1196" s="2">
        <f t="shared" si="168"/>
        <v>1.3755156874584173E-2</v>
      </c>
      <c r="G1196" s="2">
        <f t="shared" si="168"/>
        <v>7.3835107238403655E-3</v>
      </c>
      <c r="H1196" s="2">
        <f t="shared" si="166"/>
        <v>1.8629561720782253</v>
      </c>
      <c r="I1196" s="2">
        <f t="shared" si="167"/>
        <v>65.071068507692246</v>
      </c>
    </row>
    <row r="1197" spans="1:9" ht="13.5" x14ac:dyDescent="0.25">
      <c r="A1197" s="3">
        <f>TITRES_STAT!B1200</f>
        <v>44054</v>
      </c>
      <c r="B1197" s="5">
        <f>TITRES_STAT!D1200</f>
        <v>1.6455</v>
      </c>
      <c r="C1197" s="2">
        <f t="shared" si="162"/>
        <v>2.4999999999999911E-2</v>
      </c>
      <c r="D1197" s="2">
        <f t="shared" si="163"/>
        <v>2.4999999999999911E-2</v>
      </c>
      <c r="E1197" s="2">
        <f t="shared" si="164"/>
        <v>0</v>
      </c>
      <c r="F1197" s="2">
        <f t="shared" ref="F1197:G1212" si="169">((F1196*13)+D1197)/14</f>
        <v>1.4558359954971012E-2</v>
      </c>
      <c r="G1197" s="2">
        <f t="shared" si="169"/>
        <v>6.8561171007089101E-3</v>
      </c>
      <c r="H1197" s="2">
        <f t="shared" si="166"/>
        <v>2.1234118001668474</v>
      </c>
      <c r="I1197" s="2">
        <f t="shared" si="167"/>
        <v>67.983728564175181</v>
      </c>
    </row>
    <row r="1198" spans="1:9" ht="13.5" x14ac:dyDescent="0.25">
      <c r="A1198" s="3">
        <f>TITRES_STAT!B1201</f>
        <v>44055</v>
      </c>
      <c r="B1198" s="5">
        <f>TITRES_STAT!D1201</f>
        <v>1.6247</v>
      </c>
      <c r="C1198" s="2">
        <f t="shared" si="162"/>
        <v>-2.079999999999993E-2</v>
      </c>
      <c r="D1198" s="2">
        <f t="shared" si="163"/>
        <v>0</v>
      </c>
      <c r="E1198" s="2">
        <f t="shared" si="164"/>
        <v>2.079999999999993E-2</v>
      </c>
      <c r="F1198" s="2">
        <f t="shared" si="169"/>
        <v>1.3518477101044511E-2</v>
      </c>
      <c r="G1198" s="2">
        <f t="shared" si="169"/>
        <v>7.852108736372555E-3</v>
      </c>
      <c r="H1198" s="2">
        <f t="shared" si="166"/>
        <v>1.7216365125490676</v>
      </c>
      <c r="I1198" s="2">
        <f t="shared" si="167"/>
        <v>63.257400634171887</v>
      </c>
    </row>
    <row r="1199" spans="1:9" ht="13.5" x14ac:dyDescent="0.25">
      <c r="A1199" s="3">
        <f>TITRES_STAT!B1202</f>
        <v>44057</v>
      </c>
      <c r="B1199" s="5">
        <f>TITRES_STAT!D1202</f>
        <v>1.583</v>
      </c>
      <c r="C1199" s="2">
        <f t="shared" si="162"/>
        <v>-4.170000000000007E-2</v>
      </c>
      <c r="D1199" s="2">
        <f t="shared" si="163"/>
        <v>0</v>
      </c>
      <c r="E1199" s="2">
        <f t="shared" si="164"/>
        <v>4.170000000000007E-2</v>
      </c>
      <c r="F1199" s="2">
        <f t="shared" si="169"/>
        <v>1.2552871593827047E-2</v>
      </c>
      <c r="G1199" s="2">
        <f t="shared" si="169"/>
        <v>1.0269815255203093E-2</v>
      </c>
      <c r="H1199" s="2">
        <f t="shared" si="166"/>
        <v>1.2223074399967679</v>
      </c>
      <c r="I1199" s="2">
        <f t="shared" si="167"/>
        <v>55.001725593761478</v>
      </c>
    </row>
    <row r="1200" spans="1:9" ht="13.5" x14ac:dyDescent="0.25">
      <c r="A1200" s="3">
        <f>TITRES_STAT!B1203</f>
        <v>44060</v>
      </c>
      <c r="B1200" s="5">
        <f>TITRES_STAT!D1203</f>
        <v>1.583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1.1656237908553687E-2</v>
      </c>
      <c r="G1200" s="2">
        <f t="shared" si="169"/>
        <v>9.5362570226885848E-3</v>
      </c>
      <c r="H1200" s="2">
        <f t="shared" si="166"/>
        <v>1.2223074399967682</v>
      </c>
      <c r="I1200" s="2">
        <f t="shared" si="167"/>
        <v>55.001725593761485</v>
      </c>
    </row>
    <row r="1201" spans="1:9" ht="13.5" x14ac:dyDescent="0.25">
      <c r="A1201" s="3">
        <f>TITRES_STAT!B1204</f>
        <v>44061</v>
      </c>
      <c r="B1201" s="5">
        <f>TITRES_STAT!D1204</f>
        <v>1.583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1.0823649486514137E-2</v>
      </c>
      <c r="G1201" s="2">
        <f t="shared" si="169"/>
        <v>8.8550958067822576E-3</v>
      </c>
      <c r="H1201" s="2">
        <f t="shared" si="166"/>
        <v>1.2223074399967682</v>
      </c>
      <c r="I1201" s="2">
        <f t="shared" si="167"/>
        <v>55.001725593761485</v>
      </c>
    </row>
    <row r="1202" spans="1:9" ht="13.5" x14ac:dyDescent="0.25">
      <c r="A1202" s="3">
        <f>TITRES_STAT!B1205</f>
        <v>44062</v>
      </c>
      <c r="B1202" s="5">
        <f>TITRES_STAT!D1205</f>
        <v>1.5664</v>
      </c>
      <c r="C1202" s="2">
        <f t="shared" si="162"/>
        <v>-1.6599999999999948E-2</v>
      </c>
      <c r="D1202" s="2">
        <f t="shared" si="163"/>
        <v>0</v>
      </c>
      <c r="E1202" s="2">
        <f t="shared" si="164"/>
        <v>1.6599999999999948E-2</v>
      </c>
      <c r="F1202" s="2">
        <f t="shared" si="169"/>
        <v>1.0050531666048843E-2</v>
      </c>
      <c r="G1202" s="2">
        <f t="shared" si="169"/>
        <v>9.4083032491549499E-3</v>
      </c>
      <c r="H1202" s="2">
        <f t="shared" si="166"/>
        <v>1.0682618746320254</v>
      </c>
      <c r="I1202" s="2">
        <f t="shared" si="167"/>
        <v>51.650223201164259</v>
      </c>
    </row>
    <row r="1203" spans="1:9" ht="13.5" x14ac:dyDescent="0.25">
      <c r="A1203" s="3">
        <f>TITRES_STAT!B1206</f>
        <v>44064</v>
      </c>
      <c r="B1203" s="5">
        <f>TITRES_STAT!D1206</f>
        <v>1.5205</v>
      </c>
      <c r="C1203" s="2">
        <f t="shared" si="162"/>
        <v>-4.5900000000000052E-2</v>
      </c>
      <c r="D1203" s="2">
        <f t="shared" si="163"/>
        <v>0</v>
      </c>
      <c r="E1203" s="2">
        <f t="shared" si="164"/>
        <v>4.5900000000000052E-2</v>
      </c>
      <c r="F1203" s="2">
        <f t="shared" si="169"/>
        <v>9.3326365470453553E-3</v>
      </c>
      <c r="G1203" s="2">
        <f t="shared" si="169"/>
        <v>1.2014853017072459E-2</v>
      </c>
      <c r="H1203" s="2">
        <f t="shared" si="166"/>
        <v>0.77675827858935786</v>
      </c>
      <c r="I1203" s="2">
        <f t="shared" si="167"/>
        <v>43.717723899170942</v>
      </c>
    </row>
    <row r="1204" spans="1:9" ht="13.5" x14ac:dyDescent="0.25">
      <c r="A1204" s="3">
        <f>TITRES_STAT!B1207</f>
        <v>44067</v>
      </c>
      <c r="B1204" s="5">
        <f>TITRES_STAT!D1207</f>
        <v>1.5164</v>
      </c>
      <c r="C1204" s="2">
        <f t="shared" si="162"/>
        <v>-4.0999999999999925E-3</v>
      </c>
      <c r="D1204" s="2">
        <f t="shared" si="163"/>
        <v>0</v>
      </c>
      <c r="E1204" s="2">
        <f t="shared" si="164"/>
        <v>4.0999999999999925E-3</v>
      </c>
      <c r="F1204" s="2">
        <f t="shared" si="169"/>
        <v>8.6660196508278296E-3</v>
      </c>
      <c r="G1204" s="2">
        <f t="shared" si="169"/>
        <v>1.1449506372995855E-2</v>
      </c>
      <c r="H1204" s="2">
        <f t="shared" si="166"/>
        <v>0.7568902421214424</v>
      </c>
      <c r="I1204" s="2">
        <f t="shared" si="167"/>
        <v>43.081247990056482</v>
      </c>
    </row>
    <row r="1205" spans="1:9" ht="13.5" x14ac:dyDescent="0.25">
      <c r="A1205" s="3">
        <f>TITRES_STAT!B1208</f>
        <v>44068</v>
      </c>
      <c r="B1205" s="5">
        <f>TITRES_STAT!D1208</f>
        <v>1.583</v>
      </c>
      <c r="C1205" s="2">
        <f t="shared" si="162"/>
        <v>6.6599999999999993E-2</v>
      </c>
      <c r="D1205" s="2">
        <f t="shared" si="163"/>
        <v>6.6599999999999993E-2</v>
      </c>
      <c r="E1205" s="2">
        <f t="shared" si="164"/>
        <v>0</v>
      </c>
      <c r="F1205" s="2">
        <f t="shared" si="169"/>
        <v>1.2804161104340128E-2</v>
      </c>
      <c r="G1205" s="2">
        <f t="shared" si="169"/>
        <v>1.0631684489210437E-2</v>
      </c>
      <c r="H1205" s="2">
        <f t="shared" si="166"/>
        <v>1.2043398313159528</v>
      </c>
      <c r="I1205" s="2">
        <f t="shared" si="167"/>
        <v>54.63494395040636</v>
      </c>
    </row>
    <row r="1206" spans="1:9" ht="13.5" x14ac:dyDescent="0.25">
      <c r="A1206" s="3">
        <f>TITRES_STAT!B1209</f>
        <v>44069</v>
      </c>
      <c r="B1206" s="5">
        <f>TITRES_STAT!D1209</f>
        <v>1.5747</v>
      </c>
      <c r="C1206" s="2">
        <f t="shared" si="162"/>
        <v>-8.2999999999999741E-3</v>
      </c>
      <c r="D1206" s="2">
        <f t="shared" si="163"/>
        <v>0</v>
      </c>
      <c r="E1206" s="2">
        <f t="shared" si="164"/>
        <v>8.2999999999999741E-3</v>
      </c>
      <c r="F1206" s="2">
        <f t="shared" si="169"/>
        <v>1.1889578168315833E-2</v>
      </c>
      <c r="G1206" s="2">
        <f t="shared" si="169"/>
        <v>1.0465135597123976E-2</v>
      </c>
      <c r="H1206" s="2">
        <f t="shared" si="166"/>
        <v>1.1361131499895063</v>
      </c>
      <c r="I1206" s="2">
        <f t="shared" si="167"/>
        <v>53.186000469829388</v>
      </c>
    </row>
    <row r="1207" spans="1:9" ht="13.5" x14ac:dyDescent="0.25">
      <c r="A1207" s="3">
        <f>TITRES_STAT!B1210</f>
        <v>44070</v>
      </c>
      <c r="B1207" s="5">
        <f>TITRES_STAT!D1210</f>
        <v>1.5622</v>
      </c>
      <c r="C1207" s="2">
        <f t="shared" si="162"/>
        <v>-1.2499999999999956E-2</v>
      </c>
      <c r="D1207" s="2">
        <f t="shared" si="163"/>
        <v>0</v>
      </c>
      <c r="E1207" s="2">
        <f t="shared" si="164"/>
        <v>1.2499999999999956E-2</v>
      </c>
      <c r="F1207" s="2">
        <f t="shared" si="169"/>
        <v>1.1040322584864702E-2</v>
      </c>
      <c r="G1207" s="2">
        <f t="shared" si="169"/>
        <v>1.061048305447226E-2</v>
      </c>
      <c r="H1207" s="2">
        <f t="shared" si="166"/>
        <v>1.0405108351981456</v>
      </c>
      <c r="I1207" s="2">
        <f t="shared" si="167"/>
        <v>50.992664054984346</v>
      </c>
    </row>
    <row r="1208" spans="1:9" ht="13.5" x14ac:dyDescent="0.25">
      <c r="A1208" s="3">
        <f>TITRES_STAT!B1211</f>
        <v>44071</v>
      </c>
      <c r="B1208" s="5">
        <f>TITRES_STAT!D1211</f>
        <v>1.5205</v>
      </c>
      <c r="C1208" s="2">
        <f t="shared" si="162"/>
        <v>-4.170000000000007E-2</v>
      </c>
      <c r="D1208" s="2">
        <f t="shared" si="163"/>
        <v>0</v>
      </c>
      <c r="E1208" s="2">
        <f t="shared" si="164"/>
        <v>4.170000000000007E-2</v>
      </c>
      <c r="F1208" s="2">
        <f t="shared" si="169"/>
        <v>1.0251728114517222E-2</v>
      </c>
      <c r="G1208" s="2">
        <f t="shared" si="169"/>
        <v>1.2831162836295675E-2</v>
      </c>
      <c r="H1208" s="2">
        <f t="shared" si="166"/>
        <v>0.79897108666706551</v>
      </c>
      <c r="I1208" s="2">
        <f t="shared" si="167"/>
        <v>44.412669697060593</v>
      </c>
    </row>
    <row r="1209" spans="1:9" ht="13.5" x14ac:dyDescent="0.25">
      <c r="A1209" s="3">
        <f>TITRES_STAT!B1212</f>
        <v>44074</v>
      </c>
      <c r="B1209" s="5">
        <f>TITRES_STAT!D1212</f>
        <v>1.4789000000000001</v>
      </c>
      <c r="C1209" s="2">
        <f t="shared" si="162"/>
        <v>-4.1599999999999859E-2</v>
      </c>
      <c r="D1209" s="2">
        <f t="shared" si="163"/>
        <v>0</v>
      </c>
      <c r="E1209" s="2">
        <f t="shared" si="164"/>
        <v>4.1599999999999859E-2</v>
      </c>
      <c r="F1209" s="2">
        <f t="shared" si="169"/>
        <v>9.5194618206231336E-3</v>
      </c>
      <c r="G1209" s="2">
        <f t="shared" si="169"/>
        <v>1.4886079776560259E-2</v>
      </c>
      <c r="H1209" s="2">
        <f t="shared" si="166"/>
        <v>0.63948749190586462</v>
      </c>
      <c r="I1209" s="2">
        <f t="shared" si="167"/>
        <v>39.005329108212706</v>
      </c>
    </row>
    <row r="1210" spans="1:9" ht="13.5" x14ac:dyDescent="0.25">
      <c r="A1210" s="3">
        <f>TITRES_STAT!B1213</f>
        <v>44075</v>
      </c>
      <c r="B1210" s="5">
        <f>TITRES_STAT!D1213</f>
        <v>1.4789000000000001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8.8395002620071956E-3</v>
      </c>
      <c r="G1210" s="2">
        <f t="shared" si="169"/>
        <v>1.3822788363948813E-2</v>
      </c>
      <c r="H1210" s="2">
        <f t="shared" si="166"/>
        <v>0.63948749190586462</v>
      </c>
      <c r="I1210" s="2">
        <f t="shared" si="167"/>
        <v>39.005329108212706</v>
      </c>
    </row>
    <row r="1211" spans="1:9" ht="13.5" x14ac:dyDescent="0.25">
      <c r="A1211" s="3">
        <f>TITRES_STAT!B1214</f>
        <v>44076</v>
      </c>
      <c r="B1211" s="5">
        <f>TITRES_STAT!D1214</f>
        <v>1.5205</v>
      </c>
      <c r="C1211" s="2">
        <f t="shared" si="162"/>
        <v>4.1599999999999859E-2</v>
      </c>
      <c r="D1211" s="2">
        <f t="shared" si="163"/>
        <v>4.1599999999999859E-2</v>
      </c>
      <c r="E1211" s="2">
        <f t="shared" si="164"/>
        <v>0</v>
      </c>
      <c r="F1211" s="2">
        <f t="shared" si="169"/>
        <v>1.1179535957578101E-2</v>
      </c>
      <c r="G1211" s="2">
        <f t="shared" si="169"/>
        <v>1.283544633795247E-2</v>
      </c>
      <c r="H1211" s="2">
        <f t="shared" si="166"/>
        <v>0.87098926388885345</v>
      </c>
      <c r="I1211" s="2">
        <f t="shared" si="167"/>
        <v>46.552338952416072</v>
      </c>
    </row>
    <row r="1212" spans="1:9" ht="13.5" x14ac:dyDescent="0.25">
      <c r="A1212" s="3">
        <f>TITRES_STAT!B1215</f>
        <v>44077</v>
      </c>
      <c r="B1212" s="5">
        <f>TITRES_STAT!D1215</f>
        <v>1.5205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1.0380997674893951E-2</v>
      </c>
      <c r="G1212" s="2">
        <f t="shared" si="169"/>
        <v>1.1918628742384436E-2</v>
      </c>
      <c r="H1212" s="2">
        <f t="shared" si="166"/>
        <v>0.87098926388885345</v>
      </c>
      <c r="I1212" s="2">
        <f t="shared" si="167"/>
        <v>46.552338952416072</v>
      </c>
    </row>
    <row r="1213" spans="1:9" ht="13.5" x14ac:dyDescent="0.25">
      <c r="A1213" s="3">
        <f>TITRES_STAT!B1216</f>
        <v>44078</v>
      </c>
      <c r="B1213" s="5">
        <f>TITRES_STAT!D1216</f>
        <v>1.4789000000000001</v>
      </c>
      <c r="C1213" s="2">
        <f t="shared" si="162"/>
        <v>-4.1599999999999859E-2</v>
      </c>
      <c r="D1213" s="2">
        <f t="shared" si="163"/>
        <v>0</v>
      </c>
      <c r="E1213" s="2">
        <f t="shared" si="164"/>
        <v>4.1599999999999859E-2</v>
      </c>
      <c r="F1213" s="2">
        <f t="shared" ref="F1213:G1228" si="170">((F1212*13)+D1213)/14</f>
        <v>9.6394978409729548E-3</v>
      </c>
      <c r="G1213" s="2">
        <f t="shared" si="170"/>
        <v>1.4038726689356965E-2</v>
      </c>
      <c r="H1213" s="2">
        <f t="shared" si="166"/>
        <v>0.68663619246044927</v>
      </c>
      <c r="I1213" s="2">
        <f t="shared" si="167"/>
        <v>40.710391223064576</v>
      </c>
    </row>
    <row r="1214" spans="1:9" ht="13.5" x14ac:dyDescent="0.25">
      <c r="A1214" s="3">
        <f>TITRES_STAT!B1217</f>
        <v>44081</v>
      </c>
      <c r="B1214" s="5">
        <f>TITRES_STAT!D1217</f>
        <v>1.4372</v>
      </c>
      <c r="C1214" s="2">
        <f t="shared" si="162"/>
        <v>-4.170000000000007E-2</v>
      </c>
      <c r="D1214" s="2">
        <f t="shared" si="163"/>
        <v>0</v>
      </c>
      <c r="E1214" s="2">
        <f t="shared" si="164"/>
        <v>4.170000000000007E-2</v>
      </c>
      <c r="F1214" s="2">
        <f t="shared" si="170"/>
        <v>8.9509622809034583E-3</v>
      </c>
      <c r="G1214" s="2">
        <f t="shared" si="170"/>
        <v>1.6014531925831473E-2</v>
      </c>
      <c r="H1214" s="2">
        <f t="shared" si="166"/>
        <v>0.55892749924620266</v>
      </c>
      <c r="I1214" s="2">
        <f t="shared" si="167"/>
        <v>35.853335034276085</v>
      </c>
    </row>
    <row r="1215" spans="1:9" ht="13.5" x14ac:dyDescent="0.25">
      <c r="A1215" s="3">
        <f>TITRES_STAT!B1218</f>
        <v>44082</v>
      </c>
      <c r="B1215" s="5">
        <f>TITRES_STAT!D1218</f>
        <v>1.4206000000000001</v>
      </c>
      <c r="C1215" s="2">
        <f t="shared" si="162"/>
        <v>-1.6599999999999948E-2</v>
      </c>
      <c r="D1215" s="2">
        <f t="shared" si="163"/>
        <v>0</v>
      </c>
      <c r="E1215" s="2">
        <f t="shared" si="164"/>
        <v>1.6599999999999948E-2</v>
      </c>
      <c r="F1215" s="2">
        <f t="shared" si="170"/>
        <v>8.3116078322674966E-3</v>
      </c>
      <c r="G1215" s="2">
        <f t="shared" si="170"/>
        <v>1.6056351073986362E-2</v>
      </c>
      <c r="H1215" s="2">
        <f t="shared" si="166"/>
        <v>0.51765234790696113</v>
      </c>
      <c r="I1215" s="2">
        <f t="shared" si="167"/>
        <v>34.108756766387941</v>
      </c>
    </row>
    <row r="1216" spans="1:9" ht="13.5" x14ac:dyDescent="0.25">
      <c r="A1216" s="3">
        <f>TITRES_STAT!B1219</f>
        <v>44083</v>
      </c>
      <c r="B1216" s="5">
        <f>TITRES_STAT!D1219</f>
        <v>1.4206000000000001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7.7179215585341044E-3</v>
      </c>
      <c r="G1216" s="2">
        <f t="shared" si="170"/>
        <v>1.4909468854415908E-2</v>
      </c>
      <c r="H1216" s="2">
        <f t="shared" si="166"/>
        <v>0.51765234790696113</v>
      </c>
      <c r="I1216" s="2">
        <f t="shared" si="167"/>
        <v>34.108756766387941</v>
      </c>
    </row>
    <row r="1217" spans="1:9" ht="13.5" x14ac:dyDescent="0.25">
      <c r="A1217" s="3">
        <f>TITRES_STAT!B1220</f>
        <v>44084</v>
      </c>
      <c r="B1217" s="5">
        <f>TITRES_STAT!D1220</f>
        <v>1.3831</v>
      </c>
      <c r="C1217" s="2">
        <f t="shared" si="162"/>
        <v>-3.7500000000000089E-2</v>
      </c>
      <c r="D1217" s="2">
        <f t="shared" si="163"/>
        <v>0</v>
      </c>
      <c r="E1217" s="2">
        <f t="shared" si="164"/>
        <v>3.7500000000000089E-2</v>
      </c>
      <c r="F1217" s="2">
        <f t="shared" si="170"/>
        <v>7.1666414472102398E-3</v>
      </c>
      <c r="G1217" s="2">
        <f t="shared" si="170"/>
        <v>1.6523078221957636E-2</v>
      </c>
      <c r="H1217" s="2">
        <f t="shared" si="166"/>
        <v>0.43373524902196731</v>
      </c>
      <c r="I1217" s="2">
        <f t="shared" si="167"/>
        <v>30.252115885261446</v>
      </c>
    </row>
    <row r="1218" spans="1:9" ht="13.5" x14ac:dyDescent="0.25">
      <c r="A1218" s="3">
        <f>TITRES_STAT!B1221</f>
        <v>44085</v>
      </c>
      <c r="B1218" s="5">
        <f>TITRES_STAT!D1221</f>
        <v>1.4206000000000001</v>
      </c>
      <c r="C1218" s="2">
        <f t="shared" si="162"/>
        <v>3.7500000000000089E-2</v>
      </c>
      <c r="D1218" s="2">
        <f t="shared" si="163"/>
        <v>3.7500000000000089E-2</v>
      </c>
      <c r="E1218" s="2">
        <f t="shared" si="164"/>
        <v>0</v>
      </c>
      <c r="F1218" s="2">
        <f t="shared" si="170"/>
        <v>9.3333099152666573E-3</v>
      </c>
      <c r="G1218" s="2">
        <f t="shared" si="170"/>
        <v>1.5342858348960663E-2</v>
      </c>
      <c r="H1218" s="2">
        <f t="shared" si="166"/>
        <v>0.6083162408847308</v>
      </c>
      <c r="I1218" s="2">
        <f t="shared" si="167"/>
        <v>37.82317341706986</v>
      </c>
    </row>
    <row r="1219" spans="1:9" ht="13.5" x14ac:dyDescent="0.25">
      <c r="A1219" s="3">
        <f>TITRES_STAT!B1222</f>
        <v>44088</v>
      </c>
      <c r="B1219" s="5">
        <f>TITRES_STAT!D1222</f>
        <v>1.4581</v>
      </c>
      <c r="C1219" s="2">
        <f t="shared" ref="C1219:C1282" si="171">B1219-B1218</f>
        <v>3.7499999999999867E-2</v>
      </c>
      <c r="D1219" s="2">
        <f t="shared" ref="D1219:D1282" si="172">IF(C1219&gt;0,C1219,0)</f>
        <v>3.7499999999999867E-2</v>
      </c>
      <c r="E1219" s="2">
        <f t="shared" ref="E1219:E1282" si="173">IF(C1219&lt;0,-C1219,0)</f>
        <v>0</v>
      </c>
      <c r="F1219" s="2">
        <f t="shared" si="170"/>
        <v>1.1345216349890457E-2</v>
      </c>
      <c r="G1219" s="2">
        <f t="shared" si="170"/>
        <v>1.4246939895463473E-2</v>
      </c>
      <c r="H1219" s="2">
        <f t="shared" si="166"/>
        <v>0.79632653981385959</v>
      </c>
      <c r="I1219" s="2">
        <f t="shared" si="167"/>
        <v>44.330834186549239</v>
      </c>
    </row>
    <row r="1220" spans="1:9" ht="13.5" x14ac:dyDescent="0.25">
      <c r="A1220" s="3">
        <f>TITRES_STAT!B1223</f>
        <v>44089</v>
      </c>
      <c r="B1220" s="5">
        <f>TITRES_STAT!D1223</f>
        <v>1.4164000000000001</v>
      </c>
      <c r="C1220" s="2">
        <f t="shared" si="171"/>
        <v>-4.1699999999999848E-2</v>
      </c>
      <c r="D1220" s="2">
        <f t="shared" si="172"/>
        <v>0</v>
      </c>
      <c r="E1220" s="2">
        <f t="shared" si="173"/>
        <v>4.1699999999999848E-2</v>
      </c>
      <c r="F1220" s="2">
        <f t="shared" si="170"/>
        <v>1.0534843753469709E-2</v>
      </c>
      <c r="G1220" s="2">
        <f t="shared" si="170"/>
        <v>1.6207872760073214E-2</v>
      </c>
      <c r="H1220" s="2">
        <f t="shared" si="166"/>
        <v>0.64998312298091609</v>
      </c>
      <c r="I1220" s="2">
        <f t="shared" si="167"/>
        <v>39.39331947872499</v>
      </c>
    </row>
    <row r="1221" spans="1:9" ht="13.5" x14ac:dyDescent="0.25">
      <c r="A1221" s="3">
        <f>TITRES_STAT!B1224</f>
        <v>44090</v>
      </c>
      <c r="B1221" s="5">
        <f>TITRES_STAT!D1224</f>
        <v>1.4164000000000001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9.7823549139361577E-3</v>
      </c>
      <c r="G1221" s="2">
        <f t="shared" si="170"/>
        <v>1.5050167562925128E-2</v>
      </c>
      <c r="H1221" s="2">
        <f t="shared" si="166"/>
        <v>0.64998312298091609</v>
      </c>
      <c r="I1221" s="2">
        <f t="shared" si="167"/>
        <v>39.39331947872499</v>
      </c>
    </row>
    <row r="1222" spans="1:9" ht="13.5" x14ac:dyDescent="0.25">
      <c r="A1222" s="3">
        <f>TITRES_STAT!B1225</f>
        <v>44091</v>
      </c>
      <c r="B1222" s="5">
        <f>TITRES_STAT!D1225</f>
        <v>1.3789</v>
      </c>
      <c r="C1222" s="2">
        <f t="shared" si="171"/>
        <v>-3.7500000000000089E-2</v>
      </c>
      <c r="D1222" s="2">
        <f t="shared" si="172"/>
        <v>0</v>
      </c>
      <c r="E1222" s="2">
        <f t="shared" si="173"/>
        <v>3.7500000000000089E-2</v>
      </c>
      <c r="F1222" s="2">
        <f t="shared" si="170"/>
        <v>9.0836152772264308E-3</v>
      </c>
      <c r="G1222" s="2">
        <f t="shared" si="170"/>
        <v>1.6653727022716197E-2</v>
      </c>
      <c r="H1222" s="2">
        <f t="shared" si="166"/>
        <v>0.54544038489619162</v>
      </c>
      <c r="I1222" s="2">
        <f t="shared" si="167"/>
        <v>35.293524760117435</v>
      </c>
    </row>
    <row r="1223" spans="1:9" ht="13.5" x14ac:dyDescent="0.25">
      <c r="A1223" s="3">
        <f>TITRES_STAT!B1226</f>
        <v>44092</v>
      </c>
      <c r="B1223" s="5">
        <f>TITRES_STAT!D1226</f>
        <v>1.4164000000000001</v>
      </c>
      <c r="C1223" s="2">
        <f t="shared" si="171"/>
        <v>3.7500000000000089E-2</v>
      </c>
      <c r="D1223" s="2">
        <f t="shared" si="172"/>
        <v>3.7500000000000089E-2</v>
      </c>
      <c r="E1223" s="2">
        <f t="shared" si="173"/>
        <v>0</v>
      </c>
      <c r="F1223" s="2">
        <f t="shared" si="170"/>
        <v>1.1113357043138835E-2</v>
      </c>
      <c r="G1223" s="2">
        <f t="shared" si="170"/>
        <v>1.5464175092522183E-2</v>
      </c>
      <c r="H1223" s="2">
        <f t="shared" si="166"/>
        <v>0.71865178560431475</v>
      </c>
      <c r="I1223" s="2">
        <f t="shared" si="167"/>
        <v>41.814856949141763</v>
      </c>
    </row>
    <row r="1224" spans="1:9" ht="13.5" x14ac:dyDescent="0.25">
      <c r="A1224" s="3">
        <f>TITRES_STAT!B1227</f>
        <v>44095</v>
      </c>
      <c r="B1224" s="5">
        <f>TITRES_STAT!D1227</f>
        <v>1.4164000000000001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1.0319545825771775E-2</v>
      </c>
      <c r="G1224" s="2">
        <f t="shared" si="170"/>
        <v>1.4359591157342028E-2</v>
      </c>
      <c r="H1224" s="2">
        <f t="shared" si="166"/>
        <v>0.71865178560431464</v>
      </c>
      <c r="I1224" s="2">
        <f t="shared" si="167"/>
        <v>41.814856949141756</v>
      </c>
    </row>
    <row r="1225" spans="1:9" ht="13.5" x14ac:dyDescent="0.25">
      <c r="A1225" s="3">
        <f>TITRES_STAT!B1228</f>
        <v>44096</v>
      </c>
      <c r="B1225" s="5">
        <f>TITRES_STAT!D1228</f>
        <v>1.3747</v>
      </c>
      <c r="C1225" s="2">
        <f t="shared" si="171"/>
        <v>-4.170000000000007E-2</v>
      </c>
      <c r="D1225" s="2">
        <f t="shared" si="172"/>
        <v>0</v>
      </c>
      <c r="E1225" s="2">
        <f t="shared" si="173"/>
        <v>4.170000000000007E-2</v>
      </c>
      <c r="F1225" s="2">
        <f t="shared" si="170"/>
        <v>9.582435409645219E-3</v>
      </c>
      <c r="G1225" s="2">
        <f t="shared" si="170"/>
        <v>1.6312477503246176E-2</v>
      </c>
      <c r="H1225" s="2">
        <f t="shared" si="166"/>
        <v>0.58742980076069484</v>
      </c>
      <c r="I1225" s="2">
        <f t="shared" si="167"/>
        <v>37.005088381180641</v>
      </c>
    </row>
    <row r="1226" spans="1:9" ht="13.5" x14ac:dyDescent="0.25">
      <c r="A1226" s="3">
        <f>TITRES_STAT!B1229</f>
        <v>44097</v>
      </c>
      <c r="B1226" s="5">
        <f>TITRES_STAT!D1229</f>
        <v>1.3706</v>
      </c>
      <c r="C1226" s="2">
        <f t="shared" si="171"/>
        <v>-4.0999999999999925E-3</v>
      </c>
      <c r="D1226" s="2">
        <f t="shared" si="172"/>
        <v>0</v>
      </c>
      <c r="E1226" s="2">
        <f t="shared" si="173"/>
        <v>4.0999999999999925E-3</v>
      </c>
      <c r="F1226" s="2">
        <f t="shared" si="170"/>
        <v>8.8979757375277028E-3</v>
      </c>
      <c r="G1226" s="2">
        <f t="shared" si="170"/>
        <v>1.5440157681585734E-2</v>
      </c>
      <c r="H1226" s="2">
        <f t="shared" si="166"/>
        <v>0.57628788002208176</v>
      </c>
      <c r="I1226" s="2">
        <f t="shared" si="167"/>
        <v>36.559811651537196</v>
      </c>
    </row>
    <row r="1227" spans="1:9" ht="13.5" x14ac:dyDescent="0.25">
      <c r="A1227" s="3">
        <f>TITRES_STAT!B1230</f>
        <v>44098</v>
      </c>
      <c r="B1227" s="5">
        <f>TITRES_STAT!D1230</f>
        <v>1.3706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8.2624060419900103E-3</v>
      </c>
      <c r="G1227" s="2">
        <f t="shared" si="170"/>
        <v>1.4337289275758182E-2</v>
      </c>
      <c r="H1227" s="2">
        <f t="shared" si="166"/>
        <v>0.57628788002208176</v>
      </c>
      <c r="I1227" s="2">
        <f t="shared" si="167"/>
        <v>36.559811651537196</v>
      </c>
    </row>
    <row r="1228" spans="1:9" ht="13.5" x14ac:dyDescent="0.25">
      <c r="A1228" s="3">
        <f>TITRES_STAT!B1231</f>
        <v>44099</v>
      </c>
      <c r="B1228" s="5">
        <f>TITRES_STAT!D1231</f>
        <v>1.4080999999999999</v>
      </c>
      <c r="C1228" s="2">
        <f t="shared" si="171"/>
        <v>3.7499999999999867E-2</v>
      </c>
      <c r="D1228" s="2">
        <f t="shared" si="172"/>
        <v>3.7499999999999867E-2</v>
      </c>
      <c r="E1228" s="2">
        <f t="shared" si="173"/>
        <v>0</v>
      </c>
      <c r="F1228" s="2">
        <f t="shared" si="170"/>
        <v>1.0350805610419286E-2</v>
      </c>
      <c r="G1228" s="2">
        <f t="shared" si="170"/>
        <v>1.3313197184632598E-2</v>
      </c>
      <c r="H1228" s="2">
        <f t="shared" si="166"/>
        <v>0.77748458667518305</v>
      </c>
      <c r="I1228" s="2">
        <f t="shared" si="167"/>
        <v>43.740721720095586</v>
      </c>
    </row>
    <row r="1229" spans="1:9" ht="13.5" x14ac:dyDescent="0.25">
      <c r="A1229" s="3">
        <f>TITRES_STAT!B1232</f>
        <v>44102</v>
      </c>
      <c r="B1229" s="5">
        <f>TITRES_STAT!D1232</f>
        <v>1.4080999999999999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9.6114623525321938E-3</v>
      </c>
      <c r="G1229" s="2">
        <f t="shared" si="174"/>
        <v>1.2362254528587413E-2</v>
      </c>
      <c r="H1229" s="2">
        <f t="shared" si="166"/>
        <v>0.77748458667518294</v>
      </c>
      <c r="I1229" s="2">
        <f t="shared" si="167"/>
        <v>43.740721720095586</v>
      </c>
    </row>
    <row r="1230" spans="1:9" ht="13.5" x14ac:dyDescent="0.25">
      <c r="A1230" s="3">
        <f>TITRES_STAT!B1233</f>
        <v>44103</v>
      </c>
      <c r="B1230" s="5">
        <f>TITRES_STAT!D1233</f>
        <v>1.4080999999999999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8.924929327351323E-3</v>
      </c>
      <c r="G1230" s="2">
        <f t="shared" si="174"/>
        <v>1.1479236347974027E-2</v>
      </c>
      <c r="H1230" s="2">
        <f t="shared" si="166"/>
        <v>0.77748458667518294</v>
      </c>
      <c r="I1230" s="2">
        <f t="shared" si="167"/>
        <v>43.740721720095586</v>
      </c>
    </row>
    <row r="1231" spans="1:9" ht="13.5" x14ac:dyDescent="0.25">
      <c r="A1231" s="3">
        <f>TITRES_STAT!B1234</f>
        <v>44104</v>
      </c>
      <c r="B1231" s="5">
        <f>TITRES_STAT!D1234</f>
        <v>1.3996999999999999</v>
      </c>
      <c r="C1231" s="2">
        <f t="shared" si="171"/>
        <v>-8.3999999999999631E-3</v>
      </c>
      <c r="D1231" s="2">
        <f t="shared" si="172"/>
        <v>0</v>
      </c>
      <c r="E1231" s="2">
        <f t="shared" si="173"/>
        <v>8.3999999999999631E-3</v>
      </c>
      <c r="F1231" s="2">
        <f t="shared" si="174"/>
        <v>8.2874343753976572E-3</v>
      </c>
      <c r="G1231" s="2">
        <f t="shared" si="174"/>
        <v>1.1259290894547308E-2</v>
      </c>
      <c r="H1231" s="2">
        <f t="shared" si="166"/>
        <v>0.73605295866466403</v>
      </c>
      <c r="I1231" s="2">
        <f t="shared" si="167"/>
        <v>42.398070576765164</v>
      </c>
    </row>
    <row r="1232" spans="1:9" ht="13.5" x14ac:dyDescent="0.25">
      <c r="A1232" s="3">
        <f>TITRES_STAT!B1235</f>
        <v>44105</v>
      </c>
      <c r="B1232" s="5">
        <f>TITRES_STAT!D1235</f>
        <v>1.3956</v>
      </c>
      <c r="C1232" s="2">
        <f t="shared" si="171"/>
        <v>-4.0999999999999925E-3</v>
      </c>
      <c r="D1232" s="2">
        <f t="shared" si="172"/>
        <v>0</v>
      </c>
      <c r="E1232" s="2">
        <f t="shared" si="173"/>
        <v>4.0999999999999925E-3</v>
      </c>
      <c r="F1232" s="2">
        <f t="shared" si="174"/>
        <v>7.695474777154967E-3</v>
      </c>
      <c r="G1232" s="2">
        <f t="shared" si="174"/>
        <v>1.0747912973508213E-2</v>
      </c>
      <c r="H1232" s="2">
        <f t="shared" si="166"/>
        <v>0.71599712391819792</v>
      </c>
      <c r="I1232" s="2">
        <f t="shared" si="167"/>
        <v>41.724844053545731</v>
      </c>
    </row>
    <row r="1233" spans="1:9" ht="13.5" x14ac:dyDescent="0.25">
      <c r="A1233" s="3">
        <f>TITRES_STAT!B1236</f>
        <v>44106</v>
      </c>
      <c r="B1233" s="5">
        <f>TITRES_STAT!D1236</f>
        <v>1.4372</v>
      </c>
      <c r="C1233" s="2">
        <f t="shared" si="171"/>
        <v>4.1600000000000081E-2</v>
      </c>
      <c r="D1233" s="2">
        <f t="shared" si="172"/>
        <v>4.1600000000000081E-2</v>
      </c>
      <c r="E1233" s="2">
        <f t="shared" si="173"/>
        <v>0</v>
      </c>
      <c r="F1233" s="2">
        <f t="shared" si="174"/>
        <v>1.011722657878676E-2</v>
      </c>
      <c r="G1233" s="2">
        <f t="shared" si="174"/>
        <v>9.9802049039719124E-3</v>
      </c>
      <c r="H1233" s="2">
        <f t="shared" ref="H1233:H1296" si="175">F1233/G1233</f>
        <v>1.0137293448514584</v>
      </c>
      <c r="I1233" s="2">
        <f t="shared" ref="I1233:I1296" si="176">IF(G1233=0,100,100-(100/(1+H1233)))</f>
        <v>50.340893499083187</v>
      </c>
    </row>
    <row r="1234" spans="1:9" ht="13.5" x14ac:dyDescent="0.25">
      <c r="A1234" s="3">
        <f>TITRES_STAT!B1237</f>
        <v>44109</v>
      </c>
      <c r="B1234" s="5">
        <f>TITRES_STAT!D1237</f>
        <v>1.4497</v>
      </c>
      <c r="C1234" s="2">
        <f t="shared" si="171"/>
        <v>1.2499999999999956E-2</v>
      </c>
      <c r="D1234" s="2">
        <f t="shared" si="172"/>
        <v>1.2499999999999956E-2</v>
      </c>
      <c r="E1234" s="2">
        <f t="shared" si="173"/>
        <v>0</v>
      </c>
      <c r="F1234" s="2">
        <f t="shared" si="174"/>
        <v>1.0287424680301988E-2</v>
      </c>
      <c r="G1234" s="2">
        <f t="shared" si="174"/>
        <v>9.2673331251167772E-3</v>
      </c>
      <c r="H1234" s="2">
        <f t="shared" si="175"/>
        <v>1.1100739059892548</v>
      </c>
      <c r="I1234" s="2">
        <f t="shared" si="176"/>
        <v>52.608295038311695</v>
      </c>
    </row>
    <row r="1235" spans="1:9" ht="13.5" x14ac:dyDescent="0.25">
      <c r="A1235" s="3">
        <f>TITRES_STAT!B1238</f>
        <v>44110</v>
      </c>
      <c r="B1235" s="5">
        <f>TITRES_STAT!D1238</f>
        <v>1.4080999999999999</v>
      </c>
      <c r="C1235" s="2">
        <f t="shared" si="171"/>
        <v>-4.1600000000000081E-2</v>
      </c>
      <c r="D1235" s="2">
        <f t="shared" si="172"/>
        <v>0</v>
      </c>
      <c r="E1235" s="2">
        <f t="shared" si="173"/>
        <v>4.1600000000000081E-2</v>
      </c>
      <c r="F1235" s="2">
        <f t="shared" si="174"/>
        <v>9.5526086317089896E-3</v>
      </c>
      <c r="G1235" s="2">
        <f t="shared" si="174"/>
        <v>1.1576809330465584E-2</v>
      </c>
      <c r="H1235" s="2">
        <f t="shared" si="175"/>
        <v>0.82515038116506778</v>
      </c>
      <c r="I1235" s="2">
        <f t="shared" si="176"/>
        <v>45.209994183511647</v>
      </c>
    </row>
    <row r="1236" spans="1:9" ht="13.5" x14ac:dyDescent="0.25">
      <c r="A1236" s="3">
        <f>TITRES_STAT!B1239</f>
        <v>44111</v>
      </c>
      <c r="B1236" s="5">
        <f>TITRES_STAT!D1239</f>
        <v>1.4539</v>
      </c>
      <c r="C1236" s="2">
        <f t="shared" si="171"/>
        <v>4.5800000000000063E-2</v>
      </c>
      <c r="D1236" s="2">
        <f t="shared" si="172"/>
        <v>4.5800000000000063E-2</v>
      </c>
      <c r="E1236" s="2">
        <f t="shared" si="173"/>
        <v>0</v>
      </c>
      <c r="F1236" s="2">
        <f t="shared" si="174"/>
        <v>1.2141708015158351E-2</v>
      </c>
      <c r="G1236" s="2">
        <f t="shared" si="174"/>
        <v>1.074989437828947E-2</v>
      </c>
      <c r="H1236" s="2">
        <f t="shared" si="175"/>
        <v>1.1294723080888862</v>
      </c>
      <c r="I1236" s="2">
        <f t="shared" si="176"/>
        <v>53.040009198454484</v>
      </c>
    </row>
    <row r="1237" spans="1:9" ht="13.5" x14ac:dyDescent="0.25">
      <c r="A1237" s="3">
        <f>TITRES_STAT!B1240</f>
        <v>44112</v>
      </c>
      <c r="B1237" s="5">
        <f>TITRES_STAT!D1240</f>
        <v>1.3914</v>
      </c>
      <c r="C1237" s="2">
        <f t="shared" si="171"/>
        <v>-6.25E-2</v>
      </c>
      <c r="D1237" s="2">
        <f t="shared" si="172"/>
        <v>0</v>
      </c>
      <c r="E1237" s="2">
        <f t="shared" si="173"/>
        <v>6.25E-2</v>
      </c>
      <c r="F1237" s="2">
        <f t="shared" si="174"/>
        <v>1.1274443156932755E-2</v>
      </c>
      <c r="G1237" s="2">
        <f t="shared" si="174"/>
        <v>1.4446330494125937E-2</v>
      </c>
      <c r="H1237" s="2">
        <f t="shared" si="175"/>
        <v>0.7804364687293488</v>
      </c>
      <c r="I1237" s="2">
        <f t="shared" si="176"/>
        <v>43.833997024691705</v>
      </c>
    </row>
    <row r="1238" spans="1:9" ht="13.5" x14ac:dyDescent="0.25">
      <c r="A1238" s="3">
        <f>TITRES_STAT!B1241</f>
        <v>44113</v>
      </c>
      <c r="B1238" s="5">
        <f>TITRES_STAT!D1241</f>
        <v>1.4331</v>
      </c>
      <c r="C1238" s="2">
        <f t="shared" si="171"/>
        <v>4.170000000000007E-2</v>
      </c>
      <c r="D1238" s="2">
        <f t="shared" si="172"/>
        <v>4.170000000000007E-2</v>
      </c>
      <c r="E1238" s="2">
        <f t="shared" si="173"/>
        <v>0</v>
      </c>
      <c r="F1238" s="2">
        <f t="shared" si="174"/>
        <v>1.3447697217151848E-2</v>
      </c>
      <c r="G1238" s="2">
        <f t="shared" si="174"/>
        <v>1.3414449744545514E-2</v>
      </c>
      <c r="H1238" s="2">
        <f t="shared" si="175"/>
        <v>1.0024784820279231</v>
      </c>
      <c r="I1238" s="2">
        <f t="shared" si="176"/>
        <v>50.061885359822028</v>
      </c>
    </row>
    <row r="1239" spans="1:9" ht="13.5" x14ac:dyDescent="0.25">
      <c r="A1239" s="3">
        <f>TITRES_STAT!B1242</f>
        <v>44116</v>
      </c>
      <c r="B1239" s="5">
        <f>TITRES_STAT!D1242</f>
        <v>1.4331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1.2487147415926715E-2</v>
      </c>
      <c r="G1239" s="2">
        <f t="shared" si="174"/>
        <v>1.2456274762792263E-2</v>
      </c>
      <c r="H1239" s="2">
        <f t="shared" si="175"/>
        <v>1.0024784820279231</v>
      </c>
      <c r="I1239" s="2">
        <f t="shared" si="176"/>
        <v>50.061885359822028</v>
      </c>
    </row>
    <row r="1240" spans="1:9" ht="13.5" x14ac:dyDescent="0.25">
      <c r="A1240" s="3">
        <f>TITRES_STAT!B1243</f>
        <v>44117</v>
      </c>
      <c r="B1240" s="5">
        <f>TITRES_STAT!D1243</f>
        <v>1.4539</v>
      </c>
      <c r="C1240" s="2">
        <f t="shared" si="171"/>
        <v>2.079999999999993E-2</v>
      </c>
      <c r="D1240" s="2">
        <f t="shared" si="172"/>
        <v>2.079999999999993E-2</v>
      </c>
      <c r="E1240" s="2">
        <f t="shared" si="173"/>
        <v>0</v>
      </c>
      <c r="F1240" s="2">
        <f t="shared" si="174"/>
        <v>1.3080922600503374E-2</v>
      </c>
      <c r="G1240" s="2">
        <f t="shared" si="174"/>
        <v>1.1566540851164245E-2</v>
      </c>
      <c r="H1240" s="2">
        <f t="shared" si="175"/>
        <v>1.1309278001803535</v>
      </c>
      <c r="I1240" s="2">
        <f t="shared" si="176"/>
        <v>53.072084379613251</v>
      </c>
    </row>
    <row r="1241" spans="1:9" ht="13.5" x14ac:dyDescent="0.25">
      <c r="A1241" s="3">
        <f>TITRES_STAT!B1244</f>
        <v>44118</v>
      </c>
      <c r="B1241" s="5">
        <f>TITRES_STAT!D1244</f>
        <v>1.4539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1.2146570986181705E-2</v>
      </c>
      <c r="G1241" s="2">
        <f t="shared" si="174"/>
        <v>1.0740359361795371E-2</v>
      </c>
      <c r="H1241" s="2">
        <f t="shared" si="175"/>
        <v>1.1309278001803535</v>
      </c>
      <c r="I1241" s="2">
        <f t="shared" si="176"/>
        <v>53.072084379613251</v>
      </c>
    </row>
    <row r="1242" spans="1:9" ht="13.5" x14ac:dyDescent="0.25">
      <c r="A1242" s="3">
        <f>TITRES_STAT!B1245</f>
        <v>44120</v>
      </c>
      <c r="B1242" s="5">
        <f>TITRES_STAT!D1245</f>
        <v>1.4956</v>
      </c>
      <c r="C1242" s="2">
        <f t="shared" si="171"/>
        <v>4.170000000000007E-2</v>
      </c>
      <c r="D1242" s="2">
        <f t="shared" si="172"/>
        <v>4.170000000000007E-2</v>
      </c>
      <c r="E1242" s="2">
        <f t="shared" si="173"/>
        <v>0</v>
      </c>
      <c r="F1242" s="2">
        <f t="shared" si="174"/>
        <v>1.4257530201454444E-2</v>
      </c>
      <c r="G1242" s="2">
        <f t="shared" si="174"/>
        <v>9.973190835952845E-3</v>
      </c>
      <c r="H1242" s="2">
        <f t="shared" si="175"/>
        <v>1.4295856196852039</v>
      </c>
      <c r="I1242" s="2">
        <f t="shared" si="176"/>
        <v>58.840717861609349</v>
      </c>
    </row>
    <row r="1243" spans="1:9" ht="13.5" x14ac:dyDescent="0.25">
      <c r="A1243" s="3">
        <f>TITRES_STAT!B1246</f>
        <v>44123</v>
      </c>
      <c r="B1243" s="5">
        <f>TITRES_STAT!D1246</f>
        <v>1.4956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1.323913518706484E-2</v>
      </c>
      <c r="G1243" s="2">
        <f t="shared" si="174"/>
        <v>9.2608200619562122E-3</v>
      </c>
      <c r="H1243" s="2">
        <f t="shared" si="175"/>
        <v>1.4295856196852039</v>
      </c>
      <c r="I1243" s="2">
        <f t="shared" si="176"/>
        <v>58.840717861609349</v>
      </c>
    </row>
    <row r="1244" spans="1:9" ht="13.5" x14ac:dyDescent="0.25">
      <c r="A1244" s="3">
        <f>TITRES_STAT!B1247</f>
        <v>44124</v>
      </c>
      <c r="B1244" s="5">
        <f>TITRES_STAT!D1247</f>
        <v>1.4789000000000001</v>
      </c>
      <c r="C1244" s="2">
        <f t="shared" si="171"/>
        <v>-1.6699999999999937E-2</v>
      </c>
      <c r="D1244" s="2">
        <f t="shared" si="172"/>
        <v>0</v>
      </c>
      <c r="E1244" s="2">
        <f t="shared" si="173"/>
        <v>1.6699999999999937E-2</v>
      </c>
      <c r="F1244" s="2">
        <f t="shared" si="174"/>
        <v>1.2293482673703065E-2</v>
      </c>
      <c r="G1244" s="2">
        <f t="shared" si="174"/>
        <v>9.7921900575307641E-3</v>
      </c>
      <c r="H1244" s="2">
        <f t="shared" si="175"/>
        <v>1.2554375069802348</v>
      </c>
      <c r="I1244" s="2">
        <f t="shared" si="176"/>
        <v>55.662704158055689</v>
      </c>
    </row>
    <row r="1245" spans="1:9" ht="13.5" x14ac:dyDescent="0.25">
      <c r="A1245" s="3">
        <f>TITRES_STAT!B1248</f>
        <v>44125</v>
      </c>
      <c r="B1245" s="5">
        <f>TITRES_STAT!D1248</f>
        <v>1.4914000000000001</v>
      </c>
      <c r="C1245" s="2">
        <f t="shared" si="171"/>
        <v>1.2499999999999956E-2</v>
      </c>
      <c r="D1245" s="2">
        <f t="shared" si="172"/>
        <v>1.2499999999999956E-2</v>
      </c>
      <c r="E1245" s="2">
        <f t="shared" si="173"/>
        <v>0</v>
      </c>
      <c r="F1245" s="2">
        <f t="shared" ref="F1245:G1260" si="177">((F1244*13)+D1245)/14</f>
        <v>1.2308233911295699E-2</v>
      </c>
      <c r="G1245" s="2">
        <f t="shared" si="177"/>
        <v>9.0927479105642802E-3</v>
      </c>
      <c r="H1245" s="2">
        <f t="shared" si="175"/>
        <v>1.3536319308924809</v>
      </c>
      <c r="I1245" s="2">
        <f t="shared" si="176"/>
        <v>57.512473090012548</v>
      </c>
    </row>
    <row r="1246" spans="1:9" ht="13.5" x14ac:dyDescent="0.25">
      <c r="A1246" s="3">
        <f>TITRES_STAT!B1249</f>
        <v>44126</v>
      </c>
      <c r="B1246" s="5">
        <f>TITRES_STAT!D1249</f>
        <v>1.4914000000000001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1.1429074346203149E-2</v>
      </c>
      <c r="G1246" s="2">
        <f t="shared" si="177"/>
        <v>8.4432659169525453E-3</v>
      </c>
      <c r="H1246" s="2">
        <f t="shared" si="175"/>
        <v>1.3536319308924811</v>
      </c>
      <c r="I1246" s="2">
        <f t="shared" si="176"/>
        <v>57.512473090012563</v>
      </c>
    </row>
    <row r="1247" spans="1:9" ht="13.5" x14ac:dyDescent="0.25">
      <c r="A1247" s="3">
        <f>TITRES_STAT!B1250</f>
        <v>44127</v>
      </c>
      <c r="B1247" s="5">
        <f>TITRES_STAT!D1250</f>
        <v>1.4621999999999999</v>
      </c>
      <c r="C1247" s="2">
        <f t="shared" si="171"/>
        <v>-2.9200000000000115E-2</v>
      </c>
      <c r="D1247" s="2">
        <f t="shared" si="172"/>
        <v>0</v>
      </c>
      <c r="E1247" s="2">
        <f t="shared" si="173"/>
        <v>2.9200000000000115E-2</v>
      </c>
      <c r="F1247" s="2">
        <f t="shared" si="177"/>
        <v>1.0612711892902924E-2</v>
      </c>
      <c r="G1247" s="2">
        <f t="shared" si="177"/>
        <v>9.9258897800273711E-3</v>
      </c>
      <c r="H1247" s="2">
        <f t="shared" si="175"/>
        <v>1.0691950170812454</v>
      </c>
      <c r="I1247" s="2">
        <f t="shared" si="176"/>
        <v>51.672027443282033</v>
      </c>
    </row>
    <row r="1248" spans="1:9" ht="13.5" x14ac:dyDescent="0.25">
      <c r="A1248" s="3">
        <f>TITRES_STAT!B1251</f>
        <v>44130</v>
      </c>
      <c r="B1248" s="5">
        <f>TITRES_STAT!D1251</f>
        <v>1.4581</v>
      </c>
      <c r="C1248" s="2">
        <f t="shared" si="171"/>
        <v>-4.0999999999999925E-3</v>
      </c>
      <c r="D1248" s="2">
        <f t="shared" si="172"/>
        <v>0</v>
      </c>
      <c r="E1248" s="2">
        <f t="shared" si="173"/>
        <v>4.0999999999999925E-3</v>
      </c>
      <c r="F1248" s="2">
        <f t="shared" si="177"/>
        <v>9.854661043409858E-3</v>
      </c>
      <c r="G1248" s="2">
        <f t="shared" si="177"/>
        <v>9.509754795739702E-3</v>
      </c>
      <c r="H1248" s="2">
        <f t="shared" si="175"/>
        <v>1.036268679380111</v>
      </c>
      <c r="I1248" s="2">
        <f t="shared" si="176"/>
        <v>50.890567137514289</v>
      </c>
    </row>
    <row r="1249" spans="1:9" ht="13.5" x14ac:dyDescent="0.25">
      <c r="A1249" s="3">
        <f>TITRES_STAT!B1252</f>
        <v>44131</v>
      </c>
      <c r="B1249" s="5">
        <f>TITRES_STAT!D1252</f>
        <v>1.4497</v>
      </c>
      <c r="C1249" s="2">
        <f t="shared" si="171"/>
        <v>-8.3999999999999631E-3</v>
      </c>
      <c r="D1249" s="2">
        <f t="shared" si="172"/>
        <v>0</v>
      </c>
      <c r="E1249" s="2">
        <f t="shared" si="173"/>
        <v>8.3999999999999631E-3</v>
      </c>
      <c r="F1249" s="2">
        <f t="shared" si="177"/>
        <v>9.1507566831662973E-3</v>
      </c>
      <c r="G1249" s="2">
        <f t="shared" si="177"/>
        <v>9.4304865960440076E-3</v>
      </c>
      <c r="H1249" s="2">
        <f t="shared" si="175"/>
        <v>0.97033770102647154</v>
      </c>
      <c r="I1249" s="2">
        <f t="shared" si="176"/>
        <v>49.247278805098347</v>
      </c>
    </row>
    <row r="1250" spans="1:9" ht="13.5" x14ac:dyDescent="0.25">
      <c r="A1250" s="3">
        <f>TITRES_STAT!B1253</f>
        <v>44132</v>
      </c>
      <c r="B1250" s="5">
        <f>TITRES_STAT!D1253</f>
        <v>1.4456</v>
      </c>
      <c r="C1250" s="2">
        <f t="shared" si="171"/>
        <v>-4.0999999999999925E-3</v>
      </c>
      <c r="D1250" s="2">
        <f t="shared" si="172"/>
        <v>0</v>
      </c>
      <c r="E1250" s="2">
        <f t="shared" si="173"/>
        <v>4.0999999999999925E-3</v>
      </c>
      <c r="F1250" s="2">
        <f t="shared" si="177"/>
        <v>8.4971312057972766E-3</v>
      </c>
      <c r="G1250" s="2">
        <f t="shared" si="177"/>
        <v>9.0497375534694356E-3</v>
      </c>
      <c r="H1250" s="2">
        <f t="shared" si="175"/>
        <v>0.93893675430838275</v>
      </c>
      <c r="I1250" s="2">
        <f t="shared" si="176"/>
        <v>48.425341993339067</v>
      </c>
    </row>
    <row r="1251" spans="1:9" ht="13.5" x14ac:dyDescent="0.25">
      <c r="A1251" s="3">
        <f>TITRES_STAT!B1254</f>
        <v>44134</v>
      </c>
      <c r="B1251" s="5">
        <f>TITRES_STAT!D1254</f>
        <v>1.4872000000000001</v>
      </c>
      <c r="C1251" s="2">
        <f t="shared" si="171"/>
        <v>4.1600000000000081E-2</v>
      </c>
      <c r="D1251" s="2">
        <f t="shared" si="172"/>
        <v>4.1600000000000081E-2</v>
      </c>
      <c r="E1251" s="2">
        <f t="shared" si="173"/>
        <v>0</v>
      </c>
      <c r="F1251" s="2">
        <f t="shared" si="177"/>
        <v>1.0861621833954619E-2</v>
      </c>
      <c r="G1251" s="2">
        <f t="shared" si="177"/>
        <v>8.4033277282216188E-3</v>
      </c>
      <c r="H1251" s="2">
        <f t="shared" si="175"/>
        <v>1.2925381688348414</v>
      </c>
      <c r="I1251" s="2">
        <f t="shared" si="176"/>
        <v>56.380224608943394</v>
      </c>
    </row>
    <row r="1252" spans="1:9" ht="13.5" x14ac:dyDescent="0.25">
      <c r="A1252" s="3">
        <f>TITRES_STAT!B1255</f>
        <v>44137</v>
      </c>
      <c r="B1252" s="5">
        <f>TITRES_STAT!D1255</f>
        <v>1.4997</v>
      </c>
      <c r="C1252" s="2">
        <f t="shared" si="171"/>
        <v>1.2499999999999956E-2</v>
      </c>
      <c r="D1252" s="2">
        <f t="shared" si="172"/>
        <v>1.2499999999999956E-2</v>
      </c>
      <c r="E1252" s="2">
        <f t="shared" si="173"/>
        <v>0</v>
      </c>
      <c r="F1252" s="2">
        <f t="shared" si="177"/>
        <v>1.0978648845815E-2</v>
      </c>
      <c r="G1252" s="2">
        <f t="shared" si="177"/>
        <v>7.8030900333486463E-3</v>
      </c>
      <c r="H1252" s="2">
        <f t="shared" si="175"/>
        <v>1.4069617034911468</v>
      </c>
      <c r="I1252" s="2">
        <f t="shared" si="176"/>
        <v>58.453846666959315</v>
      </c>
    </row>
    <row r="1253" spans="1:9" ht="13.5" x14ac:dyDescent="0.25">
      <c r="A1253" s="3">
        <f>TITRES_STAT!B1256</f>
        <v>44138</v>
      </c>
      <c r="B1253" s="5">
        <f>TITRES_STAT!D1256</f>
        <v>1.5246999999999999</v>
      </c>
      <c r="C1253" s="2">
        <f t="shared" si="171"/>
        <v>2.4999999999999911E-2</v>
      </c>
      <c r="D1253" s="2">
        <f t="shared" si="172"/>
        <v>2.4999999999999911E-2</v>
      </c>
      <c r="E1253" s="2">
        <f t="shared" si="173"/>
        <v>0</v>
      </c>
      <c r="F1253" s="2">
        <f t="shared" si="177"/>
        <v>1.1980173928256779E-2</v>
      </c>
      <c r="G1253" s="2">
        <f t="shared" si="177"/>
        <v>7.2457264595380284E-3</v>
      </c>
      <c r="H1253" s="2">
        <f t="shared" si="175"/>
        <v>1.6534123935201122</v>
      </c>
      <c r="I1253" s="2">
        <f t="shared" si="176"/>
        <v>62.31268074114314</v>
      </c>
    </row>
    <row r="1254" spans="1:9" ht="13.5" x14ac:dyDescent="0.25">
      <c r="A1254" s="3">
        <f>TITRES_STAT!B1257</f>
        <v>44139</v>
      </c>
      <c r="B1254" s="5">
        <f>TITRES_STAT!D1257</f>
        <v>1.4956</v>
      </c>
      <c r="C1254" s="2">
        <f t="shared" si="171"/>
        <v>-2.9099999999999904E-2</v>
      </c>
      <c r="D1254" s="2">
        <f t="shared" si="172"/>
        <v>0</v>
      </c>
      <c r="E1254" s="2">
        <f t="shared" si="173"/>
        <v>2.9099999999999904E-2</v>
      </c>
      <c r="F1254" s="2">
        <f t="shared" si="177"/>
        <v>1.1124447219095581E-2</v>
      </c>
      <c r="G1254" s="2">
        <f t="shared" si="177"/>
        <v>8.8067459981424484E-3</v>
      </c>
      <c r="H1254" s="2">
        <f t="shared" si="175"/>
        <v>1.2631733924700441</v>
      </c>
      <c r="I1254" s="2">
        <f t="shared" si="176"/>
        <v>55.814256065082461</v>
      </c>
    </row>
    <row r="1255" spans="1:9" ht="13.5" x14ac:dyDescent="0.25">
      <c r="A1255" s="3">
        <f>TITRES_STAT!B1258</f>
        <v>44140</v>
      </c>
      <c r="B1255" s="5">
        <f>TITRES_STAT!D1258</f>
        <v>1.4956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1.0329843846303038E-2</v>
      </c>
      <c r="G1255" s="2">
        <f t="shared" si="177"/>
        <v>8.1776927125608457E-3</v>
      </c>
      <c r="H1255" s="2">
        <f t="shared" si="175"/>
        <v>1.2631733924700437</v>
      </c>
      <c r="I1255" s="2">
        <f t="shared" si="176"/>
        <v>55.814256065082454</v>
      </c>
    </row>
    <row r="1256" spans="1:9" ht="13.5" x14ac:dyDescent="0.25">
      <c r="A1256" s="3">
        <f>TITRES_STAT!B1259</f>
        <v>44141</v>
      </c>
      <c r="B1256" s="5">
        <f>TITRES_STAT!D1259</f>
        <v>1.4956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9.5919978572813914E-3</v>
      </c>
      <c r="G1256" s="2">
        <f t="shared" si="177"/>
        <v>7.5935718045207854E-3</v>
      </c>
      <c r="H1256" s="2">
        <f t="shared" si="175"/>
        <v>1.2631733924700437</v>
      </c>
      <c r="I1256" s="2">
        <f t="shared" si="176"/>
        <v>55.814256065082454</v>
      </c>
    </row>
    <row r="1257" spans="1:9" ht="13.5" x14ac:dyDescent="0.25">
      <c r="A1257" s="3">
        <f>TITRES_STAT!B1260</f>
        <v>44144</v>
      </c>
      <c r="B1257" s="5">
        <f>TITRES_STAT!D1260</f>
        <v>1.5122</v>
      </c>
      <c r="C1257" s="2">
        <f t="shared" si="171"/>
        <v>1.6599999999999948E-2</v>
      </c>
      <c r="D1257" s="2">
        <f t="shared" si="172"/>
        <v>1.6599999999999948E-2</v>
      </c>
      <c r="E1257" s="2">
        <f t="shared" si="173"/>
        <v>0</v>
      </c>
      <c r="F1257" s="2">
        <f t="shared" si="177"/>
        <v>1.0092569438904147E-2</v>
      </c>
      <c r="G1257" s="2">
        <f t="shared" si="177"/>
        <v>7.0511738184835865E-3</v>
      </c>
      <c r="H1257" s="2">
        <f t="shared" si="175"/>
        <v>1.4313318177532373</v>
      </c>
      <c r="I1257" s="2">
        <f t="shared" si="176"/>
        <v>58.870278721392822</v>
      </c>
    </row>
    <row r="1258" spans="1:9" ht="13.5" x14ac:dyDescent="0.25">
      <c r="A1258" s="3">
        <f>TITRES_STAT!B1261</f>
        <v>44145</v>
      </c>
      <c r="B1258" s="5">
        <f>TITRES_STAT!D1261</f>
        <v>1.4914000000000001</v>
      </c>
      <c r="C1258" s="2">
        <f t="shared" si="171"/>
        <v>-2.079999999999993E-2</v>
      </c>
      <c r="D1258" s="2">
        <f t="shared" si="172"/>
        <v>0</v>
      </c>
      <c r="E1258" s="2">
        <f t="shared" si="173"/>
        <v>2.079999999999993E-2</v>
      </c>
      <c r="F1258" s="2">
        <f t="shared" si="177"/>
        <v>9.371671621839564E-3</v>
      </c>
      <c r="G1258" s="2">
        <f t="shared" si="177"/>
        <v>8.0332328314490394E-3</v>
      </c>
      <c r="H1258" s="2">
        <f t="shared" si="175"/>
        <v>1.1666127222344054</v>
      </c>
      <c r="I1258" s="2">
        <f t="shared" si="176"/>
        <v>53.845004705376681</v>
      </c>
    </row>
    <row r="1259" spans="1:9" ht="13.5" x14ac:dyDescent="0.25">
      <c r="A1259" s="3">
        <f>TITRES_STAT!B1262</f>
        <v>44146</v>
      </c>
      <c r="B1259" s="5">
        <f>TITRES_STAT!D1262</f>
        <v>1.4914000000000001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8.7022665059938806E-3</v>
      </c>
      <c r="G1259" s="2">
        <f t="shared" si="177"/>
        <v>7.4594304863455363E-3</v>
      </c>
      <c r="H1259" s="2">
        <f t="shared" si="175"/>
        <v>1.1666127222344054</v>
      </c>
      <c r="I1259" s="2">
        <f t="shared" si="176"/>
        <v>53.845004705376681</v>
      </c>
    </row>
    <row r="1260" spans="1:9" ht="13.5" x14ac:dyDescent="0.25">
      <c r="A1260" s="3">
        <f>TITRES_STAT!B1263</f>
        <v>44147</v>
      </c>
      <c r="B1260" s="5">
        <f>TITRES_STAT!D1263</f>
        <v>1.4914000000000001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8.0806760412800317E-3</v>
      </c>
      <c r="G1260" s="2">
        <f t="shared" si="177"/>
        <v>6.9266140230351408E-3</v>
      </c>
      <c r="H1260" s="2">
        <f t="shared" si="175"/>
        <v>1.1666127222344054</v>
      </c>
      <c r="I1260" s="2">
        <f t="shared" si="176"/>
        <v>53.845004705376681</v>
      </c>
    </row>
    <row r="1261" spans="1:9" ht="13.5" x14ac:dyDescent="0.25">
      <c r="A1261" s="3">
        <f>TITRES_STAT!B1264</f>
        <v>44148</v>
      </c>
      <c r="B1261" s="5">
        <f>TITRES_STAT!D1264</f>
        <v>1.4705999999999999</v>
      </c>
      <c r="C1261" s="2">
        <f t="shared" si="171"/>
        <v>-2.0800000000000152E-2</v>
      </c>
      <c r="D1261" s="2">
        <f t="shared" si="172"/>
        <v>0</v>
      </c>
      <c r="E1261" s="2">
        <f t="shared" si="173"/>
        <v>2.0800000000000152E-2</v>
      </c>
      <c r="F1261" s="2">
        <f t="shared" ref="F1261:G1276" si="178">((F1260*13)+D1261)/14</f>
        <v>7.5034848954743157E-3</v>
      </c>
      <c r="G1261" s="2">
        <f t="shared" si="178"/>
        <v>7.9175701642469273E-3</v>
      </c>
      <c r="H1261" s="2">
        <f t="shared" si="175"/>
        <v>0.94770046110327122</v>
      </c>
      <c r="I1261" s="2">
        <f t="shared" si="176"/>
        <v>48.657402923571119</v>
      </c>
    </row>
    <row r="1262" spans="1:9" ht="13.5" x14ac:dyDescent="0.25">
      <c r="A1262" s="3">
        <f>TITRES_STAT!B1265</f>
        <v>44151</v>
      </c>
      <c r="B1262" s="5">
        <f>TITRES_STAT!D1265</f>
        <v>1.4705999999999999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6.9675216886547217E-3</v>
      </c>
      <c r="G1262" s="2">
        <f t="shared" si="178"/>
        <v>7.35202943822929E-3</v>
      </c>
      <c r="H1262" s="2">
        <f t="shared" si="175"/>
        <v>0.94770046110327111</v>
      </c>
      <c r="I1262" s="2">
        <f t="shared" si="176"/>
        <v>48.657402923571112</v>
      </c>
    </row>
    <row r="1263" spans="1:9" ht="13.5" x14ac:dyDescent="0.25">
      <c r="A1263" s="3">
        <f>TITRES_STAT!B1266</f>
        <v>44152</v>
      </c>
      <c r="B1263" s="5">
        <f>TITRES_STAT!D1266</f>
        <v>1.4705999999999999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6.4698415680365272E-3</v>
      </c>
      <c r="G1263" s="2">
        <f t="shared" si="178"/>
        <v>6.8268844783557691E-3</v>
      </c>
      <c r="H1263" s="2">
        <f t="shared" si="175"/>
        <v>0.94770046110327111</v>
      </c>
      <c r="I1263" s="2">
        <f t="shared" si="176"/>
        <v>48.657402923571112</v>
      </c>
    </row>
    <row r="1264" spans="1:9" ht="13.5" x14ac:dyDescent="0.25">
      <c r="A1264" s="3">
        <f>TITRES_STAT!B1267</f>
        <v>44153</v>
      </c>
      <c r="B1264" s="5">
        <f>TITRES_STAT!D1267</f>
        <v>1.4705999999999999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6.0077100274624892E-3</v>
      </c>
      <c r="G1264" s="2">
        <f t="shared" si="178"/>
        <v>6.3392498727589284E-3</v>
      </c>
      <c r="H1264" s="2">
        <f t="shared" si="175"/>
        <v>0.94770046110327111</v>
      </c>
      <c r="I1264" s="2">
        <f t="shared" si="176"/>
        <v>48.657402923571112</v>
      </c>
    </row>
    <row r="1265" spans="1:9" ht="13.5" x14ac:dyDescent="0.25">
      <c r="A1265" s="3">
        <f>TITRES_STAT!B1268</f>
        <v>44154</v>
      </c>
      <c r="B1265" s="5">
        <f>TITRES_STAT!D1268</f>
        <v>1.4539</v>
      </c>
      <c r="C1265" s="2">
        <f t="shared" si="171"/>
        <v>-1.6699999999999937E-2</v>
      </c>
      <c r="D1265" s="2">
        <f t="shared" si="172"/>
        <v>0</v>
      </c>
      <c r="E1265" s="2">
        <f t="shared" si="173"/>
        <v>1.6699999999999937E-2</v>
      </c>
      <c r="F1265" s="2">
        <f t="shared" si="178"/>
        <v>5.5785878826437396E-3</v>
      </c>
      <c r="G1265" s="2">
        <f t="shared" si="178"/>
        <v>7.0793034532761426E-3</v>
      </c>
      <c r="H1265" s="2">
        <f t="shared" si="175"/>
        <v>0.78801366821789431</v>
      </c>
      <c r="I1265" s="2">
        <f t="shared" si="176"/>
        <v>44.072015903732108</v>
      </c>
    </row>
    <row r="1266" spans="1:9" ht="13.5" x14ac:dyDescent="0.25">
      <c r="A1266" s="3">
        <f>TITRES_STAT!B1269</f>
        <v>44155</v>
      </c>
      <c r="B1266" s="5">
        <f>TITRES_STAT!D1269</f>
        <v>1.4456</v>
      </c>
      <c r="C1266" s="2">
        <f t="shared" si="171"/>
        <v>-8.2999999999999741E-3</v>
      </c>
      <c r="D1266" s="2">
        <f t="shared" si="172"/>
        <v>0</v>
      </c>
      <c r="E1266" s="2">
        <f t="shared" si="173"/>
        <v>8.2999999999999741E-3</v>
      </c>
      <c r="F1266" s="2">
        <f t="shared" si="178"/>
        <v>5.1801173195977577E-3</v>
      </c>
      <c r="G1266" s="2">
        <f t="shared" si="178"/>
        <v>7.1664960637564164E-3</v>
      </c>
      <c r="H1266" s="2">
        <f t="shared" si="175"/>
        <v>0.72282427472408728</v>
      </c>
      <c r="I1266" s="2">
        <f t="shared" si="176"/>
        <v>41.955774905705255</v>
      </c>
    </row>
    <row r="1267" spans="1:9" ht="13.5" x14ac:dyDescent="0.25">
      <c r="A1267" s="3">
        <f>TITRES_STAT!B1270</f>
        <v>44158</v>
      </c>
      <c r="B1267" s="5">
        <f>TITRES_STAT!D1270</f>
        <v>1.4581</v>
      </c>
      <c r="C1267" s="2">
        <f t="shared" si="171"/>
        <v>1.2499999999999956E-2</v>
      </c>
      <c r="D1267" s="2">
        <f t="shared" si="172"/>
        <v>1.2499999999999956E-2</v>
      </c>
      <c r="E1267" s="2">
        <f t="shared" si="173"/>
        <v>0</v>
      </c>
      <c r="F1267" s="2">
        <f t="shared" si="178"/>
        <v>5.7029660824836287E-3</v>
      </c>
      <c r="G1267" s="2">
        <f t="shared" si="178"/>
        <v>6.6546034877738155E-3</v>
      </c>
      <c r="H1267" s="2">
        <f t="shared" si="175"/>
        <v>0.85699562610475821</v>
      </c>
      <c r="I1267" s="2">
        <f t="shared" si="176"/>
        <v>46.149576986478735</v>
      </c>
    </row>
    <row r="1268" spans="1:9" ht="13.5" x14ac:dyDescent="0.25">
      <c r="A1268" s="3">
        <f>TITRES_STAT!B1271</f>
        <v>44159</v>
      </c>
      <c r="B1268" s="5">
        <f>TITRES_STAT!D1271</f>
        <v>1.4456</v>
      </c>
      <c r="C1268" s="2">
        <f t="shared" si="171"/>
        <v>-1.2499999999999956E-2</v>
      </c>
      <c r="D1268" s="2">
        <f t="shared" si="172"/>
        <v>0</v>
      </c>
      <c r="E1268" s="2">
        <f t="shared" si="173"/>
        <v>1.2499999999999956E-2</v>
      </c>
      <c r="F1268" s="2">
        <f t="shared" si="178"/>
        <v>5.2956113623062262E-3</v>
      </c>
      <c r="G1268" s="2">
        <f t="shared" si="178"/>
        <v>7.0721318100756825E-3</v>
      </c>
      <c r="H1268" s="2">
        <f t="shared" si="175"/>
        <v>0.74879986749703342</v>
      </c>
      <c r="I1268" s="2">
        <f t="shared" si="176"/>
        <v>42.817927963864257</v>
      </c>
    </row>
    <row r="1269" spans="1:9" ht="13.5" x14ac:dyDescent="0.25">
      <c r="A1269" s="3">
        <f>TITRES_STAT!B1272</f>
        <v>44160</v>
      </c>
      <c r="B1269" s="5">
        <f>TITRES_STAT!D1272</f>
        <v>1.4456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4.9173534078557814E-3</v>
      </c>
      <c r="G1269" s="2">
        <f t="shared" si="178"/>
        <v>6.5669795379274193E-3</v>
      </c>
      <c r="H1269" s="2">
        <f t="shared" si="175"/>
        <v>0.74879986749703342</v>
      </c>
      <c r="I1269" s="2">
        <f t="shared" si="176"/>
        <v>42.817927963864257</v>
      </c>
    </row>
    <row r="1270" spans="1:9" ht="13.5" x14ac:dyDescent="0.25">
      <c r="A1270" s="3">
        <f>TITRES_STAT!B1273</f>
        <v>44161</v>
      </c>
      <c r="B1270" s="5">
        <f>TITRES_STAT!D1273</f>
        <v>1.4456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4.5661138787232254E-3</v>
      </c>
      <c r="G1270" s="2">
        <f t="shared" si="178"/>
        <v>6.0979095709326036E-3</v>
      </c>
      <c r="H1270" s="2">
        <f t="shared" si="175"/>
        <v>0.74879986749703342</v>
      </c>
      <c r="I1270" s="2">
        <f t="shared" si="176"/>
        <v>42.817927963864257</v>
      </c>
    </row>
    <row r="1271" spans="1:9" ht="13.5" x14ac:dyDescent="0.25">
      <c r="A1271" s="3">
        <f>TITRES_STAT!B1274</f>
        <v>44162</v>
      </c>
      <c r="B1271" s="5">
        <f>TITRES_STAT!D1274</f>
        <v>1.4038999999999999</v>
      </c>
      <c r="C1271" s="2">
        <f t="shared" si="171"/>
        <v>-4.170000000000007E-2</v>
      </c>
      <c r="D1271" s="2">
        <f t="shared" si="172"/>
        <v>0</v>
      </c>
      <c r="E1271" s="2">
        <f t="shared" si="173"/>
        <v>4.170000000000007E-2</v>
      </c>
      <c r="F1271" s="2">
        <f t="shared" si="178"/>
        <v>4.2399628873858522E-3</v>
      </c>
      <c r="G1271" s="2">
        <f t="shared" si="178"/>
        <v>8.6409160301517077E-3</v>
      </c>
      <c r="H1271" s="2">
        <f t="shared" si="175"/>
        <v>0.49068442195143186</v>
      </c>
      <c r="I1271" s="2">
        <f t="shared" si="176"/>
        <v>32.91672031489297</v>
      </c>
    </row>
    <row r="1272" spans="1:9" ht="13.5" x14ac:dyDescent="0.25">
      <c r="A1272" s="3">
        <f>TITRES_STAT!B1275</f>
        <v>44165</v>
      </c>
      <c r="B1272" s="5">
        <f>TITRES_STAT!D1275</f>
        <v>1.4414</v>
      </c>
      <c r="C1272" s="2">
        <f t="shared" si="171"/>
        <v>3.7500000000000089E-2</v>
      </c>
      <c r="D1272" s="2">
        <f t="shared" si="172"/>
        <v>3.7500000000000089E-2</v>
      </c>
      <c r="E1272" s="2">
        <f t="shared" si="173"/>
        <v>0</v>
      </c>
      <c r="F1272" s="2">
        <f t="shared" si="178"/>
        <v>6.6156798240011539E-3</v>
      </c>
      <c r="G1272" s="2">
        <f t="shared" si="178"/>
        <v>8.023707742283729E-3</v>
      </c>
      <c r="H1272" s="2">
        <f t="shared" si="175"/>
        <v>0.82451654976632804</v>
      </c>
      <c r="I1272" s="2">
        <f t="shared" si="176"/>
        <v>45.190960305179289</v>
      </c>
    </row>
    <row r="1273" spans="1:9" ht="13.5" x14ac:dyDescent="0.25">
      <c r="A1273" s="3">
        <f>TITRES_STAT!B1276</f>
        <v>44166</v>
      </c>
      <c r="B1273" s="5">
        <f>TITRES_STAT!D1276</f>
        <v>1.4372</v>
      </c>
      <c r="C1273" s="2">
        <f t="shared" si="171"/>
        <v>-4.1999999999999815E-3</v>
      </c>
      <c r="D1273" s="2">
        <f t="shared" si="172"/>
        <v>0</v>
      </c>
      <c r="E1273" s="2">
        <f t="shared" si="173"/>
        <v>4.1999999999999815E-3</v>
      </c>
      <c r="F1273" s="2">
        <f t="shared" si="178"/>
        <v>6.143131265143929E-3</v>
      </c>
      <c r="G1273" s="2">
        <f t="shared" si="178"/>
        <v>7.7505857606920327E-3</v>
      </c>
      <c r="H1273" s="2">
        <f t="shared" si="175"/>
        <v>0.79260219224971484</v>
      </c>
      <c r="I1273" s="2">
        <f t="shared" si="176"/>
        <v>44.215174770873148</v>
      </c>
    </row>
    <row r="1274" spans="1:9" ht="13.5" x14ac:dyDescent="0.25">
      <c r="A1274" s="3">
        <f>TITRES_STAT!B1277</f>
        <v>44167</v>
      </c>
      <c r="B1274" s="5">
        <f>TITRES_STAT!D1277</f>
        <v>1.4331</v>
      </c>
      <c r="C1274" s="2">
        <f t="shared" si="171"/>
        <v>-4.0999999999999925E-3</v>
      </c>
      <c r="D1274" s="2">
        <f t="shared" si="172"/>
        <v>0</v>
      </c>
      <c r="E1274" s="2">
        <f t="shared" si="173"/>
        <v>4.0999999999999925E-3</v>
      </c>
      <c r="F1274" s="2">
        <f t="shared" si="178"/>
        <v>5.7043361747765049E-3</v>
      </c>
      <c r="G1274" s="2">
        <f t="shared" si="178"/>
        <v>7.4898296349283156E-3</v>
      </c>
      <c r="H1274" s="2">
        <f t="shared" si="175"/>
        <v>0.76161093814133207</v>
      </c>
      <c r="I1274" s="2">
        <f t="shared" si="176"/>
        <v>43.233776633159671</v>
      </c>
    </row>
    <row r="1275" spans="1:9" ht="13.5" x14ac:dyDescent="0.25">
      <c r="A1275" s="3">
        <f>TITRES_STAT!B1278</f>
        <v>44168</v>
      </c>
      <c r="B1275" s="5">
        <f>TITRES_STAT!D1278</f>
        <v>1.4331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5.2968835908638974E-3</v>
      </c>
      <c r="G1275" s="2">
        <f t="shared" si="178"/>
        <v>6.9548418038620071E-3</v>
      </c>
      <c r="H1275" s="2">
        <f t="shared" si="175"/>
        <v>0.76161093814133207</v>
      </c>
      <c r="I1275" s="2">
        <f t="shared" si="176"/>
        <v>43.233776633159671</v>
      </c>
    </row>
    <row r="1276" spans="1:9" ht="13.5" x14ac:dyDescent="0.25">
      <c r="A1276" s="3">
        <f>TITRES_STAT!B1279</f>
        <v>44169</v>
      </c>
      <c r="B1276" s="5">
        <f>TITRES_STAT!D1279</f>
        <v>1.4539</v>
      </c>
      <c r="C1276" s="2">
        <f t="shared" si="171"/>
        <v>2.079999999999993E-2</v>
      </c>
      <c r="D1276" s="2">
        <f t="shared" si="172"/>
        <v>2.079999999999993E-2</v>
      </c>
      <c r="E1276" s="2">
        <f t="shared" si="173"/>
        <v>0</v>
      </c>
      <c r="F1276" s="2">
        <f t="shared" si="178"/>
        <v>6.4042490486593282E-3</v>
      </c>
      <c r="G1276" s="2">
        <f t="shared" si="178"/>
        <v>6.4580673893004353E-3</v>
      </c>
      <c r="H1276" s="2">
        <f t="shared" si="175"/>
        <v>0.99166649441746735</v>
      </c>
      <c r="I1276" s="2">
        <f t="shared" si="176"/>
        <v>49.790790636738357</v>
      </c>
    </row>
    <row r="1277" spans="1:9" ht="13.5" x14ac:dyDescent="0.25">
      <c r="A1277" s="3">
        <f>TITRES_STAT!B1280</f>
        <v>44172</v>
      </c>
      <c r="B1277" s="5">
        <f>TITRES_STAT!D1280</f>
        <v>1.4164000000000001</v>
      </c>
      <c r="C1277" s="2">
        <f t="shared" si="171"/>
        <v>-3.7499999999999867E-2</v>
      </c>
      <c r="D1277" s="2">
        <f t="shared" si="172"/>
        <v>0</v>
      </c>
      <c r="E1277" s="2">
        <f t="shared" si="173"/>
        <v>3.7499999999999867E-2</v>
      </c>
      <c r="F1277" s="2">
        <f t="shared" ref="F1277:G1292" si="179">((F1276*13)+D1277)/14</f>
        <v>5.9468026880408051E-3</v>
      </c>
      <c r="G1277" s="2">
        <f t="shared" si="179"/>
        <v>8.67534829006468E-3</v>
      </c>
      <c r="H1277" s="2">
        <f t="shared" si="175"/>
        <v>0.68548287506235306</v>
      </c>
      <c r="I1277" s="2">
        <f t="shared" si="176"/>
        <v>40.669821402783121</v>
      </c>
    </row>
    <row r="1278" spans="1:9" ht="13.5" x14ac:dyDescent="0.25">
      <c r="A1278" s="3">
        <f>TITRES_STAT!B1281</f>
        <v>44173</v>
      </c>
      <c r="B1278" s="5">
        <f>TITRES_STAT!D1281</f>
        <v>1.4581</v>
      </c>
      <c r="C1278" s="2">
        <f t="shared" si="171"/>
        <v>4.1699999999999848E-2</v>
      </c>
      <c r="D1278" s="2">
        <f t="shared" si="172"/>
        <v>4.1699999999999848E-2</v>
      </c>
      <c r="E1278" s="2">
        <f t="shared" si="173"/>
        <v>0</v>
      </c>
      <c r="F1278" s="2">
        <f t="shared" si="179"/>
        <v>8.5006024960378786E-3</v>
      </c>
      <c r="G1278" s="2">
        <f t="shared" si="179"/>
        <v>8.0556805550600595E-3</v>
      </c>
      <c r="H1278" s="2">
        <f t="shared" si="175"/>
        <v>1.0552308321980752</v>
      </c>
      <c r="I1278" s="2">
        <f t="shared" si="176"/>
        <v>51.343664938575429</v>
      </c>
    </row>
    <row r="1279" spans="1:9" ht="13.5" x14ac:dyDescent="0.25">
      <c r="A1279" s="3">
        <f>TITRES_STAT!B1282</f>
        <v>44174</v>
      </c>
      <c r="B1279" s="5">
        <f>TITRES_STAT!D1282</f>
        <v>1.4164000000000001</v>
      </c>
      <c r="C1279" s="2">
        <f t="shared" si="171"/>
        <v>-4.1699999999999848E-2</v>
      </c>
      <c r="D1279" s="2">
        <f t="shared" si="172"/>
        <v>0</v>
      </c>
      <c r="E1279" s="2">
        <f t="shared" si="173"/>
        <v>4.1699999999999848E-2</v>
      </c>
      <c r="F1279" s="2">
        <f t="shared" si="179"/>
        <v>7.8934166034637446E-3</v>
      </c>
      <c r="G1279" s="2">
        <f t="shared" si="179"/>
        <v>1.0458846229698615E-2</v>
      </c>
      <c r="H1279" s="2">
        <f t="shared" si="175"/>
        <v>0.75471198544346541</v>
      </c>
      <c r="I1279" s="2">
        <f t="shared" si="176"/>
        <v>43.010590439018877</v>
      </c>
    </row>
    <row r="1280" spans="1:9" ht="13.5" x14ac:dyDescent="0.25">
      <c r="A1280" s="3">
        <f>TITRES_STAT!B1283</f>
        <v>44175</v>
      </c>
      <c r="B1280" s="5">
        <f>TITRES_STAT!D1283</f>
        <v>1.4038999999999999</v>
      </c>
      <c r="C1280" s="2">
        <f t="shared" si="171"/>
        <v>-1.2500000000000178E-2</v>
      </c>
      <c r="D1280" s="2">
        <f t="shared" si="172"/>
        <v>0</v>
      </c>
      <c r="E1280" s="2">
        <f t="shared" si="173"/>
        <v>1.2500000000000178E-2</v>
      </c>
      <c r="F1280" s="2">
        <f t="shared" si="179"/>
        <v>7.329601131787762E-3</v>
      </c>
      <c r="G1280" s="2">
        <f t="shared" si="179"/>
        <v>1.0604642927577299E-2</v>
      </c>
      <c r="H1280" s="2">
        <f t="shared" si="175"/>
        <v>0.6911690645167492</v>
      </c>
      <c r="I1280" s="2">
        <f t="shared" si="176"/>
        <v>40.869306269757864</v>
      </c>
    </row>
    <row r="1281" spans="1:9" ht="13.5" x14ac:dyDescent="0.25">
      <c r="A1281" s="3">
        <f>TITRES_STAT!B1284</f>
        <v>44176</v>
      </c>
      <c r="B1281" s="5">
        <f>TITRES_STAT!D1284</f>
        <v>1.4080999999999999</v>
      </c>
      <c r="C1281" s="2">
        <f t="shared" si="171"/>
        <v>4.1999999999999815E-3</v>
      </c>
      <c r="D1281" s="2">
        <f t="shared" si="172"/>
        <v>4.1999999999999815E-3</v>
      </c>
      <c r="E1281" s="2">
        <f t="shared" si="173"/>
        <v>0</v>
      </c>
      <c r="F1281" s="2">
        <f t="shared" si="179"/>
        <v>7.1060581938029209E-3</v>
      </c>
      <c r="G1281" s="2">
        <f t="shared" si="179"/>
        <v>9.8471684327503493E-3</v>
      </c>
      <c r="H1281" s="2">
        <f t="shared" si="175"/>
        <v>0.72163467521984626</v>
      </c>
      <c r="I1281" s="2">
        <f t="shared" si="176"/>
        <v>41.915668033794461</v>
      </c>
    </row>
    <row r="1282" spans="1:9" ht="13.5" x14ac:dyDescent="0.25">
      <c r="A1282" s="3">
        <f>TITRES_STAT!B1285</f>
        <v>44179</v>
      </c>
      <c r="B1282" s="5">
        <f>TITRES_STAT!D1285</f>
        <v>1.4497</v>
      </c>
      <c r="C1282" s="2">
        <f t="shared" si="171"/>
        <v>4.1600000000000081E-2</v>
      </c>
      <c r="D1282" s="2">
        <f t="shared" si="172"/>
        <v>4.1600000000000081E-2</v>
      </c>
      <c r="E1282" s="2">
        <f t="shared" si="173"/>
        <v>0</v>
      </c>
      <c r="F1282" s="2">
        <f t="shared" si="179"/>
        <v>9.5699111799598616E-3</v>
      </c>
      <c r="G1282" s="2">
        <f t="shared" si="179"/>
        <v>9.1437992589824667E-3</v>
      </c>
      <c r="H1282" s="2">
        <f t="shared" si="175"/>
        <v>1.0466011893862173</v>
      </c>
      <c r="I1282" s="2">
        <f t="shared" si="176"/>
        <v>51.138501961884259</v>
      </c>
    </row>
    <row r="1283" spans="1:9" ht="13.5" x14ac:dyDescent="0.25">
      <c r="A1283" s="3">
        <f>TITRES_STAT!B1286</f>
        <v>44180</v>
      </c>
      <c r="B1283" s="5">
        <f>TITRES_STAT!D1286</f>
        <v>1.4372</v>
      </c>
      <c r="C1283" s="2">
        <f t="shared" ref="C1283:C1346" si="180">B1283-B1282</f>
        <v>-1.2499999999999956E-2</v>
      </c>
      <c r="D1283" s="2">
        <f t="shared" ref="D1283:D1346" si="181">IF(C1283&gt;0,C1283,0)</f>
        <v>0</v>
      </c>
      <c r="E1283" s="2">
        <f t="shared" ref="E1283:E1346" si="182">IF(C1283&lt;0,-C1283,0)</f>
        <v>1.2499999999999956E-2</v>
      </c>
      <c r="F1283" s="2">
        <f t="shared" si="179"/>
        <v>8.8863460956770148E-3</v>
      </c>
      <c r="G1283" s="2">
        <f t="shared" si="179"/>
        <v>9.3835278833408597E-3</v>
      </c>
      <c r="H1283" s="2">
        <f t="shared" si="175"/>
        <v>0.94701547287491716</v>
      </c>
      <c r="I1283" s="2">
        <f t="shared" si="176"/>
        <v>48.639339854684174</v>
      </c>
    </row>
    <row r="1284" spans="1:9" ht="13.5" x14ac:dyDescent="0.25">
      <c r="A1284" s="3">
        <f>TITRES_STAT!B1287</f>
        <v>44181</v>
      </c>
      <c r="B1284" s="5">
        <f>TITRES_STAT!D1287</f>
        <v>1.4164000000000001</v>
      </c>
      <c r="C1284" s="2">
        <f t="shared" si="180"/>
        <v>-2.079999999999993E-2</v>
      </c>
      <c r="D1284" s="2">
        <f t="shared" si="181"/>
        <v>0</v>
      </c>
      <c r="E1284" s="2">
        <f t="shared" si="182"/>
        <v>2.079999999999993E-2</v>
      </c>
      <c r="F1284" s="2">
        <f t="shared" si="179"/>
        <v>8.2516070888429428E-3</v>
      </c>
      <c r="G1284" s="2">
        <f t="shared" si="179"/>
        <v>1.0198990177387937E-2</v>
      </c>
      <c r="H1284" s="2">
        <f t="shared" si="175"/>
        <v>0.8090611859924608</v>
      </c>
      <c r="I1284" s="2">
        <f t="shared" si="176"/>
        <v>44.722709892678694</v>
      </c>
    </row>
    <row r="1285" spans="1:9" ht="13.5" x14ac:dyDescent="0.25">
      <c r="A1285" s="3">
        <f>TITRES_STAT!B1288</f>
        <v>44182</v>
      </c>
      <c r="B1285" s="5">
        <f>TITRES_STAT!D1288</f>
        <v>1.4080999999999999</v>
      </c>
      <c r="C1285" s="2">
        <f t="shared" si="180"/>
        <v>-8.3000000000001961E-3</v>
      </c>
      <c r="D1285" s="2">
        <f t="shared" si="181"/>
        <v>0</v>
      </c>
      <c r="E1285" s="2">
        <f t="shared" si="182"/>
        <v>8.3000000000001961E-3</v>
      </c>
      <c r="F1285" s="2">
        <f t="shared" si="179"/>
        <v>7.6622065824970189E-3</v>
      </c>
      <c r="G1285" s="2">
        <f t="shared" si="179"/>
        <v>1.0063348021860241E-2</v>
      </c>
      <c r="H1285" s="2">
        <f t="shared" si="175"/>
        <v>0.76139735661061203</v>
      </c>
      <c r="I1285" s="2">
        <f t="shared" si="176"/>
        <v>43.226893338578591</v>
      </c>
    </row>
    <row r="1286" spans="1:9" ht="13.5" x14ac:dyDescent="0.25">
      <c r="A1286" s="3">
        <f>TITRES_STAT!B1289</f>
        <v>44183</v>
      </c>
      <c r="B1286" s="5">
        <f>TITRES_STAT!D1289</f>
        <v>1.4581</v>
      </c>
      <c r="C1286" s="2">
        <f t="shared" si="180"/>
        <v>5.0000000000000044E-2</v>
      </c>
      <c r="D1286" s="2">
        <f t="shared" si="181"/>
        <v>5.0000000000000044E-2</v>
      </c>
      <c r="E1286" s="2">
        <f t="shared" si="182"/>
        <v>0</v>
      </c>
      <c r="F1286" s="2">
        <f t="shared" si="179"/>
        <v>1.0686334683747235E-2</v>
      </c>
      <c r="G1286" s="2">
        <f t="shared" si="179"/>
        <v>9.3445374488702222E-3</v>
      </c>
      <c r="H1286" s="2">
        <f t="shared" si="175"/>
        <v>1.1435916161948967</v>
      </c>
      <c r="I1286" s="2">
        <f t="shared" si="176"/>
        <v>53.349323049923733</v>
      </c>
    </row>
    <row r="1287" spans="1:9" ht="13.5" x14ac:dyDescent="0.25">
      <c r="A1287" s="3">
        <f>TITRES_STAT!B1290</f>
        <v>44186</v>
      </c>
      <c r="B1287" s="5">
        <f>TITRES_STAT!D1290</f>
        <v>1.4497</v>
      </c>
      <c r="C1287" s="2">
        <f t="shared" si="180"/>
        <v>-8.3999999999999631E-3</v>
      </c>
      <c r="D1287" s="2">
        <f t="shared" si="181"/>
        <v>0</v>
      </c>
      <c r="E1287" s="2">
        <f t="shared" si="182"/>
        <v>8.3999999999999631E-3</v>
      </c>
      <c r="F1287" s="2">
        <f t="shared" si="179"/>
        <v>9.9230250634795743E-3</v>
      </c>
      <c r="G1287" s="2">
        <f t="shared" si="179"/>
        <v>9.2770704882366318E-3</v>
      </c>
      <c r="H1287" s="2">
        <f t="shared" si="175"/>
        <v>1.0696291545981047</v>
      </c>
      <c r="I1287" s="2">
        <f t="shared" si="176"/>
        <v>51.682165001478879</v>
      </c>
    </row>
    <row r="1288" spans="1:9" ht="13.5" x14ac:dyDescent="0.25">
      <c r="A1288" s="3">
        <f>TITRES_STAT!B1291</f>
        <v>44187</v>
      </c>
      <c r="B1288" s="5">
        <f>TITRES_STAT!D1291</f>
        <v>1.4372</v>
      </c>
      <c r="C1288" s="2">
        <f t="shared" si="180"/>
        <v>-1.2499999999999956E-2</v>
      </c>
      <c r="D1288" s="2">
        <f t="shared" si="181"/>
        <v>0</v>
      </c>
      <c r="E1288" s="2">
        <f t="shared" si="182"/>
        <v>1.2499999999999956E-2</v>
      </c>
      <c r="F1288" s="2">
        <f t="shared" si="179"/>
        <v>9.214237558945319E-3</v>
      </c>
      <c r="G1288" s="2">
        <f t="shared" si="179"/>
        <v>9.5072797390768713E-3</v>
      </c>
      <c r="H1288" s="2">
        <f t="shared" si="175"/>
        <v>0.96917707397131814</v>
      </c>
      <c r="I1288" s="2">
        <f t="shared" si="176"/>
        <v>49.217365303605732</v>
      </c>
    </row>
    <row r="1289" spans="1:9" ht="13.5" x14ac:dyDescent="0.25">
      <c r="A1289" s="3">
        <f>TITRES_STAT!B1292</f>
        <v>44188</v>
      </c>
      <c r="B1289" s="5">
        <f>TITRES_STAT!D1292</f>
        <v>1.5205</v>
      </c>
      <c r="C1289" s="2">
        <f t="shared" si="180"/>
        <v>8.329999999999993E-2</v>
      </c>
      <c r="D1289" s="2">
        <f t="shared" si="181"/>
        <v>8.329999999999993E-2</v>
      </c>
      <c r="E1289" s="2">
        <f t="shared" si="182"/>
        <v>0</v>
      </c>
      <c r="F1289" s="2">
        <f t="shared" si="179"/>
        <v>1.4506077733306363E-2</v>
      </c>
      <c r="G1289" s="2">
        <f t="shared" si="179"/>
        <v>8.8281883291428092E-3</v>
      </c>
      <c r="H1289" s="2">
        <f t="shared" si="175"/>
        <v>1.6431545400340208</v>
      </c>
      <c r="I1289" s="2">
        <f t="shared" si="176"/>
        <v>62.166419524333655</v>
      </c>
    </row>
    <row r="1290" spans="1:9" ht="13.5" x14ac:dyDescent="0.25">
      <c r="A1290" s="3">
        <f>TITRES_STAT!B1293</f>
        <v>44189</v>
      </c>
      <c r="B1290" s="5">
        <f>TITRES_STAT!D1293</f>
        <v>1.6039000000000001</v>
      </c>
      <c r="C1290" s="2">
        <f t="shared" si="180"/>
        <v>8.3400000000000141E-2</v>
      </c>
      <c r="D1290" s="2">
        <f t="shared" si="181"/>
        <v>8.3400000000000141E-2</v>
      </c>
      <c r="E1290" s="2">
        <f t="shared" si="182"/>
        <v>0</v>
      </c>
      <c r="F1290" s="2">
        <f t="shared" si="179"/>
        <v>1.9427072180927346E-2</v>
      </c>
      <c r="G1290" s="2">
        <f t="shared" si="179"/>
        <v>8.1976034484897518E-3</v>
      </c>
      <c r="H1290" s="2">
        <f t="shared" si="175"/>
        <v>2.3698477613608406</v>
      </c>
      <c r="I1290" s="2">
        <f t="shared" si="176"/>
        <v>70.32506894031998</v>
      </c>
    </row>
    <row r="1291" spans="1:9" ht="13.5" x14ac:dyDescent="0.25">
      <c r="A1291" s="3">
        <f>TITRES_STAT!B1294</f>
        <v>44190</v>
      </c>
      <c r="B1291" s="5">
        <f>TITRES_STAT!D1294</f>
        <v>1.6621999999999999</v>
      </c>
      <c r="C1291" s="2">
        <f t="shared" si="180"/>
        <v>5.8299999999999796E-2</v>
      </c>
      <c r="D1291" s="2">
        <f t="shared" si="181"/>
        <v>5.8299999999999796E-2</v>
      </c>
      <c r="E1291" s="2">
        <f t="shared" si="182"/>
        <v>0</v>
      </c>
      <c r="F1291" s="2">
        <f t="shared" si="179"/>
        <v>2.2203709882289663E-2</v>
      </c>
      <c r="G1291" s="2">
        <f t="shared" si="179"/>
        <v>7.6120603450261981E-3</v>
      </c>
      <c r="H1291" s="2">
        <f t="shared" si="175"/>
        <v>2.9169119628429909</v>
      </c>
      <c r="I1291" s="2">
        <f t="shared" si="176"/>
        <v>74.469684039715418</v>
      </c>
    </row>
    <row r="1292" spans="1:9" ht="13.5" x14ac:dyDescent="0.25">
      <c r="A1292" s="3">
        <f>TITRES_STAT!B1295</f>
        <v>44193</v>
      </c>
      <c r="B1292" s="5">
        <f>TITRES_STAT!D1295</f>
        <v>1.633</v>
      </c>
      <c r="C1292" s="2">
        <f t="shared" si="180"/>
        <v>-2.9199999999999893E-2</v>
      </c>
      <c r="D1292" s="2">
        <f t="shared" si="181"/>
        <v>0</v>
      </c>
      <c r="E1292" s="2">
        <f t="shared" si="182"/>
        <v>2.9199999999999893E-2</v>
      </c>
      <c r="F1292" s="2">
        <f t="shared" si="179"/>
        <v>2.0617730604983259E-2</v>
      </c>
      <c r="G1292" s="2">
        <f t="shared" si="179"/>
        <v>9.1540560346671761E-3</v>
      </c>
      <c r="H1292" s="2">
        <f t="shared" si="175"/>
        <v>2.2523054837005789</v>
      </c>
      <c r="I1292" s="2">
        <f t="shared" si="176"/>
        <v>69.252580822691741</v>
      </c>
    </row>
    <row r="1293" spans="1:9" ht="13.5" x14ac:dyDescent="0.25">
      <c r="A1293" s="3">
        <f>TITRES_STAT!B1296</f>
        <v>44194</v>
      </c>
      <c r="B1293" s="5">
        <f>TITRES_STAT!D1296</f>
        <v>1.6621999999999999</v>
      </c>
      <c r="C1293" s="2">
        <f t="shared" si="180"/>
        <v>2.9199999999999893E-2</v>
      </c>
      <c r="D1293" s="2">
        <f t="shared" si="181"/>
        <v>2.9199999999999893E-2</v>
      </c>
      <c r="E1293" s="2">
        <f t="shared" si="182"/>
        <v>0</v>
      </c>
      <c r="F1293" s="2">
        <f t="shared" ref="F1293:G1308" si="183">((F1292*13)+D1293)/14</f>
        <v>2.1230749847484447E-2</v>
      </c>
      <c r="G1293" s="2">
        <f t="shared" si="183"/>
        <v>8.5001948893338071E-3</v>
      </c>
      <c r="H1293" s="2">
        <f t="shared" si="175"/>
        <v>2.497678009021318</v>
      </c>
      <c r="I1293" s="2">
        <f t="shared" si="176"/>
        <v>71.40960381656717</v>
      </c>
    </row>
    <row r="1294" spans="1:9" ht="13.5" x14ac:dyDescent="0.25">
      <c r="A1294" s="3">
        <f>TITRES_STAT!B1297</f>
        <v>44195</v>
      </c>
      <c r="B1294" s="5">
        <f>TITRES_STAT!D1297</f>
        <v>1.6164000000000001</v>
      </c>
      <c r="C1294" s="2">
        <f t="shared" si="180"/>
        <v>-4.5799999999999841E-2</v>
      </c>
      <c r="D1294" s="2">
        <f t="shared" si="181"/>
        <v>0</v>
      </c>
      <c r="E1294" s="2">
        <f t="shared" si="182"/>
        <v>4.5799999999999841E-2</v>
      </c>
      <c r="F1294" s="2">
        <f t="shared" si="183"/>
        <v>1.9714267715521271E-2</v>
      </c>
      <c r="G1294" s="2">
        <f t="shared" si="183"/>
        <v>1.1164466682952809E-2</v>
      </c>
      <c r="H1294" s="2">
        <f t="shared" si="175"/>
        <v>1.7658046976505632</v>
      </c>
      <c r="I1294" s="2">
        <f t="shared" si="176"/>
        <v>63.844157150739576</v>
      </c>
    </row>
    <row r="1295" spans="1:9" ht="13.5" x14ac:dyDescent="0.25">
      <c r="A1295" s="3">
        <f>TITRES_STAT!B1298</f>
        <v>44196</v>
      </c>
      <c r="B1295" s="5">
        <f>TITRES_STAT!D1298</f>
        <v>1.5996999999999999</v>
      </c>
      <c r="C1295" s="2">
        <f t="shared" si="180"/>
        <v>-1.6700000000000159E-2</v>
      </c>
      <c r="D1295" s="2">
        <f t="shared" si="181"/>
        <v>0</v>
      </c>
      <c r="E1295" s="2">
        <f t="shared" si="182"/>
        <v>1.6700000000000159E-2</v>
      </c>
      <c r="F1295" s="2">
        <f t="shared" si="183"/>
        <v>1.8306105735841179E-2</v>
      </c>
      <c r="G1295" s="2">
        <f t="shared" si="183"/>
        <v>1.1559861919884762E-2</v>
      </c>
      <c r="H1295" s="2">
        <f t="shared" si="175"/>
        <v>1.5835920759876749</v>
      </c>
      <c r="I1295" s="2">
        <f t="shared" si="176"/>
        <v>61.294199293527697</v>
      </c>
    </row>
    <row r="1296" spans="1:9" ht="13.5" x14ac:dyDescent="0.25">
      <c r="A1296" s="3">
        <f>TITRES_STAT!B1299</f>
        <v>44200</v>
      </c>
      <c r="B1296" s="5">
        <f>TITRES_STAT!D1299</f>
        <v>1.5539000000000001</v>
      </c>
      <c r="C1296" s="2">
        <f t="shared" si="180"/>
        <v>-4.5799999999999841E-2</v>
      </c>
      <c r="D1296" s="2">
        <f t="shared" si="181"/>
        <v>0</v>
      </c>
      <c r="E1296" s="2">
        <f t="shared" si="182"/>
        <v>4.5799999999999841E-2</v>
      </c>
      <c r="F1296" s="2">
        <f t="shared" si="183"/>
        <v>1.6998526754709666E-2</v>
      </c>
      <c r="G1296" s="2">
        <f t="shared" si="183"/>
        <v>1.400558606846441E-2</v>
      </c>
      <c r="H1296" s="2">
        <f t="shared" si="175"/>
        <v>1.2136962117554146</v>
      </c>
      <c r="I1296" s="2">
        <f t="shared" si="176"/>
        <v>54.826683323136692</v>
      </c>
    </row>
    <row r="1297" spans="1:9" ht="13.5" x14ac:dyDescent="0.25">
      <c r="A1297" s="3">
        <f>TITRES_STAT!B1300</f>
        <v>44201</v>
      </c>
      <c r="B1297" s="5">
        <f>TITRES_STAT!D1300</f>
        <v>1.5039</v>
      </c>
      <c r="C1297" s="2">
        <f t="shared" si="180"/>
        <v>-5.0000000000000044E-2</v>
      </c>
      <c r="D1297" s="2">
        <f t="shared" si="181"/>
        <v>0</v>
      </c>
      <c r="E1297" s="2">
        <f t="shared" si="182"/>
        <v>5.0000000000000044E-2</v>
      </c>
      <c r="F1297" s="2">
        <f t="shared" si="183"/>
        <v>1.5784346272230403E-2</v>
      </c>
      <c r="G1297" s="2">
        <f t="shared" si="183"/>
        <v>1.6576615635002671E-2</v>
      </c>
      <c r="H1297" s="2">
        <f t="shared" ref="H1297:H1360" si="184">F1297/G1297</f>
        <v>0.95220560214358008</v>
      </c>
      <c r="I1297" s="2">
        <f t="shared" ref="I1297:I1360" si="185">IF(G1297=0,100,100-(100/(1+H1297)))</f>
        <v>48.775887186166756</v>
      </c>
    </row>
    <row r="1298" spans="1:9" ht="13.5" x14ac:dyDescent="0.25">
      <c r="A1298" s="3">
        <f>TITRES_STAT!B1301</f>
        <v>44202</v>
      </c>
      <c r="B1298" s="5">
        <f>TITRES_STAT!D1301</f>
        <v>1.5039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1.4656892967071089E-2</v>
      </c>
      <c r="G1298" s="2">
        <f t="shared" si="183"/>
        <v>1.539257166107391E-2</v>
      </c>
      <c r="H1298" s="2">
        <f t="shared" si="184"/>
        <v>0.95220560214358008</v>
      </c>
      <c r="I1298" s="2">
        <f t="shared" si="185"/>
        <v>48.775887186166756</v>
      </c>
    </row>
    <row r="1299" spans="1:9" ht="13.5" x14ac:dyDescent="0.25">
      <c r="A1299" s="3">
        <f>TITRES_STAT!B1302</f>
        <v>44203</v>
      </c>
      <c r="B1299" s="5">
        <f>TITRES_STAT!D1302</f>
        <v>1.4789000000000001</v>
      </c>
      <c r="C1299" s="2">
        <f t="shared" si="180"/>
        <v>-2.4999999999999911E-2</v>
      </c>
      <c r="D1299" s="2">
        <f t="shared" si="181"/>
        <v>0</v>
      </c>
      <c r="E1299" s="2">
        <f t="shared" si="182"/>
        <v>2.4999999999999911E-2</v>
      </c>
      <c r="F1299" s="2">
        <f t="shared" si="183"/>
        <v>1.3609972040851726E-2</v>
      </c>
      <c r="G1299" s="2">
        <f t="shared" si="183"/>
        <v>1.6078816542425767E-2</v>
      </c>
      <c r="H1299" s="2">
        <f t="shared" si="184"/>
        <v>0.84645359345573001</v>
      </c>
      <c r="I1299" s="2">
        <f t="shared" si="185"/>
        <v>45.842126574735623</v>
      </c>
    </row>
    <row r="1300" spans="1:9" ht="13.5" x14ac:dyDescent="0.25">
      <c r="A1300" s="3">
        <f>TITRES_STAT!B1303</f>
        <v>44204</v>
      </c>
      <c r="B1300" s="5">
        <f>TITRES_STAT!D1303</f>
        <v>1.4581</v>
      </c>
      <c r="C1300" s="2">
        <f t="shared" si="180"/>
        <v>-2.0800000000000152E-2</v>
      </c>
      <c r="D1300" s="2">
        <f t="shared" si="181"/>
        <v>0</v>
      </c>
      <c r="E1300" s="2">
        <f t="shared" si="182"/>
        <v>2.0800000000000152E-2</v>
      </c>
      <c r="F1300" s="2">
        <f t="shared" si="183"/>
        <v>1.2637831180790888E-2</v>
      </c>
      <c r="G1300" s="2">
        <f t="shared" si="183"/>
        <v>1.641604393225251E-2</v>
      </c>
      <c r="H1300" s="2">
        <f t="shared" si="184"/>
        <v>0.76984633039153916</v>
      </c>
      <c r="I1300" s="2">
        <f t="shared" si="185"/>
        <v>43.497919405309489</v>
      </c>
    </row>
    <row r="1301" spans="1:9" ht="13.5" x14ac:dyDescent="0.25">
      <c r="A1301" s="3">
        <f>TITRES_STAT!B1304</f>
        <v>44207</v>
      </c>
      <c r="B1301" s="5">
        <f>TITRES_STAT!D1304</f>
        <v>1.4164000000000001</v>
      </c>
      <c r="C1301" s="2">
        <f t="shared" si="180"/>
        <v>-4.1699999999999848E-2</v>
      </c>
      <c r="D1301" s="2">
        <f t="shared" si="181"/>
        <v>0</v>
      </c>
      <c r="E1301" s="2">
        <f t="shared" si="182"/>
        <v>4.1699999999999848E-2</v>
      </c>
      <c r="F1301" s="2">
        <f t="shared" si="183"/>
        <v>1.1735128953591538E-2</v>
      </c>
      <c r="G1301" s="2">
        <f t="shared" si="183"/>
        <v>1.8222040794234461E-2</v>
      </c>
      <c r="H1301" s="2">
        <f t="shared" si="184"/>
        <v>0.64400739116469263</v>
      </c>
      <c r="I1301" s="2">
        <f t="shared" si="185"/>
        <v>39.173022860222503</v>
      </c>
    </row>
    <row r="1302" spans="1:9" ht="13.5" x14ac:dyDescent="0.25">
      <c r="A1302" s="3">
        <f>TITRES_STAT!B1305</f>
        <v>44208</v>
      </c>
      <c r="B1302" s="5">
        <f>TITRES_STAT!D1305</f>
        <v>1.4164000000000001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1.0896905456906428E-2</v>
      </c>
      <c r="G1302" s="2">
        <f t="shared" si="183"/>
        <v>1.6920466451789143E-2</v>
      </c>
      <c r="H1302" s="2">
        <f t="shared" si="184"/>
        <v>0.64400739116469252</v>
      </c>
      <c r="I1302" s="2">
        <f t="shared" si="185"/>
        <v>39.173022860222495</v>
      </c>
    </row>
    <row r="1303" spans="1:9" ht="13.5" x14ac:dyDescent="0.25">
      <c r="A1303" s="3">
        <f>TITRES_STAT!B1306</f>
        <v>44209</v>
      </c>
      <c r="B1303" s="5">
        <f>TITRES_STAT!D1306</f>
        <v>1.4164000000000001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1.0118555067127397E-2</v>
      </c>
      <c r="G1303" s="2">
        <f t="shared" si="183"/>
        <v>1.5711861705232776E-2</v>
      </c>
      <c r="H1303" s="2">
        <f t="shared" si="184"/>
        <v>0.64400739116469252</v>
      </c>
      <c r="I1303" s="2">
        <f t="shared" si="185"/>
        <v>39.173022860222495</v>
      </c>
    </row>
    <row r="1304" spans="1:9" ht="13.5" x14ac:dyDescent="0.25">
      <c r="A1304" s="3">
        <f>TITRES_STAT!B1307</f>
        <v>44211</v>
      </c>
      <c r="B1304" s="5">
        <f>TITRES_STAT!D1307</f>
        <v>1.4164000000000001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9.3958011337611537E-3</v>
      </c>
      <c r="G1304" s="2">
        <f t="shared" si="183"/>
        <v>1.458958586914472E-2</v>
      </c>
      <c r="H1304" s="2">
        <f t="shared" si="184"/>
        <v>0.64400739116469252</v>
      </c>
      <c r="I1304" s="2">
        <f t="shared" si="185"/>
        <v>39.173022860222495</v>
      </c>
    </row>
    <row r="1305" spans="1:9" ht="13.5" x14ac:dyDescent="0.25">
      <c r="A1305" s="3">
        <f>TITRES_STAT!B1308</f>
        <v>44214</v>
      </c>
      <c r="B1305" s="5">
        <f>TITRES_STAT!D1308</f>
        <v>1.4164000000000001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8.7246724813496417E-3</v>
      </c>
      <c r="G1305" s="2">
        <f t="shared" si="183"/>
        <v>1.354747259277724E-2</v>
      </c>
      <c r="H1305" s="2">
        <f t="shared" si="184"/>
        <v>0.64400739116469241</v>
      </c>
      <c r="I1305" s="2">
        <f t="shared" si="185"/>
        <v>39.173022860222495</v>
      </c>
    </row>
    <row r="1306" spans="1:9" ht="13.5" x14ac:dyDescent="0.25">
      <c r="A1306" s="3">
        <f>TITRES_STAT!B1309</f>
        <v>44215</v>
      </c>
      <c r="B1306" s="5">
        <f>TITRES_STAT!D1309</f>
        <v>1.3956</v>
      </c>
      <c r="C1306" s="2">
        <f t="shared" si="180"/>
        <v>-2.0800000000000152E-2</v>
      </c>
      <c r="D1306" s="2">
        <f t="shared" si="181"/>
        <v>0</v>
      </c>
      <c r="E1306" s="2">
        <f t="shared" si="182"/>
        <v>2.0800000000000152E-2</v>
      </c>
      <c r="F1306" s="2">
        <f t="shared" si="183"/>
        <v>8.1014815898246672E-3</v>
      </c>
      <c r="G1306" s="2">
        <f t="shared" si="183"/>
        <v>1.4065510264721734E-2</v>
      </c>
      <c r="H1306" s="2">
        <f t="shared" si="184"/>
        <v>0.57598206089574411</v>
      </c>
      <c r="I1306" s="2">
        <f t="shared" si="185"/>
        <v>36.54750109074034</v>
      </c>
    </row>
    <row r="1307" spans="1:9" ht="13.5" x14ac:dyDescent="0.25">
      <c r="A1307" s="3">
        <f>TITRES_STAT!B1310</f>
        <v>44216</v>
      </c>
      <c r="B1307" s="5">
        <f>TITRES_STAT!D1310</f>
        <v>1.4331</v>
      </c>
      <c r="C1307" s="2">
        <f t="shared" si="180"/>
        <v>3.7500000000000089E-2</v>
      </c>
      <c r="D1307" s="2">
        <f t="shared" si="181"/>
        <v>3.7500000000000089E-2</v>
      </c>
      <c r="E1307" s="2">
        <f t="shared" si="182"/>
        <v>0</v>
      </c>
      <c r="F1307" s="2">
        <f t="shared" si="183"/>
        <v>1.0201375761980056E-2</v>
      </c>
      <c r="G1307" s="2">
        <f t="shared" si="183"/>
        <v>1.3060830960098755E-2</v>
      </c>
      <c r="H1307" s="2">
        <f t="shared" si="184"/>
        <v>0.78106636500737026</v>
      </c>
      <c r="I1307" s="2">
        <f t="shared" si="185"/>
        <v>43.853860830398538</v>
      </c>
    </row>
    <row r="1308" spans="1:9" ht="13.5" x14ac:dyDescent="0.25">
      <c r="A1308" s="3">
        <f>TITRES_STAT!B1311</f>
        <v>44217</v>
      </c>
      <c r="B1308" s="5">
        <f>TITRES_STAT!D1311</f>
        <v>1.4164000000000001</v>
      </c>
      <c r="C1308" s="2">
        <f t="shared" si="180"/>
        <v>-1.6699999999999937E-2</v>
      </c>
      <c r="D1308" s="2">
        <f t="shared" si="181"/>
        <v>0</v>
      </c>
      <c r="E1308" s="2">
        <f t="shared" si="182"/>
        <v>1.6699999999999937E-2</v>
      </c>
      <c r="F1308" s="2">
        <f t="shared" si="183"/>
        <v>9.4727060646957652E-3</v>
      </c>
      <c r="G1308" s="2">
        <f t="shared" si="183"/>
        <v>1.3320771605805982E-2</v>
      </c>
      <c r="H1308" s="2">
        <f t="shared" si="184"/>
        <v>0.71112292478365124</v>
      </c>
      <c r="I1308" s="2">
        <f t="shared" si="185"/>
        <v>41.558845041688826</v>
      </c>
    </row>
    <row r="1309" spans="1:9" ht="13.5" x14ac:dyDescent="0.25">
      <c r="A1309" s="3">
        <f>TITRES_STAT!B1312</f>
        <v>44218</v>
      </c>
      <c r="B1309" s="5">
        <f>TITRES_STAT!D1312</f>
        <v>1.4372</v>
      </c>
      <c r="C1309" s="2">
        <f t="shared" si="180"/>
        <v>2.079999999999993E-2</v>
      </c>
      <c r="D1309" s="2">
        <f t="shared" si="181"/>
        <v>2.079999999999993E-2</v>
      </c>
      <c r="E1309" s="2">
        <f t="shared" si="182"/>
        <v>0</v>
      </c>
      <c r="F1309" s="2">
        <f t="shared" ref="F1309:G1324" si="186">((F1308*13)+D1309)/14</f>
        <v>1.0281798488646063E-2</v>
      </c>
      <c r="G1309" s="2">
        <f t="shared" si="186"/>
        <v>1.2369287919676984E-2</v>
      </c>
      <c r="H1309" s="2">
        <f t="shared" si="184"/>
        <v>0.83123608694481466</v>
      </c>
      <c r="I1309" s="2">
        <f t="shared" si="185"/>
        <v>45.392076579903289</v>
      </c>
    </row>
    <row r="1310" spans="1:9" ht="13.5" x14ac:dyDescent="0.25">
      <c r="A1310" s="3">
        <f>TITRES_STAT!B1313</f>
        <v>44221</v>
      </c>
      <c r="B1310" s="5">
        <f>TITRES_STAT!D1313</f>
        <v>1.4372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9.5473843108856305E-3</v>
      </c>
      <c r="G1310" s="2">
        <f t="shared" si="186"/>
        <v>1.148576735398577E-2</v>
      </c>
      <c r="H1310" s="2">
        <f t="shared" si="184"/>
        <v>0.83123608694481477</v>
      </c>
      <c r="I1310" s="2">
        <f t="shared" si="185"/>
        <v>45.392076579903296</v>
      </c>
    </row>
    <row r="1311" spans="1:9" ht="13.5" x14ac:dyDescent="0.25">
      <c r="A1311" s="3">
        <f>TITRES_STAT!B1314</f>
        <v>44222</v>
      </c>
      <c r="B1311" s="5">
        <f>TITRES_STAT!D1314</f>
        <v>1.4414</v>
      </c>
      <c r="C1311" s="2">
        <f t="shared" si="180"/>
        <v>4.1999999999999815E-3</v>
      </c>
      <c r="D1311" s="2">
        <f t="shared" si="181"/>
        <v>4.1999999999999815E-3</v>
      </c>
      <c r="E1311" s="2">
        <f t="shared" si="182"/>
        <v>0</v>
      </c>
      <c r="F1311" s="2">
        <f t="shared" si="186"/>
        <v>9.1654282886795124E-3</v>
      </c>
      <c r="G1311" s="2">
        <f t="shared" si="186"/>
        <v>1.0665355400129643E-2</v>
      </c>
      <c r="H1311" s="2">
        <f t="shared" si="184"/>
        <v>0.85936454481095892</v>
      </c>
      <c r="I1311" s="2">
        <f t="shared" si="185"/>
        <v>46.218184982027296</v>
      </c>
    </row>
    <row r="1312" spans="1:9" ht="13.5" x14ac:dyDescent="0.25">
      <c r="A1312" s="3">
        <f>TITRES_STAT!B1315</f>
        <v>44223</v>
      </c>
      <c r="B1312" s="5">
        <f>TITRES_STAT!D1315</f>
        <v>1.4456</v>
      </c>
      <c r="C1312" s="2">
        <f t="shared" si="180"/>
        <v>4.1999999999999815E-3</v>
      </c>
      <c r="D1312" s="2">
        <f t="shared" si="181"/>
        <v>4.1999999999999815E-3</v>
      </c>
      <c r="E1312" s="2">
        <f t="shared" si="182"/>
        <v>0</v>
      </c>
      <c r="F1312" s="2">
        <f t="shared" si="186"/>
        <v>8.8107548394881167E-3</v>
      </c>
      <c r="G1312" s="2">
        <f t="shared" si="186"/>
        <v>9.9035443001203836E-3</v>
      </c>
      <c r="H1312" s="2">
        <f t="shared" si="184"/>
        <v>0.8896567302052677</v>
      </c>
      <c r="I1312" s="2">
        <f t="shared" si="185"/>
        <v>47.080335596647075</v>
      </c>
    </row>
    <row r="1313" spans="1:9" ht="13.5" x14ac:dyDescent="0.25">
      <c r="A1313" s="3">
        <f>TITRES_STAT!B1316</f>
        <v>44224</v>
      </c>
      <c r="B1313" s="5">
        <f>TITRES_STAT!D1316</f>
        <v>1.4038999999999999</v>
      </c>
      <c r="C1313" s="2">
        <f t="shared" si="180"/>
        <v>-4.170000000000007E-2</v>
      </c>
      <c r="D1313" s="2">
        <f t="shared" si="181"/>
        <v>0</v>
      </c>
      <c r="E1313" s="2">
        <f t="shared" si="182"/>
        <v>4.170000000000007E-2</v>
      </c>
      <c r="F1313" s="2">
        <f t="shared" si="186"/>
        <v>8.181415208096109E-3</v>
      </c>
      <c r="G1313" s="2">
        <f t="shared" si="186"/>
        <v>1.2174719707254646E-2</v>
      </c>
      <c r="H1313" s="2">
        <f t="shared" si="184"/>
        <v>0.67200029280517926</v>
      </c>
      <c r="I1313" s="2">
        <f t="shared" si="185"/>
        <v>40.191398033653364</v>
      </c>
    </row>
    <row r="1314" spans="1:9" ht="13.5" x14ac:dyDescent="0.25">
      <c r="A1314" s="3">
        <f>TITRES_STAT!B1317</f>
        <v>44225</v>
      </c>
      <c r="B1314" s="5">
        <f>TITRES_STAT!D1317</f>
        <v>1.4121999999999999</v>
      </c>
      <c r="C1314" s="2">
        <f t="shared" si="180"/>
        <v>8.2999999999999741E-3</v>
      </c>
      <c r="D1314" s="2">
        <f t="shared" si="181"/>
        <v>8.2999999999999741E-3</v>
      </c>
      <c r="E1314" s="2">
        <f t="shared" si="182"/>
        <v>0</v>
      </c>
      <c r="F1314" s="2">
        <f t="shared" si="186"/>
        <v>8.1898855503749566E-3</v>
      </c>
      <c r="G1314" s="2">
        <f t="shared" si="186"/>
        <v>1.1305096871022172E-2</v>
      </c>
      <c r="H1314" s="2">
        <f t="shared" si="184"/>
        <v>0.72444187288369977</v>
      </c>
      <c r="I1314" s="2">
        <f t="shared" si="185"/>
        <v>42.010222801668057</v>
      </c>
    </row>
    <row r="1315" spans="1:9" ht="13.5" x14ac:dyDescent="0.25">
      <c r="A1315" s="3">
        <f>TITRES_STAT!B1318</f>
        <v>44228</v>
      </c>
      <c r="B1315" s="5">
        <f>TITRES_STAT!D1318</f>
        <v>1.4080999999999999</v>
      </c>
      <c r="C1315" s="2">
        <f t="shared" si="180"/>
        <v>-4.0999999999999925E-3</v>
      </c>
      <c r="D1315" s="2">
        <f t="shared" si="181"/>
        <v>0</v>
      </c>
      <c r="E1315" s="2">
        <f t="shared" si="182"/>
        <v>4.0999999999999925E-3</v>
      </c>
      <c r="F1315" s="2">
        <f t="shared" si="186"/>
        <v>7.6048937253481736E-3</v>
      </c>
      <c r="G1315" s="2">
        <f t="shared" si="186"/>
        <v>1.0790447094520586E-2</v>
      </c>
      <c r="H1315" s="2">
        <f t="shared" si="184"/>
        <v>0.70478022446446698</v>
      </c>
      <c r="I1315" s="2">
        <f t="shared" si="185"/>
        <v>41.34141247948039</v>
      </c>
    </row>
    <row r="1316" spans="1:9" ht="13.5" x14ac:dyDescent="0.25">
      <c r="A1316" s="3">
        <f>TITRES_STAT!B1319</f>
        <v>44229</v>
      </c>
      <c r="B1316" s="5">
        <f>TITRES_STAT!D1319</f>
        <v>1.4164000000000001</v>
      </c>
      <c r="C1316" s="2">
        <f t="shared" si="180"/>
        <v>8.3000000000001961E-3</v>
      </c>
      <c r="D1316" s="2">
        <f t="shared" si="181"/>
        <v>8.3000000000001961E-3</v>
      </c>
      <c r="E1316" s="2">
        <f t="shared" si="182"/>
        <v>0</v>
      </c>
      <c r="F1316" s="2">
        <f t="shared" si="186"/>
        <v>7.6545441735376045E-3</v>
      </c>
      <c r="G1316" s="2">
        <f t="shared" si="186"/>
        <v>1.0019700873483401E-2</v>
      </c>
      <c r="H1316" s="2">
        <f t="shared" si="184"/>
        <v>0.76394937036443311</v>
      </c>
      <c r="I1316" s="2">
        <f t="shared" si="185"/>
        <v>43.309030474417796</v>
      </c>
    </row>
    <row r="1317" spans="1:9" ht="13.5" x14ac:dyDescent="0.25">
      <c r="A1317" s="3">
        <f>TITRES_STAT!B1320</f>
        <v>44230</v>
      </c>
      <c r="B1317" s="5">
        <f>TITRES_STAT!D1320</f>
        <v>1.4121999999999999</v>
      </c>
      <c r="C1317" s="2">
        <f t="shared" si="180"/>
        <v>-4.2000000000002036E-3</v>
      </c>
      <c r="D1317" s="2">
        <f t="shared" si="181"/>
        <v>0</v>
      </c>
      <c r="E1317" s="2">
        <f t="shared" si="182"/>
        <v>4.2000000000002036E-3</v>
      </c>
      <c r="F1317" s="2">
        <f t="shared" si="186"/>
        <v>7.1077910182849183E-3</v>
      </c>
      <c r="G1317" s="2">
        <f t="shared" si="186"/>
        <v>9.6040079539488881E-3</v>
      </c>
      <c r="H1317" s="2">
        <f t="shared" si="184"/>
        <v>0.74008591541851043</v>
      </c>
      <c r="I1317" s="2">
        <f t="shared" si="185"/>
        <v>42.531573232147643</v>
      </c>
    </row>
    <row r="1318" spans="1:9" ht="13.5" x14ac:dyDescent="0.25">
      <c r="A1318" s="3">
        <f>TITRES_STAT!B1321</f>
        <v>44231</v>
      </c>
      <c r="B1318" s="5">
        <f>TITRES_STAT!D1321</f>
        <v>1.3956</v>
      </c>
      <c r="C1318" s="2">
        <f t="shared" si="180"/>
        <v>-1.6599999999999948E-2</v>
      </c>
      <c r="D1318" s="2">
        <f t="shared" si="181"/>
        <v>0</v>
      </c>
      <c r="E1318" s="2">
        <f t="shared" si="182"/>
        <v>1.6599999999999948E-2</v>
      </c>
      <c r="F1318" s="2">
        <f t="shared" si="186"/>
        <v>6.6000916598359955E-3</v>
      </c>
      <c r="G1318" s="2">
        <f t="shared" si="186"/>
        <v>1.0103721671523963E-2</v>
      </c>
      <c r="H1318" s="2">
        <f t="shared" si="184"/>
        <v>0.6532337166845662</v>
      </c>
      <c r="I1318" s="2">
        <f t="shared" si="185"/>
        <v>39.512484538155704</v>
      </c>
    </row>
    <row r="1319" spans="1:9" ht="13.5" x14ac:dyDescent="0.25">
      <c r="A1319" s="3">
        <f>TITRES_STAT!B1322</f>
        <v>44232</v>
      </c>
      <c r="B1319" s="5">
        <f>TITRES_STAT!D1322</f>
        <v>1.3956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6.1286565412762822E-3</v>
      </c>
      <c r="G1319" s="2">
        <f t="shared" si="186"/>
        <v>9.3820272664151081E-3</v>
      </c>
      <c r="H1319" s="2">
        <f t="shared" si="184"/>
        <v>0.6532337166845662</v>
      </c>
      <c r="I1319" s="2">
        <f t="shared" si="185"/>
        <v>39.512484538155704</v>
      </c>
    </row>
    <row r="1320" spans="1:9" ht="13.5" x14ac:dyDescent="0.25">
      <c r="A1320" s="3">
        <f>TITRES_STAT!B1323</f>
        <v>44235</v>
      </c>
      <c r="B1320" s="5">
        <f>TITRES_STAT!D1323</f>
        <v>1.4164000000000001</v>
      </c>
      <c r="C1320" s="2">
        <f t="shared" si="180"/>
        <v>2.0800000000000152E-2</v>
      </c>
      <c r="D1320" s="2">
        <f t="shared" si="181"/>
        <v>2.0800000000000152E-2</v>
      </c>
      <c r="E1320" s="2">
        <f t="shared" si="182"/>
        <v>0</v>
      </c>
      <c r="F1320" s="2">
        <f t="shared" si="186"/>
        <v>7.1766096454708439E-3</v>
      </c>
      <c r="G1320" s="2">
        <f t="shared" si="186"/>
        <v>8.7118824616711724E-3</v>
      </c>
      <c r="H1320" s="2">
        <f t="shared" si="184"/>
        <v>0.82377255168961239</v>
      </c>
      <c r="I1320" s="2">
        <f t="shared" si="185"/>
        <v>45.168601256030428</v>
      </c>
    </row>
    <row r="1321" spans="1:9" ht="13.5" x14ac:dyDescent="0.25">
      <c r="A1321" s="3">
        <f>TITRES_STAT!B1324</f>
        <v>44236</v>
      </c>
      <c r="B1321" s="5">
        <f>TITRES_STAT!D1324</f>
        <v>1.4164000000000001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6.6639946707943553E-3</v>
      </c>
      <c r="G1321" s="2">
        <f t="shared" si="186"/>
        <v>8.0896051429803738E-3</v>
      </c>
      <c r="H1321" s="2">
        <f t="shared" si="184"/>
        <v>0.8237725516896125</v>
      </c>
      <c r="I1321" s="2">
        <f t="shared" si="185"/>
        <v>45.168601256030435</v>
      </c>
    </row>
    <row r="1322" spans="1:9" ht="13.5" x14ac:dyDescent="0.25">
      <c r="A1322" s="3">
        <f>TITRES_STAT!B1325</f>
        <v>44237</v>
      </c>
      <c r="B1322" s="5">
        <f>TITRES_STAT!D1325</f>
        <v>1.4372</v>
      </c>
      <c r="C1322" s="2">
        <f t="shared" si="180"/>
        <v>2.079999999999993E-2</v>
      </c>
      <c r="D1322" s="2">
        <f t="shared" si="181"/>
        <v>2.079999999999993E-2</v>
      </c>
      <c r="E1322" s="2">
        <f t="shared" si="182"/>
        <v>0</v>
      </c>
      <c r="F1322" s="2">
        <f t="shared" si="186"/>
        <v>7.673709337166182E-3</v>
      </c>
      <c r="G1322" s="2">
        <f t="shared" si="186"/>
        <v>7.5117762041960615E-3</v>
      </c>
      <c r="H1322" s="2">
        <f t="shared" si="184"/>
        <v>1.0215572360741612</v>
      </c>
      <c r="I1322" s="2">
        <f t="shared" si="185"/>
        <v>50.533183916079096</v>
      </c>
    </row>
    <row r="1323" spans="1:9" ht="13.5" x14ac:dyDescent="0.25">
      <c r="A1323" s="3">
        <f>TITRES_STAT!B1326</f>
        <v>44238</v>
      </c>
      <c r="B1323" s="5">
        <f>TITRES_STAT!D1326</f>
        <v>1.3956</v>
      </c>
      <c r="C1323" s="2">
        <f t="shared" si="180"/>
        <v>-4.1600000000000081E-2</v>
      </c>
      <c r="D1323" s="2">
        <f t="shared" si="181"/>
        <v>0</v>
      </c>
      <c r="E1323" s="2">
        <f t="shared" si="182"/>
        <v>4.1600000000000081E-2</v>
      </c>
      <c r="F1323" s="2">
        <f t="shared" si="186"/>
        <v>7.1255872416543121E-3</v>
      </c>
      <c r="G1323" s="2">
        <f t="shared" si="186"/>
        <v>9.9466493324677774E-3</v>
      </c>
      <c r="H1323" s="2">
        <f t="shared" si="184"/>
        <v>0.71638066282230584</v>
      </c>
      <c r="I1323" s="2">
        <f t="shared" si="185"/>
        <v>41.737866100421783</v>
      </c>
    </row>
    <row r="1324" spans="1:9" ht="13.5" x14ac:dyDescent="0.25">
      <c r="A1324" s="3">
        <f>TITRES_STAT!B1327</f>
        <v>44239</v>
      </c>
      <c r="B1324" s="5">
        <f>TITRES_STAT!D1327</f>
        <v>1.4331</v>
      </c>
      <c r="C1324" s="2">
        <f t="shared" si="180"/>
        <v>3.7500000000000089E-2</v>
      </c>
      <c r="D1324" s="2">
        <f t="shared" si="181"/>
        <v>3.7500000000000089E-2</v>
      </c>
      <c r="E1324" s="2">
        <f t="shared" si="182"/>
        <v>0</v>
      </c>
      <c r="F1324" s="2">
        <f t="shared" si="186"/>
        <v>9.2951881529647253E-3</v>
      </c>
      <c r="G1324" s="2">
        <f t="shared" si="186"/>
        <v>9.2361743801486502E-3</v>
      </c>
      <c r="H1324" s="2">
        <f t="shared" si="184"/>
        <v>1.0063894173482599</v>
      </c>
      <c r="I1324" s="2">
        <f t="shared" si="185"/>
        <v>50.159226750625123</v>
      </c>
    </row>
    <row r="1325" spans="1:9" ht="13.5" x14ac:dyDescent="0.25">
      <c r="A1325" s="3">
        <f>TITRES_STAT!B1328</f>
        <v>44242</v>
      </c>
      <c r="B1325" s="5">
        <f>TITRES_STAT!D1328</f>
        <v>1.4164000000000001</v>
      </c>
      <c r="C1325" s="2">
        <f t="shared" si="180"/>
        <v>-1.6699999999999937E-2</v>
      </c>
      <c r="D1325" s="2">
        <f t="shared" si="181"/>
        <v>0</v>
      </c>
      <c r="E1325" s="2">
        <f t="shared" si="182"/>
        <v>1.6699999999999937E-2</v>
      </c>
      <c r="F1325" s="2">
        <f t="shared" ref="F1325:G1340" si="187">((F1324*13)+D1325)/14</f>
        <v>8.6312461420386729E-3</v>
      </c>
      <c r="G1325" s="2">
        <f t="shared" si="187"/>
        <v>9.7693047815665991E-3</v>
      </c>
      <c r="H1325" s="2">
        <f t="shared" si="184"/>
        <v>0.88350669111324132</v>
      </c>
      <c r="I1325" s="2">
        <f t="shared" si="185"/>
        <v>46.907541941942732</v>
      </c>
    </row>
    <row r="1326" spans="1:9" ht="13.5" x14ac:dyDescent="0.25">
      <c r="A1326" s="3">
        <f>TITRES_STAT!B1329</f>
        <v>44243</v>
      </c>
      <c r="B1326" s="5">
        <f>TITRES_STAT!D1329</f>
        <v>1.4164000000000001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8.0147285604644826E-3</v>
      </c>
      <c r="G1326" s="2">
        <f t="shared" si="187"/>
        <v>9.0714972971689851E-3</v>
      </c>
      <c r="H1326" s="2">
        <f t="shared" si="184"/>
        <v>0.88350669111324143</v>
      </c>
      <c r="I1326" s="2">
        <f t="shared" si="185"/>
        <v>46.907541941942732</v>
      </c>
    </row>
    <row r="1327" spans="1:9" ht="13.5" x14ac:dyDescent="0.25">
      <c r="A1327" s="3">
        <f>TITRES_STAT!B1330</f>
        <v>44244</v>
      </c>
      <c r="B1327" s="5">
        <f>TITRES_STAT!D1330</f>
        <v>1.4038999999999999</v>
      </c>
      <c r="C1327" s="2">
        <f t="shared" si="180"/>
        <v>-1.2500000000000178E-2</v>
      </c>
      <c r="D1327" s="2">
        <f t="shared" si="181"/>
        <v>0</v>
      </c>
      <c r="E1327" s="2">
        <f t="shared" si="182"/>
        <v>1.2500000000000178E-2</v>
      </c>
      <c r="F1327" s="2">
        <f t="shared" si="187"/>
        <v>7.442247949002734E-3</v>
      </c>
      <c r="G1327" s="2">
        <f t="shared" si="187"/>
        <v>9.3163903473712124E-3</v>
      </c>
      <c r="H1327" s="2">
        <f t="shared" si="184"/>
        <v>0.79883384782204825</v>
      </c>
      <c r="I1327" s="2">
        <f t="shared" si="185"/>
        <v>44.408428760068219</v>
      </c>
    </row>
    <row r="1328" spans="1:9" ht="13.5" x14ac:dyDescent="0.25">
      <c r="A1328" s="3">
        <f>TITRES_STAT!B1331</f>
        <v>44245</v>
      </c>
      <c r="B1328" s="5">
        <f>TITRES_STAT!D1331</f>
        <v>1.4456</v>
      </c>
      <c r="C1328" s="2">
        <f t="shared" si="180"/>
        <v>4.170000000000007E-2</v>
      </c>
      <c r="D1328" s="2">
        <f t="shared" si="181"/>
        <v>4.170000000000007E-2</v>
      </c>
      <c r="E1328" s="2">
        <f t="shared" si="182"/>
        <v>0</v>
      </c>
      <c r="F1328" s="2">
        <f t="shared" si="187"/>
        <v>9.8892302383596885E-3</v>
      </c>
      <c r="G1328" s="2">
        <f t="shared" si="187"/>
        <v>8.6509338939875537E-3</v>
      </c>
      <c r="H1328" s="2">
        <f t="shared" si="184"/>
        <v>1.143140192671309</v>
      </c>
      <c r="I1328" s="2">
        <f t="shared" si="185"/>
        <v>53.339496715165716</v>
      </c>
    </row>
    <row r="1329" spans="1:9" ht="13.5" x14ac:dyDescent="0.25">
      <c r="A1329" s="3">
        <f>TITRES_STAT!B1332</f>
        <v>44246</v>
      </c>
      <c r="B1329" s="5">
        <f>TITRES_STAT!D1332</f>
        <v>1.4456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9.1828566499054243E-3</v>
      </c>
      <c r="G1329" s="2">
        <f t="shared" si="187"/>
        <v>8.0330100444170136E-3</v>
      </c>
      <c r="H1329" s="2">
        <f t="shared" si="184"/>
        <v>1.143140192671309</v>
      </c>
      <c r="I1329" s="2">
        <f t="shared" si="185"/>
        <v>53.339496715165716</v>
      </c>
    </row>
    <row r="1330" spans="1:9" ht="13.5" x14ac:dyDescent="0.25">
      <c r="A1330" s="3">
        <f>TITRES_STAT!B1333</f>
        <v>44249</v>
      </c>
      <c r="B1330" s="5">
        <f>TITRES_STAT!D1333</f>
        <v>1.4164000000000001</v>
      </c>
      <c r="C1330" s="2">
        <f t="shared" si="180"/>
        <v>-2.9199999999999893E-2</v>
      </c>
      <c r="D1330" s="2">
        <f t="shared" si="181"/>
        <v>0</v>
      </c>
      <c r="E1330" s="2">
        <f t="shared" si="182"/>
        <v>2.9199999999999893E-2</v>
      </c>
      <c r="F1330" s="2">
        <f t="shared" si="187"/>
        <v>8.5269383177693225E-3</v>
      </c>
      <c r="G1330" s="2">
        <f t="shared" si="187"/>
        <v>9.5449378983872186E-3</v>
      </c>
      <c r="H1330" s="2">
        <f t="shared" si="184"/>
        <v>0.89334665228257748</v>
      </c>
      <c r="I1330" s="2">
        <f t="shared" si="185"/>
        <v>47.183470137683358</v>
      </c>
    </row>
    <row r="1331" spans="1:9" ht="13.5" x14ac:dyDescent="0.25">
      <c r="A1331" s="3">
        <f>TITRES_STAT!B1334</f>
        <v>44250</v>
      </c>
      <c r="B1331" s="5">
        <f>TITRES_STAT!D1334</f>
        <v>1.4164000000000001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7.917871295071514E-3</v>
      </c>
      <c r="G1331" s="2">
        <f t="shared" si="187"/>
        <v>8.863156619930989E-3</v>
      </c>
      <c r="H1331" s="2">
        <f t="shared" si="184"/>
        <v>0.89334665228257748</v>
      </c>
      <c r="I1331" s="2">
        <f t="shared" si="185"/>
        <v>47.183470137683358</v>
      </c>
    </row>
    <row r="1332" spans="1:9" ht="13.5" x14ac:dyDescent="0.25">
      <c r="A1332" s="3">
        <f>TITRES_STAT!B1335</f>
        <v>44251</v>
      </c>
      <c r="B1332" s="5">
        <f>TITRES_STAT!D1335</f>
        <v>1.4164000000000001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7.3523090597092623E-3</v>
      </c>
      <c r="G1332" s="2">
        <f t="shared" si="187"/>
        <v>8.2300740042216321E-3</v>
      </c>
      <c r="H1332" s="2">
        <f t="shared" si="184"/>
        <v>0.89334665228257748</v>
      </c>
      <c r="I1332" s="2">
        <f t="shared" si="185"/>
        <v>47.183470137683358</v>
      </c>
    </row>
    <row r="1333" spans="1:9" ht="13.5" x14ac:dyDescent="0.25">
      <c r="A1333" s="3">
        <f>TITRES_STAT!B1336</f>
        <v>44252</v>
      </c>
      <c r="B1333" s="5">
        <f>TITRES_STAT!D1336</f>
        <v>1.3747</v>
      </c>
      <c r="C1333" s="2">
        <f t="shared" si="180"/>
        <v>-4.170000000000007E-2</v>
      </c>
      <c r="D1333" s="2">
        <f t="shared" si="181"/>
        <v>0</v>
      </c>
      <c r="E1333" s="2">
        <f t="shared" si="182"/>
        <v>4.170000000000007E-2</v>
      </c>
      <c r="F1333" s="2">
        <f t="shared" si="187"/>
        <v>6.8271441268728866E-3</v>
      </c>
      <c r="G1333" s="2">
        <f t="shared" si="187"/>
        <v>1.0620783003920093E-2</v>
      </c>
      <c r="H1333" s="2">
        <f t="shared" si="184"/>
        <v>0.64280986857117894</v>
      </c>
      <c r="I1333" s="2">
        <f t="shared" si="185"/>
        <v>39.128683170758997</v>
      </c>
    </row>
    <row r="1334" spans="1:9" ht="13.5" x14ac:dyDescent="0.25">
      <c r="A1334" s="3">
        <f>TITRES_STAT!B1337</f>
        <v>44253</v>
      </c>
      <c r="B1334" s="5">
        <f>TITRES_STAT!D1337</f>
        <v>1.4121999999999999</v>
      </c>
      <c r="C1334" s="2">
        <f t="shared" si="180"/>
        <v>3.7499999999999867E-2</v>
      </c>
      <c r="D1334" s="2">
        <f t="shared" si="181"/>
        <v>3.7499999999999867E-2</v>
      </c>
      <c r="E1334" s="2">
        <f t="shared" si="182"/>
        <v>0</v>
      </c>
      <c r="F1334" s="2">
        <f t="shared" si="187"/>
        <v>9.0180624035248146E-3</v>
      </c>
      <c r="G1334" s="2">
        <f t="shared" si="187"/>
        <v>9.8621556464972299E-3</v>
      </c>
      <c r="H1334" s="2">
        <f t="shared" si="184"/>
        <v>0.91441087798363696</v>
      </c>
      <c r="I1334" s="2">
        <f t="shared" si="185"/>
        <v>47.764609389743178</v>
      </c>
    </row>
    <row r="1335" spans="1:9" ht="13.5" x14ac:dyDescent="0.25">
      <c r="A1335" s="3">
        <f>TITRES_STAT!B1338</f>
        <v>44256</v>
      </c>
      <c r="B1335" s="5">
        <f>TITRES_STAT!D1338</f>
        <v>1.3706</v>
      </c>
      <c r="C1335" s="2">
        <f t="shared" si="180"/>
        <v>-4.1599999999999859E-2</v>
      </c>
      <c r="D1335" s="2">
        <f t="shared" si="181"/>
        <v>0</v>
      </c>
      <c r="E1335" s="2">
        <f t="shared" si="182"/>
        <v>4.1599999999999859E-2</v>
      </c>
      <c r="F1335" s="2">
        <f t="shared" si="187"/>
        <v>8.3739150889873288E-3</v>
      </c>
      <c r="G1335" s="2">
        <f t="shared" si="187"/>
        <v>1.2129144528890275E-2</v>
      </c>
      <c r="H1335" s="2">
        <f t="shared" si="184"/>
        <v>0.69039618326268548</v>
      </c>
      <c r="I1335" s="2">
        <f t="shared" si="185"/>
        <v>40.842270593047047</v>
      </c>
    </row>
    <row r="1336" spans="1:9" ht="13.5" x14ac:dyDescent="0.25">
      <c r="A1336" s="3">
        <f>TITRES_STAT!B1339</f>
        <v>44257</v>
      </c>
      <c r="B1336" s="5">
        <f>TITRES_STAT!D1339</f>
        <v>1.3706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7.7757782969168059E-3</v>
      </c>
      <c r="G1336" s="2">
        <f t="shared" si="187"/>
        <v>1.1262777062540971E-2</v>
      </c>
      <c r="H1336" s="2">
        <f t="shared" si="184"/>
        <v>0.69039618326268548</v>
      </c>
      <c r="I1336" s="2">
        <f t="shared" si="185"/>
        <v>40.842270593047047</v>
      </c>
    </row>
    <row r="1337" spans="1:9" ht="13.5" x14ac:dyDescent="0.25">
      <c r="A1337" s="3">
        <f>TITRES_STAT!B1340</f>
        <v>44258</v>
      </c>
      <c r="B1337" s="5">
        <f>TITRES_STAT!D1340</f>
        <v>1.4080999999999999</v>
      </c>
      <c r="C1337" s="2">
        <f t="shared" si="180"/>
        <v>3.7499999999999867E-2</v>
      </c>
      <c r="D1337" s="2">
        <f t="shared" si="181"/>
        <v>3.7499999999999867E-2</v>
      </c>
      <c r="E1337" s="2">
        <f t="shared" si="182"/>
        <v>0</v>
      </c>
      <c r="F1337" s="2">
        <f t="shared" si="187"/>
        <v>9.898936989994167E-3</v>
      </c>
      <c r="G1337" s="2">
        <f t="shared" si="187"/>
        <v>1.0458292986645187E-2</v>
      </c>
      <c r="H1337" s="2">
        <f t="shared" si="184"/>
        <v>0.94651555494139494</v>
      </c>
      <c r="I1337" s="2">
        <f t="shared" si="185"/>
        <v>48.626149045589941</v>
      </c>
    </row>
    <row r="1338" spans="1:9" ht="13.5" x14ac:dyDescent="0.25">
      <c r="A1338" s="3">
        <f>TITRES_STAT!B1341</f>
        <v>44259</v>
      </c>
      <c r="B1338" s="5">
        <f>TITRES_STAT!D1341</f>
        <v>1.4080999999999999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9.1918700621374406E-3</v>
      </c>
      <c r="G1338" s="2">
        <f t="shared" si="187"/>
        <v>9.7112720590276733E-3</v>
      </c>
      <c r="H1338" s="2">
        <f t="shared" si="184"/>
        <v>0.94651555494139483</v>
      </c>
      <c r="I1338" s="2">
        <f t="shared" si="185"/>
        <v>48.626149045589941</v>
      </c>
    </row>
    <row r="1339" spans="1:9" ht="13.5" x14ac:dyDescent="0.25">
      <c r="A1339" s="3">
        <f>TITRES_STAT!B1342</f>
        <v>44260</v>
      </c>
      <c r="B1339" s="5">
        <f>TITRES_STAT!D1342</f>
        <v>1.3747</v>
      </c>
      <c r="C1339" s="2">
        <f t="shared" si="180"/>
        <v>-3.3399999999999874E-2</v>
      </c>
      <c r="D1339" s="2">
        <f t="shared" si="181"/>
        <v>0</v>
      </c>
      <c r="E1339" s="2">
        <f t="shared" si="182"/>
        <v>3.3399999999999874E-2</v>
      </c>
      <c r="F1339" s="2">
        <f t="shared" si="187"/>
        <v>8.5353079148419095E-3</v>
      </c>
      <c r="G1339" s="2">
        <f t="shared" si="187"/>
        <v>1.1403324054811401E-2</v>
      </c>
      <c r="H1339" s="2">
        <f t="shared" si="184"/>
        <v>0.7484929722084509</v>
      </c>
      <c r="I1339" s="2">
        <f t="shared" si="185"/>
        <v>42.807891373052506</v>
      </c>
    </row>
    <row r="1340" spans="1:9" ht="13.5" x14ac:dyDescent="0.25">
      <c r="A1340" s="3">
        <f>TITRES_STAT!B1343</f>
        <v>44263</v>
      </c>
      <c r="B1340" s="5">
        <f>TITRES_STAT!D1343</f>
        <v>1.3956</v>
      </c>
      <c r="C1340" s="2">
        <f t="shared" si="180"/>
        <v>2.0899999999999919E-2</v>
      </c>
      <c r="D1340" s="2">
        <f t="shared" si="181"/>
        <v>2.0899999999999919E-2</v>
      </c>
      <c r="E1340" s="2">
        <f t="shared" si="182"/>
        <v>0</v>
      </c>
      <c r="F1340" s="2">
        <f t="shared" si="187"/>
        <v>9.4185002066389106E-3</v>
      </c>
      <c r="G1340" s="2">
        <f t="shared" si="187"/>
        <v>1.0588800908039158E-2</v>
      </c>
      <c r="H1340" s="2">
        <f t="shared" si="184"/>
        <v>0.8894775044347335</v>
      </c>
      <c r="I1340" s="2">
        <f t="shared" si="185"/>
        <v>47.075315919192931</v>
      </c>
    </row>
    <row r="1341" spans="1:9" ht="13.5" x14ac:dyDescent="0.25">
      <c r="A1341" s="3">
        <f>TITRES_STAT!B1344</f>
        <v>44264</v>
      </c>
      <c r="B1341" s="5">
        <f>TITRES_STAT!D1344</f>
        <v>1.3664000000000001</v>
      </c>
      <c r="C1341" s="2">
        <f t="shared" si="180"/>
        <v>-2.9199999999999893E-2</v>
      </c>
      <c r="D1341" s="2">
        <f t="shared" si="181"/>
        <v>0</v>
      </c>
      <c r="E1341" s="2">
        <f t="shared" si="182"/>
        <v>2.9199999999999893E-2</v>
      </c>
      <c r="F1341" s="2">
        <f t="shared" ref="F1341:G1356" si="188">((F1340*13)+D1341)/14</f>
        <v>8.7457501918789884E-3</v>
      </c>
      <c r="G1341" s="2">
        <f t="shared" si="188"/>
        <v>1.1918172271750639E-2</v>
      </c>
      <c r="H1341" s="2">
        <f t="shared" si="184"/>
        <v>0.73381639335830318</v>
      </c>
      <c r="I1341" s="2">
        <f t="shared" si="185"/>
        <v>42.323766009441336</v>
      </c>
    </row>
    <row r="1342" spans="1:9" ht="13.5" x14ac:dyDescent="0.25">
      <c r="A1342" s="3">
        <f>TITRES_STAT!B1345</f>
        <v>44265</v>
      </c>
      <c r="B1342" s="5">
        <f>TITRES_STAT!D1345</f>
        <v>1.3956</v>
      </c>
      <c r="C1342" s="2">
        <f t="shared" si="180"/>
        <v>2.9199999999999893E-2</v>
      </c>
      <c r="D1342" s="2">
        <f t="shared" si="181"/>
        <v>2.9199999999999893E-2</v>
      </c>
      <c r="E1342" s="2">
        <f t="shared" si="182"/>
        <v>0</v>
      </c>
      <c r="F1342" s="2">
        <f t="shared" si="188"/>
        <v>1.0206768035316196E-2</v>
      </c>
      <c r="G1342" s="2">
        <f t="shared" si="188"/>
        <v>1.1066874252339879E-2</v>
      </c>
      <c r="H1342" s="2">
        <f t="shared" si="184"/>
        <v>0.92228101653528505</v>
      </c>
      <c r="I1342" s="2">
        <f t="shared" si="185"/>
        <v>47.978469776370275</v>
      </c>
    </row>
    <row r="1343" spans="1:9" ht="13.5" x14ac:dyDescent="0.25">
      <c r="A1343" s="3">
        <f>TITRES_STAT!B1346</f>
        <v>44266</v>
      </c>
      <c r="B1343" s="5">
        <f>TITRES_STAT!D1346</f>
        <v>1.3706</v>
      </c>
      <c r="C1343" s="2">
        <f t="shared" si="180"/>
        <v>-2.4999999999999911E-2</v>
      </c>
      <c r="D1343" s="2">
        <f t="shared" si="181"/>
        <v>0</v>
      </c>
      <c r="E1343" s="2">
        <f t="shared" si="182"/>
        <v>2.4999999999999911E-2</v>
      </c>
      <c r="F1343" s="2">
        <f t="shared" si="188"/>
        <v>9.4777131756507531E-3</v>
      </c>
      <c r="G1343" s="2">
        <f t="shared" si="188"/>
        <v>1.2062097520029883E-2</v>
      </c>
      <c r="H1343" s="2">
        <f t="shared" si="184"/>
        <v>0.78574337174047926</v>
      </c>
      <c r="I1343" s="2">
        <f t="shared" si="185"/>
        <v>44.000912122924618</v>
      </c>
    </row>
    <row r="1344" spans="1:9" ht="13.5" x14ac:dyDescent="0.25">
      <c r="A1344" s="3">
        <f>TITRES_STAT!B1347</f>
        <v>44267</v>
      </c>
      <c r="B1344" s="5">
        <f>TITRES_STAT!D1347</f>
        <v>1.3706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8.800733663104271E-3</v>
      </c>
      <c r="G1344" s="2">
        <f t="shared" si="188"/>
        <v>1.1200519125742034E-2</v>
      </c>
      <c r="H1344" s="2">
        <f t="shared" si="184"/>
        <v>0.78574337174047926</v>
      </c>
      <c r="I1344" s="2">
        <f t="shared" si="185"/>
        <v>44.000912122924618</v>
      </c>
    </row>
    <row r="1345" spans="1:9" ht="13.5" x14ac:dyDescent="0.25">
      <c r="A1345" s="3">
        <f>TITRES_STAT!B1348</f>
        <v>44270</v>
      </c>
      <c r="B1345" s="5">
        <f>TITRES_STAT!D1348</f>
        <v>1.3706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8.1721098300253942E-3</v>
      </c>
      <c r="G1345" s="2">
        <f t="shared" si="188"/>
        <v>1.040048204533189E-2</v>
      </c>
      <c r="H1345" s="2">
        <f t="shared" si="184"/>
        <v>0.78574337174047915</v>
      </c>
      <c r="I1345" s="2">
        <f t="shared" si="185"/>
        <v>44.000912122924611</v>
      </c>
    </row>
    <row r="1346" spans="1:9" ht="13.5" x14ac:dyDescent="0.25">
      <c r="A1346" s="3">
        <f>TITRES_STAT!B1349</f>
        <v>44271</v>
      </c>
      <c r="B1346" s="5">
        <f>TITRES_STAT!D1349</f>
        <v>1.3539000000000001</v>
      </c>
      <c r="C1346" s="2">
        <f t="shared" si="180"/>
        <v>-1.6699999999999937E-2</v>
      </c>
      <c r="D1346" s="2">
        <f t="shared" si="181"/>
        <v>0</v>
      </c>
      <c r="E1346" s="2">
        <f t="shared" si="182"/>
        <v>1.6699999999999937E-2</v>
      </c>
      <c r="F1346" s="2">
        <f t="shared" si="188"/>
        <v>7.5883876993092948E-3</v>
      </c>
      <c r="G1346" s="2">
        <f t="shared" si="188"/>
        <v>1.0850447613522465E-2</v>
      </c>
      <c r="H1346" s="2">
        <f t="shared" si="184"/>
        <v>0.69936171940521608</v>
      </c>
      <c r="I1346" s="2">
        <f t="shared" si="185"/>
        <v>41.154376459062263</v>
      </c>
    </row>
    <row r="1347" spans="1:9" ht="13.5" x14ac:dyDescent="0.25">
      <c r="A1347" s="3">
        <f>TITRES_STAT!B1350</f>
        <v>44272</v>
      </c>
      <c r="B1347" s="5">
        <f>TITRES_STAT!D1350</f>
        <v>1.3706</v>
      </c>
      <c r="C1347" s="2">
        <f t="shared" ref="C1347:C1410" si="189">B1347-B1346</f>
        <v>1.6699999999999937E-2</v>
      </c>
      <c r="D1347" s="2">
        <f t="shared" ref="D1347:D1410" si="190">IF(C1347&gt;0,C1347,0)</f>
        <v>1.6699999999999937E-2</v>
      </c>
      <c r="E1347" s="2">
        <f t="shared" ref="E1347:E1410" si="191">IF(C1347&lt;0,-C1347,0)</f>
        <v>0</v>
      </c>
      <c r="F1347" s="2">
        <f t="shared" si="188"/>
        <v>8.2392171493586262E-3</v>
      </c>
      <c r="G1347" s="2">
        <f t="shared" si="188"/>
        <v>1.0075415641128002E-2</v>
      </c>
      <c r="H1347" s="2">
        <f t="shared" si="184"/>
        <v>0.81775456644448641</v>
      </c>
      <c r="I1347" s="2">
        <f t="shared" si="185"/>
        <v>44.987072597155283</v>
      </c>
    </row>
    <row r="1348" spans="1:9" ht="13.5" x14ac:dyDescent="0.25">
      <c r="A1348" s="3">
        <f>TITRES_STAT!B1351</f>
        <v>44273</v>
      </c>
      <c r="B1348" s="5">
        <f>TITRES_STAT!D1351</f>
        <v>1.3706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7.6507016386901531E-3</v>
      </c>
      <c r="G1348" s="2">
        <f t="shared" si="188"/>
        <v>9.3557430953331456E-3</v>
      </c>
      <c r="H1348" s="2">
        <f t="shared" si="184"/>
        <v>0.8177545664444863</v>
      </c>
      <c r="I1348" s="2">
        <f t="shared" si="185"/>
        <v>44.987072597155283</v>
      </c>
    </row>
    <row r="1349" spans="1:9" ht="13.5" x14ac:dyDescent="0.25">
      <c r="A1349" s="3">
        <f>TITRES_STAT!B1352</f>
        <v>44274</v>
      </c>
      <c r="B1349" s="5">
        <f>TITRES_STAT!D1352</f>
        <v>1.3664000000000001</v>
      </c>
      <c r="C1349" s="2">
        <f t="shared" si="189"/>
        <v>-4.1999999999999815E-3</v>
      </c>
      <c r="D1349" s="2">
        <f t="shared" si="190"/>
        <v>0</v>
      </c>
      <c r="E1349" s="2">
        <f t="shared" si="191"/>
        <v>4.1999999999999815E-3</v>
      </c>
      <c r="F1349" s="2">
        <f t="shared" si="188"/>
        <v>7.104222950212285E-3</v>
      </c>
      <c r="G1349" s="2">
        <f t="shared" si="188"/>
        <v>8.9874757313807754E-3</v>
      </c>
      <c r="H1349" s="2">
        <f t="shared" si="184"/>
        <v>0.79045809552587687</v>
      </c>
      <c r="I1349" s="2">
        <f t="shared" si="185"/>
        <v>44.148371721244381</v>
      </c>
    </row>
    <row r="1350" spans="1:9" ht="13.5" x14ac:dyDescent="0.25">
      <c r="A1350" s="3">
        <f>TITRES_STAT!B1353</f>
        <v>44277</v>
      </c>
      <c r="B1350" s="5">
        <f>TITRES_STAT!D1353</f>
        <v>1.3371999999999999</v>
      </c>
      <c r="C1350" s="2">
        <f t="shared" si="189"/>
        <v>-2.9200000000000115E-2</v>
      </c>
      <c r="D1350" s="2">
        <f t="shared" si="190"/>
        <v>0</v>
      </c>
      <c r="E1350" s="2">
        <f t="shared" si="191"/>
        <v>2.9200000000000115E-2</v>
      </c>
      <c r="F1350" s="2">
        <f t="shared" si="188"/>
        <v>6.5967784537685498E-3</v>
      </c>
      <c r="G1350" s="2">
        <f t="shared" si="188"/>
        <v>1.0431227464853586E-2</v>
      </c>
      <c r="H1350" s="2">
        <f t="shared" si="184"/>
        <v>0.63240673027171335</v>
      </c>
      <c r="I1350" s="2">
        <f t="shared" si="185"/>
        <v>38.740757345839263</v>
      </c>
    </row>
    <row r="1351" spans="1:9" ht="13.5" x14ac:dyDescent="0.25">
      <c r="A1351" s="3">
        <f>TITRES_STAT!B1354</f>
        <v>44278</v>
      </c>
      <c r="B1351" s="5">
        <f>TITRES_STAT!D1354</f>
        <v>1.3371999999999999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6.1255799927850824E-3</v>
      </c>
      <c r="G1351" s="2">
        <f t="shared" si="188"/>
        <v>9.6861397887926144E-3</v>
      </c>
      <c r="H1351" s="2">
        <f t="shared" si="184"/>
        <v>0.63240673027171346</v>
      </c>
      <c r="I1351" s="2">
        <f t="shared" si="185"/>
        <v>38.740757345839263</v>
      </c>
    </row>
    <row r="1352" spans="1:9" ht="13.5" x14ac:dyDescent="0.25">
      <c r="A1352" s="3">
        <f>TITRES_STAT!B1355</f>
        <v>44279</v>
      </c>
      <c r="B1352" s="5">
        <f>TITRES_STAT!D1355</f>
        <v>1.3371999999999999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5.6880385647290052E-3</v>
      </c>
      <c r="G1352" s="2">
        <f t="shared" si="188"/>
        <v>8.9942726610217124E-3</v>
      </c>
      <c r="H1352" s="2">
        <f t="shared" si="184"/>
        <v>0.63240673027171357</v>
      </c>
      <c r="I1352" s="2">
        <f t="shared" si="185"/>
        <v>38.74075734583927</v>
      </c>
    </row>
    <row r="1353" spans="1:9" ht="13.5" x14ac:dyDescent="0.25">
      <c r="A1353" s="3">
        <f>TITRES_STAT!B1356</f>
        <v>44280</v>
      </c>
      <c r="B1353" s="5">
        <f>TITRES_STAT!D1356</f>
        <v>1.3371999999999999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5.2817500958197905E-3</v>
      </c>
      <c r="G1353" s="2">
        <f t="shared" si="188"/>
        <v>8.3518246138058767E-3</v>
      </c>
      <c r="H1353" s="2">
        <f t="shared" si="184"/>
        <v>0.63240673027171346</v>
      </c>
      <c r="I1353" s="2">
        <f t="shared" si="185"/>
        <v>38.740757345839263</v>
      </c>
    </row>
    <row r="1354" spans="1:9" ht="13.5" x14ac:dyDescent="0.25">
      <c r="A1354" s="3">
        <f>TITRES_STAT!B1357</f>
        <v>44281</v>
      </c>
      <c r="B1354" s="5">
        <f>TITRES_STAT!D1357</f>
        <v>1.3371999999999999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4.9044822318326632E-3</v>
      </c>
      <c r="G1354" s="2">
        <f t="shared" si="188"/>
        <v>7.7552657128197432E-3</v>
      </c>
      <c r="H1354" s="2">
        <f t="shared" si="184"/>
        <v>0.63240673027171346</v>
      </c>
      <c r="I1354" s="2">
        <f t="shared" si="185"/>
        <v>38.740757345839263</v>
      </c>
    </row>
    <row r="1355" spans="1:9" ht="13.5" x14ac:dyDescent="0.25">
      <c r="A1355" s="3">
        <f>TITRES_STAT!B1358</f>
        <v>44284</v>
      </c>
      <c r="B1355" s="5">
        <f>TITRES_STAT!D1358</f>
        <v>1.3331</v>
      </c>
      <c r="C1355" s="2">
        <f t="shared" si="189"/>
        <v>-4.0999999999999925E-3</v>
      </c>
      <c r="D1355" s="2">
        <f t="shared" si="190"/>
        <v>0</v>
      </c>
      <c r="E1355" s="2">
        <f t="shared" si="191"/>
        <v>4.0999999999999925E-3</v>
      </c>
      <c r="F1355" s="2">
        <f t="shared" si="188"/>
        <v>4.554162072416045E-3</v>
      </c>
      <c r="G1355" s="2">
        <f t="shared" si="188"/>
        <v>7.494175304761189E-3</v>
      </c>
      <c r="H1355" s="2">
        <f t="shared" si="184"/>
        <v>0.60769356029377919</v>
      </c>
      <c r="I1355" s="2">
        <f t="shared" si="185"/>
        <v>37.799091524801113</v>
      </c>
    </row>
    <row r="1356" spans="1:9" ht="13.5" x14ac:dyDescent="0.25">
      <c r="A1356" s="3">
        <f>TITRES_STAT!B1359</f>
        <v>44285</v>
      </c>
      <c r="B1356" s="5">
        <f>TITRES_STAT!D1359</f>
        <v>1.3331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4.2288647815291848E-3</v>
      </c>
      <c r="G1356" s="2">
        <f t="shared" si="188"/>
        <v>6.9588770687068185E-3</v>
      </c>
      <c r="H1356" s="2">
        <f t="shared" si="184"/>
        <v>0.6076935602937793</v>
      </c>
      <c r="I1356" s="2">
        <f t="shared" si="185"/>
        <v>37.799091524801113</v>
      </c>
    </row>
    <row r="1357" spans="1:9" ht="13.5" x14ac:dyDescent="0.25">
      <c r="A1357" s="3">
        <f>TITRES_STAT!B1360</f>
        <v>44286</v>
      </c>
      <c r="B1357" s="5">
        <f>TITRES_STAT!D1360</f>
        <v>1.3289</v>
      </c>
      <c r="C1357" s="2">
        <f t="shared" si="189"/>
        <v>-4.1999999999999815E-3</v>
      </c>
      <c r="D1357" s="2">
        <f t="shared" si="190"/>
        <v>0</v>
      </c>
      <c r="E1357" s="2">
        <f t="shared" si="191"/>
        <v>4.1999999999999815E-3</v>
      </c>
      <c r="F1357" s="2">
        <f t="shared" ref="F1357:G1372" si="192">((F1356*13)+D1357)/14</f>
        <v>3.9268030114199574E-3</v>
      </c>
      <c r="G1357" s="2">
        <f t="shared" si="192"/>
        <v>6.7618144209420439E-3</v>
      </c>
      <c r="H1357" s="2">
        <f t="shared" si="184"/>
        <v>0.5807321477587789</v>
      </c>
      <c r="I1357" s="2">
        <f t="shared" si="185"/>
        <v>36.738175318453706</v>
      </c>
    </row>
    <row r="1358" spans="1:9" ht="13.5" x14ac:dyDescent="0.25">
      <c r="A1358" s="3">
        <f>TITRES_STAT!B1361</f>
        <v>44287</v>
      </c>
      <c r="B1358" s="5">
        <f>TITRES_STAT!D1361</f>
        <v>1.3206</v>
      </c>
      <c r="C1358" s="2">
        <f t="shared" si="189"/>
        <v>-8.2999999999999741E-3</v>
      </c>
      <c r="D1358" s="2">
        <f t="shared" si="190"/>
        <v>0</v>
      </c>
      <c r="E1358" s="2">
        <f t="shared" si="191"/>
        <v>8.2999999999999741E-3</v>
      </c>
      <c r="F1358" s="2">
        <f t="shared" si="192"/>
        <v>3.6463170820328177E-3</v>
      </c>
      <c r="G1358" s="2">
        <f t="shared" si="192"/>
        <v>6.8716848194461813E-3</v>
      </c>
      <c r="H1358" s="2">
        <f t="shared" si="184"/>
        <v>0.53062926747078165</v>
      </c>
      <c r="I1358" s="2">
        <f t="shared" si="185"/>
        <v>34.667393257649891</v>
      </c>
    </row>
    <row r="1359" spans="1:9" ht="13.5" x14ac:dyDescent="0.25">
      <c r="A1359" s="3">
        <f>TITRES_STAT!B1362</f>
        <v>44288</v>
      </c>
      <c r="B1359" s="5">
        <f>TITRES_STAT!D1362</f>
        <v>1.2998000000000001</v>
      </c>
      <c r="C1359" s="2">
        <f t="shared" si="189"/>
        <v>-2.079999999999993E-2</v>
      </c>
      <c r="D1359" s="2">
        <f t="shared" si="190"/>
        <v>0</v>
      </c>
      <c r="E1359" s="2">
        <f t="shared" si="191"/>
        <v>2.079999999999993E-2</v>
      </c>
      <c r="F1359" s="2">
        <f t="shared" si="192"/>
        <v>3.3858658618876165E-3</v>
      </c>
      <c r="G1359" s="2">
        <f t="shared" si="192"/>
        <v>7.8665644752000212E-3</v>
      </c>
      <c r="H1359" s="2">
        <f t="shared" si="184"/>
        <v>0.43041226860363652</v>
      </c>
      <c r="I1359" s="2">
        <f t="shared" si="185"/>
        <v>30.090085079024348</v>
      </c>
    </row>
    <row r="1360" spans="1:9" ht="13.5" x14ac:dyDescent="0.25">
      <c r="A1360" s="3">
        <f>TITRES_STAT!B1363</f>
        <v>44291</v>
      </c>
      <c r="B1360" s="5">
        <f>TITRES_STAT!D1363</f>
        <v>1.2830999999999999</v>
      </c>
      <c r="C1360" s="2">
        <f t="shared" si="189"/>
        <v>-1.6700000000000159E-2</v>
      </c>
      <c r="D1360" s="2">
        <f t="shared" si="190"/>
        <v>0</v>
      </c>
      <c r="E1360" s="2">
        <f t="shared" si="191"/>
        <v>1.6700000000000159E-2</v>
      </c>
      <c r="F1360" s="2">
        <f t="shared" si="192"/>
        <v>3.1440183003242153E-3</v>
      </c>
      <c r="G1360" s="2">
        <f t="shared" si="192"/>
        <v>8.4975241555428887E-3</v>
      </c>
      <c r="H1360" s="2">
        <f t="shared" si="184"/>
        <v>0.3699922757234399</v>
      </c>
      <c r="I1360" s="2">
        <f t="shared" si="185"/>
        <v>27.00688772336774</v>
      </c>
    </row>
    <row r="1361" spans="1:9" ht="13.5" x14ac:dyDescent="0.25">
      <c r="A1361" s="3">
        <f>TITRES_STAT!B1364</f>
        <v>44292</v>
      </c>
      <c r="B1361" s="5">
        <f>TITRES_STAT!D1364</f>
        <v>1.2456</v>
      </c>
      <c r="C1361" s="2">
        <f t="shared" si="189"/>
        <v>-3.7499999999999867E-2</v>
      </c>
      <c r="D1361" s="2">
        <f t="shared" si="190"/>
        <v>0</v>
      </c>
      <c r="E1361" s="2">
        <f t="shared" si="191"/>
        <v>3.7499999999999867E-2</v>
      </c>
      <c r="F1361" s="2">
        <f t="shared" si="192"/>
        <v>2.9194455645867715E-3</v>
      </c>
      <c r="G1361" s="2">
        <f t="shared" si="192"/>
        <v>1.0569129573004101E-2</v>
      </c>
      <c r="H1361" s="2">
        <f t="shared" ref="H1361:H1424" si="193">F1361/G1361</f>
        <v>0.2762238408017707</v>
      </c>
      <c r="I1361" s="2">
        <f t="shared" ref="I1361:I1424" si="194">IF(G1361=0,100,100-(100/(1+H1361)))</f>
        <v>21.643839581325864</v>
      </c>
    </row>
    <row r="1362" spans="1:9" ht="13.5" x14ac:dyDescent="0.25">
      <c r="A1362" s="3">
        <f>TITRES_STAT!B1365</f>
        <v>44293</v>
      </c>
      <c r="B1362" s="5">
        <f>TITRES_STAT!D1365</f>
        <v>1.2122999999999999</v>
      </c>
      <c r="C1362" s="2">
        <f t="shared" si="189"/>
        <v>-3.3300000000000107E-2</v>
      </c>
      <c r="D1362" s="2">
        <f t="shared" si="190"/>
        <v>0</v>
      </c>
      <c r="E1362" s="2">
        <f t="shared" si="191"/>
        <v>3.3300000000000107E-2</v>
      </c>
      <c r="F1362" s="2">
        <f t="shared" si="192"/>
        <v>2.7109137385448595E-3</v>
      </c>
      <c r="G1362" s="2">
        <f t="shared" si="192"/>
        <v>1.2192763174932387E-2</v>
      </c>
      <c r="H1362" s="2">
        <f t="shared" si="193"/>
        <v>0.2223379310867237</v>
      </c>
      <c r="I1362" s="2">
        <f t="shared" si="194"/>
        <v>18.189563248606177</v>
      </c>
    </row>
    <row r="1363" spans="1:9" ht="13.5" x14ac:dyDescent="0.25">
      <c r="A1363" s="3">
        <f>TITRES_STAT!B1366</f>
        <v>44294</v>
      </c>
      <c r="B1363" s="5">
        <f>TITRES_STAT!D1366</f>
        <v>1.2456</v>
      </c>
      <c r="C1363" s="2">
        <f t="shared" si="189"/>
        <v>3.3300000000000107E-2</v>
      </c>
      <c r="D1363" s="2">
        <f t="shared" si="190"/>
        <v>3.3300000000000107E-2</v>
      </c>
      <c r="E1363" s="2">
        <f t="shared" si="191"/>
        <v>0</v>
      </c>
      <c r="F1363" s="2">
        <f t="shared" si="192"/>
        <v>4.8958484715059484E-3</v>
      </c>
      <c r="G1363" s="2">
        <f t="shared" si="192"/>
        <v>1.1321851519580073E-2</v>
      </c>
      <c r="H1363" s="2">
        <f t="shared" si="193"/>
        <v>0.43242471984719472</v>
      </c>
      <c r="I1363" s="2">
        <f t="shared" si="194"/>
        <v>30.188303361123502</v>
      </c>
    </row>
    <row r="1364" spans="1:9" ht="13.5" x14ac:dyDescent="0.25">
      <c r="A1364" s="3">
        <f>TITRES_STAT!B1367</f>
        <v>44298</v>
      </c>
      <c r="B1364" s="5">
        <f>TITRES_STAT!D1367</f>
        <v>1.2498</v>
      </c>
      <c r="C1364" s="2">
        <f t="shared" si="189"/>
        <v>4.1999999999999815E-3</v>
      </c>
      <c r="D1364" s="2">
        <f t="shared" si="190"/>
        <v>4.1999999999999815E-3</v>
      </c>
      <c r="E1364" s="2">
        <f t="shared" si="191"/>
        <v>0</v>
      </c>
      <c r="F1364" s="2">
        <f t="shared" si="192"/>
        <v>4.8461450092555222E-3</v>
      </c>
      <c r="G1364" s="2">
        <f t="shared" si="192"/>
        <v>1.0513147839610066E-2</v>
      </c>
      <c r="H1364" s="2">
        <f t="shared" si="193"/>
        <v>0.46096041672664867</v>
      </c>
      <c r="I1364" s="2">
        <f t="shared" si="194"/>
        <v>31.551875837913016</v>
      </c>
    </row>
    <row r="1365" spans="1:9" ht="13.5" x14ac:dyDescent="0.25">
      <c r="A1365" s="3">
        <f>TITRES_STAT!B1368</f>
        <v>44299</v>
      </c>
      <c r="B1365" s="5">
        <f>TITRES_STAT!D1368</f>
        <v>1.2414000000000001</v>
      </c>
      <c r="C1365" s="2">
        <f t="shared" si="189"/>
        <v>-8.3999999999999631E-3</v>
      </c>
      <c r="D1365" s="2">
        <f t="shared" si="190"/>
        <v>0</v>
      </c>
      <c r="E1365" s="2">
        <f t="shared" si="191"/>
        <v>8.3999999999999631E-3</v>
      </c>
      <c r="F1365" s="2">
        <f t="shared" si="192"/>
        <v>4.4999917943086987E-3</v>
      </c>
      <c r="G1365" s="2">
        <f t="shared" si="192"/>
        <v>1.0362208708209345E-2</v>
      </c>
      <c r="H1365" s="2">
        <f t="shared" si="193"/>
        <v>0.43426955787366356</v>
      </c>
      <c r="I1365" s="2">
        <f t="shared" si="194"/>
        <v>30.278099084629375</v>
      </c>
    </row>
    <row r="1366" spans="1:9" ht="13.5" x14ac:dyDescent="0.25">
      <c r="A1366" s="3">
        <f>TITRES_STAT!B1369</f>
        <v>44300</v>
      </c>
      <c r="B1366" s="5">
        <f>TITRES_STAT!D1369</f>
        <v>1.2498</v>
      </c>
      <c r="C1366" s="2">
        <f t="shared" si="189"/>
        <v>8.3999999999999631E-3</v>
      </c>
      <c r="D1366" s="2">
        <f t="shared" si="190"/>
        <v>8.3999999999999631E-3</v>
      </c>
      <c r="E1366" s="2">
        <f t="shared" si="191"/>
        <v>0</v>
      </c>
      <c r="F1366" s="2">
        <f t="shared" si="192"/>
        <v>4.7785638090009309E-3</v>
      </c>
      <c r="G1366" s="2">
        <f t="shared" si="192"/>
        <v>9.6220509433372486E-3</v>
      </c>
      <c r="H1366" s="2">
        <f t="shared" si="193"/>
        <v>0.49662632604432722</v>
      </c>
      <c r="I1366" s="2">
        <f t="shared" si="194"/>
        <v>33.183054273603503</v>
      </c>
    </row>
    <row r="1367" spans="1:9" ht="13.5" x14ac:dyDescent="0.25">
      <c r="A1367" s="3">
        <f>TITRES_STAT!B1370</f>
        <v>44301</v>
      </c>
      <c r="B1367" s="5">
        <f>TITRES_STAT!D1370</f>
        <v>1.2456</v>
      </c>
      <c r="C1367" s="2">
        <f t="shared" si="189"/>
        <v>-4.1999999999999815E-3</v>
      </c>
      <c r="D1367" s="2">
        <f t="shared" si="190"/>
        <v>0</v>
      </c>
      <c r="E1367" s="2">
        <f t="shared" si="191"/>
        <v>4.1999999999999815E-3</v>
      </c>
      <c r="F1367" s="2">
        <f t="shared" si="192"/>
        <v>4.4372378226437215E-3</v>
      </c>
      <c r="G1367" s="2">
        <f t="shared" si="192"/>
        <v>9.2347615902417281E-3</v>
      </c>
      <c r="H1367" s="2">
        <f t="shared" si="193"/>
        <v>0.48049294822429445</v>
      </c>
      <c r="I1367" s="2">
        <f t="shared" si="194"/>
        <v>32.454929879983453</v>
      </c>
    </row>
    <row r="1368" spans="1:9" ht="13.5" x14ac:dyDescent="0.25">
      <c r="A1368" s="3">
        <f>TITRES_STAT!B1371</f>
        <v>44302</v>
      </c>
      <c r="B1368" s="5">
        <f>TITRES_STAT!D1371</f>
        <v>1.2205999999999999</v>
      </c>
      <c r="C1368" s="2">
        <f t="shared" si="189"/>
        <v>-2.5000000000000133E-2</v>
      </c>
      <c r="D1368" s="2">
        <f t="shared" si="190"/>
        <v>0</v>
      </c>
      <c r="E1368" s="2">
        <f t="shared" si="191"/>
        <v>2.5000000000000133E-2</v>
      </c>
      <c r="F1368" s="2">
        <f t="shared" si="192"/>
        <v>4.1202922638834561E-3</v>
      </c>
      <c r="G1368" s="2">
        <f t="shared" si="192"/>
        <v>1.0360850048081615E-2</v>
      </c>
      <c r="H1368" s="2">
        <f t="shared" si="193"/>
        <v>0.39767897853577733</v>
      </c>
      <c r="I1368" s="2">
        <f t="shared" si="194"/>
        <v>28.452812458579714</v>
      </c>
    </row>
    <row r="1369" spans="1:9" ht="13.5" x14ac:dyDescent="0.25">
      <c r="A1369" s="3">
        <f>TITRES_STAT!B1372</f>
        <v>44305</v>
      </c>
      <c r="B1369" s="5">
        <f>TITRES_STAT!D1372</f>
        <v>1.2331000000000001</v>
      </c>
      <c r="C1369" s="2">
        <f t="shared" si="189"/>
        <v>1.2500000000000178E-2</v>
      </c>
      <c r="D1369" s="2">
        <f t="shared" si="190"/>
        <v>1.2500000000000178E-2</v>
      </c>
      <c r="E1369" s="2">
        <f t="shared" si="191"/>
        <v>0</v>
      </c>
      <c r="F1369" s="2">
        <f t="shared" si="192"/>
        <v>4.7188428164632217E-3</v>
      </c>
      <c r="G1369" s="2">
        <f t="shared" si="192"/>
        <v>9.620789330361498E-3</v>
      </c>
      <c r="H1369" s="2">
        <f t="shared" si="193"/>
        <v>0.49048395660960936</v>
      </c>
      <c r="I1369" s="2">
        <f t="shared" si="194"/>
        <v>32.907697827577351</v>
      </c>
    </row>
    <row r="1370" spans="1:9" ht="13.5" x14ac:dyDescent="0.25">
      <c r="A1370" s="3">
        <f>TITRES_STAT!B1373</f>
        <v>44306</v>
      </c>
      <c r="B1370" s="5">
        <f>TITRES_STAT!D1373</f>
        <v>1.2498</v>
      </c>
      <c r="C1370" s="2">
        <f t="shared" si="189"/>
        <v>1.6699999999999937E-2</v>
      </c>
      <c r="D1370" s="2">
        <f t="shared" si="190"/>
        <v>1.6699999999999937E-2</v>
      </c>
      <c r="E1370" s="2">
        <f t="shared" si="191"/>
        <v>0</v>
      </c>
      <c r="F1370" s="2">
        <f t="shared" si="192"/>
        <v>5.5746397581444155E-3</v>
      </c>
      <c r="G1370" s="2">
        <f t="shared" si="192"/>
        <v>8.9335900924785334E-3</v>
      </c>
      <c r="H1370" s="2">
        <f t="shared" si="193"/>
        <v>0.6240089035244496</v>
      </c>
      <c r="I1370" s="2">
        <f t="shared" si="194"/>
        <v>38.423982908604486</v>
      </c>
    </row>
    <row r="1371" spans="1:9" ht="13.5" x14ac:dyDescent="0.25">
      <c r="A1371" s="3">
        <f>TITRES_STAT!B1374</f>
        <v>44307</v>
      </c>
      <c r="B1371" s="5">
        <f>TITRES_STAT!D1374</f>
        <v>1.2414000000000001</v>
      </c>
      <c r="C1371" s="2">
        <f t="shared" si="189"/>
        <v>-8.3999999999999631E-3</v>
      </c>
      <c r="D1371" s="2">
        <f t="shared" si="190"/>
        <v>0</v>
      </c>
      <c r="E1371" s="2">
        <f t="shared" si="191"/>
        <v>8.3999999999999631E-3</v>
      </c>
      <c r="F1371" s="2">
        <f t="shared" si="192"/>
        <v>5.1764512039912435E-3</v>
      </c>
      <c r="G1371" s="2">
        <f t="shared" si="192"/>
        <v>8.8954765144443494E-3</v>
      </c>
      <c r="H1371" s="2">
        <f t="shared" si="193"/>
        <v>0.58191949532841725</v>
      </c>
      <c r="I1371" s="2">
        <f t="shared" si="194"/>
        <v>36.785657996307002</v>
      </c>
    </row>
    <row r="1372" spans="1:9" ht="13.5" x14ac:dyDescent="0.25">
      <c r="A1372" s="3">
        <f>TITRES_STAT!B1375</f>
        <v>44308</v>
      </c>
      <c r="B1372" s="5">
        <f>TITRES_STAT!D1375</f>
        <v>1.2747999999999999</v>
      </c>
      <c r="C1372" s="2">
        <f t="shared" si="189"/>
        <v>3.3399999999999874E-2</v>
      </c>
      <c r="D1372" s="2">
        <f t="shared" si="190"/>
        <v>3.3399999999999874E-2</v>
      </c>
      <c r="E1372" s="2">
        <f t="shared" si="191"/>
        <v>0</v>
      </c>
      <c r="F1372" s="2">
        <f t="shared" si="192"/>
        <v>7.1924189751347168E-3</v>
      </c>
      <c r="G1372" s="2">
        <f t="shared" si="192"/>
        <v>8.2600853348411812E-3</v>
      </c>
      <c r="H1372" s="2">
        <f t="shared" si="193"/>
        <v>0.87074390682103131</v>
      </c>
      <c r="I1372" s="2">
        <f t="shared" si="194"/>
        <v>46.545329034410308</v>
      </c>
    </row>
    <row r="1373" spans="1:9" ht="13.5" x14ac:dyDescent="0.25">
      <c r="A1373" s="3">
        <f>TITRES_STAT!B1376</f>
        <v>44309</v>
      </c>
      <c r="B1373" s="5">
        <f>TITRES_STAT!D1376</f>
        <v>1.3164</v>
      </c>
      <c r="C1373" s="2">
        <f t="shared" si="189"/>
        <v>4.1600000000000081E-2</v>
      </c>
      <c r="D1373" s="2">
        <f t="shared" si="190"/>
        <v>4.1600000000000081E-2</v>
      </c>
      <c r="E1373" s="2">
        <f t="shared" si="191"/>
        <v>0</v>
      </c>
      <c r="F1373" s="2">
        <f t="shared" ref="F1373:G1388" si="195">((F1372*13)+D1373)/14</f>
        <v>9.6501033340536703E-3</v>
      </c>
      <c r="G1373" s="2">
        <f t="shared" si="195"/>
        <v>7.6700792394953825E-3</v>
      </c>
      <c r="H1373" s="2">
        <f t="shared" si="193"/>
        <v>1.2581491054698093</v>
      </c>
      <c r="I1373" s="2">
        <f t="shared" si="194"/>
        <v>55.715944639007823</v>
      </c>
    </row>
    <row r="1374" spans="1:9" ht="13.5" x14ac:dyDescent="0.25">
      <c r="A1374" s="3">
        <f>TITRES_STAT!B1377</f>
        <v>44312</v>
      </c>
      <c r="B1374" s="5">
        <f>TITRES_STAT!D1377</f>
        <v>1.3789</v>
      </c>
      <c r="C1374" s="2">
        <f t="shared" si="189"/>
        <v>6.25E-2</v>
      </c>
      <c r="D1374" s="2">
        <f t="shared" si="190"/>
        <v>6.25E-2</v>
      </c>
      <c r="E1374" s="2">
        <f t="shared" si="191"/>
        <v>0</v>
      </c>
      <c r="F1374" s="2">
        <f t="shared" si="195"/>
        <v>1.3425095953049837E-2</v>
      </c>
      <c r="G1374" s="2">
        <f t="shared" si="195"/>
        <v>7.1222164366742833E-3</v>
      </c>
      <c r="H1374" s="2">
        <f t="shared" si="193"/>
        <v>1.8849604013604901</v>
      </c>
      <c r="I1374" s="2">
        <f t="shared" si="194"/>
        <v>65.337479172039252</v>
      </c>
    </row>
    <row r="1375" spans="1:9" ht="13.5" x14ac:dyDescent="0.25">
      <c r="A1375" s="3">
        <f>TITRES_STAT!B1378</f>
        <v>44313</v>
      </c>
      <c r="B1375" s="5">
        <f>TITRES_STAT!D1378</f>
        <v>1.4121999999999999</v>
      </c>
      <c r="C1375" s="2">
        <f t="shared" si="189"/>
        <v>3.3299999999999885E-2</v>
      </c>
      <c r="D1375" s="2">
        <f t="shared" si="190"/>
        <v>3.3299999999999885E-2</v>
      </c>
      <c r="E1375" s="2">
        <f t="shared" si="191"/>
        <v>0</v>
      </c>
      <c r="F1375" s="2">
        <f t="shared" si="195"/>
        <v>1.4844731956403411E-2</v>
      </c>
      <c r="G1375" s="2">
        <f t="shared" si="195"/>
        <v>6.613486691197548E-3</v>
      </c>
      <c r="H1375" s="2">
        <f t="shared" si="193"/>
        <v>2.2446150796918558</v>
      </c>
      <c r="I1375" s="2">
        <f t="shared" si="194"/>
        <v>69.179703125371319</v>
      </c>
    </row>
    <row r="1376" spans="1:9" ht="13.5" x14ac:dyDescent="0.25">
      <c r="A1376" s="3">
        <f>TITRES_STAT!B1379</f>
        <v>44314</v>
      </c>
      <c r="B1376" s="5">
        <f>TITRES_STAT!D1379</f>
        <v>1.4289000000000001</v>
      </c>
      <c r="C1376" s="2">
        <f t="shared" si="189"/>
        <v>1.6700000000000159E-2</v>
      </c>
      <c r="D1376" s="2">
        <f t="shared" si="190"/>
        <v>1.6700000000000159E-2</v>
      </c>
      <c r="E1376" s="2">
        <f t="shared" si="191"/>
        <v>0</v>
      </c>
      <c r="F1376" s="2">
        <f t="shared" si="195"/>
        <v>1.4977251102374608E-2</v>
      </c>
      <c r="G1376" s="2">
        <f t="shared" si="195"/>
        <v>6.1410947846834369E-3</v>
      </c>
      <c r="H1376" s="2">
        <f t="shared" si="193"/>
        <v>2.4388568532974793</v>
      </c>
      <c r="I1376" s="2">
        <f t="shared" si="194"/>
        <v>70.920569169923084</v>
      </c>
    </row>
    <row r="1377" spans="1:9" ht="13.5" x14ac:dyDescent="0.25">
      <c r="A1377" s="3">
        <f>TITRES_STAT!B1380</f>
        <v>44315</v>
      </c>
      <c r="B1377" s="5">
        <f>TITRES_STAT!D1380</f>
        <v>1.4121999999999999</v>
      </c>
      <c r="C1377" s="2">
        <f t="shared" si="189"/>
        <v>-1.6700000000000159E-2</v>
      </c>
      <c r="D1377" s="2">
        <f t="shared" si="190"/>
        <v>0</v>
      </c>
      <c r="E1377" s="2">
        <f t="shared" si="191"/>
        <v>1.6700000000000159E-2</v>
      </c>
      <c r="F1377" s="2">
        <f t="shared" si="195"/>
        <v>1.3907447452204994E-2</v>
      </c>
      <c r="G1377" s="2">
        <f t="shared" si="195"/>
        <v>6.8953023000632024E-3</v>
      </c>
      <c r="H1377" s="2">
        <f t="shared" si="193"/>
        <v>2.0169452834689379</v>
      </c>
      <c r="I1377" s="2">
        <f t="shared" si="194"/>
        <v>66.853890076183887</v>
      </c>
    </row>
    <row r="1378" spans="1:9" ht="13.5" x14ac:dyDescent="0.25">
      <c r="A1378" s="3">
        <f>TITRES_STAT!B1381</f>
        <v>44316</v>
      </c>
      <c r="B1378" s="5">
        <f>TITRES_STAT!D1381</f>
        <v>1.3914</v>
      </c>
      <c r="C1378" s="2">
        <f t="shared" si="189"/>
        <v>-2.079999999999993E-2</v>
      </c>
      <c r="D1378" s="2">
        <f t="shared" si="190"/>
        <v>0</v>
      </c>
      <c r="E1378" s="2">
        <f t="shared" si="191"/>
        <v>2.079999999999993E-2</v>
      </c>
      <c r="F1378" s="2">
        <f t="shared" si="195"/>
        <v>1.2914058348476065E-2</v>
      </c>
      <c r="G1378" s="2">
        <f t="shared" si="195"/>
        <v>7.8884949929158253E-3</v>
      </c>
      <c r="H1378" s="2">
        <f t="shared" si="193"/>
        <v>1.63707505171435</v>
      </c>
      <c r="I1378" s="2">
        <f t="shared" si="194"/>
        <v>62.079198339466878</v>
      </c>
    </row>
    <row r="1379" spans="1:9" ht="13.5" x14ac:dyDescent="0.25">
      <c r="A1379" s="3">
        <f>TITRES_STAT!B1382</f>
        <v>44319</v>
      </c>
      <c r="B1379" s="5">
        <f>TITRES_STAT!D1382</f>
        <v>1.3289</v>
      </c>
      <c r="C1379" s="2">
        <f t="shared" si="189"/>
        <v>-6.25E-2</v>
      </c>
      <c r="D1379" s="2">
        <f t="shared" si="190"/>
        <v>0</v>
      </c>
      <c r="E1379" s="2">
        <f t="shared" si="191"/>
        <v>6.25E-2</v>
      </c>
      <c r="F1379" s="2">
        <f t="shared" si="195"/>
        <v>1.1991625609299202E-2</v>
      </c>
      <c r="G1379" s="2">
        <f t="shared" si="195"/>
        <v>1.1789316779136123E-2</v>
      </c>
      <c r="H1379" s="2">
        <f t="shared" si="193"/>
        <v>1.0171603523726762</v>
      </c>
      <c r="I1379" s="2">
        <f t="shared" si="194"/>
        <v>50.425359152843043</v>
      </c>
    </row>
    <row r="1380" spans="1:9" ht="13.5" x14ac:dyDescent="0.25">
      <c r="A1380" s="3">
        <f>TITRES_STAT!B1383</f>
        <v>44320</v>
      </c>
      <c r="B1380" s="5">
        <f>TITRES_STAT!D1383</f>
        <v>1.3123</v>
      </c>
      <c r="C1380" s="2">
        <f t="shared" si="189"/>
        <v>-1.6599999999999948E-2</v>
      </c>
      <c r="D1380" s="2">
        <f t="shared" si="190"/>
        <v>0</v>
      </c>
      <c r="E1380" s="2">
        <f t="shared" si="191"/>
        <v>1.6599999999999948E-2</v>
      </c>
      <c r="F1380" s="2">
        <f t="shared" si="195"/>
        <v>1.1135080922920688E-2</v>
      </c>
      <c r="G1380" s="2">
        <f t="shared" si="195"/>
        <v>1.2132937009197825E-2</v>
      </c>
      <c r="H1380" s="2">
        <f t="shared" si="193"/>
        <v>0.91775642735796992</v>
      </c>
      <c r="I1380" s="2">
        <f t="shared" si="194"/>
        <v>47.855734662943242</v>
      </c>
    </row>
    <row r="1381" spans="1:9" ht="13.5" x14ac:dyDescent="0.25">
      <c r="A1381" s="3">
        <f>TITRES_STAT!B1384</f>
        <v>44321</v>
      </c>
      <c r="B1381" s="5">
        <f>TITRES_STAT!D1384</f>
        <v>1.3081</v>
      </c>
      <c r="C1381" s="2">
        <f t="shared" si="189"/>
        <v>-4.1999999999999815E-3</v>
      </c>
      <c r="D1381" s="2">
        <f t="shared" si="190"/>
        <v>0</v>
      </c>
      <c r="E1381" s="2">
        <f t="shared" si="191"/>
        <v>4.1999999999999815E-3</v>
      </c>
      <c r="F1381" s="2">
        <f t="shared" si="195"/>
        <v>1.0339717999854925E-2</v>
      </c>
      <c r="G1381" s="2">
        <f t="shared" si="195"/>
        <v>1.1566298651397978E-2</v>
      </c>
      <c r="H1381" s="2">
        <f t="shared" si="193"/>
        <v>0.89395218915648511</v>
      </c>
      <c r="I1381" s="2">
        <f t="shared" si="194"/>
        <v>47.200356707770283</v>
      </c>
    </row>
    <row r="1382" spans="1:9" ht="13.5" x14ac:dyDescent="0.25">
      <c r="A1382" s="3">
        <f>TITRES_STAT!B1385</f>
        <v>44322</v>
      </c>
      <c r="B1382" s="5">
        <f>TITRES_STAT!D1385</f>
        <v>1.2706</v>
      </c>
      <c r="C1382" s="2">
        <f t="shared" si="189"/>
        <v>-3.7500000000000089E-2</v>
      </c>
      <c r="D1382" s="2">
        <f t="shared" si="190"/>
        <v>0</v>
      </c>
      <c r="E1382" s="2">
        <f t="shared" si="191"/>
        <v>3.7500000000000089E-2</v>
      </c>
      <c r="F1382" s="2">
        <f t="shared" si="195"/>
        <v>9.601166714151E-3</v>
      </c>
      <c r="G1382" s="2">
        <f t="shared" si="195"/>
        <v>1.3418705890583844E-2</v>
      </c>
      <c r="H1382" s="2">
        <f t="shared" si="193"/>
        <v>0.7155061592704195</v>
      </c>
      <c r="I1382" s="2">
        <f t="shared" si="194"/>
        <v>41.708166152823033</v>
      </c>
    </row>
    <row r="1383" spans="1:9" ht="13.5" x14ac:dyDescent="0.25">
      <c r="A1383" s="3">
        <f>TITRES_STAT!B1386</f>
        <v>44323</v>
      </c>
      <c r="B1383" s="5">
        <f>TITRES_STAT!D1386</f>
        <v>1.3081</v>
      </c>
      <c r="C1383" s="2">
        <f t="shared" si="189"/>
        <v>3.7500000000000089E-2</v>
      </c>
      <c r="D1383" s="2">
        <f t="shared" si="190"/>
        <v>3.7500000000000089E-2</v>
      </c>
      <c r="E1383" s="2">
        <f t="shared" si="191"/>
        <v>0</v>
      </c>
      <c r="F1383" s="2">
        <f t="shared" si="195"/>
        <v>1.1593940520283078E-2</v>
      </c>
      <c r="G1383" s="2">
        <f t="shared" si="195"/>
        <v>1.2460226898399285E-2</v>
      </c>
      <c r="H1383" s="2">
        <f t="shared" si="193"/>
        <v>0.93047587454226088</v>
      </c>
      <c r="I1383" s="2">
        <f t="shared" si="194"/>
        <v>48.199300846631296</v>
      </c>
    </row>
    <row r="1384" spans="1:9" ht="13.5" x14ac:dyDescent="0.25">
      <c r="A1384" s="3">
        <f>TITRES_STAT!B1387</f>
        <v>44326</v>
      </c>
      <c r="B1384" s="5">
        <f>TITRES_STAT!D1387</f>
        <v>1.2706</v>
      </c>
      <c r="C1384" s="2">
        <f t="shared" si="189"/>
        <v>-3.7500000000000089E-2</v>
      </c>
      <c r="D1384" s="2">
        <f t="shared" si="190"/>
        <v>0</v>
      </c>
      <c r="E1384" s="2">
        <f t="shared" si="191"/>
        <v>3.7500000000000089E-2</v>
      </c>
      <c r="F1384" s="2">
        <f t="shared" si="195"/>
        <v>1.0765801911691427E-2</v>
      </c>
      <c r="G1384" s="2">
        <f t="shared" si="195"/>
        <v>1.42487821199422E-2</v>
      </c>
      <c r="H1384" s="2">
        <f t="shared" si="193"/>
        <v>0.75555944508576001</v>
      </c>
      <c r="I1384" s="2">
        <f t="shared" si="194"/>
        <v>43.038100885774938</v>
      </c>
    </row>
    <row r="1385" spans="1:9" ht="13.5" x14ac:dyDescent="0.25">
      <c r="A1385" s="3">
        <f>TITRES_STAT!B1388</f>
        <v>44327</v>
      </c>
      <c r="B1385" s="5">
        <f>TITRES_STAT!D1388</f>
        <v>1.2873000000000001</v>
      </c>
      <c r="C1385" s="2">
        <f t="shared" si="189"/>
        <v>1.6700000000000159E-2</v>
      </c>
      <c r="D1385" s="2">
        <f t="shared" si="190"/>
        <v>1.6700000000000159E-2</v>
      </c>
      <c r="E1385" s="2">
        <f t="shared" si="191"/>
        <v>0</v>
      </c>
      <c r="F1385" s="2">
        <f t="shared" si="195"/>
        <v>1.1189673203713479E-2</v>
      </c>
      <c r="G1385" s="2">
        <f t="shared" si="195"/>
        <v>1.3231011968517756E-2</v>
      </c>
      <c r="H1385" s="2">
        <f t="shared" si="193"/>
        <v>0.84571559834867538</v>
      </c>
      <c r="I1385" s="2">
        <f t="shared" si="194"/>
        <v>45.820471967908816</v>
      </c>
    </row>
    <row r="1386" spans="1:9" ht="13.5" x14ac:dyDescent="0.25">
      <c r="A1386" s="3">
        <f>TITRES_STAT!B1389</f>
        <v>44333</v>
      </c>
      <c r="B1386" s="5">
        <f>TITRES_STAT!D1389</f>
        <v>1.2539</v>
      </c>
      <c r="C1386" s="2">
        <f t="shared" si="189"/>
        <v>-3.3400000000000096E-2</v>
      </c>
      <c r="D1386" s="2">
        <f t="shared" si="190"/>
        <v>0</v>
      </c>
      <c r="E1386" s="2">
        <f t="shared" si="191"/>
        <v>3.3400000000000096E-2</v>
      </c>
      <c r="F1386" s="2">
        <f t="shared" si="195"/>
        <v>1.0390410832019659E-2</v>
      </c>
      <c r="G1386" s="2">
        <f t="shared" si="195"/>
        <v>1.4671653970766496E-2</v>
      </c>
      <c r="H1386" s="2">
        <f t="shared" si="193"/>
        <v>0.70819628466720363</v>
      </c>
      <c r="I1386" s="2">
        <f t="shared" si="194"/>
        <v>41.458718241222307</v>
      </c>
    </row>
    <row r="1387" spans="1:9" ht="13.5" x14ac:dyDescent="0.25">
      <c r="A1387" s="3">
        <f>TITRES_STAT!B1390</f>
        <v>44334</v>
      </c>
      <c r="B1387" s="5">
        <f>TITRES_STAT!D1390</f>
        <v>1.2873000000000001</v>
      </c>
      <c r="C1387" s="2">
        <f t="shared" si="189"/>
        <v>3.3400000000000096E-2</v>
      </c>
      <c r="D1387" s="2">
        <f t="shared" si="190"/>
        <v>3.3400000000000096E-2</v>
      </c>
      <c r="E1387" s="2">
        <f t="shared" si="191"/>
        <v>0</v>
      </c>
      <c r="F1387" s="2">
        <f t="shared" si="195"/>
        <v>1.2033952915446833E-2</v>
      </c>
      <c r="G1387" s="2">
        <f t="shared" si="195"/>
        <v>1.3623678687140319E-2</v>
      </c>
      <c r="H1387" s="2">
        <f t="shared" si="193"/>
        <v>0.88331156303663694</v>
      </c>
      <c r="I1387" s="2">
        <f t="shared" si="194"/>
        <v>46.9020410840781</v>
      </c>
    </row>
    <row r="1388" spans="1:9" ht="13.5" x14ac:dyDescent="0.25">
      <c r="A1388" s="3">
        <f>TITRES_STAT!B1391</f>
        <v>44335</v>
      </c>
      <c r="B1388" s="5">
        <f>TITRES_STAT!D1391</f>
        <v>1.3039000000000001</v>
      </c>
      <c r="C1388" s="2">
        <f t="shared" si="189"/>
        <v>1.6599999999999948E-2</v>
      </c>
      <c r="D1388" s="2">
        <f t="shared" si="190"/>
        <v>1.6599999999999948E-2</v>
      </c>
      <c r="E1388" s="2">
        <f t="shared" si="191"/>
        <v>0</v>
      </c>
      <c r="F1388" s="2">
        <f t="shared" si="195"/>
        <v>1.2360099135772056E-2</v>
      </c>
      <c r="G1388" s="2">
        <f t="shared" si="195"/>
        <v>1.265055878091601E-2</v>
      </c>
      <c r="H1388" s="2">
        <f t="shared" si="193"/>
        <v>0.97703977743796377</v>
      </c>
      <c r="I1388" s="2">
        <f t="shared" si="194"/>
        <v>49.419328259753321</v>
      </c>
    </row>
    <row r="1389" spans="1:9" ht="13.5" x14ac:dyDescent="0.25">
      <c r="A1389" s="3">
        <f>TITRES_STAT!B1392</f>
        <v>44336</v>
      </c>
      <c r="B1389" s="5">
        <f>TITRES_STAT!D1392</f>
        <v>1.3289</v>
      </c>
      <c r="C1389" s="2">
        <f t="shared" si="189"/>
        <v>2.4999999999999911E-2</v>
      </c>
      <c r="D1389" s="2">
        <f t="shared" si="190"/>
        <v>2.4999999999999911E-2</v>
      </c>
      <c r="E1389" s="2">
        <f t="shared" si="191"/>
        <v>0</v>
      </c>
      <c r="F1389" s="2">
        <f t="shared" ref="F1389:G1404" si="196">((F1388*13)+D1389)/14</f>
        <v>1.3262949197502618E-2</v>
      </c>
      <c r="G1389" s="2">
        <f t="shared" si="196"/>
        <v>1.1746947439422008E-2</v>
      </c>
      <c r="H1389" s="2">
        <f t="shared" si="193"/>
        <v>1.1290549537144436</v>
      </c>
      <c r="I1389" s="2">
        <f t="shared" si="194"/>
        <v>53.03080372559873</v>
      </c>
    </row>
    <row r="1390" spans="1:9" ht="13.5" x14ac:dyDescent="0.25">
      <c r="A1390" s="3">
        <f>TITRES_STAT!B1393</f>
        <v>44337</v>
      </c>
      <c r="B1390" s="5">
        <f>TITRES_STAT!D1393</f>
        <v>1.3289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1.2315595683395287E-2</v>
      </c>
      <c r="G1390" s="2">
        <f t="shared" si="196"/>
        <v>1.090787976517758E-2</v>
      </c>
      <c r="H1390" s="2">
        <f t="shared" si="193"/>
        <v>1.1290549537144434</v>
      </c>
      <c r="I1390" s="2">
        <f t="shared" si="194"/>
        <v>53.03080372559873</v>
      </c>
    </row>
    <row r="1391" spans="1:9" ht="13.5" x14ac:dyDescent="0.25">
      <c r="A1391" s="3">
        <f>TITRES_STAT!B1394</f>
        <v>44340</v>
      </c>
      <c r="B1391" s="5">
        <f>TITRES_STAT!D1394</f>
        <v>1.3331</v>
      </c>
      <c r="C1391" s="2">
        <f t="shared" si="189"/>
        <v>4.1999999999999815E-3</v>
      </c>
      <c r="D1391" s="2">
        <f t="shared" si="190"/>
        <v>4.1999999999999815E-3</v>
      </c>
      <c r="E1391" s="2">
        <f t="shared" si="191"/>
        <v>0</v>
      </c>
      <c r="F1391" s="2">
        <f t="shared" si="196"/>
        <v>1.1735910277438479E-2</v>
      </c>
      <c r="G1391" s="2">
        <f t="shared" si="196"/>
        <v>1.0128745496236324E-2</v>
      </c>
      <c r="H1391" s="2">
        <f t="shared" si="193"/>
        <v>1.1586736266400761</v>
      </c>
      <c r="I1391" s="2">
        <f t="shared" si="194"/>
        <v>53.675257451656734</v>
      </c>
    </row>
    <row r="1392" spans="1:9" ht="13.5" x14ac:dyDescent="0.25">
      <c r="A1392" s="3">
        <f>TITRES_STAT!B1395</f>
        <v>44341</v>
      </c>
      <c r="B1392" s="5">
        <f>TITRES_STAT!D1395</f>
        <v>1.3706</v>
      </c>
      <c r="C1392" s="2">
        <f t="shared" si="189"/>
        <v>3.7500000000000089E-2</v>
      </c>
      <c r="D1392" s="2">
        <f t="shared" si="190"/>
        <v>3.7500000000000089E-2</v>
      </c>
      <c r="E1392" s="2">
        <f t="shared" si="191"/>
        <v>0</v>
      </c>
      <c r="F1392" s="2">
        <f t="shared" si="196"/>
        <v>1.3576202400478594E-2</v>
      </c>
      <c r="G1392" s="2">
        <f t="shared" si="196"/>
        <v>9.4052636750765872E-3</v>
      </c>
      <c r="H1392" s="2">
        <f t="shared" si="193"/>
        <v>1.4434685586173153</v>
      </c>
      <c r="I1392" s="2">
        <f t="shared" si="194"/>
        <v>59.074570594603038</v>
      </c>
    </row>
    <row r="1393" spans="1:9" ht="13.5" x14ac:dyDescent="0.25">
      <c r="A1393" s="3">
        <f>TITRES_STAT!B1396</f>
        <v>44342</v>
      </c>
      <c r="B1393" s="5">
        <f>TITRES_STAT!D1396</f>
        <v>1.4038999999999999</v>
      </c>
      <c r="C1393" s="2">
        <f t="shared" si="189"/>
        <v>3.3299999999999885E-2</v>
      </c>
      <c r="D1393" s="2">
        <f t="shared" si="190"/>
        <v>3.3299999999999885E-2</v>
      </c>
      <c r="E1393" s="2">
        <f t="shared" si="191"/>
        <v>0</v>
      </c>
      <c r="F1393" s="2">
        <f t="shared" si="196"/>
        <v>1.4985045086158685E-2</v>
      </c>
      <c r="G1393" s="2">
        <f t="shared" si="196"/>
        <v>8.7334591268568313E-3</v>
      </c>
      <c r="H1393" s="2">
        <f t="shared" si="193"/>
        <v>1.7158201427973931</v>
      </c>
      <c r="I1393" s="2">
        <f t="shared" si="194"/>
        <v>63.178710392435498</v>
      </c>
    </row>
    <row r="1394" spans="1:9" ht="13.5" x14ac:dyDescent="0.25">
      <c r="A1394" s="3">
        <f>TITRES_STAT!B1397</f>
        <v>44343</v>
      </c>
      <c r="B1394" s="5">
        <f>TITRES_STAT!D1397</f>
        <v>1.4038999999999999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1.3914684722861637E-2</v>
      </c>
      <c r="G1394" s="2">
        <f t="shared" si="196"/>
        <v>8.1096406177956302E-3</v>
      </c>
      <c r="H1394" s="2">
        <f t="shared" si="193"/>
        <v>1.7158201427973931</v>
      </c>
      <c r="I1394" s="2">
        <f t="shared" si="194"/>
        <v>63.178710392435498</v>
      </c>
    </row>
    <row r="1395" spans="1:9" ht="13.5" x14ac:dyDescent="0.25">
      <c r="A1395" s="3">
        <f>TITRES_STAT!B1398</f>
        <v>44344</v>
      </c>
      <c r="B1395" s="5">
        <f>TITRES_STAT!D1398</f>
        <v>1.3956</v>
      </c>
      <c r="C1395" s="2">
        <f t="shared" si="189"/>
        <v>-8.2999999999999741E-3</v>
      </c>
      <c r="D1395" s="2">
        <f t="shared" si="190"/>
        <v>0</v>
      </c>
      <c r="E1395" s="2">
        <f t="shared" si="191"/>
        <v>8.2999999999999741E-3</v>
      </c>
      <c r="F1395" s="2">
        <f t="shared" si="196"/>
        <v>1.2920778671228664E-2</v>
      </c>
      <c r="G1395" s="2">
        <f t="shared" si="196"/>
        <v>8.1232377165245118E-3</v>
      </c>
      <c r="H1395" s="2">
        <f t="shared" si="193"/>
        <v>1.5905946769161836</v>
      </c>
      <c r="I1395" s="2">
        <f t="shared" si="194"/>
        <v>61.39882441237819</v>
      </c>
    </row>
    <row r="1396" spans="1:9" ht="13.5" x14ac:dyDescent="0.25">
      <c r="A1396" s="3">
        <f>TITRES_STAT!B1399</f>
        <v>44347</v>
      </c>
      <c r="B1396" s="5">
        <f>TITRES_STAT!D1399</f>
        <v>1.3914</v>
      </c>
      <c r="C1396" s="2">
        <f t="shared" si="189"/>
        <v>-4.1999999999999815E-3</v>
      </c>
      <c r="D1396" s="2">
        <f t="shared" si="190"/>
        <v>0</v>
      </c>
      <c r="E1396" s="2">
        <f t="shared" si="191"/>
        <v>4.1999999999999815E-3</v>
      </c>
      <c r="F1396" s="2">
        <f t="shared" si="196"/>
        <v>1.1997865908998043E-2</v>
      </c>
      <c r="G1396" s="2">
        <f t="shared" si="196"/>
        <v>7.8430064510584731E-3</v>
      </c>
      <c r="H1396" s="2">
        <f t="shared" si="193"/>
        <v>1.529753415844614</v>
      </c>
      <c r="I1396" s="2">
        <f t="shared" si="194"/>
        <v>60.470455589201059</v>
      </c>
    </row>
    <row r="1397" spans="1:9" ht="13.5" x14ac:dyDescent="0.25">
      <c r="A1397" s="3">
        <f>TITRES_STAT!B1400</f>
        <v>44348</v>
      </c>
      <c r="B1397" s="5">
        <f>TITRES_STAT!D1400</f>
        <v>1.3872</v>
      </c>
      <c r="C1397" s="2">
        <f t="shared" si="189"/>
        <v>-4.1999999999999815E-3</v>
      </c>
      <c r="D1397" s="2">
        <f t="shared" si="190"/>
        <v>0</v>
      </c>
      <c r="E1397" s="2">
        <f t="shared" si="191"/>
        <v>4.1999999999999815E-3</v>
      </c>
      <c r="F1397" s="2">
        <f t="shared" si="196"/>
        <v>1.1140875486926756E-2</v>
      </c>
      <c r="G1397" s="2">
        <f t="shared" si="196"/>
        <v>7.5827917045542953E-3</v>
      </c>
      <c r="H1397" s="2">
        <f t="shared" si="193"/>
        <v>1.469231375594221</v>
      </c>
      <c r="I1397" s="2">
        <f t="shared" si="194"/>
        <v>59.501567577507807</v>
      </c>
    </row>
    <row r="1398" spans="1:9" ht="13.5" x14ac:dyDescent="0.25">
      <c r="A1398" s="3">
        <f>TITRES_STAT!B1401</f>
        <v>44349</v>
      </c>
      <c r="B1398" s="5">
        <f>TITRES_STAT!D1401</f>
        <v>1.3581000000000001</v>
      </c>
      <c r="C1398" s="2">
        <f t="shared" si="189"/>
        <v>-2.9099999999999904E-2</v>
      </c>
      <c r="D1398" s="2">
        <f t="shared" si="190"/>
        <v>0</v>
      </c>
      <c r="E1398" s="2">
        <f t="shared" si="191"/>
        <v>2.9099999999999904E-2</v>
      </c>
      <c r="F1398" s="2">
        <f t="shared" si="196"/>
        <v>1.0345098666431988E-2</v>
      </c>
      <c r="G1398" s="2">
        <f t="shared" si="196"/>
        <v>9.1197351542289806E-3</v>
      </c>
      <c r="H1398" s="2">
        <f t="shared" si="193"/>
        <v>1.1343639361757984</v>
      </c>
      <c r="I1398" s="2">
        <f t="shared" si="194"/>
        <v>53.147634147542391</v>
      </c>
    </row>
    <row r="1399" spans="1:9" ht="13.5" x14ac:dyDescent="0.25">
      <c r="A1399" s="3">
        <f>TITRES_STAT!B1402</f>
        <v>44350</v>
      </c>
      <c r="B1399" s="5">
        <f>TITRES_STAT!D1402</f>
        <v>1.3539000000000001</v>
      </c>
      <c r="C1399" s="2">
        <f t="shared" si="189"/>
        <v>-4.1999999999999815E-3</v>
      </c>
      <c r="D1399" s="2">
        <f t="shared" si="190"/>
        <v>0</v>
      </c>
      <c r="E1399" s="2">
        <f t="shared" si="191"/>
        <v>4.1999999999999815E-3</v>
      </c>
      <c r="F1399" s="2">
        <f t="shared" si="196"/>
        <v>9.6061630474011308E-3</v>
      </c>
      <c r="G1399" s="2">
        <f t="shared" si="196"/>
        <v>8.7683255003554814E-3</v>
      </c>
      <c r="H1399" s="2">
        <f t="shared" si="193"/>
        <v>1.0955527423122786</v>
      </c>
      <c r="I1399" s="2">
        <f t="shared" si="194"/>
        <v>52.27989351885374</v>
      </c>
    </row>
    <row r="1400" spans="1:9" ht="13.5" x14ac:dyDescent="0.25">
      <c r="A1400" s="3">
        <f>TITRES_STAT!B1403</f>
        <v>44351</v>
      </c>
      <c r="B1400" s="5">
        <f>TITRES_STAT!D1403</f>
        <v>1.3413999999999999</v>
      </c>
      <c r="C1400" s="2">
        <f t="shared" si="189"/>
        <v>-1.2500000000000178E-2</v>
      </c>
      <c r="D1400" s="2">
        <f t="shared" si="190"/>
        <v>0</v>
      </c>
      <c r="E1400" s="2">
        <f t="shared" si="191"/>
        <v>1.2500000000000178E-2</v>
      </c>
      <c r="F1400" s="2">
        <f t="shared" si="196"/>
        <v>8.9200085440153364E-3</v>
      </c>
      <c r="G1400" s="2">
        <f t="shared" si="196"/>
        <v>9.034873678901531E-3</v>
      </c>
      <c r="H1400" s="2">
        <f t="shared" si="193"/>
        <v>0.98728647029626648</v>
      </c>
      <c r="I1400" s="2">
        <f t="shared" si="194"/>
        <v>49.680128408919373</v>
      </c>
    </row>
    <row r="1401" spans="1:9" ht="13.5" x14ac:dyDescent="0.25">
      <c r="A1401" s="3">
        <f>TITRES_STAT!B1404</f>
        <v>44354</v>
      </c>
      <c r="B1401" s="5">
        <f>TITRES_STAT!D1404</f>
        <v>1.3247</v>
      </c>
      <c r="C1401" s="2">
        <f t="shared" si="189"/>
        <v>-1.6699999999999937E-2</v>
      </c>
      <c r="D1401" s="2">
        <f t="shared" si="190"/>
        <v>0</v>
      </c>
      <c r="E1401" s="2">
        <f t="shared" si="191"/>
        <v>1.6699999999999937E-2</v>
      </c>
      <c r="F1401" s="2">
        <f t="shared" si="196"/>
        <v>8.2828650765856705E-3</v>
      </c>
      <c r="G1401" s="2">
        <f t="shared" si="196"/>
        <v>9.5823827018371322E-3</v>
      </c>
      <c r="H1401" s="2">
        <f t="shared" si="193"/>
        <v>0.86438470830409242</v>
      </c>
      <c r="I1401" s="2">
        <f t="shared" si="194"/>
        <v>46.36300139419005</v>
      </c>
    </row>
    <row r="1402" spans="1:9" ht="13.5" x14ac:dyDescent="0.25">
      <c r="A1402" s="3">
        <f>TITRES_STAT!B1405</f>
        <v>44355</v>
      </c>
      <c r="B1402" s="5">
        <f>TITRES_STAT!D1405</f>
        <v>1.3247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7.6912318568295515E-3</v>
      </c>
      <c r="G1402" s="2">
        <f t="shared" si="196"/>
        <v>8.8979267945630512E-3</v>
      </c>
      <c r="H1402" s="2">
        <f t="shared" si="193"/>
        <v>0.86438470830409242</v>
      </c>
      <c r="I1402" s="2">
        <f t="shared" si="194"/>
        <v>46.36300139419005</v>
      </c>
    </row>
    <row r="1403" spans="1:9" ht="13.5" x14ac:dyDescent="0.25">
      <c r="A1403" s="3">
        <f>TITRES_STAT!B1406</f>
        <v>44356</v>
      </c>
      <c r="B1403" s="5">
        <f>TITRES_STAT!D1406</f>
        <v>1.3413999999999999</v>
      </c>
      <c r="C1403" s="2">
        <f t="shared" si="189"/>
        <v>1.6699999999999937E-2</v>
      </c>
      <c r="D1403" s="2">
        <f t="shared" si="190"/>
        <v>1.6699999999999937E-2</v>
      </c>
      <c r="E1403" s="2">
        <f t="shared" si="191"/>
        <v>0</v>
      </c>
      <c r="F1403" s="2">
        <f t="shared" si="196"/>
        <v>8.3347152956274352E-3</v>
      </c>
      <c r="G1403" s="2">
        <f t="shared" si="196"/>
        <v>8.2623605949514057E-3</v>
      </c>
      <c r="H1403" s="2">
        <f t="shared" si="193"/>
        <v>1.0087571463196898</v>
      </c>
      <c r="I1403" s="2">
        <f t="shared" si="194"/>
        <v>50.217974241827442</v>
      </c>
    </row>
    <row r="1404" spans="1:9" ht="13.5" x14ac:dyDescent="0.25">
      <c r="A1404" s="3">
        <f>TITRES_STAT!B1407</f>
        <v>44357</v>
      </c>
      <c r="B1404" s="5">
        <f>TITRES_STAT!D1407</f>
        <v>1.3581000000000001</v>
      </c>
      <c r="C1404" s="2">
        <f t="shared" si="189"/>
        <v>1.6700000000000159E-2</v>
      </c>
      <c r="D1404" s="2">
        <f t="shared" si="190"/>
        <v>1.6700000000000159E-2</v>
      </c>
      <c r="E1404" s="2">
        <f t="shared" si="191"/>
        <v>0</v>
      </c>
      <c r="F1404" s="2">
        <f t="shared" si="196"/>
        <v>8.9322356316540574E-3</v>
      </c>
      <c r="G1404" s="2">
        <f t="shared" si="196"/>
        <v>7.6721919810263054E-3</v>
      </c>
      <c r="H1404" s="2">
        <f t="shared" si="193"/>
        <v>1.1642351564903355</v>
      </c>
      <c r="I1404" s="2">
        <f t="shared" si="194"/>
        <v>53.794300171074525</v>
      </c>
    </row>
    <row r="1405" spans="1:9" ht="13.5" x14ac:dyDescent="0.25">
      <c r="A1405" s="3">
        <f>TITRES_STAT!B1408</f>
        <v>44358</v>
      </c>
      <c r="B1405" s="5">
        <f>TITRES_STAT!D1408</f>
        <v>1.3496999999999999</v>
      </c>
      <c r="C1405" s="2">
        <f t="shared" si="189"/>
        <v>-8.4000000000001851E-3</v>
      </c>
      <c r="D1405" s="2">
        <f t="shared" si="190"/>
        <v>0</v>
      </c>
      <c r="E1405" s="2">
        <f t="shared" si="191"/>
        <v>8.4000000000001851E-3</v>
      </c>
      <c r="F1405" s="2">
        <f t="shared" ref="F1405:G1420" si="197">((F1404*13)+D1405)/14</f>
        <v>8.2942188008216251E-3</v>
      </c>
      <c r="G1405" s="2">
        <f t="shared" si="197"/>
        <v>7.7241782680958684E-3</v>
      </c>
      <c r="H1405" s="2">
        <f t="shared" si="193"/>
        <v>1.0737995050011035</v>
      </c>
      <c r="I1405" s="2">
        <f t="shared" si="194"/>
        <v>51.779330760353908</v>
      </c>
    </row>
    <row r="1406" spans="1:9" ht="13.5" x14ac:dyDescent="0.25">
      <c r="A1406" s="3">
        <f>TITRES_STAT!B1409</f>
        <v>44361</v>
      </c>
      <c r="B1406" s="5">
        <f>TITRES_STAT!D1409</f>
        <v>1.3247</v>
      </c>
      <c r="C1406" s="2">
        <f t="shared" si="189"/>
        <v>-2.4999999999999911E-2</v>
      </c>
      <c r="D1406" s="2">
        <f t="shared" si="190"/>
        <v>0</v>
      </c>
      <c r="E1406" s="2">
        <f t="shared" si="191"/>
        <v>2.4999999999999911E-2</v>
      </c>
      <c r="F1406" s="2">
        <f t="shared" si="197"/>
        <v>7.7017746007629383E-3</v>
      </c>
      <c r="G1406" s="2">
        <f t="shared" si="197"/>
        <v>8.9581655346604432E-3</v>
      </c>
      <c r="H1406" s="2">
        <f t="shared" si="193"/>
        <v>0.85974908266247752</v>
      </c>
      <c r="I1406" s="2">
        <f t="shared" si="194"/>
        <v>46.229305376595896</v>
      </c>
    </row>
    <row r="1407" spans="1:9" ht="13.5" x14ac:dyDescent="0.25">
      <c r="A1407" s="3">
        <f>TITRES_STAT!B1410</f>
        <v>44362</v>
      </c>
      <c r="B1407" s="5">
        <f>TITRES_STAT!D1410</f>
        <v>1.3331</v>
      </c>
      <c r="C1407" s="2">
        <f t="shared" si="189"/>
        <v>8.3999999999999631E-3</v>
      </c>
      <c r="D1407" s="2">
        <f t="shared" si="190"/>
        <v>8.3999999999999631E-3</v>
      </c>
      <c r="E1407" s="2">
        <f t="shared" si="191"/>
        <v>0</v>
      </c>
      <c r="F1407" s="2">
        <f t="shared" si="197"/>
        <v>7.7516478435655832E-3</v>
      </c>
      <c r="G1407" s="2">
        <f t="shared" si="197"/>
        <v>8.3182965678989824E-3</v>
      </c>
      <c r="H1407" s="2">
        <f t="shared" si="193"/>
        <v>0.9318792351645474</v>
      </c>
      <c r="I1407" s="2">
        <f t="shared" si="194"/>
        <v>48.236930042119056</v>
      </c>
    </row>
    <row r="1408" spans="1:9" ht="13.5" x14ac:dyDescent="0.25">
      <c r="A1408" s="3">
        <f>TITRES_STAT!B1411</f>
        <v>44363</v>
      </c>
      <c r="B1408" s="5">
        <f>TITRES_STAT!D1411</f>
        <v>1.3371999999999999</v>
      </c>
      <c r="C1408" s="2">
        <f t="shared" si="189"/>
        <v>4.0999999999999925E-3</v>
      </c>
      <c r="D1408" s="2">
        <f t="shared" si="190"/>
        <v>4.0999999999999925E-3</v>
      </c>
      <c r="E1408" s="2">
        <f t="shared" si="191"/>
        <v>0</v>
      </c>
      <c r="F1408" s="2">
        <f t="shared" si="197"/>
        <v>7.4908158547394698E-3</v>
      </c>
      <c r="G1408" s="2">
        <f t="shared" si="197"/>
        <v>7.7241325273347695E-3</v>
      </c>
      <c r="H1408" s="2">
        <f t="shared" si="193"/>
        <v>0.96979380250537905</v>
      </c>
      <c r="I1408" s="2">
        <f t="shared" si="194"/>
        <v>49.233264988035764</v>
      </c>
    </row>
    <row r="1409" spans="1:9" ht="13.5" x14ac:dyDescent="0.25">
      <c r="A1409" s="3">
        <f>TITRES_STAT!B1412</f>
        <v>44364</v>
      </c>
      <c r="B1409" s="5">
        <f>TITRES_STAT!D1412</f>
        <v>1.3331</v>
      </c>
      <c r="C1409" s="2">
        <f t="shared" si="189"/>
        <v>-4.0999999999999925E-3</v>
      </c>
      <c r="D1409" s="2">
        <f t="shared" si="190"/>
        <v>0</v>
      </c>
      <c r="E1409" s="2">
        <f t="shared" si="191"/>
        <v>4.0999999999999925E-3</v>
      </c>
      <c r="F1409" s="2">
        <f t="shared" si="197"/>
        <v>6.955757579400936E-3</v>
      </c>
      <c r="G1409" s="2">
        <f t="shared" si="197"/>
        <v>7.4652659182394285E-3</v>
      </c>
      <c r="H1409" s="2">
        <f t="shared" si="193"/>
        <v>0.93174947223331428</v>
      </c>
      <c r="I1409" s="2">
        <f t="shared" si="194"/>
        <v>48.233452920585485</v>
      </c>
    </row>
    <row r="1410" spans="1:9" ht="13.5" x14ac:dyDescent="0.25">
      <c r="A1410" s="3">
        <f>TITRES_STAT!B1413</f>
        <v>44365</v>
      </c>
      <c r="B1410" s="5">
        <f>TITRES_STAT!D1413</f>
        <v>1.3413999999999999</v>
      </c>
      <c r="C1410" s="2">
        <f t="shared" si="189"/>
        <v>8.2999999999999741E-3</v>
      </c>
      <c r="D1410" s="2">
        <f t="shared" si="190"/>
        <v>8.2999999999999741E-3</v>
      </c>
      <c r="E1410" s="2">
        <f t="shared" si="191"/>
        <v>0</v>
      </c>
      <c r="F1410" s="2">
        <f t="shared" si="197"/>
        <v>7.0517748951580096E-3</v>
      </c>
      <c r="G1410" s="2">
        <f t="shared" si="197"/>
        <v>6.9320326383651839E-3</v>
      </c>
      <c r="H1410" s="2">
        <f t="shared" si="193"/>
        <v>1.0172737583678004</v>
      </c>
      <c r="I1410" s="2">
        <f t="shared" si="194"/>
        <v>50.428146112944454</v>
      </c>
    </row>
    <row r="1411" spans="1:9" ht="13.5" x14ac:dyDescent="0.25">
      <c r="A1411" s="3">
        <f>TITRES_STAT!B1414</f>
        <v>44368</v>
      </c>
      <c r="B1411" s="5">
        <f>TITRES_STAT!D1414</f>
        <v>1.3123</v>
      </c>
      <c r="C1411" s="2">
        <f t="shared" ref="C1411:C1474" si="198">B1411-B1410</f>
        <v>-2.9099999999999904E-2</v>
      </c>
      <c r="D1411" s="2">
        <f t="shared" ref="D1411:D1474" si="199">IF(C1411&gt;0,C1411,0)</f>
        <v>0</v>
      </c>
      <c r="E1411" s="2">
        <f t="shared" ref="E1411:E1474" si="200">IF(C1411&lt;0,-C1411,0)</f>
        <v>2.9099999999999904E-2</v>
      </c>
      <c r="F1411" s="2">
        <f t="shared" si="197"/>
        <v>6.5480766883610087E-3</v>
      </c>
      <c r="G1411" s="2">
        <f t="shared" si="197"/>
        <v>8.5154588784819487E-3</v>
      </c>
      <c r="H1411" s="2">
        <f t="shared" si="193"/>
        <v>0.7689634559691908</v>
      </c>
      <c r="I1411" s="2">
        <f t="shared" si="194"/>
        <v>43.469719703615141</v>
      </c>
    </row>
    <row r="1412" spans="1:9" ht="13.5" x14ac:dyDescent="0.25">
      <c r="A1412" s="3">
        <f>TITRES_STAT!B1415</f>
        <v>44369</v>
      </c>
      <c r="B1412" s="5">
        <f>TITRES_STAT!D1415</f>
        <v>1.3413999999999999</v>
      </c>
      <c r="C1412" s="2">
        <f t="shared" si="198"/>
        <v>2.9099999999999904E-2</v>
      </c>
      <c r="D1412" s="2">
        <f t="shared" si="199"/>
        <v>2.9099999999999904E-2</v>
      </c>
      <c r="E1412" s="2">
        <f t="shared" si="200"/>
        <v>0</v>
      </c>
      <c r="F1412" s="2">
        <f t="shared" si="197"/>
        <v>8.1589283534780725E-3</v>
      </c>
      <c r="G1412" s="2">
        <f t="shared" si="197"/>
        <v>7.9072118157332387E-3</v>
      </c>
      <c r="H1412" s="2">
        <f t="shared" si="193"/>
        <v>1.0318337921900593</v>
      </c>
      <c r="I1412" s="2">
        <f t="shared" si="194"/>
        <v>50.783375892073984</v>
      </c>
    </row>
    <row r="1413" spans="1:9" ht="13.5" x14ac:dyDescent="0.25">
      <c r="A1413" s="3">
        <f>TITRES_STAT!B1416</f>
        <v>44370</v>
      </c>
      <c r="B1413" s="5">
        <f>TITRES_STAT!D1416</f>
        <v>1.3996999999999999</v>
      </c>
      <c r="C1413" s="2">
        <f t="shared" si="198"/>
        <v>5.8300000000000018E-2</v>
      </c>
      <c r="D1413" s="2">
        <f t="shared" si="199"/>
        <v>5.8300000000000018E-2</v>
      </c>
      <c r="E1413" s="2">
        <f t="shared" si="200"/>
        <v>0</v>
      </c>
      <c r="F1413" s="2">
        <f t="shared" si="197"/>
        <v>1.1740433471086784E-2</v>
      </c>
      <c r="G1413" s="2">
        <f t="shared" si="197"/>
        <v>7.342410971752293E-3</v>
      </c>
      <c r="H1413" s="2">
        <f t="shared" si="193"/>
        <v>1.5989888765767202</v>
      </c>
      <c r="I1413" s="2">
        <f t="shared" si="194"/>
        <v>61.523498272252766</v>
      </c>
    </row>
    <row r="1414" spans="1:9" ht="13.5" x14ac:dyDescent="0.25">
      <c r="A1414" s="3">
        <f>TITRES_STAT!B1417</f>
        <v>44371</v>
      </c>
      <c r="B1414" s="5">
        <f>TITRES_STAT!D1417</f>
        <v>1.4831000000000001</v>
      </c>
      <c r="C1414" s="2">
        <f t="shared" si="198"/>
        <v>8.3400000000000141E-2</v>
      </c>
      <c r="D1414" s="2">
        <f t="shared" si="199"/>
        <v>8.3400000000000141E-2</v>
      </c>
      <c r="E1414" s="2">
        <f t="shared" si="200"/>
        <v>0</v>
      </c>
      <c r="F1414" s="2">
        <f t="shared" si="197"/>
        <v>1.6858973937437738E-2</v>
      </c>
      <c r="G1414" s="2">
        <f t="shared" si="197"/>
        <v>6.8179530451985574E-3</v>
      </c>
      <c r="H1414" s="2">
        <f t="shared" si="193"/>
        <v>2.4727324793341632</v>
      </c>
      <c r="I1414" s="2">
        <f t="shared" si="194"/>
        <v>71.204231654730492</v>
      </c>
    </row>
    <row r="1415" spans="1:9" ht="13.5" x14ac:dyDescent="0.25">
      <c r="A1415" s="3">
        <f>TITRES_STAT!B1418</f>
        <v>44372</v>
      </c>
      <c r="B1415" s="5">
        <f>TITRES_STAT!D1418</f>
        <v>1.5497000000000001</v>
      </c>
      <c r="C1415" s="2">
        <f t="shared" si="198"/>
        <v>6.6599999999999993E-2</v>
      </c>
      <c r="D1415" s="2">
        <f t="shared" si="199"/>
        <v>6.6599999999999993E-2</v>
      </c>
      <c r="E1415" s="2">
        <f t="shared" si="200"/>
        <v>0</v>
      </c>
      <c r="F1415" s="2">
        <f t="shared" si="197"/>
        <v>2.04119043704779E-2</v>
      </c>
      <c r="G1415" s="2">
        <f t="shared" si="197"/>
        <v>6.3309563991129454E-3</v>
      </c>
      <c r="H1415" s="2">
        <f t="shared" si="193"/>
        <v>3.2241423070514101</v>
      </c>
      <c r="I1415" s="2">
        <f t="shared" si="194"/>
        <v>76.326555136869132</v>
      </c>
    </row>
    <row r="1416" spans="1:9" ht="13.5" x14ac:dyDescent="0.25">
      <c r="A1416" s="3">
        <f>TITRES_STAT!B1419</f>
        <v>44375</v>
      </c>
      <c r="B1416" s="5">
        <f>TITRES_STAT!D1419</f>
        <v>1.5497000000000001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1.8953911201158049E-2</v>
      </c>
      <c r="G1416" s="2">
        <f t="shared" si="197"/>
        <v>5.8787452277477351E-3</v>
      </c>
      <c r="H1416" s="2">
        <f t="shared" si="193"/>
        <v>3.2241423070514101</v>
      </c>
      <c r="I1416" s="2">
        <f t="shared" si="194"/>
        <v>76.326555136869132</v>
      </c>
    </row>
    <row r="1417" spans="1:9" ht="13.5" x14ac:dyDescent="0.25">
      <c r="A1417" s="3">
        <f>TITRES_STAT!B1420</f>
        <v>44376</v>
      </c>
      <c r="B1417" s="5">
        <f>TITRES_STAT!D1420</f>
        <v>1.583</v>
      </c>
      <c r="C1417" s="2">
        <f t="shared" si="198"/>
        <v>3.3299999999999885E-2</v>
      </c>
      <c r="D1417" s="2">
        <f t="shared" si="199"/>
        <v>3.3299999999999885E-2</v>
      </c>
      <c r="E1417" s="2">
        <f t="shared" si="200"/>
        <v>0</v>
      </c>
      <c r="F1417" s="2">
        <f t="shared" si="197"/>
        <v>1.9978631829646747E-2</v>
      </c>
      <c r="G1417" s="2">
        <f t="shared" si="197"/>
        <v>5.4588348543371818E-3</v>
      </c>
      <c r="H1417" s="2">
        <f t="shared" si="193"/>
        <v>3.6598710828874448</v>
      </c>
      <c r="I1417" s="2">
        <f t="shared" si="194"/>
        <v>78.540178854468238</v>
      </c>
    </row>
    <row r="1418" spans="1:9" ht="13.5" x14ac:dyDescent="0.25">
      <c r="A1418" s="3">
        <f>TITRES_STAT!B1421</f>
        <v>44377</v>
      </c>
      <c r="B1418" s="5">
        <f>TITRES_STAT!D1421</f>
        <v>1.583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1.8551586698957696E-2</v>
      </c>
      <c r="G1418" s="2">
        <f t="shared" si="197"/>
        <v>5.0689180790273831E-3</v>
      </c>
      <c r="H1418" s="2">
        <f t="shared" si="193"/>
        <v>3.6598710828874448</v>
      </c>
      <c r="I1418" s="2">
        <f t="shared" si="194"/>
        <v>78.540178854468238</v>
      </c>
    </row>
    <row r="1419" spans="1:9" ht="13.5" x14ac:dyDescent="0.25">
      <c r="A1419" s="3">
        <f>TITRES_STAT!B1422</f>
        <v>44378</v>
      </c>
      <c r="B1419" s="5">
        <f>TITRES_STAT!D1422</f>
        <v>1.5871999999999999</v>
      </c>
      <c r="C1419" s="2">
        <f t="shared" si="198"/>
        <v>4.1999999999999815E-3</v>
      </c>
      <c r="D1419" s="2">
        <f t="shared" si="199"/>
        <v>4.1999999999999815E-3</v>
      </c>
      <c r="E1419" s="2">
        <f t="shared" si="200"/>
        <v>0</v>
      </c>
      <c r="F1419" s="2">
        <f t="shared" si="197"/>
        <v>1.7526473363317859E-2</v>
      </c>
      <c r="G1419" s="2">
        <f t="shared" si="197"/>
        <v>4.7068525019539984E-3</v>
      </c>
      <c r="H1419" s="2">
        <f t="shared" si="193"/>
        <v>3.7236079431088895</v>
      </c>
      <c r="I1419" s="2">
        <f t="shared" si="194"/>
        <v>78.829741755793563</v>
      </c>
    </row>
    <row r="1420" spans="1:9" ht="13.5" x14ac:dyDescent="0.25">
      <c r="A1420" s="3">
        <f>TITRES_STAT!B1423</f>
        <v>44379</v>
      </c>
      <c r="B1420" s="5">
        <f>TITRES_STAT!D1423</f>
        <v>1.5913999999999999</v>
      </c>
      <c r="C1420" s="2">
        <f t="shared" si="198"/>
        <v>4.1999999999999815E-3</v>
      </c>
      <c r="D1420" s="2">
        <f t="shared" si="199"/>
        <v>4.1999999999999815E-3</v>
      </c>
      <c r="E1420" s="2">
        <f t="shared" si="200"/>
        <v>0</v>
      </c>
      <c r="F1420" s="2">
        <f t="shared" si="197"/>
        <v>1.6574582408795151E-2</v>
      </c>
      <c r="G1420" s="2">
        <f t="shared" si="197"/>
        <v>4.3706487518144271E-3</v>
      </c>
      <c r="H1420" s="2">
        <f t="shared" si="193"/>
        <v>3.7922476387319835</v>
      </c>
      <c r="I1420" s="2">
        <f t="shared" si="194"/>
        <v>79.132964834334032</v>
      </c>
    </row>
    <row r="1421" spans="1:9" ht="13.5" x14ac:dyDescent="0.25">
      <c r="A1421" s="3">
        <f>TITRES_STAT!B1424</f>
        <v>44382</v>
      </c>
      <c r="B1421" s="5">
        <f>TITRES_STAT!D1424</f>
        <v>1.5913999999999999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1.5390683665309783E-2</v>
      </c>
      <c r="G1421" s="2">
        <f t="shared" si="201"/>
        <v>4.0584595552562537E-3</v>
      </c>
      <c r="H1421" s="2">
        <f t="shared" si="193"/>
        <v>3.7922476387319835</v>
      </c>
      <c r="I1421" s="2">
        <f t="shared" si="194"/>
        <v>79.132964834334032</v>
      </c>
    </row>
    <row r="1422" spans="1:9" ht="13.5" x14ac:dyDescent="0.25">
      <c r="A1422" s="3">
        <f>TITRES_STAT!B1425</f>
        <v>44383</v>
      </c>
      <c r="B1422" s="5">
        <f>TITRES_STAT!D1425</f>
        <v>1.5913999999999999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1.4291349117787655E-2</v>
      </c>
      <c r="G1422" s="2">
        <f t="shared" si="201"/>
        <v>3.7685695870236643E-3</v>
      </c>
      <c r="H1422" s="2">
        <f t="shared" si="193"/>
        <v>3.792247638731983</v>
      </c>
      <c r="I1422" s="2">
        <f t="shared" si="194"/>
        <v>79.132964834334032</v>
      </c>
    </row>
    <row r="1423" spans="1:9" ht="13.5" x14ac:dyDescent="0.25">
      <c r="A1423" s="3">
        <f>TITRES_STAT!B1426</f>
        <v>44384</v>
      </c>
      <c r="B1423" s="5">
        <f>TITRES_STAT!D1426</f>
        <v>1.6164000000000001</v>
      </c>
      <c r="C1423" s="2">
        <f t="shared" si="198"/>
        <v>2.5000000000000133E-2</v>
      </c>
      <c r="D1423" s="2">
        <f t="shared" si="199"/>
        <v>2.5000000000000133E-2</v>
      </c>
      <c r="E1423" s="2">
        <f t="shared" si="200"/>
        <v>0</v>
      </c>
      <c r="F1423" s="2">
        <f t="shared" si="201"/>
        <v>1.5056252752231403E-2</v>
      </c>
      <c r="G1423" s="2">
        <f t="shared" si="201"/>
        <v>3.4993860450934023E-3</v>
      </c>
      <c r="H1423" s="2">
        <f t="shared" si="193"/>
        <v>4.3025412338665072</v>
      </c>
      <c r="I1423" s="2">
        <f t="shared" si="194"/>
        <v>81.141117892433243</v>
      </c>
    </row>
    <row r="1424" spans="1:9" ht="13.5" x14ac:dyDescent="0.25">
      <c r="A1424" s="3">
        <f>TITRES_STAT!B1427</f>
        <v>44385</v>
      </c>
      <c r="B1424" s="5">
        <f>TITRES_STAT!D1427</f>
        <v>1.6342000000000001</v>
      </c>
      <c r="C1424" s="2">
        <f t="shared" si="198"/>
        <v>1.7800000000000038E-2</v>
      </c>
      <c r="D1424" s="2">
        <f t="shared" si="199"/>
        <v>1.7800000000000038E-2</v>
      </c>
      <c r="E1424" s="2">
        <f t="shared" si="200"/>
        <v>0</v>
      </c>
      <c r="F1424" s="2">
        <f t="shared" si="201"/>
        <v>1.5252234698500592E-2</v>
      </c>
      <c r="G1424" s="2">
        <f t="shared" si="201"/>
        <v>3.2494298990153022E-3</v>
      </c>
      <c r="H1424" s="2">
        <f t="shared" si="193"/>
        <v>4.6938186612742703</v>
      </c>
      <c r="I1424" s="2">
        <f t="shared" si="194"/>
        <v>82.437094338789478</v>
      </c>
    </row>
    <row r="1425" spans="1:9" ht="13.5" x14ac:dyDescent="0.25">
      <c r="A1425" s="3">
        <f>TITRES_STAT!B1428</f>
        <v>44386</v>
      </c>
      <c r="B1425" s="5">
        <f>TITRES_STAT!D1428</f>
        <v>1.6385000000000001</v>
      </c>
      <c r="C1425" s="2">
        <f t="shared" si="198"/>
        <v>4.2999999999999705E-3</v>
      </c>
      <c r="D1425" s="2">
        <f t="shared" si="199"/>
        <v>4.2999999999999705E-3</v>
      </c>
      <c r="E1425" s="2">
        <f t="shared" si="200"/>
        <v>0</v>
      </c>
      <c r="F1425" s="2">
        <f t="shared" si="201"/>
        <v>1.4469932220036261E-2</v>
      </c>
      <c r="G1425" s="2">
        <f t="shared" si="201"/>
        <v>3.017327763371352E-3</v>
      </c>
      <c r="H1425" s="2">
        <f t="shared" ref="H1425:H1488" si="202">F1425/G1425</f>
        <v>4.7956116652930563</v>
      </c>
      <c r="I1425" s="2">
        <f t="shared" ref="I1425:I1488" si="203">IF(G1425=0,100,100-(100/(1+H1425)))</f>
        <v>82.745565822008288</v>
      </c>
    </row>
    <row r="1426" spans="1:9" ht="13.5" x14ac:dyDescent="0.25">
      <c r="A1426" s="3">
        <f>TITRES_STAT!B1429</f>
        <v>44389</v>
      </c>
      <c r="B1426" s="5">
        <f>TITRES_STAT!D1429</f>
        <v>1.6597999999999999</v>
      </c>
      <c r="C1426" s="2">
        <f t="shared" si="198"/>
        <v>2.1299999999999875E-2</v>
      </c>
      <c r="D1426" s="2">
        <f t="shared" si="199"/>
        <v>2.1299999999999875E-2</v>
      </c>
      <c r="E1426" s="2">
        <f t="shared" si="200"/>
        <v>0</v>
      </c>
      <c r="F1426" s="2">
        <f t="shared" si="201"/>
        <v>1.4957794204319377E-2</v>
      </c>
      <c r="G1426" s="2">
        <f t="shared" si="201"/>
        <v>2.8018043517019698E-3</v>
      </c>
      <c r="H1426" s="2">
        <f t="shared" si="202"/>
        <v>5.3386290856580301</v>
      </c>
      <c r="I1426" s="2">
        <f t="shared" si="203"/>
        <v>84.223717991913588</v>
      </c>
    </row>
    <row r="1427" spans="1:9" ht="13.5" x14ac:dyDescent="0.25">
      <c r="A1427" s="3">
        <f>TITRES_STAT!B1430</f>
        <v>44390</v>
      </c>
      <c r="B1427" s="5">
        <f>TITRES_STAT!D1430</f>
        <v>1.7069000000000001</v>
      </c>
      <c r="C1427" s="2">
        <f t="shared" si="198"/>
        <v>4.7100000000000142E-2</v>
      </c>
      <c r="D1427" s="2">
        <f t="shared" si="199"/>
        <v>4.7100000000000142E-2</v>
      </c>
      <c r="E1427" s="2">
        <f t="shared" si="200"/>
        <v>0</v>
      </c>
      <c r="F1427" s="2">
        <f t="shared" si="201"/>
        <v>1.7253666046868003E-2</v>
      </c>
      <c r="G1427" s="2">
        <f t="shared" si="201"/>
        <v>2.6016754694375434E-3</v>
      </c>
      <c r="H1427" s="2">
        <f t="shared" si="202"/>
        <v>6.6317518266788573</v>
      </c>
      <c r="I1427" s="2">
        <f t="shared" si="203"/>
        <v>86.896848551806556</v>
      </c>
    </row>
    <row r="1428" spans="1:9" ht="13.5" x14ac:dyDescent="0.25">
      <c r="A1428" s="3">
        <f>TITRES_STAT!B1431</f>
        <v>44391</v>
      </c>
      <c r="B1428" s="5">
        <f>TITRES_STAT!D1431</f>
        <v>1.7069000000000001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1.6021261329234576E-2</v>
      </c>
      <c r="G1428" s="2">
        <f t="shared" si="201"/>
        <v>2.4158415073348614E-3</v>
      </c>
      <c r="H1428" s="2">
        <f t="shared" si="202"/>
        <v>6.6317518266788591</v>
      </c>
      <c r="I1428" s="2">
        <f t="shared" si="203"/>
        <v>86.896848551806556</v>
      </c>
    </row>
    <row r="1429" spans="1:9" ht="13.5" x14ac:dyDescent="0.25">
      <c r="A1429" s="3">
        <f>TITRES_STAT!B1432</f>
        <v>44392</v>
      </c>
      <c r="B1429" s="5">
        <f>TITRES_STAT!D1432</f>
        <v>1.6983999999999999</v>
      </c>
      <c r="C1429" s="2">
        <f t="shared" si="198"/>
        <v>-8.5000000000001741E-3</v>
      </c>
      <c r="D1429" s="2">
        <f t="shared" si="199"/>
        <v>0</v>
      </c>
      <c r="E1429" s="2">
        <f t="shared" si="200"/>
        <v>8.5000000000001741E-3</v>
      </c>
      <c r="F1429" s="2">
        <f t="shared" si="201"/>
        <v>1.4876885520003534E-2</v>
      </c>
      <c r="G1429" s="2">
        <f t="shared" si="201"/>
        <v>2.8504242568109552E-3</v>
      </c>
      <c r="H1429" s="2">
        <f t="shared" si="202"/>
        <v>5.219182893373123</v>
      </c>
      <c r="I1429" s="2">
        <f t="shared" si="203"/>
        <v>83.920717284813179</v>
      </c>
    </row>
    <row r="1430" spans="1:9" ht="13.5" x14ac:dyDescent="0.25">
      <c r="A1430" s="3">
        <f>TITRES_STAT!B1433</f>
        <v>44393</v>
      </c>
      <c r="B1430" s="5">
        <f>TITRES_STAT!D1433</f>
        <v>1.724</v>
      </c>
      <c r="C1430" s="2">
        <f t="shared" si="198"/>
        <v>2.5600000000000067E-2</v>
      </c>
      <c r="D1430" s="2">
        <f t="shared" si="199"/>
        <v>2.5600000000000067E-2</v>
      </c>
      <c r="E1430" s="2">
        <f t="shared" si="200"/>
        <v>0</v>
      </c>
      <c r="F1430" s="2">
        <f t="shared" si="201"/>
        <v>1.5642822268574715E-2</v>
      </c>
      <c r="G1430" s="2">
        <f t="shared" si="201"/>
        <v>2.646822524181601E-3</v>
      </c>
      <c r="H1430" s="2">
        <f t="shared" si="202"/>
        <v>5.9100382158835849</v>
      </c>
      <c r="I1430" s="2">
        <f t="shared" si="203"/>
        <v>85.528300007062541</v>
      </c>
    </row>
    <row r="1431" spans="1:9" ht="13.5" x14ac:dyDescent="0.25">
      <c r="A1431" s="3">
        <f>TITRES_STAT!B1434</f>
        <v>44396</v>
      </c>
      <c r="B1431" s="5">
        <f>TITRES_STAT!D1434</f>
        <v>1.8224</v>
      </c>
      <c r="C1431" s="2">
        <f t="shared" si="198"/>
        <v>9.8400000000000043E-2</v>
      </c>
      <c r="D1431" s="2">
        <f t="shared" si="199"/>
        <v>9.8400000000000043E-2</v>
      </c>
      <c r="E1431" s="2">
        <f t="shared" si="200"/>
        <v>0</v>
      </c>
      <c r="F1431" s="2">
        <f t="shared" si="201"/>
        <v>2.1554049249390809E-2</v>
      </c>
      <c r="G1431" s="2">
        <f t="shared" si="201"/>
        <v>2.4577637724543439E-3</v>
      </c>
      <c r="H1431" s="2">
        <f t="shared" si="202"/>
        <v>8.7697806806985152</v>
      </c>
      <c r="I1431" s="2">
        <f t="shared" si="203"/>
        <v>89.764355693514887</v>
      </c>
    </row>
    <row r="1432" spans="1:9" ht="13.5" x14ac:dyDescent="0.25">
      <c r="A1432" s="3">
        <f>TITRES_STAT!B1435</f>
        <v>44399</v>
      </c>
      <c r="B1432" s="5">
        <f>TITRES_STAT!D1435</f>
        <v>1.7754000000000001</v>
      </c>
      <c r="C1432" s="2">
        <f t="shared" si="198"/>
        <v>-4.6999999999999931E-2</v>
      </c>
      <c r="D1432" s="2">
        <f t="shared" si="199"/>
        <v>0</v>
      </c>
      <c r="E1432" s="2">
        <f t="shared" si="200"/>
        <v>4.6999999999999931E-2</v>
      </c>
      <c r="F1432" s="2">
        <f t="shared" si="201"/>
        <v>2.0014474303005753E-2</v>
      </c>
      <c r="G1432" s="2">
        <f t="shared" si="201"/>
        <v>5.6393520744218856E-3</v>
      </c>
      <c r="H1432" s="2">
        <f t="shared" si="202"/>
        <v>3.5490733756071657</v>
      </c>
      <c r="I1432" s="2">
        <f t="shared" si="203"/>
        <v>78.017501204483651</v>
      </c>
    </row>
    <row r="1433" spans="1:9" ht="13.5" x14ac:dyDescent="0.25">
      <c r="A1433" s="3">
        <f>TITRES_STAT!B1436</f>
        <v>44400</v>
      </c>
      <c r="B1433" s="5">
        <f>TITRES_STAT!D1436</f>
        <v>1.7454000000000001</v>
      </c>
      <c r="C1433" s="2">
        <f t="shared" si="198"/>
        <v>-3.0000000000000027E-2</v>
      </c>
      <c r="D1433" s="2">
        <f t="shared" si="199"/>
        <v>0</v>
      </c>
      <c r="E1433" s="2">
        <f t="shared" si="200"/>
        <v>3.0000000000000027E-2</v>
      </c>
      <c r="F1433" s="2">
        <f t="shared" si="201"/>
        <v>1.85848689956482E-2</v>
      </c>
      <c r="G1433" s="2">
        <f t="shared" si="201"/>
        <v>7.3793983548203239E-3</v>
      </c>
      <c r="H1433" s="2">
        <f t="shared" si="202"/>
        <v>2.5184802475812016</v>
      </c>
      <c r="I1433" s="2">
        <f t="shared" si="203"/>
        <v>71.578638229177059</v>
      </c>
    </row>
    <row r="1434" spans="1:9" ht="13.5" x14ac:dyDescent="0.25">
      <c r="A1434" s="3">
        <f>TITRES_STAT!B1437</f>
        <v>44403</v>
      </c>
      <c r="B1434" s="5">
        <f>TITRES_STAT!D1437</f>
        <v>1.6940999999999999</v>
      </c>
      <c r="C1434" s="2">
        <f t="shared" si="198"/>
        <v>-5.1300000000000123E-2</v>
      </c>
      <c r="D1434" s="2">
        <f t="shared" si="199"/>
        <v>0</v>
      </c>
      <c r="E1434" s="2">
        <f t="shared" si="200"/>
        <v>5.1300000000000123E-2</v>
      </c>
      <c r="F1434" s="2">
        <f t="shared" si="201"/>
        <v>1.7257378353101902E-2</v>
      </c>
      <c r="G1434" s="2">
        <f t="shared" si="201"/>
        <v>1.0516584186618881E-2</v>
      </c>
      <c r="H1434" s="2">
        <f t="shared" si="202"/>
        <v>1.640968022208189</v>
      </c>
      <c r="I1434" s="2">
        <f t="shared" si="203"/>
        <v>62.135096237785142</v>
      </c>
    </row>
    <row r="1435" spans="1:9" ht="13.5" x14ac:dyDescent="0.25">
      <c r="A1435" s="3">
        <f>TITRES_STAT!B1438</f>
        <v>44404</v>
      </c>
      <c r="B1435" s="5">
        <f>TITRES_STAT!D1438</f>
        <v>1.7411000000000001</v>
      </c>
      <c r="C1435" s="2">
        <f t="shared" si="198"/>
        <v>4.7000000000000153E-2</v>
      </c>
      <c r="D1435" s="2">
        <f t="shared" si="199"/>
        <v>4.7000000000000153E-2</v>
      </c>
      <c r="E1435" s="2">
        <f t="shared" si="200"/>
        <v>0</v>
      </c>
      <c r="F1435" s="2">
        <f t="shared" si="201"/>
        <v>1.9381851327880346E-2</v>
      </c>
      <c r="G1435" s="2">
        <f t="shared" si="201"/>
        <v>9.7653996018603889E-3</v>
      </c>
      <c r="H1435" s="2">
        <f t="shared" si="202"/>
        <v>1.9847473854718596</v>
      </c>
      <c r="I1435" s="2">
        <f t="shared" si="203"/>
        <v>66.496327130816468</v>
      </c>
    </row>
    <row r="1436" spans="1:9" ht="13.5" x14ac:dyDescent="0.25">
      <c r="A1436" s="3">
        <f>TITRES_STAT!B1439</f>
        <v>44405</v>
      </c>
      <c r="B1436" s="5">
        <f>TITRES_STAT!D1439</f>
        <v>1.724</v>
      </c>
      <c r="C1436" s="2">
        <f t="shared" si="198"/>
        <v>-1.7100000000000115E-2</v>
      </c>
      <c r="D1436" s="2">
        <f t="shared" si="199"/>
        <v>0</v>
      </c>
      <c r="E1436" s="2">
        <f t="shared" si="200"/>
        <v>1.7100000000000115E-2</v>
      </c>
      <c r="F1436" s="2">
        <f t="shared" si="201"/>
        <v>1.7997433375888893E-2</v>
      </c>
      <c r="G1436" s="2">
        <f t="shared" si="201"/>
        <v>1.0289299630298942E-2</v>
      </c>
      <c r="H1436" s="2">
        <f t="shared" si="202"/>
        <v>1.7491407600660962</v>
      </c>
      <c r="I1436" s="2">
        <f t="shared" si="203"/>
        <v>63.624998234868208</v>
      </c>
    </row>
    <row r="1437" spans="1:9" ht="13.5" x14ac:dyDescent="0.25">
      <c r="A1437" s="3">
        <f>TITRES_STAT!B1440</f>
        <v>44406</v>
      </c>
      <c r="B1437" s="5">
        <f>TITRES_STAT!D1440</f>
        <v>1.7325999999999999</v>
      </c>
      <c r="C1437" s="2">
        <f t="shared" si="198"/>
        <v>8.599999999999941E-3</v>
      </c>
      <c r="D1437" s="2">
        <f t="shared" si="199"/>
        <v>8.599999999999941E-3</v>
      </c>
      <c r="E1437" s="2">
        <f t="shared" si="200"/>
        <v>0</v>
      </c>
      <c r="F1437" s="2">
        <f t="shared" ref="F1437:G1452" si="204">((F1436*13)+D1437)/14</f>
        <v>1.7326188134753968E-2</v>
      </c>
      <c r="G1437" s="2">
        <f t="shared" si="204"/>
        <v>9.5543496567061601E-3</v>
      </c>
      <c r="H1437" s="2">
        <f t="shared" si="202"/>
        <v>1.8134345881504121</v>
      </c>
      <c r="I1437" s="2">
        <f t="shared" si="203"/>
        <v>64.456255559955537</v>
      </c>
    </row>
    <row r="1438" spans="1:9" ht="13.5" x14ac:dyDescent="0.25">
      <c r="A1438" s="3">
        <f>TITRES_STAT!B1441</f>
        <v>44407</v>
      </c>
      <c r="B1438" s="5">
        <f>TITRES_STAT!D1441</f>
        <v>1.7325999999999999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1.6088603267985828E-2</v>
      </c>
      <c r="G1438" s="2">
        <f t="shared" si="204"/>
        <v>8.8718961097985771E-3</v>
      </c>
      <c r="H1438" s="2">
        <f t="shared" si="202"/>
        <v>1.8134345881504124</v>
      </c>
      <c r="I1438" s="2">
        <f t="shared" si="203"/>
        <v>64.456255559955537</v>
      </c>
    </row>
    <row r="1439" spans="1:9" ht="13.5" x14ac:dyDescent="0.25">
      <c r="A1439" s="3">
        <f>TITRES_STAT!B1442</f>
        <v>44410</v>
      </c>
      <c r="B1439" s="5">
        <f>TITRES_STAT!D1442</f>
        <v>1.7325999999999999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1.4939417320272555E-2</v>
      </c>
      <c r="G1439" s="2">
        <f t="shared" si="204"/>
        <v>8.238189244812965E-3</v>
      </c>
      <c r="H1439" s="2">
        <f t="shared" si="202"/>
        <v>1.8134345881504124</v>
      </c>
      <c r="I1439" s="2">
        <f t="shared" si="203"/>
        <v>64.456255559955537</v>
      </c>
    </row>
    <row r="1440" spans="1:9" ht="13.5" x14ac:dyDescent="0.25">
      <c r="A1440" s="3">
        <f>TITRES_STAT!B1443</f>
        <v>44411</v>
      </c>
      <c r="B1440" s="5">
        <f>TITRES_STAT!D1443</f>
        <v>1.7325999999999999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1.3872316083110228E-2</v>
      </c>
      <c r="G1440" s="2">
        <f t="shared" si="204"/>
        <v>7.6497471558977532E-3</v>
      </c>
      <c r="H1440" s="2">
        <f t="shared" si="202"/>
        <v>1.8134345881504121</v>
      </c>
      <c r="I1440" s="2">
        <f t="shared" si="203"/>
        <v>64.456255559955537</v>
      </c>
    </row>
    <row r="1441" spans="1:9" ht="13.5" x14ac:dyDescent="0.25">
      <c r="A1441" s="3">
        <f>TITRES_STAT!B1444</f>
        <v>44412</v>
      </c>
      <c r="B1441" s="5">
        <f>TITRES_STAT!D1444</f>
        <v>1.7197</v>
      </c>
      <c r="C1441" s="2">
        <f t="shared" si="198"/>
        <v>-1.2899999999999912E-2</v>
      </c>
      <c r="D1441" s="2">
        <f t="shared" si="199"/>
        <v>0</v>
      </c>
      <c r="E1441" s="2">
        <f t="shared" si="200"/>
        <v>1.2899999999999912E-2</v>
      </c>
      <c r="F1441" s="2">
        <f t="shared" si="204"/>
        <v>1.2881436362888068E-2</v>
      </c>
      <c r="G1441" s="2">
        <f t="shared" si="204"/>
        <v>8.0247652161907646E-3</v>
      </c>
      <c r="H1441" s="2">
        <f t="shared" si="202"/>
        <v>1.6052103726223024</v>
      </c>
      <c r="I1441" s="2">
        <f t="shared" si="203"/>
        <v>61.615383904930518</v>
      </c>
    </row>
    <row r="1442" spans="1:9" ht="13.5" x14ac:dyDescent="0.25">
      <c r="A1442" s="3">
        <f>TITRES_STAT!B1445</f>
        <v>44413</v>
      </c>
      <c r="B1442" s="5">
        <f>TITRES_STAT!D1445</f>
        <v>1.7112000000000001</v>
      </c>
      <c r="C1442" s="2">
        <f t="shared" si="198"/>
        <v>-8.499999999999952E-3</v>
      </c>
      <c r="D1442" s="2">
        <f t="shared" si="199"/>
        <v>0</v>
      </c>
      <c r="E1442" s="2">
        <f t="shared" si="200"/>
        <v>8.499999999999952E-3</v>
      </c>
      <c r="F1442" s="2">
        <f t="shared" si="204"/>
        <v>1.196133376553892E-2</v>
      </c>
      <c r="G1442" s="2">
        <f t="shared" si="204"/>
        <v>8.0587105578914207E-3</v>
      </c>
      <c r="H1442" s="2">
        <f t="shared" si="202"/>
        <v>1.4842739020854756</v>
      </c>
      <c r="I1442" s="2">
        <f t="shared" si="203"/>
        <v>59.746789628932255</v>
      </c>
    </row>
    <row r="1443" spans="1:9" ht="13.5" x14ac:dyDescent="0.25">
      <c r="A1443" s="3">
        <f>TITRES_STAT!B1446</f>
        <v>44414</v>
      </c>
      <c r="B1443" s="5">
        <f>TITRES_STAT!D1446</f>
        <v>1.7112000000000001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1.110695278228614E-2</v>
      </c>
      <c r="G1443" s="2">
        <f t="shared" si="204"/>
        <v>7.4830883751848907E-3</v>
      </c>
      <c r="H1443" s="2">
        <f t="shared" si="202"/>
        <v>1.4842739020854758</v>
      </c>
      <c r="I1443" s="2">
        <f t="shared" si="203"/>
        <v>59.746789628932255</v>
      </c>
    </row>
    <row r="1444" spans="1:9" ht="13.5" x14ac:dyDescent="0.25">
      <c r="A1444" s="3">
        <f>TITRES_STAT!B1447</f>
        <v>44417</v>
      </c>
      <c r="B1444" s="5">
        <f>TITRES_STAT!D1447</f>
        <v>1.7282999999999999</v>
      </c>
      <c r="C1444" s="2">
        <f t="shared" si="198"/>
        <v>1.7099999999999893E-2</v>
      </c>
      <c r="D1444" s="2">
        <f t="shared" si="199"/>
        <v>1.7099999999999893E-2</v>
      </c>
      <c r="E1444" s="2">
        <f t="shared" si="200"/>
        <v>0</v>
      </c>
      <c r="F1444" s="2">
        <f t="shared" si="204"/>
        <v>1.1535027583551408E-2</v>
      </c>
      <c r="G1444" s="2">
        <f t="shared" si="204"/>
        <v>6.9485820626716838E-3</v>
      </c>
      <c r="H1444" s="2">
        <f t="shared" si="202"/>
        <v>1.6600548830700961</v>
      </c>
      <c r="I1444" s="2">
        <f t="shared" si="203"/>
        <v>62.40679068824879</v>
      </c>
    </row>
    <row r="1445" spans="1:9" ht="13.5" x14ac:dyDescent="0.25">
      <c r="A1445" s="3">
        <f>TITRES_STAT!B1448</f>
        <v>44419</v>
      </c>
      <c r="B1445" s="5">
        <f>TITRES_STAT!D1448</f>
        <v>1.724</v>
      </c>
      <c r="C1445" s="2">
        <f t="shared" si="198"/>
        <v>-4.2999999999999705E-3</v>
      </c>
      <c r="D1445" s="2">
        <f t="shared" si="199"/>
        <v>0</v>
      </c>
      <c r="E1445" s="2">
        <f t="shared" si="200"/>
        <v>4.2999999999999705E-3</v>
      </c>
      <c r="F1445" s="2">
        <f t="shared" si="204"/>
        <v>1.0711097041869165E-2</v>
      </c>
      <c r="G1445" s="2">
        <f t="shared" si="204"/>
        <v>6.7593976296237051E-3</v>
      </c>
      <c r="H1445" s="2">
        <f t="shared" si="202"/>
        <v>1.5846230135843409</v>
      </c>
      <c r="I1445" s="2">
        <f t="shared" si="203"/>
        <v>61.3096380112624</v>
      </c>
    </row>
    <row r="1446" spans="1:9" ht="13.5" x14ac:dyDescent="0.25">
      <c r="A1446" s="3">
        <f>TITRES_STAT!B1449</f>
        <v>44420</v>
      </c>
      <c r="B1446" s="5">
        <f>TITRES_STAT!D1449</f>
        <v>1.7282999999999999</v>
      </c>
      <c r="C1446" s="2">
        <f t="shared" si="198"/>
        <v>4.2999999999999705E-3</v>
      </c>
      <c r="D1446" s="2">
        <f t="shared" si="199"/>
        <v>4.2999999999999705E-3</v>
      </c>
      <c r="E1446" s="2">
        <f t="shared" si="200"/>
        <v>0</v>
      </c>
      <c r="F1446" s="2">
        <f t="shared" si="204"/>
        <v>1.0253161538878508E-2</v>
      </c>
      <c r="G1446" s="2">
        <f t="shared" si="204"/>
        <v>6.2765835132220114E-3</v>
      </c>
      <c r="H1446" s="2">
        <f t="shared" si="202"/>
        <v>1.6335577336427674</v>
      </c>
      <c r="I1446" s="2">
        <f t="shared" si="203"/>
        <v>62.028552204291778</v>
      </c>
    </row>
    <row r="1447" spans="1:9" ht="13.5" x14ac:dyDescent="0.25">
      <c r="A1447" s="3">
        <f>TITRES_STAT!B1450</f>
        <v>44424</v>
      </c>
      <c r="B1447" s="5">
        <f>TITRES_STAT!D1450</f>
        <v>1.7796000000000001</v>
      </c>
      <c r="C1447" s="2">
        <f t="shared" si="198"/>
        <v>5.1300000000000123E-2</v>
      </c>
      <c r="D1447" s="2">
        <f t="shared" si="199"/>
        <v>5.1300000000000123E-2</v>
      </c>
      <c r="E1447" s="2">
        <f t="shared" si="200"/>
        <v>0</v>
      </c>
      <c r="F1447" s="2">
        <f t="shared" si="204"/>
        <v>1.3185078571815766E-2</v>
      </c>
      <c r="G1447" s="2">
        <f t="shared" si="204"/>
        <v>5.8282561194204384E-3</v>
      </c>
      <c r="H1447" s="2">
        <f t="shared" si="202"/>
        <v>2.2622682156814498</v>
      </c>
      <c r="I1447" s="2">
        <f t="shared" si="203"/>
        <v>69.346481224533164</v>
      </c>
    </row>
    <row r="1448" spans="1:9" ht="13.5" x14ac:dyDescent="0.25">
      <c r="A1448" s="3">
        <f>TITRES_STAT!B1451</f>
        <v>44425</v>
      </c>
      <c r="B1448" s="5">
        <f>TITRES_STAT!D1451</f>
        <v>1.8224</v>
      </c>
      <c r="C1448" s="2">
        <f t="shared" si="198"/>
        <v>4.2799999999999949E-2</v>
      </c>
      <c r="D1448" s="2">
        <f t="shared" si="199"/>
        <v>4.2799999999999949E-2</v>
      </c>
      <c r="E1448" s="2">
        <f t="shared" si="200"/>
        <v>0</v>
      </c>
      <c r="F1448" s="2">
        <f t="shared" si="204"/>
        <v>1.5300430102400351E-2</v>
      </c>
      <c r="G1448" s="2">
        <f t="shared" si="204"/>
        <v>5.4119521108904065E-3</v>
      </c>
      <c r="H1448" s="2">
        <f t="shared" si="202"/>
        <v>2.8271554863930666</v>
      </c>
      <c r="I1448" s="2">
        <f t="shared" si="203"/>
        <v>73.870933554819899</v>
      </c>
    </row>
    <row r="1449" spans="1:9" ht="13.5" x14ac:dyDescent="0.25">
      <c r="A1449" s="3">
        <f>TITRES_STAT!B1452</f>
        <v>44426</v>
      </c>
      <c r="B1449" s="5">
        <f>TITRES_STAT!D1452</f>
        <v>1.831</v>
      </c>
      <c r="C1449" s="2">
        <f t="shared" si="198"/>
        <v>8.599999999999941E-3</v>
      </c>
      <c r="D1449" s="2">
        <f t="shared" si="199"/>
        <v>8.599999999999941E-3</v>
      </c>
      <c r="E1449" s="2">
        <f t="shared" si="200"/>
        <v>0</v>
      </c>
      <c r="F1449" s="2">
        <f t="shared" si="204"/>
        <v>1.4821827952228892E-2</v>
      </c>
      <c r="G1449" s="2">
        <f t="shared" si="204"/>
        <v>5.0253841029696631E-3</v>
      </c>
      <c r="H1449" s="2">
        <f t="shared" si="202"/>
        <v>2.949392056115709</v>
      </c>
      <c r="I1449" s="2">
        <f t="shared" si="203"/>
        <v>74.679647252252892</v>
      </c>
    </row>
    <row r="1450" spans="1:9" ht="13.5" x14ac:dyDescent="0.25">
      <c r="A1450" s="3">
        <f>TITRES_STAT!B1453</f>
        <v>44427</v>
      </c>
      <c r="B1450" s="5">
        <f>TITRES_STAT!D1453</f>
        <v>1.831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1.3763125955641114E-2</v>
      </c>
      <c r="G1450" s="2">
        <f t="shared" si="204"/>
        <v>4.6664280956146874E-3</v>
      </c>
      <c r="H1450" s="2">
        <f t="shared" si="202"/>
        <v>2.949392056115709</v>
      </c>
      <c r="I1450" s="2">
        <f t="shared" si="203"/>
        <v>74.679647252252892</v>
      </c>
    </row>
    <row r="1451" spans="1:9" ht="13.5" x14ac:dyDescent="0.25">
      <c r="A1451" s="3">
        <f>TITRES_STAT!B1454</f>
        <v>44428</v>
      </c>
      <c r="B1451" s="5">
        <f>TITRES_STAT!D1454</f>
        <v>1.8823000000000001</v>
      </c>
      <c r="C1451" s="2">
        <f t="shared" si="198"/>
        <v>5.1300000000000123E-2</v>
      </c>
      <c r="D1451" s="2">
        <f t="shared" si="199"/>
        <v>5.1300000000000123E-2</v>
      </c>
      <c r="E1451" s="2">
        <f t="shared" si="200"/>
        <v>0</v>
      </c>
      <c r="F1451" s="2">
        <f t="shared" si="204"/>
        <v>1.6444331244523901E-2</v>
      </c>
      <c r="G1451" s="2">
        <f t="shared" si="204"/>
        <v>4.3331118030707815E-3</v>
      </c>
      <c r="H1451" s="2">
        <f t="shared" si="202"/>
        <v>3.7950396832295357</v>
      </c>
      <c r="I1451" s="2">
        <f t="shared" si="203"/>
        <v>79.145115242790155</v>
      </c>
    </row>
    <row r="1452" spans="1:9" ht="13.5" x14ac:dyDescent="0.25">
      <c r="A1452" s="3">
        <f>TITRES_STAT!B1455</f>
        <v>44431</v>
      </c>
      <c r="B1452" s="5">
        <f>TITRES_STAT!D1455</f>
        <v>1.9679</v>
      </c>
      <c r="C1452" s="2">
        <f t="shared" si="198"/>
        <v>8.5599999999999898E-2</v>
      </c>
      <c r="D1452" s="2">
        <f t="shared" si="199"/>
        <v>8.5599999999999898E-2</v>
      </c>
      <c r="E1452" s="2">
        <f t="shared" si="200"/>
        <v>0</v>
      </c>
      <c r="F1452" s="2">
        <f t="shared" si="204"/>
        <v>2.1384021869915042E-2</v>
      </c>
      <c r="G1452" s="2">
        <f t="shared" si="204"/>
        <v>4.0236038171371545E-3</v>
      </c>
      <c r="H1452" s="2">
        <f t="shared" si="202"/>
        <v>5.3146439962197984</v>
      </c>
      <c r="I1452" s="2">
        <f t="shared" si="203"/>
        <v>84.163794497383535</v>
      </c>
    </row>
    <row r="1453" spans="1:9" ht="13.5" x14ac:dyDescent="0.25">
      <c r="A1453" s="3">
        <f>TITRES_STAT!B1456</f>
        <v>44432</v>
      </c>
      <c r="B1453" s="5">
        <f>TITRES_STAT!D1456</f>
        <v>1.9679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1.9856591736349682E-2</v>
      </c>
      <c r="G1453" s="2">
        <f t="shared" si="205"/>
        <v>3.7362035444845005E-3</v>
      </c>
      <c r="H1453" s="2">
        <f t="shared" si="202"/>
        <v>5.3146439962197984</v>
      </c>
      <c r="I1453" s="2">
        <f t="shared" si="203"/>
        <v>84.163794497383535</v>
      </c>
    </row>
    <row r="1454" spans="1:9" ht="13.5" x14ac:dyDescent="0.25">
      <c r="A1454" s="3">
        <f>TITRES_STAT!B1457</f>
        <v>44433</v>
      </c>
      <c r="B1454" s="5">
        <f>TITRES_STAT!D1457</f>
        <v>1.9550000000000001</v>
      </c>
      <c r="C1454" s="2">
        <f t="shared" si="198"/>
        <v>-1.2899999999999912E-2</v>
      </c>
      <c r="D1454" s="2">
        <f t="shared" si="199"/>
        <v>0</v>
      </c>
      <c r="E1454" s="2">
        <f t="shared" si="200"/>
        <v>1.2899999999999912E-2</v>
      </c>
      <c r="F1454" s="2">
        <f t="shared" si="205"/>
        <v>1.8438263755181847E-2</v>
      </c>
      <c r="G1454" s="2">
        <f t="shared" si="205"/>
        <v>4.390760434164173E-3</v>
      </c>
      <c r="H1454" s="2">
        <f t="shared" si="202"/>
        <v>4.1993326740660049</v>
      </c>
      <c r="I1454" s="2">
        <f t="shared" si="203"/>
        <v>80.766762531123533</v>
      </c>
    </row>
    <row r="1455" spans="1:9" ht="13.5" x14ac:dyDescent="0.25">
      <c r="A1455" s="3">
        <f>TITRES_STAT!B1458</f>
        <v>44434</v>
      </c>
      <c r="B1455" s="5">
        <f>TITRES_STAT!D1458</f>
        <v>1.9251</v>
      </c>
      <c r="C1455" s="2">
        <f t="shared" si="198"/>
        <v>-2.9900000000000038E-2</v>
      </c>
      <c r="D1455" s="2">
        <f t="shared" si="199"/>
        <v>0</v>
      </c>
      <c r="E1455" s="2">
        <f t="shared" si="200"/>
        <v>2.9900000000000038E-2</v>
      </c>
      <c r="F1455" s="2">
        <f t="shared" si="205"/>
        <v>1.7121244915526003E-2</v>
      </c>
      <c r="G1455" s="2">
        <f t="shared" si="205"/>
        <v>6.21284897458102E-3</v>
      </c>
      <c r="H1455" s="2">
        <f t="shared" si="202"/>
        <v>2.7557799949065429</v>
      </c>
      <c r="I1455" s="2">
        <f t="shared" si="203"/>
        <v>73.374372264718247</v>
      </c>
    </row>
    <row r="1456" spans="1:9" ht="13.5" x14ac:dyDescent="0.25">
      <c r="A1456" s="3">
        <f>TITRES_STAT!B1459</f>
        <v>44435</v>
      </c>
      <c r="B1456" s="5">
        <f>TITRES_STAT!D1459</f>
        <v>2.0278</v>
      </c>
      <c r="C1456" s="2">
        <f t="shared" si="198"/>
        <v>0.10270000000000001</v>
      </c>
      <c r="D1456" s="2">
        <f t="shared" si="199"/>
        <v>0.10270000000000001</v>
      </c>
      <c r="E1456" s="2">
        <f t="shared" si="200"/>
        <v>0</v>
      </c>
      <c r="F1456" s="2">
        <f t="shared" si="205"/>
        <v>2.3234013135845576E-2</v>
      </c>
      <c r="G1456" s="2">
        <f t="shared" si="205"/>
        <v>5.7690740478252333E-3</v>
      </c>
      <c r="H1456" s="2">
        <f t="shared" si="202"/>
        <v>4.0273383463684436</v>
      </c>
      <c r="I1456" s="2">
        <f t="shared" si="203"/>
        <v>80.108758728714534</v>
      </c>
    </row>
    <row r="1457" spans="1:9" ht="13.5" x14ac:dyDescent="0.25">
      <c r="A1457" s="3">
        <f>TITRES_STAT!B1460</f>
        <v>44438</v>
      </c>
      <c r="B1457" s="5">
        <f>TITRES_STAT!D1460</f>
        <v>2.0106000000000002</v>
      </c>
      <c r="C1457" s="2">
        <f t="shared" si="198"/>
        <v>-1.7199999999999882E-2</v>
      </c>
      <c r="D1457" s="2">
        <f t="shared" si="199"/>
        <v>0</v>
      </c>
      <c r="E1457" s="2">
        <f t="shared" si="200"/>
        <v>1.7199999999999882E-2</v>
      </c>
      <c r="F1457" s="2">
        <f t="shared" si="205"/>
        <v>2.1574440768999465E-2</v>
      </c>
      <c r="G1457" s="2">
        <f t="shared" si="205"/>
        <v>6.5855687586948508E-3</v>
      </c>
      <c r="H1457" s="2">
        <f t="shared" si="202"/>
        <v>3.2760178443987815</v>
      </c>
      <c r="I1457" s="2">
        <f t="shared" si="203"/>
        <v>76.613755218306338</v>
      </c>
    </row>
    <row r="1458" spans="1:9" ht="13.5" x14ac:dyDescent="0.25">
      <c r="A1458" s="3">
        <f>TITRES_STAT!B1461</f>
        <v>44439</v>
      </c>
      <c r="B1458" s="5">
        <f>TITRES_STAT!D1461</f>
        <v>2.0064000000000002</v>
      </c>
      <c r="C1458" s="2">
        <f t="shared" si="198"/>
        <v>-4.1999999999999815E-3</v>
      </c>
      <c r="D1458" s="2">
        <f t="shared" si="199"/>
        <v>0</v>
      </c>
      <c r="E1458" s="2">
        <f t="shared" si="200"/>
        <v>4.1999999999999815E-3</v>
      </c>
      <c r="F1458" s="2">
        <f t="shared" si="205"/>
        <v>2.0033409285499505E-2</v>
      </c>
      <c r="G1458" s="2">
        <f t="shared" si="205"/>
        <v>6.4151709902166452E-3</v>
      </c>
      <c r="H1458" s="2">
        <f t="shared" si="202"/>
        <v>3.122817663948652</v>
      </c>
      <c r="I1458" s="2">
        <f t="shared" si="203"/>
        <v>75.74474348588474</v>
      </c>
    </row>
    <row r="1459" spans="1:9" ht="13.5" x14ac:dyDescent="0.25">
      <c r="A1459" s="3">
        <f>TITRES_STAT!B1462</f>
        <v>44440</v>
      </c>
      <c r="B1459" s="5">
        <f>TITRES_STAT!D1462</f>
        <v>2.0064000000000002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1.86024514793924E-2</v>
      </c>
      <c r="G1459" s="2">
        <f t="shared" si="205"/>
        <v>5.9569444909154555E-3</v>
      </c>
      <c r="H1459" s="2">
        <f t="shared" si="202"/>
        <v>3.1228176639486529</v>
      </c>
      <c r="I1459" s="2">
        <f t="shared" si="203"/>
        <v>75.74474348588474</v>
      </c>
    </row>
    <row r="1460" spans="1:9" ht="13.5" x14ac:dyDescent="0.25">
      <c r="A1460" s="3">
        <f>TITRES_STAT!B1463</f>
        <v>44441</v>
      </c>
      <c r="B1460" s="5">
        <f>TITRES_STAT!D1463</f>
        <v>2.0278</v>
      </c>
      <c r="C1460" s="2">
        <f t="shared" si="198"/>
        <v>2.1399999999999864E-2</v>
      </c>
      <c r="D1460" s="2">
        <f t="shared" si="199"/>
        <v>2.1399999999999864E-2</v>
      </c>
      <c r="E1460" s="2">
        <f t="shared" si="200"/>
        <v>0</v>
      </c>
      <c r="F1460" s="2">
        <f t="shared" si="205"/>
        <v>1.8802276373721505E-2</v>
      </c>
      <c r="G1460" s="2">
        <f t="shared" si="205"/>
        <v>5.5314484558500656E-3</v>
      </c>
      <c r="H1460" s="2">
        <f t="shared" si="202"/>
        <v>3.399159645759005</v>
      </c>
      <c r="I1460" s="2">
        <f t="shared" si="203"/>
        <v>77.26838577081314</v>
      </c>
    </row>
    <row r="1461" spans="1:9" ht="13.5" x14ac:dyDescent="0.25">
      <c r="A1461" s="3">
        <f>TITRES_STAT!B1464</f>
        <v>44442</v>
      </c>
      <c r="B1461" s="5">
        <f>TITRES_STAT!D1464</f>
        <v>2.0106000000000002</v>
      </c>
      <c r="C1461" s="2">
        <f t="shared" si="198"/>
        <v>-1.7199999999999882E-2</v>
      </c>
      <c r="D1461" s="2">
        <f t="shared" si="199"/>
        <v>0</v>
      </c>
      <c r="E1461" s="2">
        <f t="shared" si="200"/>
        <v>1.7199999999999882E-2</v>
      </c>
      <c r="F1461" s="2">
        <f t="shared" si="205"/>
        <v>1.7459256632741397E-2</v>
      </c>
      <c r="G1461" s="2">
        <f t="shared" si="205"/>
        <v>6.3649164232893385E-3</v>
      </c>
      <c r="H1461" s="2">
        <f t="shared" si="202"/>
        <v>2.7430457010963534</v>
      </c>
      <c r="I1461" s="2">
        <f t="shared" si="203"/>
        <v>73.283788661541166</v>
      </c>
    </row>
    <row r="1462" spans="1:9" ht="13.5" x14ac:dyDescent="0.25">
      <c r="A1462" s="3">
        <f>TITRES_STAT!B1465</f>
        <v>44445</v>
      </c>
      <c r="B1462" s="5">
        <f>TITRES_STAT!D1465</f>
        <v>1.9978</v>
      </c>
      <c r="C1462" s="2">
        <f t="shared" si="198"/>
        <v>-1.2800000000000145E-2</v>
      </c>
      <c r="D1462" s="2">
        <f t="shared" si="199"/>
        <v>0</v>
      </c>
      <c r="E1462" s="2">
        <f t="shared" si="200"/>
        <v>1.2800000000000145E-2</v>
      </c>
      <c r="F1462" s="2">
        <f t="shared" si="205"/>
        <v>1.6212166873259871E-2</v>
      </c>
      <c r="G1462" s="2">
        <f t="shared" si="205"/>
        <v>6.8245652501972539E-3</v>
      </c>
      <c r="H1462" s="2">
        <f t="shared" si="202"/>
        <v>2.3755603879369871</v>
      </c>
      <c r="I1462" s="2">
        <f t="shared" si="203"/>
        <v>70.375289283117766</v>
      </c>
    </row>
    <row r="1463" spans="1:9" ht="13.5" x14ac:dyDescent="0.25">
      <c r="A1463" s="3">
        <f>TITRES_STAT!B1466</f>
        <v>44446</v>
      </c>
      <c r="B1463" s="5">
        <f>TITRES_STAT!D1466</f>
        <v>1.9679</v>
      </c>
      <c r="C1463" s="2">
        <f t="shared" si="198"/>
        <v>-2.9900000000000038E-2</v>
      </c>
      <c r="D1463" s="2">
        <f t="shared" si="199"/>
        <v>0</v>
      </c>
      <c r="E1463" s="2">
        <f t="shared" si="200"/>
        <v>2.9900000000000038E-2</v>
      </c>
      <c r="F1463" s="2">
        <f t="shared" si="205"/>
        <v>1.5054154953741308E-2</v>
      </c>
      <c r="G1463" s="2">
        <f t="shared" si="205"/>
        <v>8.4728105894688825E-3</v>
      </c>
      <c r="H1463" s="2">
        <f t="shared" si="202"/>
        <v>1.7767604733726234</v>
      </c>
      <c r="I1463" s="2">
        <f t="shared" si="203"/>
        <v>63.986810904672275</v>
      </c>
    </row>
    <row r="1464" spans="1:9" ht="13.5" x14ac:dyDescent="0.25">
      <c r="A1464" s="3">
        <f>TITRES_STAT!B1467</f>
        <v>44447</v>
      </c>
      <c r="B1464" s="5">
        <f>TITRES_STAT!D1467</f>
        <v>1.9251</v>
      </c>
      <c r="C1464" s="2">
        <f t="shared" si="198"/>
        <v>-4.2799999999999949E-2</v>
      </c>
      <c r="D1464" s="2">
        <f t="shared" si="199"/>
        <v>0</v>
      </c>
      <c r="E1464" s="2">
        <f t="shared" si="200"/>
        <v>4.2799999999999949E-2</v>
      </c>
      <c r="F1464" s="2">
        <f t="shared" si="205"/>
        <v>1.3978858171331213E-2</v>
      </c>
      <c r="G1464" s="2">
        <f t="shared" si="205"/>
        <v>1.09247526902211E-2</v>
      </c>
      <c r="H1464" s="2">
        <f t="shared" si="202"/>
        <v>1.2795583174934373</v>
      </c>
      <c r="I1464" s="2">
        <f t="shared" si="203"/>
        <v>56.131852722259701</v>
      </c>
    </row>
    <row r="1465" spans="1:9" ht="13.5" x14ac:dyDescent="0.25">
      <c r="A1465" s="3">
        <f>TITRES_STAT!B1468</f>
        <v>44448</v>
      </c>
      <c r="B1465" s="5">
        <f>TITRES_STAT!D1468</f>
        <v>1.9464999999999999</v>
      </c>
      <c r="C1465" s="2">
        <f t="shared" si="198"/>
        <v>2.1399999999999864E-2</v>
      </c>
      <c r="D1465" s="2">
        <f t="shared" si="199"/>
        <v>2.1399999999999864E-2</v>
      </c>
      <c r="E1465" s="2">
        <f t="shared" si="200"/>
        <v>0</v>
      </c>
      <c r="F1465" s="2">
        <f t="shared" si="205"/>
        <v>1.4508939730521832E-2</v>
      </c>
      <c r="G1465" s="2">
        <f t="shared" si="205"/>
        <v>1.0144413212348163E-2</v>
      </c>
      <c r="H1465" s="2">
        <f t="shared" si="202"/>
        <v>1.4302394260577835</v>
      </c>
      <c r="I1465" s="2">
        <f t="shared" si="203"/>
        <v>58.851790927359303</v>
      </c>
    </row>
    <row r="1466" spans="1:9" ht="13.5" x14ac:dyDescent="0.25">
      <c r="A1466" s="3">
        <f>TITRES_STAT!B1469</f>
        <v>44449</v>
      </c>
      <c r="B1466" s="5">
        <f>TITRES_STAT!D1469</f>
        <v>2.0533999999999999</v>
      </c>
      <c r="C1466" s="2">
        <f t="shared" si="198"/>
        <v>0.1069</v>
      </c>
      <c r="D1466" s="2">
        <f t="shared" si="199"/>
        <v>0.1069</v>
      </c>
      <c r="E1466" s="2">
        <f t="shared" si="200"/>
        <v>0</v>
      </c>
      <c r="F1466" s="2">
        <f t="shared" si="205"/>
        <v>2.1108301178341702E-2</v>
      </c>
      <c r="G1466" s="2">
        <f t="shared" si="205"/>
        <v>9.4198122686090079E-3</v>
      </c>
      <c r="H1466" s="2">
        <f t="shared" si="202"/>
        <v>2.2408409612030087</v>
      </c>
      <c r="I1466" s="2">
        <f t="shared" si="203"/>
        <v>69.143811375773367</v>
      </c>
    </row>
    <row r="1467" spans="1:9" ht="13.5" x14ac:dyDescent="0.25">
      <c r="A1467" s="3">
        <f>TITRES_STAT!B1470</f>
        <v>44452</v>
      </c>
      <c r="B1467" s="5">
        <f>TITRES_STAT!D1470</f>
        <v>2.0278</v>
      </c>
      <c r="C1467" s="2">
        <f t="shared" si="198"/>
        <v>-2.5599999999999845E-2</v>
      </c>
      <c r="D1467" s="2">
        <f t="shared" si="199"/>
        <v>0</v>
      </c>
      <c r="E1467" s="2">
        <f t="shared" si="200"/>
        <v>2.5599999999999845E-2</v>
      </c>
      <c r="F1467" s="2">
        <f t="shared" si="205"/>
        <v>1.9600565379888722E-2</v>
      </c>
      <c r="G1467" s="2">
        <f t="shared" si="205"/>
        <v>1.0575539963708355E-2</v>
      </c>
      <c r="H1467" s="2">
        <f t="shared" si="202"/>
        <v>1.8533867251366054</v>
      </c>
      <c r="I1467" s="2">
        <f t="shared" si="203"/>
        <v>64.953926812983084</v>
      </c>
    </row>
    <row r="1468" spans="1:9" ht="13.5" x14ac:dyDescent="0.25">
      <c r="A1468" s="3">
        <f>TITRES_STAT!B1471</f>
        <v>44453</v>
      </c>
      <c r="B1468" s="5">
        <f>TITRES_STAT!D1471</f>
        <v>1.9763999999999999</v>
      </c>
      <c r="C1468" s="2">
        <f t="shared" si="198"/>
        <v>-5.1400000000000112E-2</v>
      </c>
      <c r="D1468" s="2">
        <f t="shared" si="199"/>
        <v>0</v>
      </c>
      <c r="E1468" s="2">
        <f t="shared" si="200"/>
        <v>5.1400000000000112E-2</v>
      </c>
      <c r="F1468" s="2">
        <f t="shared" si="205"/>
        <v>1.8200524995610954E-2</v>
      </c>
      <c r="G1468" s="2">
        <f t="shared" si="205"/>
        <v>1.3491572823443479E-2</v>
      </c>
      <c r="H1468" s="2">
        <f t="shared" si="202"/>
        <v>1.3490291483276893</v>
      </c>
      <c r="I1468" s="2">
        <f t="shared" si="203"/>
        <v>57.42922131417928</v>
      </c>
    </row>
    <row r="1469" spans="1:9" ht="13.5" x14ac:dyDescent="0.25">
      <c r="A1469" s="3">
        <f>TITRES_STAT!B1472</f>
        <v>44454</v>
      </c>
      <c r="B1469" s="5">
        <f>TITRES_STAT!D1472</f>
        <v>1.9763999999999999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1.6900487495924457E-2</v>
      </c>
      <c r="G1469" s="2">
        <f t="shared" si="206"/>
        <v>1.2527889050340373E-2</v>
      </c>
      <c r="H1469" s="2">
        <f t="shared" si="202"/>
        <v>1.3490291483276893</v>
      </c>
      <c r="I1469" s="2">
        <f t="shared" si="203"/>
        <v>57.42922131417928</v>
      </c>
    </row>
    <row r="1470" spans="1:9" ht="13.5" x14ac:dyDescent="0.25">
      <c r="A1470" s="3">
        <f>TITRES_STAT!B1473</f>
        <v>44455</v>
      </c>
      <c r="B1470" s="5">
        <f>TITRES_STAT!D1473</f>
        <v>1.9721</v>
      </c>
      <c r="C1470" s="2">
        <f t="shared" si="198"/>
        <v>-4.2999999999999705E-3</v>
      </c>
      <c r="D1470" s="2">
        <f t="shared" si="199"/>
        <v>0</v>
      </c>
      <c r="E1470" s="2">
        <f t="shared" si="200"/>
        <v>4.2999999999999705E-3</v>
      </c>
      <c r="F1470" s="2">
        <f t="shared" si="206"/>
        <v>1.5693309817644139E-2</v>
      </c>
      <c r="G1470" s="2">
        <f t="shared" si="206"/>
        <v>1.1940182689601772E-2</v>
      </c>
      <c r="H1470" s="2">
        <f t="shared" si="202"/>
        <v>1.3143274458698873</v>
      </c>
      <c r="I1470" s="2">
        <f t="shared" si="203"/>
        <v>56.790902610406988</v>
      </c>
    </row>
    <row r="1471" spans="1:9" ht="13.5" x14ac:dyDescent="0.25">
      <c r="A1471" s="3">
        <f>TITRES_STAT!B1474</f>
        <v>44456</v>
      </c>
      <c r="B1471" s="5">
        <f>TITRES_STAT!D1474</f>
        <v>2.0106000000000002</v>
      </c>
      <c r="C1471" s="2">
        <f t="shared" si="198"/>
        <v>3.8500000000000201E-2</v>
      </c>
      <c r="D1471" s="2">
        <f t="shared" si="199"/>
        <v>3.8500000000000201E-2</v>
      </c>
      <c r="E1471" s="2">
        <f t="shared" si="200"/>
        <v>0</v>
      </c>
      <c r="F1471" s="2">
        <f t="shared" si="206"/>
        <v>1.732235911638386E-2</v>
      </c>
      <c r="G1471" s="2">
        <f t="shared" si="206"/>
        <v>1.1087312497487361E-2</v>
      </c>
      <c r="H1471" s="2">
        <f t="shared" si="202"/>
        <v>1.5623586978638424</v>
      </c>
      <c r="I1471" s="2">
        <f t="shared" si="203"/>
        <v>60.973457742912089</v>
      </c>
    </row>
    <row r="1472" spans="1:9" ht="13.5" x14ac:dyDescent="0.25">
      <c r="A1472" s="3">
        <f>TITRES_STAT!B1475</f>
        <v>44459</v>
      </c>
      <c r="B1472" s="5">
        <f>TITRES_STAT!D1475</f>
        <v>1.9935</v>
      </c>
      <c r="C1472" s="2">
        <f t="shared" si="198"/>
        <v>-1.7100000000000115E-2</v>
      </c>
      <c r="D1472" s="2">
        <f t="shared" si="199"/>
        <v>0</v>
      </c>
      <c r="E1472" s="2">
        <f t="shared" si="200"/>
        <v>1.7100000000000115E-2</v>
      </c>
      <c r="F1472" s="2">
        <f t="shared" si="206"/>
        <v>1.608504775092787E-2</v>
      </c>
      <c r="G1472" s="2">
        <f t="shared" si="206"/>
        <v>1.1516790176238271E-2</v>
      </c>
      <c r="H1472" s="2">
        <f t="shared" si="202"/>
        <v>1.3966606584632359</v>
      </c>
      <c r="I1472" s="2">
        <f t="shared" si="203"/>
        <v>58.275277875958849</v>
      </c>
    </row>
    <row r="1473" spans="1:9" ht="13.5" x14ac:dyDescent="0.25">
      <c r="A1473" s="3">
        <f>TITRES_STAT!B1476</f>
        <v>44460</v>
      </c>
      <c r="B1473" s="5">
        <f>TITRES_STAT!D1476</f>
        <v>1.9935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1.4936115768718738E-2</v>
      </c>
      <c r="G1473" s="2">
        <f t="shared" si="206"/>
        <v>1.0694162306506966E-2</v>
      </c>
      <c r="H1473" s="2">
        <f t="shared" si="202"/>
        <v>1.3966606584632359</v>
      </c>
      <c r="I1473" s="2">
        <f t="shared" si="203"/>
        <v>58.275277875958849</v>
      </c>
    </row>
    <row r="1474" spans="1:9" ht="13.5" x14ac:dyDescent="0.25">
      <c r="A1474" s="3">
        <f>TITRES_STAT!B1477</f>
        <v>44461</v>
      </c>
      <c r="B1474" s="5">
        <f>TITRES_STAT!D1477</f>
        <v>1.9935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1.38692503566674E-2</v>
      </c>
      <c r="G1474" s="2">
        <f t="shared" si="206"/>
        <v>9.9302935703278975E-3</v>
      </c>
      <c r="H1474" s="2">
        <f t="shared" si="202"/>
        <v>1.3966606584632359</v>
      </c>
      <c r="I1474" s="2">
        <f t="shared" si="203"/>
        <v>58.275277875958849</v>
      </c>
    </row>
    <row r="1475" spans="1:9" ht="13.5" x14ac:dyDescent="0.25">
      <c r="A1475" s="3">
        <f>TITRES_STAT!B1478</f>
        <v>44462</v>
      </c>
      <c r="B1475" s="5">
        <f>TITRES_STAT!D1478</f>
        <v>1.9935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1.2878589616905443E-2</v>
      </c>
      <c r="G1475" s="2">
        <f t="shared" si="206"/>
        <v>9.2209868867330486E-3</v>
      </c>
      <c r="H1475" s="2">
        <f t="shared" si="202"/>
        <v>1.3966606584632359</v>
      </c>
      <c r="I1475" s="2">
        <f t="shared" si="203"/>
        <v>58.275277875958849</v>
      </c>
    </row>
    <row r="1476" spans="1:9" ht="13.5" x14ac:dyDescent="0.25">
      <c r="A1476" s="3">
        <f>TITRES_STAT!B1479</f>
        <v>44463</v>
      </c>
      <c r="B1476" s="5">
        <f>TITRES_STAT!D1479</f>
        <v>2.0064000000000002</v>
      </c>
      <c r="C1476" s="2">
        <f t="shared" si="207"/>
        <v>1.2900000000000134E-2</v>
      </c>
      <c r="D1476" s="2">
        <f t="shared" si="208"/>
        <v>1.2900000000000134E-2</v>
      </c>
      <c r="E1476" s="2">
        <f t="shared" si="209"/>
        <v>0</v>
      </c>
      <c r="F1476" s="2">
        <f t="shared" si="206"/>
        <v>1.2880118929983636E-2</v>
      </c>
      <c r="G1476" s="2">
        <f t="shared" si="206"/>
        <v>8.562344966252116E-3</v>
      </c>
      <c r="H1476" s="2">
        <f t="shared" si="202"/>
        <v>1.5042747028705015</v>
      </c>
      <c r="I1476" s="2">
        <f t="shared" si="203"/>
        <v>60.068278497811789</v>
      </c>
    </row>
    <row r="1477" spans="1:9" ht="13.5" x14ac:dyDescent="0.25">
      <c r="A1477" s="3">
        <f>TITRES_STAT!B1480</f>
        <v>44466</v>
      </c>
      <c r="B1477" s="5">
        <f>TITRES_STAT!D1480</f>
        <v>1.9935</v>
      </c>
      <c r="C1477" s="2">
        <f t="shared" si="207"/>
        <v>-1.2900000000000134E-2</v>
      </c>
      <c r="D1477" s="2">
        <f t="shared" si="208"/>
        <v>0</v>
      </c>
      <c r="E1477" s="2">
        <f t="shared" si="209"/>
        <v>1.2900000000000134E-2</v>
      </c>
      <c r="F1477" s="2">
        <f t="shared" si="206"/>
        <v>1.1960110434984806E-2</v>
      </c>
      <c r="G1477" s="2">
        <f t="shared" si="206"/>
        <v>8.8721774686626887E-3</v>
      </c>
      <c r="H1477" s="2">
        <f t="shared" si="202"/>
        <v>1.3480467987964588</v>
      </c>
      <c r="I1477" s="2">
        <f t="shared" si="203"/>
        <v>57.411411028410029</v>
      </c>
    </row>
    <row r="1478" spans="1:9" ht="13.5" x14ac:dyDescent="0.25">
      <c r="A1478" s="3">
        <f>TITRES_STAT!B1481</f>
        <v>44467</v>
      </c>
      <c r="B1478" s="5">
        <f>TITRES_STAT!D1481</f>
        <v>1.9935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1.1105816832485892E-2</v>
      </c>
      <c r="G1478" s="2">
        <f t="shared" si="206"/>
        <v>8.2384505066153534E-3</v>
      </c>
      <c r="H1478" s="2">
        <f t="shared" si="202"/>
        <v>1.3480467987964588</v>
      </c>
      <c r="I1478" s="2">
        <f t="shared" si="203"/>
        <v>57.411411028410029</v>
      </c>
    </row>
    <row r="1479" spans="1:9" ht="13.5" x14ac:dyDescent="0.25">
      <c r="A1479" s="3">
        <f>TITRES_STAT!B1482</f>
        <v>44468</v>
      </c>
      <c r="B1479" s="5">
        <f>TITRES_STAT!D1482</f>
        <v>1.9850000000000001</v>
      </c>
      <c r="C1479" s="2">
        <f t="shared" si="207"/>
        <v>-8.499999999999952E-3</v>
      </c>
      <c r="D1479" s="2">
        <f t="shared" si="208"/>
        <v>0</v>
      </c>
      <c r="E1479" s="2">
        <f t="shared" si="209"/>
        <v>8.499999999999952E-3</v>
      </c>
      <c r="F1479" s="2">
        <f t="shared" si="206"/>
        <v>1.0312544201594042E-2</v>
      </c>
      <c r="G1479" s="2">
        <f t="shared" si="206"/>
        <v>8.2571326132856813E-3</v>
      </c>
      <c r="H1479" s="2">
        <f t="shared" si="202"/>
        <v>1.2489255876793373</v>
      </c>
      <c r="I1479" s="2">
        <f t="shared" si="203"/>
        <v>55.534322456978288</v>
      </c>
    </row>
    <row r="1480" spans="1:9" ht="13.5" x14ac:dyDescent="0.25">
      <c r="A1480" s="3">
        <f>TITRES_STAT!B1483</f>
        <v>44469</v>
      </c>
      <c r="B1480" s="5">
        <f>TITRES_STAT!D1483</f>
        <v>1.9850000000000001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9.5759339014801804E-3</v>
      </c>
      <c r="G1480" s="2">
        <f t="shared" si="206"/>
        <v>7.6673374266224186E-3</v>
      </c>
      <c r="H1480" s="2">
        <f t="shared" si="202"/>
        <v>1.248925587679337</v>
      </c>
      <c r="I1480" s="2">
        <f t="shared" si="203"/>
        <v>55.534322456978288</v>
      </c>
    </row>
    <row r="1481" spans="1:9" ht="13.5" x14ac:dyDescent="0.25">
      <c r="A1481" s="3">
        <f>TITRES_STAT!B1484</f>
        <v>44470</v>
      </c>
      <c r="B1481" s="5">
        <f>TITRES_STAT!D1484</f>
        <v>2.0106000000000002</v>
      </c>
      <c r="C1481" s="2">
        <f t="shared" si="207"/>
        <v>2.5600000000000067E-2</v>
      </c>
      <c r="D1481" s="2">
        <f t="shared" si="208"/>
        <v>2.5600000000000067E-2</v>
      </c>
      <c r="E1481" s="2">
        <f t="shared" si="209"/>
        <v>0</v>
      </c>
      <c r="F1481" s="2">
        <f t="shared" si="206"/>
        <v>1.0720510051374458E-2</v>
      </c>
      <c r="G1481" s="2">
        <f t="shared" si="206"/>
        <v>7.1196704675779597E-3</v>
      </c>
      <c r="H1481" s="2">
        <f t="shared" si="202"/>
        <v>1.5057593044782405</v>
      </c>
      <c r="I1481" s="2">
        <f t="shared" si="203"/>
        <v>60.091937074210556</v>
      </c>
    </row>
    <row r="1482" spans="1:9" ht="13.5" x14ac:dyDescent="0.25">
      <c r="A1482" s="3">
        <f>TITRES_STAT!B1485</f>
        <v>44473</v>
      </c>
      <c r="B1482" s="5">
        <f>TITRES_STAT!D1485</f>
        <v>2.0106000000000002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9.9547593334191383E-3</v>
      </c>
      <c r="G1482" s="2">
        <f t="shared" si="206"/>
        <v>6.6111225770366768E-3</v>
      </c>
      <c r="H1482" s="2">
        <f t="shared" si="202"/>
        <v>1.5057593044782402</v>
      </c>
      <c r="I1482" s="2">
        <f t="shared" si="203"/>
        <v>60.091937074210556</v>
      </c>
    </row>
    <row r="1483" spans="1:9" ht="13.5" x14ac:dyDescent="0.25">
      <c r="A1483" s="3">
        <f>TITRES_STAT!B1486</f>
        <v>44474</v>
      </c>
      <c r="B1483" s="5">
        <f>TITRES_STAT!D1486</f>
        <v>2.0406</v>
      </c>
      <c r="C1483" s="2">
        <f t="shared" si="207"/>
        <v>2.9999999999999805E-2</v>
      </c>
      <c r="D1483" s="2">
        <f t="shared" si="208"/>
        <v>2.9999999999999805E-2</v>
      </c>
      <c r="E1483" s="2">
        <f t="shared" si="209"/>
        <v>0</v>
      </c>
      <c r="F1483" s="2">
        <f t="shared" si="206"/>
        <v>1.1386562238174899E-2</v>
      </c>
      <c r="G1483" s="2">
        <f t="shared" si="206"/>
        <v>6.138899535819772E-3</v>
      </c>
      <c r="H1483" s="2">
        <f t="shared" si="202"/>
        <v>1.8548214010891724</v>
      </c>
      <c r="I1483" s="2">
        <f t="shared" si="203"/>
        <v>64.971539038537415</v>
      </c>
    </row>
    <row r="1484" spans="1:9" ht="13.5" x14ac:dyDescent="0.25">
      <c r="A1484" s="3">
        <f>TITRES_STAT!B1487</f>
        <v>44475</v>
      </c>
      <c r="B1484" s="5">
        <f>TITRES_STAT!D1487</f>
        <v>2.0577000000000001</v>
      </c>
      <c r="C1484" s="2">
        <f t="shared" si="207"/>
        <v>1.7100000000000115E-2</v>
      </c>
      <c r="D1484" s="2">
        <f t="shared" si="208"/>
        <v>1.7100000000000115E-2</v>
      </c>
      <c r="E1484" s="2">
        <f t="shared" si="209"/>
        <v>0</v>
      </c>
      <c r="F1484" s="2">
        <f t="shared" si="206"/>
        <v>1.179466493544813E-2</v>
      </c>
      <c r="G1484" s="2">
        <f t="shared" si="206"/>
        <v>5.7004067118326457E-3</v>
      </c>
      <c r="H1484" s="2">
        <f t="shared" si="202"/>
        <v>2.0690918265472709</v>
      </c>
      <c r="I1484" s="2">
        <f t="shared" si="203"/>
        <v>67.417071351527454</v>
      </c>
    </row>
    <row r="1485" spans="1:9" ht="13.5" x14ac:dyDescent="0.25">
      <c r="A1485" s="3">
        <f>TITRES_STAT!B1488</f>
        <v>44476</v>
      </c>
      <c r="B1485" s="5">
        <f>TITRES_STAT!D1488</f>
        <v>2.0748000000000002</v>
      </c>
      <c r="C1485" s="2">
        <f t="shared" si="207"/>
        <v>1.7100000000000115E-2</v>
      </c>
      <c r="D1485" s="2">
        <f t="shared" si="208"/>
        <v>1.7100000000000115E-2</v>
      </c>
      <c r="E1485" s="2">
        <f t="shared" si="209"/>
        <v>0</v>
      </c>
      <c r="F1485" s="2">
        <f t="shared" ref="F1485:G1500" si="210">((F1484*13)+D1485)/14</f>
        <v>1.2173617440058987E-2</v>
      </c>
      <c r="G1485" s="2">
        <f t="shared" si="210"/>
        <v>5.2932348038446002E-3</v>
      </c>
      <c r="H1485" s="2">
        <f t="shared" si="202"/>
        <v>2.2998445924252224</v>
      </c>
      <c r="I1485" s="2">
        <f t="shared" si="203"/>
        <v>69.69554256295902</v>
      </c>
    </row>
    <row r="1486" spans="1:9" ht="13.5" x14ac:dyDescent="0.25">
      <c r="A1486" s="3">
        <f>TITRES_STAT!B1489</f>
        <v>44477</v>
      </c>
      <c r="B1486" s="5">
        <f>TITRES_STAT!D1489</f>
        <v>2.1433</v>
      </c>
      <c r="C1486" s="2">
        <f t="shared" si="207"/>
        <v>6.8499999999999783E-2</v>
      </c>
      <c r="D1486" s="2">
        <f t="shared" si="208"/>
        <v>6.8499999999999783E-2</v>
      </c>
      <c r="E1486" s="2">
        <f t="shared" si="209"/>
        <v>0</v>
      </c>
      <c r="F1486" s="2">
        <f t="shared" si="210"/>
        <v>1.6196930480054758E-2</v>
      </c>
      <c r="G1486" s="2">
        <f t="shared" si="210"/>
        <v>4.9151466035699861E-3</v>
      </c>
      <c r="H1486" s="2">
        <f t="shared" si="202"/>
        <v>3.2953097407695933</v>
      </c>
      <c r="I1486" s="2">
        <f t="shared" si="203"/>
        <v>76.718791883427031</v>
      </c>
    </row>
    <row r="1487" spans="1:9" ht="13.5" x14ac:dyDescent="0.25">
      <c r="A1487" s="3">
        <f>TITRES_STAT!B1490</f>
        <v>44480</v>
      </c>
      <c r="B1487" s="5">
        <f>TITRES_STAT!D1490</f>
        <v>2.2673000000000001</v>
      </c>
      <c r="C1487" s="2">
        <f t="shared" si="207"/>
        <v>0.12400000000000011</v>
      </c>
      <c r="D1487" s="2">
        <f t="shared" si="208"/>
        <v>0.12400000000000011</v>
      </c>
      <c r="E1487" s="2">
        <f t="shared" si="209"/>
        <v>0</v>
      </c>
      <c r="F1487" s="2">
        <f t="shared" si="210"/>
        <v>2.3897149731479429E-2</v>
      </c>
      <c r="G1487" s="2">
        <f t="shared" si="210"/>
        <v>4.5640647033149875E-3</v>
      </c>
      <c r="H1487" s="2">
        <f t="shared" si="202"/>
        <v>5.2359357907705313</v>
      </c>
      <c r="I1487" s="2">
        <f t="shared" si="203"/>
        <v>83.96391442195339</v>
      </c>
    </row>
    <row r="1488" spans="1:9" ht="13.5" x14ac:dyDescent="0.25">
      <c r="A1488" s="3">
        <f>TITRES_STAT!B1491</f>
        <v>44481</v>
      </c>
      <c r="B1488" s="5">
        <f>TITRES_STAT!D1491</f>
        <v>2.3100999999999998</v>
      </c>
      <c r="C1488" s="2">
        <f t="shared" si="207"/>
        <v>4.2799999999999727E-2</v>
      </c>
      <c r="D1488" s="2">
        <f t="shared" si="208"/>
        <v>4.2799999999999727E-2</v>
      </c>
      <c r="E1488" s="2">
        <f t="shared" si="209"/>
        <v>0</v>
      </c>
      <c r="F1488" s="2">
        <f t="shared" si="210"/>
        <v>2.5247353322088023E-2</v>
      </c>
      <c r="G1488" s="2">
        <f t="shared" si="210"/>
        <v>4.2380600816496316E-3</v>
      </c>
      <c r="H1488" s="2">
        <f t="shared" si="202"/>
        <v>5.9572900892572269</v>
      </c>
      <c r="I1488" s="2">
        <f t="shared" si="203"/>
        <v>85.626587548158966</v>
      </c>
    </row>
    <row r="1489" spans="1:9" ht="13.5" x14ac:dyDescent="0.25">
      <c r="A1489" s="3">
        <f>TITRES_STAT!B1492</f>
        <v>44482</v>
      </c>
      <c r="B1489" s="5">
        <f>TITRES_STAT!D1492</f>
        <v>2.2244999999999999</v>
      </c>
      <c r="C1489" s="2">
        <f t="shared" si="207"/>
        <v>-8.5599999999999898E-2</v>
      </c>
      <c r="D1489" s="2">
        <f t="shared" si="208"/>
        <v>0</v>
      </c>
      <c r="E1489" s="2">
        <f t="shared" si="209"/>
        <v>8.5599999999999898E-2</v>
      </c>
      <c r="F1489" s="2">
        <f t="shared" si="210"/>
        <v>2.3443970941938879E-2</v>
      </c>
      <c r="G1489" s="2">
        <f t="shared" si="210"/>
        <v>1.0049627218674652E-2</v>
      </c>
      <c r="H1489" s="2">
        <f t="shared" ref="H1489:H1552" si="211">F1489/G1489</f>
        <v>2.3328199575775588</v>
      </c>
      <c r="I1489" s="2">
        <f t="shared" ref="I1489:I1552" si="212">IF(G1489=0,100,100-(100/(1+H1489)))</f>
        <v>69.995378906490814</v>
      </c>
    </row>
    <row r="1490" spans="1:9" ht="13.5" x14ac:dyDescent="0.25">
      <c r="A1490" s="3">
        <f>TITRES_STAT!B1493</f>
        <v>44483</v>
      </c>
      <c r="B1490" s="5">
        <f>TITRES_STAT!D1493</f>
        <v>2.2031999999999998</v>
      </c>
      <c r="C1490" s="2">
        <f t="shared" si="207"/>
        <v>-2.1300000000000097E-2</v>
      </c>
      <c r="D1490" s="2">
        <f t="shared" si="208"/>
        <v>0</v>
      </c>
      <c r="E1490" s="2">
        <f t="shared" si="209"/>
        <v>2.1300000000000097E-2</v>
      </c>
      <c r="F1490" s="2">
        <f t="shared" si="210"/>
        <v>2.1769401588943246E-2</v>
      </c>
      <c r="G1490" s="2">
        <f t="shared" si="210"/>
        <v>1.0853225274483612E-2</v>
      </c>
      <c r="H1490" s="2">
        <f t="shared" si="211"/>
        <v>2.0058002149945255</v>
      </c>
      <c r="I1490" s="2">
        <f t="shared" si="212"/>
        <v>66.730989138550541</v>
      </c>
    </row>
    <row r="1491" spans="1:9" ht="13.5" x14ac:dyDescent="0.25">
      <c r="A1491" s="3">
        <f>TITRES_STAT!B1494</f>
        <v>44488</v>
      </c>
      <c r="B1491" s="5">
        <f>TITRES_STAT!D1494</f>
        <v>2.1732</v>
      </c>
      <c r="C1491" s="2">
        <f t="shared" si="207"/>
        <v>-2.9999999999999805E-2</v>
      </c>
      <c r="D1491" s="2">
        <f t="shared" si="208"/>
        <v>0</v>
      </c>
      <c r="E1491" s="2">
        <f t="shared" si="209"/>
        <v>2.9999999999999805E-2</v>
      </c>
      <c r="F1491" s="2">
        <f t="shared" si="210"/>
        <v>2.0214444332590155E-2</v>
      </c>
      <c r="G1491" s="2">
        <f t="shared" si="210"/>
        <v>1.2220852040591911E-2</v>
      </c>
      <c r="H1491" s="2">
        <f t="shared" si="211"/>
        <v>1.6540945152962574</v>
      </c>
      <c r="I1491" s="2">
        <f t="shared" si="212"/>
        <v>62.322366658883766</v>
      </c>
    </row>
    <row r="1492" spans="1:9" ht="13.5" x14ac:dyDescent="0.25">
      <c r="A1492" s="3">
        <f>TITRES_STAT!B1495</f>
        <v>44489</v>
      </c>
      <c r="B1492" s="5">
        <f>TITRES_STAT!D1495</f>
        <v>2.1732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1.8770555451690856E-2</v>
      </c>
      <c r="G1492" s="2">
        <f t="shared" si="210"/>
        <v>1.1347934037692489E-2</v>
      </c>
      <c r="H1492" s="2">
        <f t="shared" si="211"/>
        <v>1.6540945152962572</v>
      </c>
      <c r="I1492" s="2">
        <f t="shared" si="212"/>
        <v>62.322366658883759</v>
      </c>
    </row>
    <row r="1493" spans="1:9" ht="13.5" x14ac:dyDescent="0.25">
      <c r="A1493" s="3">
        <f>TITRES_STAT!B1496</f>
        <v>44490</v>
      </c>
      <c r="B1493" s="5">
        <f>TITRES_STAT!D1496</f>
        <v>2.1775000000000002</v>
      </c>
      <c r="C1493" s="2">
        <f t="shared" si="207"/>
        <v>4.3000000000001926E-3</v>
      </c>
      <c r="D1493" s="2">
        <f t="shared" si="208"/>
        <v>4.3000000000001926E-3</v>
      </c>
      <c r="E1493" s="2">
        <f t="shared" si="209"/>
        <v>0</v>
      </c>
      <c r="F1493" s="2">
        <f t="shared" si="210"/>
        <v>1.7736944347998666E-2</v>
      </c>
      <c r="G1493" s="2">
        <f t="shared" si="210"/>
        <v>1.0537367320714452E-2</v>
      </c>
      <c r="H1493" s="2">
        <f t="shared" si="211"/>
        <v>1.683242484404166</v>
      </c>
      <c r="I1493" s="2">
        <f t="shared" si="212"/>
        <v>62.7316574699339</v>
      </c>
    </row>
    <row r="1494" spans="1:9" ht="13.5" x14ac:dyDescent="0.25">
      <c r="A1494" s="3">
        <f>TITRES_STAT!B1497</f>
        <v>44491</v>
      </c>
      <c r="B1494" s="5">
        <f>TITRES_STAT!D1497</f>
        <v>2.0962000000000001</v>
      </c>
      <c r="C1494" s="2">
        <f t="shared" si="207"/>
        <v>-8.130000000000015E-2</v>
      </c>
      <c r="D1494" s="2">
        <f t="shared" si="208"/>
        <v>0</v>
      </c>
      <c r="E1494" s="2">
        <f t="shared" si="209"/>
        <v>8.130000000000015E-2</v>
      </c>
      <c r="F1494" s="2">
        <f t="shared" si="210"/>
        <v>1.6470019751713048E-2</v>
      </c>
      <c r="G1494" s="2">
        <f t="shared" si="210"/>
        <v>1.5591841083520573E-2</v>
      </c>
      <c r="H1494" s="2">
        <f t="shared" si="211"/>
        <v>1.0563229617008247</v>
      </c>
      <c r="I1494" s="2">
        <f t="shared" si="212"/>
        <v>51.369506705654807</v>
      </c>
    </row>
    <row r="1495" spans="1:9" ht="13.5" x14ac:dyDescent="0.25">
      <c r="A1495" s="3">
        <f>TITRES_STAT!B1498</f>
        <v>44494</v>
      </c>
      <c r="B1495" s="5">
        <f>TITRES_STAT!D1498</f>
        <v>2.1219000000000001</v>
      </c>
      <c r="C1495" s="2">
        <f t="shared" si="207"/>
        <v>2.5700000000000056E-2</v>
      </c>
      <c r="D1495" s="2">
        <f t="shared" si="208"/>
        <v>2.5700000000000056E-2</v>
      </c>
      <c r="E1495" s="2">
        <f t="shared" si="209"/>
        <v>0</v>
      </c>
      <c r="F1495" s="2">
        <f t="shared" si="210"/>
        <v>1.7129304055162119E-2</v>
      </c>
      <c r="G1495" s="2">
        <f t="shared" si="210"/>
        <v>1.4478138148983388E-2</v>
      </c>
      <c r="H1495" s="2">
        <f t="shared" si="211"/>
        <v>1.1831151132070727</v>
      </c>
      <c r="I1495" s="2">
        <f t="shared" si="212"/>
        <v>54.19389504702</v>
      </c>
    </row>
    <row r="1496" spans="1:9" ht="13.5" x14ac:dyDescent="0.25">
      <c r="A1496" s="3">
        <f>TITRES_STAT!B1499</f>
        <v>44495</v>
      </c>
      <c r="B1496" s="5">
        <f>TITRES_STAT!D1499</f>
        <v>2.0962000000000001</v>
      </c>
      <c r="C1496" s="2">
        <f t="shared" si="207"/>
        <v>-2.5700000000000056E-2</v>
      </c>
      <c r="D1496" s="2">
        <f t="shared" si="208"/>
        <v>0</v>
      </c>
      <c r="E1496" s="2">
        <f t="shared" si="209"/>
        <v>2.5700000000000056E-2</v>
      </c>
      <c r="F1496" s="2">
        <f t="shared" si="210"/>
        <v>1.5905782336936253E-2</v>
      </c>
      <c r="G1496" s="2">
        <f t="shared" si="210"/>
        <v>1.5279699709770292E-2</v>
      </c>
      <c r="H1496" s="2">
        <f t="shared" si="211"/>
        <v>1.0409747991817946</v>
      </c>
      <c r="I1496" s="2">
        <f t="shared" si="212"/>
        <v>51.003804632919064</v>
      </c>
    </row>
    <row r="1497" spans="1:9" ht="13.5" x14ac:dyDescent="0.25">
      <c r="A1497" s="3">
        <f>TITRES_STAT!B1500</f>
        <v>44496</v>
      </c>
      <c r="B1497" s="5">
        <f>TITRES_STAT!D1500</f>
        <v>2.0962000000000001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1.4769655027155092E-2</v>
      </c>
      <c r="G1497" s="2">
        <f t="shared" si="210"/>
        <v>1.4188292587643841E-2</v>
      </c>
      <c r="H1497" s="2">
        <f t="shared" si="211"/>
        <v>1.0409747991817946</v>
      </c>
      <c r="I1497" s="2">
        <f t="shared" si="212"/>
        <v>51.003804632919064</v>
      </c>
    </row>
    <row r="1498" spans="1:9" ht="13.5" x14ac:dyDescent="0.25">
      <c r="A1498" s="3">
        <f>TITRES_STAT!B1501</f>
        <v>44497</v>
      </c>
      <c r="B1498" s="5">
        <f>TITRES_STAT!D1501</f>
        <v>2.1389999999999998</v>
      </c>
      <c r="C1498" s="2">
        <f t="shared" si="207"/>
        <v>4.2799999999999727E-2</v>
      </c>
      <c r="D1498" s="2">
        <f t="shared" si="208"/>
        <v>4.2799999999999727E-2</v>
      </c>
      <c r="E1498" s="2">
        <f t="shared" si="209"/>
        <v>0</v>
      </c>
      <c r="F1498" s="2">
        <f t="shared" si="210"/>
        <v>1.6771822525215422E-2</v>
      </c>
      <c r="G1498" s="2">
        <f t="shared" si="210"/>
        <v>1.3174843117097853E-2</v>
      </c>
      <c r="H1498" s="2">
        <f t="shared" si="211"/>
        <v>1.2730187658515291</v>
      </c>
      <c r="I1498" s="2">
        <f t="shared" si="212"/>
        <v>56.005642583184958</v>
      </c>
    </row>
    <row r="1499" spans="1:9" ht="13.5" x14ac:dyDescent="0.25">
      <c r="A1499" s="3">
        <f>TITRES_STAT!B1502</f>
        <v>44498</v>
      </c>
      <c r="B1499" s="5">
        <f>TITRES_STAT!D1502</f>
        <v>2.2031999999999998</v>
      </c>
      <c r="C1499" s="2">
        <f t="shared" si="207"/>
        <v>6.4200000000000035E-2</v>
      </c>
      <c r="D1499" s="2">
        <f t="shared" si="208"/>
        <v>6.4200000000000035E-2</v>
      </c>
      <c r="E1499" s="2">
        <f t="shared" si="209"/>
        <v>0</v>
      </c>
      <c r="F1499" s="2">
        <f t="shared" si="210"/>
        <v>2.0159549487700039E-2</v>
      </c>
      <c r="G1499" s="2">
        <f t="shared" si="210"/>
        <v>1.2233782894448006E-2</v>
      </c>
      <c r="H1499" s="2">
        <f t="shared" si="211"/>
        <v>1.6478590197026419</v>
      </c>
      <c r="I1499" s="2">
        <f t="shared" si="212"/>
        <v>62.233638854673565</v>
      </c>
    </row>
    <row r="1500" spans="1:9" ht="13.5" x14ac:dyDescent="0.25">
      <c r="A1500" s="3">
        <f>TITRES_STAT!B1503</f>
        <v>44501</v>
      </c>
      <c r="B1500" s="5">
        <f>TITRES_STAT!D1503</f>
        <v>2.2887</v>
      </c>
      <c r="C1500" s="2">
        <f t="shared" si="207"/>
        <v>8.5500000000000131E-2</v>
      </c>
      <c r="D1500" s="2">
        <f t="shared" si="208"/>
        <v>8.5500000000000131E-2</v>
      </c>
      <c r="E1500" s="2">
        <f t="shared" si="209"/>
        <v>0</v>
      </c>
      <c r="F1500" s="2">
        <f t="shared" si="210"/>
        <v>2.4826724524292902E-2</v>
      </c>
      <c r="G1500" s="2">
        <f t="shared" si="210"/>
        <v>1.135994125913029E-2</v>
      </c>
      <c r="H1500" s="2">
        <f t="shared" si="211"/>
        <v>2.1854624031914773</v>
      </c>
      <c r="I1500" s="2">
        <f t="shared" si="212"/>
        <v>68.607383373976987</v>
      </c>
    </row>
    <row r="1501" spans="1:9" ht="13.5" x14ac:dyDescent="0.25">
      <c r="A1501" s="3">
        <f>TITRES_STAT!B1504</f>
        <v>44502</v>
      </c>
      <c r="B1501" s="5">
        <f>TITRES_STAT!D1504</f>
        <v>2.1775000000000002</v>
      </c>
      <c r="C1501" s="2">
        <f t="shared" si="207"/>
        <v>-0.11119999999999974</v>
      </c>
      <c r="D1501" s="2">
        <f t="shared" si="208"/>
        <v>0</v>
      </c>
      <c r="E1501" s="2">
        <f t="shared" si="209"/>
        <v>0.11119999999999974</v>
      </c>
      <c r="F1501" s="2">
        <f t="shared" ref="F1501:G1516" si="213">((F1500*13)+D1501)/14</f>
        <v>2.3053387058271979E-2</v>
      </c>
      <c r="G1501" s="2">
        <f t="shared" si="213"/>
        <v>1.8491374026335248E-2</v>
      </c>
      <c r="H1501" s="2">
        <f t="shared" si="211"/>
        <v>1.2467103323657589</v>
      </c>
      <c r="I1501" s="2">
        <f t="shared" si="212"/>
        <v>55.490479320179567</v>
      </c>
    </row>
    <row r="1502" spans="1:9" ht="13.5" x14ac:dyDescent="0.25">
      <c r="A1502" s="3">
        <f>TITRES_STAT!B1505</f>
        <v>44503</v>
      </c>
      <c r="B1502" s="5">
        <f>TITRES_STAT!D1505</f>
        <v>2.2673000000000001</v>
      </c>
      <c r="C1502" s="2">
        <f t="shared" si="207"/>
        <v>8.979999999999988E-2</v>
      </c>
      <c r="D1502" s="2">
        <f t="shared" si="208"/>
        <v>8.979999999999988E-2</v>
      </c>
      <c r="E1502" s="2">
        <f t="shared" si="209"/>
        <v>0</v>
      </c>
      <c r="F1502" s="2">
        <f t="shared" si="213"/>
        <v>2.7821002268395401E-2</v>
      </c>
      <c r="G1502" s="2">
        <f t="shared" si="213"/>
        <v>1.7170561595882729E-2</v>
      </c>
      <c r="H1502" s="2">
        <f t="shared" si="211"/>
        <v>1.6202732865223526</v>
      </c>
      <c r="I1502" s="2">
        <f t="shared" si="212"/>
        <v>61.83604186847213</v>
      </c>
    </row>
    <row r="1503" spans="1:9" ht="13.5" x14ac:dyDescent="0.25">
      <c r="A1503" s="3">
        <f>TITRES_STAT!B1506</f>
        <v>44504</v>
      </c>
      <c r="B1503" s="5">
        <f>TITRES_STAT!D1506</f>
        <v>2.2288000000000001</v>
      </c>
      <c r="C1503" s="2">
        <f t="shared" si="207"/>
        <v>-3.8499999999999979E-2</v>
      </c>
      <c r="D1503" s="2">
        <f t="shared" si="208"/>
        <v>0</v>
      </c>
      <c r="E1503" s="2">
        <f t="shared" si="209"/>
        <v>3.8499999999999979E-2</v>
      </c>
      <c r="F1503" s="2">
        <f t="shared" si="213"/>
        <v>2.5833787820652872E-2</v>
      </c>
      <c r="G1503" s="2">
        <f t="shared" si="213"/>
        <v>1.8694092910462534E-2</v>
      </c>
      <c r="H1503" s="2">
        <f t="shared" si="211"/>
        <v>1.3819225112652811</v>
      </c>
      <c r="I1503" s="2">
        <f t="shared" si="212"/>
        <v>58.017106128746462</v>
      </c>
    </row>
    <row r="1504" spans="1:9" ht="13.5" x14ac:dyDescent="0.25">
      <c r="A1504" s="3">
        <f>TITRES_STAT!B1507</f>
        <v>44505</v>
      </c>
      <c r="B1504" s="5">
        <f>TITRES_STAT!D1507</f>
        <v>2.2244999999999999</v>
      </c>
      <c r="C1504" s="2">
        <f t="shared" si="207"/>
        <v>-4.3000000000001926E-3</v>
      </c>
      <c r="D1504" s="2">
        <f t="shared" si="208"/>
        <v>0</v>
      </c>
      <c r="E1504" s="2">
        <f t="shared" si="209"/>
        <v>4.3000000000001926E-3</v>
      </c>
      <c r="F1504" s="2">
        <f t="shared" si="213"/>
        <v>2.3988517262034808E-2</v>
      </c>
      <c r="G1504" s="2">
        <f t="shared" si="213"/>
        <v>1.7665943416858083E-2</v>
      </c>
      <c r="H1504" s="2">
        <f t="shared" si="211"/>
        <v>1.3578961901996858</v>
      </c>
      <c r="I1504" s="2">
        <f t="shared" si="212"/>
        <v>57.589311855357295</v>
      </c>
    </row>
    <row r="1505" spans="1:9" ht="13.5" x14ac:dyDescent="0.25">
      <c r="A1505" s="3">
        <f>TITRES_STAT!B1508</f>
        <v>44508</v>
      </c>
      <c r="B1505" s="5">
        <f>TITRES_STAT!D1508</f>
        <v>2.1604000000000001</v>
      </c>
      <c r="C1505" s="2">
        <f t="shared" si="207"/>
        <v>-6.4099999999999824E-2</v>
      </c>
      <c r="D1505" s="2">
        <f t="shared" si="208"/>
        <v>0</v>
      </c>
      <c r="E1505" s="2">
        <f t="shared" si="209"/>
        <v>6.4099999999999824E-2</v>
      </c>
      <c r="F1505" s="2">
        <f t="shared" si="213"/>
        <v>2.2275051743318036E-2</v>
      </c>
      <c r="G1505" s="2">
        <f t="shared" si="213"/>
        <v>2.0982661744225351E-2</v>
      </c>
      <c r="H1505" s="2">
        <f t="shared" si="211"/>
        <v>1.0615932342067309</v>
      </c>
      <c r="I1505" s="2">
        <f t="shared" si="212"/>
        <v>51.493826065800775</v>
      </c>
    </row>
    <row r="1506" spans="1:9" ht="13.5" x14ac:dyDescent="0.25">
      <c r="A1506" s="3">
        <f>TITRES_STAT!B1509</f>
        <v>44509</v>
      </c>
      <c r="B1506" s="5">
        <f>TITRES_STAT!D1509</f>
        <v>2.2416999999999998</v>
      </c>
      <c r="C1506" s="2">
        <f t="shared" si="207"/>
        <v>8.1299999999999706E-2</v>
      </c>
      <c r="D1506" s="2">
        <f t="shared" si="208"/>
        <v>8.1299999999999706E-2</v>
      </c>
      <c r="E1506" s="2">
        <f t="shared" si="209"/>
        <v>0</v>
      </c>
      <c r="F1506" s="2">
        <f t="shared" si="213"/>
        <v>2.6491119475938154E-2</v>
      </c>
      <c r="G1506" s="2">
        <f t="shared" si="213"/>
        <v>1.9483900191066401E-2</v>
      </c>
      <c r="H1506" s="2">
        <f t="shared" si="211"/>
        <v>1.3596415099726618</v>
      </c>
      <c r="I1506" s="2">
        <f t="shared" si="212"/>
        <v>57.620681117294559</v>
      </c>
    </row>
    <row r="1507" spans="1:9" ht="13.5" x14ac:dyDescent="0.25">
      <c r="A1507" s="3">
        <f>TITRES_STAT!B1510</f>
        <v>44510</v>
      </c>
      <c r="B1507" s="5">
        <f>TITRES_STAT!D1510</f>
        <v>2.2458999999999998</v>
      </c>
      <c r="C1507" s="2">
        <f t="shared" si="207"/>
        <v>4.1999999999999815E-3</v>
      </c>
      <c r="D1507" s="2">
        <f t="shared" si="208"/>
        <v>4.1999999999999815E-3</v>
      </c>
      <c r="E1507" s="2">
        <f t="shared" si="209"/>
        <v>0</v>
      </c>
      <c r="F1507" s="2">
        <f t="shared" si="213"/>
        <v>2.4898896656228287E-2</v>
      </c>
      <c r="G1507" s="2">
        <f t="shared" si="213"/>
        <v>1.8092193034561659E-2</v>
      </c>
      <c r="H1507" s="2">
        <f t="shared" si="211"/>
        <v>1.3762232477104202</v>
      </c>
      <c r="I1507" s="2">
        <f t="shared" si="212"/>
        <v>57.916412064247865</v>
      </c>
    </row>
    <row r="1508" spans="1:9" ht="13.5" x14ac:dyDescent="0.25">
      <c r="A1508" s="3">
        <f>TITRES_STAT!B1511</f>
        <v>44511</v>
      </c>
      <c r="B1508" s="5">
        <f>TITRES_STAT!D1511</f>
        <v>2.2244999999999999</v>
      </c>
      <c r="C1508" s="2">
        <f t="shared" si="207"/>
        <v>-2.1399999999999864E-2</v>
      </c>
      <c r="D1508" s="2">
        <f t="shared" si="208"/>
        <v>0</v>
      </c>
      <c r="E1508" s="2">
        <f t="shared" si="209"/>
        <v>2.1399999999999864E-2</v>
      </c>
      <c r="F1508" s="2">
        <f t="shared" si="213"/>
        <v>2.3120404037926267E-2</v>
      </c>
      <c r="G1508" s="2">
        <f t="shared" si="213"/>
        <v>1.8328464960664387E-2</v>
      </c>
      <c r="H1508" s="2">
        <f t="shared" si="211"/>
        <v>1.2614479219916177</v>
      </c>
      <c r="I1508" s="2">
        <f t="shared" si="212"/>
        <v>55.780542621590975</v>
      </c>
    </row>
    <row r="1509" spans="1:9" ht="13.5" x14ac:dyDescent="0.25">
      <c r="A1509" s="3">
        <f>TITRES_STAT!B1512</f>
        <v>44512</v>
      </c>
      <c r="B1509" s="5">
        <f>TITRES_STAT!D1512</f>
        <v>2.1903000000000001</v>
      </c>
      <c r="C1509" s="2">
        <f t="shared" si="207"/>
        <v>-3.4199999999999786E-2</v>
      </c>
      <c r="D1509" s="2">
        <f t="shared" si="208"/>
        <v>0</v>
      </c>
      <c r="E1509" s="2">
        <f t="shared" si="209"/>
        <v>3.4199999999999786E-2</v>
      </c>
      <c r="F1509" s="2">
        <f t="shared" si="213"/>
        <v>2.1468946606645816E-2</v>
      </c>
      <c r="G1509" s="2">
        <f t="shared" si="213"/>
        <v>1.9462146034902629E-2</v>
      </c>
      <c r="H1509" s="2">
        <f t="shared" si="211"/>
        <v>1.1031130158074178</v>
      </c>
      <c r="I1509" s="2">
        <f t="shared" si="212"/>
        <v>52.451437821752805</v>
      </c>
    </row>
    <row r="1510" spans="1:9" ht="13.5" x14ac:dyDescent="0.25">
      <c r="A1510" s="3">
        <f>TITRES_STAT!B1513</f>
        <v>44515</v>
      </c>
      <c r="B1510" s="5">
        <f>TITRES_STAT!D1513</f>
        <v>2.1903000000000001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1.9935450420456829E-2</v>
      </c>
      <c r="G1510" s="2">
        <f t="shared" si="213"/>
        <v>1.8071992746695298E-2</v>
      </c>
      <c r="H1510" s="2">
        <f t="shared" si="211"/>
        <v>1.1031130158074178</v>
      </c>
      <c r="I1510" s="2">
        <f t="shared" si="212"/>
        <v>52.451437821752805</v>
      </c>
    </row>
    <row r="1511" spans="1:9" ht="13.5" x14ac:dyDescent="0.25">
      <c r="A1511" s="3">
        <f>TITRES_STAT!B1514</f>
        <v>44516</v>
      </c>
      <c r="B1511" s="5">
        <f>TITRES_STAT!D1514</f>
        <v>2.1903000000000001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1.8511489676138488E-2</v>
      </c>
      <c r="G1511" s="2">
        <f t="shared" si="213"/>
        <v>1.6781136121931349E-2</v>
      </c>
      <c r="H1511" s="2">
        <f t="shared" si="211"/>
        <v>1.1031130158074178</v>
      </c>
      <c r="I1511" s="2">
        <f t="shared" si="212"/>
        <v>52.451437821752805</v>
      </c>
    </row>
    <row r="1512" spans="1:9" ht="13.5" x14ac:dyDescent="0.25">
      <c r="A1512" s="3">
        <f>TITRES_STAT!B1515</f>
        <v>44517</v>
      </c>
      <c r="B1512" s="5">
        <f>TITRES_STAT!D1515</f>
        <v>2.1389999999999998</v>
      </c>
      <c r="C1512" s="2">
        <f t="shared" si="207"/>
        <v>-5.1300000000000345E-2</v>
      </c>
      <c r="D1512" s="2">
        <f t="shared" si="208"/>
        <v>0</v>
      </c>
      <c r="E1512" s="2">
        <f t="shared" si="209"/>
        <v>5.1300000000000345E-2</v>
      </c>
      <c r="F1512" s="2">
        <f t="shared" si="213"/>
        <v>1.7189240413557166E-2</v>
      </c>
      <c r="G1512" s="2">
        <f t="shared" si="213"/>
        <v>1.9246769256079134E-2</v>
      </c>
      <c r="H1512" s="2">
        <f t="shared" si="211"/>
        <v>0.8930974432567641</v>
      </c>
      <c r="I1512" s="2">
        <f t="shared" si="212"/>
        <v>47.176517322866182</v>
      </c>
    </row>
    <row r="1513" spans="1:9" ht="13.5" x14ac:dyDescent="0.25">
      <c r="A1513" s="3">
        <f>TITRES_STAT!B1516</f>
        <v>44518</v>
      </c>
      <c r="B1513" s="5">
        <f>TITRES_STAT!D1516</f>
        <v>2.1818</v>
      </c>
      <c r="C1513" s="2">
        <f t="shared" si="207"/>
        <v>4.2800000000000171E-2</v>
      </c>
      <c r="D1513" s="2">
        <f t="shared" si="208"/>
        <v>4.2800000000000171E-2</v>
      </c>
      <c r="E1513" s="2">
        <f t="shared" si="209"/>
        <v>0</v>
      </c>
      <c r="F1513" s="2">
        <f t="shared" si="213"/>
        <v>1.9018580384017381E-2</v>
      </c>
      <c r="G1513" s="2">
        <f t="shared" si="213"/>
        <v>1.7872000023502053E-2</v>
      </c>
      <c r="H1513" s="2">
        <f t="shared" si="211"/>
        <v>1.0641551230420518</v>
      </c>
      <c r="I1513" s="2">
        <f t="shared" si="212"/>
        <v>51.554028627158189</v>
      </c>
    </row>
    <row r="1514" spans="1:9" ht="13.5" x14ac:dyDescent="0.25">
      <c r="A1514" s="3">
        <f>TITRES_STAT!B1517</f>
        <v>44519</v>
      </c>
      <c r="B1514" s="5">
        <f>TITRES_STAT!D1517</f>
        <v>2.1818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1.7660110356587568E-2</v>
      </c>
      <c r="G1514" s="2">
        <f t="shared" si="213"/>
        <v>1.6595428593251908E-2</v>
      </c>
      <c r="H1514" s="2">
        <f t="shared" si="211"/>
        <v>1.0641551230420518</v>
      </c>
      <c r="I1514" s="2">
        <f t="shared" si="212"/>
        <v>51.554028627158189</v>
      </c>
    </row>
    <row r="1515" spans="1:9" ht="13.5" x14ac:dyDescent="0.25">
      <c r="A1515" s="3">
        <f>TITRES_STAT!B1518</f>
        <v>44522</v>
      </c>
      <c r="B1515" s="5">
        <f>TITRES_STAT!D1518</f>
        <v>2.1389999999999998</v>
      </c>
      <c r="C1515" s="2">
        <f t="shared" si="207"/>
        <v>-4.2800000000000171E-2</v>
      </c>
      <c r="D1515" s="2">
        <f t="shared" si="208"/>
        <v>0</v>
      </c>
      <c r="E1515" s="2">
        <f t="shared" si="209"/>
        <v>4.2800000000000171E-2</v>
      </c>
      <c r="F1515" s="2">
        <f t="shared" si="213"/>
        <v>1.63986739025456E-2</v>
      </c>
      <c r="G1515" s="2">
        <f t="shared" si="213"/>
        <v>1.8467183693733926E-2</v>
      </c>
      <c r="H1515" s="2">
        <f t="shared" si="211"/>
        <v>0.88798997045282058</v>
      </c>
      <c r="I1515" s="2">
        <f t="shared" si="212"/>
        <v>47.033616933878235</v>
      </c>
    </row>
    <row r="1516" spans="1:9" ht="13.5" x14ac:dyDescent="0.25">
      <c r="A1516" s="3">
        <f>TITRES_STAT!B1519</f>
        <v>44523</v>
      </c>
      <c r="B1516" s="5">
        <f>TITRES_STAT!D1519</f>
        <v>2.1389999999999998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1.5227340052363772E-2</v>
      </c>
      <c r="G1516" s="2">
        <f t="shared" si="213"/>
        <v>1.7148099144181504E-2</v>
      </c>
      <c r="H1516" s="2">
        <f t="shared" si="211"/>
        <v>0.88798997045282058</v>
      </c>
      <c r="I1516" s="2">
        <f t="shared" si="212"/>
        <v>47.033616933878235</v>
      </c>
    </row>
    <row r="1517" spans="1:9" ht="13.5" x14ac:dyDescent="0.25">
      <c r="A1517" s="3">
        <f>TITRES_STAT!B1520</f>
        <v>44524</v>
      </c>
      <c r="B1517" s="5">
        <f>TITRES_STAT!D1520</f>
        <v>2.1389999999999998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1.4139672905766358E-2</v>
      </c>
      <c r="G1517" s="2">
        <f t="shared" si="214"/>
        <v>1.5923234919597112E-2</v>
      </c>
      <c r="H1517" s="2">
        <f t="shared" si="211"/>
        <v>0.88798997045282047</v>
      </c>
      <c r="I1517" s="2">
        <f t="shared" si="212"/>
        <v>47.033616933878235</v>
      </c>
    </row>
    <row r="1518" spans="1:9" ht="13.5" x14ac:dyDescent="0.25">
      <c r="A1518" s="3">
        <f>TITRES_STAT!B1521</f>
        <v>44525</v>
      </c>
      <c r="B1518" s="5">
        <f>TITRES_STAT!D1521</f>
        <v>2.1818</v>
      </c>
      <c r="C1518" s="2">
        <f t="shared" si="207"/>
        <v>4.2800000000000171E-2</v>
      </c>
      <c r="D1518" s="2">
        <f t="shared" si="208"/>
        <v>4.2800000000000171E-2</v>
      </c>
      <c r="E1518" s="2">
        <f t="shared" si="209"/>
        <v>0</v>
      </c>
      <c r="F1518" s="2">
        <f t="shared" si="214"/>
        <v>1.6186839126783058E-2</v>
      </c>
      <c r="G1518" s="2">
        <f t="shared" si="214"/>
        <v>1.4785860996768747E-2</v>
      </c>
      <c r="H1518" s="2">
        <f t="shared" si="211"/>
        <v>1.0947512038913714</v>
      </c>
      <c r="I1518" s="2">
        <f t="shared" si="212"/>
        <v>52.261633833062234</v>
      </c>
    </row>
    <row r="1519" spans="1:9" ht="13.5" x14ac:dyDescent="0.25">
      <c r="A1519" s="3">
        <f>TITRES_STAT!B1522</f>
        <v>44526</v>
      </c>
      <c r="B1519" s="5">
        <f>TITRES_STAT!D1522</f>
        <v>2.1389999999999998</v>
      </c>
      <c r="C1519" s="2">
        <f t="shared" si="207"/>
        <v>-4.2800000000000171E-2</v>
      </c>
      <c r="D1519" s="2">
        <f t="shared" si="208"/>
        <v>0</v>
      </c>
      <c r="E1519" s="2">
        <f t="shared" si="209"/>
        <v>4.2800000000000171E-2</v>
      </c>
      <c r="F1519" s="2">
        <f t="shared" si="214"/>
        <v>1.5030636332012839E-2</v>
      </c>
      <c r="G1519" s="2">
        <f t="shared" si="214"/>
        <v>1.6786870925570994E-2</v>
      </c>
      <c r="H1519" s="2">
        <f t="shared" si="211"/>
        <v>0.89538046719100406</v>
      </c>
      <c r="I1519" s="2">
        <f t="shared" si="212"/>
        <v>47.240144271296501</v>
      </c>
    </row>
    <row r="1520" spans="1:9" ht="13.5" x14ac:dyDescent="0.25">
      <c r="A1520" s="3">
        <f>TITRES_STAT!B1523</f>
        <v>44529</v>
      </c>
      <c r="B1520" s="5">
        <f>TITRES_STAT!D1523</f>
        <v>2.1560999999999999</v>
      </c>
      <c r="C1520" s="2">
        <f t="shared" si="207"/>
        <v>1.7100000000000115E-2</v>
      </c>
      <c r="D1520" s="2">
        <f t="shared" si="208"/>
        <v>1.7100000000000115E-2</v>
      </c>
      <c r="E1520" s="2">
        <f t="shared" si="209"/>
        <v>0</v>
      </c>
      <c r="F1520" s="2">
        <f t="shared" si="214"/>
        <v>1.5178448022583359E-2</v>
      </c>
      <c r="G1520" s="2">
        <f t="shared" si="214"/>
        <v>1.5587808716601637E-2</v>
      </c>
      <c r="H1520" s="2">
        <f t="shared" si="211"/>
        <v>0.9737384066316972</v>
      </c>
      <c r="I1520" s="2">
        <f t="shared" si="212"/>
        <v>49.334724569373918</v>
      </c>
    </row>
    <row r="1521" spans="1:9" ht="13.5" x14ac:dyDescent="0.25">
      <c r="A1521" s="3">
        <f>TITRES_STAT!B1524</f>
        <v>44530</v>
      </c>
      <c r="B1521" s="5">
        <f>TITRES_STAT!D1524</f>
        <v>2.1560999999999999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1.4094273163827404E-2</v>
      </c>
      <c r="G1521" s="2">
        <f t="shared" si="214"/>
        <v>1.4474393808272949E-2</v>
      </c>
      <c r="H1521" s="2">
        <f t="shared" si="211"/>
        <v>0.97373840663169708</v>
      </c>
      <c r="I1521" s="2">
        <f t="shared" si="212"/>
        <v>49.334724569373918</v>
      </c>
    </row>
    <row r="1522" spans="1:9" ht="13.5" x14ac:dyDescent="0.25">
      <c r="A1522" s="3">
        <f>TITRES_STAT!B1525</f>
        <v>44531</v>
      </c>
      <c r="B1522" s="5">
        <f>TITRES_STAT!D1525</f>
        <v>2.1518000000000002</v>
      </c>
      <c r="C1522" s="2">
        <f t="shared" si="207"/>
        <v>-4.2999999999997485E-3</v>
      </c>
      <c r="D1522" s="2">
        <f t="shared" si="208"/>
        <v>0</v>
      </c>
      <c r="E1522" s="2">
        <f t="shared" si="209"/>
        <v>4.2999999999997485E-3</v>
      </c>
      <c r="F1522" s="2">
        <f t="shared" si="214"/>
        <v>1.3087539366411161E-2</v>
      </c>
      <c r="G1522" s="2">
        <f t="shared" si="214"/>
        <v>1.3747651393396291E-2</v>
      </c>
      <c r="H1522" s="2">
        <f t="shared" si="211"/>
        <v>0.95198365101822291</v>
      </c>
      <c r="I1522" s="2">
        <f t="shared" si="212"/>
        <v>48.770062726787437</v>
      </c>
    </row>
    <row r="1523" spans="1:9" ht="13.5" x14ac:dyDescent="0.25">
      <c r="A1523" s="3">
        <f>TITRES_STAT!B1526</f>
        <v>44532</v>
      </c>
      <c r="B1523" s="5">
        <f>TITRES_STAT!D1526</f>
        <v>2.1389999999999998</v>
      </c>
      <c r="C1523" s="2">
        <f t="shared" si="207"/>
        <v>-1.2800000000000367E-2</v>
      </c>
      <c r="D1523" s="2">
        <f t="shared" si="208"/>
        <v>0</v>
      </c>
      <c r="E1523" s="2">
        <f t="shared" si="209"/>
        <v>1.2800000000000367E-2</v>
      </c>
      <c r="F1523" s="2">
        <f t="shared" si="214"/>
        <v>1.215271512595322E-2</v>
      </c>
      <c r="G1523" s="2">
        <f t="shared" si="214"/>
        <v>1.3679962008153726E-2</v>
      </c>
      <c r="H1523" s="2">
        <f t="shared" si="211"/>
        <v>0.88835883599017196</v>
      </c>
      <c r="I1523" s="2">
        <f t="shared" si="212"/>
        <v>47.043963205454851</v>
      </c>
    </row>
    <row r="1524" spans="1:9" ht="13.5" x14ac:dyDescent="0.25">
      <c r="A1524" s="3">
        <f>TITRES_STAT!B1527</f>
        <v>44533</v>
      </c>
      <c r="B1524" s="5">
        <f>TITRES_STAT!D1527</f>
        <v>2.109</v>
      </c>
      <c r="C1524" s="2">
        <f t="shared" si="207"/>
        <v>-2.9999999999999805E-2</v>
      </c>
      <c r="D1524" s="2">
        <f t="shared" si="208"/>
        <v>0</v>
      </c>
      <c r="E1524" s="2">
        <f t="shared" si="209"/>
        <v>2.9999999999999805E-2</v>
      </c>
      <c r="F1524" s="2">
        <f t="shared" si="214"/>
        <v>1.1284664045527989E-2</v>
      </c>
      <c r="G1524" s="2">
        <f t="shared" si="214"/>
        <v>1.4845679007571303E-2</v>
      </c>
      <c r="H1524" s="2">
        <f t="shared" si="211"/>
        <v>0.76013121661682193</v>
      </c>
      <c r="I1524" s="2">
        <f t="shared" si="212"/>
        <v>43.186053939653604</v>
      </c>
    </row>
    <row r="1525" spans="1:9" ht="13.5" x14ac:dyDescent="0.25">
      <c r="A1525" s="3">
        <f>TITRES_STAT!B1528</f>
        <v>44536</v>
      </c>
      <c r="B1525" s="5">
        <f>TITRES_STAT!D1528</f>
        <v>2.0748000000000002</v>
      </c>
      <c r="C1525" s="2">
        <f t="shared" si="207"/>
        <v>-3.4199999999999786E-2</v>
      </c>
      <c r="D1525" s="2">
        <f t="shared" si="208"/>
        <v>0</v>
      </c>
      <c r="E1525" s="2">
        <f t="shared" si="209"/>
        <v>3.4199999999999786E-2</v>
      </c>
      <c r="F1525" s="2">
        <f t="shared" si="214"/>
        <v>1.0478616613704561E-2</v>
      </c>
      <c r="G1525" s="2">
        <f t="shared" si="214"/>
        <v>1.622813050703048E-2</v>
      </c>
      <c r="H1525" s="2">
        <f t="shared" si="211"/>
        <v>0.64570694752331026</v>
      </c>
      <c r="I1525" s="2">
        <f t="shared" si="212"/>
        <v>39.235840165532522</v>
      </c>
    </row>
    <row r="1526" spans="1:9" ht="13.5" x14ac:dyDescent="0.25">
      <c r="A1526" s="3">
        <f>TITRES_STAT!B1529</f>
        <v>44537</v>
      </c>
      <c r="B1526" s="5">
        <f>TITRES_STAT!D1529</f>
        <v>2.1347</v>
      </c>
      <c r="C1526" s="2">
        <f t="shared" si="207"/>
        <v>5.9899999999999842E-2</v>
      </c>
      <c r="D1526" s="2">
        <f t="shared" si="208"/>
        <v>5.9899999999999842E-2</v>
      </c>
      <c r="E1526" s="2">
        <f t="shared" si="209"/>
        <v>0</v>
      </c>
      <c r="F1526" s="2">
        <f t="shared" si="214"/>
        <v>1.4008715427011365E-2</v>
      </c>
      <c r="G1526" s="2">
        <f t="shared" si="214"/>
        <v>1.5068978327956875E-2</v>
      </c>
      <c r="H1526" s="2">
        <f t="shared" si="211"/>
        <v>0.92963936387256951</v>
      </c>
      <c r="I1526" s="2">
        <f t="shared" si="212"/>
        <v>48.176844921264859</v>
      </c>
    </row>
    <row r="1527" spans="1:9" ht="13.5" x14ac:dyDescent="0.25">
      <c r="A1527" s="3">
        <f>TITRES_STAT!B1530</f>
        <v>44538</v>
      </c>
      <c r="B1527" s="5">
        <f>TITRES_STAT!D1530</f>
        <v>2.1347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1.3008092896510554E-2</v>
      </c>
      <c r="G1527" s="2">
        <f t="shared" si="214"/>
        <v>1.3992622733102813E-2</v>
      </c>
      <c r="H1527" s="2">
        <f t="shared" si="211"/>
        <v>0.92963936387256951</v>
      </c>
      <c r="I1527" s="2">
        <f t="shared" si="212"/>
        <v>48.176844921264859</v>
      </c>
    </row>
    <row r="1528" spans="1:9" ht="13.5" x14ac:dyDescent="0.25">
      <c r="A1528" s="3">
        <f>TITRES_STAT!B1531</f>
        <v>44539</v>
      </c>
      <c r="B1528" s="5">
        <f>TITRES_STAT!D1531</f>
        <v>2.0876000000000001</v>
      </c>
      <c r="C1528" s="2">
        <f t="shared" si="207"/>
        <v>-4.709999999999992E-2</v>
      </c>
      <c r="D1528" s="2">
        <f t="shared" si="208"/>
        <v>0</v>
      </c>
      <c r="E1528" s="2">
        <f t="shared" si="209"/>
        <v>4.709999999999992E-2</v>
      </c>
      <c r="F1528" s="2">
        <f t="shared" si="214"/>
        <v>1.2078943403902658E-2</v>
      </c>
      <c r="G1528" s="2">
        <f t="shared" si="214"/>
        <v>1.6357435395024034E-2</v>
      </c>
      <c r="H1528" s="2">
        <f t="shared" si="211"/>
        <v>0.73843748192807157</v>
      </c>
      <c r="I1528" s="2">
        <f t="shared" si="212"/>
        <v>42.477080113866563</v>
      </c>
    </row>
    <row r="1529" spans="1:9" ht="13.5" x14ac:dyDescent="0.25">
      <c r="A1529" s="3">
        <f>TITRES_STAT!B1532</f>
        <v>44540</v>
      </c>
      <c r="B1529" s="5">
        <f>TITRES_STAT!D1532</f>
        <v>2.0876000000000001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1.1216161732195324E-2</v>
      </c>
      <c r="G1529" s="2">
        <f t="shared" si="214"/>
        <v>1.5189047152522317E-2</v>
      </c>
      <c r="H1529" s="2">
        <f t="shared" si="211"/>
        <v>0.73843748192807146</v>
      </c>
      <c r="I1529" s="2">
        <f t="shared" si="212"/>
        <v>42.477080113866563</v>
      </c>
    </row>
    <row r="1530" spans="1:9" ht="13.5" x14ac:dyDescent="0.25">
      <c r="A1530" s="3">
        <f>TITRES_STAT!B1533</f>
        <v>44543</v>
      </c>
      <c r="B1530" s="5">
        <f>TITRES_STAT!D1533</f>
        <v>2.1048</v>
      </c>
      <c r="C1530" s="2">
        <f t="shared" si="207"/>
        <v>1.7199999999999882E-2</v>
      </c>
      <c r="D1530" s="2">
        <f t="shared" si="208"/>
        <v>1.7199999999999882E-2</v>
      </c>
      <c r="E1530" s="2">
        <f t="shared" si="209"/>
        <v>0</v>
      </c>
      <c r="F1530" s="2">
        <f t="shared" si="214"/>
        <v>1.1643578751324222E-2</v>
      </c>
      <c r="G1530" s="2">
        <f t="shared" si="214"/>
        <v>1.4104115213056436E-2</v>
      </c>
      <c r="H1530" s="2">
        <f t="shared" si="211"/>
        <v>0.82554478430136113</v>
      </c>
      <c r="I1530" s="2">
        <f t="shared" si="212"/>
        <v>45.221831389762279</v>
      </c>
    </row>
    <row r="1531" spans="1:9" ht="13.5" x14ac:dyDescent="0.25">
      <c r="A1531" s="3">
        <f>TITRES_STAT!B1534</f>
        <v>44544</v>
      </c>
      <c r="B1531" s="5">
        <f>TITRES_STAT!D1534</f>
        <v>2.0106000000000002</v>
      </c>
      <c r="C1531" s="2">
        <f t="shared" si="207"/>
        <v>-9.4199999999999839E-2</v>
      </c>
      <c r="D1531" s="2">
        <f t="shared" si="208"/>
        <v>0</v>
      </c>
      <c r="E1531" s="2">
        <f t="shared" si="209"/>
        <v>9.4199999999999839E-2</v>
      </c>
      <c r="F1531" s="2">
        <f t="shared" si="214"/>
        <v>1.0811894554801063E-2</v>
      </c>
      <c r="G1531" s="2">
        <f t="shared" si="214"/>
        <v>1.9825249840695249E-2</v>
      </c>
      <c r="H1531" s="2">
        <f t="shared" si="211"/>
        <v>0.54535981345402817</v>
      </c>
      <c r="I1531" s="2">
        <f t="shared" si="212"/>
        <v>35.290151116010733</v>
      </c>
    </row>
    <row r="1532" spans="1:9" ht="13.5" x14ac:dyDescent="0.25">
      <c r="A1532" s="3">
        <f>TITRES_STAT!B1535</f>
        <v>44545</v>
      </c>
      <c r="B1532" s="5">
        <f>TITRES_STAT!D1535</f>
        <v>2.1048</v>
      </c>
      <c r="C1532" s="2">
        <f t="shared" si="207"/>
        <v>9.4199999999999839E-2</v>
      </c>
      <c r="D1532" s="2">
        <f t="shared" si="208"/>
        <v>9.4199999999999839E-2</v>
      </c>
      <c r="E1532" s="2">
        <f t="shared" si="209"/>
        <v>0</v>
      </c>
      <c r="F1532" s="2">
        <f t="shared" si="214"/>
        <v>1.6768187800886691E-2</v>
      </c>
      <c r="G1532" s="2">
        <f t="shared" si="214"/>
        <v>1.8409160566359876E-2</v>
      </c>
      <c r="H1532" s="2">
        <f t="shared" si="211"/>
        <v>0.91086107595411869</v>
      </c>
      <c r="I1532" s="2">
        <f t="shared" si="212"/>
        <v>47.667571830113999</v>
      </c>
    </row>
    <row r="1533" spans="1:9" ht="13.5" x14ac:dyDescent="0.25">
      <c r="A1533" s="3">
        <f>TITRES_STAT!B1536</f>
        <v>44546</v>
      </c>
      <c r="B1533" s="5">
        <f>TITRES_STAT!D1536</f>
        <v>2.109</v>
      </c>
      <c r="C1533" s="2">
        <f t="shared" si="207"/>
        <v>4.1999999999999815E-3</v>
      </c>
      <c r="D1533" s="2">
        <f t="shared" si="208"/>
        <v>4.1999999999999815E-3</v>
      </c>
      <c r="E1533" s="2">
        <f t="shared" si="209"/>
        <v>0</v>
      </c>
      <c r="F1533" s="2">
        <f t="shared" ref="F1533:G1548" si="215">((F1532*13)+D1533)/14</f>
        <v>1.5870460100823356E-2</v>
      </c>
      <c r="G1533" s="2">
        <f t="shared" si="215"/>
        <v>1.7094220525905601E-2</v>
      </c>
      <c r="H1533" s="2">
        <f t="shared" si="211"/>
        <v>0.92841086709817011</v>
      </c>
      <c r="I1533" s="2">
        <f t="shared" si="212"/>
        <v>48.143830909603935</v>
      </c>
    </row>
    <row r="1534" spans="1:9" ht="13.5" x14ac:dyDescent="0.25">
      <c r="A1534" s="3">
        <f>TITRES_STAT!B1537</f>
        <v>44550</v>
      </c>
      <c r="B1534" s="5">
        <f>TITRES_STAT!D1537</f>
        <v>2.0705</v>
      </c>
      <c r="C1534" s="2">
        <f t="shared" si="207"/>
        <v>-3.8499999999999979E-2</v>
      </c>
      <c r="D1534" s="2">
        <f t="shared" si="208"/>
        <v>0</v>
      </c>
      <c r="E1534" s="2">
        <f t="shared" si="209"/>
        <v>3.8499999999999979E-2</v>
      </c>
      <c r="F1534" s="2">
        <f t="shared" si="215"/>
        <v>1.4736855807907403E-2</v>
      </c>
      <c r="G1534" s="2">
        <f t="shared" si="215"/>
        <v>1.8623204774055196E-2</v>
      </c>
      <c r="H1534" s="2">
        <f t="shared" si="211"/>
        <v>0.79131685371563776</v>
      </c>
      <c r="I1534" s="2">
        <f t="shared" si="212"/>
        <v>44.175147019593403</v>
      </c>
    </row>
    <row r="1535" spans="1:9" ht="13.5" x14ac:dyDescent="0.25">
      <c r="A1535" s="3">
        <f>TITRES_STAT!B1538</f>
        <v>44551</v>
      </c>
      <c r="B1535" s="5">
        <f>TITRES_STAT!D1538</f>
        <v>2.0619999999999998</v>
      </c>
      <c r="C1535" s="2">
        <f t="shared" si="207"/>
        <v>-8.5000000000001741E-3</v>
      </c>
      <c r="D1535" s="2">
        <f t="shared" si="208"/>
        <v>0</v>
      </c>
      <c r="E1535" s="2">
        <f t="shared" si="209"/>
        <v>8.5000000000001741E-3</v>
      </c>
      <c r="F1535" s="2">
        <f t="shared" si="215"/>
        <v>1.3684223250199731E-2</v>
      </c>
      <c r="G1535" s="2">
        <f t="shared" si="215"/>
        <v>1.790011871876555E-2</v>
      </c>
      <c r="H1535" s="2">
        <f t="shared" si="211"/>
        <v>0.76447667555712384</v>
      </c>
      <c r="I1535" s="2">
        <f t="shared" si="212"/>
        <v>43.325972292365073</v>
      </c>
    </row>
    <row r="1536" spans="1:9" ht="13.5" x14ac:dyDescent="0.25">
      <c r="A1536" s="3">
        <f>TITRES_STAT!B1539</f>
        <v>44552</v>
      </c>
      <c r="B1536" s="5">
        <f>TITRES_STAT!D1539</f>
        <v>2.1389999999999998</v>
      </c>
      <c r="C1536" s="2">
        <f t="shared" si="207"/>
        <v>7.6999999999999957E-2</v>
      </c>
      <c r="D1536" s="2">
        <f t="shared" si="208"/>
        <v>7.6999999999999957E-2</v>
      </c>
      <c r="E1536" s="2">
        <f t="shared" si="209"/>
        <v>0</v>
      </c>
      <c r="F1536" s="2">
        <f t="shared" si="215"/>
        <v>1.8206778732328319E-2</v>
      </c>
      <c r="G1536" s="2">
        <f t="shared" si="215"/>
        <v>1.6621538810282298E-2</v>
      </c>
      <c r="H1536" s="2">
        <f t="shared" si="211"/>
        <v>1.0953726330720579</v>
      </c>
      <c r="I1536" s="2">
        <f t="shared" si="212"/>
        <v>52.275791703269284</v>
      </c>
    </row>
    <row r="1537" spans="1:9" ht="13.5" x14ac:dyDescent="0.25">
      <c r="A1537" s="3">
        <f>TITRES_STAT!B1540</f>
        <v>44553</v>
      </c>
      <c r="B1537" s="5">
        <f>TITRES_STAT!D1540</f>
        <v>2.2202999999999999</v>
      </c>
      <c r="C1537" s="2">
        <f t="shared" si="207"/>
        <v>8.130000000000015E-2</v>
      </c>
      <c r="D1537" s="2">
        <f t="shared" si="208"/>
        <v>8.130000000000015E-2</v>
      </c>
      <c r="E1537" s="2">
        <f t="shared" si="209"/>
        <v>0</v>
      </c>
      <c r="F1537" s="2">
        <f t="shared" si="215"/>
        <v>2.2713437394304876E-2</v>
      </c>
      <c r="G1537" s="2">
        <f t="shared" si="215"/>
        <v>1.5434286038119277E-2</v>
      </c>
      <c r="H1537" s="2">
        <f t="shared" si="211"/>
        <v>1.4716221623862422</v>
      </c>
      <c r="I1537" s="2">
        <f t="shared" si="212"/>
        <v>59.540741492844354</v>
      </c>
    </row>
    <row r="1538" spans="1:9" ht="13.5" x14ac:dyDescent="0.25">
      <c r="A1538" s="3">
        <f>TITRES_STAT!B1541</f>
        <v>44554</v>
      </c>
      <c r="B1538" s="5">
        <f>TITRES_STAT!D1541</f>
        <v>2.2202999999999999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2.1091049008997387E-2</v>
      </c>
      <c r="G1538" s="2">
        <f t="shared" si="215"/>
        <v>1.4331837035396472E-2</v>
      </c>
      <c r="H1538" s="2">
        <f t="shared" si="211"/>
        <v>1.4716221623862422</v>
      </c>
      <c r="I1538" s="2">
        <f t="shared" si="212"/>
        <v>59.540741492844354</v>
      </c>
    </row>
    <row r="1539" spans="1:9" ht="13.5" x14ac:dyDescent="0.25">
      <c r="A1539" s="3">
        <f>TITRES_STAT!B1542</f>
        <v>44557</v>
      </c>
      <c r="B1539" s="5">
        <f>TITRES_STAT!D1542</f>
        <v>2.2587999999999999</v>
      </c>
      <c r="C1539" s="2">
        <f t="shared" ref="C1539:C1602" si="216">B1539-B1538</f>
        <v>3.8499999999999979E-2</v>
      </c>
      <c r="D1539" s="2">
        <f t="shared" ref="D1539:D1602" si="217">IF(C1539&gt;0,C1539,0)</f>
        <v>3.8499999999999979E-2</v>
      </c>
      <c r="E1539" s="2">
        <f t="shared" ref="E1539:E1602" si="218">IF(C1539&lt;0,-C1539,0)</f>
        <v>0</v>
      </c>
      <c r="F1539" s="2">
        <f t="shared" si="215"/>
        <v>2.2334545508354713E-2</v>
      </c>
      <c r="G1539" s="2">
        <f t="shared" si="215"/>
        <v>1.3308134390011011E-2</v>
      </c>
      <c r="H1539" s="2">
        <f t="shared" si="211"/>
        <v>1.6782626966195098</v>
      </c>
      <c r="I1539" s="2">
        <f t="shared" si="212"/>
        <v>62.662363133302975</v>
      </c>
    </row>
    <row r="1540" spans="1:9" ht="13.5" x14ac:dyDescent="0.25">
      <c r="A1540" s="3">
        <f>TITRES_STAT!B1543</f>
        <v>44558</v>
      </c>
      <c r="B1540" s="5">
        <f>TITRES_STAT!D1543</f>
        <v>2.3058000000000001</v>
      </c>
      <c r="C1540" s="2">
        <f t="shared" si="216"/>
        <v>4.7000000000000153E-2</v>
      </c>
      <c r="D1540" s="2">
        <f t="shared" si="217"/>
        <v>4.7000000000000153E-2</v>
      </c>
      <c r="E1540" s="2">
        <f t="shared" si="218"/>
        <v>0</v>
      </c>
      <c r="F1540" s="2">
        <f t="shared" si="215"/>
        <v>2.4096363686329388E-2</v>
      </c>
      <c r="G1540" s="2">
        <f t="shared" si="215"/>
        <v>1.235755336215308E-2</v>
      </c>
      <c r="H1540" s="2">
        <f t="shared" si="211"/>
        <v>1.9499299723947161</v>
      </c>
      <c r="I1540" s="2">
        <f t="shared" si="212"/>
        <v>66.100890212379767</v>
      </c>
    </row>
    <row r="1541" spans="1:9" ht="13.5" x14ac:dyDescent="0.25">
      <c r="A1541" s="3">
        <f>TITRES_STAT!B1544</f>
        <v>44559</v>
      </c>
      <c r="B1541" s="5">
        <f>TITRES_STAT!D1544</f>
        <v>2.2972999999999999</v>
      </c>
      <c r="C1541" s="2">
        <f t="shared" si="216"/>
        <v>-8.5000000000001741E-3</v>
      </c>
      <c r="D1541" s="2">
        <f t="shared" si="217"/>
        <v>0</v>
      </c>
      <c r="E1541" s="2">
        <f t="shared" si="218"/>
        <v>8.5000000000001741E-3</v>
      </c>
      <c r="F1541" s="2">
        <f t="shared" si="215"/>
        <v>2.2375194851591573E-2</v>
      </c>
      <c r="G1541" s="2">
        <f t="shared" si="215"/>
        <v>1.2082013836285016E-2</v>
      </c>
      <c r="H1541" s="2">
        <f t="shared" si="211"/>
        <v>1.8519424952480861</v>
      </c>
      <c r="I1541" s="2">
        <f t="shared" si="212"/>
        <v>64.936179405222845</v>
      </c>
    </row>
    <row r="1542" spans="1:9" ht="13.5" x14ac:dyDescent="0.25">
      <c r="A1542" s="3">
        <f>TITRES_STAT!B1545</f>
        <v>44560</v>
      </c>
      <c r="B1542" s="5">
        <f>TITRES_STAT!D1545</f>
        <v>2.2673000000000001</v>
      </c>
      <c r="C1542" s="2">
        <f t="shared" si="216"/>
        <v>-2.9999999999999805E-2</v>
      </c>
      <c r="D1542" s="2">
        <f t="shared" si="217"/>
        <v>0</v>
      </c>
      <c r="E1542" s="2">
        <f t="shared" si="218"/>
        <v>2.9999999999999805E-2</v>
      </c>
      <c r="F1542" s="2">
        <f t="shared" si="215"/>
        <v>2.0776966647906459E-2</v>
      </c>
      <c r="G1542" s="2">
        <f t="shared" si="215"/>
        <v>1.3361869990836073E-2</v>
      </c>
      <c r="H1542" s="2">
        <f t="shared" si="211"/>
        <v>1.554944529632144</v>
      </c>
      <c r="I1542" s="2">
        <f t="shared" si="212"/>
        <v>60.860207006373713</v>
      </c>
    </row>
    <row r="1543" spans="1:9" ht="13.5" x14ac:dyDescent="0.25">
      <c r="A1543" s="3">
        <f>TITRES_STAT!B1546</f>
        <v>44561</v>
      </c>
      <c r="B1543" s="5">
        <f>TITRES_STAT!D1546</f>
        <v>2.2244999999999999</v>
      </c>
      <c r="C1543" s="2">
        <f t="shared" si="216"/>
        <v>-4.2800000000000171E-2</v>
      </c>
      <c r="D1543" s="2">
        <f t="shared" si="217"/>
        <v>0</v>
      </c>
      <c r="E1543" s="2">
        <f t="shared" si="218"/>
        <v>4.2800000000000171E-2</v>
      </c>
      <c r="F1543" s="2">
        <f t="shared" si="215"/>
        <v>1.9292897601627425E-2</v>
      </c>
      <c r="G1543" s="2">
        <f t="shared" si="215"/>
        <v>1.5464593562919224E-2</v>
      </c>
      <c r="H1543" s="2">
        <f t="shared" si="211"/>
        <v>1.2475528388853137</v>
      </c>
      <c r="I1543" s="2">
        <f t="shared" si="212"/>
        <v>55.507163938537012</v>
      </c>
    </row>
    <row r="1544" spans="1:9" ht="13.5" x14ac:dyDescent="0.25">
      <c r="A1544" s="3">
        <f>TITRES_STAT!B1547</f>
        <v>44564</v>
      </c>
      <c r="B1544" s="5">
        <f>TITRES_STAT!D1547</f>
        <v>2.2160000000000002</v>
      </c>
      <c r="C1544" s="2">
        <f t="shared" si="216"/>
        <v>-8.49999999999973E-3</v>
      </c>
      <c r="D1544" s="2">
        <f t="shared" si="217"/>
        <v>0</v>
      </c>
      <c r="E1544" s="2">
        <f t="shared" si="218"/>
        <v>8.49999999999973E-3</v>
      </c>
      <c r="F1544" s="2">
        <f t="shared" si="215"/>
        <v>1.7914833487225466E-2</v>
      </c>
      <c r="G1544" s="2">
        <f t="shared" si="215"/>
        <v>1.4967122594139261E-2</v>
      </c>
      <c r="H1544" s="2">
        <f t="shared" si="211"/>
        <v>1.1969457305200701</v>
      </c>
      <c r="I1544" s="2">
        <f t="shared" si="212"/>
        <v>54.482262073752921</v>
      </c>
    </row>
    <row r="1545" spans="1:9" ht="13.5" x14ac:dyDescent="0.25">
      <c r="A1545" s="3">
        <f>TITRES_STAT!B1548</f>
        <v>44565</v>
      </c>
      <c r="B1545" s="5">
        <f>TITRES_STAT!D1548</f>
        <v>2.1389999999999998</v>
      </c>
      <c r="C1545" s="2">
        <f t="shared" si="216"/>
        <v>-7.7000000000000401E-2</v>
      </c>
      <c r="D1545" s="2">
        <f t="shared" si="217"/>
        <v>0</v>
      </c>
      <c r="E1545" s="2">
        <f t="shared" si="218"/>
        <v>7.7000000000000401E-2</v>
      </c>
      <c r="F1545" s="2">
        <f t="shared" si="215"/>
        <v>1.663520252385222E-2</v>
      </c>
      <c r="G1545" s="2">
        <f t="shared" si="215"/>
        <v>1.939804240884363E-2</v>
      </c>
      <c r="H1545" s="2">
        <f t="shared" si="211"/>
        <v>0.8575712009098494</v>
      </c>
      <c r="I1545" s="2">
        <f t="shared" si="212"/>
        <v>46.166262724670034</v>
      </c>
    </row>
    <row r="1546" spans="1:9" ht="13.5" x14ac:dyDescent="0.25">
      <c r="A1546" s="3">
        <f>TITRES_STAT!B1549</f>
        <v>44566</v>
      </c>
      <c r="B1546" s="5">
        <f>TITRES_STAT!D1549</f>
        <v>2.1347</v>
      </c>
      <c r="C1546" s="2">
        <f t="shared" si="216"/>
        <v>-4.2999999999997485E-3</v>
      </c>
      <c r="D1546" s="2">
        <f t="shared" si="217"/>
        <v>0</v>
      </c>
      <c r="E1546" s="2">
        <f t="shared" si="218"/>
        <v>4.2999999999997485E-3</v>
      </c>
      <c r="F1546" s="2">
        <f t="shared" si="215"/>
        <v>1.544697377214849E-2</v>
      </c>
      <c r="G1546" s="2">
        <f t="shared" si="215"/>
        <v>1.8319610808211925E-2</v>
      </c>
      <c r="H1546" s="2">
        <f t="shared" si="211"/>
        <v>0.84319333712178268</v>
      </c>
      <c r="I1546" s="2">
        <f t="shared" si="212"/>
        <v>45.746331659296338</v>
      </c>
    </row>
    <row r="1547" spans="1:9" ht="13.5" x14ac:dyDescent="0.25">
      <c r="A1547" s="3">
        <f>TITRES_STAT!B1550</f>
        <v>44567</v>
      </c>
      <c r="B1547" s="5">
        <f>TITRES_STAT!D1550</f>
        <v>2.1775000000000002</v>
      </c>
      <c r="C1547" s="2">
        <f t="shared" si="216"/>
        <v>4.2800000000000171E-2</v>
      </c>
      <c r="D1547" s="2">
        <f t="shared" si="217"/>
        <v>4.2800000000000171E-2</v>
      </c>
      <c r="E1547" s="2">
        <f t="shared" si="218"/>
        <v>0</v>
      </c>
      <c r="F1547" s="2">
        <f t="shared" si="215"/>
        <v>1.7400761359852183E-2</v>
      </c>
      <c r="G1547" s="2">
        <f t="shared" si="215"/>
        <v>1.7011067179053929E-2</v>
      </c>
      <c r="H1547" s="2">
        <f t="shared" si="211"/>
        <v>1.0229082735783968</v>
      </c>
      <c r="I1547" s="2">
        <f t="shared" si="212"/>
        <v>50.566221263653077</v>
      </c>
    </row>
    <row r="1548" spans="1:9" ht="13.5" x14ac:dyDescent="0.25">
      <c r="A1548" s="3">
        <f>TITRES_STAT!B1551</f>
        <v>44568</v>
      </c>
      <c r="B1548" s="5">
        <f>TITRES_STAT!D1551</f>
        <v>2.1646000000000001</v>
      </c>
      <c r="C1548" s="2">
        <f t="shared" si="216"/>
        <v>-1.2900000000000134E-2</v>
      </c>
      <c r="D1548" s="2">
        <f t="shared" si="217"/>
        <v>0</v>
      </c>
      <c r="E1548" s="2">
        <f t="shared" si="218"/>
        <v>1.2900000000000134E-2</v>
      </c>
      <c r="F1548" s="2">
        <f t="shared" si="215"/>
        <v>1.6157849834148457E-2</v>
      </c>
      <c r="G1548" s="2">
        <f t="shared" si="215"/>
        <v>1.6717419523407228E-2</v>
      </c>
      <c r="H1548" s="2">
        <f t="shared" si="211"/>
        <v>0.96652774739096081</v>
      </c>
      <c r="I1548" s="2">
        <f t="shared" si="212"/>
        <v>49.148950411367252</v>
      </c>
    </row>
    <row r="1549" spans="1:9" ht="13.5" x14ac:dyDescent="0.25">
      <c r="A1549" s="3">
        <f>TITRES_STAT!B1552</f>
        <v>44571</v>
      </c>
      <c r="B1549" s="5">
        <f>TITRES_STAT!D1552</f>
        <v>2.2244999999999999</v>
      </c>
      <c r="C1549" s="2">
        <f t="shared" si="216"/>
        <v>5.9899999999999842E-2</v>
      </c>
      <c r="D1549" s="2">
        <f t="shared" si="217"/>
        <v>5.9899999999999842E-2</v>
      </c>
      <c r="E1549" s="2">
        <f t="shared" si="218"/>
        <v>0</v>
      </c>
      <c r="F1549" s="2">
        <f t="shared" ref="F1549:G1564" si="219">((F1548*13)+D1549)/14</f>
        <v>1.928228913170927E-2</v>
      </c>
      <c r="G1549" s="2">
        <f t="shared" si="219"/>
        <v>1.552331812887814E-2</v>
      </c>
      <c r="H1549" s="2">
        <f t="shared" si="211"/>
        <v>1.2421499689449955</v>
      </c>
      <c r="I1549" s="2">
        <f t="shared" si="212"/>
        <v>55.399950322210941</v>
      </c>
    </row>
    <row r="1550" spans="1:9" ht="13.5" x14ac:dyDescent="0.25">
      <c r="A1550" s="3">
        <f>TITRES_STAT!B1553</f>
        <v>44572</v>
      </c>
      <c r="B1550" s="5">
        <f>TITRES_STAT!D1553</f>
        <v>2.1818</v>
      </c>
      <c r="C1550" s="2">
        <f t="shared" si="216"/>
        <v>-4.269999999999996E-2</v>
      </c>
      <c r="D1550" s="2">
        <f t="shared" si="217"/>
        <v>0</v>
      </c>
      <c r="E1550" s="2">
        <f t="shared" si="218"/>
        <v>4.269999999999996E-2</v>
      </c>
      <c r="F1550" s="2">
        <f t="shared" si="219"/>
        <v>1.790498276515861E-2</v>
      </c>
      <c r="G1550" s="2">
        <f t="shared" si="219"/>
        <v>1.7464509691101127E-2</v>
      </c>
      <c r="H1550" s="2">
        <f t="shared" si="211"/>
        <v>1.0252210386577254</v>
      </c>
      <c r="I1550" s="2">
        <f t="shared" si="212"/>
        <v>50.622673727368571</v>
      </c>
    </row>
    <row r="1551" spans="1:9" ht="13.5" x14ac:dyDescent="0.25">
      <c r="A1551" s="3">
        <f>TITRES_STAT!B1554</f>
        <v>44573</v>
      </c>
      <c r="B1551" s="5">
        <f>TITRES_STAT!D1554</f>
        <v>2.1818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1.6626055424790138E-2</v>
      </c>
      <c r="G1551" s="2">
        <f t="shared" si="219"/>
        <v>1.6217044713165332E-2</v>
      </c>
      <c r="H1551" s="2">
        <f t="shared" si="211"/>
        <v>1.0252210386577254</v>
      </c>
      <c r="I1551" s="2">
        <f t="shared" si="212"/>
        <v>50.622673727368571</v>
      </c>
    </row>
    <row r="1552" spans="1:9" ht="13.5" x14ac:dyDescent="0.25">
      <c r="A1552" s="3">
        <f>TITRES_STAT!B1555</f>
        <v>44574</v>
      </c>
      <c r="B1552" s="5">
        <f>TITRES_STAT!D1555</f>
        <v>2.1818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1.5438480037305127E-2</v>
      </c>
      <c r="G1552" s="2">
        <f t="shared" si="219"/>
        <v>1.5058684376510664E-2</v>
      </c>
      <c r="H1552" s="2">
        <f t="shared" si="211"/>
        <v>1.0252210386577256</v>
      </c>
      <c r="I1552" s="2">
        <f t="shared" si="212"/>
        <v>50.622673727368586</v>
      </c>
    </row>
    <row r="1553" spans="1:9" ht="13.5" x14ac:dyDescent="0.25">
      <c r="A1553" s="3">
        <f>TITRES_STAT!B1556</f>
        <v>44575</v>
      </c>
      <c r="B1553" s="5">
        <f>TITRES_STAT!D1556</f>
        <v>2.1818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1.4335731463211904E-2</v>
      </c>
      <c r="G1553" s="2">
        <f t="shared" si="219"/>
        <v>1.398306406390276E-2</v>
      </c>
      <c r="H1553" s="2">
        <f t="shared" ref="H1553:H1616" si="220">F1553/G1553</f>
        <v>1.0252210386577256</v>
      </c>
      <c r="I1553" s="2">
        <f t="shared" ref="I1553:I1616" si="221">IF(G1553=0,100,100-(100/(1+H1553)))</f>
        <v>50.622673727368586</v>
      </c>
    </row>
    <row r="1554" spans="1:9" ht="13.5" x14ac:dyDescent="0.25">
      <c r="A1554" s="3">
        <f>TITRES_STAT!B1557</f>
        <v>44578</v>
      </c>
      <c r="B1554" s="5">
        <f>TITRES_STAT!D1557</f>
        <v>2.2031999999999998</v>
      </c>
      <c r="C1554" s="2">
        <f t="shared" si="216"/>
        <v>2.1399999999999864E-2</v>
      </c>
      <c r="D1554" s="2">
        <f t="shared" si="217"/>
        <v>2.1399999999999864E-2</v>
      </c>
      <c r="E1554" s="2">
        <f t="shared" si="218"/>
        <v>0</v>
      </c>
      <c r="F1554" s="2">
        <f t="shared" si="219"/>
        <v>1.4840322072982472E-2</v>
      </c>
      <c r="G1554" s="2">
        <f t="shared" si="219"/>
        <v>1.2984273773623991E-2</v>
      </c>
      <c r="H1554" s="2">
        <f t="shared" si="220"/>
        <v>1.1429458691119732</v>
      </c>
      <c r="I1554" s="2">
        <f t="shared" si="221"/>
        <v>53.335265513991011</v>
      </c>
    </row>
    <row r="1555" spans="1:9" ht="13.5" x14ac:dyDescent="0.25">
      <c r="A1555" s="3">
        <f>TITRES_STAT!B1558</f>
        <v>44579</v>
      </c>
      <c r="B1555" s="5">
        <f>TITRES_STAT!D1558</f>
        <v>2.1389999999999998</v>
      </c>
      <c r="C1555" s="2">
        <f t="shared" si="216"/>
        <v>-6.4200000000000035E-2</v>
      </c>
      <c r="D1555" s="2">
        <f t="shared" si="217"/>
        <v>0</v>
      </c>
      <c r="E1555" s="2">
        <f t="shared" si="218"/>
        <v>6.4200000000000035E-2</v>
      </c>
      <c r="F1555" s="2">
        <f t="shared" si="219"/>
        <v>1.3780299067769439E-2</v>
      </c>
      <c r="G1555" s="2">
        <f t="shared" si="219"/>
        <v>1.664253993265085E-2</v>
      </c>
      <c r="H1555" s="2">
        <f t="shared" si="220"/>
        <v>0.82801658421945523</v>
      </c>
      <c r="I1555" s="2">
        <f t="shared" si="221"/>
        <v>45.295901107648326</v>
      </c>
    </row>
    <row r="1556" spans="1:9" ht="13.5" x14ac:dyDescent="0.25">
      <c r="A1556" s="3">
        <f>TITRES_STAT!B1559</f>
        <v>44580</v>
      </c>
      <c r="B1556" s="5">
        <f>TITRES_STAT!D1559</f>
        <v>2.2031999999999998</v>
      </c>
      <c r="C1556" s="2">
        <f t="shared" si="216"/>
        <v>6.4200000000000035E-2</v>
      </c>
      <c r="D1556" s="2">
        <f t="shared" si="217"/>
        <v>6.4200000000000035E-2</v>
      </c>
      <c r="E1556" s="2">
        <f t="shared" si="218"/>
        <v>0</v>
      </c>
      <c r="F1556" s="2">
        <f t="shared" si="219"/>
        <v>1.7381706277214481E-2</v>
      </c>
      <c r="G1556" s="2">
        <f t="shared" si="219"/>
        <v>1.5453787080318648E-2</v>
      </c>
      <c r="H1556" s="2">
        <f t="shared" si="220"/>
        <v>1.1247538345698549</v>
      </c>
      <c r="I1556" s="2">
        <f t="shared" si="221"/>
        <v>52.935724424639311</v>
      </c>
    </row>
    <row r="1557" spans="1:9" ht="13.5" x14ac:dyDescent="0.25">
      <c r="A1557" s="3">
        <f>TITRES_STAT!B1560</f>
        <v>44581</v>
      </c>
      <c r="B1557" s="5">
        <f>TITRES_STAT!D1560</f>
        <v>2.0962000000000001</v>
      </c>
      <c r="C1557" s="2">
        <f t="shared" si="216"/>
        <v>-0.10699999999999976</v>
      </c>
      <c r="D1557" s="2">
        <f t="shared" si="217"/>
        <v>0</v>
      </c>
      <c r="E1557" s="2">
        <f t="shared" si="218"/>
        <v>0.10699999999999976</v>
      </c>
      <c r="F1557" s="2">
        <f t="shared" si="219"/>
        <v>1.6140155828842019E-2</v>
      </c>
      <c r="G1557" s="2">
        <f t="shared" si="219"/>
        <v>2.1992802288867297E-2</v>
      </c>
      <c r="H1557" s="2">
        <f t="shared" si="220"/>
        <v>0.73388355048379295</v>
      </c>
      <c r="I1557" s="2">
        <f t="shared" si="221"/>
        <v>42.325999936905951</v>
      </c>
    </row>
    <row r="1558" spans="1:9" ht="13.5" x14ac:dyDescent="0.25">
      <c r="A1558" s="3">
        <f>TITRES_STAT!B1561</f>
        <v>44582</v>
      </c>
      <c r="B1558" s="5">
        <f>TITRES_STAT!D1561</f>
        <v>2.0748000000000002</v>
      </c>
      <c r="C1558" s="2">
        <f t="shared" si="216"/>
        <v>-2.1399999999999864E-2</v>
      </c>
      <c r="D1558" s="2">
        <f t="shared" si="217"/>
        <v>0</v>
      </c>
      <c r="E1558" s="2">
        <f t="shared" si="218"/>
        <v>2.1399999999999864E-2</v>
      </c>
      <c r="F1558" s="2">
        <f t="shared" si="219"/>
        <v>1.4987287555353303E-2</v>
      </c>
      <c r="G1558" s="2">
        <f t="shared" si="219"/>
        <v>2.1950459268233909E-2</v>
      </c>
      <c r="H1558" s="2">
        <f t="shared" si="220"/>
        <v>0.68277785772995137</v>
      </c>
      <c r="I1558" s="2">
        <f t="shared" si="221"/>
        <v>40.57444983564325</v>
      </c>
    </row>
    <row r="1559" spans="1:9" ht="13.5" x14ac:dyDescent="0.25">
      <c r="A1559" s="3">
        <f>TITRES_STAT!B1562</f>
        <v>44585</v>
      </c>
      <c r="B1559" s="5">
        <f>TITRES_STAT!D1562</f>
        <v>2.0876000000000001</v>
      </c>
      <c r="C1559" s="2">
        <f t="shared" si="216"/>
        <v>1.2799999999999923E-2</v>
      </c>
      <c r="D1559" s="2">
        <f t="shared" si="217"/>
        <v>1.2799999999999923E-2</v>
      </c>
      <c r="E1559" s="2">
        <f t="shared" si="218"/>
        <v>0</v>
      </c>
      <c r="F1559" s="2">
        <f t="shared" si="219"/>
        <v>1.4831052729970918E-2</v>
      </c>
      <c r="G1559" s="2">
        <f t="shared" si="219"/>
        <v>2.0382569320502916E-2</v>
      </c>
      <c r="H1559" s="2">
        <f t="shared" si="220"/>
        <v>0.72763411210638185</v>
      </c>
      <c r="I1559" s="2">
        <f t="shared" si="221"/>
        <v>42.117373522986831</v>
      </c>
    </row>
    <row r="1560" spans="1:9" ht="13.5" x14ac:dyDescent="0.25">
      <c r="A1560" s="3">
        <f>TITRES_STAT!B1563</f>
        <v>44586</v>
      </c>
      <c r="B1560" s="5">
        <f>TITRES_STAT!D1563</f>
        <v>2.1389999999999998</v>
      </c>
      <c r="C1560" s="2">
        <f t="shared" si="216"/>
        <v>5.1399999999999668E-2</v>
      </c>
      <c r="D1560" s="2">
        <f t="shared" si="217"/>
        <v>5.1399999999999668E-2</v>
      </c>
      <c r="E1560" s="2">
        <f t="shared" si="218"/>
        <v>0</v>
      </c>
      <c r="F1560" s="2">
        <f t="shared" si="219"/>
        <v>1.7443120392115829E-2</v>
      </c>
      <c r="G1560" s="2">
        <f t="shared" si="219"/>
        <v>1.8926671511895563E-2</v>
      </c>
      <c r="H1560" s="2">
        <f t="shared" si="220"/>
        <v>0.92161584677753239</v>
      </c>
      <c r="I1560" s="2">
        <f t="shared" si="221"/>
        <v>47.960462457834261</v>
      </c>
    </row>
    <row r="1561" spans="1:9" ht="13.5" x14ac:dyDescent="0.25">
      <c r="A1561" s="3">
        <f>TITRES_STAT!B1564</f>
        <v>44587</v>
      </c>
      <c r="B1561" s="5">
        <f>TITRES_STAT!D1564</f>
        <v>2.1389999999999998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1.6197183221250414E-2</v>
      </c>
      <c r="G1561" s="2">
        <f t="shared" si="219"/>
        <v>1.7574766403903024E-2</v>
      </c>
      <c r="H1561" s="2">
        <f t="shared" si="220"/>
        <v>0.92161584677753239</v>
      </c>
      <c r="I1561" s="2">
        <f t="shared" si="221"/>
        <v>47.960462457834261</v>
      </c>
    </row>
    <row r="1562" spans="1:9" ht="13.5" x14ac:dyDescent="0.25">
      <c r="A1562" s="3">
        <f>TITRES_STAT!B1565</f>
        <v>44588</v>
      </c>
      <c r="B1562" s="5">
        <f>TITRES_STAT!D1565</f>
        <v>2.1389999999999998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1.504024156258967E-2</v>
      </c>
      <c r="G1562" s="2">
        <f t="shared" si="219"/>
        <v>1.6319425946481381E-2</v>
      </c>
      <c r="H1562" s="2">
        <f t="shared" si="220"/>
        <v>0.92161584677753239</v>
      </c>
      <c r="I1562" s="2">
        <f t="shared" si="221"/>
        <v>47.960462457834261</v>
      </c>
    </row>
    <row r="1563" spans="1:9" ht="13.5" x14ac:dyDescent="0.25">
      <c r="A1563" s="3">
        <f>TITRES_STAT!B1566</f>
        <v>44589</v>
      </c>
      <c r="B1563" s="5">
        <f>TITRES_STAT!D1566</f>
        <v>2.1347</v>
      </c>
      <c r="C1563" s="2">
        <f t="shared" si="216"/>
        <v>-4.2999999999997485E-3</v>
      </c>
      <c r="D1563" s="2">
        <f t="shared" si="217"/>
        <v>0</v>
      </c>
      <c r="E1563" s="2">
        <f t="shared" si="218"/>
        <v>4.2999999999997485E-3</v>
      </c>
      <c r="F1563" s="2">
        <f t="shared" si="219"/>
        <v>1.3965938593833266E-2</v>
      </c>
      <c r="G1563" s="2">
        <f t="shared" si="219"/>
        <v>1.5460895521732692E-2</v>
      </c>
      <c r="H1563" s="2">
        <f t="shared" si="220"/>
        <v>0.90330722267684738</v>
      </c>
      <c r="I1563" s="2">
        <f t="shared" si="221"/>
        <v>47.45987468099969</v>
      </c>
    </row>
    <row r="1564" spans="1:9" ht="13.5" x14ac:dyDescent="0.25">
      <c r="A1564" s="3">
        <f>TITRES_STAT!B1567</f>
        <v>44592</v>
      </c>
      <c r="B1564" s="5">
        <f>TITRES_STAT!D1567</f>
        <v>2.1389999999999998</v>
      </c>
      <c r="C1564" s="2">
        <f t="shared" si="216"/>
        <v>4.2999999999997485E-3</v>
      </c>
      <c r="D1564" s="2">
        <f t="shared" si="217"/>
        <v>4.2999999999997485E-3</v>
      </c>
      <c r="E1564" s="2">
        <f t="shared" si="218"/>
        <v>0</v>
      </c>
      <c r="F1564" s="2">
        <f t="shared" si="219"/>
        <v>1.3275514408559444E-2</v>
      </c>
      <c r="G1564" s="2">
        <f t="shared" si="219"/>
        <v>1.4356545841608928E-2</v>
      </c>
      <c r="H1564" s="2">
        <f t="shared" si="220"/>
        <v>0.92470114712994678</v>
      </c>
      <c r="I1564" s="2">
        <f t="shared" si="221"/>
        <v>48.043881955847105</v>
      </c>
    </row>
    <row r="1565" spans="1:9" ht="13.5" x14ac:dyDescent="0.25">
      <c r="A1565" s="3">
        <f>TITRES_STAT!B1568</f>
        <v>44593</v>
      </c>
      <c r="B1565" s="5">
        <f>TITRES_STAT!D1568</f>
        <v>2.0918999999999999</v>
      </c>
      <c r="C1565" s="2">
        <f t="shared" si="216"/>
        <v>-4.709999999999992E-2</v>
      </c>
      <c r="D1565" s="2">
        <f t="shared" si="217"/>
        <v>0</v>
      </c>
      <c r="E1565" s="2">
        <f t="shared" si="218"/>
        <v>4.709999999999992E-2</v>
      </c>
      <c r="F1565" s="2">
        <f t="shared" ref="F1565:G1580" si="222">((F1564*13)+D1565)/14</f>
        <v>1.2327263379376627E-2</v>
      </c>
      <c r="G1565" s="2">
        <f t="shared" si="222"/>
        <v>1.6695363995779713E-2</v>
      </c>
      <c r="H1565" s="2">
        <f t="shared" si="220"/>
        <v>0.73836445749207602</v>
      </c>
      <c r="I1565" s="2">
        <f t="shared" si="221"/>
        <v>42.47466371679667</v>
      </c>
    </row>
    <row r="1566" spans="1:9" ht="13.5" x14ac:dyDescent="0.25">
      <c r="A1566" s="3">
        <f>TITRES_STAT!B1569</f>
        <v>44594</v>
      </c>
      <c r="B1566" s="5">
        <f>TITRES_STAT!D1569</f>
        <v>2.0962000000000001</v>
      </c>
      <c r="C1566" s="2">
        <f t="shared" si="216"/>
        <v>4.3000000000001926E-3</v>
      </c>
      <c r="D1566" s="2">
        <f t="shared" si="217"/>
        <v>4.3000000000001926E-3</v>
      </c>
      <c r="E1566" s="2">
        <f t="shared" si="218"/>
        <v>0</v>
      </c>
      <c r="F1566" s="2">
        <f t="shared" si="222"/>
        <v>1.1753887423706881E-2</v>
      </c>
      <c r="G1566" s="2">
        <f t="shared" si="222"/>
        <v>1.5502837996081162E-2</v>
      </c>
      <c r="H1566" s="2">
        <f t="shared" si="220"/>
        <v>0.75817649817911092</v>
      </c>
      <c r="I1566" s="2">
        <f t="shared" si="221"/>
        <v>43.12288891157008</v>
      </c>
    </row>
    <row r="1567" spans="1:9" ht="13.5" x14ac:dyDescent="0.25">
      <c r="A1567" s="3">
        <f>TITRES_STAT!B1570</f>
        <v>44595</v>
      </c>
      <c r="B1567" s="5">
        <f>TITRES_STAT!D1570</f>
        <v>2.1303999999999998</v>
      </c>
      <c r="C1567" s="2">
        <f t="shared" si="216"/>
        <v>3.4199999999999786E-2</v>
      </c>
      <c r="D1567" s="2">
        <f t="shared" si="217"/>
        <v>3.4199999999999786E-2</v>
      </c>
      <c r="E1567" s="2">
        <f t="shared" si="218"/>
        <v>0</v>
      </c>
      <c r="F1567" s="2">
        <f t="shared" si="222"/>
        <v>1.3357181179156375E-2</v>
      </c>
      <c r="G1567" s="2">
        <f t="shared" si="222"/>
        <v>1.4395492424932507E-2</v>
      </c>
      <c r="H1567" s="2">
        <f t="shared" si="220"/>
        <v>0.92787247458254274</v>
      </c>
      <c r="I1567" s="2">
        <f t="shared" si="221"/>
        <v>48.129349156430187</v>
      </c>
    </row>
    <row r="1568" spans="1:9" ht="13.5" x14ac:dyDescent="0.25">
      <c r="A1568" s="3">
        <f>TITRES_STAT!B1571</f>
        <v>44596</v>
      </c>
      <c r="B1568" s="5">
        <f>TITRES_STAT!D1571</f>
        <v>2.1303999999999998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1.2403096809216635E-2</v>
      </c>
      <c r="G1568" s="2">
        <f t="shared" si="222"/>
        <v>1.3367242966008757E-2</v>
      </c>
      <c r="H1568" s="2">
        <f t="shared" si="220"/>
        <v>0.92787247458254285</v>
      </c>
      <c r="I1568" s="2">
        <f t="shared" si="221"/>
        <v>48.129349156430187</v>
      </c>
    </row>
    <row r="1569" spans="1:9" ht="13.5" x14ac:dyDescent="0.25">
      <c r="A1569" s="3">
        <f>TITRES_STAT!B1572</f>
        <v>44599</v>
      </c>
      <c r="B1569" s="5">
        <f>TITRES_STAT!D1572</f>
        <v>2.1347</v>
      </c>
      <c r="C1569" s="2">
        <f t="shared" si="216"/>
        <v>4.3000000000001926E-3</v>
      </c>
      <c r="D1569" s="2">
        <f t="shared" si="217"/>
        <v>4.3000000000001926E-3</v>
      </c>
      <c r="E1569" s="2">
        <f t="shared" si="218"/>
        <v>0</v>
      </c>
      <c r="F1569" s="2">
        <f t="shared" si="222"/>
        <v>1.1824304179986891E-2</v>
      </c>
      <c r="G1569" s="2">
        <f t="shared" si="222"/>
        <v>1.2412439897008132E-2</v>
      </c>
      <c r="H1569" s="2">
        <f t="shared" si="220"/>
        <v>0.9526172354588397</v>
      </c>
      <c r="I1569" s="2">
        <f t="shared" si="221"/>
        <v>48.786685795846054</v>
      </c>
    </row>
    <row r="1570" spans="1:9" ht="13.5" x14ac:dyDescent="0.25">
      <c r="A1570" s="3">
        <f>TITRES_STAT!B1573</f>
        <v>44600</v>
      </c>
      <c r="B1570" s="5">
        <f>TITRES_STAT!D1573</f>
        <v>2.1389999999999998</v>
      </c>
      <c r="C1570" s="2">
        <f t="shared" si="216"/>
        <v>4.2999999999997485E-3</v>
      </c>
      <c r="D1570" s="2">
        <f t="shared" si="217"/>
        <v>4.2999999999997485E-3</v>
      </c>
      <c r="E1570" s="2">
        <f t="shared" si="218"/>
        <v>0</v>
      </c>
      <c r="F1570" s="2">
        <f t="shared" si="222"/>
        <v>1.128685388141638E-2</v>
      </c>
      <c r="G1570" s="2">
        <f t="shared" si="222"/>
        <v>1.1525837047221836E-2</v>
      </c>
      <c r="H1570" s="2">
        <f t="shared" si="220"/>
        <v>0.97926543947946409</v>
      </c>
      <c r="I1570" s="2">
        <f t="shared" si="221"/>
        <v>49.476205664309767</v>
      </c>
    </row>
    <row r="1571" spans="1:9" ht="13.5" x14ac:dyDescent="0.25">
      <c r="A1571" s="3">
        <f>TITRES_STAT!B1574</f>
        <v>44601</v>
      </c>
      <c r="B1571" s="5">
        <f>TITRES_STAT!D1574</f>
        <v>2.1389999999999998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1.0480650032743783E-2</v>
      </c>
      <c r="G1571" s="2">
        <f t="shared" si="222"/>
        <v>1.0702562972420277E-2</v>
      </c>
      <c r="H1571" s="2">
        <f t="shared" si="220"/>
        <v>0.97926543947946421</v>
      </c>
      <c r="I1571" s="2">
        <f t="shared" si="221"/>
        <v>49.476205664309767</v>
      </c>
    </row>
    <row r="1572" spans="1:9" ht="13.5" x14ac:dyDescent="0.25">
      <c r="A1572" s="3">
        <f>TITRES_STAT!B1575</f>
        <v>44602</v>
      </c>
      <c r="B1572" s="5">
        <f>TITRES_STAT!D1575</f>
        <v>2.1389999999999998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9.7320321732620851E-3</v>
      </c>
      <c r="G1572" s="2">
        <f t="shared" si="222"/>
        <v>9.9380941886759722E-3</v>
      </c>
      <c r="H1572" s="2">
        <f t="shared" si="220"/>
        <v>0.97926543947946421</v>
      </c>
      <c r="I1572" s="2">
        <f t="shared" si="221"/>
        <v>49.476205664309767</v>
      </c>
    </row>
    <row r="1573" spans="1:9" ht="13.5" x14ac:dyDescent="0.25">
      <c r="A1573" s="3">
        <f>TITRES_STAT!B1576</f>
        <v>44603</v>
      </c>
      <c r="B1573" s="5">
        <f>TITRES_STAT!D1576</f>
        <v>2.1389999999999998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9.0368870180290804E-3</v>
      </c>
      <c r="G1573" s="2">
        <f t="shared" si="222"/>
        <v>9.2282303180562606E-3</v>
      </c>
      <c r="H1573" s="2">
        <f t="shared" si="220"/>
        <v>0.97926543947946432</v>
      </c>
      <c r="I1573" s="2">
        <f t="shared" si="221"/>
        <v>49.476205664309767</v>
      </c>
    </row>
    <row r="1574" spans="1:9" ht="13.5" x14ac:dyDescent="0.25">
      <c r="A1574" s="3">
        <f>TITRES_STAT!B1577</f>
        <v>44606</v>
      </c>
      <c r="B1574" s="5">
        <f>TITRES_STAT!D1577</f>
        <v>2.1347</v>
      </c>
      <c r="C1574" s="2">
        <f t="shared" si="216"/>
        <v>-4.2999999999997485E-3</v>
      </c>
      <c r="D1574" s="2">
        <f t="shared" si="217"/>
        <v>0</v>
      </c>
      <c r="E1574" s="2">
        <f t="shared" si="218"/>
        <v>4.2999999999997485E-3</v>
      </c>
      <c r="F1574" s="2">
        <f t="shared" si="222"/>
        <v>8.3913950881698597E-3</v>
      </c>
      <c r="G1574" s="2">
        <f t="shared" si="222"/>
        <v>8.8762138667665101E-3</v>
      </c>
      <c r="H1574" s="2">
        <f t="shared" si="220"/>
        <v>0.94538000256935406</v>
      </c>
      <c r="I1574" s="2">
        <f t="shared" si="221"/>
        <v>48.596161229206977</v>
      </c>
    </row>
    <row r="1575" spans="1:9" ht="13.5" x14ac:dyDescent="0.25">
      <c r="A1575" s="3">
        <f>TITRES_STAT!B1578</f>
        <v>44607</v>
      </c>
      <c r="B1575" s="5">
        <f>TITRES_STAT!D1578</f>
        <v>2.1175999999999999</v>
      </c>
      <c r="C1575" s="2">
        <f t="shared" si="216"/>
        <v>-1.7100000000000115E-2</v>
      </c>
      <c r="D1575" s="2">
        <f t="shared" si="217"/>
        <v>0</v>
      </c>
      <c r="E1575" s="2">
        <f t="shared" si="218"/>
        <v>1.7100000000000115E-2</v>
      </c>
      <c r="F1575" s="2">
        <f t="shared" si="222"/>
        <v>7.7920097247291551E-3</v>
      </c>
      <c r="G1575" s="2">
        <f t="shared" si="222"/>
        <v>9.4636271619974819E-3</v>
      </c>
      <c r="H1575" s="2">
        <f t="shared" si="220"/>
        <v>0.8233639799356276</v>
      </c>
      <c r="I1575" s="2">
        <f t="shared" si="221"/>
        <v>45.156314866146239</v>
      </c>
    </row>
    <row r="1576" spans="1:9" ht="13.5" x14ac:dyDescent="0.25">
      <c r="A1576" s="3">
        <f>TITRES_STAT!B1579</f>
        <v>44608</v>
      </c>
      <c r="B1576" s="5">
        <f>TITRES_STAT!D1579</f>
        <v>2.1175999999999999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7.2354376015342156E-3</v>
      </c>
      <c r="G1576" s="2">
        <f t="shared" si="222"/>
        <v>8.7876537932833759E-3</v>
      </c>
      <c r="H1576" s="2">
        <f t="shared" si="220"/>
        <v>0.8233639799356276</v>
      </c>
      <c r="I1576" s="2">
        <f t="shared" si="221"/>
        <v>45.156314866146239</v>
      </c>
    </row>
    <row r="1577" spans="1:9" ht="13.5" x14ac:dyDescent="0.25">
      <c r="A1577" s="3">
        <f>TITRES_STAT!B1580</f>
        <v>44609</v>
      </c>
      <c r="B1577" s="5">
        <f>TITRES_STAT!D1580</f>
        <v>2.1175999999999999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6.7186206299960577E-3</v>
      </c>
      <c r="G1577" s="2">
        <f t="shared" si="222"/>
        <v>8.1599642366202776E-3</v>
      </c>
      <c r="H1577" s="2">
        <f t="shared" si="220"/>
        <v>0.82336397993562771</v>
      </c>
      <c r="I1577" s="2">
        <f t="shared" si="221"/>
        <v>45.156314866146246</v>
      </c>
    </row>
    <row r="1578" spans="1:9" ht="13.5" x14ac:dyDescent="0.25">
      <c r="A1578" s="3">
        <f>TITRES_STAT!B1581</f>
        <v>44610</v>
      </c>
      <c r="B1578" s="5">
        <f>TITRES_STAT!D1581</f>
        <v>2.0918999999999999</v>
      </c>
      <c r="C1578" s="2">
        <f t="shared" si="216"/>
        <v>-2.5700000000000056E-2</v>
      </c>
      <c r="D1578" s="2">
        <f t="shared" si="217"/>
        <v>0</v>
      </c>
      <c r="E1578" s="2">
        <f t="shared" si="218"/>
        <v>2.5700000000000056E-2</v>
      </c>
      <c r="F1578" s="2">
        <f t="shared" si="222"/>
        <v>6.2387191564249106E-3</v>
      </c>
      <c r="G1578" s="2">
        <f t="shared" si="222"/>
        <v>9.4128239340045463E-3</v>
      </c>
      <c r="H1578" s="2">
        <f t="shared" si="220"/>
        <v>0.66278931807988684</v>
      </c>
      <c r="I1578" s="2">
        <f t="shared" si="221"/>
        <v>39.86008996288512</v>
      </c>
    </row>
    <row r="1579" spans="1:9" ht="13.5" x14ac:dyDescent="0.25">
      <c r="A1579" s="3">
        <f>TITRES_STAT!B1582</f>
        <v>44613</v>
      </c>
      <c r="B1579" s="5">
        <f>TITRES_STAT!D1582</f>
        <v>2.1303999999999998</v>
      </c>
      <c r="C1579" s="2">
        <f t="shared" si="216"/>
        <v>3.8499999999999979E-2</v>
      </c>
      <c r="D1579" s="2">
        <f t="shared" si="217"/>
        <v>3.8499999999999979E-2</v>
      </c>
      <c r="E1579" s="2">
        <f t="shared" si="218"/>
        <v>0</v>
      </c>
      <c r="F1579" s="2">
        <f t="shared" si="222"/>
        <v>8.5430963595374155E-3</v>
      </c>
      <c r="G1579" s="2">
        <f t="shared" si="222"/>
        <v>8.7404793672899352E-3</v>
      </c>
      <c r="H1579" s="2">
        <f t="shared" si="220"/>
        <v>0.97741737043723265</v>
      </c>
      <c r="I1579" s="2">
        <f t="shared" si="221"/>
        <v>49.428986770815762</v>
      </c>
    </row>
    <row r="1580" spans="1:9" ht="13.5" x14ac:dyDescent="0.25">
      <c r="A1580" s="3">
        <f>TITRES_STAT!B1583</f>
        <v>44614</v>
      </c>
      <c r="B1580" s="5">
        <f>TITRES_STAT!D1583</f>
        <v>2.1219000000000001</v>
      </c>
      <c r="C1580" s="2">
        <f t="shared" si="216"/>
        <v>-8.49999999999973E-3</v>
      </c>
      <c r="D1580" s="2">
        <f t="shared" si="217"/>
        <v>0</v>
      </c>
      <c r="E1580" s="2">
        <f t="shared" si="218"/>
        <v>8.49999999999973E-3</v>
      </c>
      <c r="F1580" s="2">
        <f t="shared" si="222"/>
        <v>7.9328751909990298E-3</v>
      </c>
      <c r="G1580" s="2">
        <f t="shared" si="222"/>
        <v>8.7233022696263495E-3</v>
      </c>
      <c r="H1580" s="2">
        <f t="shared" si="220"/>
        <v>0.9093890072593831</v>
      </c>
      <c r="I1580" s="2">
        <f t="shared" si="221"/>
        <v>47.627225452851164</v>
      </c>
    </row>
    <row r="1581" spans="1:9" ht="13.5" x14ac:dyDescent="0.25">
      <c r="A1581" s="3">
        <f>TITRES_STAT!B1584</f>
        <v>44615</v>
      </c>
      <c r="B1581" s="5">
        <f>TITRES_STAT!D1584</f>
        <v>2.0876000000000001</v>
      </c>
      <c r="C1581" s="2">
        <f t="shared" si="216"/>
        <v>-3.4299999999999997E-2</v>
      </c>
      <c r="D1581" s="2">
        <f t="shared" si="217"/>
        <v>0</v>
      </c>
      <c r="E1581" s="2">
        <f t="shared" si="218"/>
        <v>3.4299999999999997E-2</v>
      </c>
      <c r="F1581" s="2">
        <f t="shared" ref="F1581:G1596" si="223">((F1580*13)+D1581)/14</f>
        <v>7.3662412487848139E-3</v>
      </c>
      <c r="G1581" s="2">
        <f t="shared" si="223"/>
        <v>1.0550209250367324E-2</v>
      </c>
      <c r="H1581" s="2">
        <f t="shared" si="220"/>
        <v>0.69820807094687198</v>
      </c>
      <c r="I1581" s="2">
        <f t="shared" si="221"/>
        <v>41.11440069635114</v>
      </c>
    </row>
    <row r="1582" spans="1:9" ht="13.5" x14ac:dyDescent="0.25">
      <c r="A1582" s="3">
        <f>TITRES_STAT!B1585</f>
        <v>44616</v>
      </c>
      <c r="B1582" s="5">
        <f>TITRES_STAT!D1585</f>
        <v>2.1347</v>
      </c>
      <c r="C1582" s="2">
        <f t="shared" si="216"/>
        <v>4.709999999999992E-2</v>
      </c>
      <c r="D1582" s="2">
        <f t="shared" si="217"/>
        <v>4.709999999999992E-2</v>
      </c>
      <c r="E1582" s="2">
        <f t="shared" si="218"/>
        <v>0</v>
      </c>
      <c r="F1582" s="2">
        <f t="shared" si="223"/>
        <v>1.0204366873871606E-2</v>
      </c>
      <c r="G1582" s="2">
        <f t="shared" si="223"/>
        <v>9.7966228753410857E-3</v>
      </c>
      <c r="H1582" s="2">
        <f t="shared" si="220"/>
        <v>1.0416208732048722</v>
      </c>
      <c r="I1582" s="2">
        <f t="shared" si="221"/>
        <v>51.019309553284906</v>
      </c>
    </row>
    <row r="1583" spans="1:9" ht="13.5" x14ac:dyDescent="0.25">
      <c r="A1583" s="3">
        <f>TITRES_STAT!B1586</f>
        <v>44617</v>
      </c>
      <c r="B1583" s="5">
        <f>TITRES_STAT!D1586</f>
        <v>2.0962000000000001</v>
      </c>
      <c r="C1583" s="2">
        <f t="shared" si="216"/>
        <v>-3.8499999999999979E-2</v>
      </c>
      <c r="D1583" s="2">
        <f t="shared" si="217"/>
        <v>0</v>
      </c>
      <c r="E1583" s="2">
        <f t="shared" si="218"/>
        <v>3.8499999999999979E-2</v>
      </c>
      <c r="F1583" s="2">
        <f t="shared" si="223"/>
        <v>9.47548352573792E-3</v>
      </c>
      <c r="G1583" s="2">
        <f t="shared" si="223"/>
        <v>1.1846864098531007E-2</v>
      </c>
      <c r="H1583" s="2">
        <f t="shared" si="220"/>
        <v>0.79983052451094339</v>
      </c>
      <c r="I1583" s="2">
        <f t="shared" si="221"/>
        <v>44.439213226938477</v>
      </c>
    </row>
    <row r="1584" spans="1:9" ht="13.5" x14ac:dyDescent="0.25">
      <c r="A1584" s="3">
        <f>TITRES_STAT!B1587</f>
        <v>44620</v>
      </c>
      <c r="B1584" s="5">
        <f>TITRES_STAT!D1587</f>
        <v>2.1347</v>
      </c>
      <c r="C1584" s="2">
        <f t="shared" si="216"/>
        <v>3.8499999999999979E-2</v>
      </c>
      <c r="D1584" s="2">
        <f t="shared" si="217"/>
        <v>3.8499999999999979E-2</v>
      </c>
      <c r="E1584" s="2">
        <f t="shared" si="218"/>
        <v>0</v>
      </c>
      <c r="F1584" s="2">
        <f t="shared" si="223"/>
        <v>1.1548663273899498E-2</v>
      </c>
      <c r="G1584" s="2">
        <f t="shared" si="223"/>
        <v>1.1000659520064505E-2</v>
      </c>
      <c r="H1584" s="2">
        <f t="shared" si="220"/>
        <v>1.0498155363172061</v>
      </c>
      <c r="I1584" s="2">
        <f t="shared" si="221"/>
        <v>51.215122420398551</v>
      </c>
    </row>
    <row r="1585" spans="1:9" ht="13.5" x14ac:dyDescent="0.25">
      <c r="A1585" s="3">
        <f>TITRES_STAT!B1588</f>
        <v>44621</v>
      </c>
      <c r="B1585" s="5">
        <f>TITRES_STAT!D1588</f>
        <v>2.1261000000000001</v>
      </c>
      <c r="C1585" s="2">
        <f t="shared" si="216"/>
        <v>-8.599999999999941E-3</v>
      </c>
      <c r="D1585" s="2">
        <f t="shared" si="217"/>
        <v>0</v>
      </c>
      <c r="E1585" s="2">
        <f t="shared" si="218"/>
        <v>8.599999999999941E-3</v>
      </c>
      <c r="F1585" s="2">
        <f t="shared" si="223"/>
        <v>1.0723758754335247E-2</v>
      </c>
      <c r="G1585" s="2">
        <f t="shared" si="223"/>
        <v>1.0829183840059892E-2</v>
      </c>
      <c r="H1585" s="2">
        <f t="shared" si="220"/>
        <v>0.99026472472148352</v>
      </c>
      <c r="I1585" s="2">
        <f t="shared" si="221"/>
        <v>49.755427628355349</v>
      </c>
    </row>
    <row r="1586" spans="1:9" ht="13.5" x14ac:dyDescent="0.25">
      <c r="A1586" s="3">
        <f>TITRES_STAT!B1589</f>
        <v>44622</v>
      </c>
      <c r="B1586" s="5">
        <f>TITRES_STAT!D1589</f>
        <v>2.1389999999999998</v>
      </c>
      <c r="C1586" s="2">
        <f t="shared" si="216"/>
        <v>1.2899999999999689E-2</v>
      </c>
      <c r="D1586" s="2">
        <f t="shared" si="217"/>
        <v>1.2899999999999689E-2</v>
      </c>
      <c r="E1586" s="2">
        <f t="shared" si="218"/>
        <v>0</v>
      </c>
      <c r="F1586" s="2">
        <f t="shared" si="223"/>
        <v>1.0879204557596991E-2</v>
      </c>
      <c r="G1586" s="2">
        <f t="shared" si="223"/>
        <v>1.0055670708627043E-2</v>
      </c>
      <c r="H1586" s="2">
        <f t="shared" si="220"/>
        <v>1.0818974559562113</v>
      </c>
      <c r="I1586" s="2">
        <f t="shared" si="221"/>
        <v>51.966894568267669</v>
      </c>
    </row>
    <row r="1587" spans="1:9" ht="13.5" x14ac:dyDescent="0.25">
      <c r="A1587" s="3">
        <f>TITRES_STAT!B1590</f>
        <v>44623</v>
      </c>
      <c r="B1587" s="5">
        <f>TITRES_STAT!D1590</f>
        <v>2.1389999999999998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1.0102118517768635E-2</v>
      </c>
      <c r="G1587" s="2">
        <f t="shared" si="223"/>
        <v>9.3374085151536838E-3</v>
      </c>
      <c r="H1587" s="2">
        <f t="shared" si="220"/>
        <v>1.0818974559562113</v>
      </c>
      <c r="I1587" s="2">
        <f t="shared" si="221"/>
        <v>51.966894568267669</v>
      </c>
    </row>
    <row r="1588" spans="1:9" ht="13.5" x14ac:dyDescent="0.25">
      <c r="A1588" s="3">
        <f>TITRES_STAT!B1591</f>
        <v>44624</v>
      </c>
      <c r="B1588" s="5">
        <f>TITRES_STAT!D1591</f>
        <v>2.1004999999999998</v>
      </c>
      <c r="C1588" s="2">
        <f t="shared" si="216"/>
        <v>-3.8499999999999979E-2</v>
      </c>
      <c r="D1588" s="2">
        <f t="shared" si="217"/>
        <v>0</v>
      </c>
      <c r="E1588" s="2">
        <f t="shared" si="218"/>
        <v>3.8499999999999979E-2</v>
      </c>
      <c r="F1588" s="2">
        <f t="shared" si="223"/>
        <v>9.3805386236423035E-3</v>
      </c>
      <c r="G1588" s="2">
        <f t="shared" si="223"/>
        <v>1.1420450764071277E-2</v>
      </c>
      <c r="H1588" s="2">
        <f t="shared" si="220"/>
        <v>0.82138076836279228</v>
      </c>
      <c r="I1588" s="2">
        <f t="shared" si="221"/>
        <v>45.096598285767413</v>
      </c>
    </row>
    <row r="1589" spans="1:9" ht="13.5" x14ac:dyDescent="0.25">
      <c r="A1589" s="3">
        <f>TITRES_STAT!B1592</f>
        <v>44627</v>
      </c>
      <c r="B1589" s="5">
        <f>TITRES_STAT!D1592</f>
        <v>2.0962000000000001</v>
      </c>
      <c r="C1589" s="2">
        <f t="shared" si="216"/>
        <v>-4.2999999999997485E-3</v>
      </c>
      <c r="D1589" s="2">
        <f t="shared" si="217"/>
        <v>0</v>
      </c>
      <c r="E1589" s="2">
        <f t="shared" si="218"/>
        <v>4.2999999999997485E-3</v>
      </c>
      <c r="F1589" s="2">
        <f t="shared" si="223"/>
        <v>8.7105001505249965E-3</v>
      </c>
      <c r="G1589" s="2">
        <f t="shared" si="223"/>
        <v>1.0911847138066168E-2</v>
      </c>
      <c r="H1589" s="2">
        <f t="shared" si="220"/>
        <v>0.79826082974882095</v>
      </c>
      <c r="I1589" s="2">
        <f t="shared" si="221"/>
        <v>44.390714436032127</v>
      </c>
    </row>
    <row r="1590" spans="1:9" ht="13.5" x14ac:dyDescent="0.25">
      <c r="A1590" s="3">
        <f>TITRES_STAT!B1593</f>
        <v>44628</v>
      </c>
      <c r="B1590" s="5">
        <f>TITRES_STAT!D1593</f>
        <v>2.0962000000000001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8.0883215683446395E-3</v>
      </c>
      <c r="G1590" s="2">
        <f t="shared" si="223"/>
        <v>1.0132429485347155E-2</v>
      </c>
      <c r="H1590" s="2">
        <f t="shared" si="220"/>
        <v>0.79826082974882107</v>
      </c>
      <c r="I1590" s="2">
        <f t="shared" si="221"/>
        <v>44.390714436032134</v>
      </c>
    </row>
    <row r="1591" spans="1:9" ht="13.5" x14ac:dyDescent="0.25">
      <c r="A1591" s="3">
        <f>TITRES_STAT!B1594</f>
        <v>44629</v>
      </c>
      <c r="B1591" s="5">
        <f>TITRES_STAT!D1594</f>
        <v>2.0962000000000001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7.5105843134628796E-3</v>
      </c>
      <c r="G1591" s="2">
        <f t="shared" si="223"/>
        <v>9.4086845221080708E-3</v>
      </c>
      <c r="H1591" s="2">
        <f t="shared" si="220"/>
        <v>0.79826082974882118</v>
      </c>
      <c r="I1591" s="2">
        <f t="shared" si="221"/>
        <v>44.390714436032134</v>
      </c>
    </row>
    <row r="1592" spans="1:9" ht="13.5" x14ac:dyDescent="0.25">
      <c r="A1592" s="3">
        <f>TITRES_STAT!B1595</f>
        <v>44630</v>
      </c>
      <c r="B1592" s="5">
        <f>TITRES_STAT!D1595</f>
        <v>2.0962000000000001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6.9741140053583882E-3</v>
      </c>
      <c r="G1592" s="2">
        <f t="shared" si="223"/>
        <v>8.7366356276717804E-3</v>
      </c>
      <c r="H1592" s="2">
        <f t="shared" si="220"/>
        <v>0.79826082974882118</v>
      </c>
      <c r="I1592" s="2">
        <f t="shared" si="221"/>
        <v>44.390714436032134</v>
      </c>
    </row>
    <row r="1593" spans="1:9" ht="13.5" x14ac:dyDescent="0.25">
      <c r="A1593" s="3">
        <f>TITRES_STAT!B1596</f>
        <v>44631</v>
      </c>
      <c r="B1593" s="5">
        <f>TITRES_STAT!D1596</f>
        <v>2.0918999999999999</v>
      </c>
      <c r="C1593" s="2">
        <f t="shared" si="216"/>
        <v>-4.3000000000001926E-3</v>
      </c>
      <c r="D1593" s="2">
        <f t="shared" si="217"/>
        <v>0</v>
      </c>
      <c r="E1593" s="2">
        <f t="shared" si="218"/>
        <v>4.3000000000001926E-3</v>
      </c>
      <c r="F1593" s="2">
        <f t="shared" si="223"/>
        <v>6.4759630049756461E-3</v>
      </c>
      <c r="G1593" s="2">
        <f t="shared" si="223"/>
        <v>8.4197330828380944E-3</v>
      </c>
      <c r="H1593" s="2">
        <f t="shared" si="220"/>
        <v>0.76914112849676597</v>
      </c>
      <c r="I1593" s="2">
        <f t="shared" si="221"/>
        <v>43.475396965662256</v>
      </c>
    </row>
    <row r="1594" spans="1:9" ht="13.5" x14ac:dyDescent="0.25">
      <c r="A1594" s="3">
        <f>TITRES_STAT!B1597</f>
        <v>44634</v>
      </c>
      <c r="B1594" s="5">
        <f>TITRES_STAT!D1597</f>
        <v>2.1303999999999998</v>
      </c>
      <c r="C1594" s="2">
        <f t="shared" si="216"/>
        <v>3.8499999999999979E-2</v>
      </c>
      <c r="D1594" s="2">
        <f t="shared" si="217"/>
        <v>3.8499999999999979E-2</v>
      </c>
      <c r="E1594" s="2">
        <f t="shared" si="218"/>
        <v>0</v>
      </c>
      <c r="F1594" s="2">
        <f t="shared" si="223"/>
        <v>8.7633942189059549E-3</v>
      </c>
      <c r="G1594" s="2">
        <f t="shared" si="223"/>
        <v>7.8183235769210876E-3</v>
      </c>
      <c r="H1594" s="2">
        <f t="shared" si="220"/>
        <v>1.1208789368573362</v>
      </c>
      <c r="I1594" s="2">
        <f t="shared" si="221"/>
        <v>52.84973684156747</v>
      </c>
    </row>
    <row r="1595" spans="1:9" ht="13.5" x14ac:dyDescent="0.25">
      <c r="A1595" s="3">
        <f>TITRES_STAT!B1598</f>
        <v>44635</v>
      </c>
      <c r="B1595" s="5">
        <f>TITRES_STAT!D1598</f>
        <v>2.1347</v>
      </c>
      <c r="C1595" s="2">
        <f t="shared" si="216"/>
        <v>4.3000000000001926E-3</v>
      </c>
      <c r="D1595" s="2">
        <f t="shared" si="217"/>
        <v>4.3000000000001926E-3</v>
      </c>
      <c r="E1595" s="2">
        <f t="shared" si="218"/>
        <v>0</v>
      </c>
      <c r="F1595" s="2">
        <f t="shared" si="223"/>
        <v>8.444580346126971E-3</v>
      </c>
      <c r="G1595" s="2">
        <f t="shared" si="223"/>
        <v>7.259871892855296E-3</v>
      </c>
      <c r="H1595" s="2">
        <f t="shared" si="220"/>
        <v>1.1631858620587492</v>
      </c>
      <c r="I1595" s="2">
        <f t="shared" si="221"/>
        <v>53.771887217851955</v>
      </c>
    </row>
    <row r="1596" spans="1:9" ht="13.5" x14ac:dyDescent="0.25">
      <c r="A1596" s="3">
        <f>TITRES_STAT!B1599</f>
        <v>44636</v>
      </c>
      <c r="B1596" s="5">
        <f>TITRES_STAT!D1599</f>
        <v>2.1175999999999999</v>
      </c>
      <c r="C1596" s="2">
        <f t="shared" si="216"/>
        <v>-1.7100000000000115E-2</v>
      </c>
      <c r="D1596" s="2">
        <f t="shared" si="217"/>
        <v>0</v>
      </c>
      <c r="E1596" s="2">
        <f t="shared" si="218"/>
        <v>1.7100000000000115E-2</v>
      </c>
      <c r="F1596" s="2">
        <f t="shared" si="223"/>
        <v>7.8413960356893304E-3</v>
      </c>
      <c r="G1596" s="2">
        <f t="shared" si="223"/>
        <v>7.9627381862227824E-3</v>
      </c>
      <c r="H1596" s="2">
        <f t="shared" si="220"/>
        <v>0.98476125326544084</v>
      </c>
      <c r="I1596" s="2">
        <f t="shared" si="221"/>
        <v>49.616106302219286</v>
      </c>
    </row>
    <row r="1597" spans="1:9" ht="13.5" x14ac:dyDescent="0.25">
      <c r="A1597" s="3">
        <f>TITRES_STAT!B1600</f>
        <v>44637</v>
      </c>
      <c r="B1597" s="5">
        <f>TITRES_STAT!D1600</f>
        <v>2.1175999999999999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7.2812963188543783E-3</v>
      </c>
      <c r="G1597" s="2">
        <f t="shared" si="224"/>
        <v>7.3939711729211549E-3</v>
      </c>
      <c r="H1597" s="2">
        <f t="shared" si="220"/>
        <v>0.98476125326544084</v>
      </c>
      <c r="I1597" s="2">
        <f t="shared" si="221"/>
        <v>49.616106302219286</v>
      </c>
    </row>
    <row r="1598" spans="1:9" ht="13.5" x14ac:dyDescent="0.25">
      <c r="A1598" s="3">
        <f>TITRES_STAT!B1601</f>
        <v>44638</v>
      </c>
      <c r="B1598" s="5">
        <f>TITRES_STAT!D1601</f>
        <v>2.1133000000000002</v>
      </c>
      <c r="C1598" s="2">
        <f t="shared" si="216"/>
        <v>-4.2999999999997485E-3</v>
      </c>
      <c r="D1598" s="2">
        <f t="shared" si="217"/>
        <v>0</v>
      </c>
      <c r="E1598" s="2">
        <f t="shared" si="218"/>
        <v>4.2999999999997485E-3</v>
      </c>
      <c r="F1598" s="2">
        <f t="shared" si="224"/>
        <v>6.7612037246504936E-3</v>
      </c>
      <c r="G1598" s="2">
        <f t="shared" si="224"/>
        <v>7.1729732319981976E-3</v>
      </c>
      <c r="H1598" s="2">
        <f t="shared" si="220"/>
        <v>0.94259430587154214</v>
      </c>
      <c r="I1598" s="2">
        <f t="shared" si="221"/>
        <v>48.522447688769915</v>
      </c>
    </row>
    <row r="1599" spans="1:9" ht="13.5" x14ac:dyDescent="0.25">
      <c r="A1599" s="3">
        <f>TITRES_STAT!B1602</f>
        <v>44641</v>
      </c>
      <c r="B1599" s="5">
        <f>TITRES_STAT!D1602</f>
        <v>2.1133000000000002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6.2782606014611725E-3</v>
      </c>
      <c r="G1599" s="2">
        <f t="shared" si="224"/>
        <v>6.6606180011411836E-3</v>
      </c>
      <c r="H1599" s="2">
        <f t="shared" si="220"/>
        <v>0.94259430587154214</v>
      </c>
      <c r="I1599" s="2">
        <f t="shared" si="221"/>
        <v>48.522447688769915</v>
      </c>
    </row>
    <row r="1600" spans="1:9" ht="13.5" x14ac:dyDescent="0.25">
      <c r="A1600" s="3">
        <f>TITRES_STAT!B1603</f>
        <v>44642</v>
      </c>
      <c r="B1600" s="5">
        <f>TITRES_STAT!D1603</f>
        <v>2.1133000000000002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5.8298134156425175E-3</v>
      </c>
      <c r="G1600" s="2">
        <f t="shared" si="224"/>
        <v>6.1848595724882426E-3</v>
      </c>
      <c r="H1600" s="2">
        <f t="shared" si="220"/>
        <v>0.94259430587154203</v>
      </c>
      <c r="I1600" s="2">
        <f t="shared" si="221"/>
        <v>48.522447688769915</v>
      </c>
    </row>
    <row r="1601" spans="1:9" ht="13.5" x14ac:dyDescent="0.25">
      <c r="A1601" s="3">
        <f>TITRES_STAT!B1604</f>
        <v>44643</v>
      </c>
      <c r="B1601" s="5">
        <f>TITRES_STAT!D1604</f>
        <v>2.1133000000000002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5.413398171668052E-3</v>
      </c>
      <c r="G1601" s="2">
        <f t="shared" si="224"/>
        <v>5.7430838887390827E-3</v>
      </c>
      <c r="H1601" s="2">
        <f t="shared" si="220"/>
        <v>0.94259430587154203</v>
      </c>
      <c r="I1601" s="2">
        <f t="shared" si="221"/>
        <v>48.522447688769915</v>
      </c>
    </row>
    <row r="1602" spans="1:9" ht="13.5" x14ac:dyDescent="0.25">
      <c r="A1602" s="3">
        <f>TITRES_STAT!B1605</f>
        <v>44644</v>
      </c>
      <c r="B1602" s="5">
        <f>TITRES_STAT!D1605</f>
        <v>2.1175999999999999</v>
      </c>
      <c r="C1602" s="2">
        <f t="shared" si="216"/>
        <v>4.2999999999997485E-3</v>
      </c>
      <c r="D1602" s="2">
        <f t="shared" si="217"/>
        <v>4.2999999999997485E-3</v>
      </c>
      <c r="E1602" s="2">
        <f t="shared" si="218"/>
        <v>0</v>
      </c>
      <c r="F1602" s="2">
        <f t="shared" si="224"/>
        <v>5.3338697308346018E-3</v>
      </c>
      <c r="G1602" s="2">
        <f t="shared" si="224"/>
        <v>5.3328636109720049E-3</v>
      </c>
      <c r="H1602" s="2">
        <f t="shared" si="220"/>
        <v>1.0001886640904385</v>
      </c>
      <c r="I1602" s="2">
        <f t="shared" si="221"/>
        <v>50.004716157376187</v>
      </c>
    </row>
    <row r="1603" spans="1:9" ht="13.5" x14ac:dyDescent="0.25">
      <c r="A1603" s="3">
        <f>TITRES_STAT!B1606</f>
        <v>44645</v>
      </c>
      <c r="B1603" s="5">
        <f>TITRES_STAT!D1606</f>
        <v>2.1175999999999999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4.9528790357749874E-3</v>
      </c>
      <c r="G1603" s="2">
        <f t="shared" si="224"/>
        <v>4.9519447816168613E-3</v>
      </c>
      <c r="H1603" s="2">
        <f t="shared" si="220"/>
        <v>1.0001886640904387</v>
      </c>
      <c r="I1603" s="2">
        <f t="shared" si="221"/>
        <v>50.004716157376194</v>
      </c>
    </row>
    <row r="1604" spans="1:9" ht="13.5" x14ac:dyDescent="0.25">
      <c r="A1604" s="3">
        <f>TITRES_STAT!B1607</f>
        <v>44648</v>
      </c>
      <c r="B1604" s="5">
        <f>TITRES_STAT!D1607</f>
        <v>2.1175999999999999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4.5991019617910595E-3</v>
      </c>
      <c r="G1604" s="2">
        <f t="shared" si="224"/>
        <v>4.5982344400727999E-3</v>
      </c>
      <c r="H1604" s="2">
        <f t="shared" si="220"/>
        <v>1.0001886640904385</v>
      </c>
      <c r="I1604" s="2">
        <f t="shared" si="221"/>
        <v>50.004716157376187</v>
      </c>
    </row>
    <row r="1605" spans="1:9" ht="13.5" x14ac:dyDescent="0.25">
      <c r="A1605" s="3">
        <f>TITRES_STAT!B1608</f>
        <v>44649</v>
      </c>
      <c r="B1605" s="5">
        <f>TITRES_STAT!D1608</f>
        <v>2.1175999999999999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4.2705946788059836E-3</v>
      </c>
      <c r="G1605" s="2">
        <f t="shared" si="224"/>
        <v>4.2697891229247428E-3</v>
      </c>
      <c r="H1605" s="2">
        <f t="shared" si="220"/>
        <v>1.0001886640904385</v>
      </c>
      <c r="I1605" s="2">
        <f t="shared" si="221"/>
        <v>50.004716157376187</v>
      </c>
    </row>
    <row r="1606" spans="1:9" ht="13.5" x14ac:dyDescent="0.25">
      <c r="A1606" s="3">
        <f>TITRES_STAT!B1609</f>
        <v>44650</v>
      </c>
      <c r="B1606" s="5">
        <f>TITRES_STAT!D1609</f>
        <v>2.1175999999999999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3.9655522017484129E-3</v>
      </c>
      <c r="G1606" s="2">
        <f t="shared" si="224"/>
        <v>3.9648041855729751E-3</v>
      </c>
      <c r="H1606" s="2">
        <f t="shared" si="220"/>
        <v>1.0001886640904385</v>
      </c>
      <c r="I1606" s="2">
        <f t="shared" si="221"/>
        <v>50.004716157376187</v>
      </c>
    </row>
    <row r="1607" spans="1:9" ht="13.5" x14ac:dyDescent="0.25">
      <c r="A1607" s="3">
        <f>TITRES_STAT!B1610</f>
        <v>44651</v>
      </c>
      <c r="B1607" s="5">
        <f>TITRES_STAT!D1610</f>
        <v>2.1175999999999999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3.6822984730520976E-3</v>
      </c>
      <c r="G1607" s="2">
        <f t="shared" si="224"/>
        <v>3.6816038866034767E-3</v>
      </c>
      <c r="H1607" s="2">
        <f t="shared" si="220"/>
        <v>1.0001886640904385</v>
      </c>
      <c r="I1607" s="2">
        <f t="shared" si="221"/>
        <v>50.004716157376187</v>
      </c>
    </row>
    <row r="1608" spans="1:9" ht="13.5" x14ac:dyDescent="0.25">
      <c r="A1608" s="3">
        <f>TITRES_STAT!B1611</f>
        <v>44652</v>
      </c>
      <c r="B1608" s="5">
        <f>TITRES_STAT!D1611</f>
        <v>2.0962000000000001</v>
      </c>
      <c r="C1608" s="2">
        <f t="shared" si="225"/>
        <v>-2.1399999999999864E-2</v>
      </c>
      <c r="D1608" s="2">
        <f t="shared" si="226"/>
        <v>0</v>
      </c>
      <c r="E1608" s="2">
        <f t="shared" si="227"/>
        <v>2.1399999999999864E-2</v>
      </c>
      <c r="F1608" s="2">
        <f t="shared" si="224"/>
        <v>3.4192771535483764E-3</v>
      </c>
      <c r="G1608" s="2">
        <f t="shared" si="224"/>
        <v>4.9472036089889329E-3</v>
      </c>
      <c r="H1608" s="2">
        <f t="shared" si="220"/>
        <v>0.69115351293317373</v>
      </c>
      <c r="I1608" s="2">
        <f t="shared" si="221"/>
        <v>40.868762513133525</v>
      </c>
    </row>
    <row r="1609" spans="1:9" ht="13.5" x14ac:dyDescent="0.25">
      <c r="A1609" s="3">
        <f>TITRES_STAT!B1612</f>
        <v>44655</v>
      </c>
      <c r="B1609" s="5">
        <f>TITRES_STAT!D1612</f>
        <v>2.1175999999999999</v>
      </c>
      <c r="C1609" s="2">
        <f t="shared" si="225"/>
        <v>2.1399999999999864E-2</v>
      </c>
      <c r="D1609" s="2">
        <f t="shared" si="226"/>
        <v>2.1399999999999864E-2</v>
      </c>
      <c r="E1609" s="2">
        <f t="shared" si="227"/>
        <v>0</v>
      </c>
      <c r="F1609" s="2">
        <f t="shared" si="224"/>
        <v>4.7036144997234823E-3</v>
      </c>
      <c r="G1609" s="2">
        <f t="shared" si="224"/>
        <v>4.5938319226325802E-3</v>
      </c>
      <c r="H1609" s="2">
        <f t="shared" si="220"/>
        <v>1.023897821892445</v>
      </c>
      <c r="I1609" s="2">
        <f t="shared" si="221"/>
        <v>50.59039101761816</v>
      </c>
    </row>
    <row r="1610" spans="1:9" ht="13.5" x14ac:dyDescent="0.25">
      <c r="A1610" s="3">
        <f>TITRES_STAT!B1613</f>
        <v>44656</v>
      </c>
      <c r="B1610" s="5">
        <f>TITRES_STAT!D1613</f>
        <v>2.1175999999999999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4.3676420354575194E-3</v>
      </c>
      <c r="G1610" s="2">
        <f t="shared" si="224"/>
        <v>4.2657010710159668E-3</v>
      </c>
      <c r="H1610" s="2">
        <f t="shared" si="220"/>
        <v>1.0238978218924453</v>
      </c>
      <c r="I1610" s="2">
        <f t="shared" si="221"/>
        <v>50.590391017618167</v>
      </c>
    </row>
    <row r="1611" spans="1:9" ht="13.5" x14ac:dyDescent="0.25">
      <c r="A1611" s="3">
        <f>TITRES_STAT!B1614</f>
        <v>44657</v>
      </c>
      <c r="B1611" s="5">
        <f>TITRES_STAT!D1614</f>
        <v>1.9935</v>
      </c>
      <c r="C1611" s="2">
        <f t="shared" si="225"/>
        <v>-0.12409999999999988</v>
      </c>
      <c r="D1611" s="2">
        <f t="shared" si="226"/>
        <v>0</v>
      </c>
      <c r="E1611" s="2">
        <f t="shared" si="227"/>
        <v>0.12409999999999988</v>
      </c>
      <c r="F1611" s="2">
        <f t="shared" si="224"/>
        <v>4.0556676043534108E-3</v>
      </c>
      <c r="G1611" s="2">
        <f t="shared" si="224"/>
        <v>1.2825293851657675E-2</v>
      </c>
      <c r="H1611" s="2">
        <f t="shared" si="220"/>
        <v>0.31622414669502596</v>
      </c>
      <c r="I1611" s="2">
        <f t="shared" si="221"/>
        <v>24.025098421803705</v>
      </c>
    </row>
    <row r="1612" spans="1:9" ht="13.5" x14ac:dyDescent="0.25">
      <c r="A1612" s="3">
        <f>TITRES_STAT!B1615</f>
        <v>44658</v>
      </c>
      <c r="B1612" s="5">
        <f>TITRES_STAT!D1615</f>
        <v>2.032</v>
      </c>
      <c r="C1612" s="2">
        <f t="shared" si="225"/>
        <v>3.8499999999999979E-2</v>
      </c>
      <c r="D1612" s="2">
        <f t="shared" si="226"/>
        <v>3.8499999999999979E-2</v>
      </c>
      <c r="E1612" s="2">
        <f t="shared" si="227"/>
        <v>0</v>
      </c>
      <c r="F1612" s="2">
        <f t="shared" si="224"/>
        <v>6.5159770611853086E-3</v>
      </c>
      <c r="G1612" s="2">
        <f t="shared" si="224"/>
        <v>1.1909201433682126E-2</v>
      </c>
      <c r="H1612" s="2">
        <f t="shared" si="220"/>
        <v>0.54713803418897056</v>
      </c>
      <c r="I1612" s="2">
        <f t="shared" si="221"/>
        <v>35.364526118433076</v>
      </c>
    </row>
    <row r="1613" spans="1:9" ht="13.5" x14ac:dyDescent="0.25">
      <c r="A1613" s="3">
        <f>TITRES_STAT!B1616</f>
        <v>44659</v>
      </c>
      <c r="B1613" s="5">
        <f>TITRES_STAT!D1616</f>
        <v>1.9935</v>
      </c>
      <c r="C1613" s="2">
        <f t="shared" si="225"/>
        <v>-3.8499999999999979E-2</v>
      </c>
      <c r="D1613" s="2">
        <f t="shared" si="226"/>
        <v>0</v>
      </c>
      <c r="E1613" s="2">
        <f t="shared" si="227"/>
        <v>3.8499999999999979E-2</v>
      </c>
      <c r="F1613" s="2">
        <f t="shared" ref="F1613:G1628" si="228">((F1612*13)+D1613)/14</f>
        <v>6.0505501282435009E-3</v>
      </c>
      <c r="G1613" s="2">
        <f t="shared" si="228"/>
        <v>1.3808544188419116E-2</v>
      </c>
      <c r="H1613" s="2">
        <f t="shared" si="220"/>
        <v>0.43817436839706442</v>
      </c>
      <c r="I1613" s="2">
        <f t="shared" si="221"/>
        <v>30.467402147170603</v>
      </c>
    </row>
    <row r="1614" spans="1:9" ht="13.5" x14ac:dyDescent="0.25">
      <c r="A1614" s="3">
        <f>TITRES_STAT!B1617</f>
        <v>44662</v>
      </c>
      <c r="B1614" s="5">
        <f>TITRES_STAT!D1617</f>
        <v>1.9935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5.6183679762261077E-3</v>
      </c>
      <c r="G1614" s="2">
        <f t="shared" si="228"/>
        <v>1.2822219603532036E-2</v>
      </c>
      <c r="H1614" s="2">
        <f t="shared" si="220"/>
        <v>0.43817436839706442</v>
      </c>
      <c r="I1614" s="2">
        <f t="shared" si="221"/>
        <v>30.467402147170603</v>
      </c>
    </row>
    <row r="1615" spans="1:9" ht="13.5" x14ac:dyDescent="0.25">
      <c r="A1615" s="3">
        <f>TITRES_STAT!B1618</f>
        <v>44663</v>
      </c>
      <c r="B1615" s="5">
        <f>TITRES_STAT!D1618</f>
        <v>1.9935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5.2170559779242424E-3</v>
      </c>
      <c r="G1615" s="2">
        <f t="shared" si="228"/>
        <v>1.190634677470832E-2</v>
      </c>
      <c r="H1615" s="2">
        <f t="shared" si="220"/>
        <v>0.43817436839706436</v>
      </c>
      <c r="I1615" s="2">
        <f t="shared" si="221"/>
        <v>30.467402147170603</v>
      </c>
    </row>
    <row r="1616" spans="1:9" ht="13.5" x14ac:dyDescent="0.25">
      <c r="A1616" s="3">
        <f>TITRES_STAT!B1619</f>
        <v>44664</v>
      </c>
      <c r="B1616" s="5">
        <f>TITRES_STAT!D1619</f>
        <v>1.9935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4.8444091223582243E-3</v>
      </c>
      <c r="G1616" s="2">
        <f t="shared" si="228"/>
        <v>1.1055893433657727E-2</v>
      </c>
      <c r="H1616" s="2">
        <f t="shared" si="220"/>
        <v>0.43817436839706425</v>
      </c>
      <c r="I1616" s="2">
        <f t="shared" si="221"/>
        <v>30.467402147170588</v>
      </c>
    </row>
    <row r="1617" spans="1:9" ht="13.5" x14ac:dyDescent="0.25">
      <c r="A1617" s="3">
        <f>TITRES_STAT!B1620</f>
        <v>44665</v>
      </c>
      <c r="B1617" s="5">
        <f>TITRES_STAT!D1620</f>
        <v>1.9935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4.4983798993326373E-3</v>
      </c>
      <c r="G1617" s="2">
        <f t="shared" si="228"/>
        <v>1.0266186759825033E-2</v>
      </c>
      <c r="H1617" s="2">
        <f t="shared" ref="H1617:H1680" si="229">F1617/G1617</f>
        <v>0.43817436839706425</v>
      </c>
      <c r="I1617" s="2">
        <f t="shared" ref="I1617:I1680" si="230">IF(G1617=0,100,100-(100/(1+H1617)))</f>
        <v>30.467402147170588</v>
      </c>
    </row>
    <row r="1618" spans="1:9" ht="13.5" x14ac:dyDescent="0.25">
      <c r="A1618" s="3">
        <f>TITRES_STAT!B1621</f>
        <v>44666</v>
      </c>
      <c r="B1618" s="5">
        <f>TITRES_STAT!D1621</f>
        <v>1.9679</v>
      </c>
      <c r="C1618" s="2">
        <f t="shared" si="225"/>
        <v>-2.5600000000000067E-2</v>
      </c>
      <c r="D1618" s="2">
        <f t="shared" si="226"/>
        <v>0</v>
      </c>
      <c r="E1618" s="2">
        <f t="shared" si="227"/>
        <v>2.5600000000000067E-2</v>
      </c>
      <c r="F1618" s="2">
        <f t="shared" si="228"/>
        <v>4.1770670493803059E-3</v>
      </c>
      <c r="G1618" s="2">
        <f t="shared" si="228"/>
        <v>1.136145913412325E-2</v>
      </c>
      <c r="H1618" s="2">
        <f t="shared" si="229"/>
        <v>0.36765234113590334</v>
      </c>
      <c r="I1618" s="2">
        <f t="shared" si="230"/>
        <v>26.882002836375051</v>
      </c>
    </row>
    <row r="1619" spans="1:9" ht="13.5" x14ac:dyDescent="0.25">
      <c r="A1619" s="3">
        <f>TITRES_STAT!B1622</f>
        <v>44669</v>
      </c>
      <c r="B1619" s="5">
        <f>TITRES_STAT!D1622</f>
        <v>1.9636</v>
      </c>
      <c r="C1619" s="2">
        <f t="shared" si="225"/>
        <v>-4.2999999999999705E-3</v>
      </c>
      <c r="D1619" s="2">
        <f t="shared" si="226"/>
        <v>0</v>
      </c>
      <c r="E1619" s="2">
        <f t="shared" si="227"/>
        <v>4.2999999999999705E-3</v>
      </c>
      <c r="F1619" s="2">
        <f t="shared" si="228"/>
        <v>3.8787051172817126E-3</v>
      </c>
      <c r="G1619" s="2">
        <f t="shared" si="228"/>
        <v>1.0857069195971587E-2</v>
      </c>
      <c r="H1619" s="2">
        <f t="shared" si="229"/>
        <v>0.35725157934158414</v>
      </c>
      <c r="I1619" s="2">
        <f t="shared" si="230"/>
        <v>26.321691923533464</v>
      </c>
    </row>
    <row r="1620" spans="1:9" ht="13.5" x14ac:dyDescent="0.25">
      <c r="A1620" s="3">
        <f>TITRES_STAT!B1623</f>
        <v>44670</v>
      </c>
      <c r="B1620" s="5">
        <f>TITRES_STAT!D1623</f>
        <v>1.9935</v>
      </c>
      <c r="C1620" s="2">
        <f t="shared" si="225"/>
        <v>2.9900000000000038E-2</v>
      </c>
      <c r="D1620" s="2">
        <f t="shared" si="226"/>
        <v>2.9900000000000038E-2</v>
      </c>
      <c r="E1620" s="2">
        <f t="shared" si="227"/>
        <v>0</v>
      </c>
      <c r="F1620" s="2">
        <f t="shared" si="228"/>
        <v>5.7373690374758783E-3</v>
      </c>
      <c r="G1620" s="2">
        <f t="shared" si="228"/>
        <v>1.0081564253402188E-2</v>
      </c>
      <c r="H1620" s="2">
        <f t="shared" si="229"/>
        <v>0.56909512187453548</v>
      </c>
      <c r="I1620" s="2">
        <f t="shared" si="230"/>
        <v>36.269000772538263</v>
      </c>
    </row>
    <row r="1621" spans="1:9" ht="13.5" x14ac:dyDescent="0.25">
      <c r="A1621" s="3">
        <f>TITRES_STAT!B1624</f>
        <v>44671</v>
      </c>
      <c r="B1621" s="5">
        <f>TITRES_STAT!D1624</f>
        <v>1.9935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5.3275569633704578E-3</v>
      </c>
      <c r="G1621" s="2">
        <f t="shared" si="228"/>
        <v>9.3614525210163179E-3</v>
      </c>
      <c r="H1621" s="2">
        <f t="shared" si="229"/>
        <v>0.56909512187453537</v>
      </c>
      <c r="I1621" s="2">
        <f t="shared" si="230"/>
        <v>36.269000772538256</v>
      </c>
    </row>
    <row r="1622" spans="1:9" ht="13.5" x14ac:dyDescent="0.25">
      <c r="A1622" s="3">
        <f>TITRES_STAT!B1625</f>
        <v>44672</v>
      </c>
      <c r="B1622" s="5">
        <f>TITRES_STAT!D1625</f>
        <v>1.9679</v>
      </c>
      <c r="C1622" s="2">
        <f t="shared" si="225"/>
        <v>-2.5600000000000067E-2</v>
      </c>
      <c r="D1622" s="2">
        <f t="shared" si="226"/>
        <v>0</v>
      </c>
      <c r="E1622" s="2">
        <f t="shared" si="227"/>
        <v>2.5600000000000067E-2</v>
      </c>
      <c r="F1622" s="2">
        <f t="shared" si="228"/>
        <v>4.9470171802725674E-3</v>
      </c>
      <c r="G1622" s="2">
        <f t="shared" si="228"/>
        <v>1.0521348769515156E-2</v>
      </c>
      <c r="H1622" s="2">
        <f t="shared" si="229"/>
        <v>0.47018849851325056</v>
      </c>
      <c r="I1622" s="2">
        <f t="shared" si="230"/>
        <v>31.981511145593601</v>
      </c>
    </row>
    <row r="1623" spans="1:9" ht="13.5" x14ac:dyDescent="0.25">
      <c r="A1623" s="3">
        <f>TITRES_STAT!B1626</f>
        <v>44673</v>
      </c>
      <c r="B1623" s="5">
        <f>TITRES_STAT!D1626</f>
        <v>1.9636</v>
      </c>
      <c r="C1623" s="2">
        <f t="shared" si="225"/>
        <v>-4.2999999999999705E-3</v>
      </c>
      <c r="D1623" s="2">
        <f t="shared" si="226"/>
        <v>0</v>
      </c>
      <c r="E1623" s="2">
        <f t="shared" si="227"/>
        <v>4.2999999999999705E-3</v>
      </c>
      <c r="F1623" s="2">
        <f t="shared" si="228"/>
        <v>4.5936588102530986E-3</v>
      </c>
      <c r="G1623" s="2">
        <f t="shared" si="228"/>
        <v>1.0076966714549785E-2</v>
      </c>
      <c r="H1623" s="2">
        <f t="shared" si="229"/>
        <v>0.45585729717857187</v>
      </c>
      <c r="I1623" s="2">
        <f t="shared" si="230"/>
        <v>31.311949190488392</v>
      </c>
    </row>
    <row r="1624" spans="1:9" ht="13.5" x14ac:dyDescent="0.25">
      <c r="A1624" s="3">
        <f>TITRES_STAT!B1627</f>
        <v>44676</v>
      </c>
      <c r="B1624" s="5">
        <f>TITRES_STAT!D1627</f>
        <v>1.9636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4.2655403238064486E-3</v>
      </c>
      <c r="G1624" s="2">
        <f t="shared" si="228"/>
        <v>9.3571833777962299E-3</v>
      </c>
      <c r="H1624" s="2">
        <f t="shared" si="229"/>
        <v>0.45585729717857182</v>
      </c>
      <c r="I1624" s="2">
        <f t="shared" si="230"/>
        <v>31.311949190488392</v>
      </c>
    </row>
    <row r="1625" spans="1:9" ht="13.5" x14ac:dyDescent="0.25">
      <c r="A1625" s="3">
        <f>TITRES_STAT!B1628</f>
        <v>44677</v>
      </c>
      <c r="B1625" s="5">
        <f>TITRES_STAT!D1628</f>
        <v>1.9251</v>
      </c>
      <c r="C1625" s="2">
        <f t="shared" si="225"/>
        <v>-3.8499999999999979E-2</v>
      </c>
      <c r="D1625" s="2">
        <f t="shared" si="226"/>
        <v>0</v>
      </c>
      <c r="E1625" s="2">
        <f t="shared" si="227"/>
        <v>3.8499999999999979E-2</v>
      </c>
      <c r="F1625" s="2">
        <f t="shared" si="228"/>
        <v>3.9608588721059884E-3</v>
      </c>
      <c r="G1625" s="2">
        <f t="shared" si="228"/>
        <v>1.143881313652507E-2</v>
      </c>
      <c r="H1625" s="2">
        <f t="shared" si="229"/>
        <v>0.34626484625914911</v>
      </c>
      <c r="I1625" s="2">
        <f t="shared" si="230"/>
        <v>25.720410602810531</v>
      </c>
    </row>
    <row r="1626" spans="1:9" ht="13.5" x14ac:dyDescent="0.25">
      <c r="A1626" s="3">
        <f>TITRES_STAT!B1629</f>
        <v>44678</v>
      </c>
      <c r="B1626" s="5">
        <f>TITRES_STAT!D1629</f>
        <v>1.9935</v>
      </c>
      <c r="C1626" s="2">
        <f t="shared" si="225"/>
        <v>6.8400000000000016E-2</v>
      </c>
      <c r="D1626" s="2">
        <f t="shared" si="226"/>
        <v>6.8400000000000016E-2</v>
      </c>
      <c r="E1626" s="2">
        <f t="shared" si="227"/>
        <v>0</v>
      </c>
      <c r="F1626" s="2">
        <f t="shared" si="228"/>
        <v>8.5636546669555624E-3</v>
      </c>
      <c r="G1626" s="2">
        <f t="shared" si="228"/>
        <v>1.0621755055344708E-2</v>
      </c>
      <c r="H1626" s="2">
        <f t="shared" si="229"/>
        <v>0.80623725762217224</v>
      </c>
      <c r="I1626" s="2">
        <f t="shared" si="230"/>
        <v>44.636287631645153</v>
      </c>
    </row>
    <row r="1627" spans="1:9" ht="13.5" x14ac:dyDescent="0.25">
      <c r="A1627" s="3">
        <f>TITRES_STAT!B1630</f>
        <v>44679</v>
      </c>
      <c r="B1627" s="5">
        <f>TITRES_STAT!D1630</f>
        <v>1.9935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7.951965047887307E-3</v>
      </c>
      <c r="G1627" s="2">
        <f t="shared" si="228"/>
        <v>9.8630582656772277E-3</v>
      </c>
      <c r="H1627" s="2">
        <f t="shared" si="229"/>
        <v>0.80623725762217235</v>
      </c>
      <c r="I1627" s="2">
        <f t="shared" si="230"/>
        <v>44.636287631645153</v>
      </c>
    </row>
    <row r="1628" spans="1:9" ht="13.5" x14ac:dyDescent="0.25">
      <c r="A1628" s="3">
        <f>TITRES_STAT!B1631</f>
        <v>44680</v>
      </c>
      <c r="B1628" s="5">
        <f>TITRES_STAT!D1631</f>
        <v>1.9935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7.383967544466785E-3</v>
      </c>
      <c r="G1628" s="2">
        <f t="shared" si="228"/>
        <v>9.15855410384314E-3</v>
      </c>
      <c r="H1628" s="2">
        <f t="shared" si="229"/>
        <v>0.80623725762217224</v>
      </c>
      <c r="I1628" s="2">
        <f t="shared" si="230"/>
        <v>44.636287631645153</v>
      </c>
    </row>
    <row r="1629" spans="1:9" ht="13.5" x14ac:dyDescent="0.25">
      <c r="A1629" s="3">
        <f>TITRES_STAT!B1632</f>
        <v>44685</v>
      </c>
      <c r="B1629" s="5">
        <f>TITRES_STAT!D1632</f>
        <v>2.0106000000000002</v>
      </c>
      <c r="C1629" s="2">
        <f t="shared" si="225"/>
        <v>1.7100000000000115E-2</v>
      </c>
      <c r="D1629" s="2">
        <f t="shared" si="226"/>
        <v>1.7100000000000115E-2</v>
      </c>
      <c r="E1629" s="2">
        <f t="shared" si="227"/>
        <v>0</v>
      </c>
      <c r="F1629" s="2">
        <f t="shared" ref="F1629:G1644" si="231">((F1628*13)+D1629)/14</f>
        <v>8.077969862719166E-3</v>
      </c>
      <c r="G1629" s="2">
        <f t="shared" si="231"/>
        <v>8.5043716678543432E-3</v>
      </c>
      <c r="H1629" s="2">
        <f t="shared" si="229"/>
        <v>0.94986086899906641</v>
      </c>
      <c r="I1629" s="2">
        <f t="shared" si="230"/>
        <v>48.714289521932102</v>
      </c>
    </row>
    <row r="1630" spans="1:9" ht="13.5" x14ac:dyDescent="0.25">
      <c r="A1630" s="3">
        <f>TITRES_STAT!B1633</f>
        <v>44686</v>
      </c>
      <c r="B1630" s="5">
        <f>TITRES_STAT!D1633</f>
        <v>2.0106000000000002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7.5009720153820835E-3</v>
      </c>
      <c r="G1630" s="2">
        <f t="shared" si="231"/>
        <v>7.8969165487218895E-3</v>
      </c>
      <c r="H1630" s="2">
        <f t="shared" si="229"/>
        <v>0.94986086899906652</v>
      </c>
      <c r="I1630" s="2">
        <f t="shared" si="230"/>
        <v>48.714289521932109</v>
      </c>
    </row>
    <row r="1631" spans="1:9" ht="13.5" x14ac:dyDescent="0.25">
      <c r="A1631" s="3">
        <f>TITRES_STAT!B1634</f>
        <v>44687</v>
      </c>
      <c r="B1631" s="5">
        <f>TITRES_STAT!D1634</f>
        <v>2.0106000000000002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6.9651882999976489E-3</v>
      </c>
      <c r="G1631" s="2">
        <f t="shared" si="231"/>
        <v>7.3328510809560401E-3</v>
      </c>
      <c r="H1631" s="2">
        <f t="shared" si="229"/>
        <v>0.94986086899906652</v>
      </c>
      <c r="I1631" s="2">
        <f t="shared" si="230"/>
        <v>48.714289521932109</v>
      </c>
    </row>
    <row r="1632" spans="1:9" ht="13.5" x14ac:dyDescent="0.25">
      <c r="A1632" s="3">
        <f>TITRES_STAT!B1635</f>
        <v>44690</v>
      </c>
      <c r="B1632" s="5">
        <f>TITRES_STAT!D1635</f>
        <v>1.8909</v>
      </c>
      <c r="C1632" s="2">
        <f t="shared" si="225"/>
        <v>-0.11970000000000014</v>
      </c>
      <c r="D1632" s="2">
        <f t="shared" si="226"/>
        <v>0</v>
      </c>
      <c r="E1632" s="2">
        <f t="shared" si="227"/>
        <v>0.11970000000000014</v>
      </c>
      <c r="F1632" s="2">
        <f t="shared" si="231"/>
        <v>6.4676748499978166E-3</v>
      </c>
      <c r="G1632" s="2">
        <f t="shared" si="231"/>
        <v>1.5359076003744905E-2</v>
      </c>
      <c r="H1632" s="2">
        <f t="shared" si="229"/>
        <v>0.42109791294872456</v>
      </c>
      <c r="I1632" s="2">
        <f t="shared" si="230"/>
        <v>29.631871886643083</v>
      </c>
    </row>
    <row r="1633" spans="1:9" ht="13.5" x14ac:dyDescent="0.25">
      <c r="A1633" s="3">
        <f>TITRES_STAT!B1636</f>
        <v>44691</v>
      </c>
      <c r="B1633" s="5">
        <f>TITRES_STAT!D1636</f>
        <v>1.9251</v>
      </c>
      <c r="C1633" s="2">
        <f t="shared" si="225"/>
        <v>3.4200000000000008E-2</v>
      </c>
      <c r="D1633" s="2">
        <f t="shared" si="226"/>
        <v>3.4200000000000008E-2</v>
      </c>
      <c r="E1633" s="2">
        <f t="shared" si="227"/>
        <v>0</v>
      </c>
      <c r="F1633" s="2">
        <f t="shared" si="231"/>
        <v>8.4485552178551158E-3</v>
      </c>
      <c r="G1633" s="2">
        <f t="shared" si="231"/>
        <v>1.4261999146334555E-2</v>
      </c>
      <c r="H1633" s="2">
        <f t="shared" si="229"/>
        <v>0.59238225519221555</v>
      </c>
      <c r="I1633" s="2">
        <f t="shared" si="230"/>
        <v>37.201008316982872</v>
      </c>
    </row>
    <row r="1634" spans="1:9" ht="13.5" x14ac:dyDescent="0.25">
      <c r="A1634" s="3">
        <f>TITRES_STAT!B1637</f>
        <v>44692</v>
      </c>
      <c r="B1634" s="5">
        <f>TITRES_STAT!D1637</f>
        <v>1.8909</v>
      </c>
      <c r="C1634" s="2">
        <f t="shared" si="225"/>
        <v>-3.4200000000000008E-2</v>
      </c>
      <c r="D1634" s="2">
        <f t="shared" si="226"/>
        <v>0</v>
      </c>
      <c r="E1634" s="2">
        <f t="shared" si="227"/>
        <v>3.4200000000000008E-2</v>
      </c>
      <c r="F1634" s="2">
        <f t="shared" si="231"/>
        <v>7.8450869880083221E-3</v>
      </c>
      <c r="G1634" s="2">
        <f t="shared" si="231"/>
        <v>1.5686142064453516E-2</v>
      </c>
      <c r="H1634" s="2">
        <f t="shared" si="229"/>
        <v>0.50012851826620475</v>
      </c>
      <c r="I1634" s="2">
        <f t="shared" si="230"/>
        <v>33.339044766926733</v>
      </c>
    </row>
    <row r="1635" spans="1:9" ht="13.5" x14ac:dyDescent="0.25">
      <c r="A1635" s="3">
        <f>TITRES_STAT!B1638</f>
        <v>44693</v>
      </c>
      <c r="B1635" s="5">
        <f>TITRES_STAT!D1638</f>
        <v>1.9679</v>
      </c>
      <c r="C1635" s="2">
        <f t="shared" si="225"/>
        <v>7.6999999999999957E-2</v>
      </c>
      <c r="D1635" s="2">
        <f t="shared" si="226"/>
        <v>7.6999999999999957E-2</v>
      </c>
      <c r="E1635" s="2">
        <f t="shared" si="227"/>
        <v>0</v>
      </c>
      <c r="F1635" s="2">
        <f t="shared" si="231"/>
        <v>1.2784723631722009E-2</v>
      </c>
      <c r="G1635" s="2">
        <f t="shared" si="231"/>
        <v>1.4565703345563979E-2</v>
      </c>
      <c r="H1635" s="2">
        <f t="shared" si="229"/>
        <v>0.87772786033127803</v>
      </c>
      <c r="I1635" s="2">
        <f t="shared" si="230"/>
        <v>46.744146416213098</v>
      </c>
    </row>
    <row r="1636" spans="1:9" ht="13.5" x14ac:dyDescent="0.25">
      <c r="A1636" s="3">
        <f>TITRES_STAT!B1639</f>
        <v>44694</v>
      </c>
      <c r="B1636" s="5">
        <f>TITRES_STAT!D1639</f>
        <v>1.8736999999999999</v>
      </c>
      <c r="C1636" s="2">
        <f t="shared" si="225"/>
        <v>-9.4200000000000061E-2</v>
      </c>
      <c r="D1636" s="2">
        <f t="shared" si="226"/>
        <v>0</v>
      </c>
      <c r="E1636" s="2">
        <f t="shared" si="227"/>
        <v>9.4200000000000061E-2</v>
      </c>
      <c r="F1636" s="2">
        <f t="shared" si="231"/>
        <v>1.187152908659901E-2</v>
      </c>
      <c r="G1636" s="2">
        <f t="shared" si="231"/>
        <v>2.0253867392309412E-2</v>
      </c>
      <c r="H1636" s="2">
        <f t="shared" si="229"/>
        <v>0.58613640825488678</v>
      </c>
      <c r="I1636" s="2">
        <f t="shared" si="230"/>
        <v>36.95372007126241</v>
      </c>
    </row>
    <row r="1637" spans="1:9" ht="13.5" x14ac:dyDescent="0.25">
      <c r="A1637" s="3">
        <f>TITRES_STAT!B1640</f>
        <v>44697</v>
      </c>
      <c r="B1637" s="5">
        <f>TITRES_STAT!D1640</f>
        <v>1.8866000000000001</v>
      </c>
      <c r="C1637" s="2">
        <f t="shared" si="225"/>
        <v>1.2900000000000134E-2</v>
      </c>
      <c r="D1637" s="2">
        <f t="shared" si="226"/>
        <v>1.2900000000000134E-2</v>
      </c>
      <c r="E1637" s="2">
        <f t="shared" si="227"/>
        <v>0</v>
      </c>
      <c r="F1637" s="2">
        <f t="shared" si="231"/>
        <v>1.194499129469909E-2</v>
      </c>
      <c r="G1637" s="2">
        <f t="shared" si="231"/>
        <v>1.8807162578573029E-2</v>
      </c>
      <c r="H1637" s="2">
        <f t="shared" si="229"/>
        <v>0.63512990036615091</v>
      </c>
      <c r="I1637" s="2">
        <f t="shared" si="230"/>
        <v>38.842779416114141</v>
      </c>
    </row>
    <row r="1638" spans="1:9" ht="13.5" x14ac:dyDescent="0.25">
      <c r="A1638" s="3">
        <f>TITRES_STAT!B1641</f>
        <v>44698</v>
      </c>
      <c r="B1638" s="5">
        <f>TITRES_STAT!D1641</f>
        <v>1.9636</v>
      </c>
      <c r="C1638" s="2">
        <f t="shared" si="225"/>
        <v>7.6999999999999957E-2</v>
      </c>
      <c r="D1638" s="2">
        <f t="shared" si="226"/>
        <v>7.6999999999999957E-2</v>
      </c>
      <c r="E1638" s="2">
        <f t="shared" si="227"/>
        <v>0</v>
      </c>
      <c r="F1638" s="2">
        <f t="shared" si="231"/>
        <v>1.6591777630792011E-2</v>
      </c>
      <c r="G1638" s="2">
        <f t="shared" si="231"/>
        <v>1.746379382296067E-2</v>
      </c>
      <c r="H1638" s="2">
        <f t="shared" si="229"/>
        <v>0.95006719610820367</v>
      </c>
      <c r="I1638" s="2">
        <f t="shared" si="230"/>
        <v>48.719715813089714</v>
      </c>
    </row>
    <row r="1639" spans="1:9" ht="13.5" x14ac:dyDescent="0.25">
      <c r="A1639" s="3">
        <f>TITRES_STAT!B1642</f>
        <v>44699</v>
      </c>
      <c r="B1639" s="5">
        <f>TITRES_STAT!D1642</f>
        <v>1.9636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1.540665065716401E-2</v>
      </c>
      <c r="G1639" s="2">
        <f t="shared" si="231"/>
        <v>1.621637997846348E-2</v>
      </c>
      <c r="H1639" s="2">
        <f t="shared" si="229"/>
        <v>0.95006719610820367</v>
      </c>
      <c r="I1639" s="2">
        <f t="shared" si="230"/>
        <v>48.719715813089714</v>
      </c>
    </row>
    <row r="1640" spans="1:9" ht="13.5" x14ac:dyDescent="0.25">
      <c r="A1640" s="3">
        <f>TITRES_STAT!B1643</f>
        <v>44700</v>
      </c>
      <c r="B1640" s="5">
        <f>TITRES_STAT!D1643</f>
        <v>1.9636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1.4306175610223723E-2</v>
      </c>
      <c r="G1640" s="2">
        <f t="shared" si="231"/>
        <v>1.5058067122858945E-2</v>
      </c>
      <c r="H1640" s="2">
        <f t="shared" si="229"/>
        <v>0.95006719610820367</v>
      </c>
      <c r="I1640" s="2">
        <f t="shared" si="230"/>
        <v>48.719715813089714</v>
      </c>
    </row>
    <row r="1641" spans="1:9" ht="13.5" x14ac:dyDescent="0.25">
      <c r="A1641" s="3">
        <f>TITRES_STAT!B1644</f>
        <v>44701</v>
      </c>
      <c r="B1641" s="5">
        <f>TITRES_STAT!D1644</f>
        <v>1.9636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1.3284305923779173E-2</v>
      </c>
      <c r="G1641" s="2">
        <f t="shared" si="231"/>
        <v>1.3982490899797593E-2</v>
      </c>
      <c r="H1641" s="2">
        <f t="shared" si="229"/>
        <v>0.95006719610820367</v>
      </c>
      <c r="I1641" s="2">
        <f t="shared" si="230"/>
        <v>48.719715813089714</v>
      </c>
    </row>
    <row r="1642" spans="1:9" ht="13.5" x14ac:dyDescent="0.25">
      <c r="A1642" s="3">
        <f>TITRES_STAT!B1645</f>
        <v>44704</v>
      </c>
      <c r="B1642" s="5">
        <f>TITRES_STAT!D1645</f>
        <v>1.9636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1.2335426929223518E-2</v>
      </c>
      <c r="G1642" s="2">
        <f t="shared" si="231"/>
        <v>1.298374154981205E-2</v>
      </c>
      <c r="H1642" s="2">
        <f t="shared" si="229"/>
        <v>0.95006719610820367</v>
      </c>
      <c r="I1642" s="2">
        <f t="shared" si="230"/>
        <v>48.719715813089714</v>
      </c>
    </row>
    <row r="1643" spans="1:9" ht="13.5" x14ac:dyDescent="0.25">
      <c r="A1643" s="3">
        <f>TITRES_STAT!B1646</f>
        <v>44705</v>
      </c>
      <c r="B1643" s="5">
        <f>TITRES_STAT!D1646</f>
        <v>1.9636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1.1454325005707552E-2</v>
      </c>
      <c r="G1643" s="2">
        <f t="shared" si="231"/>
        <v>1.205633143911119E-2</v>
      </c>
      <c r="H1643" s="2">
        <f t="shared" si="229"/>
        <v>0.95006719610820367</v>
      </c>
      <c r="I1643" s="2">
        <f t="shared" si="230"/>
        <v>48.719715813089714</v>
      </c>
    </row>
    <row r="1644" spans="1:9" ht="13.5" x14ac:dyDescent="0.25">
      <c r="A1644" s="3">
        <f>TITRES_STAT!B1647</f>
        <v>44706</v>
      </c>
      <c r="B1644" s="5">
        <f>TITRES_STAT!D1647</f>
        <v>1.9636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1.0636158933871298E-2</v>
      </c>
      <c r="G1644" s="2">
        <f t="shared" si="231"/>
        <v>1.1195164907746106E-2</v>
      </c>
      <c r="H1644" s="2">
        <f t="shared" si="229"/>
        <v>0.95006719610820345</v>
      </c>
      <c r="I1644" s="2">
        <f t="shared" si="230"/>
        <v>48.719715813089707</v>
      </c>
    </row>
    <row r="1645" spans="1:9" ht="13.5" x14ac:dyDescent="0.25">
      <c r="A1645" s="3">
        <f>TITRES_STAT!B1648</f>
        <v>44707</v>
      </c>
      <c r="B1645" s="5">
        <f>TITRES_STAT!D1648</f>
        <v>1.9251</v>
      </c>
      <c r="C1645" s="2">
        <f t="shared" si="225"/>
        <v>-3.8499999999999979E-2</v>
      </c>
      <c r="D1645" s="2">
        <f t="shared" si="226"/>
        <v>0</v>
      </c>
      <c r="E1645" s="2">
        <f t="shared" si="227"/>
        <v>3.8499999999999979E-2</v>
      </c>
      <c r="F1645" s="2">
        <f t="shared" ref="F1645:G1660" si="232">((F1644*13)+D1645)/14</f>
        <v>9.8764332957376327E-3</v>
      </c>
      <c r="G1645" s="2">
        <f t="shared" si="232"/>
        <v>1.3145510271478525E-2</v>
      </c>
      <c r="H1645" s="2">
        <f t="shared" si="229"/>
        <v>0.75131608372527581</v>
      </c>
      <c r="I1645" s="2">
        <f t="shared" si="230"/>
        <v>42.900084725261543</v>
      </c>
    </row>
    <row r="1646" spans="1:9" ht="13.5" x14ac:dyDescent="0.25">
      <c r="A1646" s="3">
        <f>TITRES_STAT!B1649</f>
        <v>44708</v>
      </c>
      <c r="B1646" s="5">
        <f>TITRES_STAT!D1649</f>
        <v>1.9593</v>
      </c>
      <c r="C1646" s="2">
        <f t="shared" si="225"/>
        <v>3.4200000000000008E-2</v>
      </c>
      <c r="D1646" s="2">
        <f t="shared" si="226"/>
        <v>3.4200000000000008E-2</v>
      </c>
      <c r="E1646" s="2">
        <f t="shared" si="227"/>
        <v>0</v>
      </c>
      <c r="F1646" s="2">
        <f t="shared" si="232"/>
        <v>1.1613830917470659E-2</v>
      </c>
      <c r="G1646" s="2">
        <f t="shared" si="232"/>
        <v>1.2206545252087201E-2</v>
      </c>
      <c r="H1646" s="2">
        <f t="shared" si="229"/>
        <v>0.95144290850720492</v>
      </c>
      <c r="I1646" s="2">
        <f t="shared" si="230"/>
        <v>48.755866972046348</v>
      </c>
    </row>
    <row r="1647" spans="1:9" ht="13.5" x14ac:dyDescent="0.25">
      <c r="A1647" s="3">
        <f>TITRES_STAT!B1650</f>
        <v>44711</v>
      </c>
      <c r="B1647" s="5">
        <f>TITRES_STAT!D1650</f>
        <v>1.9593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1.0784271566222756E-2</v>
      </c>
      <c r="G1647" s="2">
        <f t="shared" si="232"/>
        <v>1.1334649162652402E-2</v>
      </c>
      <c r="H1647" s="2">
        <f t="shared" si="229"/>
        <v>0.95144290850720492</v>
      </c>
      <c r="I1647" s="2">
        <f t="shared" si="230"/>
        <v>48.755866972046348</v>
      </c>
    </row>
    <row r="1648" spans="1:9" ht="13.5" x14ac:dyDescent="0.25">
      <c r="A1648" s="3">
        <f>TITRES_STAT!B1651</f>
        <v>44712</v>
      </c>
      <c r="B1648" s="5">
        <f>TITRES_STAT!D1651</f>
        <v>1.9593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1.0013966454349701E-2</v>
      </c>
      <c r="G1648" s="2">
        <f t="shared" si="232"/>
        <v>1.0525031365320087E-2</v>
      </c>
      <c r="H1648" s="2">
        <f t="shared" si="229"/>
        <v>0.95144290850720481</v>
      </c>
      <c r="I1648" s="2">
        <f t="shared" si="230"/>
        <v>48.755866972046341</v>
      </c>
    </row>
    <row r="1649" spans="1:9" ht="13.5" x14ac:dyDescent="0.25">
      <c r="A1649" s="3">
        <f>TITRES_STAT!B1652</f>
        <v>44713</v>
      </c>
      <c r="B1649" s="5">
        <f>TITRES_STAT!D1652</f>
        <v>1.9593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9.2986831361818647E-3</v>
      </c>
      <c r="G1649" s="2">
        <f t="shared" si="232"/>
        <v>9.7732434106543673E-3</v>
      </c>
      <c r="H1649" s="2">
        <f t="shared" si="229"/>
        <v>0.9514429085072047</v>
      </c>
      <c r="I1649" s="2">
        <f t="shared" si="230"/>
        <v>48.755866972046341</v>
      </c>
    </row>
    <row r="1650" spans="1:9" ht="13.5" x14ac:dyDescent="0.25">
      <c r="A1650" s="3">
        <f>TITRES_STAT!B1653</f>
        <v>44714</v>
      </c>
      <c r="B1650" s="5">
        <f>TITRES_STAT!D1653</f>
        <v>1.9593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8.6344914835974462E-3</v>
      </c>
      <c r="G1650" s="2">
        <f t="shared" si="232"/>
        <v>9.0751545956076259E-3</v>
      </c>
      <c r="H1650" s="2">
        <f t="shared" si="229"/>
        <v>0.95144290850720481</v>
      </c>
      <c r="I1650" s="2">
        <f t="shared" si="230"/>
        <v>48.755866972046341</v>
      </c>
    </row>
    <row r="1651" spans="1:9" ht="13.5" x14ac:dyDescent="0.25">
      <c r="A1651" s="3">
        <f>TITRES_STAT!B1654</f>
        <v>44715</v>
      </c>
      <c r="B1651" s="5">
        <f>TITRES_STAT!D1654</f>
        <v>1.9593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8.0177420919119134E-3</v>
      </c>
      <c r="G1651" s="2">
        <f t="shared" si="232"/>
        <v>8.4269292673499387E-3</v>
      </c>
      <c r="H1651" s="2">
        <f t="shared" si="229"/>
        <v>0.9514429085072047</v>
      </c>
      <c r="I1651" s="2">
        <f t="shared" si="230"/>
        <v>48.755866972046341</v>
      </c>
    </row>
    <row r="1652" spans="1:9" ht="13.5" x14ac:dyDescent="0.25">
      <c r="A1652" s="3">
        <f>TITRES_STAT!B1655</f>
        <v>44718</v>
      </c>
      <c r="B1652" s="5">
        <f>TITRES_STAT!D1655</f>
        <v>1.9036999999999999</v>
      </c>
      <c r="C1652" s="2">
        <f t="shared" si="225"/>
        <v>-5.5600000000000094E-2</v>
      </c>
      <c r="D1652" s="2">
        <f t="shared" si="226"/>
        <v>0</v>
      </c>
      <c r="E1652" s="2">
        <f t="shared" si="227"/>
        <v>5.5600000000000094E-2</v>
      </c>
      <c r="F1652" s="2">
        <f t="shared" si="232"/>
        <v>7.4450462282039196E-3</v>
      </c>
      <c r="G1652" s="2">
        <f t="shared" si="232"/>
        <v>1.1796434319682093E-2</v>
      </c>
      <c r="H1652" s="2">
        <f t="shared" si="229"/>
        <v>0.63112683260415592</v>
      </c>
      <c r="I1652" s="2">
        <f t="shared" si="230"/>
        <v>38.692689004235064</v>
      </c>
    </row>
    <row r="1653" spans="1:9" ht="13.5" x14ac:dyDescent="0.25">
      <c r="A1653" s="3">
        <f>TITRES_STAT!B1656</f>
        <v>44719</v>
      </c>
      <c r="B1653" s="5">
        <f>TITRES_STAT!D1656</f>
        <v>1.8736999999999999</v>
      </c>
      <c r="C1653" s="2">
        <f t="shared" si="225"/>
        <v>-3.0000000000000027E-2</v>
      </c>
      <c r="D1653" s="2">
        <f t="shared" si="226"/>
        <v>0</v>
      </c>
      <c r="E1653" s="2">
        <f t="shared" si="227"/>
        <v>3.0000000000000027E-2</v>
      </c>
      <c r="F1653" s="2">
        <f t="shared" si="232"/>
        <v>6.9132572119036395E-3</v>
      </c>
      <c r="G1653" s="2">
        <f t="shared" si="232"/>
        <v>1.3096689011133375E-2</v>
      </c>
      <c r="H1653" s="2">
        <f t="shared" si="229"/>
        <v>0.52786297407128957</v>
      </c>
      <c r="I1653" s="2">
        <f t="shared" si="230"/>
        <v>34.549104404611342</v>
      </c>
    </row>
    <row r="1654" spans="1:9" ht="13.5" x14ac:dyDescent="0.25">
      <c r="A1654" s="3">
        <f>TITRES_STAT!B1657</f>
        <v>44720</v>
      </c>
      <c r="B1654" s="5">
        <f>TITRES_STAT!D1657</f>
        <v>1.9036999999999999</v>
      </c>
      <c r="C1654" s="2">
        <f t="shared" si="225"/>
        <v>3.0000000000000027E-2</v>
      </c>
      <c r="D1654" s="2">
        <f t="shared" si="226"/>
        <v>3.0000000000000027E-2</v>
      </c>
      <c r="E1654" s="2">
        <f t="shared" si="227"/>
        <v>0</v>
      </c>
      <c r="F1654" s="2">
        <f t="shared" si="232"/>
        <v>8.5623102681962378E-3</v>
      </c>
      <c r="G1654" s="2">
        <f t="shared" si="232"/>
        <v>1.2161211224623849E-2</v>
      </c>
      <c r="H1654" s="2">
        <f t="shared" si="229"/>
        <v>0.70406722735473859</v>
      </c>
      <c r="I1654" s="2">
        <f t="shared" si="230"/>
        <v>41.316869196978679</v>
      </c>
    </row>
    <row r="1655" spans="1:9" ht="13.5" x14ac:dyDescent="0.25">
      <c r="A1655" s="3">
        <f>TITRES_STAT!B1658</f>
        <v>44721</v>
      </c>
      <c r="B1655" s="5">
        <f>TITRES_STAT!D1658</f>
        <v>1.9036999999999999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7.9507166776107922E-3</v>
      </c>
      <c r="G1655" s="2">
        <f t="shared" si="232"/>
        <v>1.1292553280007859E-2</v>
      </c>
      <c r="H1655" s="2">
        <f t="shared" si="229"/>
        <v>0.70406722735473859</v>
      </c>
      <c r="I1655" s="2">
        <f t="shared" si="230"/>
        <v>41.316869196978679</v>
      </c>
    </row>
    <row r="1656" spans="1:9" ht="13.5" x14ac:dyDescent="0.25">
      <c r="A1656" s="3">
        <f>TITRES_STAT!B1659</f>
        <v>44722</v>
      </c>
      <c r="B1656" s="5">
        <f>TITRES_STAT!D1659</f>
        <v>1.8823000000000001</v>
      </c>
      <c r="C1656" s="2">
        <f t="shared" si="225"/>
        <v>-2.1399999999999864E-2</v>
      </c>
      <c r="D1656" s="2">
        <f t="shared" si="226"/>
        <v>0</v>
      </c>
      <c r="E1656" s="2">
        <f t="shared" si="227"/>
        <v>2.1399999999999864E-2</v>
      </c>
      <c r="F1656" s="2">
        <f t="shared" si="232"/>
        <v>7.3828083434957356E-3</v>
      </c>
      <c r="G1656" s="2">
        <f t="shared" si="232"/>
        <v>1.2014513760007287E-2</v>
      </c>
      <c r="H1656" s="2">
        <f t="shared" si="229"/>
        <v>0.61449081427422303</v>
      </c>
      <c r="I1656" s="2">
        <f t="shared" si="230"/>
        <v>38.060966890694935</v>
      </c>
    </row>
    <row r="1657" spans="1:9" ht="13.5" x14ac:dyDescent="0.25">
      <c r="A1657" s="3">
        <f>TITRES_STAT!B1660</f>
        <v>44725</v>
      </c>
      <c r="B1657" s="5">
        <f>TITRES_STAT!D1660</f>
        <v>1.9636</v>
      </c>
      <c r="C1657" s="2">
        <f t="shared" si="225"/>
        <v>8.1299999999999928E-2</v>
      </c>
      <c r="D1657" s="2">
        <f t="shared" si="226"/>
        <v>8.1299999999999928E-2</v>
      </c>
      <c r="E1657" s="2">
        <f t="shared" si="227"/>
        <v>0</v>
      </c>
      <c r="F1657" s="2">
        <f t="shared" si="232"/>
        <v>1.2662607747531749E-2</v>
      </c>
      <c r="G1657" s="2">
        <f t="shared" si="232"/>
        <v>1.1156334205721053E-2</v>
      </c>
      <c r="H1657" s="2">
        <f t="shared" si="229"/>
        <v>1.1350150967186217</v>
      </c>
      <c r="I1657" s="2">
        <f t="shared" si="230"/>
        <v>53.161923700823735</v>
      </c>
    </row>
    <row r="1658" spans="1:9" ht="13.5" x14ac:dyDescent="0.25">
      <c r="A1658" s="3">
        <f>TITRES_STAT!B1661</f>
        <v>44726</v>
      </c>
      <c r="B1658" s="5">
        <f>TITRES_STAT!D1661</f>
        <v>1.8481000000000001</v>
      </c>
      <c r="C1658" s="2">
        <f t="shared" si="225"/>
        <v>-0.11549999999999994</v>
      </c>
      <c r="D1658" s="2">
        <f t="shared" si="226"/>
        <v>0</v>
      </c>
      <c r="E1658" s="2">
        <f t="shared" si="227"/>
        <v>0.11549999999999994</v>
      </c>
      <c r="F1658" s="2">
        <f t="shared" si="232"/>
        <v>1.1758135765565196E-2</v>
      </c>
      <c r="G1658" s="2">
        <f t="shared" si="232"/>
        <v>1.8609453191026689E-2</v>
      </c>
      <c r="H1658" s="2">
        <f t="shared" si="229"/>
        <v>0.63183671464537516</v>
      </c>
      <c r="I1658" s="2">
        <f t="shared" si="230"/>
        <v>38.719358926955117</v>
      </c>
    </row>
    <row r="1659" spans="1:9" ht="13.5" x14ac:dyDescent="0.25">
      <c r="A1659" s="3">
        <f>TITRES_STAT!B1662</f>
        <v>44727</v>
      </c>
      <c r="B1659" s="5">
        <f>TITRES_STAT!D1662</f>
        <v>1.9550000000000001</v>
      </c>
      <c r="C1659" s="2">
        <f t="shared" si="225"/>
        <v>0.1069</v>
      </c>
      <c r="D1659" s="2">
        <f t="shared" si="226"/>
        <v>0.1069</v>
      </c>
      <c r="E1659" s="2">
        <f t="shared" si="227"/>
        <v>0</v>
      </c>
      <c r="F1659" s="2">
        <f t="shared" si="232"/>
        <v>1.8553983210881968E-2</v>
      </c>
      <c r="G1659" s="2">
        <f t="shared" si="232"/>
        <v>1.7280206534524781E-2</v>
      </c>
      <c r="H1659" s="2">
        <f t="shared" si="229"/>
        <v>1.0737130469946792</v>
      </c>
      <c r="I1659" s="2">
        <f t="shared" si="230"/>
        <v>51.777320326491349</v>
      </c>
    </row>
    <row r="1660" spans="1:9" ht="13.5" x14ac:dyDescent="0.25">
      <c r="A1660" s="3">
        <f>TITRES_STAT!B1663</f>
        <v>44728</v>
      </c>
      <c r="B1660" s="5">
        <f>TITRES_STAT!D1663</f>
        <v>1.9550000000000001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1.7228698695818969E-2</v>
      </c>
      <c r="G1660" s="2">
        <f t="shared" si="232"/>
        <v>1.6045906067773012E-2</v>
      </c>
      <c r="H1660" s="2">
        <f t="shared" si="229"/>
        <v>1.073713046994679</v>
      </c>
      <c r="I1660" s="2">
        <f t="shared" si="230"/>
        <v>51.777320326491349</v>
      </c>
    </row>
    <row r="1661" spans="1:9" ht="13.5" x14ac:dyDescent="0.25">
      <c r="A1661" s="3">
        <f>TITRES_STAT!B1664</f>
        <v>44729</v>
      </c>
      <c r="B1661" s="5">
        <f>TITRES_STAT!D1664</f>
        <v>1.9251</v>
      </c>
      <c r="C1661" s="2">
        <f t="shared" si="225"/>
        <v>-2.9900000000000038E-2</v>
      </c>
      <c r="D1661" s="2">
        <f t="shared" si="226"/>
        <v>0</v>
      </c>
      <c r="E1661" s="2">
        <f t="shared" si="227"/>
        <v>2.9900000000000038E-2</v>
      </c>
      <c r="F1661" s="2">
        <f t="shared" ref="F1661:G1676" si="233">((F1660*13)+D1661)/14</f>
        <v>1.5998077360403328E-2</v>
      </c>
      <c r="G1661" s="2">
        <f t="shared" si="233"/>
        <v>1.7035484205789229E-2</v>
      </c>
      <c r="H1661" s="2">
        <f t="shared" si="229"/>
        <v>0.9391031782335042</v>
      </c>
      <c r="I1661" s="2">
        <f t="shared" si="230"/>
        <v>48.429768398864368</v>
      </c>
    </row>
    <row r="1662" spans="1:9" ht="13.5" x14ac:dyDescent="0.25">
      <c r="A1662" s="3">
        <f>TITRES_STAT!B1665</f>
        <v>44732</v>
      </c>
      <c r="B1662" s="5">
        <f>TITRES_STAT!D1665</f>
        <v>1.8866000000000001</v>
      </c>
      <c r="C1662" s="2">
        <f t="shared" si="225"/>
        <v>-3.8499999999999979E-2</v>
      </c>
      <c r="D1662" s="2">
        <f t="shared" si="226"/>
        <v>0</v>
      </c>
      <c r="E1662" s="2">
        <f t="shared" si="227"/>
        <v>3.8499999999999979E-2</v>
      </c>
      <c r="F1662" s="2">
        <f t="shared" si="233"/>
        <v>1.4855357548945947E-2</v>
      </c>
      <c r="G1662" s="2">
        <f t="shared" si="233"/>
        <v>1.8568663905375711E-2</v>
      </c>
      <c r="H1662" s="2">
        <f t="shared" si="229"/>
        <v>0.80002296474574319</v>
      </c>
      <c r="I1662" s="2">
        <f t="shared" si="230"/>
        <v>44.445153223850561</v>
      </c>
    </row>
    <row r="1663" spans="1:9" ht="13.5" x14ac:dyDescent="0.25">
      <c r="A1663" s="3">
        <f>TITRES_STAT!B1666</f>
        <v>44733</v>
      </c>
      <c r="B1663" s="5">
        <f>TITRES_STAT!D1666</f>
        <v>1.8909</v>
      </c>
      <c r="C1663" s="2">
        <f t="shared" si="225"/>
        <v>4.2999999999999705E-3</v>
      </c>
      <c r="D1663" s="2">
        <f t="shared" si="226"/>
        <v>4.2999999999999705E-3</v>
      </c>
      <c r="E1663" s="2">
        <f t="shared" si="227"/>
        <v>0</v>
      </c>
      <c r="F1663" s="2">
        <f t="shared" si="233"/>
        <v>1.4101403438306948E-2</v>
      </c>
      <c r="G1663" s="2">
        <f t="shared" si="233"/>
        <v>1.7242330769277444E-2</v>
      </c>
      <c r="H1663" s="2">
        <f t="shared" si="229"/>
        <v>0.81783626743972271</v>
      </c>
      <c r="I1663" s="2">
        <f t="shared" si="230"/>
        <v>44.989545103068039</v>
      </c>
    </row>
    <row r="1664" spans="1:9" ht="13.5" x14ac:dyDescent="0.25">
      <c r="A1664" s="3">
        <f>TITRES_STAT!B1667</f>
        <v>44734</v>
      </c>
      <c r="B1664" s="5">
        <f>TITRES_STAT!D1667</f>
        <v>1.8909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1.3094160335570737E-2</v>
      </c>
      <c r="G1664" s="2">
        <f t="shared" si="233"/>
        <v>1.6010735714329056E-2</v>
      </c>
      <c r="H1664" s="2">
        <f t="shared" si="229"/>
        <v>0.81783626743972271</v>
      </c>
      <c r="I1664" s="2">
        <f t="shared" si="230"/>
        <v>44.989545103068039</v>
      </c>
    </row>
    <row r="1665" spans="1:9" ht="13.5" x14ac:dyDescent="0.25">
      <c r="A1665" s="3">
        <f>TITRES_STAT!B1668</f>
        <v>44735</v>
      </c>
      <c r="B1665" s="5">
        <f>TITRES_STAT!D1668</f>
        <v>1.8438000000000001</v>
      </c>
      <c r="C1665" s="2">
        <f t="shared" si="225"/>
        <v>-4.709999999999992E-2</v>
      </c>
      <c r="D1665" s="2">
        <f t="shared" si="226"/>
        <v>0</v>
      </c>
      <c r="E1665" s="2">
        <f t="shared" si="227"/>
        <v>4.709999999999992E-2</v>
      </c>
      <c r="F1665" s="2">
        <f t="shared" si="233"/>
        <v>1.2158863168744255E-2</v>
      </c>
      <c r="G1665" s="2">
        <f t="shared" si="233"/>
        <v>1.8231397449019832E-2</v>
      </c>
      <c r="H1665" s="2">
        <f t="shared" si="229"/>
        <v>0.66691888006631928</v>
      </c>
      <c r="I1665" s="2">
        <f t="shared" si="230"/>
        <v>40.009078308584854</v>
      </c>
    </row>
    <row r="1666" spans="1:9" ht="13.5" x14ac:dyDescent="0.25">
      <c r="A1666" s="3">
        <f>TITRES_STAT!B1669</f>
        <v>44736</v>
      </c>
      <c r="B1666" s="5">
        <f>TITRES_STAT!D1669</f>
        <v>1.8394999999999999</v>
      </c>
      <c r="C1666" s="2">
        <f t="shared" si="225"/>
        <v>-4.3000000000001926E-3</v>
      </c>
      <c r="D1666" s="2">
        <f t="shared" si="226"/>
        <v>0</v>
      </c>
      <c r="E1666" s="2">
        <f t="shared" si="227"/>
        <v>4.3000000000001926E-3</v>
      </c>
      <c r="F1666" s="2">
        <f t="shared" si="233"/>
        <v>1.1290372942405381E-2</v>
      </c>
      <c r="G1666" s="2">
        <f t="shared" si="233"/>
        <v>1.7236297631232713E-2</v>
      </c>
      <c r="H1666" s="2">
        <f t="shared" si="229"/>
        <v>0.65503469387456337</v>
      </c>
      <c r="I1666" s="2">
        <f t="shared" si="230"/>
        <v>39.578305898897909</v>
      </c>
    </row>
    <row r="1667" spans="1:9" ht="13.5" x14ac:dyDescent="0.25">
      <c r="A1667" s="3">
        <f>TITRES_STAT!B1670</f>
        <v>44739</v>
      </c>
      <c r="B1667" s="5">
        <f>TITRES_STAT!D1670</f>
        <v>1.8394999999999999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1.048391773223357E-2</v>
      </c>
      <c r="G1667" s="2">
        <f t="shared" si="233"/>
        <v>1.600513351471609E-2</v>
      </c>
      <c r="H1667" s="2">
        <f t="shared" si="229"/>
        <v>0.65503469387456337</v>
      </c>
      <c r="I1667" s="2">
        <f t="shared" si="230"/>
        <v>39.578305898897909</v>
      </c>
    </row>
    <row r="1668" spans="1:9" ht="13.5" x14ac:dyDescent="0.25">
      <c r="A1668" s="3">
        <f>TITRES_STAT!B1671</f>
        <v>44740</v>
      </c>
      <c r="B1668" s="5">
        <f>TITRES_STAT!D1671</f>
        <v>1.8394999999999999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9.7350664656454568E-3</v>
      </c>
      <c r="G1668" s="2">
        <f t="shared" si="233"/>
        <v>1.486190969223637E-2</v>
      </c>
      <c r="H1668" s="2">
        <f t="shared" si="229"/>
        <v>0.65503469387456337</v>
      </c>
      <c r="I1668" s="2">
        <f t="shared" si="230"/>
        <v>39.578305898897909</v>
      </c>
    </row>
    <row r="1669" spans="1:9" ht="13.5" x14ac:dyDescent="0.25">
      <c r="A1669" s="3">
        <f>TITRES_STAT!B1672</f>
        <v>44741</v>
      </c>
      <c r="B1669" s="5">
        <f>TITRES_STAT!D1672</f>
        <v>1.8566</v>
      </c>
      <c r="C1669" s="2">
        <f t="shared" si="234"/>
        <v>1.7100000000000115E-2</v>
      </c>
      <c r="D1669" s="2">
        <f t="shared" si="235"/>
        <v>1.7100000000000115E-2</v>
      </c>
      <c r="E1669" s="2">
        <f t="shared" si="236"/>
        <v>0</v>
      </c>
      <c r="F1669" s="2">
        <f t="shared" si="233"/>
        <v>1.0261133146670791E-2</v>
      </c>
      <c r="G1669" s="2">
        <f t="shared" si="233"/>
        <v>1.3800344714219486E-2</v>
      </c>
      <c r="H1669" s="2">
        <f t="shared" si="229"/>
        <v>0.74354179979997226</v>
      </c>
      <c r="I1669" s="2">
        <f t="shared" si="230"/>
        <v>42.645481736387111</v>
      </c>
    </row>
    <row r="1670" spans="1:9" ht="13.5" x14ac:dyDescent="0.25">
      <c r="A1670" s="3">
        <f>TITRES_STAT!B1673</f>
        <v>44742</v>
      </c>
      <c r="B1670" s="5">
        <f>TITRES_STAT!D1673</f>
        <v>1.9474</v>
      </c>
      <c r="C1670" s="2">
        <f t="shared" si="234"/>
        <v>9.0799999999999992E-2</v>
      </c>
      <c r="D1670" s="2">
        <f t="shared" si="235"/>
        <v>9.0799999999999992E-2</v>
      </c>
      <c r="E1670" s="2">
        <f t="shared" si="236"/>
        <v>0</v>
      </c>
      <c r="F1670" s="2">
        <f t="shared" si="233"/>
        <v>1.601390935048002E-2</v>
      </c>
      <c r="G1670" s="2">
        <f t="shared" si="233"/>
        <v>1.281460580606095E-2</v>
      </c>
      <c r="H1670" s="2">
        <f t="shared" si="229"/>
        <v>1.2496607069181862</v>
      </c>
      <c r="I1670" s="2">
        <f t="shared" si="230"/>
        <v>55.548852459182541</v>
      </c>
    </row>
    <row r="1671" spans="1:9" ht="13.5" x14ac:dyDescent="0.25">
      <c r="A1671" s="3">
        <f>TITRES_STAT!B1674</f>
        <v>44743</v>
      </c>
      <c r="B1671" s="5">
        <f>TITRES_STAT!D1674</f>
        <v>1.9698</v>
      </c>
      <c r="C1671" s="2">
        <f t="shared" si="234"/>
        <v>2.2399999999999975E-2</v>
      </c>
      <c r="D1671" s="2">
        <f t="shared" si="235"/>
        <v>2.2399999999999975E-2</v>
      </c>
      <c r="E1671" s="2">
        <f t="shared" si="236"/>
        <v>0</v>
      </c>
      <c r="F1671" s="2">
        <f t="shared" si="233"/>
        <v>1.6470058682588589E-2</v>
      </c>
      <c r="G1671" s="2">
        <f t="shared" si="233"/>
        <v>1.189927681991374E-2</v>
      </c>
      <c r="H1671" s="2">
        <f t="shared" si="229"/>
        <v>1.3841226598767356</v>
      </c>
      <c r="I1671" s="2">
        <f t="shared" si="230"/>
        <v>58.055849355850583</v>
      </c>
    </row>
    <row r="1672" spans="1:9" ht="13.5" x14ac:dyDescent="0.25">
      <c r="A1672" s="3">
        <f>TITRES_STAT!B1675</f>
        <v>44746</v>
      </c>
      <c r="B1672" s="5">
        <f>TITRES_STAT!D1675</f>
        <v>1.9698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1.5293625919546546E-2</v>
      </c>
      <c r="G1672" s="2">
        <f t="shared" si="233"/>
        <v>1.1049328475634185E-2</v>
      </c>
      <c r="H1672" s="2">
        <f t="shared" si="229"/>
        <v>1.3841226598767358</v>
      </c>
      <c r="I1672" s="2">
        <f t="shared" si="230"/>
        <v>58.05584935585059</v>
      </c>
    </row>
    <row r="1673" spans="1:9" ht="13.5" x14ac:dyDescent="0.25">
      <c r="A1673" s="3">
        <f>TITRES_STAT!B1676</f>
        <v>44747</v>
      </c>
      <c r="B1673" s="5">
        <f>TITRES_STAT!D1676</f>
        <v>2.0865</v>
      </c>
      <c r="C1673" s="2">
        <f t="shared" si="234"/>
        <v>0.11670000000000003</v>
      </c>
      <c r="D1673" s="2">
        <f t="shared" si="235"/>
        <v>0.11670000000000003</v>
      </c>
      <c r="E1673" s="2">
        <f t="shared" si="236"/>
        <v>0</v>
      </c>
      <c r="F1673" s="2">
        <f t="shared" si="233"/>
        <v>2.2536938353864649E-2</v>
      </c>
      <c r="G1673" s="2">
        <f t="shared" si="233"/>
        <v>1.0260090727374601E-2</v>
      </c>
      <c r="H1673" s="2">
        <f t="shared" si="229"/>
        <v>2.1965632617394508</v>
      </c>
      <c r="I1673" s="2">
        <f t="shared" si="230"/>
        <v>68.716402019341331</v>
      </c>
    </row>
    <row r="1674" spans="1:9" ht="13.5" x14ac:dyDescent="0.25">
      <c r="A1674" s="3">
        <f>TITRES_STAT!B1677</f>
        <v>44748</v>
      </c>
      <c r="B1674" s="5">
        <f>TITRES_STAT!D1677</f>
        <v>2.0550999999999999</v>
      </c>
      <c r="C1674" s="2">
        <f t="shared" si="234"/>
        <v>-3.1400000000000095E-2</v>
      </c>
      <c r="D1674" s="2">
        <f t="shared" si="235"/>
        <v>0</v>
      </c>
      <c r="E1674" s="2">
        <f t="shared" si="236"/>
        <v>3.1400000000000095E-2</v>
      </c>
      <c r="F1674" s="2">
        <f t="shared" si="233"/>
        <v>2.0927157042874317E-2</v>
      </c>
      <c r="G1674" s="2">
        <f t="shared" si="233"/>
        <v>1.177008424684785E-2</v>
      </c>
      <c r="H1674" s="2">
        <f t="shared" si="229"/>
        <v>1.7779955184669836</v>
      </c>
      <c r="I1674" s="2">
        <f t="shared" si="230"/>
        <v>64.002821698148651</v>
      </c>
    </row>
    <row r="1675" spans="1:9" ht="13.5" x14ac:dyDescent="0.25">
      <c r="A1675" s="3">
        <f>TITRES_STAT!B1678</f>
        <v>44749</v>
      </c>
      <c r="B1675" s="5">
        <f>TITRES_STAT!D1678</f>
        <v>2.0506000000000002</v>
      </c>
      <c r="C1675" s="2">
        <f t="shared" si="234"/>
        <v>-4.4999999999997264E-3</v>
      </c>
      <c r="D1675" s="2">
        <f t="shared" si="235"/>
        <v>0</v>
      </c>
      <c r="E1675" s="2">
        <f t="shared" si="236"/>
        <v>4.4999999999997264E-3</v>
      </c>
      <c r="F1675" s="2">
        <f t="shared" si="233"/>
        <v>1.9432360111240436E-2</v>
      </c>
      <c r="G1675" s="2">
        <f t="shared" si="233"/>
        <v>1.1250792514930125E-2</v>
      </c>
      <c r="H1675" s="2">
        <f t="shared" si="229"/>
        <v>1.7271992248948806</v>
      </c>
      <c r="I1675" s="2">
        <f t="shared" si="230"/>
        <v>63.33234510806431</v>
      </c>
    </row>
    <row r="1676" spans="1:9" ht="13.5" x14ac:dyDescent="0.25">
      <c r="A1676" s="3">
        <f>TITRES_STAT!B1679</f>
        <v>44750</v>
      </c>
      <c r="B1676" s="5">
        <f>TITRES_STAT!D1679</f>
        <v>2.0506000000000002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1.8044334389008976E-2</v>
      </c>
      <c r="G1676" s="2">
        <f t="shared" si="233"/>
        <v>1.0447164478149402E-2</v>
      </c>
      <c r="H1676" s="2">
        <f t="shared" si="229"/>
        <v>1.7271992248948806</v>
      </c>
      <c r="I1676" s="2">
        <f t="shared" si="230"/>
        <v>63.33234510806431</v>
      </c>
    </row>
    <row r="1677" spans="1:9" ht="13.5" x14ac:dyDescent="0.25">
      <c r="A1677" s="3">
        <f>TITRES_STAT!B1680</f>
        <v>44753</v>
      </c>
      <c r="B1677" s="5">
        <f>TITRES_STAT!D1680</f>
        <v>2.0819999999999999</v>
      </c>
      <c r="C1677" s="2">
        <f t="shared" si="234"/>
        <v>3.139999999999965E-2</v>
      </c>
      <c r="D1677" s="2">
        <f t="shared" si="235"/>
        <v>3.139999999999965E-2</v>
      </c>
      <c r="E1677" s="2">
        <f t="shared" si="236"/>
        <v>0</v>
      </c>
      <c r="F1677" s="2">
        <f t="shared" ref="F1677:G1692" si="237">((F1676*13)+D1677)/14</f>
        <v>1.8998310504079741E-2</v>
      </c>
      <c r="G1677" s="2">
        <f t="shared" si="237"/>
        <v>9.700938443995874E-3</v>
      </c>
      <c r="H1677" s="2">
        <f t="shared" si="229"/>
        <v>1.9583992428936827</v>
      </c>
      <c r="I1677" s="2">
        <f t="shared" si="230"/>
        <v>66.197936184506474</v>
      </c>
    </row>
    <row r="1678" spans="1:9" ht="13.5" x14ac:dyDescent="0.25">
      <c r="A1678" s="3">
        <f>TITRES_STAT!B1681</f>
        <v>44754</v>
      </c>
      <c r="B1678" s="5">
        <f>TITRES_STAT!D1681</f>
        <v>2.0550999999999999</v>
      </c>
      <c r="C1678" s="2">
        <f t="shared" si="234"/>
        <v>-2.6899999999999924E-2</v>
      </c>
      <c r="D1678" s="2">
        <f t="shared" si="235"/>
        <v>0</v>
      </c>
      <c r="E1678" s="2">
        <f t="shared" si="236"/>
        <v>2.6899999999999924E-2</v>
      </c>
      <c r="F1678" s="2">
        <f t="shared" si="237"/>
        <v>1.7641288325216904E-2</v>
      </c>
      <c r="G1678" s="2">
        <f t="shared" si="237"/>
        <v>1.0929442840853306E-2</v>
      </c>
      <c r="H1678" s="2">
        <f t="shared" si="229"/>
        <v>1.6141068288746891</v>
      </c>
      <c r="I1678" s="2">
        <f t="shared" si="230"/>
        <v>61.746016308351251</v>
      </c>
    </row>
    <row r="1679" spans="1:9" ht="13.5" x14ac:dyDescent="0.25">
      <c r="A1679" s="3">
        <f>TITRES_STAT!B1682</f>
        <v>44755</v>
      </c>
      <c r="B1679" s="5">
        <f>TITRES_STAT!D1682</f>
        <v>2.0865</v>
      </c>
      <c r="C1679" s="2">
        <f t="shared" si="234"/>
        <v>3.1400000000000095E-2</v>
      </c>
      <c r="D1679" s="2">
        <f t="shared" si="235"/>
        <v>3.1400000000000095E-2</v>
      </c>
      <c r="E1679" s="2">
        <f t="shared" si="236"/>
        <v>0</v>
      </c>
      <c r="F1679" s="2">
        <f t="shared" si="237"/>
        <v>1.8624053444844274E-2</v>
      </c>
      <c r="G1679" s="2">
        <f t="shared" si="237"/>
        <v>1.0148768352220927E-2</v>
      </c>
      <c r="H1679" s="2">
        <f t="shared" si="229"/>
        <v>1.8351047928656921</v>
      </c>
      <c r="I1679" s="2">
        <f t="shared" si="230"/>
        <v>64.727935188977227</v>
      </c>
    </row>
    <row r="1680" spans="1:9" ht="13.5" x14ac:dyDescent="0.25">
      <c r="A1680" s="3">
        <f>TITRES_STAT!B1683</f>
        <v>44756</v>
      </c>
      <c r="B1680" s="5">
        <f>TITRES_STAT!D1683</f>
        <v>2.0865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1.7293763913069683E-2</v>
      </c>
      <c r="G1680" s="2">
        <f t="shared" si="237"/>
        <v>9.4238563270622883E-3</v>
      </c>
      <c r="H1680" s="2">
        <f t="shared" si="229"/>
        <v>1.8351047928656921</v>
      </c>
      <c r="I1680" s="2">
        <f t="shared" si="230"/>
        <v>64.727935188977227</v>
      </c>
    </row>
    <row r="1681" spans="1:9" ht="13.5" x14ac:dyDescent="0.25">
      <c r="A1681" s="3">
        <f>TITRES_STAT!B1684</f>
        <v>44757</v>
      </c>
      <c r="B1681" s="5">
        <f>TITRES_STAT!D1684</f>
        <v>2.1089000000000002</v>
      </c>
      <c r="C1681" s="2">
        <f t="shared" si="234"/>
        <v>2.2400000000000198E-2</v>
      </c>
      <c r="D1681" s="2">
        <f t="shared" si="235"/>
        <v>2.2400000000000198E-2</v>
      </c>
      <c r="E1681" s="2">
        <f t="shared" si="236"/>
        <v>0</v>
      </c>
      <c r="F1681" s="2">
        <f t="shared" si="237"/>
        <v>1.7658495062136147E-2</v>
      </c>
      <c r="G1681" s="2">
        <f t="shared" si="237"/>
        <v>8.7507237322721251E-3</v>
      </c>
      <c r="H1681" s="2">
        <f t="shared" ref="H1681:H1744" si="238">F1681/G1681</f>
        <v>2.0179468124462341</v>
      </c>
      <c r="I1681" s="2">
        <f t="shared" ref="I1681:I1744" si="239">IF(G1681=0,100,100-(100/(1+H1681)))</f>
        <v>66.864889868968973</v>
      </c>
    </row>
    <row r="1682" spans="1:9" ht="13.5" x14ac:dyDescent="0.25">
      <c r="A1682" s="3">
        <f>TITRES_STAT!B1685</f>
        <v>44760</v>
      </c>
      <c r="B1682" s="5">
        <f>TITRES_STAT!D1685</f>
        <v>2.1402999999999999</v>
      </c>
      <c r="C1682" s="2">
        <f t="shared" si="234"/>
        <v>3.139999999999965E-2</v>
      </c>
      <c r="D1682" s="2">
        <f t="shared" si="235"/>
        <v>3.139999999999965E-2</v>
      </c>
      <c r="E1682" s="2">
        <f t="shared" si="236"/>
        <v>0</v>
      </c>
      <c r="F1682" s="2">
        <f t="shared" si="237"/>
        <v>1.8640031129126398E-2</v>
      </c>
      <c r="G1682" s="2">
        <f t="shared" si="237"/>
        <v>8.1256720371098313E-3</v>
      </c>
      <c r="H1682" s="2">
        <f t="shared" si="238"/>
        <v>2.2939679381591622</v>
      </c>
      <c r="I1682" s="2">
        <f t="shared" si="239"/>
        <v>69.64147742862211</v>
      </c>
    </row>
    <row r="1683" spans="1:9" ht="13.5" x14ac:dyDescent="0.25">
      <c r="A1683" s="3">
        <f>TITRES_STAT!B1686</f>
        <v>44761</v>
      </c>
      <c r="B1683" s="5">
        <f>TITRES_STAT!D1686</f>
        <v>2.1314000000000002</v>
      </c>
      <c r="C1683" s="2">
        <f t="shared" si="234"/>
        <v>-8.8999999999996859E-3</v>
      </c>
      <c r="D1683" s="2">
        <f t="shared" si="235"/>
        <v>0</v>
      </c>
      <c r="E1683" s="2">
        <f t="shared" si="236"/>
        <v>8.8999999999996859E-3</v>
      </c>
      <c r="F1683" s="2">
        <f t="shared" si="237"/>
        <v>1.7308600334188799E-2</v>
      </c>
      <c r="G1683" s="2">
        <f t="shared" si="237"/>
        <v>8.1809811773162506E-3</v>
      </c>
      <c r="H1683" s="2">
        <f t="shared" si="238"/>
        <v>2.1157120349061649</v>
      </c>
      <c r="I1683" s="2">
        <f t="shared" si="239"/>
        <v>67.904607717377942</v>
      </c>
    </row>
    <row r="1684" spans="1:9" ht="13.5" x14ac:dyDescent="0.25">
      <c r="A1684" s="3">
        <f>TITRES_STAT!B1687</f>
        <v>44762</v>
      </c>
      <c r="B1684" s="5">
        <f>TITRES_STAT!D1687</f>
        <v>2.1314000000000002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1.6072271738889598E-2</v>
      </c>
      <c r="G1684" s="2">
        <f t="shared" si="237"/>
        <v>7.5966253789365185E-3</v>
      </c>
      <c r="H1684" s="2">
        <f t="shared" si="238"/>
        <v>2.1157120349061649</v>
      </c>
      <c r="I1684" s="2">
        <f t="shared" si="239"/>
        <v>67.904607717377942</v>
      </c>
    </row>
    <row r="1685" spans="1:9" ht="13.5" x14ac:dyDescent="0.25">
      <c r="A1685" s="3">
        <f>TITRES_STAT!B1688</f>
        <v>44763</v>
      </c>
      <c r="B1685" s="5">
        <f>TITRES_STAT!D1688</f>
        <v>2.1314000000000002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1.4924252328968912E-2</v>
      </c>
      <c r="G1685" s="2">
        <f t="shared" si="237"/>
        <v>7.0540092804410532E-3</v>
      </c>
      <c r="H1685" s="2">
        <f t="shared" si="238"/>
        <v>2.1157120349061649</v>
      </c>
      <c r="I1685" s="2">
        <f t="shared" si="239"/>
        <v>67.904607717377942</v>
      </c>
    </row>
    <row r="1686" spans="1:9" ht="13.5" x14ac:dyDescent="0.25">
      <c r="A1686" s="3">
        <f>TITRES_STAT!B1689</f>
        <v>44764</v>
      </c>
      <c r="B1686" s="5">
        <f>TITRES_STAT!D1689</f>
        <v>2.1314000000000002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1.3858234305471132E-2</v>
      </c>
      <c r="G1686" s="2">
        <f t="shared" si="237"/>
        <v>6.5501514746952637E-3</v>
      </c>
      <c r="H1686" s="2">
        <f t="shared" si="238"/>
        <v>2.1157120349061644</v>
      </c>
      <c r="I1686" s="2">
        <f t="shared" si="239"/>
        <v>67.904607717377928</v>
      </c>
    </row>
    <row r="1687" spans="1:9" ht="13.5" x14ac:dyDescent="0.25">
      <c r="A1687" s="3">
        <f>TITRES_STAT!B1690</f>
        <v>44768</v>
      </c>
      <c r="B1687" s="5">
        <f>TITRES_STAT!D1690</f>
        <v>2.1269</v>
      </c>
      <c r="C1687" s="2">
        <f t="shared" si="234"/>
        <v>-4.5000000000001705E-3</v>
      </c>
      <c r="D1687" s="2">
        <f t="shared" si="235"/>
        <v>0</v>
      </c>
      <c r="E1687" s="2">
        <f t="shared" si="236"/>
        <v>4.5000000000001705E-3</v>
      </c>
      <c r="F1687" s="2">
        <f t="shared" si="237"/>
        <v>1.2868360426508907E-2</v>
      </c>
      <c r="G1687" s="2">
        <f t="shared" si="237"/>
        <v>6.4037120836456145E-3</v>
      </c>
      <c r="H1687" s="2">
        <f t="shared" si="238"/>
        <v>2.0095157712310807</v>
      </c>
      <c r="I1687" s="2">
        <f t="shared" si="239"/>
        <v>66.772063148519834</v>
      </c>
    </row>
    <row r="1688" spans="1:9" ht="13.5" x14ac:dyDescent="0.25">
      <c r="A1688" s="3">
        <f>TITRES_STAT!B1691</f>
        <v>44769</v>
      </c>
      <c r="B1688" s="5">
        <f>TITRES_STAT!D1691</f>
        <v>2.1269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1.1949191824615414E-2</v>
      </c>
      <c r="G1688" s="2">
        <f t="shared" si="237"/>
        <v>5.9463040776709273E-3</v>
      </c>
      <c r="H1688" s="2">
        <f t="shared" si="238"/>
        <v>2.0095157712310807</v>
      </c>
      <c r="I1688" s="2">
        <f t="shared" si="239"/>
        <v>66.772063148519834</v>
      </c>
    </row>
    <row r="1689" spans="1:9" ht="13.5" x14ac:dyDescent="0.25">
      <c r="A1689" s="3">
        <f>TITRES_STAT!B1692</f>
        <v>44770</v>
      </c>
      <c r="B1689" s="5">
        <f>TITRES_STAT!D1692</f>
        <v>2.0640000000000001</v>
      </c>
      <c r="C1689" s="2">
        <f t="shared" si="234"/>
        <v>-6.2899999999999956E-2</v>
      </c>
      <c r="D1689" s="2">
        <f t="shared" si="235"/>
        <v>0</v>
      </c>
      <c r="E1689" s="2">
        <f t="shared" si="236"/>
        <v>6.2899999999999956E-2</v>
      </c>
      <c r="F1689" s="2">
        <f t="shared" si="237"/>
        <v>1.109567812285717E-2</v>
      </c>
      <c r="G1689" s="2">
        <f t="shared" si="237"/>
        <v>1.0014425214980142E-2</v>
      </c>
      <c r="H1689" s="2">
        <f t="shared" si="238"/>
        <v>1.1079695424016578</v>
      </c>
      <c r="I1689" s="2">
        <f t="shared" si="239"/>
        <v>52.560984402996766</v>
      </c>
    </row>
    <row r="1690" spans="1:9" ht="13.5" x14ac:dyDescent="0.25">
      <c r="A1690" s="3">
        <f>TITRES_STAT!B1693</f>
        <v>44771</v>
      </c>
      <c r="B1690" s="5">
        <f>TITRES_STAT!D1693</f>
        <v>2.0640000000000001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1.030312968551023E-2</v>
      </c>
      <c r="G1690" s="2">
        <f t="shared" si="237"/>
        <v>9.2991091281958461E-3</v>
      </c>
      <c r="H1690" s="2">
        <f t="shared" si="238"/>
        <v>1.1079695424016578</v>
      </c>
      <c r="I1690" s="2">
        <f t="shared" si="239"/>
        <v>52.560984402996766</v>
      </c>
    </row>
    <row r="1691" spans="1:9" ht="13.5" x14ac:dyDescent="0.25">
      <c r="A1691" s="3">
        <f>TITRES_STAT!B1694</f>
        <v>44774</v>
      </c>
      <c r="B1691" s="5">
        <f>TITRES_STAT!D1694</f>
        <v>2.1089000000000002</v>
      </c>
      <c r="C1691" s="2">
        <f t="shared" si="234"/>
        <v>4.4900000000000162E-2</v>
      </c>
      <c r="D1691" s="2">
        <f t="shared" si="235"/>
        <v>4.4900000000000162E-2</v>
      </c>
      <c r="E1691" s="2">
        <f t="shared" si="236"/>
        <v>0</v>
      </c>
      <c r="F1691" s="2">
        <f t="shared" si="237"/>
        <v>1.2774334707973798E-2</v>
      </c>
      <c r="G1691" s="2">
        <f t="shared" si="237"/>
        <v>8.6348870476104286E-3</v>
      </c>
      <c r="H1691" s="2">
        <f t="shared" si="238"/>
        <v>1.4793864282809464</v>
      </c>
      <c r="I1691" s="2">
        <f t="shared" si="239"/>
        <v>59.667440758988981</v>
      </c>
    </row>
    <row r="1692" spans="1:9" ht="13.5" x14ac:dyDescent="0.25">
      <c r="A1692" s="3">
        <f>TITRES_STAT!B1695</f>
        <v>44775</v>
      </c>
      <c r="B1692" s="5">
        <f>TITRES_STAT!D1695</f>
        <v>2.1133999999999999</v>
      </c>
      <c r="C1692" s="2">
        <f t="shared" si="234"/>
        <v>4.4999999999997264E-3</v>
      </c>
      <c r="D1692" s="2">
        <f t="shared" si="235"/>
        <v>4.4999999999997264E-3</v>
      </c>
      <c r="E1692" s="2">
        <f t="shared" si="236"/>
        <v>0</v>
      </c>
      <c r="F1692" s="2">
        <f t="shared" si="237"/>
        <v>1.2183310800261363E-2</v>
      </c>
      <c r="G1692" s="2">
        <f t="shared" si="237"/>
        <v>8.0181094013525404E-3</v>
      </c>
      <c r="H1692" s="2">
        <f t="shared" si="238"/>
        <v>1.5194742538940929</v>
      </c>
      <c r="I1692" s="2">
        <f t="shared" si="239"/>
        <v>60.309179645142137</v>
      </c>
    </row>
    <row r="1693" spans="1:9" ht="13.5" x14ac:dyDescent="0.25">
      <c r="A1693" s="3">
        <f>TITRES_STAT!B1696</f>
        <v>44776</v>
      </c>
      <c r="B1693" s="5">
        <f>TITRES_STAT!D1696</f>
        <v>2.1089000000000002</v>
      </c>
      <c r="C1693" s="2">
        <f t="shared" si="234"/>
        <v>-4.4999999999997264E-3</v>
      </c>
      <c r="D1693" s="2">
        <f t="shared" si="235"/>
        <v>0</v>
      </c>
      <c r="E1693" s="2">
        <f t="shared" si="236"/>
        <v>4.4999999999997264E-3</v>
      </c>
      <c r="F1693" s="2">
        <f t="shared" ref="F1693:G1708" si="240">((F1692*13)+D1693)/14</f>
        <v>1.131307431452841E-2</v>
      </c>
      <c r="G1693" s="2">
        <f t="shared" si="240"/>
        <v>7.7668158726844827E-3</v>
      </c>
      <c r="H1693" s="2">
        <f t="shared" si="238"/>
        <v>1.4565910277744509</v>
      </c>
      <c r="I1693" s="2">
        <f t="shared" si="239"/>
        <v>59.293183574559002</v>
      </c>
    </row>
    <row r="1694" spans="1:9" ht="13.5" x14ac:dyDescent="0.25">
      <c r="A1694" s="3">
        <f>TITRES_STAT!B1697</f>
        <v>44777</v>
      </c>
      <c r="B1694" s="5">
        <f>TITRES_STAT!D1697</f>
        <v>2.1314000000000002</v>
      </c>
      <c r="C1694" s="2">
        <f t="shared" si="234"/>
        <v>2.2499999999999964E-2</v>
      </c>
      <c r="D1694" s="2">
        <f t="shared" si="235"/>
        <v>2.2499999999999964E-2</v>
      </c>
      <c r="E1694" s="2">
        <f t="shared" si="236"/>
        <v>0</v>
      </c>
      <c r="F1694" s="2">
        <f t="shared" si="240"/>
        <v>1.2112140434919235E-2</v>
      </c>
      <c r="G1694" s="2">
        <f t="shared" si="240"/>
        <v>7.2120433103498773E-3</v>
      </c>
      <c r="H1694" s="2">
        <f t="shared" si="238"/>
        <v>1.6794325704529969</v>
      </c>
      <c r="I1694" s="2">
        <f t="shared" si="239"/>
        <v>62.678665213398695</v>
      </c>
    </row>
    <row r="1695" spans="1:9" ht="13.5" x14ac:dyDescent="0.25">
      <c r="A1695" s="3">
        <f>TITRES_STAT!B1698</f>
        <v>44778</v>
      </c>
      <c r="B1695" s="5">
        <f>TITRES_STAT!D1698</f>
        <v>2.1269</v>
      </c>
      <c r="C1695" s="2">
        <f t="shared" si="234"/>
        <v>-4.5000000000001705E-3</v>
      </c>
      <c r="D1695" s="2">
        <f t="shared" si="235"/>
        <v>0</v>
      </c>
      <c r="E1695" s="2">
        <f t="shared" si="236"/>
        <v>4.5000000000001705E-3</v>
      </c>
      <c r="F1695" s="2">
        <f t="shared" si="240"/>
        <v>1.1246987546710718E-2</v>
      </c>
      <c r="G1695" s="2">
        <f t="shared" si="240"/>
        <v>7.0183259310391839E-3</v>
      </c>
      <c r="H1695" s="2">
        <f t="shared" si="238"/>
        <v>1.6025171326070644</v>
      </c>
      <c r="I1695" s="2">
        <f t="shared" si="239"/>
        <v>61.575661213870561</v>
      </c>
    </row>
    <row r="1696" spans="1:9" ht="13.5" x14ac:dyDescent="0.25">
      <c r="A1696" s="3">
        <f>TITRES_STAT!B1699</f>
        <v>44781</v>
      </c>
      <c r="B1696" s="5">
        <f>TITRES_STAT!D1699</f>
        <v>2.1314000000000002</v>
      </c>
      <c r="C1696" s="2">
        <f t="shared" si="234"/>
        <v>4.5000000000001705E-3</v>
      </c>
      <c r="D1696" s="2">
        <f t="shared" si="235"/>
        <v>4.5000000000001705E-3</v>
      </c>
      <c r="E1696" s="2">
        <f t="shared" si="236"/>
        <v>0</v>
      </c>
      <c r="F1696" s="2">
        <f t="shared" si="240"/>
        <v>1.0765059864802822E-2</v>
      </c>
      <c r="G1696" s="2">
        <f t="shared" si="240"/>
        <v>6.5170169359649571E-3</v>
      </c>
      <c r="H1696" s="2">
        <f t="shared" si="238"/>
        <v>1.6518385590490825</v>
      </c>
      <c r="I1696" s="2">
        <f t="shared" si="239"/>
        <v>62.290313767871751</v>
      </c>
    </row>
    <row r="1697" spans="1:9" ht="13.5" x14ac:dyDescent="0.25">
      <c r="A1697" s="3">
        <f>TITRES_STAT!B1700</f>
        <v>44782</v>
      </c>
      <c r="B1697" s="5">
        <f>TITRES_STAT!D1700</f>
        <v>2.0640000000000001</v>
      </c>
      <c r="C1697" s="2">
        <f t="shared" si="234"/>
        <v>-6.7400000000000126E-2</v>
      </c>
      <c r="D1697" s="2">
        <f t="shared" si="235"/>
        <v>0</v>
      </c>
      <c r="E1697" s="2">
        <f t="shared" si="236"/>
        <v>6.7400000000000126E-2</v>
      </c>
      <c r="F1697" s="2">
        <f t="shared" si="240"/>
        <v>9.9961270173169053E-3</v>
      </c>
      <c r="G1697" s="2">
        <f t="shared" si="240"/>
        <v>1.0865801440538897E-2</v>
      </c>
      <c r="H1697" s="2">
        <f t="shared" si="238"/>
        <v>0.91996223859039528</v>
      </c>
      <c r="I1697" s="2">
        <f t="shared" si="239"/>
        <v>47.91564230272656</v>
      </c>
    </row>
    <row r="1698" spans="1:9" ht="13.5" x14ac:dyDescent="0.25">
      <c r="A1698" s="3">
        <f>TITRES_STAT!B1701</f>
        <v>44783</v>
      </c>
      <c r="B1698" s="5">
        <f>TITRES_STAT!D1701</f>
        <v>2.1269</v>
      </c>
      <c r="C1698" s="2">
        <f t="shared" si="234"/>
        <v>6.2899999999999956E-2</v>
      </c>
      <c r="D1698" s="2">
        <f t="shared" si="235"/>
        <v>6.2899999999999956E-2</v>
      </c>
      <c r="E1698" s="2">
        <f t="shared" si="236"/>
        <v>0</v>
      </c>
      <c r="F1698" s="2">
        <f t="shared" si="240"/>
        <v>1.3774975087508551E-2</v>
      </c>
      <c r="G1698" s="2">
        <f t="shared" si="240"/>
        <v>1.0089672766214688E-2</v>
      </c>
      <c r="H1698" s="2">
        <f t="shared" si="238"/>
        <v>1.3652548904890269</v>
      </c>
      <c r="I1698" s="2">
        <f t="shared" si="239"/>
        <v>57.721258540839727</v>
      </c>
    </row>
    <row r="1699" spans="1:9" ht="13.5" x14ac:dyDescent="0.25">
      <c r="A1699" s="3">
        <f>TITRES_STAT!B1702</f>
        <v>44784</v>
      </c>
      <c r="B1699" s="5">
        <f>TITRES_STAT!D1702</f>
        <v>2.1358000000000001</v>
      </c>
      <c r="C1699" s="2">
        <f t="shared" si="234"/>
        <v>8.90000000000013E-3</v>
      </c>
      <c r="D1699" s="2">
        <f t="shared" si="235"/>
        <v>8.90000000000013E-3</v>
      </c>
      <c r="E1699" s="2">
        <f t="shared" si="236"/>
        <v>0</v>
      </c>
      <c r="F1699" s="2">
        <f t="shared" si="240"/>
        <v>1.342676258125795E-2</v>
      </c>
      <c r="G1699" s="2">
        <f t="shared" si="240"/>
        <v>9.36898185434221E-3</v>
      </c>
      <c r="H1699" s="2">
        <f t="shared" si="238"/>
        <v>1.4331079716026021</v>
      </c>
      <c r="I1699" s="2">
        <f t="shared" si="239"/>
        <v>58.900303164872071</v>
      </c>
    </row>
    <row r="1700" spans="1:9" ht="13.5" x14ac:dyDescent="0.25">
      <c r="A1700" s="3">
        <f>TITRES_STAT!B1703</f>
        <v>44785</v>
      </c>
      <c r="B1700" s="5">
        <f>TITRES_STAT!D1703</f>
        <v>2.1717</v>
      </c>
      <c r="C1700" s="2">
        <f t="shared" si="234"/>
        <v>3.5899999999999821E-2</v>
      </c>
      <c r="D1700" s="2">
        <f t="shared" si="235"/>
        <v>3.5899999999999821E-2</v>
      </c>
      <c r="E1700" s="2">
        <f t="shared" si="236"/>
        <v>0</v>
      </c>
      <c r="F1700" s="2">
        <f t="shared" si="240"/>
        <v>1.5031993825453798E-2</v>
      </c>
      <c r="G1700" s="2">
        <f t="shared" si="240"/>
        <v>8.6997688647463371E-3</v>
      </c>
      <c r="H1700" s="2">
        <f t="shared" si="238"/>
        <v>1.7278612867943235</v>
      </c>
      <c r="I1700" s="2">
        <f t="shared" si="239"/>
        <v>63.341244481857025</v>
      </c>
    </row>
    <row r="1701" spans="1:9" ht="13.5" x14ac:dyDescent="0.25">
      <c r="A1701" s="3">
        <f>TITRES_STAT!B1704</f>
        <v>44788</v>
      </c>
      <c r="B1701" s="5">
        <f>TITRES_STAT!D1704</f>
        <v>2.1537999999999999</v>
      </c>
      <c r="C1701" s="2">
        <f t="shared" si="234"/>
        <v>-1.7900000000000027E-2</v>
      </c>
      <c r="D1701" s="2">
        <f t="shared" si="235"/>
        <v>0</v>
      </c>
      <c r="E1701" s="2">
        <f t="shared" si="236"/>
        <v>1.7900000000000027E-2</v>
      </c>
      <c r="F1701" s="2">
        <f t="shared" si="240"/>
        <v>1.3958279980778527E-2</v>
      </c>
      <c r="G1701" s="2">
        <f t="shared" si="240"/>
        <v>9.3569282315501719E-3</v>
      </c>
      <c r="H1701" s="2">
        <f t="shared" si="238"/>
        <v>1.4917587946985935</v>
      </c>
      <c r="I1701" s="2">
        <f t="shared" si="239"/>
        <v>59.867704605775806</v>
      </c>
    </row>
    <row r="1702" spans="1:9" ht="13.5" x14ac:dyDescent="0.25">
      <c r="A1702" s="3">
        <f>TITRES_STAT!B1705</f>
        <v>44789</v>
      </c>
      <c r="B1702" s="5">
        <f>TITRES_STAT!D1705</f>
        <v>2.1537999999999999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1.296125998215149E-2</v>
      </c>
      <c r="G1702" s="2">
        <f t="shared" si="240"/>
        <v>8.6885762150108736E-3</v>
      </c>
      <c r="H1702" s="2">
        <f t="shared" si="238"/>
        <v>1.4917587946985937</v>
      </c>
      <c r="I1702" s="2">
        <f t="shared" si="239"/>
        <v>59.867704605775813</v>
      </c>
    </row>
    <row r="1703" spans="1:9" ht="13.5" x14ac:dyDescent="0.25">
      <c r="A1703" s="3">
        <f>TITRES_STAT!B1706</f>
        <v>44790</v>
      </c>
      <c r="B1703" s="5">
        <f>TITRES_STAT!D1706</f>
        <v>2.1717</v>
      </c>
      <c r="C1703" s="2">
        <f t="shared" si="234"/>
        <v>1.7900000000000027E-2</v>
      </c>
      <c r="D1703" s="2">
        <f t="shared" si="235"/>
        <v>1.7900000000000027E-2</v>
      </c>
      <c r="E1703" s="2">
        <f t="shared" si="236"/>
        <v>0</v>
      </c>
      <c r="F1703" s="2">
        <f t="shared" si="240"/>
        <v>1.3314027126283528E-2</v>
      </c>
      <c r="G1703" s="2">
        <f t="shared" si="240"/>
        <v>8.0679636282243831E-3</v>
      </c>
      <c r="H1703" s="2">
        <f t="shared" si="238"/>
        <v>1.6502339053322816</v>
      </c>
      <c r="I1703" s="2">
        <f t="shared" si="239"/>
        <v>62.267481448033855</v>
      </c>
    </row>
    <row r="1704" spans="1:9" ht="13.5" x14ac:dyDescent="0.25">
      <c r="A1704" s="3">
        <f>TITRES_STAT!B1707</f>
        <v>44791</v>
      </c>
      <c r="B1704" s="5">
        <f>TITRES_STAT!D1707</f>
        <v>2.1671999999999998</v>
      </c>
      <c r="C1704" s="2">
        <f t="shared" si="234"/>
        <v>-4.5000000000001705E-3</v>
      </c>
      <c r="D1704" s="2">
        <f t="shared" si="235"/>
        <v>0</v>
      </c>
      <c r="E1704" s="2">
        <f t="shared" si="236"/>
        <v>4.5000000000001705E-3</v>
      </c>
      <c r="F1704" s="2">
        <f t="shared" si="240"/>
        <v>1.2363025188691848E-2</v>
      </c>
      <c r="G1704" s="2">
        <f t="shared" si="240"/>
        <v>7.8131090833512256E-3</v>
      </c>
      <c r="H1704" s="2">
        <f t="shared" si="238"/>
        <v>1.5823438604019922</v>
      </c>
      <c r="I1704" s="2">
        <f t="shared" si="239"/>
        <v>61.275490249995968</v>
      </c>
    </row>
    <row r="1705" spans="1:9" ht="13.5" x14ac:dyDescent="0.25">
      <c r="A1705" s="3">
        <f>TITRES_STAT!B1708</f>
        <v>44792</v>
      </c>
      <c r="B1705" s="5">
        <f>TITRES_STAT!D1708</f>
        <v>2.1671999999999998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1.1479951960928145E-2</v>
      </c>
      <c r="G1705" s="2">
        <f t="shared" si="240"/>
        <v>7.2550298631118516E-3</v>
      </c>
      <c r="H1705" s="2">
        <f t="shared" si="238"/>
        <v>1.5823438604019922</v>
      </c>
      <c r="I1705" s="2">
        <f t="shared" si="239"/>
        <v>61.275490249995968</v>
      </c>
    </row>
    <row r="1706" spans="1:9" ht="13.5" x14ac:dyDescent="0.25">
      <c r="A1706" s="3">
        <f>TITRES_STAT!B1709</f>
        <v>44795</v>
      </c>
      <c r="B1706" s="5">
        <f>TITRES_STAT!D1709</f>
        <v>2.1717</v>
      </c>
      <c r="C1706" s="2">
        <f t="shared" si="234"/>
        <v>4.5000000000001705E-3</v>
      </c>
      <c r="D1706" s="2">
        <f t="shared" si="235"/>
        <v>4.5000000000001705E-3</v>
      </c>
      <c r="E1706" s="2">
        <f t="shared" si="236"/>
        <v>0</v>
      </c>
      <c r="F1706" s="2">
        <f t="shared" si="240"/>
        <v>1.0981383963719005E-2</v>
      </c>
      <c r="G1706" s="2">
        <f t="shared" si="240"/>
        <v>6.7368134443181477E-3</v>
      </c>
      <c r="H1706" s="2">
        <f t="shared" si="238"/>
        <v>1.6300561169584922</v>
      </c>
      <c r="I1706" s="2">
        <f t="shared" si="239"/>
        <v>61.977997596627631</v>
      </c>
    </row>
    <row r="1707" spans="1:9" ht="13.5" x14ac:dyDescent="0.25">
      <c r="A1707" s="3">
        <f>TITRES_STAT!B1710</f>
        <v>44796</v>
      </c>
      <c r="B1707" s="5">
        <f>TITRES_STAT!D1710</f>
        <v>2.1537999999999999</v>
      </c>
      <c r="C1707" s="2">
        <f t="shared" si="234"/>
        <v>-1.7900000000000027E-2</v>
      </c>
      <c r="D1707" s="2">
        <f t="shared" si="235"/>
        <v>0</v>
      </c>
      <c r="E1707" s="2">
        <f t="shared" si="236"/>
        <v>1.7900000000000027E-2</v>
      </c>
      <c r="F1707" s="2">
        <f t="shared" si="240"/>
        <v>1.0196999394881933E-2</v>
      </c>
      <c r="G1707" s="2">
        <f t="shared" si="240"/>
        <v>7.5341839125811398E-3</v>
      </c>
      <c r="H1707" s="2">
        <f t="shared" si="238"/>
        <v>1.3534311762491258</v>
      </c>
      <c r="I1707" s="2">
        <f t="shared" si="239"/>
        <v>57.508848778242601</v>
      </c>
    </row>
    <row r="1708" spans="1:9" ht="13.5" x14ac:dyDescent="0.25">
      <c r="A1708" s="3">
        <f>TITRES_STAT!B1711</f>
        <v>44797</v>
      </c>
      <c r="B1708" s="5">
        <f>TITRES_STAT!D1711</f>
        <v>2.1493000000000002</v>
      </c>
      <c r="C1708" s="2">
        <f t="shared" si="234"/>
        <v>-4.4999999999997264E-3</v>
      </c>
      <c r="D1708" s="2">
        <f t="shared" si="235"/>
        <v>0</v>
      </c>
      <c r="E1708" s="2">
        <f t="shared" si="236"/>
        <v>4.4999999999997264E-3</v>
      </c>
      <c r="F1708" s="2">
        <f t="shared" si="240"/>
        <v>9.4686422952475081E-3</v>
      </c>
      <c r="G1708" s="2">
        <f t="shared" si="240"/>
        <v>7.3174564902538956E-3</v>
      </c>
      <c r="H1708" s="2">
        <f t="shared" si="238"/>
        <v>1.2939799926188522</v>
      </c>
      <c r="I1708" s="2">
        <f t="shared" si="239"/>
        <v>56.407640728445038</v>
      </c>
    </row>
    <row r="1709" spans="1:9" ht="13.5" x14ac:dyDescent="0.25">
      <c r="A1709" s="3">
        <f>TITRES_STAT!B1712</f>
        <v>44798</v>
      </c>
      <c r="B1709" s="5">
        <f>TITRES_STAT!D1712</f>
        <v>2.1448</v>
      </c>
      <c r="C1709" s="2">
        <f t="shared" si="234"/>
        <v>-4.5000000000001705E-3</v>
      </c>
      <c r="D1709" s="2">
        <f t="shared" si="235"/>
        <v>0</v>
      </c>
      <c r="E1709" s="2">
        <f t="shared" si="236"/>
        <v>4.5000000000001705E-3</v>
      </c>
      <c r="F1709" s="2">
        <f t="shared" ref="F1709:G1724" si="241">((F1708*13)+D1709)/14</f>
        <v>8.7923107027298286E-3</v>
      </c>
      <c r="G1709" s="2">
        <f t="shared" si="241"/>
        <v>7.1162095980929147E-3</v>
      </c>
      <c r="H1709" s="2">
        <f t="shared" si="238"/>
        <v>1.2355328467399407</v>
      </c>
      <c r="I1709" s="2">
        <f t="shared" si="239"/>
        <v>55.2679352728683</v>
      </c>
    </row>
    <row r="1710" spans="1:9" ht="13.5" x14ac:dyDescent="0.25">
      <c r="A1710" s="3">
        <f>TITRES_STAT!B1713</f>
        <v>44799</v>
      </c>
      <c r="B1710" s="5">
        <f>TITRES_STAT!D1713</f>
        <v>2.1537999999999999</v>
      </c>
      <c r="C1710" s="2">
        <f t="shared" si="234"/>
        <v>8.999999999999897E-3</v>
      </c>
      <c r="D1710" s="2">
        <f t="shared" si="235"/>
        <v>8.999999999999897E-3</v>
      </c>
      <c r="E1710" s="2">
        <f t="shared" si="236"/>
        <v>0</v>
      </c>
      <c r="F1710" s="2">
        <f t="shared" si="241"/>
        <v>8.8071456525348323E-3</v>
      </c>
      <c r="G1710" s="2">
        <f t="shared" si="241"/>
        <v>6.6079089125148493E-3</v>
      </c>
      <c r="H1710" s="2">
        <f t="shared" si="238"/>
        <v>1.3328188643543202</v>
      </c>
      <c r="I1710" s="2">
        <f t="shared" si="239"/>
        <v>57.133405628697155</v>
      </c>
    </row>
    <row r="1711" spans="1:9" ht="13.5" x14ac:dyDescent="0.25">
      <c r="A1711" s="3">
        <f>TITRES_STAT!B1714</f>
        <v>44802</v>
      </c>
      <c r="B1711" s="5">
        <f>TITRES_STAT!D1714</f>
        <v>2.1537999999999999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8.1780638202109159E-3</v>
      </c>
      <c r="G1711" s="2">
        <f t="shared" si="241"/>
        <v>6.135915418763788E-3</v>
      </c>
      <c r="H1711" s="2">
        <f t="shared" si="238"/>
        <v>1.3328188643543204</v>
      </c>
      <c r="I1711" s="2">
        <f t="shared" si="239"/>
        <v>57.133405628697155</v>
      </c>
    </row>
    <row r="1712" spans="1:9" ht="13.5" x14ac:dyDescent="0.25">
      <c r="A1712" s="3">
        <f>TITRES_STAT!B1715</f>
        <v>44803</v>
      </c>
      <c r="B1712" s="5">
        <f>TITRES_STAT!D1715</f>
        <v>2.1493000000000002</v>
      </c>
      <c r="C1712" s="2">
        <f t="shared" si="234"/>
        <v>-4.4999999999997264E-3</v>
      </c>
      <c r="D1712" s="2">
        <f t="shared" si="235"/>
        <v>0</v>
      </c>
      <c r="E1712" s="2">
        <f t="shared" si="236"/>
        <v>4.4999999999997264E-3</v>
      </c>
      <c r="F1712" s="2">
        <f t="shared" si="241"/>
        <v>7.5939164044815646E-3</v>
      </c>
      <c r="G1712" s="2">
        <f t="shared" si="241"/>
        <v>6.0190643174234974E-3</v>
      </c>
      <c r="H1712" s="2">
        <f t="shared" si="238"/>
        <v>1.2616440037863217</v>
      </c>
      <c r="I1712" s="2">
        <f t="shared" si="239"/>
        <v>55.784376394965157</v>
      </c>
    </row>
    <row r="1713" spans="1:9" ht="13.5" x14ac:dyDescent="0.25">
      <c r="A1713" s="3">
        <f>TITRES_STAT!B1716</f>
        <v>44804</v>
      </c>
      <c r="B1713" s="5">
        <f>TITRES_STAT!D1716</f>
        <v>2.1537999999999999</v>
      </c>
      <c r="C1713" s="2">
        <f t="shared" si="234"/>
        <v>4.4999999999997264E-3</v>
      </c>
      <c r="D1713" s="2">
        <f t="shared" si="235"/>
        <v>4.4999999999997264E-3</v>
      </c>
      <c r="E1713" s="2">
        <f t="shared" si="236"/>
        <v>0</v>
      </c>
      <c r="F1713" s="2">
        <f t="shared" si="241"/>
        <v>7.3729223755900049E-3</v>
      </c>
      <c r="G1713" s="2">
        <f t="shared" si="241"/>
        <v>5.5891311518932469E-3</v>
      </c>
      <c r="H1713" s="2">
        <f t="shared" si="238"/>
        <v>1.3191535813384021</v>
      </c>
      <c r="I1713" s="2">
        <f t="shared" si="239"/>
        <v>56.880820311051075</v>
      </c>
    </row>
    <row r="1714" spans="1:9" ht="13.5" x14ac:dyDescent="0.25">
      <c r="A1714" s="3">
        <f>TITRES_STAT!B1717</f>
        <v>44805</v>
      </c>
      <c r="B1714" s="5">
        <f>TITRES_STAT!D1717</f>
        <v>2.1448</v>
      </c>
      <c r="C1714" s="2">
        <f t="shared" si="234"/>
        <v>-8.999999999999897E-3</v>
      </c>
      <c r="D1714" s="2">
        <f t="shared" si="235"/>
        <v>0</v>
      </c>
      <c r="E1714" s="2">
        <f t="shared" si="236"/>
        <v>8.999999999999897E-3</v>
      </c>
      <c r="F1714" s="2">
        <f t="shared" si="241"/>
        <v>6.8462850630478618E-3</v>
      </c>
      <c r="G1714" s="2">
        <f t="shared" si="241"/>
        <v>5.8327646410437223E-3</v>
      </c>
      <c r="H1714" s="2">
        <f t="shared" si="238"/>
        <v>1.1737632982603561</v>
      </c>
      <c r="I1714" s="2">
        <f t="shared" si="239"/>
        <v>53.996831172911449</v>
      </c>
    </row>
    <row r="1715" spans="1:9" ht="13.5" x14ac:dyDescent="0.25">
      <c r="A1715" s="3">
        <f>TITRES_STAT!B1718</f>
        <v>44806</v>
      </c>
      <c r="B1715" s="5">
        <f>TITRES_STAT!D1718</f>
        <v>2.1762000000000001</v>
      </c>
      <c r="C1715" s="2">
        <f t="shared" si="234"/>
        <v>3.1400000000000095E-2</v>
      </c>
      <c r="D1715" s="2">
        <f t="shared" si="235"/>
        <v>3.1400000000000095E-2</v>
      </c>
      <c r="E1715" s="2">
        <f t="shared" si="236"/>
        <v>0</v>
      </c>
      <c r="F1715" s="2">
        <f t="shared" si="241"/>
        <v>8.6001218442587363E-3</v>
      </c>
      <c r="G1715" s="2">
        <f t="shared" si="241"/>
        <v>5.4161385952548853E-3</v>
      </c>
      <c r="H1715" s="2">
        <f t="shared" si="238"/>
        <v>1.587869603594221</v>
      </c>
      <c r="I1715" s="2">
        <f t="shared" si="239"/>
        <v>61.358176678951388</v>
      </c>
    </row>
    <row r="1716" spans="1:9" ht="13.5" x14ac:dyDescent="0.25">
      <c r="A1716" s="3">
        <f>TITRES_STAT!B1719</f>
        <v>44809</v>
      </c>
      <c r="B1716" s="5">
        <f>TITRES_STAT!D1719</f>
        <v>2.2705000000000002</v>
      </c>
      <c r="C1716" s="2">
        <f t="shared" si="234"/>
        <v>9.430000000000005E-2</v>
      </c>
      <c r="D1716" s="2">
        <f t="shared" si="235"/>
        <v>9.430000000000005E-2</v>
      </c>
      <c r="E1716" s="2">
        <f t="shared" si="236"/>
        <v>0</v>
      </c>
      <c r="F1716" s="2">
        <f t="shared" si="241"/>
        <v>1.4721541712525973E-2</v>
      </c>
      <c r="G1716" s="2">
        <f t="shared" si="241"/>
        <v>5.0292715527366794E-3</v>
      </c>
      <c r="H1716" s="2">
        <f t="shared" si="238"/>
        <v>2.9271717699385795</v>
      </c>
      <c r="I1716" s="2">
        <f t="shared" si="239"/>
        <v>74.536382450731466</v>
      </c>
    </row>
    <row r="1717" spans="1:9" ht="13.5" x14ac:dyDescent="0.25">
      <c r="A1717" s="3">
        <f>TITRES_STAT!B1720</f>
        <v>44810</v>
      </c>
      <c r="B1717" s="5">
        <f>TITRES_STAT!D1720</f>
        <v>2.2705000000000002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1.3670003018774119E-2</v>
      </c>
      <c r="G1717" s="2">
        <f t="shared" si="241"/>
        <v>4.6700378703983456E-3</v>
      </c>
      <c r="H1717" s="2">
        <f t="shared" si="238"/>
        <v>2.9271717699385795</v>
      </c>
      <c r="I1717" s="2">
        <f t="shared" si="239"/>
        <v>74.536382450731466</v>
      </c>
    </row>
    <row r="1718" spans="1:9" ht="13.5" x14ac:dyDescent="0.25">
      <c r="A1718" s="3">
        <f>TITRES_STAT!B1721</f>
        <v>44811</v>
      </c>
      <c r="B1718" s="5">
        <f>TITRES_STAT!D1721</f>
        <v>2.2705000000000002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1.2693574231718826E-2</v>
      </c>
      <c r="G1718" s="2">
        <f t="shared" si="241"/>
        <v>4.3364637367984639E-3</v>
      </c>
      <c r="H1718" s="2">
        <f t="shared" si="238"/>
        <v>2.9271717699385795</v>
      </c>
      <c r="I1718" s="2">
        <f t="shared" si="239"/>
        <v>74.536382450731466</v>
      </c>
    </row>
    <row r="1719" spans="1:9" ht="13.5" x14ac:dyDescent="0.25">
      <c r="A1719" s="3">
        <f>TITRES_STAT!B1722</f>
        <v>44812</v>
      </c>
      <c r="B1719" s="5">
        <f>TITRES_STAT!D1722</f>
        <v>2.2389999999999999</v>
      </c>
      <c r="C1719" s="2">
        <f t="shared" si="234"/>
        <v>-3.1500000000000306E-2</v>
      </c>
      <c r="D1719" s="2">
        <f t="shared" si="235"/>
        <v>0</v>
      </c>
      <c r="E1719" s="2">
        <f t="shared" si="236"/>
        <v>3.1500000000000306E-2</v>
      </c>
      <c r="F1719" s="2">
        <f t="shared" si="241"/>
        <v>1.1786890358024623E-2</v>
      </c>
      <c r="G1719" s="2">
        <f t="shared" si="241"/>
        <v>6.2767163270271665E-3</v>
      </c>
      <c r="H1719" s="2">
        <f t="shared" si="238"/>
        <v>1.8778752685175488</v>
      </c>
      <c r="I1719" s="2">
        <f t="shared" si="239"/>
        <v>65.252142407300369</v>
      </c>
    </row>
    <row r="1720" spans="1:9" ht="13.5" x14ac:dyDescent="0.25">
      <c r="A1720" s="3">
        <f>TITRES_STAT!B1723</f>
        <v>44813</v>
      </c>
      <c r="B1720" s="5">
        <f>TITRES_STAT!D1723</f>
        <v>2.1987000000000001</v>
      </c>
      <c r="C1720" s="2">
        <f t="shared" si="234"/>
        <v>-4.029999999999978E-2</v>
      </c>
      <c r="D1720" s="2">
        <f t="shared" si="235"/>
        <v>0</v>
      </c>
      <c r="E1720" s="2">
        <f t="shared" si="236"/>
        <v>4.029999999999978E-2</v>
      </c>
      <c r="F1720" s="2">
        <f t="shared" si="241"/>
        <v>1.0944969618165722E-2</v>
      </c>
      <c r="G1720" s="2">
        <f t="shared" si="241"/>
        <v>8.706950875096639E-3</v>
      </c>
      <c r="H1720" s="2">
        <f t="shared" si="238"/>
        <v>1.2570381727396898</v>
      </c>
      <c r="I1720" s="2">
        <f t="shared" si="239"/>
        <v>55.69414766316703</v>
      </c>
    </row>
    <row r="1721" spans="1:9" ht="13.5" x14ac:dyDescent="0.25">
      <c r="A1721" s="3">
        <f>TITRES_STAT!B1724</f>
        <v>44816</v>
      </c>
      <c r="B1721" s="5">
        <f>TITRES_STAT!D1724</f>
        <v>2.1987000000000001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1.0163186074011028E-2</v>
      </c>
      <c r="G1721" s="2">
        <f t="shared" si="241"/>
        <v>8.085025812589736E-3</v>
      </c>
      <c r="H1721" s="2">
        <f t="shared" si="238"/>
        <v>1.2570381727396898</v>
      </c>
      <c r="I1721" s="2">
        <f t="shared" si="239"/>
        <v>55.69414766316703</v>
      </c>
    </row>
    <row r="1722" spans="1:9" ht="13.5" x14ac:dyDescent="0.25">
      <c r="A1722" s="3">
        <f>TITRES_STAT!B1725</f>
        <v>44817</v>
      </c>
      <c r="B1722" s="5">
        <f>TITRES_STAT!D1725</f>
        <v>2.1537999999999999</v>
      </c>
      <c r="C1722" s="2">
        <f t="shared" si="234"/>
        <v>-4.4900000000000162E-2</v>
      </c>
      <c r="D1722" s="2">
        <f t="shared" si="235"/>
        <v>0</v>
      </c>
      <c r="E1722" s="2">
        <f t="shared" si="236"/>
        <v>4.4900000000000162E-2</v>
      </c>
      <c r="F1722" s="2">
        <f t="shared" si="241"/>
        <v>9.437244211581668E-3</v>
      </c>
      <c r="G1722" s="2">
        <f t="shared" si="241"/>
        <v>1.0714666825976197E-2</v>
      </c>
      <c r="H1722" s="2">
        <f t="shared" si="238"/>
        <v>0.88077813009569295</v>
      </c>
      <c r="I1722" s="2">
        <f t="shared" si="239"/>
        <v>46.830517433275311</v>
      </c>
    </row>
    <row r="1723" spans="1:9" ht="13.5" x14ac:dyDescent="0.25">
      <c r="A1723" s="3">
        <f>TITRES_STAT!B1726</f>
        <v>44818</v>
      </c>
      <c r="B1723" s="5">
        <f>TITRES_STAT!D1726</f>
        <v>2.2031000000000001</v>
      </c>
      <c r="C1723" s="2">
        <f t="shared" si="234"/>
        <v>4.9300000000000122E-2</v>
      </c>
      <c r="D1723" s="2">
        <f t="shared" si="235"/>
        <v>4.9300000000000122E-2</v>
      </c>
      <c r="E1723" s="2">
        <f t="shared" si="236"/>
        <v>0</v>
      </c>
      <c r="F1723" s="2">
        <f t="shared" si="241"/>
        <v>1.2284583910754416E-2</v>
      </c>
      <c r="G1723" s="2">
        <f t="shared" si="241"/>
        <v>9.9493334812636117E-3</v>
      </c>
      <c r="H1723" s="2">
        <f t="shared" si="238"/>
        <v>1.2347142583861022</v>
      </c>
      <c r="I1723" s="2">
        <f t="shared" si="239"/>
        <v>55.251549666927247</v>
      </c>
    </row>
    <row r="1724" spans="1:9" ht="13.5" x14ac:dyDescent="0.25">
      <c r="A1724" s="3">
        <f>TITRES_STAT!B1727</f>
        <v>44819</v>
      </c>
      <c r="B1724" s="5">
        <f>TITRES_STAT!D1727</f>
        <v>2.1987000000000001</v>
      </c>
      <c r="C1724" s="2">
        <f t="shared" si="234"/>
        <v>-4.3999999999999595E-3</v>
      </c>
      <c r="D1724" s="2">
        <f t="shared" si="235"/>
        <v>0</v>
      </c>
      <c r="E1724" s="2">
        <f t="shared" si="236"/>
        <v>4.3999999999999595E-3</v>
      </c>
      <c r="F1724" s="2">
        <f t="shared" si="241"/>
        <v>1.1407113631414816E-2</v>
      </c>
      <c r="G1724" s="2">
        <f t="shared" si="241"/>
        <v>9.5529525183162094E-3</v>
      </c>
      <c r="H1724" s="2">
        <f t="shared" si="238"/>
        <v>1.1940929895279557</v>
      </c>
      <c r="I1724" s="2">
        <f t="shared" si="239"/>
        <v>54.423080299110609</v>
      </c>
    </row>
    <row r="1725" spans="1:9" ht="13.5" x14ac:dyDescent="0.25">
      <c r="A1725" s="3">
        <f>TITRES_STAT!B1728</f>
        <v>44820</v>
      </c>
      <c r="B1725" s="5">
        <f>TITRES_STAT!D1728</f>
        <v>2.1806999999999999</v>
      </c>
      <c r="C1725" s="2">
        <f t="shared" si="234"/>
        <v>-1.8000000000000238E-2</v>
      </c>
      <c r="D1725" s="2">
        <f t="shared" si="235"/>
        <v>0</v>
      </c>
      <c r="E1725" s="2">
        <f t="shared" si="236"/>
        <v>1.8000000000000238E-2</v>
      </c>
      <c r="F1725" s="2">
        <f t="shared" ref="F1725:G1740" si="242">((F1724*13)+D1725)/14</f>
        <v>1.0592319800599473E-2</v>
      </c>
      <c r="G1725" s="2">
        <f t="shared" si="242"/>
        <v>1.0156313052722212E-2</v>
      </c>
      <c r="H1725" s="2">
        <f t="shared" si="238"/>
        <v>1.042929628656966</v>
      </c>
      <c r="I1725" s="2">
        <f t="shared" si="239"/>
        <v>51.050687895823124</v>
      </c>
    </row>
    <row r="1726" spans="1:9" ht="13.5" x14ac:dyDescent="0.25">
      <c r="A1726" s="3">
        <f>TITRES_STAT!B1729</f>
        <v>44823</v>
      </c>
      <c r="B1726" s="5">
        <f>TITRES_STAT!D1729</f>
        <v>2.1537999999999999</v>
      </c>
      <c r="C1726" s="2">
        <f t="shared" si="234"/>
        <v>-2.6899999999999924E-2</v>
      </c>
      <c r="D1726" s="2">
        <f t="shared" si="235"/>
        <v>0</v>
      </c>
      <c r="E1726" s="2">
        <f t="shared" si="236"/>
        <v>2.6899999999999924E-2</v>
      </c>
      <c r="F1726" s="2">
        <f t="shared" si="242"/>
        <v>9.8357255291280817E-3</v>
      </c>
      <c r="G1726" s="2">
        <f t="shared" si="242"/>
        <v>1.1352290691813477E-2</v>
      </c>
      <c r="H1726" s="2">
        <f t="shared" si="238"/>
        <v>0.86640888576091146</v>
      </c>
      <c r="I1726" s="2">
        <f t="shared" si="239"/>
        <v>46.421172357829164</v>
      </c>
    </row>
    <row r="1727" spans="1:9" ht="13.5" x14ac:dyDescent="0.25">
      <c r="A1727" s="3">
        <f>TITRES_STAT!B1730</f>
        <v>44824</v>
      </c>
      <c r="B1727" s="5">
        <f>TITRES_STAT!D1730</f>
        <v>2.1537999999999999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9.1331737056189327E-3</v>
      </c>
      <c r="G1727" s="2">
        <f t="shared" si="242"/>
        <v>1.0541412785255373E-2</v>
      </c>
      <c r="H1727" s="2">
        <f t="shared" si="238"/>
        <v>0.86640888576091135</v>
      </c>
      <c r="I1727" s="2">
        <f t="shared" si="239"/>
        <v>46.421172357829157</v>
      </c>
    </row>
    <row r="1728" spans="1:9" ht="13.5" x14ac:dyDescent="0.25">
      <c r="A1728" s="3">
        <f>TITRES_STAT!B1731</f>
        <v>44825</v>
      </c>
      <c r="B1728" s="5">
        <f>TITRES_STAT!D1731</f>
        <v>2.2166000000000001</v>
      </c>
      <c r="C1728" s="2">
        <f t="shared" si="234"/>
        <v>6.2800000000000189E-2</v>
      </c>
      <c r="D1728" s="2">
        <f t="shared" si="235"/>
        <v>6.2800000000000189E-2</v>
      </c>
      <c r="E1728" s="2">
        <f t="shared" si="236"/>
        <v>0</v>
      </c>
      <c r="F1728" s="2">
        <f t="shared" si="242"/>
        <v>1.2966518440931881E-2</v>
      </c>
      <c r="G1728" s="2">
        <f t="shared" si="242"/>
        <v>9.7884547291657038E-3</v>
      </c>
      <c r="H1728" s="2">
        <f t="shared" si="238"/>
        <v>1.3246747111468791</v>
      </c>
      <c r="I1728" s="2">
        <f t="shared" si="239"/>
        <v>56.983228870474974</v>
      </c>
    </row>
    <row r="1729" spans="1:9" ht="13.5" x14ac:dyDescent="0.25">
      <c r="A1729" s="3">
        <f>TITRES_STAT!B1732</f>
        <v>44826</v>
      </c>
      <c r="B1729" s="5">
        <f>TITRES_STAT!D1732</f>
        <v>2.2166000000000001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1.2040338552293889E-2</v>
      </c>
      <c r="G1729" s="2">
        <f t="shared" si="242"/>
        <v>9.0892793913681536E-3</v>
      </c>
      <c r="H1729" s="2">
        <f t="shared" si="238"/>
        <v>1.3246747111468791</v>
      </c>
      <c r="I1729" s="2">
        <f t="shared" si="239"/>
        <v>56.983228870474974</v>
      </c>
    </row>
    <row r="1730" spans="1:9" ht="13.5" x14ac:dyDescent="0.25">
      <c r="A1730" s="3">
        <f>TITRES_STAT!B1733</f>
        <v>44827</v>
      </c>
      <c r="B1730" s="5">
        <f>TITRES_STAT!D1733</f>
        <v>2.2166000000000001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1.1180314369987182E-2</v>
      </c>
      <c r="G1730" s="2">
        <f t="shared" si="242"/>
        <v>8.4400451491275716E-3</v>
      </c>
      <c r="H1730" s="2">
        <f t="shared" si="238"/>
        <v>1.3246747111468788</v>
      </c>
      <c r="I1730" s="2">
        <f t="shared" si="239"/>
        <v>56.983228870474974</v>
      </c>
    </row>
    <row r="1731" spans="1:9" ht="13.5" x14ac:dyDescent="0.25">
      <c r="A1731" s="3">
        <f>TITRES_STAT!B1734</f>
        <v>44830</v>
      </c>
      <c r="B1731" s="5">
        <f>TITRES_STAT!D1734</f>
        <v>2.1806999999999999</v>
      </c>
      <c r="C1731" s="2">
        <f t="shared" ref="C1731:C1794" si="243">B1731-B1730</f>
        <v>-3.5900000000000265E-2</v>
      </c>
      <c r="D1731" s="2">
        <f t="shared" ref="D1731:D1794" si="244">IF(C1731&gt;0,C1731,0)</f>
        <v>0</v>
      </c>
      <c r="E1731" s="2">
        <f t="shared" ref="E1731:E1794" si="245">IF(C1731&lt;0,-C1731,0)</f>
        <v>3.5900000000000265E-2</v>
      </c>
      <c r="F1731" s="2">
        <f t="shared" si="242"/>
        <v>1.0381720486416668E-2</v>
      </c>
      <c r="G1731" s="2">
        <f t="shared" si="242"/>
        <v>1.0401470495618478E-2</v>
      </c>
      <c r="H1731" s="2">
        <f t="shared" si="238"/>
        <v>0.99810122912811894</v>
      </c>
      <c r="I1731" s="2">
        <f t="shared" si="239"/>
        <v>49.952485618741406</v>
      </c>
    </row>
    <row r="1732" spans="1:9" ht="13.5" x14ac:dyDescent="0.25">
      <c r="A1732" s="3">
        <f>TITRES_STAT!B1735</f>
        <v>44831</v>
      </c>
      <c r="B1732" s="5">
        <f>TITRES_STAT!D1735</f>
        <v>2.1537999999999999</v>
      </c>
      <c r="C1732" s="2">
        <f t="shared" si="243"/>
        <v>-2.6899999999999924E-2</v>
      </c>
      <c r="D1732" s="2">
        <f t="shared" si="244"/>
        <v>0</v>
      </c>
      <c r="E1732" s="2">
        <f t="shared" si="245"/>
        <v>2.6899999999999924E-2</v>
      </c>
      <c r="F1732" s="2">
        <f t="shared" si="242"/>
        <v>9.6401690231011916E-3</v>
      </c>
      <c r="G1732" s="2">
        <f t="shared" si="242"/>
        <v>1.1579936888788582E-2</v>
      </c>
      <c r="H1732" s="2">
        <f t="shared" si="238"/>
        <v>0.83248890867743619</v>
      </c>
      <c r="I1732" s="2">
        <f t="shared" si="239"/>
        <v>45.429410499312056</v>
      </c>
    </row>
    <row r="1733" spans="1:9" ht="13.5" x14ac:dyDescent="0.25">
      <c r="A1733" s="3">
        <f>TITRES_STAT!B1736</f>
        <v>44832</v>
      </c>
      <c r="B1733" s="5">
        <f>TITRES_STAT!D1736</f>
        <v>2.1537999999999999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8.951585521451106E-3</v>
      </c>
      <c r="G1733" s="2">
        <f t="shared" si="242"/>
        <v>1.0752798539589397E-2</v>
      </c>
      <c r="H1733" s="2">
        <f t="shared" si="238"/>
        <v>0.83248890867743619</v>
      </c>
      <c r="I1733" s="2">
        <f t="shared" si="239"/>
        <v>45.429410499312056</v>
      </c>
    </row>
    <row r="1734" spans="1:9" ht="13.5" x14ac:dyDescent="0.25">
      <c r="A1734" s="3">
        <f>TITRES_STAT!B1737</f>
        <v>44833</v>
      </c>
      <c r="B1734" s="5">
        <f>TITRES_STAT!D1737</f>
        <v>2.1762000000000001</v>
      </c>
      <c r="C1734" s="2">
        <f t="shared" si="243"/>
        <v>2.2400000000000198E-2</v>
      </c>
      <c r="D1734" s="2">
        <f t="shared" si="244"/>
        <v>2.2400000000000198E-2</v>
      </c>
      <c r="E1734" s="2">
        <f t="shared" si="245"/>
        <v>0</v>
      </c>
      <c r="F1734" s="2">
        <f t="shared" si="242"/>
        <v>9.9121865556331835E-3</v>
      </c>
      <c r="G1734" s="2">
        <f t="shared" si="242"/>
        <v>9.9847415010472958E-3</v>
      </c>
      <c r="H1734" s="2">
        <f t="shared" si="238"/>
        <v>0.99273341774481572</v>
      </c>
      <c r="I1734" s="2">
        <f t="shared" si="239"/>
        <v>49.817672996536388</v>
      </c>
    </row>
    <row r="1735" spans="1:9" ht="13.5" x14ac:dyDescent="0.25">
      <c r="A1735" s="3">
        <f>TITRES_STAT!B1738</f>
        <v>44834</v>
      </c>
      <c r="B1735" s="5">
        <f>TITRES_STAT!D1738</f>
        <v>2.1987000000000001</v>
      </c>
      <c r="C1735" s="2">
        <f t="shared" si="243"/>
        <v>2.2499999999999964E-2</v>
      </c>
      <c r="D1735" s="2">
        <f t="shared" si="244"/>
        <v>2.2499999999999964E-2</v>
      </c>
      <c r="E1735" s="2">
        <f t="shared" si="245"/>
        <v>0</v>
      </c>
      <c r="F1735" s="2">
        <f t="shared" si="242"/>
        <v>1.0811316087373667E-2</v>
      </c>
      <c r="G1735" s="2">
        <f t="shared" si="242"/>
        <v>9.2715456795439168E-3</v>
      </c>
      <c r="H1735" s="2">
        <f t="shared" si="238"/>
        <v>1.1660748338032774</v>
      </c>
      <c r="I1735" s="2">
        <f t="shared" si="239"/>
        <v>53.833543310959314</v>
      </c>
    </row>
    <row r="1736" spans="1:9" ht="13.5" x14ac:dyDescent="0.25">
      <c r="A1736" s="3">
        <f>TITRES_STAT!B1739</f>
        <v>44837</v>
      </c>
      <c r="B1736" s="5">
        <f>TITRES_STAT!D1739</f>
        <v>2.1987000000000001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1.0039079223989833E-2</v>
      </c>
      <c r="G1736" s="2">
        <f t="shared" si="242"/>
        <v>8.609292416719351E-3</v>
      </c>
      <c r="H1736" s="2">
        <f t="shared" si="238"/>
        <v>1.1660748338032774</v>
      </c>
      <c r="I1736" s="2">
        <f t="shared" si="239"/>
        <v>53.833543310959314</v>
      </c>
    </row>
    <row r="1737" spans="1:9" ht="13.5" x14ac:dyDescent="0.25">
      <c r="A1737" s="3">
        <f>TITRES_STAT!B1740</f>
        <v>44838</v>
      </c>
      <c r="B1737" s="5">
        <f>TITRES_STAT!D1740</f>
        <v>2.1537999999999999</v>
      </c>
      <c r="C1737" s="2">
        <f t="shared" si="243"/>
        <v>-4.4900000000000162E-2</v>
      </c>
      <c r="D1737" s="2">
        <f t="shared" si="244"/>
        <v>0</v>
      </c>
      <c r="E1737" s="2">
        <f t="shared" si="245"/>
        <v>4.4900000000000162E-2</v>
      </c>
      <c r="F1737" s="2">
        <f t="shared" si="242"/>
        <v>9.3220021365619885E-3</v>
      </c>
      <c r="G1737" s="2">
        <f t="shared" si="242"/>
        <v>1.1201485815525122E-2</v>
      </c>
      <c r="H1737" s="2">
        <f t="shared" si="238"/>
        <v>0.83221121644789375</v>
      </c>
      <c r="I1737" s="2">
        <f t="shared" si="239"/>
        <v>45.421139712336277</v>
      </c>
    </row>
    <row r="1738" spans="1:9" ht="13.5" x14ac:dyDescent="0.25">
      <c r="A1738" s="3">
        <f>TITRES_STAT!B1741</f>
        <v>44839</v>
      </c>
      <c r="B1738" s="5">
        <f>TITRES_STAT!D1741</f>
        <v>2.1537999999999999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8.6561448410932742E-3</v>
      </c>
      <c r="G1738" s="2">
        <f t="shared" si="242"/>
        <v>1.0401379685844757E-2</v>
      </c>
      <c r="H1738" s="2">
        <f t="shared" si="238"/>
        <v>0.83221121644789364</v>
      </c>
      <c r="I1738" s="2">
        <f t="shared" si="239"/>
        <v>45.42113971233627</v>
      </c>
    </row>
    <row r="1739" spans="1:9" ht="13.5" x14ac:dyDescent="0.25">
      <c r="A1739" s="3">
        <f>TITRES_STAT!B1742</f>
        <v>44840</v>
      </c>
      <c r="B1739" s="5">
        <f>TITRES_STAT!D1742</f>
        <v>2.1537999999999999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8.0378487810151833E-3</v>
      </c>
      <c r="G1739" s="2">
        <f t="shared" si="242"/>
        <v>9.6584239939987021E-3</v>
      </c>
      <c r="H1739" s="2">
        <f t="shared" si="238"/>
        <v>0.83221121644789364</v>
      </c>
      <c r="I1739" s="2">
        <f t="shared" si="239"/>
        <v>45.42113971233627</v>
      </c>
    </row>
    <row r="1740" spans="1:9" ht="13.5" x14ac:dyDescent="0.25">
      <c r="A1740" s="3">
        <f>TITRES_STAT!B1743</f>
        <v>44841</v>
      </c>
      <c r="B1740" s="5">
        <f>TITRES_STAT!D1743</f>
        <v>2.1671999999999998</v>
      </c>
      <c r="C1740" s="2">
        <f t="shared" si="243"/>
        <v>1.3399999999999856E-2</v>
      </c>
      <c r="D1740" s="2">
        <f t="shared" si="244"/>
        <v>1.3399999999999856E-2</v>
      </c>
      <c r="E1740" s="2">
        <f t="shared" si="245"/>
        <v>0</v>
      </c>
      <c r="F1740" s="2">
        <f t="shared" si="242"/>
        <v>8.4208595823712321E-3</v>
      </c>
      <c r="G1740" s="2">
        <f t="shared" si="242"/>
        <v>8.9685365658559359E-3</v>
      </c>
      <c r="H1740" s="2">
        <f t="shared" si="238"/>
        <v>0.93893351725076735</v>
      </c>
      <c r="I1740" s="2">
        <f t="shared" si="239"/>
        <v>48.425255889231842</v>
      </c>
    </row>
    <row r="1741" spans="1:9" ht="13.5" x14ac:dyDescent="0.25">
      <c r="A1741" s="3">
        <f>TITRES_STAT!B1744</f>
        <v>44844</v>
      </c>
      <c r="B1741" s="5">
        <f>TITRES_STAT!D1744</f>
        <v>2.1671999999999998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7.8193696122018583E-3</v>
      </c>
      <c r="G1741" s="2">
        <f t="shared" si="246"/>
        <v>8.3279268111519401E-3</v>
      </c>
      <c r="H1741" s="2">
        <f t="shared" si="238"/>
        <v>0.93893351725076735</v>
      </c>
      <c r="I1741" s="2">
        <f t="shared" si="239"/>
        <v>48.425255889231842</v>
      </c>
    </row>
    <row r="1742" spans="1:9" ht="13.5" x14ac:dyDescent="0.25">
      <c r="A1742" s="3">
        <f>TITRES_STAT!B1745</f>
        <v>44845</v>
      </c>
      <c r="B1742" s="5">
        <f>TITRES_STAT!D1745</f>
        <v>2.1671999999999998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7.2608432113302973E-3</v>
      </c>
      <c r="G1742" s="2">
        <f t="shared" si="246"/>
        <v>7.7330748960696581E-3</v>
      </c>
      <c r="H1742" s="2">
        <f t="shared" si="238"/>
        <v>0.93893351725076746</v>
      </c>
      <c r="I1742" s="2">
        <f t="shared" si="239"/>
        <v>48.425255889231849</v>
      </c>
    </row>
    <row r="1743" spans="1:9" ht="13.5" x14ac:dyDescent="0.25">
      <c r="A1743" s="3">
        <f>TITRES_STAT!B1746</f>
        <v>44846</v>
      </c>
      <c r="B1743" s="5">
        <f>TITRES_STAT!D1746</f>
        <v>2.1537999999999999</v>
      </c>
      <c r="C1743" s="2">
        <f t="shared" si="243"/>
        <v>-1.3399999999999856E-2</v>
      </c>
      <c r="D1743" s="2">
        <f t="shared" si="244"/>
        <v>0</v>
      </c>
      <c r="E1743" s="2">
        <f t="shared" si="245"/>
        <v>1.3399999999999856E-2</v>
      </c>
      <c r="F1743" s="2">
        <f t="shared" si="246"/>
        <v>6.7422115533781329E-3</v>
      </c>
      <c r="G1743" s="2">
        <f t="shared" si="246"/>
        <v>8.1378552606361006E-3</v>
      </c>
      <c r="H1743" s="2">
        <f t="shared" si="238"/>
        <v>0.82849981198253997</v>
      </c>
      <c r="I1743" s="2">
        <f t="shared" si="239"/>
        <v>45.310358062560809</v>
      </c>
    </row>
    <row r="1744" spans="1:9" ht="13.5" x14ac:dyDescent="0.25">
      <c r="A1744" s="3">
        <f>TITRES_STAT!B1747</f>
        <v>44847</v>
      </c>
      <c r="B1744" s="5">
        <f>TITRES_STAT!D1747</f>
        <v>2.1627999999999998</v>
      </c>
      <c r="C1744" s="2">
        <f t="shared" si="243"/>
        <v>8.999999999999897E-3</v>
      </c>
      <c r="D1744" s="2">
        <f t="shared" si="244"/>
        <v>8.999999999999897E-3</v>
      </c>
      <c r="E1744" s="2">
        <f t="shared" si="245"/>
        <v>0</v>
      </c>
      <c r="F1744" s="2">
        <f t="shared" si="246"/>
        <v>6.9034821567082591E-3</v>
      </c>
      <c r="G1744" s="2">
        <f t="shared" si="246"/>
        <v>7.5565798848763795E-3</v>
      </c>
      <c r="H1744" s="2">
        <f t="shared" si="238"/>
        <v>0.9135723120620719</v>
      </c>
      <c r="I1744" s="2">
        <f t="shared" si="239"/>
        <v>47.741718789691483</v>
      </c>
    </row>
    <row r="1745" spans="1:9" ht="13.5" x14ac:dyDescent="0.25">
      <c r="A1745" s="3">
        <f>TITRES_STAT!B1748</f>
        <v>44848</v>
      </c>
      <c r="B1745" s="5">
        <f>TITRES_STAT!D1748</f>
        <v>2.1537999999999999</v>
      </c>
      <c r="C1745" s="2">
        <f t="shared" si="243"/>
        <v>-8.999999999999897E-3</v>
      </c>
      <c r="D1745" s="2">
        <f t="shared" si="244"/>
        <v>0</v>
      </c>
      <c r="E1745" s="2">
        <f t="shared" si="245"/>
        <v>8.999999999999897E-3</v>
      </c>
      <c r="F1745" s="2">
        <f t="shared" si="246"/>
        <v>6.4103762883719545E-3</v>
      </c>
      <c r="G1745" s="2">
        <f t="shared" si="246"/>
        <v>7.6596813216709162E-3</v>
      </c>
      <c r="H1745" s="2">
        <f t="shared" ref="H1745:H1808" si="247">F1745/G1745</f>
        <v>0.83689856263805595</v>
      </c>
      <c r="I1745" s="2">
        <f t="shared" ref="I1745:I1808" si="248">IF(G1745=0,100,100-(100/(1+H1745)))</f>
        <v>45.56041251598274</v>
      </c>
    </row>
    <row r="1746" spans="1:9" ht="13.5" x14ac:dyDescent="0.25">
      <c r="A1746" s="3">
        <f>TITRES_STAT!B1749</f>
        <v>44851</v>
      </c>
      <c r="B1746" s="5">
        <f>TITRES_STAT!D1749</f>
        <v>2.1537999999999999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5.9524922677739577E-3</v>
      </c>
      <c r="G1746" s="2">
        <f t="shared" si="246"/>
        <v>7.1125612272658501E-3</v>
      </c>
      <c r="H1746" s="2">
        <f t="shared" si="247"/>
        <v>0.83689856263805606</v>
      </c>
      <c r="I1746" s="2">
        <f t="shared" si="248"/>
        <v>45.560412515982748</v>
      </c>
    </row>
    <row r="1747" spans="1:9" ht="13.5" x14ac:dyDescent="0.25">
      <c r="A1747" s="3">
        <f>TITRES_STAT!B1750</f>
        <v>44852</v>
      </c>
      <c r="B1747" s="5">
        <f>TITRES_STAT!D1750</f>
        <v>2.1493000000000002</v>
      </c>
      <c r="C1747" s="2">
        <f t="shared" si="243"/>
        <v>-4.4999999999997264E-3</v>
      </c>
      <c r="D1747" s="2">
        <f t="shared" si="244"/>
        <v>0</v>
      </c>
      <c r="E1747" s="2">
        <f t="shared" si="245"/>
        <v>4.4999999999997264E-3</v>
      </c>
      <c r="F1747" s="2">
        <f t="shared" si="246"/>
        <v>5.5273142486472462E-3</v>
      </c>
      <c r="G1747" s="2">
        <f t="shared" si="246"/>
        <v>6.9259497110325556E-3</v>
      </c>
      <c r="H1747" s="2">
        <f t="shared" si="247"/>
        <v>0.79805867487640281</v>
      </c>
      <c r="I1747" s="2">
        <f t="shared" si="248"/>
        <v>44.384462310789765</v>
      </c>
    </row>
    <row r="1748" spans="1:9" ht="13.5" x14ac:dyDescent="0.25">
      <c r="A1748" s="3">
        <f>TITRES_STAT!B1751</f>
        <v>44853</v>
      </c>
      <c r="B1748" s="5">
        <f>TITRES_STAT!D1751</f>
        <v>2.1537999999999999</v>
      </c>
      <c r="C1748" s="2">
        <f t="shared" si="243"/>
        <v>4.4999999999997264E-3</v>
      </c>
      <c r="D1748" s="2">
        <f t="shared" si="244"/>
        <v>4.4999999999997264E-3</v>
      </c>
      <c r="E1748" s="2">
        <f t="shared" si="245"/>
        <v>0</v>
      </c>
      <c r="F1748" s="2">
        <f t="shared" si="246"/>
        <v>5.4539346594581371E-3</v>
      </c>
      <c r="G1748" s="2">
        <f t="shared" si="246"/>
        <v>6.4312390173873728E-3</v>
      </c>
      <c r="H1748" s="2">
        <f t="shared" si="247"/>
        <v>0.8480379355693336</v>
      </c>
      <c r="I1748" s="2">
        <f t="shared" si="248"/>
        <v>45.888556682039898</v>
      </c>
    </row>
    <row r="1749" spans="1:9" ht="13.5" x14ac:dyDescent="0.25">
      <c r="A1749" s="3">
        <f>TITRES_STAT!B1752</f>
        <v>44854</v>
      </c>
      <c r="B1749" s="5">
        <f>TITRES_STAT!D1752</f>
        <v>2.1269</v>
      </c>
      <c r="C1749" s="2">
        <f t="shared" si="243"/>
        <v>-2.6899999999999924E-2</v>
      </c>
      <c r="D1749" s="2">
        <f t="shared" si="244"/>
        <v>0</v>
      </c>
      <c r="E1749" s="2">
        <f t="shared" si="245"/>
        <v>2.6899999999999924E-2</v>
      </c>
      <c r="F1749" s="2">
        <f t="shared" si="246"/>
        <v>5.0643678980682701E-3</v>
      </c>
      <c r="G1749" s="2">
        <f t="shared" si="246"/>
        <v>7.8932933732882692E-3</v>
      </c>
      <c r="H1749" s="2">
        <f t="shared" si="247"/>
        <v>0.64160391088548929</v>
      </c>
      <c r="I1749" s="2">
        <f t="shared" si="248"/>
        <v>39.083965786814247</v>
      </c>
    </row>
    <row r="1750" spans="1:9" ht="13.5" x14ac:dyDescent="0.25">
      <c r="A1750" s="3">
        <f>TITRES_STAT!B1753</f>
        <v>44855</v>
      </c>
      <c r="B1750" s="5">
        <f>TITRES_STAT!D1753</f>
        <v>2.0550999999999999</v>
      </c>
      <c r="C1750" s="2">
        <f t="shared" si="243"/>
        <v>-7.1800000000000086E-2</v>
      </c>
      <c r="D1750" s="2">
        <f t="shared" si="244"/>
        <v>0</v>
      </c>
      <c r="E1750" s="2">
        <f t="shared" si="245"/>
        <v>7.1800000000000086E-2</v>
      </c>
      <c r="F1750" s="2">
        <f t="shared" si="246"/>
        <v>4.7026273339205371E-3</v>
      </c>
      <c r="G1750" s="2">
        <f t="shared" si="246"/>
        <v>1.2458058132339115E-2</v>
      </c>
      <c r="H1750" s="2">
        <f t="shared" si="247"/>
        <v>0.37747675311558171</v>
      </c>
      <c r="I1750" s="2">
        <f t="shared" si="248"/>
        <v>27.403493544395829</v>
      </c>
    </row>
    <row r="1751" spans="1:9" ht="13.5" x14ac:dyDescent="0.25">
      <c r="A1751" s="3">
        <f>TITRES_STAT!B1754</f>
        <v>44858</v>
      </c>
      <c r="B1751" s="5">
        <f>TITRES_STAT!D1754</f>
        <v>2.0192000000000001</v>
      </c>
      <c r="C1751" s="2">
        <f t="shared" si="243"/>
        <v>-3.5899999999999821E-2</v>
      </c>
      <c r="D1751" s="2">
        <f t="shared" si="244"/>
        <v>0</v>
      </c>
      <c r="E1751" s="2">
        <f t="shared" si="245"/>
        <v>3.5899999999999821E-2</v>
      </c>
      <c r="F1751" s="2">
        <f t="shared" si="246"/>
        <v>4.3667253814976418E-3</v>
      </c>
      <c r="G1751" s="2">
        <f t="shared" si="246"/>
        <v>1.4132482551457737E-2</v>
      </c>
      <c r="H1751" s="2">
        <f t="shared" si="247"/>
        <v>0.30898501842107157</v>
      </c>
      <c r="I1751" s="2">
        <f t="shared" si="248"/>
        <v>23.604931612874879</v>
      </c>
    </row>
    <row r="1752" spans="1:9" ht="13.5" x14ac:dyDescent="0.25">
      <c r="A1752" s="3">
        <f>TITRES_STAT!B1755</f>
        <v>44859</v>
      </c>
      <c r="B1752" s="5">
        <f>TITRES_STAT!D1755</f>
        <v>2.0461</v>
      </c>
      <c r="C1752" s="2">
        <f t="shared" si="243"/>
        <v>2.6899999999999924E-2</v>
      </c>
      <c r="D1752" s="2">
        <f t="shared" si="244"/>
        <v>2.6899999999999924E-2</v>
      </c>
      <c r="E1752" s="2">
        <f t="shared" si="245"/>
        <v>0</v>
      </c>
      <c r="F1752" s="2">
        <f t="shared" si="246"/>
        <v>5.9762449971049476E-3</v>
      </c>
      <c r="G1752" s="2">
        <f t="shared" si="246"/>
        <v>1.31230195120679E-2</v>
      </c>
      <c r="H1752" s="2">
        <f t="shared" si="247"/>
        <v>0.45540166968502988</v>
      </c>
      <c r="I1752" s="2">
        <f t="shared" si="248"/>
        <v>31.290445735408937</v>
      </c>
    </row>
    <row r="1753" spans="1:9" ht="13.5" x14ac:dyDescent="0.25">
      <c r="A1753" s="3">
        <f>TITRES_STAT!B1756</f>
        <v>44860</v>
      </c>
      <c r="B1753" s="5">
        <f>TITRES_STAT!D1756</f>
        <v>2.1223999999999998</v>
      </c>
      <c r="C1753" s="2">
        <f t="shared" si="243"/>
        <v>7.6299999999999812E-2</v>
      </c>
      <c r="D1753" s="2">
        <f t="shared" si="244"/>
        <v>7.6299999999999812E-2</v>
      </c>
      <c r="E1753" s="2">
        <f t="shared" si="245"/>
        <v>0</v>
      </c>
      <c r="F1753" s="2">
        <f t="shared" si="246"/>
        <v>1.0999370354454582E-2</v>
      </c>
      <c r="G1753" s="2">
        <f t="shared" si="246"/>
        <v>1.2185660975491621E-2</v>
      </c>
      <c r="H1753" s="2">
        <f t="shared" si="247"/>
        <v>0.9026486438919511</v>
      </c>
      <c r="I1753" s="2">
        <f t="shared" si="248"/>
        <v>47.441688552939745</v>
      </c>
    </row>
    <row r="1754" spans="1:9" ht="13.5" x14ac:dyDescent="0.25">
      <c r="A1754" s="3">
        <f>TITRES_STAT!B1757</f>
        <v>44861</v>
      </c>
      <c r="B1754" s="5">
        <f>TITRES_STAT!D1757</f>
        <v>2.1223999999999998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1.021370104342211E-2</v>
      </c>
      <c r="G1754" s="2">
        <f t="shared" si="246"/>
        <v>1.1315256620099362E-2</v>
      </c>
      <c r="H1754" s="2">
        <f t="shared" si="247"/>
        <v>0.90264864389195099</v>
      </c>
      <c r="I1754" s="2">
        <f t="shared" si="248"/>
        <v>47.441688552939745</v>
      </c>
    </row>
    <row r="1755" spans="1:9" ht="13.5" x14ac:dyDescent="0.25">
      <c r="A1755" s="3">
        <f>TITRES_STAT!B1758</f>
        <v>44862</v>
      </c>
      <c r="B1755" s="5">
        <f>TITRES_STAT!D1758</f>
        <v>2.1223999999999998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9.4841509688919599E-3</v>
      </c>
      <c r="G1755" s="2">
        <f t="shared" si="246"/>
        <v>1.0507024004377977E-2</v>
      </c>
      <c r="H1755" s="2">
        <f t="shared" si="247"/>
        <v>0.90264864389195121</v>
      </c>
      <c r="I1755" s="2">
        <f t="shared" si="248"/>
        <v>47.441688552939752</v>
      </c>
    </row>
    <row r="1756" spans="1:9" ht="13.5" x14ac:dyDescent="0.25">
      <c r="A1756" s="3">
        <f>TITRES_STAT!B1759</f>
        <v>44865</v>
      </c>
      <c r="B1756" s="5">
        <f>TITRES_STAT!D1759</f>
        <v>2.1223999999999998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8.8067116139711066E-3</v>
      </c>
      <c r="G1756" s="2">
        <f t="shared" si="246"/>
        <v>9.7565222897795512E-3</v>
      </c>
      <c r="H1756" s="2">
        <f t="shared" si="247"/>
        <v>0.90264864389195121</v>
      </c>
      <c r="I1756" s="2">
        <f t="shared" si="248"/>
        <v>47.441688552939752</v>
      </c>
    </row>
    <row r="1757" spans="1:9" ht="13.5" x14ac:dyDescent="0.25">
      <c r="A1757" s="3">
        <f>TITRES_STAT!B1760</f>
        <v>44866</v>
      </c>
      <c r="B1757" s="5">
        <f>TITRES_STAT!D1760</f>
        <v>2.1223999999999998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8.177660784401743E-3</v>
      </c>
      <c r="G1757" s="2">
        <f t="shared" si="249"/>
        <v>9.0596278405095827E-3</v>
      </c>
      <c r="H1757" s="2">
        <f t="shared" si="247"/>
        <v>0.90264864389195143</v>
      </c>
      <c r="I1757" s="2">
        <f t="shared" si="248"/>
        <v>47.441688552939759</v>
      </c>
    </row>
    <row r="1758" spans="1:9" ht="13.5" x14ac:dyDescent="0.25">
      <c r="A1758" s="3">
        <f>TITRES_STAT!B1761</f>
        <v>44867</v>
      </c>
      <c r="B1758" s="5">
        <f>TITRES_STAT!D1761</f>
        <v>2.0192000000000001</v>
      </c>
      <c r="C1758" s="2">
        <f t="shared" si="243"/>
        <v>-0.10319999999999974</v>
      </c>
      <c r="D1758" s="2">
        <f t="shared" si="244"/>
        <v>0</v>
      </c>
      <c r="E1758" s="2">
        <f t="shared" si="245"/>
        <v>0.10319999999999974</v>
      </c>
      <c r="F1758" s="2">
        <f t="shared" si="249"/>
        <v>7.5935421569444756E-3</v>
      </c>
      <c r="G1758" s="2">
        <f t="shared" si="249"/>
        <v>1.5783940137616023E-2</v>
      </c>
      <c r="H1758" s="2">
        <f t="shared" si="247"/>
        <v>0.48109293945227738</v>
      </c>
      <c r="I1758" s="2">
        <f t="shared" si="248"/>
        <v>32.48229240969782</v>
      </c>
    </row>
    <row r="1759" spans="1:9" ht="13.5" x14ac:dyDescent="0.25">
      <c r="A1759" s="3">
        <f>TITRES_STAT!B1762</f>
        <v>44868</v>
      </c>
      <c r="B1759" s="5">
        <f>TITRES_STAT!D1762</f>
        <v>2.0192000000000001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7.0511462885912988E-3</v>
      </c>
      <c r="G1759" s="2">
        <f t="shared" si="249"/>
        <v>1.465651584207202E-2</v>
      </c>
      <c r="H1759" s="2">
        <f t="shared" si="247"/>
        <v>0.48109293945227738</v>
      </c>
      <c r="I1759" s="2">
        <f t="shared" si="248"/>
        <v>32.48229240969782</v>
      </c>
    </row>
    <row r="1760" spans="1:9" ht="13.5" x14ac:dyDescent="0.25">
      <c r="A1760" s="3">
        <f>TITRES_STAT!B1763</f>
        <v>44869</v>
      </c>
      <c r="B1760" s="5">
        <f>TITRES_STAT!D1763</f>
        <v>2.0192000000000001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6.547492982263349E-3</v>
      </c>
      <c r="G1760" s="2">
        <f t="shared" si="249"/>
        <v>1.3609621853352589E-2</v>
      </c>
      <c r="H1760" s="2">
        <f t="shared" si="247"/>
        <v>0.48109293945227743</v>
      </c>
      <c r="I1760" s="2">
        <f t="shared" si="248"/>
        <v>32.48229240969782</v>
      </c>
    </row>
    <row r="1761" spans="1:9" ht="13.5" x14ac:dyDescent="0.25">
      <c r="A1761" s="3">
        <f>TITRES_STAT!B1764</f>
        <v>44872</v>
      </c>
      <c r="B1761" s="5">
        <f>TITRES_STAT!D1764</f>
        <v>1.9787999999999999</v>
      </c>
      <c r="C1761" s="2">
        <f t="shared" si="243"/>
        <v>-4.0400000000000214E-2</v>
      </c>
      <c r="D1761" s="2">
        <f t="shared" si="244"/>
        <v>0</v>
      </c>
      <c r="E1761" s="2">
        <f t="shared" si="245"/>
        <v>4.0400000000000214E-2</v>
      </c>
      <c r="F1761" s="2">
        <f t="shared" si="249"/>
        <v>6.0798149121016809E-3</v>
      </c>
      <c r="G1761" s="2">
        <f t="shared" si="249"/>
        <v>1.5523220292398847E-2</v>
      </c>
      <c r="H1761" s="2">
        <f t="shared" si="247"/>
        <v>0.39165938494596664</v>
      </c>
      <c r="I1761" s="2">
        <f t="shared" si="248"/>
        <v>28.143336593901779</v>
      </c>
    </row>
    <row r="1762" spans="1:9" ht="13.5" x14ac:dyDescent="0.25">
      <c r="A1762" s="3">
        <f>TITRES_STAT!B1765</f>
        <v>44873</v>
      </c>
      <c r="B1762" s="5">
        <f>TITRES_STAT!D1765</f>
        <v>1.9787999999999999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5.6455424183801325E-3</v>
      </c>
      <c r="G1762" s="2">
        <f t="shared" si="249"/>
        <v>1.4414418842941786E-2</v>
      </c>
      <c r="H1762" s="2">
        <f t="shared" si="247"/>
        <v>0.39165938494596669</v>
      </c>
      <c r="I1762" s="2">
        <f t="shared" si="248"/>
        <v>28.143336593901779</v>
      </c>
    </row>
    <row r="1763" spans="1:9" ht="13.5" x14ac:dyDescent="0.25">
      <c r="A1763" s="3">
        <f>TITRES_STAT!B1766</f>
        <v>44874</v>
      </c>
      <c r="B1763" s="5">
        <f>TITRES_STAT!D1766</f>
        <v>1.9787999999999999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5.2422893884958377E-3</v>
      </c>
      <c r="G1763" s="2">
        <f t="shared" si="249"/>
        <v>1.3384817497017374E-2</v>
      </c>
      <c r="H1763" s="2">
        <f t="shared" si="247"/>
        <v>0.39165938494596669</v>
      </c>
      <c r="I1763" s="2">
        <f t="shared" si="248"/>
        <v>28.143336593901779</v>
      </c>
    </row>
    <row r="1764" spans="1:9" ht="13.5" x14ac:dyDescent="0.25">
      <c r="A1764" s="3">
        <f>TITRES_STAT!B1767</f>
        <v>44875</v>
      </c>
      <c r="B1764" s="5">
        <f>TITRES_STAT!D1767</f>
        <v>2.0865</v>
      </c>
      <c r="C1764" s="2">
        <f t="shared" si="243"/>
        <v>0.10770000000000013</v>
      </c>
      <c r="D1764" s="2">
        <f t="shared" si="244"/>
        <v>0.10770000000000013</v>
      </c>
      <c r="E1764" s="2">
        <f t="shared" si="245"/>
        <v>0</v>
      </c>
      <c r="F1764" s="2">
        <f t="shared" si="249"/>
        <v>1.2560697289317571E-2</v>
      </c>
      <c r="G1764" s="2">
        <f t="shared" si="249"/>
        <v>1.2428759104373275E-2</v>
      </c>
      <c r="H1764" s="2">
        <f t="shared" si="247"/>
        <v>1.0106155557313738</v>
      </c>
      <c r="I1764" s="2">
        <f t="shared" si="248"/>
        <v>50.263987705185947</v>
      </c>
    </row>
    <row r="1765" spans="1:9" ht="13.5" x14ac:dyDescent="0.25">
      <c r="A1765" s="3">
        <f>TITRES_STAT!B1768</f>
        <v>44876</v>
      </c>
      <c r="B1765" s="5">
        <f>TITRES_STAT!D1768</f>
        <v>2.0865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1.1663504625794888E-2</v>
      </c>
      <c r="G1765" s="2">
        <f t="shared" si="249"/>
        <v>1.1540990596918042E-2</v>
      </c>
      <c r="H1765" s="2">
        <f t="shared" si="247"/>
        <v>1.0106155557313738</v>
      </c>
      <c r="I1765" s="2">
        <f t="shared" si="248"/>
        <v>50.263987705185947</v>
      </c>
    </row>
    <row r="1766" spans="1:9" ht="13.5" x14ac:dyDescent="0.25">
      <c r="A1766" s="3">
        <f>TITRES_STAT!B1769</f>
        <v>44879</v>
      </c>
      <c r="B1766" s="5">
        <f>TITRES_STAT!D1769</f>
        <v>2.0865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1.0830397152523824E-2</v>
      </c>
      <c r="G1766" s="2">
        <f t="shared" si="249"/>
        <v>1.071663412570961E-2</v>
      </c>
      <c r="H1766" s="2">
        <f t="shared" si="247"/>
        <v>1.0106155557313738</v>
      </c>
      <c r="I1766" s="2">
        <f t="shared" si="248"/>
        <v>50.263987705185947</v>
      </c>
    </row>
    <row r="1767" spans="1:9" ht="13.5" x14ac:dyDescent="0.25">
      <c r="A1767" s="3">
        <f>TITRES_STAT!B1770</f>
        <v>44880</v>
      </c>
      <c r="B1767" s="5">
        <f>TITRES_STAT!D1770</f>
        <v>2.0865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1.0056797355914979E-2</v>
      </c>
      <c r="G1767" s="2">
        <f t="shared" si="249"/>
        <v>9.9511602595874944E-3</v>
      </c>
      <c r="H1767" s="2">
        <f t="shared" si="247"/>
        <v>1.0106155557313738</v>
      </c>
      <c r="I1767" s="2">
        <f t="shared" si="248"/>
        <v>50.263987705185947</v>
      </c>
    </row>
    <row r="1768" spans="1:9" ht="13.5" x14ac:dyDescent="0.25">
      <c r="A1768" s="3">
        <f>TITRES_STAT!B1771</f>
        <v>44881</v>
      </c>
      <c r="B1768" s="5">
        <f>TITRES_STAT!D1771</f>
        <v>1.9787999999999999</v>
      </c>
      <c r="C1768" s="2">
        <f t="shared" si="243"/>
        <v>-0.10770000000000013</v>
      </c>
      <c r="D1768" s="2">
        <f t="shared" si="244"/>
        <v>0</v>
      </c>
      <c r="E1768" s="2">
        <f t="shared" si="245"/>
        <v>0.10770000000000013</v>
      </c>
      <c r="F1768" s="2">
        <f t="shared" si="249"/>
        <v>9.3384546876353371E-3</v>
      </c>
      <c r="G1768" s="2">
        <f t="shared" si="249"/>
        <v>1.693322024104554E-2</v>
      </c>
      <c r="H1768" s="2">
        <f t="shared" si="247"/>
        <v>0.55148722775123693</v>
      </c>
      <c r="I1768" s="2">
        <f t="shared" si="248"/>
        <v>35.545714968635338</v>
      </c>
    </row>
    <row r="1769" spans="1:9" ht="13.5" x14ac:dyDescent="0.25">
      <c r="A1769" s="3">
        <f>TITRES_STAT!B1772</f>
        <v>44882</v>
      </c>
      <c r="B1769" s="5">
        <f>TITRES_STAT!D1772</f>
        <v>2.0596000000000001</v>
      </c>
      <c r="C1769" s="2">
        <f t="shared" si="243"/>
        <v>8.0800000000000205E-2</v>
      </c>
      <c r="D1769" s="2">
        <f t="shared" si="244"/>
        <v>8.0800000000000205E-2</v>
      </c>
      <c r="E1769" s="2">
        <f t="shared" si="245"/>
        <v>0</v>
      </c>
      <c r="F1769" s="2">
        <f t="shared" si="249"/>
        <v>1.4442850781375685E-2</v>
      </c>
      <c r="G1769" s="2">
        <f t="shared" si="249"/>
        <v>1.5723704509542285E-2</v>
      </c>
      <c r="H1769" s="2">
        <f t="shared" si="247"/>
        <v>0.91853995174042569</v>
      </c>
      <c r="I1769" s="2">
        <f t="shared" si="248"/>
        <v>47.877030181579563</v>
      </c>
    </row>
    <row r="1770" spans="1:9" ht="13.5" x14ac:dyDescent="0.25">
      <c r="A1770" s="3">
        <f>TITRES_STAT!B1773</f>
        <v>44883</v>
      </c>
      <c r="B1770" s="5">
        <f>TITRES_STAT!D1773</f>
        <v>2.0192000000000001</v>
      </c>
      <c r="C1770" s="2">
        <f t="shared" si="243"/>
        <v>-4.0399999999999991E-2</v>
      </c>
      <c r="D1770" s="2">
        <f t="shared" si="244"/>
        <v>0</v>
      </c>
      <c r="E1770" s="2">
        <f t="shared" si="245"/>
        <v>4.0399999999999991E-2</v>
      </c>
      <c r="F1770" s="2">
        <f t="shared" si="249"/>
        <v>1.3411218582705994E-2</v>
      </c>
      <c r="G1770" s="2">
        <f t="shared" si="249"/>
        <v>1.7486297044574977E-2</v>
      </c>
      <c r="H1770" s="2">
        <f t="shared" si="247"/>
        <v>0.76695589400768793</v>
      </c>
      <c r="I1770" s="2">
        <f t="shared" si="248"/>
        <v>43.405491705179536</v>
      </c>
    </row>
    <row r="1771" spans="1:9" ht="13.5" x14ac:dyDescent="0.25">
      <c r="A1771" s="3">
        <f>TITRES_STAT!B1774</f>
        <v>44886</v>
      </c>
      <c r="B1771" s="5">
        <f>TITRES_STAT!D1774</f>
        <v>1.9966999999999999</v>
      </c>
      <c r="C1771" s="2">
        <f t="shared" si="243"/>
        <v>-2.2500000000000187E-2</v>
      </c>
      <c r="D1771" s="2">
        <f t="shared" si="244"/>
        <v>0</v>
      </c>
      <c r="E1771" s="2">
        <f t="shared" si="245"/>
        <v>2.2500000000000187E-2</v>
      </c>
      <c r="F1771" s="2">
        <f t="shared" si="249"/>
        <v>1.2453274398226993E-2</v>
      </c>
      <c r="G1771" s="2">
        <f t="shared" si="249"/>
        <v>1.7844418684248207E-2</v>
      </c>
      <c r="H1771" s="2">
        <f t="shared" si="247"/>
        <v>0.69788064372306313</v>
      </c>
      <c r="I1771" s="2">
        <f t="shared" si="248"/>
        <v>41.103044922684958</v>
      </c>
    </row>
    <row r="1772" spans="1:9" ht="13.5" x14ac:dyDescent="0.25">
      <c r="A1772" s="3">
        <f>TITRES_STAT!B1775</f>
        <v>44887</v>
      </c>
      <c r="B1772" s="5">
        <f>TITRES_STAT!D1775</f>
        <v>1.9966999999999999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1.1563754798353637E-2</v>
      </c>
      <c r="G1772" s="2">
        <f t="shared" si="249"/>
        <v>1.6569817349659049E-2</v>
      </c>
      <c r="H1772" s="2">
        <f t="shared" si="247"/>
        <v>0.69788064372306313</v>
      </c>
      <c r="I1772" s="2">
        <f t="shared" si="248"/>
        <v>41.103044922684958</v>
      </c>
    </row>
    <row r="1773" spans="1:9" ht="13.5" x14ac:dyDescent="0.25">
      <c r="A1773" s="3">
        <f>TITRES_STAT!B1776</f>
        <v>44888</v>
      </c>
      <c r="B1773" s="5">
        <f>TITRES_STAT!D1776</f>
        <v>2.0371000000000001</v>
      </c>
      <c r="C1773" s="2">
        <f t="shared" si="243"/>
        <v>4.0400000000000214E-2</v>
      </c>
      <c r="D1773" s="2">
        <f t="shared" si="244"/>
        <v>4.0400000000000214E-2</v>
      </c>
      <c r="E1773" s="2">
        <f t="shared" si="245"/>
        <v>0</v>
      </c>
      <c r="F1773" s="2">
        <f t="shared" ref="F1773:G1788" si="250">((F1772*13)+D1773)/14</f>
        <v>1.3623486598471251E-2</v>
      </c>
      <c r="G1773" s="2">
        <f t="shared" si="250"/>
        <v>1.5386258967540546E-2</v>
      </c>
      <c r="H1773" s="2">
        <f t="shared" si="247"/>
        <v>0.8854320356372456</v>
      </c>
      <c r="I1773" s="2">
        <f t="shared" si="248"/>
        <v>46.961758307982919</v>
      </c>
    </row>
    <row r="1774" spans="1:9" ht="13.5" x14ac:dyDescent="0.25">
      <c r="A1774" s="3">
        <f>TITRES_STAT!B1777</f>
        <v>44889</v>
      </c>
      <c r="B1774" s="5">
        <f>TITRES_STAT!D1777</f>
        <v>1.9833000000000001</v>
      </c>
      <c r="C1774" s="2">
        <f t="shared" si="243"/>
        <v>-5.380000000000007E-2</v>
      </c>
      <c r="D1774" s="2">
        <f t="shared" si="244"/>
        <v>0</v>
      </c>
      <c r="E1774" s="2">
        <f t="shared" si="245"/>
        <v>5.380000000000007E-2</v>
      </c>
      <c r="F1774" s="2">
        <f t="shared" si="250"/>
        <v>1.2650380412866161E-2</v>
      </c>
      <c r="G1774" s="2">
        <f t="shared" si="250"/>
        <v>1.8130097612716226E-2</v>
      </c>
      <c r="H1774" s="2">
        <f t="shared" si="247"/>
        <v>0.69775578064143129</v>
      </c>
      <c r="I1774" s="2">
        <f t="shared" si="248"/>
        <v>41.098713289482149</v>
      </c>
    </row>
    <row r="1775" spans="1:9" ht="13.5" x14ac:dyDescent="0.25">
      <c r="A1775" s="3">
        <f>TITRES_STAT!B1778</f>
        <v>44890</v>
      </c>
      <c r="B1775" s="5">
        <f>TITRES_STAT!D1778</f>
        <v>1.9833000000000001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1.1746781811947148E-2</v>
      </c>
      <c r="G1775" s="2">
        <f t="shared" si="250"/>
        <v>1.6835090640379354E-2</v>
      </c>
      <c r="H1775" s="2">
        <f t="shared" si="247"/>
        <v>0.69775578064143118</v>
      </c>
      <c r="I1775" s="2">
        <f t="shared" si="248"/>
        <v>41.098713289482141</v>
      </c>
    </row>
    <row r="1776" spans="1:9" ht="13.5" x14ac:dyDescent="0.25">
      <c r="A1776" s="3">
        <f>TITRES_STAT!B1779</f>
        <v>44893</v>
      </c>
      <c r="B1776" s="5">
        <f>TITRES_STAT!D1779</f>
        <v>2.0282</v>
      </c>
      <c r="C1776" s="2">
        <f t="shared" si="243"/>
        <v>4.489999999999994E-2</v>
      </c>
      <c r="D1776" s="2">
        <f t="shared" si="244"/>
        <v>4.489999999999994E-2</v>
      </c>
      <c r="E1776" s="2">
        <f t="shared" si="245"/>
        <v>0</v>
      </c>
      <c r="F1776" s="2">
        <f t="shared" si="250"/>
        <v>1.411486882537949E-2</v>
      </c>
      <c r="G1776" s="2">
        <f t="shared" si="250"/>
        <v>1.5632584166066544E-2</v>
      </c>
      <c r="H1776" s="2">
        <f t="shared" si="247"/>
        <v>0.90291334276123458</v>
      </c>
      <c r="I1776" s="2">
        <f t="shared" si="248"/>
        <v>47.448999514137434</v>
      </c>
    </row>
    <row r="1777" spans="1:9" ht="13.5" x14ac:dyDescent="0.25">
      <c r="A1777" s="3">
        <f>TITRES_STAT!B1780</f>
        <v>44894</v>
      </c>
      <c r="B1777" s="5">
        <f>TITRES_STAT!D1780</f>
        <v>2.0865</v>
      </c>
      <c r="C1777" s="2">
        <f t="shared" si="243"/>
        <v>5.8300000000000018E-2</v>
      </c>
      <c r="D1777" s="2">
        <f t="shared" si="244"/>
        <v>5.8300000000000018E-2</v>
      </c>
      <c r="E1777" s="2">
        <f t="shared" si="245"/>
        <v>0</v>
      </c>
      <c r="F1777" s="2">
        <f t="shared" si="250"/>
        <v>1.7270949623566671E-2</v>
      </c>
      <c r="G1777" s="2">
        <f t="shared" si="250"/>
        <v>1.4515971011347505E-2</v>
      </c>
      <c r="H1777" s="2">
        <f t="shared" si="247"/>
        <v>1.1897894815348922</v>
      </c>
      <c r="I1777" s="2">
        <f t="shared" si="248"/>
        <v>54.333509753683323</v>
      </c>
    </row>
    <row r="1778" spans="1:9" ht="13.5" x14ac:dyDescent="0.25">
      <c r="A1778" s="3">
        <f>TITRES_STAT!B1781</f>
        <v>44895</v>
      </c>
      <c r="B1778" s="5">
        <f>TITRES_STAT!D1781</f>
        <v>2.0236999999999998</v>
      </c>
      <c r="C1778" s="2">
        <f t="shared" si="243"/>
        <v>-6.2800000000000189E-2</v>
      </c>
      <c r="D1778" s="2">
        <f t="shared" si="244"/>
        <v>0</v>
      </c>
      <c r="E1778" s="2">
        <f t="shared" si="245"/>
        <v>6.2800000000000189E-2</v>
      </c>
      <c r="F1778" s="2">
        <f t="shared" si="250"/>
        <v>1.603731036474048E-2</v>
      </c>
      <c r="G1778" s="2">
        <f t="shared" si="250"/>
        <v>1.7964830224822696E-2</v>
      </c>
      <c r="H1778" s="2">
        <f t="shared" si="247"/>
        <v>0.89270592396587822</v>
      </c>
      <c r="I1778" s="2">
        <f t="shared" si="248"/>
        <v>47.165590420689782</v>
      </c>
    </row>
    <row r="1779" spans="1:9" ht="13.5" x14ac:dyDescent="0.25">
      <c r="A1779" s="3">
        <f>TITRES_STAT!B1782</f>
        <v>44896</v>
      </c>
      <c r="B1779" s="5">
        <f>TITRES_STAT!D1782</f>
        <v>2.0819999999999999</v>
      </c>
      <c r="C1779" s="2">
        <f t="shared" si="243"/>
        <v>5.8300000000000018E-2</v>
      </c>
      <c r="D1779" s="2">
        <f t="shared" si="244"/>
        <v>5.8300000000000018E-2</v>
      </c>
      <c r="E1779" s="2">
        <f t="shared" si="245"/>
        <v>0</v>
      </c>
      <c r="F1779" s="2">
        <f t="shared" si="250"/>
        <v>1.9056073910116163E-2</v>
      </c>
      <c r="G1779" s="2">
        <f t="shared" si="250"/>
        <v>1.6681628065906791E-2</v>
      </c>
      <c r="H1779" s="2">
        <f t="shared" si="247"/>
        <v>1.1423389752384041</v>
      </c>
      <c r="I1779" s="2">
        <f t="shared" si="248"/>
        <v>53.32204606468882</v>
      </c>
    </row>
    <row r="1780" spans="1:9" ht="13.5" x14ac:dyDescent="0.25">
      <c r="A1780" s="3">
        <f>TITRES_STAT!B1783</f>
        <v>44897</v>
      </c>
      <c r="B1780" s="5">
        <f>TITRES_STAT!D1783</f>
        <v>2.0819999999999999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1.7694925773679294E-2</v>
      </c>
      <c r="G1780" s="2">
        <f t="shared" si="250"/>
        <v>1.5490083204056305E-2</v>
      </c>
      <c r="H1780" s="2">
        <f t="shared" si="247"/>
        <v>1.1423389752384041</v>
      </c>
      <c r="I1780" s="2">
        <f t="shared" si="248"/>
        <v>53.32204606468882</v>
      </c>
    </row>
    <row r="1781" spans="1:9" ht="13.5" x14ac:dyDescent="0.25">
      <c r="A1781" s="3">
        <f>TITRES_STAT!B1784</f>
        <v>44900</v>
      </c>
      <c r="B1781" s="5">
        <f>TITRES_STAT!D1784</f>
        <v>2.0640000000000001</v>
      </c>
      <c r="C1781" s="2">
        <f t="shared" si="243"/>
        <v>-1.7999999999999794E-2</v>
      </c>
      <c r="D1781" s="2">
        <f t="shared" si="244"/>
        <v>0</v>
      </c>
      <c r="E1781" s="2">
        <f t="shared" si="245"/>
        <v>1.7999999999999794E-2</v>
      </c>
      <c r="F1781" s="2">
        <f t="shared" si="250"/>
        <v>1.6431002504130772E-2</v>
      </c>
      <c r="G1781" s="2">
        <f t="shared" si="250"/>
        <v>1.5669362975195125E-2</v>
      </c>
      <c r="H1781" s="2">
        <f t="shared" si="247"/>
        <v>1.0486069235961497</v>
      </c>
      <c r="I1781" s="2">
        <f t="shared" si="248"/>
        <v>51.186340899181005</v>
      </c>
    </row>
    <row r="1782" spans="1:9" ht="13.5" x14ac:dyDescent="0.25">
      <c r="A1782" s="3">
        <f>TITRES_STAT!B1785</f>
        <v>44901</v>
      </c>
      <c r="B1782" s="5">
        <f>TITRES_STAT!D1785</f>
        <v>2.1223999999999998</v>
      </c>
      <c r="C1782" s="2">
        <f t="shared" si="243"/>
        <v>5.8399999999999785E-2</v>
      </c>
      <c r="D1782" s="2">
        <f t="shared" si="244"/>
        <v>5.8399999999999785E-2</v>
      </c>
      <c r="E1782" s="2">
        <f t="shared" si="245"/>
        <v>0</v>
      </c>
      <c r="F1782" s="2">
        <f t="shared" si="250"/>
        <v>1.9428788039549987E-2</v>
      </c>
      <c r="G1782" s="2">
        <f t="shared" si="250"/>
        <v>1.4550122762681186E-2</v>
      </c>
      <c r="H1782" s="2">
        <f t="shared" si="247"/>
        <v>1.3353006264237044</v>
      </c>
      <c r="I1782" s="2">
        <f t="shared" si="248"/>
        <v>57.178960657780195</v>
      </c>
    </row>
    <row r="1783" spans="1:9" ht="13.5" x14ac:dyDescent="0.25">
      <c r="A1783" s="3">
        <f>TITRES_STAT!B1786</f>
        <v>44902</v>
      </c>
      <c r="B1783" s="5">
        <f>TITRES_STAT!D1786</f>
        <v>2.1987000000000001</v>
      </c>
      <c r="C1783" s="2">
        <f t="shared" si="243"/>
        <v>7.6300000000000257E-2</v>
      </c>
      <c r="D1783" s="2">
        <f t="shared" si="244"/>
        <v>7.6300000000000257E-2</v>
      </c>
      <c r="E1783" s="2">
        <f t="shared" si="245"/>
        <v>0</v>
      </c>
      <c r="F1783" s="2">
        <f t="shared" si="250"/>
        <v>2.3491017465296436E-2</v>
      </c>
      <c r="G1783" s="2">
        <f t="shared" si="250"/>
        <v>1.351082827963253E-2</v>
      </c>
      <c r="H1783" s="2">
        <f t="shared" si="247"/>
        <v>1.7386807810079983</v>
      </c>
      <c r="I1783" s="2">
        <f t="shared" si="248"/>
        <v>63.486069390243422</v>
      </c>
    </row>
    <row r="1784" spans="1:9" ht="13.5" x14ac:dyDescent="0.25">
      <c r="A1784" s="3">
        <f>TITRES_STAT!B1787</f>
        <v>44903</v>
      </c>
      <c r="B1784" s="5">
        <f>TITRES_STAT!D1787</f>
        <v>2.1537999999999999</v>
      </c>
      <c r="C1784" s="2">
        <f t="shared" si="243"/>
        <v>-4.4900000000000162E-2</v>
      </c>
      <c r="D1784" s="2">
        <f t="shared" si="244"/>
        <v>0</v>
      </c>
      <c r="E1784" s="2">
        <f t="shared" si="245"/>
        <v>4.4900000000000162E-2</v>
      </c>
      <c r="F1784" s="2">
        <f t="shared" si="250"/>
        <v>2.181308764634669E-2</v>
      </c>
      <c r="G1784" s="2">
        <f t="shared" si="250"/>
        <v>1.5752911973944503E-2</v>
      </c>
      <c r="H1784" s="2">
        <f t="shared" si="247"/>
        <v>1.3847019320888601</v>
      </c>
      <c r="I1784" s="2">
        <f t="shared" si="248"/>
        <v>58.066038084514055</v>
      </c>
    </row>
    <row r="1785" spans="1:9" ht="13.5" x14ac:dyDescent="0.25">
      <c r="A1785" s="3">
        <f>TITRES_STAT!B1788</f>
        <v>44904</v>
      </c>
      <c r="B1785" s="5">
        <f>TITRES_STAT!D1788</f>
        <v>2.1537999999999999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2.0255009957321927E-2</v>
      </c>
      <c r="G1785" s="2">
        <f t="shared" si="250"/>
        <v>1.4627703975805611E-2</v>
      </c>
      <c r="H1785" s="2">
        <f t="shared" si="247"/>
        <v>1.3847019320888601</v>
      </c>
      <c r="I1785" s="2">
        <f t="shared" si="248"/>
        <v>58.066038084514055</v>
      </c>
    </row>
    <row r="1786" spans="1:9" ht="13.5" x14ac:dyDescent="0.25">
      <c r="A1786" s="3">
        <f>TITRES_STAT!B1789</f>
        <v>44907</v>
      </c>
      <c r="B1786" s="5">
        <f>TITRES_STAT!D1789</f>
        <v>2.1179000000000001</v>
      </c>
      <c r="C1786" s="2">
        <f t="shared" si="243"/>
        <v>-3.5899999999999821E-2</v>
      </c>
      <c r="D1786" s="2">
        <f t="shared" si="244"/>
        <v>0</v>
      </c>
      <c r="E1786" s="2">
        <f t="shared" si="245"/>
        <v>3.5899999999999821E-2</v>
      </c>
      <c r="F1786" s="2">
        <f t="shared" si="250"/>
        <v>1.880822353179893E-2</v>
      </c>
      <c r="G1786" s="2">
        <f t="shared" si="250"/>
        <v>1.6147153691819481E-2</v>
      </c>
      <c r="H1786" s="2">
        <f t="shared" si="247"/>
        <v>1.1648011712013127</v>
      </c>
      <c r="I1786" s="2">
        <f t="shared" si="248"/>
        <v>53.806381237078213</v>
      </c>
    </row>
    <row r="1787" spans="1:9" ht="13.5" x14ac:dyDescent="0.25">
      <c r="A1787" s="3">
        <f>TITRES_STAT!B1790</f>
        <v>44908</v>
      </c>
      <c r="B1787" s="5">
        <f>TITRES_STAT!D1790</f>
        <v>2.1583000000000001</v>
      </c>
      <c r="C1787" s="2">
        <f t="shared" si="243"/>
        <v>4.0399999999999991E-2</v>
      </c>
      <c r="D1787" s="2">
        <f t="shared" si="244"/>
        <v>4.0399999999999991E-2</v>
      </c>
      <c r="E1787" s="2">
        <f t="shared" si="245"/>
        <v>0</v>
      </c>
      <c r="F1787" s="2">
        <f t="shared" si="250"/>
        <v>2.0350493279527575E-2</v>
      </c>
      <c r="G1787" s="2">
        <f t="shared" si="250"/>
        <v>1.4993785570975233E-2</v>
      </c>
      <c r="H1787" s="2">
        <f t="shared" si="247"/>
        <v>1.3572618591346126</v>
      </c>
      <c r="I1787" s="2">
        <f t="shared" si="248"/>
        <v>57.577899284930716</v>
      </c>
    </row>
    <row r="1788" spans="1:9" ht="13.5" x14ac:dyDescent="0.25">
      <c r="A1788" s="3">
        <f>TITRES_STAT!B1791</f>
        <v>44909</v>
      </c>
      <c r="B1788" s="5">
        <f>TITRES_STAT!D1791</f>
        <v>2.1537999999999999</v>
      </c>
      <c r="C1788" s="2">
        <f t="shared" si="243"/>
        <v>-4.5000000000001705E-3</v>
      </c>
      <c r="D1788" s="2">
        <f t="shared" si="244"/>
        <v>0</v>
      </c>
      <c r="E1788" s="2">
        <f t="shared" si="245"/>
        <v>4.5000000000001705E-3</v>
      </c>
      <c r="F1788" s="2">
        <f t="shared" si="250"/>
        <v>1.8896886616704179E-2</v>
      </c>
      <c r="G1788" s="2">
        <f t="shared" si="250"/>
        <v>1.424422945876273E-2</v>
      </c>
      <c r="H1788" s="2">
        <f t="shared" si="247"/>
        <v>1.3266345274351952</v>
      </c>
      <c r="I1788" s="2">
        <f t="shared" si="248"/>
        <v>57.019463598248635</v>
      </c>
    </row>
    <row r="1789" spans="1:9" ht="13.5" x14ac:dyDescent="0.25">
      <c r="A1789" s="3">
        <f>TITRES_STAT!B1792</f>
        <v>44910</v>
      </c>
      <c r="B1789" s="5">
        <f>TITRES_STAT!D1792</f>
        <v>2.0640000000000001</v>
      </c>
      <c r="C1789" s="2">
        <f t="shared" si="243"/>
        <v>-8.979999999999988E-2</v>
      </c>
      <c r="D1789" s="2">
        <f t="shared" si="244"/>
        <v>0</v>
      </c>
      <c r="E1789" s="2">
        <f t="shared" si="245"/>
        <v>8.979999999999988E-2</v>
      </c>
      <c r="F1789" s="2">
        <f t="shared" ref="F1789:G1804" si="251">((F1788*13)+D1789)/14</f>
        <v>1.754710900122531E-2</v>
      </c>
      <c r="G1789" s="2">
        <f t="shared" si="251"/>
        <v>1.9641070211708241E-2</v>
      </c>
      <c r="H1789" s="2">
        <f t="shared" si="247"/>
        <v>0.89338863982907102</v>
      </c>
      <c r="I1789" s="2">
        <f t="shared" si="248"/>
        <v>47.184641390355189</v>
      </c>
    </row>
    <row r="1790" spans="1:9" ht="13.5" x14ac:dyDescent="0.25">
      <c r="A1790" s="3">
        <f>TITRES_STAT!B1793</f>
        <v>44911</v>
      </c>
      <c r="B1790" s="5">
        <f>TITRES_STAT!D1793</f>
        <v>2.0236999999999998</v>
      </c>
      <c r="C1790" s="2">
        <f t="shared" si="243"/>
        <v>-4.0300000000000225E-2</v>
      </c>
      <c r="D1790" s="2">
        <f t="shared" si="244"/>
        <v>0</v>
      </c>
      <c r="E1790" s="2">
        <f t="shared" si="245"/>
        <v>4.0300000000000225E-2</v>
      </c>
      <c r="F1790" s="2">
        <f t="shared" si="251"/>
        <v>1.6293744072566358E-2</v>
      </c>
      <c r="G1790" s="2">
        <f t="shared" si="251"/>
        <v>2.1116708053729095E-2</v>
      </c>
      <c r="H1790" s="2">
        <f t="shared" si="247"/>
        <v>0.77160436328942716</v>
      </c>
      <c r="I1790" s="2">
        <f t="shared" si="248"/>
        <v>43.55398864883977</v>
      </c>
    </row>
    <row r="1791" spans="1:9" ht="13.5" x14ac:dyDescent="0.25">
      <c r="A1791" s="3">
        <f>TITRES_STAT!B1794</f>
        <v>44914</v>
      </c>
      <c r="B1791" s="5">
        <f>TITRES_STAT!D1794</f>
        <v>1.9966999999999999</v>
      </c>
      <c r="C1791" s="2">
        <f t="shared" si="243"/>
        <v>-2.6999999999999913E-2</v>
      </c>
      <c r="D1791" s="2">
        <f t="shared" si="244"/>
        <v>0</v>
      </c>
      <c r="E1791" s="2">
        <f t="shared" si="245"/>
        <v>2.6999999999999913E-2</v>
      </c>
      <c r="F1791" s="2">
        <f t="shared" si="251"/>
        <v>1.5129905210240189E-2</v>
      </c>
      <c r="G1791" s="2">
        <f t="shared" si="251"/>
        <v>2.1536943192748438E-2</v>
      </c>
      <c r="H1791" s="2">
        <f t="shared" si="247"/>
        <v>0.70250940789658944</v>
      </c>
      <c r="I1791" s="2">
        <f t="shared" si="248"/>
        <v>41.263173327454524</v>
      </c>
    </row>
    <row r="1792" spans="1:9" ht="13.5" x14ac:dyDescent="0.25">
      <c r="A1792" s="3">
        <f>TITRES_STAT!B1795</f>
        <v>44915</v>
      </c>
      <c r="B1792" s="5">
        <f>TITRES_STAT!D1795</f>
        <v>2.1089000000000002</v>
      </c>
      <c r="C1792" s="2">
        <f t="shared" si="243"/>
        <v>0.1122000000000003</v>
      </c>
      <c r="D1792" s="2">
        <f t="shared" si="244"/>
        <v>0.1122000000000003</v>
      </c>
      <c r="E1792" s="2">
        <f t="shared" si="245"/>
        <v>0</v>
      </c>
      <c r="F1792" s="2">
        <f t="shared" si="251"/>
        <v>2.2063483409508772E-2</v>
      </c>
      <c r="G1792" s="2">
        <f t="shared" si="251"/>
        <v>1.999859010755212E-2</v>
      </c>
      <c r="H1792" s="2">
        <f t="shared" si="247"/>
        <v>1.1032519438046227</v>
      </c>
      <c r="I1792" s="2">
        <f t="shared" si="248"/>
        <v>52.454578589806218</v>
      </c>
    </row>
    <row r="1793" spans="1:9" ht="13.5" x14ac:dyDescent="0.25">
      <c r="A1793" s="3">
        <f>TITRES_STAT!B1796</f>
        <v>44916</v>
      </c>
      <c r="B1793" s="5">
        <f>TITRES_STAT!D1796</f>
        <v>2.1089000000000002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2.0487520308829575E-2</v>
      </c>
      <c r="G1793" s="2">
        <f t="shared" si="251"/>
        <v>1.8570119385584113E-2</v>
      </c>
      <c r="H1793" s="2">
        <f t="shared" si="247"/>
        <v>1.1032519438046224</v>
      </c>
      <c r="I1793" s="2">
        <f t="shared" si="248"/>
        <v>52.454578589806204</v>
      </c>
    </row>
    <row r="1794" spans="1:9" ht="13.5" x14ac:dyDescent="0.25">
      <c r="A1794" s="3">
        <f>TITRES_STAT!B1797</f>
        <v>44917</v>
      </c>
      <c r="B1794" s="5">
        <f>TITRES_STAT!D1797</f>
        <v>2.1089000000000002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1.9024126001056036E-2</v>
      </c>
      <c r="G1794" s="2">
        <f t="shared" si="251"/>
        <v>1.7243682286613819E-2</v>
      </c>
      <c r="H1794" s="2">
        <f t="shared" si="247"/>
        <v>1.1032519438046227</v>
      </c>
      <c r="I1794" s="2">
        <f t="shared" si="248"/>
        <v>52.454578589806218</v>
      </c>
    </row>
    <row r="1795" spans="1:9" ht="13.5" x14ac:dyDescent="0.25">
      <c r="A1795" s="3">
        <f>TITRES_STAT!B1798</f>
        <v>44918</v>
      </c>
      <c r="B1795" s="5">
        <f>TITRES_STAT!D1798</f>
        <v>2.1089000000000002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1.766525985812346E-2</v>
      </c>
      <c r="G1795" s="2">
        <f t="shared" si="251"/>
        <v>1.6011990694712833E-2</v>
      </c>
      <c r="H1795" s="2">
        <f t="shared" si="247"/>
        <v>1.1032519438046224</v>
      </c>
      <c r="I1795" s="2">
        <f t="shared" si="248"/>
        <v>52.454578589806204</v>
      </c>
    </row>
    <row r="1796" spans="1:9" ht="13.5" x14ac:dyDescent="0.25">
      <c r="A1796" s="3">
        <f>TITRES_STAT!B1799</f>
        <v>44921</v>
      </c>
      <c r="B1796" s="5">
        <f>TITRES_STAT!D1799</f>
        <v>2.1089000000000002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1.6403455582543212E-2</v>
      </c>
      <c r="G1796" s="2">
        <f t="shared" si="251"/>
        <v>1.4868277073661914E-2</v>
      </c>
      <c r="H1796" s="2">
        <f t="shared" si="247"/>
        <v>1.1032519438046227</v>
      </c>
      <c r="I1796" s="2">
        <f t="shared" si="248"/>
        <v>52.454578589806218</v>
      </c>
    </row>
    <row r="1797" spans="1:9" ht="13.5" x14ac:dyDescent="0.25">
      <c r="A1797" s="3">
        <f>TITRES_STAT!B1800</f>
        <v>44922</v>
      </c>
      <c r="B1797" s="5">
        <f>TITRES_STAT!D1800</f>
        <v>2.1089000000000002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1.5231780183790126E-2</v>
      </c>
      <c r="G1797" s="2">
        <f t="shared" si="251"/>
        <v>1.3806257282686063E-2</v>
      </c>
      <c r="H1797" s="2">
        <f t="shared" si="247"/>
        <v>1.1032519438046227</v>
      </c>
      <c r="I1797" s="2">
        <f t="shared" si="248"/>
        <v>52.454578589806218</v>
      </c>
    </row>
    <row r="1798" spans="1:9" ht="13.5" x14ac:dyDescent="0.25">
      <c r="A1798" s="3">
        <f>TITRES_STAT!B1801</f>
        <v>44923</v>
      </c>
      <c r="B1798" s="5">
        <f>TITRES_STAT!D1801</f>
        <v>2.1089000000000002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1.4143795884947975E-2</v>
      </c>
      <c r="G1798" s="2">
        <f t="shared" si="251"/>
        <v>1.2820096048208485E-2</v>
      </c>
      <c r="H1798" s="2">
        <f t="shared" si="247"/>
        <v>1.1032519438046229</v>
      </c>
      <c r="I1798" s="2">
        <f t="shared" si="248"/>
        <v>52.454578589806225</v>
      </c>
    </row>
    <row r="1799" spans="1:9" ht="13.5" x14ac:dyDescent="0.25">
      <c r="A1799" s="3">
        <f>TITRES_STAT!B1802</f>
        <v>44924</v>
      </c>
      <c r="B1799" s="5">
        <f>TITRES_STAT!D1802</f>
        <v>2.1493000000000002</v>
      </c>
      <c r="C1799" s="2">
        <f t="shared" si="252"/>
        <v>4.0399999999999991E-2</v>
      </c>
      <c r="D1799" s="2">
        <f t="shared" si="253"/>
        <v>4.0399999999999991E-2</v>
      </c>
      <c r="E1799" s="2">
        <f t="shared" si="254"/>
        <v>0</v>
      </c>
      <c r="F1799" s="2">
        <f t="shared" si="251"/>
        <v>1.601923903602312E-2</v>
      </c>
      <c r="G1799" s="2">
        <f t="shared" si="251"/>
        <v>1.1904374901907879E-2</v>
      </c>
      <c r="H1799" s="2">
        <f t="shared" si="247"/>
        <v>1.3456598240581086</v>
      </c>
      <c r="I1799" s="2">
        <f t="shared" si="248"/>
        <v>57.368072311953988</v>
      </c>
    </row>
    <row r="1800" spans="1:9" ht="13.5" x14ac:dyDescent="0.25">
      <c r="A1800" s="3">
        <f>TITRES_STAT!B1803</f>
        <v>44925</v>
      </c>
      <c r="B1800" s="5">
        <f>TITRES_STAT!D1803</f>
        <v>2.1314000000000002</v>
      </c>
      <c r="C1800" s="2">
        <f t="shared" si="252"/>
        <v>-1.7900000000000027E-2</v>
      </c>
      <c r="D1800" s="2">
        <f t="shared" si="253"/>
        <v>0</v>
      </c>
      <c r="E1800" s="2">
        <f t="shared" si="254"/>
        <v>1.7900000000000027E-2</v>
      </c>
      <c r="F1800" s="2">
        <f t="shared" si="251"/>
        <v>1.4875007676307183E-2</v>
      </c>
      <c r="G1800" s="2">
        <f t="shared" si="251"/>
        <v>1.233263383748589E-2</v>
      </c>
      <c r="H1800" s="2">
        <f t="shared" si="247"/>
        <v>1.2061501113487674</v>
      </c>
      <c r="I1800" s="2">
        <f t="shared" si="248"/>
        <v>54.672168731590396</v>
      </c>
    </row>
    <row r="1801" spans="1:9" ht="13.5" x14ac:dyDescent="0.25">
      <c r="A1801" s="3">
        <f>TITRES_STAT!B1804</f>
        <v>44928</v>
      </c>
      <c r="B1801" s="5">
        <f>TITRES_STAT!D1804</f>
        <v>2.1314000000000002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1.3812507127999528E-2</v>
      </c>
      <c r="G1801" s="2">
        <f t="shared" si="251"/>
        <v>1.1451731420522613E-2</v>
      </c>
      <c r="H1801" s="2">
        <f t="shared" si="247"/>
        <v>1.2061501113487674</v>
      </c>
      <c r="I1801" s="2">
        <f t="shared" si="248"/>
        <v>54.672168731590396</v>
      </c>
    </row>
    <row r="1802" spans="1:9" ht="13.5" x14ac:dyDescent="0.25">
      <c r="A1802" s="3">
        <f>TITRES_STAT!B1805</f>
        <v>44929</v>
      </c>
      <c r="B1802" s="5">
        <f>TITRES_STAT!D1805</f>
        <v>2.1044</v>
      </c>
      <c r="C1802" s="2">
        <f t="shared" si="252"/>
        <v>-2.7000000000000135E-2</v>
      </c>
      <c r="D1802" s="2">
        <f t="shared" si="253"/>
        <v>0</v>
      </c>
      <c r="E1802" s="2">
        <f t="shared" si="254"/>
        <v>2.7000000000000135E-2</v>
      </c>
      <c r="F1802" s="2">
        <f t="shared" si="251"/>
        <v>1.2825899475999561E-2</v>
      </c>
      <c r="G1802" s="2">
        <f t="shared" si="251"/>
        <v>1.2562322033342437E-2</v>
      </c>
      <c r="H1802" s="2">
        <f t="shared" si="247"/>
        <v>1.0209815862033744</v>
      </c>
      <c r="I1802" s="2">
        <f t="shared" si="248"/>
        <v>50.519093947876854</v>
      </c>
    </row>
    <row r="1803" spans="1:9" ht="13.5" x14ac:dyDescent="0.25">
      <c r="A1803" s="3">
        <f>TITRES_STAT!B1806</f>
        <v>44930</v>
      </c>
      <c r="B1803" s="5">
        <f>TITRES_STAT!D1806</f>
        <v>2.1044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1.1909763799142449E-2</v>
      </c>
      <c r="G1803" s="2">
        <f t="shared" si="251"/>
        <v>1.166501331667512E-2</v>
      </c>
      <c r="H1803" s="2">
        <f t="shared" si="247"/>
        <v>1.0209815862033744</v>
      </c>
      <c r="I1803" s="2">
        <f t="shared" si="248"/>
        <v>50.519093947876854</v>
      </c>
    </row>
    <row r="1804" spans="1:9" ht="13.5" x14ac:dyDescent="0.25">
      <c r="A1804" s="3">
        <f>TITRES_STAT!B1807</f>
        <v>44931</v>
      </c>
      <c r="B1804" s="5">
        <f>TITRES_STAT!D1807</f>
        <v>2.0640000000000001</v>
      </c>
      <c r="C1804" s="2">
        <f t="shared" si="252"/>
        <v>-4.0399999999999991E-2</v>
      </c>
      <c r="D1804" s="2">
        <f t="shared" si="253"/>
        <v>0</v>
      </c>
      <c r="E1804" s="2">
        <f t="shared" si="254"/>
        <v>4.0399999999999991E-2</v>
      </c>
      <c r="F1804" s="2">
        <f t="shared" si="251"/>
        <v>1.1059066384917989E-2</v>
      </c>
      <c r="G1804" s="2">
        <f t="shared" si="251"/>
        <v>1.3717512365484038E-2</v>
      </c>
      <c r="H1804" s="2">
        <f t="shared" si="247"/>
        <v>0.80620057706270254</v>
      </c>
      <c r="I1804" s="2">
        <f t="shared" si="248"/>
        <v>44.635163298074573</v>
      </c>
    </row>
    <row r="1805" spans="1:9" ht="13.5" x14ac:dyDescent="0.25">
      <c r="A1805" s="3">
        <f>TITRES_STAT!B1808</f>
        <v>44932</v>
      </c>
      <c r="B1805" s="5">
        <f>TITRES_STAT!D1808</f>
        <v>2.0640000000000001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1.026913307170956E-2</v>
      </c>
      <c r="G1805" s="2">
        <f t="shared" si="255"/>
        <v>1.273769005366375E-2</v>
      </c>
      <c r="H1805" s="2">
        <f t="shared" si="247"/>
        <v>0.80620057706270243</v>
      </c>
      <c r="I1805" s="2">
        <f t="shared" si="248"/>
        <v>44.635163298074573</v>
      </c>
    </row>
    <row r="1806" spans="1:9" ht="13.5" x14ac:dyDescent="0.25">
      <c r="A1806" s="3">
        <f>TITRES_STAT!B1809</f>
        <v>44935</v>
      </c>
      <c r="B1806" s="5">
        <f>TITRES_STAT!D1809</f>
        <v>2.0415999999999999</v>
      </c>
      <c r="C1806" s="2">
        <f t="shared" si="252"/>
        <v>-2.2400000000000198E-2</v>
      </c>
      <c r="D1806" s="2">
        <f t="shared" si="253"/>
        <v>0</v>
      </c>
      <c r="E1806" s="2">
        <f t="shared" si="254"/>
        <v>2.2400000000000198E-2</v>
      </c>
      <c r="F1806" s="2">
        <f t="shared" si="255"/>
        <v>9.5356235665874488E-3</v>
      </c>
      <c r="G1806" s="2">
        <f t="shared" si="255"/>
        <v>1.342785504983064E-2</v>
      </c>
      <c r="H1806" s="2">
        <f t="shared" si="247"/>
        <v>0.71013751125558344</v>
      </c>
      <c r="I1806" s="2">
        <f t="shared" si="248"/>
        <v>41.525170144604353</v>
      </c>
    </row>
    <row r="1807" spans="1:9" ht="13.5" x14ac:dyDescent="0.25">
      <c r="A1807" s="3">
        <f>TITRES_STAT!B1810</f>
        <v>44936</v>
      </c>
      <c r="B1807" s="5">
        <f>TITRES_STAT!D1810</f>
        <v>2.0415999999999999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8.8545075975454881E-3</v>
      </c>
      <c r="G1807" s="2">
        <f t="shared" si="255"/>
        <v>1.2468722546271309E-2</v>
      </c>
      <c r="H1807" s="2">
        <f t="shared" si="247"/>
        <v>0.71013751125558333</v>
      </c>
      <c r="I1807" s="2">
        <f t="shared" si="248"/>
        <v>41.525170144604346</v>
      </c>
    </row>
    <row r="1808" spans="1:9" ht="13.5" x14ac:dyDescent="0.25">
      <c r="A1808" s="3">
        <f>TITRES_STAT!B1811</f>
        <v>44937</v>
      </c>
      <c r="B1808" s="5">
        <f>TITRES_STAT!D1811</f>
        <v>2.0819999999999999</v>
      </c>
      <c r="C1808" s="2">
        <f t="shared" si="252"/>
        <v>4.0399999999999991E-2</v>
      </c>
      <c r="D1808" s="2">
        <f t="shared" si="253"/>
        <v>4.0399999999999991E-2</v>
      </c>
      <c r="E1808" s="2">
        <f t="shared" si="254"/>
        <v>0</v>
      </c>
      <c r="F1808" s="2">
        <f t="shared" si="255"/>
        <v>1.1107757054863667E-2</v>
      </c>
      <c r="G1808" s="2">
        <f t="shared" si="255"/>
        <v>1.1578099507251929E-2</v>
      </c>
      <c r="H1808" s="2">
        <f t="shared" si="247"/>
        <v>0.95937654084820534</v>
      </c>
      <c r="I1808" s="2">
        <f t="shared" si="248"/>
        <v>48.963357519473796</v>
      </c>
    </row>
    <row r="1809" spans="1:9" ht="13.5" x14ac:dyDescent="0.25">
      <c r="A1809" s="3">
        <f>TITRES_STAT!B1812</f>
        <v>44938</v>
      </c>
      <c r="B1809" s="5">
        <f>TITRES_STAT!D1812</f>
        <v>2.0371000000000001</v>
      </c>
      <c r="C1809" s="2">
        <f t="shared" si="252"/>
        <v>-4.4899999999999718E-2</v>
      </c>
      <c r="D1809" s="2">
        <f t="shared" si="253"/>
        <v>0</v>
      </c>
      <c r="E1809" s="2">
        <f t="shared" si="254"/>
        <v>4.4899999999999718E-2</v>
      </c>
      <c r="F1809" s="2">
        <f t="shared" si="255"/>
        <v>1.031434583665912E-2</v>
      </c>
      <c r="G1809" s="2">
        <f t="shared" si="255"/>
        <v>1.3958235256733913E-2</v>
      </c>
      <c r="H1809" s="2">
        <f t="shared" ref="H1809:H1872" si="256">F1809/G1809</f>
        <v>0.73894340129302083</v>
      </c>
      <c r="I1809" s="2">
        <f t="shared" ref="I1809:I1872" si="257">IF(G1809=0,100,100-(100/(1+H1809)))</f>
        <v>42.493815540147367</v>
      </c>
    </row>
    <row r="1810" spans="1:9" ht="13.5" x14ac:dyDescent="0.25">
      <c r="A1810" s="3">
        <f>TITRES_STAT!B1813</f>
        <v>44939</v>
      </c>
      <c r="B1810" s="5">
        <f>TITRES_STAT!D1813</f>
        <v>2.0192000000000001</v>
      </c>
      <c r="C1810" s="2">
        <f t="shared" si="252"/>
        <v>-1.7900000000000027E-2</v>
      </c>
      <c r="D1810" s="2">
        <f t="shared" si="253"/>
        <v>0</v>
      </c>
      <c r="E1810" s="2">
        <f t="shared" si="254"/>
        <v>1.7900000000000027E-2</v>
      </c>
      <c r="F1810" s="2">
        <f t="shared" si="255"/>
        <v>9.5776068483263265E-3</v>
      </c>
      <c r="G1810" s="2">
        <f t="shared" si="255"/>
        <v>1.4239789881252921E-2</v>
      </c>
      <c r="H1810" s="2">
        <f t="shared" si="256"/>
        <v>0.67259467507561421</v>
      </c>
      <c r="I1810" s="2">
        <f t="shared" si="257"/>
        <v>40.212651941224657</v>
      </c>
    </row>
    <row r="1811" spans="1:9" ht="13.5" x14ac:dyDescent="0.25">
      <c r="A1811" s="3">
        <f>TITRES_STAT!B1814</f>
        <v>44942</v>
      </c>
      <c r="B1811" s="5">
        <f>TITRES_STAT!D1814</f>
        <v>2.0371000000000001</v>
      </c>
      <c r="C1811" s="2">
        <f t="shared" si="252"/>
        <v>1.7900000000000027E-2</v>
      </c>
      <c r="D1811" s="2">
        <f t="shared" si="253"/>
        <v>1.7900000000000027E-2</v>
      </c>
      <c r="E1811" s="2">
        <f t="shared" si="254"/>
        <v>0</v>
      </c>
      <c r="F1811" s="2">
        <f t="shared" si="255"/>
        <v>1.0172063502017306E-2</v>
      </c>
      <c r="G1811" s="2">
        <f t="shared" si="255"/>
        <v>1.3222662032591996E-2</v>
      </c>
      <c r="H1811" s="2">
        <f t="shared" si="256"/>
        <v>0.76929013816919811</v>
      </c>
      <c r="I1811" s="2">
        <f t="shared" si="257"/>
        <v>43.480157469550676</v>
      </c>
    </row>
    <row r="1812" spans="1:9" ht="13.5" x14ac:dyDescent="0.25">
      <c r="A1812" s="3">
        <f>TITRES_STAT!B1815</f>
        <v>44943</v>
      </c>
      <c r="B1812" s="5">
        <f>TITRES_STAT!D1815</f>
        <v>1.9787999999999999</v>
      </c>
      <c r="C1812" s="2">
        <f t="shared" si="252"/>
        <v>-5.8300000000000241E-2</v>
      </c>
      <c r="D1812" s="2">
        <f t="shared" si="253"/>
        <v>0</v>
      </c>
      <c r="E1812" s="2">
        <f t="shared" si="254"/>
        <v>5.8300000000000241E-2</v>
      </c>
      <c r="F1812" s="2">
        <f t="shared" si="255"/>
        <v>9.4454875375874995E-3</v>
      </c>
      <c r="G1812" s="2">
        <f t="shared" si="255"/>
        <v>1.644247188740687E-2</v>
      </c>
      <c r="H1812" s="2">
        <f t="shared" si="256"/>
        <v>0.57445666334523016</v>
      </c>
      <c r="I1812" s="2">
        <f t="shared" si="257"/>
        <v>36.486025733136955</v>
      </c>
    </row>
    <row r="1813" spans="1:9" ht="13.5" x14ac:dyDescent="0.25">
      <c r="A1813" s="3">
        <f>TITRES_STAT!B1816</f>
        <v>44944</v>
      </c>
      <c r="B1813" s="5">
        <f>TITRES_STAT!D1816</f>
        <v>2.0282</v>
      </c>
      <c r="C1813" s="2">
        <f t="shared" si="252"/>
        <v>4.940000000000011E-2</v>
      </c>
      <c r="D1813" s="2">
        <f t="shared" si="253"/>
        <v>4.940000000000011E-2</v>
      </c>
      <c r="E1813" s="2">
        <f t="shared" si="254"/>
        <v>0</v>
      </c>
      <c r="F1813" s="2">
        <f t="shared" si="255"/>
        <v>1.2299381284902686E-2</v>
      </c>
      <c r="G1813" s="2">
        <f t="shared" si="255"/>
        <v>1.5268009609734953E-2</v>
      </c>
      <c r="H1813" s="2">
        <f t="shared" si="256"/>
        <v>0.80556546657270534</v>
      </c>
      <c r="I1813" s="2">
        <f t="shared" si="257"/>
        <v>44.61568862976852</v>
      </c>
    </row>
    <row r="1814" spans="1:9" ht="13.5" x14ac:dyDescent="0.25">
      <c r="A1814" s="3">
        <f>TITRES_STAT!B1817</f>
        <v>44945</v>
      </c>
      <c r="B1814" s="5">
        <f>TITRES_STAT!D1817</f>
        <v>2.0371000000000001</v>
      </c>
      <c r="C1814" s="2">
        <f t="shared" si="252"/>
        <v>8.90000000000013E-3</v>
      </c>
      <c r="D1814" s="2">
        <f t="shared" si="253"/>
        <v>8.90000000000013E-3</v>
      </c>
      <c r="E1814" s="2">
        <f t="shared" si="254"/>
        <v>0</v>
      </c>
      <c r="F1814" s="2">
        <f t="shared" si="255"/>
        <v>1.2056568335981076E-2</v>
      </c>
      <c r="G1814" s="2">
        <f t="shared" si="255"/>
        <v>1.4177437494753883E-2</v>
      </c>
      <c r="H1814" s="2">
        <f t="shared" si="256"/>
        <v>0.85040532468878116</v>
      </c>
      <c r="I1814" s="2">
        <f t="shared" si="257"/>
        <v>45.957786293757579</v>
      </c>
    </row>
    <row r="1815" spans="1:9" ht="13.5" x14ac:dyDescent="0.25">
      <c r="A1815" s="3">
        <f>TITRES_STAT!B1818</f>
        <v>44946</v>
      </c>
      <c r="B1815" s="5">
        <f>TITRES_STAT!D1818</f>
        <v>2.0371000000000001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1.1195384883411E-2</v>
      </c>
      <c r="G1815" s="2">
        <f t="shared" si="255"/>
        <v>1.3164763387985749E-2</v>
      </c>
      <c r="H1815" s="2">
        <f t="shared" si="256"/>
        <v>0.85040532468878116</v>
      </c>
      <c r="I1815" s="2">
        <f t="shared" si="257"/>
        <v>45.957786293757579</v>
      </c>
    </row>
    <row r="1816" spans="1:9" ht="13.5" x14ac:dyDescent="0.25">
      <c r="A1816" s="3">
        <f>TITRES_STAT!B1819</f>
        <v>44949</v>
      </c>
      <c r="B1816" s="5">
        <f>TITRES_STAT!D1819</f>
        <v>2.0192000000000001</v>
      </c>
      <c r="C1816" s="2">
        <f t="shared" si="252"/>
        <v>-1.7900000000000027E-2</v>
      </c>
      <c r="D1816" s="2">
        <f t="shared" si="253"/>
        <v>0</v>
      </c>
      <c r="E1816" s="2">
        <f t="shared" si="254"/>
        <v>1.7900000000000027E-2</v>
      </c>
      <c r="F1816" s="2">
        <f t="shared" si="255"/>
        <v>1.0395714534595927E-2</v>
      </c>
      <c r="G1816" s="2">
        <f t="shared" si="255"/>
        <v>1.3502994574558197E-2</v>
      </c>
      <c r="H1816" s="2">
        <f t="shared" si="256"/>
        <v>0.76988215296946927</v>
      </c>
      <c r="I1816" s="2">
        <f t="shared" si="257"/>
        <v>43.499063012629286</v>
      </c>
    </row>
    <row r="1817" spans="1:9" ht="13.5" x14ac:dyDescent="0.25">
      <c r="A1817" s="3">
        <f>TITRES_STAT!B1820</f>
        <v>44950</v>
      </c>
      <c r="B1817" s="5">
        <f>TITRES_STAT!D1820</f>
        <v>1.9966999999999999</v>
      </c>
      <c r="C1817" s="2">
        <f t="shared" si="252"/>
        <v>-2.2500000000000187E-2</v>
      </c>
      <c r="D1817" s="2">
        <f t="shared" si="253"/>
        <v>0</v>
      </c>
      <c r="E1817" s="2">
        <f t="shared" si="254"/>
        <v>2.2500000000000187E-2</v>
      </c>
      <c r="F1817" s="2">
        <f t="shared" si="255"/>
        <v>9.653163496410504E-3</v>
      </c>
      <c r="G1817" s="2">
        <f t="shared" si="255"/>
        <v>1.4145637819232625E-2</v>
      </c>
      <c r="H1817" s="2">
        <f t="shared" si="256"/>
        <v>0.68241274234279603</v>
      </c>
      <c r="I1817" s="2">
        <f t="shared" si="257"/>
        <v>40.561553367250504</v>
      </c>
    </row>
    <row r="1818" spans="1:9" ht="13.5" x14ac:dyDescent="0.25">
      <c r="A1818" s="3">
        <f>TITRES_STAT!B1821</f>
        <v>44951</v>
      </c>
      <c r="B1818" s="5">
        <f>TITRES_STAT!D1821</f>
        <v>1.9742999999999999</v>
      </c>
      <c r="C1818" s="2">
        <f t="shared" si="252"/>
        <v>-2.2399999999999975E-2</v>
      </c>
      <c r="D1818" s="2">
        <f t="shared" si="253"/>
        <v>0</v>
      </c>
      <c r="E1818" s="2">
        <f t="shared" si="254"/>
        <v>2.2399999999999975E-2</v>
      </c>
      <c r="F1818" s="2">
        <f t="shared" si="255"/>
        <v>8.9636518180954677E-3</v>
      </c>
      <c r="G1818" s="2">
        <f t="shared" si="255"/>
        <v>1.4735235117858864E-2</v>
      </c>
      <c r="H1818" s="2">
        <f t="shared" si="256"/>
        <v>0.60831413590623118</v>
      </c>
      <c r="I1818" s="2">
        <f t="shared" si="257"/>
        <v>37.823092039383617</v>
      </c>
    </row>
    <row r="1819" spans="1:9" ht="13.5" x14ac:dyDescent="0.25">
      <c r="A1819" s="3">
        <f>TITRES_STAT!B1822</f>
        <v>44952</v>
      </c>
      <c r="B1819" s="5">
        <f>TITRES_STAT!D1822</f>
        <v>1.907</v>
      </c>
      <c r="C1819" s="2">
        <f t="shared" si="252"/>
        <v>-6.7299999999999915E-2</v>
      </c>
      <c r="D1819" s="2">
        <f t="shared" si="253"/>
        <v>0</v>
      </c>
      <c r="E1819" s="2">
        <f t="shared" si="254"/>
        <v>6.7299999999999915E-2</v>
      </c>
      <c r="F1819" s="2">
        <f t="shared" si="255"/>
        <v>8.3233909739457903E-3</v>
      </c>
      <c r="G1819" s="2">
        <f t="shared" si="255"/>
        <v>1.8489861180868938E-2</v>
      </c>
      <c r="H1819" s="2">
        <f t="shared" si="256"/>
        <v>0.45015973308430374</v>
      </c>
      <c r="I1819" s="2">
        <f t="shared" si="257"/>
        <v>31.042079214740824</v>
      </c>
    </row>
    <row r="1820" spans="1:9" ht="13.5" x14ac:dyDescent="0.25">
      <c r="A1820" s="3">
        <f>TITRES_STAT!B1823</f>
        <v>44953</v>
      </c>
      <c r="B1820" s="5">
        <f>TITRES_STAT!D1823</f>
        <v>1.8979999999999999</v>
      </c>
      <c r="C1820" s="2">
        <f t="shared" si="252"/>
        <v>-9.000000000000119E-3</v>
      </c>
      <c r="D1820" s="2">
        <f t="shared" si="253"/>
        <v>0</v>
      </c>
      <c r="E1820" s="2">
        <f t="shared" si="254"/>
        <v>9.000000000000119E-3</v>
      </c>
      <c r="F1820" s="2">
        <f t="shared" si="255"/>
        <v>7.7288630472353769E-3</v>
      </c>
      <c r="G1820" s="2">
        <f t="shared" si="255"/>
        <v>1.7812013953664021E-2</v>
      </c>
      <c r="H1820" s="2">
        <f t="shared" si="256"/>
        <v>0.43391292345386417</v>
      </c>
      <c r="I1820" s="2">
        <f t="shared" si="257"/>
        <v>30.260758261993942</v>
      </c>
    </row>
    <row r="1821" spans="1:9" ht="13.5" x14ac:dyDescent="0.25">
      <c r="A1821" s="3">
        <f>TITRES_STAT!B1824</f>
        <v>44956</v>
      </c>
      <c r="B1821" s="5">
        <f>TITRES_STAT!D1824</f>
        <v>1.9742999999999999</v>
      </c>
      <c r="C1821" s="2">
        <f t="shared" si="252"/>
        <v>7.6300000000000034E-2</v>
      </c>
      <c r="D1821" s="2">
        <f t="shared" si="253"/>
        <v>7.6300000000000034E-2</v>
      </c>
      <c r="E1821" s="2">
        <f t="shared" si="254"/>
        <v>0</v>
      </c>
      <c r="F1821" s="2">
        <f t="shared" ref="F1821:G1836" si="258">((F1820*13)+D1821)/14</f>
        <v>1.2626801401004282E-2</v>
      </c>
      <c r="G1821" s="2">
        <f t="shared" si="258"/>
        <v>1.653972724268802E-2</v>
      </c>
      <c r="H1821" s="2">
        <f t="shared" si="256"/>
        <v>0.76342258948595498</v>
      </c>
      <c r="I1821" s="2">
        <f t="shared" si="257"/>
        <v>43.292095385286849</v>
      </c>
    </row>
    <row r="1822" spans="1:9" ht="13.5" x14ac:dyDescent="0.25">
      <c r="A1822" s="3">
        <f>TITRES_STAT!B1825</f>
        <v>44957</v>
      </c>
      <c r="B1822" s="5">
        <f>TITRES_STAT!D1825</f>
        <v>1.9742999999999999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1.1724887015218262E-2</v>
      </c>
      <c r="G1822" s="2">
        <f t="shared" si="258"/>
        <v>1.5358318153924589E-2</v>
      </c>
      <c r="H1822" s="2">
        <f t="shared" si="256"/>
        <v>0.76342258948595498</v>
      </c>
      <c r="I1822" s="2">
        <f t="shared" si="257"/>
        <v>43.292095385286849</v>
      </c>
    </row>
    <row r="1823" spans="1:9" ht="13.5" x14ac:dyDescent="0.25">
      <c r="A1823" s="3">
        <f>TITRES_STAT!B1826</f>
        <v>44958</v>
      </c>
      <c r="B1823" s="5">
        <f>TITRES_STAT!D1826</f>
        <v>1.9742999999999999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1.0887395085559816E-2</v>
      </c>
      <c r="G1823" s="2">
        <f t="shared" si="258"/>
        <v>1.4261295428644263E-2</v>
      </c>
      <c r="H1823" s="2">
        <f t="shared" si="256"/>
        <v>0.76342258948595498</v>
      </c>
      <c r="I1823" s="2">
        <f t="shared" si="257"/>
        <v>43.292095385286849</v>
      </c>
    </row>
    <row r="1824" spans="1:9" ht="13.5" x14ac:dyDescent="0.25">
      <c r="A1824" s="3">
        <f>TITRES_STAT!B1827</f>
        <v>44959</v>
      </c>
      <c r="B1824" s="5">
        <f>TITRES_STAT!D1827</f>
        <v>1.8621000000000001</v>
      </c>
      <c r="C1824" s="2">
        <f t="shared" si="252"/>
        <v>-0.11219999999999986</v>
      </c>
      <c r="D1824" s="2">
        <f t="shared" si="253"/>
        <v>0</v>
      </c>
      <c r="E1824" s="2">
        <f t="shared" si="254"/>
        <v>0.11219999999999986</v>
      </c>
      <c r="F1824" s="2">
        <f t="shared" si="258"/>
        <v>1.010972400801983E-2</v>
      </c>
      <c r="G1824" s="2">
        <f t="shared" si="258"/>
        <v>2.1256917183741088E-2</v>
      </c>
      <c r="H1824" s="2">
        <f t="shared" si="256"/>
        <v>0.4755969043221619</v>
      </c>
      <c r="I1824" s="2">
        <f t="shared" si="257"/>
        <v>32.230814725152513</v>
      </c>
    </row>
    <row r="1825" spans="1:9" ht="13.5" x14ac:dyDescent="0.25">
      <c r="A1825" s="3">
        <f>TITRES_STAT!B1828</f>
        <v>44960</v>
      </c>
      <c r="B1825" s="5">
        <f>TITRES_STAT!D1828</f>
        <v>1.8396999999999999</v>
      </c>
      <c r="C1825" s="2">
        <f t="shared" si="252"/>
        <v>-2.2400000000000198E-2</v>
      </c>
      <c r="D1825" s="2">
        <f t="shared" si="253"/>
        <v>0</v>
      </c>
      <c r="E1825" s="2">
        <f t="shared" si="254"/>
        <v>2.2400000000000198E-2</v>
      </c>
      <c r="F1825" s="2">
        <f t="shared" si="258"/>
        <v>9.3876008645898418E-3</v>
      </c>
      <c r="G1825" s="2">
        <f t="shared" si="258"/>
        <v>2.1338565956331025E-2</v>
      </c>
      <c r="H1825" s="2">
        <f t="shared" si="256"/>
        <v>0.43993588340478884</v>
      </c>
      <c r="I1825" s="2">
        <f t="shared" si="257"/>
        <v>30.552463375281818</v>
      </c>
    </row>
    <row r="1826" spans="1:9" ht="13.5" x14ac:dyDescent="0.25">
      <c r="A1826" s="3">
        <f>TITRES_STAT!B1829</f>
        <v>44963</v>
      </c>
      <c r="B1826" s="5">
        <f>TITRES_STAT!D1829</f>
        <v>1.8396999999999999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8.7170579456905678E-3</v>
      </c>
      <c r="G1826" s="2">
        <f t="shared" si="258"/>
        <v>1.9814382673735951E-2</v>
      </c>
      <c r="H1826" s="2">
        <f t="shared" si="256"/>
        <v>0.43993588340478884</v>
      </c>
      <c r="I1826" s="2">
        <f t="shared" si="257"/>
        <v>30.552463375281818</v>
      </c>
    </row>
    <row r="1827" spans="1:9" ht="13.5" x14ac:dyDescent="0.25">
      <c r="A1827" s="3">
        <f>TITRES_STAT!B1830</f>
        <v>44964</v>
      </c>
      <c r="B1827" s="5">
        <f>TITRES_STAT!D1830</f>
        <v>1.8396999999999999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8.0944109495698132E-3</v>
      </c>
      <c r="G1827" s="2">
        <f t="shared" si="258"/>
        <v>1.8399069625611952E-2</v>
      </c>
      <c r="H1827" s="2">
        <f t="shared" si="256"/>
        <v>0.43993588340478895</v>
      </c>
      <c r="I1827" s="2">
        <f t="shared" si="257"/>
        <v>30.552463375281832</v>
      </c>
    </row>
    <row r="1828" spans="1:9" ht="13.5" x14ac:dyDescent="0.25">
      <c r="A1828" s="3">
        <f>TITRES_STAT!B1831</f>
        <v>44965</v>
      </c>
      <c r="B1828" s="5">
        <f>TITRES_STAT!D1831</f>
        <v>1.8396999999999999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7.5162387388862549E-3</v>
      </c>
      <c r="G1828" s="2">
        <f t="shared" si="258"/>
        <v>1.7084850366639669E-2</v>
      </c>
      <c r="H1828" s="2">
        <f t="shared" si="256"/>
        <v>0.43993588340478895</v>
      </c>
      <c r="I1828" s="2">
        <f t="shared" si="257"/>
        <v>30.552463375281832</v>
      </c>
    </row>
    <row r="1829" spans="1:9" ht="13.5" x14ac:dyDescent="0.25">
      <c r="A1829" s="3">
        <f>TITRES_STAT!B1832</f>
        <v>44966</v>
      </c>
      <c r="B1829" s="5">
        <f>TITRES_STAT!D1832</f>
        <v>1.7948</v>
      </c>
      <c r="C1829" s="2">
        <f t="shared" si="252"/>
        <v>-4.489999999999994E-2</v>
      </c>
      <c r="D1829" s="2">
        <f t="shared" si="253"/>
        <v>0</v>
      </c>
      <c r="E1829" s="2">
        <f t="shared" si="254"/>
        <v>4.489999999999994E-2</v>
      </c>
      <c r="F1829" s="2">
        <f t="shared" si="258"/>
        <v>6.9793645432515219E-3</v>
      </c>
      <c r="G1829" s="2">
        <f t="shared" si="258"/>
        <v>1.9071646769022545E-2</v>
      </c>
      <c r="H1829" s="2">
        <f t="shared" si="256"/>
        <v>0.3659550026161284</v>
      </c>
      <c r="I1829" s="2">
        <f t="shared" si="257"/>
        <v>26.791146261424259</v>
      </c>
    </row>
    <row r="1830" spans="1:9" ht="13.5" x14ac:dyDescent="0.25">
      <c r="A1830" s="3">
        <f>TITRES_STAT!B1833</f>
        <v>44967</v>
      </c>
      <c r="B1830" s="5">
        <f>TITRES_STAT!D1833</f>
        <v>1.8396999999999999</v>
      </c>
      <c r="C1830" s="2">
        <f t="shared" si="252"/>
        <v>4.489999999999994E-2</v>
      </c>
      <c r="D1830" s="2">
        <f t="shared" si="253"/>
        <v>4.489999999999994E-2</v>
      </c>
      <c r="E1830" s="2">
        <f t="shared" si="254"/>
        <v>0</v>
      </c>
      <c r="F1830" s="2">
        <f t="shared" si="258"/>
        <v>9.6879813615906949E-3</v>
      </c>
      <c r="G1830" s="2">
        <f t="shared" si="258"/>
        <v>1.7709386285520934E-2</v>
      </c>
      <c r="H1830" s="2">
        <f t="shared" si="256"/>
        <v>0.54705347804805171</v>
      </c>
      <c r="I1830" s="2">
        <f t="shared" si="257"/>
        <v>35.360993385844694</v>
      </c>
    </row>
    <row r="1831" spans="1:9" ht="13.5" x14ac:dyDescent="0.25">
      <c r="A1831" s="3">
        <f>TITRES_STAT!B1834</f>
        <v>44970</v>
      </c>
      <c r="B1831" s="5">
        <f>TITRES_STAT!D1834</f>
        <v>1.8396999999999999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8.9959826929056456E-3</v>
      </c>
      <c r="G1831" s="2">
        <f t="shared" si="258"/>
        <v>1.6444430122269437E-2</v>
      </c>
      <c r="H1831" s="2">
        <f t="shared" si="256"/>
        <v>0.54705347804805182</v>
      </c>
      <c r="I1831" s="2">
        <f t="shared" si="257"/>
        <v>35.360993385844694</v>
      </c>
    </row>
    <row r="1832" spans="1:9" ht="13.5" x14ac:dyDescent="0.25">
      <c r="A1832" s="3">
        <f>TITRES_STAT!B1835</f>
        <v>44971</v>
      </c>
      <c r="B1832" s="5">
        <f>TITRES_STAT!D1835</f>
        <v>1.8396999999999999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8.3534125005552424E-3</v>
      </c>
      <c r="G1832" s="2">
        <f t="shared" si="258"/>
        <v>1.5269827970678763E-2</v>
      </c>
      <c r="H1832" s="2">
        <f t="shared" si="256"/>
        <v>0.54705347804805182</v>
      </c>
      <c r="I1832" s="2">
        <f t="shared" si="257"/>
        <v>35.360993385844694</v>
      </c>
    </row>
    <row r="1833" spans="1:9" ht="13.5" x14ac:dyDescent="0.25">
      <c r="A1833" s="3">
        <f>TITRES_STAT!B1836</f>
        <v>44972</v>
      </c>
      <c r="B1833" s="5">
        <f>TITRES_STAT!D1836</f>
        <v>1.8846000000000001</v>
      </c>
      <c r="C1833" s="2">
        <f t="shared" si="252"/>
        <v>4.4900000000000162E-2</v>
      </c>
      <c r="D1833" s="2">
        <f t="shared" si="253"/>
        <v>4.4900000000000162E-2</v>
      </c>
      <c r="E1833" s="2">
        <f t="shared" si="254"/>
        <v>0</v>
      </c>
      <c r="F1833" s="2">
        <f t="shared" si="258"/>
        <v>1.0963883036229879E-2</v>
      </c>
      <c r="G1833" s="2">
        <f t="shared" si="258"/>
        <v>1.4179125972773137E-2</v>
      </c>
      <c r="H1833" s="2">
        <f t="shared" si="256"/>
        <v>0.77324110507818389</v>
      </c>
      <c r="I1833" s="2">
        <f t="shared" si="257"/>
        <v>43.606089598520278</v>
      </c>
    </row>
    <row r="1834" spans="1:9" ht="13.5" x14ac:dyDescent="0.25">
      <c r="A1834" s="3">
        <f>TITRES_STAT!B1837</f>
        <v>44973</v>
      </c>
      <c r="B1834" s="5">
        <f>TITRES_STAT!D1837</f>
        <v>1.8755999999999999</v>
      </c>
      <c r="C1834" s="2">
        <f t="shared" si="252"/>
        <v>-9.000000000000119E-3</v>
      </c>
      <c r="D1834" s="2">
        <f t="shared" si="253"/>
        <v>0</v>
      </c>
      <c r="E1834" s="2">
        <f t="shared" si="254"/>
        <v>9.000000000000119E-3</v>
      </c>
      <c r="F1834" s="2">
        <f t="shared" si="258"/>
        <v>1.0180748533642031E-2</v>
      </c>
      <c r="G1834" s="2">
        <f t="shared" si="258"/>
        <v>1.380918840328935E-2</v>
      </c>
      <c r="H1834" s="2">
        <f t="shared" si="256"/>
        <v>0.73724452417616204</v>
      </c>
      <c r="I1834" s="2">
        <f t="shared" si="257"/>
        <v>42.437579391754248</v>
      </c>
    </row>
    <row r="1835" spans="1:9" ht="13.5" x14ac:dyDescent="0.25">
      <c r="A1835" s="3">
        <f>TITRES_STAT!B1838</f>
        <v>44974</v>
      </c>
      <c r="B1835" s="5">
        <f>TITRES_STAT!D1838</f>
        <v>1.8755999999999999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9.4535522098104594E-3</v>
      </c>
      <c r="G1835" s="2">
        <f t="shared" si="258"/>
        <v>1.2822817803054398E-2</v>
      </c>
      <c r="H1835" s="2">
        <f t="shared" si="256"/>
        <v>0.73724452417616204</v>
      </c>
      <c r="I1835" s="2">
        <f t="shared" si="257"/>
        <v>42.437579391754248</v>
      </c>
    </row>
    <row r="1836" spans="1:9" ht="13.5" x14ac:dyDescent="0.25">
      <c r="A1836" s="3">
        <f>TITRES_STAT!B1839</f>
        <v>44977</v>
      </c>
      <c r="B1836" s="5">
        <f>TITRES_STAT!D1839</f>
        <v>1.8666</v>
      </c>
      <c r="C1836" s="2">
        <f t="shared" si="252"/>
        <v>-8.999999999999897E-3</v>
      </c>
      <c r="D1836" s="2">
        <f t="shared" si="253"/>
        <v>0</v>
      </c>
      <c r="E1836" s="2">
        <f t="shared" si="254"/>
        <v>8.999999999999897E-3</v>
      </c>
      <c r="F1836" s="2">
        <f t="shared" si="258"/>
        <v>8.7782984805382831E-3</v>
      </c>
      <c r="G1836" s="2">
        <f t="shared" si="258"/>
        <v>1.2549759388550505E-2</v>
      </c>
      <c r="H1836" s="2">
        <f t="shared" si="256"/>
        <v>0.69947942496387372</v>
      </c>
      <c r="I1836" s="2">
        <f t="shared" si="257"/>
        <v>41.158452093572279</v>
      </c>
    </row>
    <row r="1837" spans="1:9" ht="13.5" x14ac:dyDescent="0.25">
      <c r="A1837" s="3">
        <f>TITRES_STAT!B1840</f>
        <v>44978</v>
      </c>
      <c r="B1837" s="5">
        <f>TITRES_STAT!D1840</f>
        <v>1.8666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8.1512771604998341E-3</v>
      </c>
      <c r="G1837" s="2">
        <f t="shared" si="259"/>
        <v>1.1653348003654041E-2</v>
      </c>
      <c r="H1837" s="2">
        <f t="shared" si="256"/>
        <v>0.69947942496387372</v>
      </c>
      <c r="I1837" s="2">
        <f t="shared" si="257"/>
        <v>41.158452093572279</v>
      </c>
    </row>
    <row r="1838" spans="1:9" ht="13.5" x14ac:dyDescent="0.25">
      <c r="A1838" s="3">
        <f>TITRES_STAT!B1841</f>
        <v>44979</v>
      </c>
      <c r="B1838" s="5">
        <f>TITRES_STAT!D1841</f>
        <v>1.8307</v>
      </c>
      <c r="C1838" s="2">
        <f t="shared" si="252"/>
        <v>-3.5900000000000043E-2</v>
      </c>
      <c r="D1838" s="2">
        <f t="shared" si="253"/>
        <v>0</v>
      </c>
      <c r="E1838" s="2">
        <f t="shared" si="254"/>
        <v>3.5900000000000043E-2</v>
      </c>
      <c r="F1838" s="2">
        <f t="shared" si="259"/>
        <v>7.5690430776069887E-3</v>
      </c>
      <c r="G1838" s="2">
        <f t="shared" si="259"/>
        <v>1.3385251717678756E-2</v>
      </c>
      <c r="H1838" s="2">
        <f t="shared" si="256"/>
        <v>0.56547633449508239</v>
      </c>
      <c r="I1838" s="2">
        <f t="shared" si="257"/>
        <v>36.121678880407167</v>
      </c>
    </row>
    <row r="1839" spans="1:9" ht="13.5" x14ac:dyDescent="0.25">
      <c r="A1839" s="3">
        <f>TITRES_STAT!B1842</f>
        <v>44980</v>
      </c>
      <c r="B1839" s="5">
        <f>TITRES_STAT!D1842</f>
        <v>1.8846000000000001</v>
      </c>
      <c r="C1839" s="2">
        <f t="shared" si="252"/>
        <v>5.3900000000000059E-2</v>
      </c>
      <c r="D1839" s="2">
        <f t="shared" si="253"/>
        <v>5.3900000000000059E-2</v>
      </c>
      <c r="E1839" s="2">
        <f t="shared" si="254"/>
        <v>0</v>
      </c>
      <c r="F1839" s="2">
        <f t="shared" si="259"/>
        <v>1.0878397143492207E-2</v>
      </c>
      <c r="G1839" s="2">
        <f t="shared" si="259"/>
        <v>1.242916230927313E-2</v>
      </c>
      <c r="H1839" s="2">
        <f t="shared" si="256"/>
        <v>0.87523172300807994</v>
      </c>
      <c r="I1839" s="2">
        <f t="shared" si="257"/>
        <v>46.673257084415738</v>
      </c>
    </row>
    <row r="1840" spans="1:9" ht="13.5" x14ac:dyDescent="0.25">
      <c r="A1840" s="3">
        <f>TITRES_STAT!B1843</f>
        <v>44981</v>
      </c>
      <c r="B1840" s="5">
        <f>TITRES_STAT!D1843</f>
        <v>1.9742999999999999</v>
      </c>
      <c r="C1840" s="2">
        <f t="shared" si="252"/>
        <v>8.9699999999999891E-2</v>
      </c>
      <c r="D1840" s="2">
        <f t="shared" si="253"/>
        <v>8.9699999999999891E-2</v>
      </c>
      <c r="E1840" s="2">
        <f t="shared" si="254"/>
        <v>0</v>
      </c>
      <c r="F1840" s="2">
        <f t="shared" si="259"/>
        <v>1.6508511633242757E-2</v>
      </c>
      <c r="G1840" s="2">
        <f t="shared" si="259"/>
        <v>1.1541365001467907E-2</v>
      </c>
      <c r="H1840" s="2">
        <f t="shared" si="256"/>
        <v>1.430377743979425</v>
      </c>
      <c r="I1840" s="2">
        <f t="shared" si="257"/>
        <v>58.854132758694902</v>
      </c>
    </row>
    <row r="1841" spans="1:9" ht="13.5" x14ac:dyDescent="0.25">
      <c r="A1841" s="3">
        <f>TITRES_STAT!B1844</f>
        <v>44984</v>
      </c>
      <c r="B1841" s="5">
        <f>TITRES_STAT!D1844</f>
        <v>1.9653</v>
      </c>
      <c r="C1841" s="2">
        <f t="shared" si="252"/>
        <v>-8.999999999999897E-3</v>
      </c>
      <c r="D1841" s="2">
        <f t="shared" si="253"/>
        <v>0</v>
      </c>
      <c r="E1841" s="2">
        <f t="shared" si="254"/>
        <v>8.999999999999897E-3</v>
      </c>
      <c r="F1841" s="2">
        <f t="shared" si="259"/>
        <v>1.5329332230868273E-2</v>
      </c>
      <c r="G1841" s="2">
        <f t="shared" si="259"/>
        <v>1.1359838929934477E-2</v>
      </c>
      <c r="H1841" s="2">
        <f t="shared" si="256"/>
        <v>1.3494321816899821</v>
      </c>
      <c r="I1841" s="2">
        <f t="shared" si="257"/>
        <v>57.436524118747499</v>
      </c>
    </row>
    <row r="1842" spans="1:9" ht="13.5" x14ac:dyDescent="0.25">
      <c r="A1842" s="3">
        <f>TITRES_STAT!B1845</f>
        <v>44985</v>
      </c>
      <c r="B1842" s="5">
        <f>TITRES_STAT!D1845</f>
        <v>1.9653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1.4234379928663398E-2</v>
      </c>
      <c r="G1842" s="2">
        <f t="shared" si="259"/>
        <v>1.0548421863510586E-2</v>
      </c>
      <c r="H1842" s="2">
        <f t="shared" si="256"/>
        <v>1.3494321816899821</v>
      </c>
      <c r="I1842" s="2">
        <f t="shared" si="257"/>
        <v>57.436524118747499</v>
      </c>
    </row>
    <row r="1843" spans="1:9" ht="13.5" x14ac:dyDescent="0.25">
      <c r="A1843" s="3">
        <f>TITRES_STAT!B1846</f>
        <v>44986</v>
      </c>
      <c r="B1843" s="5">
        <f>TITRES_STAT!D1846</f>
        <v>1.9608000000000001</v>
      </c>
      <c r="C1843" s="2">
        <f t="shared" si="252"/>
        <v>-4.4999999999999485E-3</v>
      </c>
      <c r="D1843" s="2">
        <f t="shared" si="253"/>
        <v>0</v>
      </c>
      <c r="E1843" s="2">
        <f t="shared" si="254"/>
        <v>4.4999999999999485E-3</v>
      </c>
      <c r="F1843" s="2">
        <f t="shared" si="259"/>
        <v>1.3217638505187441E-2</v>
      </c>
      <c r="G1843" s="2">
        <f t="shared" si="259"/>
        <v>1.0116391730402683E-2</v>
      </c>
      <c r="H1843" s="2">
        <f t="shared" si="256"/>
        <v>1.3065566120244843</v>
      </c>
      <c r="I1843" s="2">
        <f t="shared" si="257"/>
        <v>56.645330325437293</v>
      </c>
    </row>
    <row r="1844" spans="1:9" ht="13.5" x14ac:dyDescent="0.25">
      <c r="A1844" s="3">
        <f>TITRES_STAT!B1847</f>
        <v>44987</v>
      </c>
      <c r="B1844" s="5">
        <f>TITRES_STAT!D1847</f>
        <v>1.9519</v>
      </c>
      <c r="C1844" s="2">
        <f t="shared" si="252"/>
        <v>-8.90000000000013E-3</v>
      </c>
      <c r="D1844" s="2">
        <f t="shared" si="253"/>
        <v>0</v>
      </c>
      <c r="E1844" s="2">
        <f t="shared" si="254"/>
        <v>8.90000000000013E-3</v>
      </c>
      <c r="F1844" s="2">
        <f t="shared" si="259"/>
        <v>1.2273521469102624E-2</v>
      </c>
      <c r="G1844" s="2">
        <f t="shared" si="259"/>
        <v>1.0029506606802501E-2</v>
      </c>
      <c r="H1844" s="2">
        <f t="shared" si="256"/>
        <v>1.2237413015689249</v>
      </c>
      <c r="I1844" s="2">
        <f t="shared" si="257"/>
        <v>55.030740343111582</v>
      </c>
    </row>
    <row r="1845" spans="1:9" ht="13.5" x14ac:dyDescent="0.25">
      <c r="A1845" s="3">
        <f>TITRES_STAT!B1848</f>
        <v>44988</v>
      </c>
      <c r="B1845" s="5">
        <f>TITRES_STAT!D1848</f>
        <v>1.9519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1.1396841364166721E-2</v>
      </c>
      <c r="G1845" s="2">
        <f t="shared" si="259"/>
        <v>9.3131132777451806E-3</v>
      </c>
      <c r="H1845" s="2">
        <f t="shared" si="256"/>
        <v>1.2237413015689245</v>
      </c>
      <c r="I1845" s="2">
        <f t="shared" si="257"/>
        <v>55.030740343111574</v>
      </c>
    </row>
    <row r="1846" spans="1:9" ht="13.5" x14ac:dyDescent="0.25">
      <c r="A1846" s="3">
        <f>TITRES_STAT!B1849</f>
        <v>44991</v>
      </c>
      <c r="B1846" s="5">
        <f>TITRES_STAT!D1849</f>
        <v>1.9429000000000001</v>
      </c>
      <c r="C1846" s="2">
        <f t="shared" si="252"/>
        <v>-8.999999999999897E-3</v>
      </c>
      <c r="D1846" s="2">
        <f t="shared" si="253"/>
        <v>0</v>
      </c>
      <c r="E1846" s="2">
        <f t="shared" si="254"/>
        <v>8.999999999999897E-3</v>
      </c>
      <c r="F1846" s="2">
        <f t="shared" si="259"/>
        <v>1.0582781266726239E-2</v>
      </c>
      <c r="G1846" s="2">
        <f t="shared" si="259"/>
        <v>9.2907480436205166E-3</v>
      </c>
      <c r="H1846" s="2">
        <f t="shared" si="256"/>
        <v>1.1390666517959118</v>
      </c>
      <c r="I1846" s="2">
        <f t="shared" si="257"/>
        <v>53.250638582934172</v>
      </c>
    </row>
    <row r="1847" spans="1:9" ht="13.5" x14ac:dyDescent="0.25">
      <c r="A1847" s="3">
        <f>TITRES_STAT!B1850</f>
        <v>44992</v>
      </c>
      <c r="B1847" s="5">
        <f>TITRES_STAT!D1850</f>
        <v>1.9653</v>
      </c>
      <c r="C1847" s="2">
        <f t="shared" si="252"/>
        <v>2.2399999999999975E-2</v>
      </c>
      <c r="D1847" s="2">
        <f t="shared" si="253"/>
        <v>2.2399999999999975E-2</v>
      </c>
      <c r="E1847" s="2">
        <f t="shared" si="254"/>
        <v>0</v>
      </c>
      <c r="F1847" s="2">
        <f t="shared" si="259"/>
        <v>1.1426868319102935E-2</v>
      </c>
      <c r="G1847" s="2">
        <f t="shared" si="259"/>
        <v>8.6271231833619077E-3</v>
      </c>
      <c r="H1847" s="2">
        <f t="shared" si="256"/>
        <v>1.3245282437998054</v>
      </c>
      <c r="I1847" s="2">
        <f t="shared" si="257"/>
        <v>56.980518405517692</v>
      </c>
    </row>
    <row r="1848" spans="1:9" ht="13.5" x14ac:dyDescent="0.25">
      <c r="A1848" s="3">
        <f>TITRES_STAT!B1851</f>
        <v>44993</v>
      </c>
      <c r="B1848" s="5">
        <f>TITRES_STAT!D1851</f>
        <v>1.9519</v>
      </c>
      <c r="C1848" s="2">
        <f t="shared" si="252"/>
        <v>-1.3400000000000079E-2</v>
      </c>
      <c r="D1848" s="2">
        <f t="shared" si="253"/>
        <v>0</v>
      </c>
      <c r="E1848" s="2">
        <f t="shared" si="254"/>
        <v>1.3400000000000079E-2</v>
      </c>
      <c r="F1848" s="2">
        <f t="shared" si="259"/>
        <v>1.0610663439167011E-2</v>
      </c>
      <c r="G1848" s="2">
        <f t="shared" si="259"/>
        <v>8.96804295597892E-3</v>
      </c>
      <c r="H1848" s="2">
        <f t="shared" si="256"/>
        <v>1.1831637617316462</v>
      </c>
      <c r="I1848" s="2">
        <f t="shared" si="257"/>
        <v>54.194915767252475</v>
      </c>
    </row>
    <row r="1849" spans="1:9" ht="13.5" x14ac:dyDescent="0.25">
      <c r="A1849" s="3">
        <f>TITRES_STAT!B1852</f>
        <v>44994</v>
      </c>
      <c r="B1849" s="5">
        <f>TITRES_STAT!D1852</f>
        <v>1.8846000000000001</v>
      </c>
      <c r="C1849" s="2">
        <f t="shared" si="252"/>
        <v>-6.7299999999999915E-2</v>
      </c>
      <c r="D1849" s="2">
        <f t="shared" si="253"/>
        <v>0</v>
      </c>
      <c r="E1849" s="2">
        <f t="shared" si="254"/>
        <v>6.7299999999999915E-2</v>
      </c>
      <c r="F1849" s="2">
        <f t="shared" si="259"/>
        <v>9.8527589077979389E-3</v>
      </c>
      <c r="G1849" s="2">
        <f t="shared" si="259"/>
        <v>1.3134611316266134E-2</v>
      </c>
      <c r="H1849" s="2">
        <f t="shared" si="256"/>
        <v>0.75013707452432254</v>
      </c>
      <c r="I1849" s="2">
        <f t="shared" si="257"/>
        <v>42.861618409415478</v>
      </c>
    </row>
    <row r="1850" spans="1:9" ht="13.5" x14ac:dyDescent="0.25">
      <c r="A1850" s="3">
        <f>TITRES_STAT!B1853</f>
        <v>44995</v>
      </c>
      <c r="B1850" s="5">
        <f>TITRES_STAT!D1853</f>
        <v>1.9159999999999999</v>
      </c>
      <c r="C1850" s="2">
        <f t="shared" si="252"/>
        <v>3.1399999999999872E-2</v>
      </c>
      <c r="D1850" s="2">
        <f t="shared" si="253"/>
        <v>3.1399999999999872E-2</v>
      </c>
      <c r="E1850" s="2">
        <f t="shared" si="254"/>
        <v>0</v>
      </c>
      <c r="F1850" s="2">
        <f t="shared" si="259"/>
        <v>1.1391847557240934E-2</v>
      </c>
      <c r="G1850" s="2">
        <f t="shared" si="259"/>
        <v>1.2196424793675695E-2</v>
      </c>
      <c r="H1850" s="2">
        <f t="shared" si="256"/>
        <v>0.9340317142075959</v>
      </c>
      <c r="I1850" s="2">
        <f t="shared" si="257"/>
        <v>48.294539709256206</v>
      </c>
    </row>
    <row r="1851" spans="1:9" ht="13.5" x14ac:dyDescent="0.25">
      <c r="A1851" s="3">
        <f>TITRES_STAT!B1854</f>
        <v>44998</v>
      </c>
      <c r="B1851" s="5">
        <f>TITRES_STAT!D1854</f>
        <v>1.9159999999999999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1.0578144160295153E-2</v>
      </c>
      <c r="G1851" s="2">
        <f t="shared" si="259"/>
        <v>1.1325251594127433E-2</v>
      </c>
      <c r="H1851" s="2">
        <f t="shared" si="256"/>
        <v>0.93403171420759579</v>
      </c>
      <c r="I1851" s="2">
        <f t="shared" si="257"/>
        <v>48.294539709256206</v>
      </c>
    </row>
    <row r="1852" spans="1:9" ht="13.5" x14ac:dyDescent="0.25">
      <c r="A1852" s="3">
        <f>TITRES_STAT!B1855</f>
        <v>44999</v>
      </c>
      <c r="B1852" s="5">
        <f>TITRES_STAT!D1855</f>
        <v>1.9159999999999999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9.8225624345597857E-3</v>
      </c>
      <c r="G1852" s="2">
        <f t="shared" si="259"/>
        <v>1.0516305051689758E-2</v>
      </c>
      <c r="H1852" s="2">
        <f t="shared" si="256"/>
        <v>0.9340317142075959</v>
      </c>
      <c r="I1852" s="2">
        <f t="shared" si="257"/>
        <v>48.294539709256206</v>
      </c>
    </row>
    <row r="1853" spans="1:9" ht="13.5" x14ac:dyDescent="0.25">
      <c r="A1853" s="3">
        <f>TITRES_STAT!B1856</f>
        <v>45000</v>
      </c>
      <c r="B1853" s="5">
        <f>TITRES_STAT!D1856</f>
        <v>1.907</v>
      </c>
      <c r="C1853" s="2">
        <f t="shared" si="252"/>
        <v>-8.999999999999897E-3</v>
      </c>
      <c r="D1853" s="2">
        <f t="shared" si="253"/>
        <v>0</v>
      </c>
      <c r="E1853" s="2">
        <f t="shared" si="254"/>
        <v>8.999999999999897E-3</v>
      </c>
      <c r="F1853" s="2">
        <f t="shared" ref="F1853:G1868" si="260">((F1852*13)+D1853)/14</f>
        <v>9.1209508320912302E-3</v>
      </c>
      <c r="G1853" s="2">
        <f t="shared" si="260"/>
        <v>1.0407997547997625E-2</v>
      </c>
      <c r="H1853" s="2">
        <f t="shared" si="256"/>
        <v>0.87634060154501026</v>
      </c>
      <c r="I1853" s="2">
        <f t="shared" si="257"/>
        <v>46.704772087936313</v>
      </c>
    </row>
    <row r="1854" spans="1:9" ht="13.5" x14ac:dyDescent="0.25">
      <c r="A1854" s="3">
        <f>TITRES_STAT!B1857</f>
        <v>45001</v>
      </c>
      <c r="B1854" s="5">
        <f>TITRES_STAT!D1857</f>
        <v>1.9205000000000001</v>
      </c>
      <c r="C1854" s="2">
        <f t="shared" si="252"/>
        <v>1.3500000000000068E-2</v>
      </c>
      <c r="D1854" s="2">
        <f t="shared" si="253"/>
        <v>1.3500000000000068E-2</v>
      </c>
      <c r="E1854" s="2">
        <f t="shared" si="254"/>
        <v>0</v>
      </c>
      <c r="F1854" s="2">
        <f t="shared" si="260"/>
        <v>9.4337400583704312E-3</v>
      </c>
      <c r="G1854" s="2">
        <f t="shared" si="260"/>
        <v>9.6645691517120817E-3</v>
      </c>
      <c r="H1854" s="2">
        <f t="shared" si="256"/>
        <v>0.9761159458100872</v>
      </c>
      <c r="I1854" s="2">
        <f t="shared" si="257"/>
        <v>49.395681861670276</v>
      </c>
    </row>
    <row r="1855" spans="1:9" ht="13.5" x14ac:dyDescent="0.25">
      <c r="A1855" s="3">
        <f>TITRES_STAT!B1858</f>
        <v>45002</v>
      </c>
      <c r="B1855" s="5">
        <f>TITRES_STAT!D1858</f>
        <v>1.9294</v>
      </c>
      <c r="C1855" s="2">
        <f t="shared" si="252"/>
        <v>8.899999999999908E-3</v>
      </c>
      <c r="D1855" s="2">
        <f t="shared" si="253"/>
        <v>8.899999999999908E-3</v>
      </c>
      <c r="E1855" s="2">
        <f t="shared" si="254"/>
        <v>0</v>
      </c>
      <c r="F1855" s="2">
        <f t="shared" si="260"/>
        <v>9.3956157684868223E-3</v>
      </c>
      <c r="G1855" s="2">
        <f t="shared" si="260"/>
        <v>8.9742427837326468E-3</v>
      </c>
      <c r="H1855" s="2">
        <f t="shared" si="256"/>
        <v>1.0469535976358904</v>
      </c>
      <c r="I1855" s="2">
        <f t="shared" si="257"/>
        <v>51.14691407001407</v>
      </c>
    </row>
    <row r="1856" spans="1:9" ht="13.5" x14ac:dyDescent="0.25">
      <c r="A1856" s="3">
        <f>TITRES_STAT!B1859</f>
        <v>45006</v>
      </c>
      <c r="B1856" s="5">
        <f>TITRES_STAT!D1859</f>
        <v>1.8801000000000001</v>
      </c>
      <c r="C1856" s="2">
        <f t="shared" si="252"/>
        <v>-4.9299999999999899E-2</v>
      </c>
      <c r="D1856" s="2">
        <f t="shared" si="253"/>
        <v>0</v>
      </c>
      <c r="E1856" s="2">
        <f t="shared" si="254"/>
        <v>4.9299999999999899E-2</v>
      </c>
      <c r="F1856" s="2">
        <f t="shared" si="260"/>
        <v>8.7245003564520498E-3</v>
      </c>
      <c r="G1856" s="2">
        <f t="shared" si="260"/>
        <v>1.1854654013466023E-2</v>
      </c>
      <c r="H1856" s="2">
        <f t="shared" si="256"/>
        <v>0.73595571381009128</v>
      </c>
      <c r="I1856" s="2">
        <f t="shared" si="257"/>
        <v>42.394843828982765</v>
      </c>
    </row>
    <row r="1857" spans="1:9" ht="13.5" x14ac:dyDescent="0.25">
      <c r="A1857" s="3">
        <f>TITRES_STAT!B1860</f>
        <v>45007</v>
      </c>
      <c r="B1857" s="5">
        <f>TITRES_STAT!D1860</f>
        <v>1.8755999999999999</v>
      </c>
      <c r="C1857" s="2">
        <f t="shared" si="252"/>
        <v>-4.5000000000001705E-3</v>
      </c>
      <c r="D1857" s="2">
        <f t="shared" si="253"/>
        <v>0</v>
      </c>
      <c r="E1857" s="2">
        <f t="shared" si="254"/>
        <v>4.5000000000001705E-3</v>
      </c>
      <c r="F1857" s="2">
        <f t="shared" si="260"/>
        <v>8.1013217595626175E-3</v>
      </c>
      <c r="G1857" s="2">
        <f t="shared" si="260"/>
        <v>1.1329321583932747E-2</v>
      </c>
      <c r="H1857" s="2">
        <f t="shared" si="256"/>
        <v>0.71507562915787637</v>
      </c>
      <c r="I1857" s="2">
        <f t="shared" si="257"/>
        <v>41.69353333467793</v>
      </c>
    </row>
    <row r="1858" spans="1:9" ht="13.5" x14ac:dyDescent="0.25">
      <c r="A1858" s="3">
        <f>TITRES_STAT!B1861</f>
        <v>45008</v>
      </c>
      <c r="B1858" s="5">
        <f>TITRES_STAT!D1861</f>
        <v>1.8755999999999999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7.5226559195938599E-3</v>
      </c>
      <c r="G1858" s="2">
        <f t="shared" si="260"/>
        <v>1.0520084327937551E-2</v>
      </c>
      <c r="H1858" s="2">
        <f t="shared" si="256"/>
        <v>0.71507562915787637</v>
      </c>
      <c r="I1858" s="2">
        <f t="shared" si="257"/>
        <v>41.69353333467793</v>
      </c>
    </row>
    <row r="1859" spans="1:9" ht="13.5" x14ac:dyDescent="0.25">
      <c r="A1859" s="3">
        <f>TITRES_STAT!B1862</f>
        <v>45009</v>
      </c>
      <c r="B1859" s="5">
        <f>TITRES_STAT!D1862</f>
        <v>1.907</v>
      </c>
      <c r="C1859" s="2">
        <f t="shared" ref="C1859:C1922" si="261">B1859-B1858</f>
        <v>3.1400000000000095E-2</v>
      </c>
      <c r="D1859" s="2">
        <f t="shared" ref="D1859:D1922" si="262">IF(C1859&gt;0,C1859,0)</f>
        <v>3.1400000000000095E-2</v>
      </c>
      <c r="E1859" s="2">
        <f t="shared" ref="E1859:E1922" si="263">IF(C1859&lt;0,-C1859,0)</f>
        <v>0</v>
      </c>
      <c r="F1859" s="2">
        <f t="shared" si="260"/>
        <v>9.2281804967657335E-3</v>
      </c>
      <c r="G1859" s="2">
        <f t="shared" si="260"/>
        <v>9.7686497330848696E-3</v>
      </c>
      <c r="H1859" s="2">
        <f t="shared" si="256"/>
        <v>0.94467308675336648</v>
      </c>
      <c r="I1859" s="2">
        <f t="shared" si="257"/>
        <v>48.577475216181405</v>
      </c>
    </row>
    <row r="1860" spans="1:9" ht="13.5" x14ac:dyDescent="0.25">
      <c r="A1860" s="3">
        <f>TITRES_STAT!B1863</f>
        <v>45012</v>
      </c>
      <c r="B1860" s="5">
        <f>TITRES_STAT!D1863</f>
        <v>1.8891</v>
      </c>
      <c r="C1860" s="2">
        <f t="shared" si="261"/>
        <v>-1.7900000000000027E-2</v>
      </c>
      <c r="D1860" s="2">
        <f t="shared" si="262"/>
        <v>0</v>
      </c>
      <c r="E1860" s="2">
        <f t="shared" si="263"/>
        <v>1.7900000000000027E-2</v>
      </c>
      <c r="F1860" s="2">
        <f t="shared" si="260"/>
        <v>8.5690247469967524E-3</v>
      </c>
      <c r="G1860" s="2">
        <f t="shared" si="260"/>
        <v>1.0349460466435952E-2</v>
      </c>
      <c r="H1860" s="2">
        <f t="shared" si="256"/>
        <v>0.82796825735860524</v>
      </c>
      <c r="I1860" s="2">
        <f t="shared" si="257"/>
        <v>45.294454869528785</v>
      </c>
    </row>
    <row r="1861" spans="1:9" ht="13.5" x14ac:dyDescent="0.25">
      <c r="A1861" s="3">
        <f>TITRES_STAT!B1864</f>
        <v>45013</v>
      </c>
      <c r="B1861" s="5">
        <f>TITRES_STAT!D1864</f>
        <v>1.8755999999999999</v>
      </c>
      <c r="C1861" s="2">
        <f t="shared" si="261"/>
        <v>-1.3500000000000068E-2</v>
      </c>
      <c r="D1861" s="2">
        <f t="shared" si="262"/>
        <v>0</v>
      </c>
      <c r="E1861" s="2">
        <f t="shared" si="263"/>
        <v>1.3500000000000068E-2</v>
      </c>
      <c r="F1861" s="2">
        <f t="shared" si="260"/>
        <v>7.9569515507826993E-3</v>
      </c>
      <c r="G1861" s="2">
        <f t="shared" si="260"/>
        <v>1.0574499004547674E-2</v>
      </c>
      <c r="H1861" s="2">
        <f t="shared" si="256"/>
        <v>0.75246605511624987</v>
      </c>
      <c r="I1861" s="2">
        <f t="shared" si="257"/>
        <v>42.937553792808558</v>
      </c>
    </row>
    <row r="1862" spans="1:9" ht="13.5" x14ac:dyDescent="0.25">
      <c r="A1862" s="3">
        <f>TITRES_STAT!B1865</f>
        <v>45014</v>
      </c>
      <c r="B1862" s="5">
        <f>TITRES_STAT!D1865</f>
        <v>1.8755999999999999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7.388597868583935E-3</v>
      </c>
      <c r="G1862" s="2">
        <f t="shared" si="260"/>
        <v>9.8191776470799835E-3</v>
      </c>
      <c r="H1862" s="2">
        <f t="shared" si="256"/>
        <v>0.75246605511624987</v>
      </c>
      <c r="I1862" s="2">
        <f t="shared" si="257"/>
        <v>42.937553792808558</v>
      </c>
    </row>
    <row r="1863" spans="1:9" ht="13.5" x14ac:dyDescent="0.25">
      <c r="A1863" s="3">
        <f>TITRES_STAT!B1866</f>
        <v>45015</v>
      </c>
      <c r="B1863" s="5">
        <f>TITRES_STAT!D1866</f>
        <v>1.8755999999999999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6.8608408779707976E-3</v>
      </c>
      <c r="G1863" s="2">
        <f t="shared" si="260"/>
        <v>9.1178078151456978E-3</v>
      </c>
      <c r="H1863" s="2">
        <f t="shared" si="256"/>
        <v>0.75246605511624998</v>
      </c>
      <c r="I1863" s="2">
        <f t="shared" si="257"/>
        <v>42.937553792808558</v>
      </c>
    </row>
    <row r="1864" spans="1:9" ht="13.5" x14ac:dyDescent="0.25">
      <c r="A1864" s="3">
        <f>TITRES_STAT!B1867</f>
        <v>45016</v>
      </c>
      <c r="B1864" s="5">
        <f>TITRES_STAT!D1867</f>
        <v>1.8666</v>
      </c>
      <c r="C1864" s="2">
        <f t="shared" si="261"/>
        <v>-8.999999999999897E-3</v>
      </c>
      <c r="D1864" s="2">
        <f t="shared" si="262"/>
        <v>0</v>
      </c>
      <c r="E1864" s="2">
        <f t="shared" si="263"/>
        <v>8.999999999999897E-3</v>
      </c>
      <c r="F1864" s="2">
        <f t="shared" si="260"/>
        <v>6.370780815258598E-3</v>
      </c>
      <c r="G1864" s="2">
        <f t="shared" si="260"/>
        <v>9.1093929712067114E-3</v>
      </c>
      <c r="H1864" s="2">
        <f t="shared" si="256"/>
        <v>0.69936392418194993</v>
      </c>
      <c r="I1864" s="2">
        <f t="shared" si="257"/>
        <v>41.154452806135332</v>
      </c>
    </row>
    <row r="1865" spans="1:9" ht="13.5" x14ac:dyDescent="0.25">
      <c r="A1865" s="3">
        <f>TITRES_STAT!B1868</f>
        <v>45019</v>
      </c>
      <c r="B1865" s="5">
        <f>TITRES_STAT!D1868</f>
        <v>1.8666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5.9157250427401267E-3</v>
      </c>
      <c r="G1865" s="2">
        <f t="shared" si="260"/>
        <v>8.4587220446919464E-3</v>
      </c>
      <c r="H1865" s="2">
        <f t="shared" si="256"/>
        <v>0.69936392418194993</v>
      </c>
      <c r="I1865" s="2">
        <f t="shared" si="257"/>
        <v>41.154452806135332</v>
      </c>
    </row>
    <row r="1866" spans="1:9" ht="13.5" x14ac:dyDescent="0.25">
      <c r="A1866" s="3">
        <f>TITRES_STAT!B1869</f>
        <v>45020</v>
      </c>
      <c r="B1866" s="5">
        <f>TITRES_STAT!D1869</f>
        <v>1.9025000000000001</v>
      </c>
      <c r="C1866" s="2">
        <f t="shared" si="261"/>
        <v>3.5900000000000043E-2</v>
      </c>
      <c r="D1866" s="2">
        <f t="shared" si="262"/>
        <v>3.5900000000000043E-2</v>
      </c>
      <c r="E1866" s="2">
        <f t="shared" si="263"/>
        <v>0</v>
      </c>
      <c r="F1866" s="2">
        <f t="shared" si="260"/>
        <v>8.057458968258692E-3</v>
      </c>
      <c r="G1866" s="2">
        <f t="shared" si="260"/>
        <v>7.854527612928236E-3</v>
      </c>
      <c r="H1866" s="2">
        <f t="shared" si="256"/>
        <v>1.0258362266110617</v>
      </c>
      <c r="I1866" s="2">
        <f t="shared" si="257"/>
        <v>50.637668195278593</v>
      </c>
    </row>
    <row r="1867" spans="1:9" ht="13.5" x14ac:dyDescent="0.25">
      <c r="A1867" s="3">
        <f>TITRES_STAT!B1870</f>
        <v>45021</v>
      </c>
      <c r="B1867" s="5">
        <f>TITRES_STAT!D1870</f>
        <v>1.9519</v>
      </c>
      <c r="C1867" s="2">
        <f t="shared" si="261"/>
        <v>4.9399999999999888E-2</v>
      </c>
      <c r="D1867" s="2">
        <f t="shared" si="262"/>
        <v>4.9399999999999888E-2</v>
      </c>
      <c r="E1867" s="2">
        <f t="shared" si="263"/>
        <v>0</v>
      </c>
      <c r="F1867" s="2">
        <f t="shared" si="260"/>
        <v>1.1010497613383062E-2</v>
      </c>
      <c r="G1867" s="2">
        <f t="shared" si="260"/>
        <v>7.2934899262905046E-3</v>
      </c>
      <c r="H1867" s="2">
        <f t="shared" si="256"/>
        <v>1.5096336218542008</v>
      </c>
      <c r="I1867" s="2">
        <f t="shared" si="257"/>
        <v>60.153546266997864</v>
      </c>
    </row>
    <row r="1868" spans="1:9" ht="13.5" x14ac:dyDescent="0.25">
      <c r="A1868" s="3">
        <f>TITRES_STAT!B1871</f>
        <v>45022</v>
      </c>
      <c r="B1868" s="5">
        <f>TITRES_STAT!D1871</f>
        <v>1.9519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1.0224033498141414E-2</v>
      </c>
      <c r="G1868" s="2">
        <f t="shared" si="260"/>
        <v>6.7725263601268971E-3</v>
      </c>
      <c r="H1868" s="2">
        <f t="shared" si="256"/>
        <v>1.5096336218542006</v>
      </c>
      <c r="I1868" s="2">
        <f t="shared" si="257"/>
        <v>60.153546266997857</v>
      </c>
    </row>
    <row r="1869" spans="1:9" ht="13.5" x14ac:dyDescent="0.25">
      <c r="A1869" s="3">
        <f>TITRES_STAT!B1872</f>
        <v>45023</v>
      </c>
      <c r="B1869" s="5">
        <f>TITRES_STAT!D1872</f>
        <v>1.9519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9.4937453911313145E-3</v>
      </c>
      <c r="G1869" s="2">
        <f t="shared" si="264"/>
        <v>6.2887744772606906E-3</v>
      </c>
      <c r="H1869" s="2">
        <f t="shared" si="256"/>
        <v>1.5096336218542008</v>
      </c>
      <c r="I1869" s="2">
        <f t="shared" si="257"/>
        <v>60.153546266997864</v>
      </c>
    </row>
    <row r="1870" spans="1:9" ht="13.5" x14ac:dyDescent="0.25">
      <c r="A1870" s="3">
        <f>TITRES_STAT!B1873</f>
        <v>45026</v>
      </c>
      <c r="B1870" s="5">
        <f>TITRES_STAT!D1873</f>
        <v>1.9519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8.8156207203362209E-3</v>
      </c>
      <c r="G1870" s="2">
        <f t="shared" si="264"/>
        <v>5.839576300313498E-3</v>
      </c>
      <c r="H1870" s="2">
        <f t="shared" si="256"/>
        <v>1.509633621854201</v>
      </c>
      <c r="I1870" s="2">
        <f t="shared" si="257"/>
        <v>60.153546266997864</v>
      </c>
    </row>
    <row r="1871" spans="1:9" ht="13.5" x14ac:dyDescent="0.25">
      <c r="A1871" s="3">
        <f>TITRES_STAT!B1874</f>
        <v>45027</v>
      </c>
      <c r="B1871" s="5">
        <f>TITRES_STAT!D1874</f>
        <v>1.9519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8.1859335260264909E-3</v>
      </c>
      <c r="G1871" s="2">
        <f t="shared" si="264"/>
        <v>5.4224637074339619E-3</v>
      </c>
      <c r="H1871" s="2">
        <f t="shared" si="256"/>
        <v>1.509633621854201</v>
      </c>
      <c r="I1871" s="2">
        <f t="shared" si="257"/>
        <v>60.153546266997864</v>
      </c>
    </row>
    <row r="1872" spans="1:9" ht="13.5" x14ac:dyDescent="0.25">
      <c r="A1872" s="3">
        <f>TITRES_STAT!B1875</f>
        <v>45028</v>
      </c>
      <c r="B1872" s="5">
        <f>TITRES_STAT!D1875</f>
        <v>1.9519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7.6012239884531698E-3</v>
      </c>
      <c r="G1872" s="2">
        <f t="shared" si="264"/>
        <v>5.0351448711886794E-3</v>
      </c>
      <c r="H1872" s="2">
        <f t="shared" si="256"/>
        <v>1.5096336218542008</v>
      </c>
      <c r="I1872" s="2">
        <f t="shared" si="257"/>
        <v>60.153546266997864</v>
      </c>
    </row>
    <row r="1873" spans="1:9" ht="13.5" x14ac:dyDescent="0.25">
      <c r="A1873" s="3">
        <f>TITRES_STAT!B1876</f>
        <v>45029</v>
      </c>
      <c r="B1873" s="5">
        <f>TITRES_STAT!D1876</f>
        <v>1.8442000000000001</v>
      </c>
      <c r="C1873" s="2">
        <f t="shared" si="261"/>
        <v>-0.10769999999999991</v>
      </c>
      <c r="D1873" s="2">
        <f t="shared" si="262"/>
        <v>0</v>
      </c>
      <c r="E1873" s="2">
        <f t="shared" si="263"/>
        <v>0.10769999999999991</v>
      </c>
      <c r="F1873" s="2">
        <f t="shared" si="264"/>
        <v>7.0582794178493721E-3</v>
      </c>
      <c r="G1873" s="2">
        <f t="shared" si="264"/>
        <v>1.2368348808960912E-2</v>
      </c>
      <c r="H1873" s="2">
        <f t="shared" ref="H1873:H1936" si="265">F1873/G1873</f>
        <v>0.57067273302767985</v>
      </c>
      <c r="I1873" s="2">
        <f t="shared" ref="I1873:I1936" si="266">IF(G1873=0,100,100-(100/(1+H1873)))</f>
        <v>36.333013302372201</v>
      </c>
    </row>
    <row r="1874" spans="1:9" ht="13.5" x14ac:dyDescent="0.25">
      <c r="A1874" s="3">
        <f>TITRES_STAT!B1877</f>
        <v>45030</v>
      </c>
      <c r="B1874" s="5">
        <f>TITRES_STAT!D1877</f>
        <v>1.9294</v>
      </c>
      <c r="C1874" s="2">
        <f t="shared" si="261"/>
        <v>8.5199999999999942E-2</v>
      </c>
      <c r="D1874" s="2">
        <f t="shared" si="262"/>
        <v>8.5199999999999942E-2</v>
      </c>
      <c r="E1874" s="2">
        <f t="shared" si="263"/>
        <v>0</v>
      </c>
      <c r="F1874" s="2">
        <f t="shared" si="264"/>
        <v>1.2639830888002983E-2</v>
      </c>
      <c r="G1874" s="2">
        <f t="shared" si="264"/>
        <v>1.1484895322606561E-2</v>
      </c>
      <c r="H1874" s="2">
        <f t="shared" si="265"/>
        <v>1.1005612618099425</v>
      </c>
      <c r="I1874" s="2">
        <f t="shared" si="266"/>
        <v>52.393676005509455</v>
      </c>
    </row>
    <row r="1875" spans="1:9" ht="13.5" x14ac:dyDescent="0.25">
      <c r="A1875" s="3">
        <f>TITRES_STAT!B1878</f>
        <v>45033</v>
      </c>
      <c r="B1875" s="5">
        <f>TITRES_STAT!D1878</f>
        <v>1.9294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1.1736985824574197E-2</v>
      </c>
      <c r="G1875" s="2">
        <f t="shared" si="264"/>
        <v>1.0664545656706092E-2</v>
      </c>
      <c r="H1875" s="2">
        <f t="shared" si="265"/>
        <v>1.1005612618099425</v>
      </c>
      <c r="I1875" s="2">
        <f t="shared" si="266"/>
        <v>52.393676005509455</v>
      </c>
    </row>
    <row r="1876" spans="1:9" ht="13.5" x14ac:dyDescent="0.25">
      <c r="A1876" s="3">
        <f>TITRES_STAT!B1879</f>
        <v>45034</v>
      </c>
      <c r="B1876" s="5">
        <f>TITRES_STAT!D1879</f>
        <v>1.9294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1.0898629694247468E-2</v>
      </c>
      <c r="G1876" s="2">
        <f t="shared" si="264"/>
        <v>9.9027923955127984E-3</v>
      </c>
      <c r="H1876" s="2">
        <f t="shared" si="265"/>
        <v>1.1005612618099425</v>
      </c>
      <c r="I1876" s="2">
        <f t="shared" si="266"/>
        <v>52.393676005509455</v>
      </c>
    </row>
    <row r="1877" spans="1:9" ht="13.5" x14ac:dyDescent="0.25">
      <c r="A1877" s="3">
        <f>TITRES_STAT!B1880</f>
        <v>45035</v>
      </c>
      <c r="B1877" s="5">
        <f>TITRES_STAT!D1880</f>
        <v>1.8621000000000001</v>
      </c>
      <c r="C1877" s="2">
        <f t="shared" si="261"/>
        <v>-6.7299999999999915E-2</v>
      </c>
      <c r="D1877" s="2">
        <f t="shared" si="262"/>
        <v>0</v>
      </c>
      <c r="E1877" s="2">
        <f t="shared" si="263"/>
        <v>6.7299999999999915E-2</v>
      </c>
      <c r="F1877" s="2">
        <f t="shared" si="264"/>
        <v>1.0120156144658363E-2</v>
      </c>
      <c r="G1877" s="2">
        <f t="shared" si="264"/>
        <v>1.4002592938690449E-2</v>
      </c>
      <c r="H1877" s="2">
        <f t="shared" si="265"/>
        <v>0.72273443846928109</v>
      </c>
      <c r="I1877" s="2">
        <f t="shared" si="266"/>
        <v>41.952748045802096</v>
      </c>
    </row>
    <row r="1878" spans="1:9" ht="13.5" x14ac:dyDescent="0.25">
      <c r="A1878" s="3">
        <f>TITRES_STAT!B1881</f>
        <v>45036</v>
      </c>
      <c r="B1878" s="5">
        <f>TITRES_STAT!D1881</f>
        <v>1.9205000000000001</v>
      </c>
      <c r="C1878" s="2">
        <f t="shared" si="261"/>
        <v>5.8400000000000007E-2</v>
      </c>
      <c r="D1878" s="2">
        <f t="shared" si="262"/>
        <v>5.8400000000000007E-2</v>
      </c>
      <c r="E1878" s="2">
        <f t="shared" si="263"/>
        <v>0</v>
      </c>
      <c r="F1878" s="2">
        <f t="shared" si="264"/>
        <v>1.3568716420039911E-2</v>
      </c>
      <c r="G1878" s="2">
        <f t="shared" si="264"/>
        <v>1.3002407728783989E-2</v>
      </c>
      <c r="H1878" s="2">
        <f t="shared" si="265"/>
        <v>1.0435541403614239</v>
      </c>
      <c r="I1878" s="2">
        <f t="shared" si="266"/>
        <v>51.065646842948851</v>
      </c>
    </row>
    <row r="1879" spans="1:9" ht="13.5" x14ac:dyDescent="0.25">
      <c r="A1879" s="3">
        <f>TITRES_STAT!B1882</f>
        <v>45040</v>
      </c>
      <c r="B1879" s="5">
        <f>TITRES_STAT!D1882</f>
        <v>1.8621000000000001</v>
      </c>
      <c r="C1879" s="2">
        <f t="shared" si="261"/>
        <v>-5.8400000000000007E-2</v>
      </c>
      <c r="D1879" s="2">
        <f t="shared" si="262"/>
        <v>0</v>
      </c>
      <c r="E1879" s="2">
        <f t="shared" si="263"/>
        <v>5.8400000000000007E-2</v>
      </c>
      <c r="F1879" s="2">
        <f t="shared" si="264"/>
        <v>1.259952239003706E-2</v>
      </c>
      <c r="G1879" s="2">
        <f t="shared" si="264"/>
        <v>1.6245092891013703E-2</v>
      </c>
      <c r="H1879" s="2">
        <f t="shared" si="265"/>
        <v>0.77558943334862285</v>
      </c>
      <c r="I1879" s="2">
        <f t="shared" si="266"/>
        <v>43.680674078236756</v>
      </c>
    </row>
    <row r="1880" spans="1:9" ht="13.5" x14ac:dyDescent="0.25">
      <c r="A1880" s="3">
        <f>TITRES_STAT!B1883</f>
        <v>45041</v>
      </c>
      <c r="B1880" s="5">
        <f>TITRES_STAT!D1883</f>
        <v>1.9115</v>
      </c>
      <c r="C1880" s="2">
        <f t="shared" si="261"/>
        <v>4.9399999999999888E-2</v>
      </c>
      <c r="D1880" s="2">
        <f t="shared" si="262"/>
        <v>4.9399999999999888E-2</v>
      </c>
      <c r="E1880" s="2">
        <f t="shared" si="263"/>
        <v>0</v>
      </c>
      <c r="F1880" s="2">
        <f t="shared" si="264"/>
        <v>1.5228127933605834E-2</v>
      </c>
      <c r="G1880" s="2">
        <f t="shared" si="264"/>
        <v>1.5084729113084153E-2</v>
      </c>
      <c r="H1880" s="2">
        <f t="shared" si="265"/>
        <v>1.0095062244370898</v>
      </c>
      <c r="I1880" s="2">
        <f t="shared" si="266"/>
        <v>50.236531350873342</v>
      </c>
    </row>
    <row r="1881" spans="1:9" ht="13.5" x14ac:dyDescent="0.25">
      <c r="A1881" s="3">
        <f>TITRES_STAT!B1884</f>
        <v>45042</v>
      </c>
      <c r="B1881" s="5">
        <f>TITRES_STAT!D1884</f>
        <v>1.9115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1.4140404509776846E-2</v>
      </c>
      <c r="G1881" s="2">
        <f t="shared" si="264"/>
        <v>1.400724846214957E-2</v>
      </c>
      <c r="H1881" s="2">
        <f t="shared" si="265"/>
        <v>1.0095062244370898</v>
      </c>
      <c r="I1881" s="2">
        <f t="shared" si="266"/>
        <v>50.236531350873342</v>
      </c>
    </row>
    <row r="1882" spans="1:9" ht="13.5" x14ac:dyDescent="0.25">
      <c r="A1882" s="3">
        <f>TITRES_STAT!B1885</f>
        <v>45043</v>
      </c>
      <c r="B1882" s="5">
        <f>TITRES_STAT!D1885</f>
        <v>1.9115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1.3130375616221357E-2</v>
      </c>
      <c r="G1882" s="2">
        <f t="shared" si="264"/>
        <v>1.3006730714853173E-2</v>
      </c>
      <c r="H1882" s="2">
        <f t="shared" si="265"/>
        <v>1.0095062244370898</v>
      </c>
      <c r="I1882" s="2">
        <f t="shared" si="266"/>
        <v>50.236531350873342</v>
      </c>
    </row>
    <row r="1883" spans="1:9" ht="13.5" x14ac:dyDescent="0.25">
      <c r="A1883" s="3">
        <f>TITRES_STAT!B1886</f>
        <v>45044</v>
      </c>
      <c r="B1883" s="5">
        <f>TITRES_STAT!D1886</f>
        <v>1.9205000000000001</v>
      </c>
      <c r="C1883" s="2">
        <f t="shared" si="261"/>
        <v>9.000000000000119E-3</v>
      </c>
      <c r="D1883" s="2">
        <f t="shared" si="262"/>
        <v>9.000000000000119E-3</v>
      </c>
      <c r="E1883" s="2">
        <f t="shared" si="263"/>
        <v>0</v>
      </c>
      <c r="F1883" s="2">
        <f t="shared" si="264"/>
        <v>1.2835348786491268E-2</v>
      </c>
      <c r="G1883" s="2">
        <f t="shared" si="264"/>
        <v>1.207767852093509E-2</v>
      </c>
      <c r="H1883" s="2">
        <f t="shared" si="265"/>
        <v>1.0627331042338024</v>
      </c>
      <c r="I1883" s="2">
        <f t="shared" si="266"/>
        <v>51.520630664845626</v>
      </c>
    </row>
    <row r="1884" spans="1:9" ht="13.5" x14ac:dyDescent="0.25">
      <c r="A1884" s="3">
        <f>TITRES_STAT!B1887</f>
        <v>45048</v>
      </c>
      <c r="B1884" s="5">
        <f>TITRES_STAT!D1887</f>
        <v>1.8487</v>
      </c>
      <c r="C1884" s="2">
        <f t="shared" si="261"/>
        <v>-7.1800000000000086E-2</v>
      </c>
      <c r="D1884" s="2">
        <f t="shared" si="262"/>
        <v>0</v>
      </c>
      <c r="E1884" s="2">
        <f t="shared" si="263"/>
        <v>7.1800000000000086E-2</v>
      </c>
      <c r="F1884" s="2">
        <f t="shared" si="264"/>
        <v>1.1918538158884748E-2</v>
      </c>
      <c r="G1884" s="2">
        <f t="shared" si="264"/>
        <v>1.6343558626582589E-2</v>
      </c>
      <c r="H1884" s="2">
        <f t="shared" si="265"/>
        <v>0.72924987949071252</v>
      </c>
      <c r="I1884" s="2">
        <f t="shared" si="266"/>
        <v>42.171457586308257</v>
      </c>
    </row>
    <row r="1885" spans="1:9" ht="13.5" x14ac:dyDescent="0.25">
      <c r="A1885" s="3">
        <f>TITRES_STAT!B1888</f>
        <v>45049</v>
      </c>
      <c r="B1885" s="5">
        <f>TITRES_STAT!D1888</f>
        <v>1.9205000000000001</v>
      </c>
      <c r="C1885" s="2">
        <f t="shared" si="261"/>
        <v>7.1800000000000086E-2</v>
      </c>
      <c r="D1885" s="2">
        <f t="shared" si="262"/>
        <v>7.1800000000000086E-2</v>
      </c>
      <c r="E1885" s="2">
        <f t="shared" si="263"/>
        <v>0</v>
      </c>
      <c r="F1885" s="2">
        <f t="shared" ref="F1885:G1900" si="267">((F1884*13)+D1885)/14</f>
        <v>1.6195785433250131E-2</v>
      </c>
      <c r="G1885" s="2">
        <f t="shared" si="267"/>
        <v>1.517616158182669E-2</v>
      </c>
      <c r="H1885" s="2">
        <f t="shared" si="265"/>
        <v>1.0671858853060994</v>
      </c>
      <c r="I1885" s="2">
        <f t="shared" si="266"/>
        <v>51.625056696247491</v>
      </c>
    </row>
    <row r="1886" spans="1:9" ht="13.5" x14ac:dyDescent="0.25">
      <c r="A1886" s="3">
        <f>TITRES_STAT!B1889</f>
        <v>45050</v>
      </c>
      <c r="B1886" s="5">
        <f>TITRES_STAT!D1889</f>
        <v>1.907</v>
      </c>
      <c r="C1886" s="2">
        <f t="shared" si="261"/>
        <v>-1.3500000000000068E-2</v>
      </c>
      <c r="D1886" s="2">
        <f t="shared" si="262"/>
        <v>0</v>
      </c>
      <c r="E1886" s="2">
        <f t="shared" si="263"/>
        <v>1.3500000000000068E-2</v>
      </c>
      <c r="F1886" s="2">
        <f t="shared" si="267"/>
        <v>1.5038943616589407E-2</v>
      </c>
      <c r="G1886" s="2">
        <f t="shared" si="267"/>
        <v>1.5056435754553359E-2</v>
      </c>
      <c r="H1886" s="2">
        <f t="shared" si="265"/>
        <v>0.99883822849915449</v>
      </c>
      <c r="I1886" s="2">
        <f t="shared" si="266"/>
        <v>49.97093883126005</v>
      </c>
    </row>
    <row r="1887" spans="1:9" ht="13.5" x14ac:dyDescent="0.25">
      <c r="A1887" s="3">
        <f>TITRES_STAT!B1890</f>
        <v>45051</v>
      </c>
      <c r="B1887" s="5">
        <f>TITRES_STAT!D1890</f>
        <v>1.907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1.3964733358261592E-2</v>
      </c>
      <c r="G1887" s="2">
        <f t="shared" si="267"/>
        <v>1.3980976057799547E-2</v>
      </c>
      <c r="H1887" s="2">
        <f t="shared" si="265"/>
        <v>0.99883822849915449</v>
      </c>
      <c r="I1887" s="2">
        <f t="shared" si="266"/>
        <v>49.97093883126005</v>
      </c>
    </row>
    <row r="1888" spans="1:9" ht="13.5" x14ac:dyDescent="0.25">
      <c r="A1888" s="3">
        <f>TITRES_STAT!B1891</f>
        <v>45054</v>
      </c>
      <c r="B1888" s="5">
        <f>TITRES_STAT!D1891</f>
        <v>1.8846000000000001</v>
      </c>
      <c r="C1888" s="2">
        <f t="shared" si="261"/>
        <v>-2.2399999999999975E-2</v>
      </c>
      <c r="D1888" s="2">
        <f t="shared" si="262"/>
        <v>0</v>
      </c>
      <c r="E1888" s="2">
        <f t="shared" si="263"/>
        <v>2.2399999999999975E-2</v>
      </c>
      <c r="F1888" s="2">
        <f t="shared" si="267"/>
        <v>1.2967252404100049E-2</v>
      </c>
      <c r="G1888" s="2">
        <f t="shared" si="267"/>
        <v>1.4582334910813862E-2</v>
      </c>
      <c r="H1888" s="2">
        <f t="shared" si="265"/>
        <v>0.88924390253058083</v>
      </c>
      <c r="I1888" s="2">
        <f t="shared" si="266"/>
        <v>47.068771868971901</v>
      </c>
    </row>
    <row r="1889" spans="1:9" ht="13.5" x14ac:dyDescent="0.25">
      <c r="A1889" s="3">
        <f>TITRES_STAT!B1892</f>
        <v>45055</v>
      </c>
      <c r="B1889" s="5">
        <f>TITRES_STAT!D1892</f>
        <v>1.8801000000000001</v>
      </c>
      <c r="C1889" s="2">
        <f t="shared" si="261"/>
        <v>-4.4999999999999485E-3</v>
      </c>
      <c r="D1889" s="2">
        <f t="shared" si="262"/>
        <v>0</v>
      </c>
      <c r="E1889" s="2">
        <f t="shared" si="263"/>
        <v>4.4999999999999485E-3</v>
      </c>
      <c r="F1889" s="2">
        <f t="shared" si="267"/>
        <v>1.2041020089521473E-2</v>
      </c>
      <c r="G1889" s="2">
        <f t="shared" si="267"/>
        <v>1.3862168131470011E-2</v>
      </c>
      <c r="H1889" s="2">
        <f t="shared" si="265"/>
        <v>0.86862458854368152</v>
      </c>
      <c r="I1889" s="2">
        <f t="shared" si="266"/>
        <v>46.484702912993711</v>
      </c>
    </row>
    <row r="1890" spans="1:9" ht="13.5" x14ac:dyDescent="0.25">
      <c r="A1890" s="3">
        <f>TITRES_STAT!B1893</f>
        <v>45056</v>
      </c>
      <c r="B1890" s="5">
        <f>TITRES_STAT!D1893</f>
        <v>1.8442000000000001</v>
      </c>
      <c r="C1890" s="2">
        <f t="shared" si="261"/>
        <v>-3.5900000000000043E-2</v>
      </c>
      <c r="D1890" s="2">
        <f t="shared" si="262"/>
        <v>0</v>
      </c>
      <c r="E1890" s="2">
        <f t="shared" si="263"/>
        <v>3.5900000000000043E-2</v>
      </c>
      <c r="F1890" s="2">
        <f t="shared" si="267"/>
        <v>1.1180947225984224E-2</v>
      </c>
      <c r="G1890" s="2">
        <f t="shared" si="267"/>
        <v>1.5436298979222158E-2</v>
      </c>
      <c r="H1890" s="2">
        <f t="shared" si="265"/>
        <v>0.72432823703623539</v>
      </c>
      <c r="I1890" s="2">
        <f t="shared" si="266"/>
        <v>42.006401187352026</v>
      </c>
    </row>
    <row r="1891" spans="1:9" ht="13.5" x14ac:dyDescent="0.25">
      <c r="A1891" s="3">
        <f>TITRES_STAT!B1894</f>
        <v>45057</v>
      </c>
      <c r="B1891" s="5">
        <f>TITRES_STAT!D1894</f>
        <v>1.8396999999999999</v>
      </c>
      <c r="C1891" s="2">
        <f t="shared" si="261"/>
        <v>-4.5000000000001705E-3</v>
      </c>
      <c r="D1891" s="2">
        <f t="shared" si="262"/>
        <v>0</v>
      </c>
      <c r="E1891" s="2">
        <f t="shared" si="263"/>
        <v>4.5000000000001705E-3</v>
      </c>
      <c r="F1891" s="2">
        <f t="shared" si="267"/>
        <v>1.0382308138413922E-2</v>
      </c>
      <c r="G1891" s="2">
        <f t="shared" si="267"/>
        <v>1.4655134766420589E-2</v>
      </c>
      <c r="H1891" s="2">
        <f t="shared" si="265"/>
        <v>0.70844166934602171</v>
      </c>
      <c r="I1891" s="2">
        <f t="shared" si="266"/>
        <v>41.467126566703783</v>
      </c>
    </row>
    <row r="1892" spans="1:9" ht="13.5" x14ac:dyDescent="0.25">
      <c r="A1892" s="3">
        <f>TITRES_STAT!B1895</f>
        <v>45058</v>
      </c>
      <c r="B1892" s="5">
        <f>TITRES_STAT!D1895</f>
        <v>1.8396999999999999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9.6407146999557842E-3</v>
      </c>
      <c r="G1892" s="2">
        <f t="shared" si="267"/>
        <v>1.3608339425961975E-2</v>
      </c>
      <c r="H1892" s="2">
        <f t="shared" si="265"/>
        <v>0.70844166934602171</v>
      </c>
      <c r="I1892" s="2">
        <f t="shared" si="266"/>
        <v>41.467126566703783</v>
      </c>
    </row>
    <row r="1893" spans="1:9" ht="13.5" x14ac:dyDescent="0.25">
      <c r="A1893" s="3">
        <f>TITRES_STAT!B1896</f>
        <v>45061</v>
      </c>
      <c r="B1893" s="5">
        <f>TITRES_STAT!D1896</f>
        <v>1.8396999999999999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8.9520922213875143E-3</v>
      </c>
      <c r="G1893" s="2">
        <f t="shared" si="267"/>
        <v>1.2636315181250404E-2</v>
      </c>
      <c r="H1893" s="2">
        <f t="shared" si="265"/>
        <v>0.70844166934602182</v>
      </c>
      <c r="I1893" s="2">
        <f t="shared" si="266"/>
        <v>41.467126566703783</v>
      </c>
    </row>
    <row r="1894" spans="1:9" ht="13.5" x14ac:dyDescent="0.25">
      <c r="A1894" s="3">
        <f>TITRES_STAT!B1897</f>
        <v>45062</v>
      </c>
      <c r="B1894" s="5">
        <f>TITRES_STAT!D1897</f>
        <v>1.8396999999999999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8.3126570627169768E-3</v>
      </c>
      <c r="G1894" s="2">
        <f t="shared" si="267"/>
        <v>1.1733721239732518E-2</v>
      </c>
      <c r="H1894" s="2">
        <f t="shared" si="265"/>
        <v>0.70844166934602171</v>
      </c>
      <c r="I1894" s="2">
        <f t="shared" si="266"/>
        <v>41.467126566703783</v>
      </c>
    </row>
    <row r="1895" spans="1:9" ht="13.5" x14ac:dyDescent="0.25">
      <c r="A1895" s="3">
        <f>TITRES_STAT!B1898</f>
        <v>45063</v>
      </c>
      <c r="B1895" s="5">
        <f>TITRES_STAT!D1898</f>
        <v>1.8396999999999999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7.7188958439514789E-3</v>
      </c>
      <c r="G1895" s="2">
        <f t="shared" si="267"/>
        <v>1.0895598294037339E-2</v>
      </c>
      <c r="H1895" s="2">
        <f t="shared" si="265"/>
        <v>0.70844166934602171</v>
      </c>
      <c r="I1895" s="2">
        <f t="shared" si="266"/>
        <v>41.467126566703783</v>
      </c>
    </row>
    <row r="1896" spans="1:9" ht="13.5" x14ac:dyDescent="0.25">
      <c r="A1896" s="3">
        <f>TITRES_STAT!B1899</f>
        <v>45064</v>
      </c>
      <c r="B1896" s="5">
        <f>TITRES_STAT!D1899</f>
        <v>1.8172999999999999</v>
      </c>
      <c r="C1896" s="2">
        <f t="shared" si="261"/>
        <v>-2.2399999999999975E-2</v>
      </c>
      <c r="D1896" s="2">
        <f t="shared" si="262"/>
        <v>0</v>
      </c>
      <c r="E1896" s="2">
        <f t="shared" si="263"/>
        <v>2.2399999999999975E-2</v>
      </c>
      <c r="F1896" s="2">
        <f t="shared" si="267"/>
        <v>7.167546140812088E-3</v>
      </c>
      <c r="G1896" s="2">
        <f t="shared" si="267"/>
        <v>1.171734127303467E-2</v>
      </c>
      <c r="H1896" s="2">
        <f t="shared" si="265"/>
        <v>0.61170413780700339</v>
      </c>
      <c r="I1896" s="2">
        <f t="shared" si="266"/>
        <v>37.953872764720359</v>
      </c>
    </row>
    <row r="1897" spans="1:9" ht="13.5" x14ac:dyDescent="0.25">
      <c r="A1897" s="3">
        <f>TITRES_STAT!B1900</f>
        <v>45065</v>
      </c>
      <c r="B1897" s="5">
        <f>TITRES_STAT!D1900</f>
        <v>1.7679</v>
      </c>
      <c r="C1897" s="2">
        <f t="shared" si="261"/>
        <v>-4.9399999999999888E-2</v>
      </c>
      <c r="D1897" s="2">
        <f t="shared" si="262"/>
        <v>0</v>
      </c>
      <c r="E1897" s="2">
        <f t="shared" si="263"/>
        <v>4.9399999999999888E-2</v>
      </c>
      <c r="F1897" s="2">
        <f t="shared" si="267"/>
        <v>6.6555785593255101E-3</v>
      </c>
      <c r="G1897" s="2">
        <f t="shared" si="267"/>
        <v>1.4408959753532185E-2</v>
      </c>
      <c r="H1897" s="2">
        <f t="shared" si="265"/>
        <v>0.46190555551340018</v>
      </c>
      <c r="I1897" s="2">
        <f t="shared" si="266"/>
        <v>31.596128338891603</v>
      </c>
    </row>
    <row r="1898" spans="1:9" ht="13.5" x14ac:dyDescent="0.25">
      <c r="A1898" s="3">
        <f>TITRES_STAT!B1901</f>
        <v>45068</v>
      </c>
      <c r="B1898" s="5">
        <f>TITRES_STAT!D1901</f>
        <v>1.8396999999999999</v>
      </c>
      <c r="C1898" s="2">
        <f t="shared" si="261"/>
        <v>7.1799999999999864E-2</v>
      </c>
      <c r="D1898" s="2">
        <f t="shared" si="262"/>
        <v>7.1799999999999864E-2</v>
      </c>
      <c r="E1898" s="2">
        <f t="shared" si="263"/>
        <v>0</v>
      </c>
      <c r="F1898" s="2">
        <f t="shared" si="267"/>
        <v>1.1308751519373677E-2</v>
      </c>
      <c r="G1898" s="2">
        <f t="shared" si="267"/>
        <v>1.3379748342565599E-2</v>
      </c>
      <c r="H1898" s="2">
        <f t="shared" si="265"/>
        <v>0.84521406754689343</v>
      </c>
      <c r="I1898" s="2">
        <f t="shared" si="266"/>
        <v>45.805745924675129</v>
      </c>
    </row>
    <row r="1899" spans="1:9" ht="13.5" x14ac:dyDescent="0.25">
      <c r="A1899" s="3">
        <f>TITRES_STAT!B1902</f>
        <v>45069</v>
      </c>
      <c r="B1899" s="5">
        <f>TITRES_STAT!D1902</f>
        <v>1.8396999999999999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1.0500983553704128E-2</v>
      </c>
      <c r="G1899" s="2">
        <f t="shared" si="267"/>
        <v>1.2424052032382341E-2</v>
      </c>
      <c r="H1899" s="2">
        <f t="shared" si="265"/>
        <v>0.84521406754689354</v>
      </c>
      <c r="I1899" s="2">
        <f t="shared" si="266"/>
        <v>45.805745924675136</v>
      </c>
    </row>
    <row r="1900" spans="1:9" ht="13.5" x14ac:dyDescent="0.25">
      <c r="A1900" s="3">
        <f>TITRES_STAT!B1903</f>
        <v>45070</v>
      </c>
      <c r="B1900" s="5">
        <f>TITRES_STAT!D1903</f>
        <v>1.8396999999999999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9.7509132998681181E-3</v>
      </c>
      <c r="G1900" s="2">
        <f t="shared" si="267"/>
        <v>1.1536619744355032E-2</v>
      </c>
      <c r="H1900" s="2">
        <f t="shared" si="265"/>
        <v>0.84521406754689343</v>
      </c>
      <c r="I1900" s="2">
        <f t="shared" si="266"/>
        <v>45.805745924675129</v>
      </c>
    </row>
    <row r="1901" spans="1:9" ht="13.5" x14ac:dyDescent="0.25">
      <c r="A1901" s="3">
        <f>TITRES_STAT!B1904</f>
        <v>45071</v>
      </c>
      <c r="B1901" s="5">
        <f>TITRES_STAT!D1904</f>
        <v>1.8396999999999999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9.0544194927346805E-3</v>
      </c>
      <c r="G1901" s="2">
        <f t="shared" si="268"/>
        <v>1.0712575476901102E-2</v>
      </c>
      <c r="H1901" s="2">
        <f t="shared" si="265"/>
        <v>0.84521406754689321</v>
      </c>
      <c r="I1901" s="2">
        <f t="shared" si="266"/>
        <v>45.805745924675129</v>
      </c>
    </row>
    <row r="1902" spans="1:9" ht="13.5" x14ac:dyDescent="0.25">
      <c r="A1902" s="3">
        <f>TITRES_STAT!B1905</f>
        <v>45072</v>
      </c>
      <c r="B1902" s="5">
        <f>TITRES_STAT!D1905</f>
        <v>1.8396999999999999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8.4076752432536324E-3</v>
      </c>
      <c r="G1902" s="2">
        <f t="shared" si="268"/>
        <v>9.947391514265309E-3</v>
      </c>
      <c r="H1902" s="2">
        <f t="shared" si="265"/>
        <v>0.84521406754689332</v>
      </c>
      <c r="I1902" s="2">
        <f t="shared" si="266"/>
        <v>45.805745924675129</v>
      </c>
    </row>
    <row r="1903" spans="1:9" ht="13.5" x14ac:dyDescent="0.25">
      <c r="A1903" s="3">
        <f>TITRES_STAT!B1906</f>
        <v>45075</v>
      </c>
      <c r="B1903" s="5">
        <f>TITRES_STAT!D1906</f>
        <v>1.8172999999999999</v>
      </c>
      <c r="C1903" s="2">
        <f t="shared" si="261"/>
        <v>-2.2399999999999975E-2</v>
      </c>
      <c r="D1903" s="2">
        <f t="shared" si="262"/>
        <v>0</v>
      </c>
      <c r="E1903" s="2">
        <f t="shared" si="263"/>
        <v>2.2399999999999975E-2</v>
      </c>
      <c r="F1903" s="2">
        <f t="shared" si="268"/>
        <v>7.8071270115926588E-3</v>
      </c>
      <c r="G1903" s="2">
        <f t="shared" si="268"/>
        <v>1.0836863548960643E-2</v>
      </c>
      <c r="H1903" s="2">
        <f t="shared" si="265"/>
        <v>0.72042311655215363</v>
      </c>
      <c r="I1903" s="2">
        <f t="shared" si="266"/>
        <v>41.874763807866699</v>
      </c>
    </row>
    <row r="1904" spans="1:9" ht="13.5" x14ac:dyDescent="0.25">
      <c r="A1904" s="3">
        <f>TITRES_STAT!B1907</f>
        <v>45076</v>
      </c>
      <c r="B1904" s="5">
        <f>TITRES_STAT!D1907</f>
        <v>1.8172999999999999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7.2494750821931828E-3</v>
      </c>
      <c r="G1904" s="2">
        <f t="shared" si="268"/>
        <v>1.0062801866892025E-2</v>
      </c>
      <c r="H1904" s="2">
        <f t="shared" si="265"/>
        <v>0.72042311655215363</v>
      </c>
      <c r="I1904" s="2">
        <f t="shared" si="266"/>
        <v>41.874763807866699</v>
      </c>
    </row>
    <row r="1905" spans="1:9" ht="13.5" x14ac:dyDescent="0.25">
      <c r="A1905" s="3">
        <f>TITRES_STAT!B1908</f>
        <v>45077</v>
      </c>
      <c r="B1905" s="5">
        <f>TITRES_STAT!D1908</f>
        <v>1.7724</v>
      </c>
      <c r="C1905" s="2">
        <f t="shared" si="261"/>
        <v>-4.489999999999994E-2</v>
      </c>
      <c r="D1905" s="2">
        <f t="shared" si="262"/>
        <v>0</v>
      </c>
      <c r="E1905" s="2">
        <f t="shared" si="263"/>
        <v>4.489999999999994E-2</v>
      </c>
      <c r="F1905" s="2">
        <f t="shared" si="268"/>
        <v>6.7316554334650985E-3</v>
      </c>
      <c r="G1905" s="2">
        <f t="shared" si="268"/>
        <v>1.2551173162114019E-2</v>
      </c>
      <c r="H1905" s="2">
        <f t="shared" si="265"/>
        <v>0.53633675087718036</v>
      </c>
      <c r="I1905" s="2">
        <f t="shared" si="266"/>
        <v>34.910103567525525</v>
      </c>
    </row>
    <row r="1906" spans="1:9" ht="13.5" x14ac:dyDescent="0.25">
      <c r="A1906" s="3">
        <f>TITRES_STAT!B1909</f>
        <v>45078</v>
      </c>
      <c r="B1906" s="5">
        <f>TITRES_STAT!D1909</f>
        <v>1.8755999999999999</v>
      </c>
      <c r="C1906" s="2">
        <f t="shared" si="261"/>
        <v>0.10319999999999996</v>
      </c>
      <c r="D1906" s="2">
        <f t="shared" si="262"/>
        <v>0.10319999999999996</v>
      </c>
      <c r="E1906" s="2">
        <f t="shared" si="263"/>
        <v>0</v>
      </c>
      <c r="F1906" s="2">
        <f t="shared" si="268"/>
        <v>1.3622251473931873E-2</v>
      </c>
      <c r="G1906" s="2">
        <f t="shared" si="268"/>
        <v>1.1654660793391589E-2</v>
      </c>
      <c r="H1906" s="2">
        <f t="shared" si="265"/>
        <v>1.1688243626666461</v>
      </c>
      <c r="I1906" s="2">
        <f t="shared" si="266"/>
        <v>53.892070874265507</v>
      </c>
    </row>
    <row r="1907" spans="1:9" ht="13.5" x14ac:dyDescent="0.25">
      <c r="A1907" s="3">
        <f>TITRES_STAT!B1910</f>
        <v>45079</v>
      </c>
      <c r="B1907" s="5">
        <f>TITRES_STAT!D1910</f>
        <v>1.907</v>
      </c>
      <c r="C1907" s="2">
        <f t="shared" si="261"/>
        <v>3.1400000000000095E-2</v>
      </c>
      <c r="D1907" s="2">
        <f t="shared" si="262"/>
        <v>3.1400000000000095E-2</v>
      </c>
      <c r="E1907" s="2">
        <f t="shared" si="263"/>
        <v>0</v>
      </c>
      <c r="F1907" s="2">
        <f t="shared" si="268"/>
        <v>1.4892090654365317E-2</v>
      </c>
      <c r="G1907" s="2">
        <f t="shared" si="268"/>
        <v>1.0822185022435048E-2</v>
      </c>
      <c r="H1907" s="2">
        <f t="shared" si="265"/>
        <v>1.3760706015922946</v>
      </c>
      <c r="I1907" s="2">
        <f t="shared" si="266"/>
        <v>57.913708484509584</v>
      </c>
    </row>
    <row r="1908" spans="1:9" ht="13.5" x14ac:dyDescent="0.25">
      <c r="A1908" s="3">
        <f>TITRES_STAT!B1911</f>
        <v>45082</v>
      </c>
      <c r="B1908" s="5">
        <f>TITRES_STAT!D1911</f>
        <v>1.907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1.3828369893339224E-2</v>
      </c>
      <c r="G1908" s="2">
        <f t="shared" si="268"/>
        <v>1.004917180654683E-2</v>
      </c>
      <c r="H1908" s="2">
        <f t="shared" si="265"/>
        <v>1.3760706015922948</v>
      </c>
      <c r="I1908" s="2">
        <f t="shared" si="266"/>
        <v>57.913708484509584</v>
      </c>
    </row>
    <row r="1909" spans="1:9" ht="13.5" x14ac:dyDescent="0.25">
      <c r="A1909" s="3">
        <f>TITRES_STAT!B1912</f>
        <v>45083</v>
      </c>
      <c r="B1909" s="5">
        <f>TITRES_STAT!D1912</f>
        <v>1.8755999999999999</v>
      </c>
      <c r="C1909" s="2">
        <f t="shared" si="261"/>
        <v>-3.1400000000000095E-2</v>
      </c>
      <c r="D1909" s="2">
        <f t="shared" si="262"/>
        <v>0</v>
      </c>
      <c r="E1909" s="2">
        <f t="shared" si="263"/>
        <v>3.1400000000000095E-2</v>
      </c>
      <c r="F1909" s="2">
        <f t="shared" si="268"/>
        <v>1.2840629186672137E-2</v>
      </c>
      <c r="G1909" s="2">
        <f t="shared" si="268"/>
        <v>1.1574230963222062E-2</v>
      </c>
      <c r="H1909" s="2">
        <f t="shared" si="265"/>
        <v>1.1094153233570458</v>
      </c>
      <c r="I1909" s="2">
        <f t="shared" si="266"/>
        <v>52.593498827507233</v>
      </c>
    </row>
    <row r="1910" spans="1:9" ht="13.5" x14ac:dyDescent="0.25">
      <c r="A1910" s="3">
        <f>TITRES_STAT!B1913</f>
        <v>45084</v>
      </c>
      <c r="B1910" s="5">
        <f>TITRES_STAT!D1913</f>
        <v>1.8755999999999999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1.1923441387624129E-2</v>
      </c>
      <c r="G1910" s="2">
        <f t="shared" si="268"/>
        <v>1.0747500180134774E-2</v>
      </c>
      <c r="H1910" s="2">
        <f t="shared" si="265"/>
        <v>1.1094153233570458</v>
      </c>
      <c r="I1910" s="2">
        <f t="shared" si="266"/>
        <v>52.593498827507233</v>
      </c>
    </row>
    <row r="1911" spans="1:9" ht="13.5" x14ac:dyDescent="0.25">
      <c r="A1911" s="3">
        <f>TITRES_STAT!B1914</f>
        <v>45085</v>
      </c>
      <c r="B1911" s="5">
        <f>TITRES_STAT!D1914</f>
        <v>1.8755999999999999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1.1071767002793834E-2</v>
      </c>
      <c r="G1911" s="2">
        <f t="shared" si="268"/>
        <v>9.9798215958394332E-3</v>
      </c>
      <c r="H1911" s="2">
        <f t="shared" si="265"/>
        <v>1.1094153233570458</v>
      </c>
      <c r="I1911" s="2">
        <f t="shared" si="266"/>
        <v>52.593498827507233</v>
      </c>
    </row>
    <row r="1912" spans="1:9" ht="13.5" x14ac:dyDescent="0.25">
      <c r="A1912" s="3">
        <f>TITRES_STAT!B1915</f>
        <v>45086</v>
      </c>
      <c r="B1912" s="5">
        <f>TITRES_STAT!D1915</f>
        <v>1.8755999999999999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1.0280926502594276E-2</v>
      </c>
      <c r="G1912" s="2">
        <f t="shared" si="268"/>
        <v>9.2669771961366165E-3</v>
      </c>
      <c r="H1912" s="2">
        <f t="shared" si="265"/>
        <v>1.1094153233570461</v>
      </c>
      <c r="I1912" s="2">
        <f t="shared" si="266"/>
        <v>52.593498827507247</v>
      </c>
    </row>
    <row r="1913" spans="1:9" ht="13.5" x14ac:dyDescent="0.25">
      <c r="A1913" s="3">
        <f>TITRES_STAT!B1916</f>
        <v>45089</v>
      </c>
      <c r="B1913" s="5">
        <f>TITRES_STAT!D1916</f>
        <v>1.8755999999999999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9.5465746095518278E-3</v>
      </c>
      <c r="G1913" s="2">
        <f t="shared" si="268"/>
        <v>8.6050502535554296E-3</v>
      </c>
      <c r="H1913" s="2">
        <f t="shared" si="265"/>
        <v>1.1094153233570461</v>
      </c>
      <c r="I1913" s="2">
        <f t="shared" si="266"/>
        <v>52.593498827507247</v>
      </c>
    </row>
    <row r="1914" spans="1:9" ht="13.5" x14ac:dyDescent="0.25">
      <c r="A1914" s="3">
        <f>TITRES_STAT!B1917</f>
        <v>45090</v>
      </c>
      <c r="B1914" s="5">
        <f>TITRES_STAT!D1917</f>
        <v>1.8755999999999999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8.8646764231552679E-3</v>
      </c>
      <c r="G1914" s="2">
        <f t="shared" si="268"/>
        <v>7.9904038068728984E-3</v>
      </c>
      <c r="H1914" s="2">
        <f t="shared" si="265"/>
        <v>1.1094153233570461</v>
      </c>
      <c r="I1914" s="2">
        <f t="shared" si="266"/>
        <v>52.593498827507247</v>
      </c>
    </row>
    <row r="1915" spans="1:9" ht="13.5" x14ac:dyDescent="0.25">
      <c r="A1915" s="3">
        <f>TITRES_STAT!B1918</f>
        <v>45091</v>
      </c>
      <c r="B1915" s="5">
        <f>TITRES_STAT!D1918</f>
        <v>1.8755999999999999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8.2314852500727492E-3</v>
      </c>
      <c r="G1915" s="2">
        <f t="shared" si="268"/>
        <v>7.4196606778105479E-3</v>
      </c>
      <c r="H1915" s="2">
        <f t="shared" si="265"/>
        <v>1.1094153233570461</v>
      </c>
      <c r="I1915" s="2">
        <f t="shared" si="266"/>
        <v>52.593498827507247</v>
      </c>
    </row>
    <row r="1916" spans="1:9" ht="13.5" x14ac:dyDescent="0.25">
      <c r="A1916" s="3">
        <f>TITRES_STAT!B1919</f>
        <v>45092</v>
      </c>
      <c r="B1916" s="5">
        <f>TITRES_STAT!D1919</f>
        <v>1.8755999999999999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7.6435220179246954E-3</v>
      </c>
      <c r="G1916" s="2">
        <f t="shared" si="268"/>
        <v>6.8896849151097945E-3</v>
      </c>
      <c r="H1916" s="2">
        <f t="shared" si="265"/>
        <v>1.1094153233570461</v>
      </c>
      <c r="I1916" s="2">
        <f t="shared" si="266"/>
        <v>52.593498827507247</v>
      </c>
    </row>
    <row r="1917" spans="1:9" ht="13.5" x14ac:dyDescent="0.25">
      <c r="A1917" s="3">
        <f>TITRES_STAT!B1920</f>
        <v>45093</v>
      </c>
      <c r="B1917" s="5">
        <f>TITRES_STAT!D1920</f>
        <v>1.8396999999999999</v>
      </c>
      <c r="C1917" s="2">
        <f t="shared" si="261"/>
        <v>-3.5900000000000043E-2</v>
      </c>
      <c r="D1917" s="2">
        <f t="shared" si="262"/>
        <v>0</v>
      </c>
      <c r="E1917" s="2">
        <f t="shared" si="263"/>
        <v>3.5900000000000043E-2</v>
      </c>
      <c r="F1917" s="2">
        <f t="shared" ref="F1917:G1932" si="269">((F1916*13)+D1917)/14</f>
        <v>7.0975561595015028E-3</v>
      </c>
      <c r="G1917" s="2">
        <f t="shared" si="269"/>
        <v>8.9618502783162402E-3</v>
      </c>
      <c r="H1917" s="2">
        <f t="shared" si="265"/>
        <v>0.79197441812596292</v>
      </c>
      <c r="I1917" s="2">
        <f t="shared" si="266"/>
        <v>44.195631930627975</v>
      </c>
    </row>
    <row r="1918" spans="1:9" ht="13.5" x14ac:dyDescent="0.25">
      <c r="A1918" s="3">
        <f>TITRES_STAT!B1921</f>
        <v>45096</v>
      </c>
      <c r="B1918" s="5">
        <f>TITRES_STAT!D1921</f>
        <v>1.8172999999999999</v>
      </c>
      <c r="C1918" s="2">
        <f t="shared" si="261"/>
        <v>-2.2399999999999975E-2</v>
      </c>
      <c r="D1918" s="2">
        <f t="shared" si="262"/>
        <v>0</v>
      </c>
      <c r="E1918" s="2">
        <f t="shared" si="263"/>
        <v>2.2399999999999975E-2</v>
      </c>
      <c r="F1918" s="2">
        <f t="shared" si="269"/>
        <v>6.5905878623942525E-3</v>
      </c>
      <c r="G1918" s="2">
        <f t="shared" si="269"/>
        <v>9.9217181155793633E-3</v>
      </c>
      <c r="H1918" s="2">
        <f t="shared" si="265"/>
        <v>0.66425872874230563</v>
      </c>
      <c r="I1918" s="2">
        <f t="shared" si="266"/>
        <v>39.91318881315356</v>
      </c>
    </row>
    <row r="1919" spans="1:9" ht="13.5" x14ac:dyDescent="0.25">
      <c r="A1919" s="3">
        <f>TITRES_STAT!B1922</f>
        <v>45097</v>
      </c>
      <c r="B1919" s="5">
        <f>TITRES_STAT!D1922</f>
        <v>1.8172999999999999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6.1198315865089491E-3</v>
      </c>
      <c r="G1919" s="2">
        <f t="shared" si="269"/>
        <v>9.2130239644665508E-3</v>
      </c>
      <c r="H1919" s="2">
        <f t="shared" si="265"/>
        <v>0.66425872874230574</v>
      </c>
      <c r="I1919" s="2">
        <f t="shared" si="266"/>
        <v>39.913188813153567</v>
      </c>
    </row>
    <row r="1920" spans="1:9" ht="13.5" x14ac:dyDescent="0.25">
      <c r="A1920" s="3">
        <f>TITRES_STAT!B1923</f>
        <v>45098</v>
      </c>
      <c r="B1920" s="5">
        <f>TITRES_STAT!D1923</f>
        <v>1.9159999999999999</v>
      </c>
      <c r="C1920" s="2">
        <f t="shared" si="261"/>
        <v>9.870000000000001E-2</v>
      </c>
      <c r="D1920" s="2">
        <f t="shared" si="262"/>
        <v>9.870000000000001E-2</v>
      </c>
      <c r="E1920" s="2">
        <f t="shared" si="263"/>
        <v>0</v>
      </c>
      <c r="F1920" s="2">
        <f t="shared" si="269"/>
        <v>1.2732700758901167E-2</v>
      </c>
      <c r="G1920" s="2">
        <f t="shared" si="269"/>
        <v>8.5549508241475111E-3</v>
      </c>
      <c r="H1920" s="2">
        <f t="shared" si="265"/>
        <v>1.4883429514242665</v>
      </c>
      <c r="I1920" s="2">
        <f t="shared" si="266"/>
        <v>59.812613473250366</v>
      </c>
    </row>
    <row r="1921" spans="1:9" ht="13.5" x14ac:dyDescent="0.25">
      <c r="A1921" s="3">
        <f>TITRES_STAT!B1924</f>
        <v>45099</v>
      </c>
      <c r="B1921" s="5">
        <f>TITRES_STAT!D1924</f>
        <v>1.907</v>
      </c>
      <c r="C1921" s="2">
        <f t="shared" si="261"/>
        <v>-8.999999999999897E-3</v>
      </c>
      <c r="D1921" s="2">
        <f t="shared" si="262"/>
        <v>0</v>
      </c>
      <c r="E1921" s="2">
        <f t="shared" si="263"/>
        <v>8.999999999999897E-3</v>
      </c>
      <c r="F1921" s="2">
        <f t="shared" si="269"/>
        <v>1.1823222133265369E-2</v>
      </c>
      <c r="G1921" s="2">
        <f t="shared" si="269"/>
        <v>8.5867400509941107E-3</v>
      </c>
      <c r="H1921" s="2">
        <f t="shared" si="265"/>
        <v>1.3769162759150444</v>
      </c>
      <c r="I1921" s="2">
        <f t="shared" si="266"/>
        <v>57.92868221178599</v>
      </c>
    </row>
    <row r="1922" spans="1:9" ht="13.5" x14ac:dyDescent="0.25">
      <c r="A1922" s="3">
        <f>TITRES_STAT!B1925</f>
        <v>45100</v>
      </c>
      <c r="B1922" s="5">
        <f>TITRES_STAT!D1925</f>
        <v>1.907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1.0978706266603558E-2</v>
      </c>
      <c r="G1922" s="2">
        <f t="shared" si="269"/>
        <v>7.9734014759231028E-3</v>
      </c>
      <c r="H1922" s="2">
        <f t="shared" si="265"/>
        <v>1.3769162759150446</v>
      </c>
      <c r="I1922" s="2">
        <f t="shared" si="266"/>
        <v>57.928682211785997</v>
      </c>
    </row>
    <row r="1923" spans="1:9" ht="13.5" x14ac:dyDescent="0.25">
      <c r="A1923" s="3">
        <f>TITRES_STAT!B1926</f>
        <v>45103</v>
      </c>
      <c r="B1923" s="5">
        <f>TITRES_STAT!D1926</f>
        <v>1.907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1.0194512961846161E-2</v>
      </c>
      <c r="G1923" s="2">
        <f t="shared" si="269"/>
        <v>7.4038727990714528E-3</v>
      </c>
      <c r="H1923" s="2">
        <f t="shared" si="265"/>
        <v>1.3769162759150444</v>
      </c>
      <c r="I1923" s="2">
        <f t="shared" si="266"/>
        <v>57.92868221178599</v>
      </c>
    </row>
    <row r="1924" spans="1:9" ht="13.5" x14ac:dyDescent="0.25">
      <c r="A1924" s="3">
        <f>TITRES_STAT!B1927</f>
        <v>45104</v>
      </c>
      <c r="B1924" s="5">
        <f>TITRES_STAT!D1927</f>
        <v>1.8846000000000001</v>
      </c>
      <c r="C1924" s="2">
        <f t="shared" si="270"/>
        <v>-2.2399999999999975E-2</v>
      </c>
      <c r="D1924" s="2">
        <f t="shared" si="271"/>
        <v>0</v>
      </c>
      <c r="E1924" s="2">
        <f t="shared" si="272"/>
        <v>2.2399999999999975E-2</v>
      </c>
      <c r="F1924" s="2">
        <f t="shared" si="269"/>
        <v>9.4663334645714338E-3</v>
      </c>
      <c r="G1924" s="2">
        <f t="shared" si="269"/>
        <v>8.475024741994918E-3</v>
      </c>
      <c r="H1924" s="2">
        <f t="shared" si="265"/>
        <v>1.1169682393568061</v>
      </c>
      <c r="I1924" s="2">
        <f t="shared" si="266"/>
        <v>52.762635668836118</v>
      </c>
    </row>
    <row r="1925" spans="1:9" ht="13.5" x14ac:dyDescent="0.25">
      <c r="A1925" s="3">
        <f>TITRES_STAT!B1928</f>
        <v>45107</v>
      </c>
      <c r="B1925" s="5">
        <f>TITRES_STAT!D1928</f>
        <v>1.9249000000000001</v>
      </c>
      <c r="C1925" s="2">
        <f t="shared" si="270"/>
        <v>4.0300000000000002E-2</v>
      </c>
      <c r="D1925" s="2">
        <f t="shared" si="271"/>
        <v>4.0300000000000002E-2</v>
      </c>
      <c r="E1925" s="2">
        <f t="shared" si="272"/>
        <v>0</v>
      </c>
      <c r="F1925" s="2">
        <f t="shared" si="269"/>
        <v>1.1668738217102046E-2</v>
      </c>
      <c r="G1925" s="2">
        <f t="shared" si="269"/>
        <v>7.8696658318524234E-3</v>
      </c>
      <c r="H1925" s="2">
        <f t="shared" si="265"/>
        <v>1.4827488824078019</v>
      </c>
      <c r="I1925" s="2">
        <f t="shared" si="266"/>
        <v>59.722064237516157</v>
      </c>
    </row>
    <row r="1926" spans="1:9" ht="13.5" x14ac:dyDescent="0.25">
      <c r="A1926" s="3">
        <f>TITRES_STAT!B1929</f>
        <v>45110</v>
      </c>
      <c r="B1926" s="5">
        <f>TITRES_STAT!D1929</f>
        <v>1.9249000000000001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1.0835256915880472E-2</v>
      </c>
      <c r="G1926" s="2">
        <f t="shared" si="269"/>
        <v>7.3075468438629646E-3</v>
      </c>
      <c r="H1926" s="2">
        <f t="shared" si="265"/>
        <v>1.4827488824078021</v>
      </c>
      <c r="I1926" s="2">
        <f t="shared" si="266"/>
        <v>59.722064237516157</v>
      </c>
    </row>
    <row r="1927" spans="1:9" ht="13.5" x14ac:dyDescent="0.25">
      <c r="A1927" s="3">
        <f>TITRES_STAT!B1930</f>
        <v>45111</v>
      </c>
      <c r="B1927" s="5">
        <f>TITRES_STAT!D1930</f>
        <v>1.9205000000000001</v>
      </c>
      <c r="C1927" s="2">
        <f t="shared" si="270"/>
        <v>-4.3999999999999595E-3</v>
      </c>
      <c r="D1927" s="2">
        <f t="shared" si="271"/>
        <v>0</v>
      </c>
      <c r="E1927" s="2">
        <f t="shared" si="272"/>
        <v>4.3999999999999595E-3</v>
      </c>
      <c r="F1927" s="2">
        <f t="shared" si="269"/>
        <v>1.0061309993317582E-2</v>
      </c>
      <c r="G1927" s="2">
        <f t="shared" si="269"/>
        <v>7.0998649264441783E-3</v>
      </c>
      <c r="H1927" s="2">
        <f t="shared" si="265"/>
        <v>1.4171128743369745</v>
      </c>
      <c r="I1927" s="2">
        <f t="shared" si="266"/>
        <v>58.628328423665167</v>
      </c>
    </row>
    <row r="1928" spans="1:9" ht="13.5" x14ac:dyDescent="0.25">
      <c r="A1928" s="3">
        <f>TITRES_STAT!B1931</f>
        <v>45112</v>
      </c>
      <c r="B1928" s="5">
        <f>TITRES_STAT!D1931</f>
        <v>1.9205000000000001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9.342644993794896E-3</v>
      </c>
      <c r="G1928" s="2">
        <f t="shared" si="269"/>
        <v>6.5927317174124516E-3</v>
      </c>
      <c r="H1928" s="2">
        <f t="shared" si="265"/>
        <v>1.4171128743369743</v>
      </c>
      <c r="I1928" s="2">
        <f t="shared" si="266"/>
        <v>58.62832842366516</v>
      </c>
    </row>
    <row r="1929" spans="1:9" ht="13.5" x14ac:dyDescent="0.25">
      <c r="A1929" s="3">
        <f>TITRES_STAT!B1932</f>
        <v>45113</v>
      </c>
      <c r="B1929" s="5">
        <f>TITRES_STAT!D1932</f>
        <v>1.907</v>
      </c>
      <c r="C1929" s="2">
        <f t="shared" si="270"/>
        <v>-1.3500000000000068E-2</v>
      </c>
      <c r="D1929" s="2">
        <f t="shared" si="271"/>
        <v>0</v>
      </c>
      <c r="E1929" s="2">
        <f t="shared" si="272"/>
        <v>1.3500000000000068E-2</v>
      </c>
      <c r="F1929" s="2">
        <f t="shared" si="269"/>
        <v>8.6753132085238324E-3</v>
      </c>
      <c r="G1929" s="2">
        <f t="shared" si="269"/>
        <v>7.0861080233115669E-3</v>
      </c>
      <c r="H1929" s="2">
        <f t="shared" si="265"/>
        <v>1.2242705276273194</v>
      </c>
      <c r="I1929" s="2">
        <f t="shared" si="266"/>
        <v>55.041439987665392</v>
      </c>
    </row>
    <row r="1930" spans="1:9" ht="13.5" x14ac:dyDescent="0.25">
      <c r="A1930" s="3">
        <f>TITRES_STAT!B1933</f>
        <v>45114</v>
      </c>
      <c r="B1930" s="5">
        <f>TITRES_STAT!D1933</f>
        <v>1.907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8.0556479793435585E-3</v>
      </c>
      <c r="G1930" s="2">
        <f t="shared" si="269"/>
        <v>6.5799574502178829E-3</v>
      </c>
      <c r="H1930" s="2">
        <f t="shared" si="265"/>
        <v>1.2242705276273194</v>
      </c>
      <c r="I1930" s="2">
        <f t="shared" si="266"/>
        <v>55.041439987665392</v>
      </c>
    </row>
    <row r="1931" spans="1:9" ht="13.5" x14ac:dyDescent="0.25">
      <c r="A1931" s="3">
        <f>TITRES_STAT!B1934</f>
        <v>45117</v>
      </c>
      <c r="B1931" s="5">
        <f>TITRES_STAT!D1934</f>
        <v>1.907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7.4802445522475901E-3</v>
      </c>
      <c r="G1931" s="2">
        <f t="shared" si="269"/>
        <v>6.1099604894880337E-3</v>
      </c>
      <c r="H1931" s="2">
        <f t="shared" si="265"/>
        <v>1.2242705276273196</v>
      </c>
      <c r="I1931" s="2">
        <f t="shared" si="266"/>
        <v>55.041439987665392</v>
      </c>
    </row>
    <row r="1932" spans="1:9" ht="13.5" x14ac:dyDescent="0.25">
      <c r="A1932" s="3">
        <f>TITRES_STAT!B1935</f>
        <v>45118</v>
      </c>
      <c r="B1932" s="5">
        <f>TITRES_STAT!D1935</f>
        <v>1.907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6.9459413699441905E-3</v>
      </c>
      <c r="G1932" s="2">
        <f t="shared" si="269"/>
        <v>5.6735347402388876E-3</v>
      </c>
      <c r="H1932" s="2">
        <f t="shared" si="265"/>
        <v>1.2242705276273196</v>
      </c>
      <c r="I1932" s="2">
        <f t="shared" si="266"/>
        <v>55.041439987665392</v>
      </c>
    </row>
    <row r="1933" spans="1:9" ht="13.5" x14ac:dyDescent="0.25">
      <c r="A1933" s="3">
        <f>TITRES_STAT!B1936</f>
        <v>45119</v>
      </c>
      <c r="B1933" s="5">
        <f>TITRES_STAT!D1936</f>
        <v>1.9742999999999999</v>
      </c>
      <c r="C1933" s="2">
        <f t="shared" si="270"/>
        <v>6.7299999999999915E-2</v>
      </c>
      <c r="D1933" s="2">
        <f t="shared" si="271"/>
        <v>6.7299999999999915E-2</v>
      </c>
      <c r="E1933" s="2">
        <f t="shared" si="272"/>
        <v>0</v>
      </c>
      <c r="F1933" s="2">
        <f t="shared" ref="F1933:G1948" si="273">((F1932*13)+D1933)/14</f>
        <v>1.1256945557805315E-2</v>
      </c>
      <c r="G1933" s="2">
        <f t="shared" si="273"/>
        <v>5.2682822587932525E-3</v>
      </c>
      <c r="H1933" s="2">
        <f t="shared" si="265"/>
        <v>2.136739264305064</v>
      </c>
      <c r="I1933" s="2">
        <f t="shared" si="266"/>
        <v>68.119760179635222</v>
      </c>
    </row>
    <row r="1934" spans="1:9" ht="13.5" x14ac:dyDescent="0.25">
      <c r="A1934" s="3">
        <f>TITRES_STAT!B1937</f>
        <v>45120</v>
      </c>
      <c r="B1934" s="5">
        <f>TITRES_STAT!D1937</f>
        <v>2.0964</v>
      </c>
      <c r="C1934" s="2">
        <f t="shared" si="270"/>
        <v>0.1221000000000001</v>
      </c>
      <c r="D1934" s="2">
        <f t="shared" si="271"/>
        <v>0.1221000000000001</v>
      </c>
      <c r="E1934" s="2">
        <f t="shared" si="272"/>
        <v>0</v>
      </c>
      <c r="F1934" s="2">
        <f t="shared" si="273"/>
        <v>1.9174306589390656E-2</v>
      </c>
      <c r="G1934" s="2">
        <f t="shared" si="273"/>
        <v>4.8919763831651629E-3</v>
      </c>
      <c r="H1934" s="2">
        <f t="shared" si="265"/>
        <v>3.9195419371556057</v>
      </c>
      <c r="I1934" s="2">
        <f t="shared" si="266"/>
        <v>79.672904250549337</v>
      </c>
    </row>
    <row r="1935" spans="1:9" ht="13.5" x14ac:dyDescent="0.25">
      <c r="A1935" s="3">
        <f>TITRES_STAT!B1938</f>
        <v>45121</v>
      </c>
      <c r="B1935" s="5">
        <f>TITRES_STAT!D1938</f>
        <v>2.1057999999999999</v>
      </c>
      <c r="C1935" s="2">
        <f t="shared" si="270"/>
        <v>9.3999999999998529E-3</v>
      </c>
      <c r="D1935" s="2">
        <f t="shared" si="271"/>
        <v>9.3999999999998529E-3</v>
      </c>
      <c r="E1935" s="2">
        <f t="shared" si="272"/>
        <v>0</v>
      </c>
      <c r="F1935" s="2">
        <f t="shared" si="273"/>
        <v>1.84761418330056E-2</v>
      </c>
      <c r="G1935" s="2">
        <f t="shared" si="273"/>
        <v>4.5425494986533659E-3</v>
      </c>
      <c r="H1935" s="2">
        <f t="shared" si="265"/>
        <v>4.0673506889650479</v>
      </c>
      <c r="I1935" s="2">
        <f t="shared" si="266"/>
        <v>80.26582209560398</v>
      </c>
    </row>
    <row r="1936" spans="1:9" ht="13.5" x14ac:dyDescent="0.25">
      <c r="A1936" s="3">
        <f>TITRES_STAT!B1939</f>
        <v>45124</v>
      </c>
      <c r="B1936" s="5">
        <f>TITRES_STAT!D1939</f>
        <v>2.1530999999999998</v>
      </c>
      <c r="C1936" s="2">
        <f t="shared" si="270"/>
        <v>4.7299999999999898E-2</v>
      </c>
      <c r="D1936" s="2">
        <f t="shared" si="271"/>
        <v>4.7299999999999898E-2</v>
      </c>
      <c r="E1936" s="2">
        <f t="shared" si="272"/>
        <v>0</v>
      </c>
      <c r="F1936" s="2">
        <f t="shared" si="273"/>
        <v>2.0534988844933766E-2</v>
      </c>
      <c r="G1936" s="2">
        <f t="shared" si="273"/>
        <v>4.2180816773209825E-3</v>
      </c>
      <c r="H1936" s="2">
        <f t="shared" si="265"/>
        <v>4.8683241378047688</v>
      </c>
      <c r="I1936" s="2">
        <f t="shared" si="266"/>
        <v>82.959359835667129</v>
      </c>
    </row>
    <row r="1937" spans="1:9" ht="13.5" x14ac:dyDescent="0.25">
      <c r="A1937" s="3">
        <f>TITRES_STAT!B1940</f>
        <v>45125</v>
      </c>
      <c r="B1937" s="5">
        <f>TITRES_STAT!D1940</f>
        <v>2.1295000000000002</v>
      </c>
      <c r="C1937" s="2">
        <f t="shared" si="270"/>
        <v>-2.3599999999999621E-2</v>
      </c>
      <c r="D1937" s="2">
        <f t="shared" si="271"/>
        <v>0</v>
      </c>
      <c r="E1937" s="2">
        <f t="shared" si="272"/>
        <v>2.3599999999999621E-2</v>
      </c>
      <c r="F1937" s="2">
        <f t="shared" si="273"/>
        <v>1.9068203927438496E-2</v>
      </c>
      <c r="G1937" s="2">
        <f t="shared" si="273"/>
        <v>5.6025044146551716E-3</v>
      </c>
      <c r="H1937" s="2">
        <f t="shared" ref="H1937:H2000" si="274">F1937/G1937</f>
        <v>3.4035143064875433</v>
      </c>
      <c r="I1937" s="2">
        <f t="shared" ref="I1937:I2000" si="275">IF(G1937=0,100,100-(100/(1+H1937)))</f>
        <v>77.290865195402347</v>
      </c>
    </row>
    <row r="1938" spans="1:9" ht="13.5" x14ac:dyDescent="0.25">
      <c r="A1938" s="3">
        <f>TITRES_STAT!B1941</f>
        <v>45127</v>
      </c>
      <c r="B1938" s="5">
        <f>TITRES_STAT!D1941</f>
        <v>2.2004999999999999</v>
      </c>
      <c r="C1938" s="2">
        <f t="shared" si="270"/>
        <v>7.099999999999973E-2</v>
      </c>
      <c r="D1938" s="2">
        <f t="shared" si="271"/>
        <v>7.099999999999973E-2</v>
      </c>
      <c r="E1938" s="2">
        <f t="shared" si="272"/>
        <v>0</v>
      </c>
      <c r="F1938" s="2">
        <f t="shared" si="273"/>
        <v>2.2777617932621445E-2</v>
      </c>
      <c r="G1938" s="2">
        <f t="shared" si="273"/>
        <v>5.2023255278940885E-3</v>
      </c>
      <c r="H1938" s="2">
        <f t="shared" si="274"/>
        <v>4.3783530673909734</v>
      </c>
      <c r="I1938" s="2">
        <f t="shared" si="275"/>
        <v>81.406947675804076</v>
      </c>
    </row>
    <row r="1939" spans="1:9" ht="13.5" x14ac:dyDescent="0.25">
      <c r="A1939" s="3">
        <f>TITRES_STAT!B1942</f>
        <v>45128</v>
      </c>
      <c r="B1939" s="5">
        <f>TITRES_STAT!D1942</f>
        <v>2.1768000000000001</v>
      </c>
      <c r="C1939" s="2">
        <f t="shared" si="270"/>
        <v>-2.3699999999999832E-2</v>
      </c>
      <c r="D1939" s="2">
        <f t="shared" si="271"/>
        <v>0</v>
      </c>
      <c r="E1939" s="2">
        <f t="shared" si="272"/>
        <v>2.3699999999999832E-2</v>
      </c>
      <c r="F1939" s="2">
        <f t="shared" si="273"/>
        <v>2.1150645223148485E-2</v>
      </c>
      <c r="G1939" s="2">
        <f t="shared" si="273"/>
        <v>6.5235879901873557E-3</v>
      </c>
      <c r="H1939" s="2">
        <f t="shared" si="274"/>
        <v>3.2421798027347593</v>
      </c>
      <c r="I1939" s="2">
        <f t="shared" si="275"/>
        <v>76.427213213467724</v>
      </c>
    </row>
    <row r="1940" spans="1:9" ht="13.5" x14ac:dyDescent="0.25">
      <c r="A1940" s="3">
        <f>TITRES_STAT!B1943</f>
        <v>45131</v>
      </c>
      <c r="B1940" s="5">
        <f>TITRES_STAT!D1943</f>
        <v>2.2241</v>
      </c>
      <c r="C1940" s="2">
        <f t="shared" si="270"/>
        <v>4.7299999999999898E-2</v>
      </c>
      <c r="D1940" s="2">
        <f t="shared" si="271"/>
        <v>4.7299999999999898E-2</v>
      </c>
      <c r="E1940" s="2">
        <f t="shared" si="272"/>
        <v>0</v>
      </c>
      <c r="F1940" s="2">
        <f t="shared" si="273"/>
        <v>2.3018456278637873E-2</v>
      </c>
      <c r="G1940" s="2">
        <f t="shared" si="273"/>
        <v>6.0576174194596879E-3</v>
      </c>
      <c r="H1940" s="2">
        <f t="shared" si="274"/>
        <v>3.7999191240920287</v>
      </c>
      <c r="I1940" s="2">
        <f t="shared" si="275"/>
        <v>79.166315636845979</v>
      </c>
    </row>
    <row r="1941" spans="1:9" ht="13.5" x14ac:dyDescent="0.25">
      <c r="A1941" s="3">
        <f>TITRES_STAT!B1944</f>
        <v>45133</v>
      </c>
      <c r="B1941" s="5">
        <f>TITRES_STAT!D1944</f>
        <v>2.2477999999999998</v>
      </c>
      <c r="C1941" s="2">
        <f t="shared" si="270"/>
        <v>2.3699999999999832E-2</v>
      </c>
      <c r="D1941" s="2">
        <f t="shared" si="271"/>
        <v>2.3699999999999832E-2</v>
      </c>
      <c r="E1941" s="2">
        <f t="shared" si="272"/>
        <v>0</v>
      </c>
      <c r="F1941" s="2">
        <f t="shared" si="273"/>
        <v>2.306713797302087E-2</v>
      </c>
      <c r="G1941" s="2">
        <f t="shared" si="273"/>
        <v>5.6249304609268533E-3</v>
      </c>
      <c r="H1941" s="2">
        <f t="shared" si="274"/>
        <v>4.1008752256147822</v>
      </c>
      <c r="I1941" s="2">
        <f t="shared" si="275"/>
        <v>80.395521243523945</v>
      </c>
    </row>
    <row r="1942" spans="1:9" ht="13.5" x14ac:dyDescent="0.25">
      <c r="A1942" s="3">
        <f>TITRES_STAT!B1945</f>
        <v>45134</v>
      </c>
      <c r="B1942" s="5">
        <f>TITRES_STAT!D1945</f>
        <v>2.2572999999999999</v>
      </c>
      <c r="C1942" s="2">
        <f t="shared" si="270"/>
        <v>9.5000000000000639E-3</v>
      </c>
      <c r="D1942" s="2">
        <f t="shared" si="271"/>
        <v>9.5000000000000639E-3</v>
      </c>
      <c r="E1942" s="2">
        <f t="shared" si="272"/>
        <v>0</v>
      </c>
      <c r="F1942" s="2">
        <f t="shared" si="273"/>
        <v>2.2098056689233671E-2</v>
      </c>
      <c r="G1942" s="2">
        <f t="shared" si="273"/>
        <v>5.2231497137177922E-3</v>
      </c>
      <c r="H1942" s="2">
        <f t="shared" si="274"/>
        <v>4.2307913616177908</v>
      </c>
      <c r="I1942" s="2">
        <f t="shared" si="275"/>
        <v>80.882433825639765</v>
      </c>
    </row>
    <row r="1943" spans="1:9" ht="13.5" x14ac:dyDescent="0.25">
      <c r="A1943" s="3">
        <f>TITRES_STAT!B1946</f>
        <v>45135</v>
      </c>
      <c r="B1943" s="5">
        <f>TITRES_STAT!D1946</f>
        <v>2.2951000000000001</v>
      </c>
      <c r="C1943" s="2">
        <f t="shared" si="270"/>
        <v>3.7800000000000278E-2</v>
      </c>
      <c r="D1943" s="2">
        <f t="shared" si="271"/>
        <v>3.7800000000000278E-2</v>
      </c>
      <c r="E1943" s="2">
        <f t="shared" si="272"/>
        <v>0</v>
      </c>
      <c r="F1943" s="2">
        <f t="shared" si="273"/>
        <v>2.3219624068574144E-2</v>
      </c>
      <c r="G1943" s="2">
        <f t="shared" si="273"/>
        <v>4.8500675913093778E-3</v>
      </c>
      <c r="H1943" s="2">
        <f t="shared" si="274"/>
        <v>4.7874846342719772</v>
      </c>
      <c r="I1943" s="2">
        <f t="shared" si="275"/>
        <v>82.721336414817245</v>
      </c>
    </row>
    <row r="1944" spans="1:9" ht="13.5" x14ac:dyDescent="0.25">
      <c r="A1944" s="3">
        <f>TITRES_STAT!B1947</f>
        <v>45138</v>
      </c>
      <c r="B1944" s="5">
        <f>TITRES_STAT!D1947</f>
        <v>2.2713999999999999</v>
      </c>
      <c r="C1944" s="2">
        <f t="shared" si="270"/>
        <v>-2.3700000000000276E-2</v>
      </c>
      <c r="D1944" s="2">
        <f t="shared" si="271"/>
        <v>0</v>
      </c>
      <c r="E1944" s="2">
        <f t="shared" si="272"/>
        <v>2.3700000000000276E-2</v>
      </c>
      <c r="F1944" s="2">
        <f t="shared" si="273"/>
        <v>2.156107949224742E-2</v>
      </c>
      <c r="G1944" s="2">
        <f t="shared" si="273"/>
        <v>6.1964913347872996E-3</v>
      </c>
      <c r="H1944" s="2">
        <f t="shared" si="274"/>
        <v>3.4795625987892267</v>
      </c>
      <c r="I1944" s="2">
        <f t="shared" si="275"/>
        <v>77.676391880977661</v>
      </c>
    </row>
    <row r="1945" spans="1:9" ht="13.5" x14ac:dyDescent="0.25">
      <c r="A1945" s="3">
        <f>TITRES_STAT!B1948</f>
        <v>45139</v>
      </c>
      <c r="B1945" s="5">
        <f>TITRES_STAT!D1948</f>
        <v>2.2951000000000001</v>
      </c>
      <c r="C1945" s="2">
        <f t="shared" si="270"/>
        <v>2.3700000000000276E-2</v>
      </c>
      <c r="D1945" s="2">
        <f t="shared" si="271"/>
        <v>2.3700000000000276E-2</v>
      </c>
      <c r="E1945" s="2">
        <f t="shared" si="272"/>
        <v>0</v>
      </c>
      <c r="F1945" s="2">
        <f t="shared" si="273"/>
        <v>2.171385952851548E-2</v>
      </c>
      <c r="G1945" s="2">
        <f t="shared" si="273"/>
        <v>5.7538848108739217E-3</v>
      </c>
      <c r="H1945" s="2">
        <f t="shared" si="274"/>
        <v>3.7737737619424983</v>
      </c>
      <c r="I1945" s="2">
        <f t="shared" si="275"/>
        <v>79.052212151899511</v>
      </c>
    </row>
    <row r="1946" spans="1:9" ht="13.5" x14ac:dyDescent="0.25">
      <c r="A1946" s="3">
        <f>TITRES_STAT!B1949</f>
        <v>45140</v>
      </c>
      <c r="B1946" s="5">
        <f>TITRES_STAT!D1949</f>
        <v>2.2951000000000001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2.0162869562192948E-2</v>
      </c>
      <c r="G1946" s="2">
        <f t="shared" si="273"/>
        <v>5.3428930386686417E-3</v>
      </c>
      <c r="H1946" s="2">
        <f t="shared" si="274"/>
        <v>3.7737737619424987</v>
      </c>
      <c r="I1946" s="2">
        <f t="shared" si="275"/>
        <v>79.052212151899511</v>
      </c>
    </row>
    <row r="1947" spans="1:9" ht="13.5" x14ac:dyDescent="0.25">
      <c r="A1947" s="3">
        <f>TITRES_STAT!B1950</f>
        <v>45141</v>
      </c>
      <c r="B1947" s="5">
        <f>TITRES_STAT!D1950</f>
        <v>2.2951000000000001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1.8722664593464881E-2</v>
      </c>
      <c r="G1947" s="2">
        <f t="shared" si="273"/>
        <v>4.9612578216208809E-3</v>
      </c>
      <c r="H1947" s="2">
        <f t="shared" si="274"/>
        <v>3.7737737619424996</v>
      </c>
      <c r="I1947" s="2">
        <f t="shared" si="275"/>
        <v>79.052212151899525</v>
      </c>
    </row>
    <row r="1948" spans="1:9" ht="13.5" x14ac:dyDescent="0.25">
      <c r="A1948" s="3">
        <f>TITRES_STAT!B1951</f>
        <v>45142</v>
      </c>
      <c r="B1948" s="5">
        <f>TITRES_STAT!D1951</f>
        <v>2.2951000000000001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1.7385331408217391E-2</v>
      </c>
      <c r="G1948" s="2">
        <f t="shared" si="273"/>
        <v>4.6068822629336753E-3</v>
      </c>
      <c r="H1948" s="2">
        <f t="shared" si="274"/>
        <v>3.7737737619424996</v>
      </c>
      <c r="I1948" s="2">
        <f t="shared" si="275"/>
        <v>79.052212151899525</v>
      </c>
    </row>
    <row r="1949" spans="1:9" ht="13.5" x14ac:dyDescent="0.25">
      <c r="A1949" s="3">
        <f>TITRES_STAT!B1952</f>
        <v>45145</v>
      </c>
      <c r="B1949" s="5">
        <f>TITRES_STAT!D1952</f>
        <v>2.2951000000000001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1.614352202191615E-2</v>
      </c>
      <c r="G1949" s="2">
        <f t="shared" si="276"/>
        <v>4.2778192441526985E-3</v>
      </c>
      <c r="H1949" s="2">
        <f t="shared" si="274"/>
        <v>3.7737737619424996</v>
      </c>
      <c r="I1949" s="2">
        <f t="shared" si="275"/>
        <v>79.052212151899525</v>
      </c>
    </row>
    <row r="1950" spans="1:9" ht="13.5" x14ac:dyDescent="0.25">
      <c r="A1950" s="3">
        <f>TITRES_STAT!B1953</f>
        <v>45146</v>
      </c>
      <c r="B1950" s="5">
        <f>TITRES_STAT!D1953</f>
        <v>2.2477999999999998</v>
      </c>
      <c r="C1950" s="2">
        <f t="shared" si="270"/>
        <v>-4.7300000000000342E-2</v>
      </c>
      <c r="D1950" s="2">
        <f t="shared" si="271"/>
        <v>0</v>
      </c>
      <c r="E1950" s="2">
        <f t="shared" si="272"/>
        <v>4.7300000000000342E-2</v>
      </c>
      <c r="F1950" s="2">
        <f t="shared" si="276"/>
        <v>1.4990413306064997E-2</v>
      </c>
      <c r="G1950" s="2">
        <f t="shared" si="276"/>
        <v>7.3508321552846739E-3</v>
      </c>
      <c r="H1950" s="2">
        <f t="shared" si="274"/>
        <v>2.0392811302714975</v>
      </c>
      <c r="I1950" s="2">
        <f t="shared" si="275"/>
        <v>67.097482689576978</v>
      </c>
    </row>
    <row r="1951" spans="1:9" ht="13.5" x14ac:dyDescent="0.25">
      <c r="A1951" s="3">
        <f>TITRES_STAT!B1954</f>
        <v>45147</v>
      </c>
      <c r="B1951" s="5">
        <f>TITRES_STAT!D1954</f>
        <v>2.1815000000000002</v>
      </c>
      <c r="C1951" s="2">
        <f t="shared" si="270"/>
        <v>-6.6299999999999581E-2</v>
      </c>
      <c r="D1951" s="2">
        <f t="shared" si="271"/>
        <v>0</v>
      </c>
      <c r="E1951" s="2">
        <f t="shared" si="272"/>
        <v>6.6299999999999581E-2</v>
      </c>
      <c r="F1951" s="2">
        <f t="shared" si="276"/>
        <v>1.3919669498488926E-2</v>
      </c>
      <c r="G1951" s="2">
        <f t="shared" si="276"/>
        <v>1.1561487001335738E-2</v>
      </c>
      <c r="H1951" s="2">
        <f t="shared" si="274"/>
        <v>1.2039687885200874</v>
      </c>
      <c r="I1951" s="2">
        <f t="shared" si="275"/>
        <v>54.627306647501285</v>
      </c>
    </row>
    <row r="1952" spans="1:9" ht="13.5" x14ac:dyDescent="0.25">
      <c r="A1952" s="3">
        <f>TITRES_STAT!B1955</f>
        <v>45148</v>
      </c>
      <c r="B1952" s="5">
        <f>TITRES_STAT!D1955</f>
        <v>2.1815000000000002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1.2925407391454004E-2</v>
      </c>
      <c r="G1952" s="2">
        <f t="shared" si="276"/>
        <v>1.0735666501240328E-2</v>
      </c>
      <c r="H1952" s="2">
        <f t="shared" si="274"/>
        <v>1.2039687885200876</v>
      </c>
      <c r="I1952" s="2">
        <f t="shared" si="275"/>
        <v>54.6273066475013</v>
      </c>
    </row>
    <row r="1953" spans="1:9" ht="13.5" x14ac:dyDescent="0.25">
      <c r="A1953" s="3">
        <f>TITRES_STAT!B1956</f>
        <v>45149</v>
      </c>
      <c r="B1953" s="5">
        <f>TITRES_STAT!D1956</f>
        <v>2.1863000000000001</v>
      </c>
      <c r="C1953" s="2">
        <f t="shared" si="270"/>
        <v>4.7999999999999154E-3</v>
      </c>
      <c r="D1953" s="2">
        <f t="shared" si="271"/>
        <v>4.7999999999999154E-3</v>
      </c>
      <c r="E1953" s="2">
        <f t="shared" si="272"/>
        <v>0</v>
      </c>
      <c r="F1953" s="2">
        <f t="shared" si="276"/>
        <v>1.2345021149207283E-2</v>
      </c>
      <c r="G1953" s="2">
        <f t="shared" si="276"/>
        <v>9.9688331797231616E-3</v>
      </c>
      <c r="H1953" s="2">
        <f t="shared" si="274"/>
        <v>1.2383616945579292</v>
      </c>
      <c r="I1953" s="2">
        <f t="shared" si="275"/>
        <v>55.324467782339461</v>
      </c>
    </row>
    <row r="1954" spans="1:9" ht="13.5" x14ac:dyDescent="0.25">
      <c r="A1954" s="3">
        <f>TITRES_STAT!B1957</f>
        <v>45152</v>
      </c>
      <c r="B1954" s="5">
        <f>TITRES_STAT!D1957</f>
        <v>2.1057999999999999</v>
      </c>
      <c r="C1954" s="2">
        <f t="shared" si="270"/>
        <v>-8.0500000000000238E-2</v>
      </c>
      <c r="D1954" s="2">
        <f t="shared" si="271"/>
        <v>0</v>
      </c>
      <c r="E1954" s="2">
        <f t="shared" si="272"/>
        <v>8.0500000000000238E-2</v>
      </c>
      <c r="F1954" s="2">
        <f t="shared" si="276"/>
        <v>1.1463233924263905E-2</v>
      </c>
      <c r="G1954" s="2">
        <f t="shared" si="276"/>
        <v>1.500677366688581E-2</v>
      </c>
      <c r="H1954" s="2">
        <f t="shared" si="274"/>
        <v>0.76387064793006521</v>
      </c>
      <c r="I1954" s="2">
        <f t="shared" si="275"/>
        <v>43.306500327928326</v>
      </c>
    </row>
    <row r="1955" spans="1:9" ht="13.5" x14ac:dyDescent="0.25">
      <c r="A1955" s="3">
        <f>TITRES_STAT!B1958</f>
        <v>45153</v>
      </c>
      <c r="B1955" s="5">
        <f>TITRES_STAT!D1958</f>
        <v>2.1057999999999999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1.0644431501102197E-2</v>
      </c>
      <c r="G1955" s="2">
        <f t="shared" si="276"/>
        <v>1.3934861262108253E-2</v>
      </c>
      <c r="H1955" s="2">
        <f t="shared" si="274"/>
        <v>0.76387064793006521</v>
      </c>
      <c r="I1955" s="2">
        <f t="shared" si="275"/>
        <v>43.306500327928326</v>
      </c>
    </row>
    <row r="1956" spans="1:9" ht="13.5" x14ac:dyDescent="0.25">
      <c r="A1956" s="3">
        <f>TITRES_STAT!B1959</f>
        <v>45154</v>
      </c>
      <c r="B1956" s="5">
        <f>TITRES_STAT!D1959</f>
        <v>2.1057999999999999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9.8841149653091827E-3</v>
      </c>
      <c r="G1956" s="2">
        <f t="shared" si="276"/>
        <v>1.2939514029100522E-2</v>
      </c>
      <c r="H1956" s="2">
        <f t="shared" si="274"/>
        <v>0.76387064793006509</v>
      </c>
      <c r="I1956" s="2">
        <f t="shared" si="275"/>
        <v>43.306500327928319</v>
      </c>
    </row>
    <row r="1957" spans="1:9" ht="13.5" x14ac:dyDescent="0.25">
      <c r="A1957" s="3">
        <f>TITRES_STAT!B1960</f>
        <v>45155</v>
      </c>
      <c r="B1957" s="5">
        <f>TITRES_STAT!D1960</f>
        <v>2.1057999999999999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9.1781067535013829E-3</v>
      </c>
      <c r="G1957" s="2">
        <f t="shared" si="276"/>
        <v>1.2015263027021912E-2</v>
      </c>
      <c r="H1957" s="2">
        <f t="shared" si="274"/>
        <v>0.76387064793006509</v>
      </c>
      <c r="I1957" s="2">
        <f t="shared" si="275"/>
        <v>43.306500327928319</v>
      </c>
    </row>
    <row r="1958" spans="1:9" ht="13.5" x14ac:dyDescent="0.25">
      <c r="A1958" s="3">
        <f>TITRES_STAT!B1961</f>
        <v>45156</v>
      </c>
      <c r="B1958" s="5">
        <f>TITRES_STAT!D1961</f>
        <v>2.1057999999999999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8.5225276996798559E-3</v>
      </c>
      <c r="G1958" s="2">
        <f t="shared" si="276"/>
        <v>1.1157029953663205E-2</v>
      </c>
      <c r="H1958" s="2">
        <f t="shared" si="274"/>
        <v>0.76387064793006509</v>
      </c>
      <c r="I1958" s="2">
        <f t="shared" si="275"/>
        <v>43.306500327928319</v>
      </c>
    </row>
    <row r="1959" spans="1:9" ht="13.5" x14ac:dyDescent="0.25">
      <c r="A1959" s="3">
        <f>TITRES_STAT!B1962</f>
        <v>45159</v>
      </c>
      <c r="B1959" s="5">
        <f>TITRES_STAT!D1962</f>
        <v>2.1295000000000002</v>
      </c>
      <c r="C1959" s="2">
        <f t="shared" si="270"/>
        <v>2.3700000000000276E-2</v>
      </c>
      <c r="D1959" s="2">
        <f t="shared" si="271"/>
        <v>2.3700000000000276E-2</v>
      </c>
      <c r="E1959" s="2">
        <f t="shared" si="272"/>
        <v>0</v>
      </c>
      <c r="F1959" s="2">
        <f t="shared" si="276"/>
        <v>9.6066328639884558E-3</v>
      </c>
      <c r="G1959" s="2">
        <f t="shared" si="276"/>
        <v>1.036009924268726E-2</v>
      </c>
      <c r="H1959" s="2">
        <f t="shared" si="274"/>
        <v>0.92727228175631204</v>
      </c>
      <c r="I1959" s="2">
        <f t="shared" si="275"/>
        <v>48.113195552799326</v>
      </c>
    </row>
    <row r="1960" spans="1:9" ht="13.5" x14ac:dyDescent="0.25">
      <c r="A1960" s="3">
        <f>TITRES_STAT!B1963</f>
        <v>45160</v>
      </c>
      <c r="B1960" s="5">
        <f>TITRES_STAT!D1963</f>
        <v>2.1295000000000002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8.9204448022749943E-3</v>
      </c>
      <c r="G1960" s="2">
        <f t="shared" si="276"/>
        <v>9.6200921539238843E-3</v>
      </c>
      <c r="H1960" s="2">
        <f t="shared" si="274"/>
        <v>0.92727228175631193</v>
      </c>
      <c r="I1960" s="2">
        <f t="shared" si="275"/>
        <v>48.113195552799326</v>
      </c>
    </row>
    <row r="1961" spans="1:9" ht="13.5" x14ac:dyDescent="0.25">
      <c r="A1961" s="3">
        <f>TITRES_STAT!B1964</f>
        <v>45161</v>
      </c>
      <c r="B1961" s="5">
        <f>TITRES_STAT!D1964</f>
        <v>2.2004999999999999</v>
      </c>
      <c r="C1961" s="2">
        <f t="shared" si="270"/>
        <v>7.099999999999973E-2</v>
      </c>
      <c r="D1961" s="2">
        <f t="shared" si="271"/>
        <v>7.099999999999973E-2</v>
      </c>
      <c r="E1961" s="2">
        <f t="shared" si="272"/>
        <v>0</v>
      </c>
      <c r="F1961" s="2">
        <f t="shared" si="276"/>
        <v>1.3354698744969617E-2</v>
      </c>
      <c r="G1961" s="2">
        <f t="shared" si="276"/>
        <v>8.9329427143578933E-3</v>
      </c>
      <c r="H1961" s="2">
        <f t="shared" si="274"/>
        <v>1.4949943341184364</v>
      </c>
      <c r="I1961" s="2">
        <f t="shared" si="275"/>
        <v>59.919748661339824</v>
      </c>
    </row>
    <row r="1962" spans="1:9" ht="13.5" x14ac:dyDescent="0.25">
      <c r="A1962" s="3">
        <f>TITRES_STAT!B1965</f>
        <v>45162</v>
      </c>
      <c r="B1962" s="5">
        <f>TITRES_STAT!D1965</f>
        <v>2.2004999999999999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1.2400791691757502E-2</v>
      </c>
      <c r="G1962" s="2">
        <f t="shared" si="276"/>
        <v>8.2948753776180446E-3</v>
      </c>
      <c r="H1962" s="2">
        <f t="shared" si="274"/>
        <v>1.4949943341184364</v>
      </c>
      <c r="I1962" s="2">
        <f t="shared" si="275"/>
        <v>59.919748661339824</v>
      </c>
    </row>
    <row r="1963" spans="1:9" ht="13.5" x14ac:dyDescent="0.25">
      <c r="A1963" s="3">
        <f>TITRES_STAT!B1966</f>
        <v>45163</v>
      </c>
      <c r="B1963" s="5">
        <f>TITRES_STAT!D1966</f>
        <v>2.2004999999999999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1.1515020856631966E-2</v>
      </c>
      <c r="G1963" s="2">
        <f t="shared" si="276"/>
        <v>7.7023842792167552E-3</v>
      </c>
      <c r="H1963" s="2">
        <f t="shared" si="274"/>
        <v>1.4949943341184364</v>
      </c>
      <c r="I1963" s="2">
        <f t="shared" si="275"/>
        <v>59.919748661339824</v>
      </c>
    </row>
    <row r="1964" spans="1:9" ht="13.5" x14ac:dyDescent="0.25">
      <c r="A1964" s="3">
        <f>TITRES_STAT!B1967</f>
        <v>45166</v>
      </c>
      <c r="B1964" s="5">
        <f>TITRES_STAT!D1967</f>
        <v>2.2004999999999999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1.069251936687254E-2</v>
      </c>
      <c r="G1964" s="2">
        <f t="shared" si="276"/>
        <v>7.1522139735584163E-3</v>
      </c>
      <c r="H1964" s="2">
        <f t="shared" si="274"/>
        <v>1.4949943341184364</v>
      </c>
      <c r="I1964" s="2">
        <f t="shared" si="275"/>
        <v>59.919748661339824</v>
      </c>
    </row>
    <row r="1965" spans="1:9" ht="13.5" x14ac:dyDescent="0.25">
      <c r="A1965" s="3">
        <f>TITRES_STAT!B1968</f>
        <v>45167</v>
      </c>
      <c r="B1965" s="5">
        <f>TITRES_STAT!D1968</f>
        <v>2.1768000000000001</v>
      </c>
      <c r="C1965" s="2">
        <f t="shared" si="270"/>
        <v>-2.3699999999999832E-2</v>
      </c>
      <c r="D1965" s="2">
        <f t="shared" si="271"/>
        <v>0</v>
      </c>
      <c r="E1965" s="2">
        <f t="shared" si="272"/>
        <v>2.3699999999999832E-2</v>
      </c>
      <c r="F1965" s="2">
        <f t="shared" ref="F1965:G1980" si="277">((F1964*13)+D1965)/14</f>
        <v>9.9287679835245012E-3</v>
      </c>
      <c r="G1965" s="2">
        <f t="shared" si="277"/>
        <v>8.3341986897328031E-3</v>
      </c>
      <c r="H1965" s="2">
        <f t="shared" si="274"/>
        <v>1.1913284471794636</v>
      </c>
      <c r="I1965" s="2">
        <f t="shared" si="275"/>
        <v>54.365581239675166</v>
      </c>
    </row>
    <row r="1966" spans="1:9" ht="13.5" x14ac:dyDescent="0.25">
      <c r="A1966" s="3">
        <f>TITRES_STAT!B1969</f>
        <v>45168</v>
      </c>
      <c r="B1966" s="5">
        <f>TITRES_STAT!D1969</f>
        <v>2.1768000000000001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9.2195702704156082E-3</v>
      </c>
      <c r="G1966" s="2">
        <f t="shared" si="277"/>
        <v>7.7388987833233169E-3</v>
      </c>
      <c r="H1966" s="2">
        <f t="shared" si="274"/>
        <v>1.1913284471794636</v>
      </c>
      <c r="I1966" s="2">
        <f t="shared" si="275"/>
        <v>54.365581239675166</v>
      </c>
    </row>
    <row r="1967" spans="1:9" ht="13.5" x14ac:dyDescent="0.25">
      <c r="A1967" s="3">
        <f>TITRES_STAT!B1970</f>
        <v>45169</v>
      </c>
      <c r="B1967" s="5">
        <f>TITRES_STAT!D1970</f>
        <v>2.1768000000000001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8.5610295368144934E-3</v>
      </c>
      <c r="G1967" s="2">
        <f t="shared" si="277"/>
        <v>7.1861202988002231E-3</v>
      </c>
      <c r="H1967" s="2">
        <f t="shared" si="274"/>
        <v>1.1913284471794636</v>
      </c>
      <c r="I1967" s="2">
        <f t="shared" si="275"/>
        <v>54.365581239675166</v>
      </c>
    </row>
    <row r="1968" spans="1:9" ht="13.5" x14ac:dyDescent="0.25">
      <c r="A1968" s="3">
        <f>TITRES_STAT!B1971</f>
        <v>45170</v>
      </c>
      <c r="B1968" s="5">
        <f>TITRES_STAT!D1971</f>
        <v>2.1768000000000001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7.9495274270420298E-3</v>
      </c>
      <c r="G1968" s="2">
        <f t="shared" si="277"/>
        <v>6.6728259917430638E-3</v>
      </c>
      <c r="H1968" s="2">
        <f t="shared" si="274"/>
        <v>1.1913284471794638</v>
      </c>
      <c r="I1968" s="2">
        <f t="shared" si="275"/>
        <v>54.365581239675166</v>
      </c>
    </row>
    <row r="1969" spans="1:9" ht="13.5" x14ac:dyDescent="0.25">
      <c r="A1969" s="3">
        <f>TITRES_STAT!B1972</f>
        <v>45173</v>
      </c>
      <c r="B1969" s="5">
        <f>TITRES_STAT!D1972</f>
        <v>2.1295000000000002</v>
      </c>
      <c r="C1969" s="2">
        <f t="shared" si="270"/>
        <v>-4.7299999999999898E-2</v>
      </c>
      <c r="D1969" s="2">
        <f t="shared" si="271"/>
        <v>0</v>
      </c>
      <c r="E1969" s="2">
        <f t="shared" si="272"/>
        <v>4.7299999999999898E-2</v>
      </c>
      <c r="F1969" s="2">
        <f t="shared" si="277"/>
        <v>7.3817040393961706E-3</v>
      </c>
      <c r="G1969" s="2">
        <f t="shared" si="277"/>
        <v>9.5747669923328376E-3</v>
      </c>
      <c r="H1969" s="2">
        <f t="shared" si="274"/>
        <v>0.7709539088843832</v>
      </c>
      <c r="I1969" s="2">
        <f t="shared" si="275"/>
        <v>43.533256569621713</v>
      </c>
    </row>
    <row r="1970" spans="1:9" ht="13.5" x14ac:dyDescent="0.25">
      <c r="A1970" s="3">
        <f>TITRES_STAT!B1973</f>
        <v>45174</v>
      </c>
      <c r="B1970" s="5">
        <f>TITRES_STAT!D1973</f>
        <v>2.0585</v>
      </c>
      <c r="C1970" s="2">
        <f t="shared" si="270"/>
        <v>-7.1000000000000174E-2</v>
      </c>
      <c r="D1970" s="2">
        <f t="shared" si="271"/>
        <v>0</v>
      </c>
      <c r="E1970" s="2">
        <f t="shared" si="272"/>
        <v>7.1000000000000174E-2</v>
      </c>
      <c r="F1970" s="2">
        <f t="shared" si="277"/>
        <v>6.854439465153587E-3</v>
      </c>
      <c r="G1970" s="2">
        <f t="shared" si="277"/>
        <v>1.3962283635737647E-2</v>
      </c>
      <c r="H1970" s="2">
        <f t="shared" si="274"/>
        <v>0.49092538469918123</v>
      </c>
      <c r="I1970" s="2">
        <f t="shared" si="275"/>
        <v>32.927562286977462</v>
      </c>
    </row>
    <row r="1971" spans="1:9" ht="13.5" x14ac:dyDescent="0.25">
      <c r="A1971" s="3">
        <f>TITRES_STAT!B1974</f>
        <v>45175</v>
      </c>
      <c r="B1971" s="5">
        <f>TITRES_STAT!D1974</f>
        <v>2.0585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6.3648366462140454E-3</v>
      </c>
      <c r="G1971" s="2">
        <f t="shared" si="277"/>
        <v>1.2964977661756387E-2</v>
      </c>
      <c r="H1971" s="2">
        <f t="shared" si="274"/>
        <v>0.49092538469918123</v>
      </c>
      <c r="I1971" s="2">
        <f t="shared" si="275"/>
        <v>32.927562286977462</v>
      </c>
    </row>
    <row r="1972" spans="1:9" ht="13.5" x14ac:dyDescent="0.25">
      <c r="A1972" s="3">
        <f>TITRES_STAT!B1975</f>
        <v>45176</v>
      </c>
      <c r="B1972" s="5">
        <f>TITRES_STAT!D1975</f>
        <v>2.0585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5.9102054571987571E-3</v>
      </c>
      <c r="G1972" s="2">
        <f t="shared" si="277"/>
        <v>1.2038907828773787E-2</v>
      </c>
      <c r="H1972" s="2">
        <f t="shared" si="274"/>
        <v>0.49092538469918129</v>
      </c>
      <c r="I1972" s="2">
        <f t="shared" si="275"/>
        <v>32.927562286977462</v>
      </c>
    </row>
    <row r="1973" spans="1:9" ht="13.5" x14ac:dyDescent="0.25">
      <c r="A1973" s="3">
        <f>TITRES_STAT!B1976</f>
        <v>45177</v>
      </c>
      <c r="B1973" s="5">
        <f>TITRES_STAT!D1976</f>
        <v>2.0821999999999998</v>
      </c>
      <c r="C1973" s="2">
        <f t="shared" si="270"/>
        <v>2.3699999999999832E-2</v>
      </c>
      <c r="D1973" s="2">
        <f t="shared" si="271"/>
        <v>2.3699999999999832E-2</v>
      </c>
      <c r="E1973" s="2">
        <f t="shared" si="272"/>
        <v>0</v>
      </c>
      <c r="F1973" s="2">
        <f t="shared" si="277"/>
        <v>7.1809050673988335E-3</v>
      </c>
      <c r="G1973" s="2">
        <f t="shared" si="277"/>
        <v>1.117898584100423E-2</v>
      </c>
      <c r="H1973" s="2">
        <f t="shared" si="274"/>
        <v>0.64235747048354419</v>
      </c>
      <c r="I1973" s="2">
        <f t="shared" si="275"/>
        <v>39.111915769130384</v>
      </c>
    </row>
    <row r="1974" spans="1:9" ht="13.5" x14ac:dyDescent="0.25">
      <c r="A1974" s="3">
        <f>TITRES_STAT!B1977</f>
        <v>45180</v>
      </c>
      <c r="B1974" s="5">
        <f>TITRES_STAT!D1977</f>
        <v>2.0585</v>
      </c>
      <c r="C1974" s="2">
        <f t="shared" si="270"/>
        <v>-2.3699999999999832E-2</v>
      </c>
      <c r="D1974" s="2">
        <f t="shared" si="271"/>
        <v>0</v>
      </c>
      <c r="E1974" s="2">
        <f t="shared" si="272"/>
        <v>2.3699999999999832E-2</v>
      </c>
      <c r="F1974" s="2">
        <f t="shared" si="277"/>
        <v>6.6679832768703458E-3</v>
      </c>
      <c r="G1974" s="2">
        <f t="shared" si="277"/>
        <v>1.2073343995218202E-2</v>
      </c>
      <c r="H1974" s="2">
        <f t="shared" si="274"/>
        <v>0.55228967877592849</v>
      </c>
      <c r="I1974" s="2">
        <f t="shared" si="275"/>
        <v>35.579034398491984</v>
      </c>
    </row>
    <row r="1975" spans="1:9" ht="13.5" x14ac:dyDescent="0.25">
      <c r="A1975" s="3">
        <f>TITRES_STAT!B1978</f>
        <v>45181</v>
      </c>
      <c r="B1975" s="5">
        <f>TITRES_STAT!D1978</f>
        <v>2.0348000000000002</v>
      </c>
      <c r="C1975" s="2">
        <f t="shared" si="270"/>
        <v>-2.3699999999999832E-2</v>
      </c>
      <c r="D1975" s="2">
        <f t="shared" si="271"/>
        <v>0</v>
      </c>
      <c r="E1975" s="2">
        <f t="shared" si="272"/>
        <v>2.3699999999999832E-2</v>
      </c>
      <c r="F1975" s="2">
        <f t="shared" si="277"/>
        <v>6.1916987570938926E-3</v>
      </c>
      <c r="G1975" s="2">
        <f t="shared" si="277"/>
        <v>1.2903819424131175E-2</v>
      </c>
      <c r="H1975" s="2">
        <f t="shared" si="274"/>
        <v>0.47983457870736479</v>
      </c>
      <c r="I1975" s="2">
        <f t="shared" si="275"/>
        <v>32.424879483928549</v>
      </c>
    </row>
    <row r="1976" spans="1:9" ht="13.5" x14ac:dyDescent="0.25">
      <c r="A1976" s="3">
        <f>TITRES_STAT!B1979</f>
        <v>45182</v>
      </c>
      <c r="B1976" s="5">
        <f>TITRES_STAT!D1979</f>
        <v>2.0348000000000002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5.7494345601586143E-3</v>
      </c>
      <c r="G1976" s="2">
        <f t="shared" si="277"/>
        <v>1.1982118036693233E-2</v>
      </c>
      <c r="H1976" s="2">
        <f t="shared" si="274"/>
        <v>0.47983457870736473</v>
      </c>
      <c r="I1976" s="2">
        <f t="shared" si="275"/>
        <v>32.424879483928549</v>
      </c>
    </row>
    <row r="1977" spans="1:9" ht="13.5" x14ac:dyDescent="0.25">
      <c r="A1977" s="3">
        <f>TITRES_STAT!B1980</f>
        <v>45183</v>
      </c>
      <c r="B1977" s="5">
        <f>TITRES_STAT!D1980</f>
        <v>2.0301</v>
      </c>
      <c r="C1977" s="2">
        <f t="shared" si="270"/>
        <v>-4.7000000000001485E-3</v>
      </c>
      <c r="D1977" s="2">
        <f t="shared" si="271"/>
        <v>0</v>
      </c>
      <c r="E1977" s="2">
        <f t="shared" si="272"/>
        <v>4.7000000000001485E-3</v>
      </c>
      <c r="F1977" s="2">
        <f t="shared" si="277"/>
        <v>5.3387606630044271E-3</v>
      </c>
      <c r="G1977" s="2">
        <f t="shared" si="277"/>
        <v>1.1461966748358013E-2</v>
      </c>
      <c r="H1977" s="2">
        <f t="shared" si="274"/>
        <v>0.46578050523216119</v>
      </c>
      <c r="I1977" s="2">
        <f t="shared" si="275"/>
        <v>31.776961391527536</v>
      </c>
    </row>
    <row r="1978" spans="1:9" ht="13.5" x14ac:dyDescent="0.25">
      <c r="A1978" s="3">
        <f>TITRES_STAT!B1981</f>
        <v>45184</v>
      </c>
      <c r="B1978" s="5">
        <f>TITRES_STAT!D1981</f>
        <v>2.0112000000000001</v>
      </c>
      <c r="C1978" s="2">
        <f t="shared" si="270"/>
        <v>-1.8899999999999917E-2</v>
      </c>
      <c r="D1978" s="2">
        <f t="shared" si="271"/>
        <v>0</v>
      </c>
      <c r="E1978" s="2">
        <f t="shared" si="272"/>
        <v>1.8899999999999917E-2</v>
      </c>
      <c r="F1978" s="2">
        <f t="shared" si="277"/>
        <v>4.957420615646968E-3</v>
      </c>
      <c r="G1978" s="2">
        <f t="shared" si="277"/>
        <v>1.1993254837761006E-2</v>
      </c>
      <c r="H1978" s="2">
        <f t="shared" si="274"/>
        <v>0.41335072778062121</v>
      </c>
      <c r="I1978" s="2">
        <f t="shared" si="275"/>
        <v>29.246153814184837</v>
      </c>
    </row>
    <row r="1979" spans="1:9" ht="13.5" x14ac:dyDescent="0.25">
      <c r="A1979" s="3">
        <f>TITRES_STAT!B1982</f>
        <v>45187</v>
      </c>
      <c r="B1979" s="5">
        <f>TITRES_STAT!D1982</f>
        <v>2.0112000000000001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4.6033191431007559E-3</v>
      </c>
      <c r="G1979" s="2">
        <f t="shared" si="277"/>
        <v>1.1136593777920934E-2</v>
      </c>
      <c r="H1979" s="2">
        <f t="shared" si="274"/>
        <v>0.41335072778062121</v>
      </c>
      <c r="I1979" s="2">
        <f t="shared" si="275"/>
        <v>29.246153814184837</v>
      </c>
    </row>
    <row r="1980" spans="1:9" ht="13.5" x14ac:dyDescent="0.25">
      <c r="A1980" s="3">
        <f>TITRES_STAT!B1983</f>
        <v>45188</v>
      </c>
      <c r="B1980" s="5">
        <f>TITRES_STAT!D1983</f>
        <v>2.1295000000000002</v>
      </c>
      <c r="C1980" s="2">
        <f t="shared" si="270"/>
        <v>0.11830000000000007</v>
      </c>
      <c r="D1980" s="2">
        <f t="shared" si="271"/>
        <v>0.11830000000000007</v>
      </c>
      <c r="E1980" s="2">
        <f t="shared" si="272"/>
        <v>0</v>
      </c>
      <c r="F1980" s="2">
        <f t="shared" si="277"/>
        <v>1.272451063287928E-2</v>
      </c>
      <c r="G1980" s="2">
        <f t="shared" si="277"/>
        <v>1.0341122793783726E-2</v>
      </c>
      <c r="H1980" s="2">
        <f t="shared" si="274"/>
        <v>1.2304766983840729</v>
      </c>
      <c r="I1980" s="2">
        <f t="shared" si="275"/>
        <v>55.166534547324517</v>
      </c>
    </row>
    <row r="1981" spans="1:9" ht="13.5" x14ac:dyDescent="0.25">
      <c r="A1981" s="3">
        <f>TITRES_STAT!B1984</f>
        <v>45189</v>
      </c>
      <c r="B1981" s="5">
        <f>TITRES_STAT!D1984</f>
        <v>2.1295000000000002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1.1815617016245046E-2</v>
      </c>
      <c r="G1981" s="2">
        <f t="shared" si="278"/>
        <v>9.6024711656563181E-3</v>
      </c>
      <c r="H1981" s="2">
        <f t="shared" si="274"/>
        <v>1.2304766983840729</v>
      </c>
      <c r="I1981" s="2">
        <f t="shared" si="275"/>
        <v>55.166534547324517</v>
      </c>
    </row>
    <row r="1982" spans="1:9" ht="13.5" x14ac:dyDescent="0.25">
      <c r="A1982" s="3">
        <f>TITRES_STAT!B1985</f>
        <v>45190</v>
      </c>
      <c r="B1982" s="5">
        <f>TITRES_STAT!D1985</f>
        <v>2.1295000000000002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1.0971644372227543E-2</v>
      </c>
      <c r="G1982" s="2">
        <f t="shared" si="278"/>
        <v>8.9165803681094374E-3</v>
      </c>
      <c r="H1982" s="2">
        <f t="shared" si="274"/>
        <v>1.2304766983840731</v>
      </c>
      <c r="I1982" s="2">
        <f t="shared" si="275"/>
        <v>55.166534547324524</v>
      </c>
    </row>
    <row r="1983" spans="1:9" ht="13.5" x14ac:dyDescent="0.25">
      <c r="A1983" s="3">
        <f>TITRES_STAT!B1986</f>
        <v>45191</v>
      </c>
      <c r="B1983" s="5">
        <f>TITRES_STAT!D1986</f>
        <v>2.1295000000000002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1.0187955488497004E-2</v>
      </c>
      <c r="G1983" s="2">
        <f t="shared" si="278"/>
        <v>8.2796817703873343E-3</v>
      </c>
      <c r="H1983" s="2">
        <f t="shared" si="274"/>
        <v>1.2304766983840729</v>
      </c>
      <c r="I1983" s="2">
        <f t="shared" si="275"/>
        <v>55.166534547324517</v>
      </c>
    </row>
    <row r="1984" spans="1:9" ht="13.5" x14ac:dyDescent="0.25">
      <c r="A1984" s="3">
        <f>TITRES_STAT!B1987</f>
        <v>45194</v>
      </c>
      <c r="B1984" s="5">
        <f>TITRES_STAT!D1987</f>
        <v>2.1295000000000002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9.4602443821757889E-3</v>
      </c>
      <c r="G1984" s="2">
        <f t="shared" si="278"/>
        <v>7.688275929645382E-3</v>
      </c>
      <c r="H1984" s="2">
        <f t="shared" si="274"/>
        <v>1.2304766983840729</v>
      </c>
      <c r="I1984" s="2">
        <f t="shared" si="275"/>
        <v>55.166534547324517</v>
      </c>
    </row>
    <row r="1985" spans="1:9" ht="13.5" x14ac:dyDescent="0.25">
      <c r="A1985" s="3">
        <f>TITRES_STAT!B1988</f>
        <v>45195</v>
      </c>
      <c r="B1985" s="5">
        <f>TITRES_STAT!D1988</f>
        <v>2.0869</v>
      </c>
      <c r="C1985" s="2">
        <f t="shared" si="270"/>
        <v>-4.2600000000000193E-2</v>
      </c>
      <c r="D1985" s="2">
        <f t="shared" si="271"/>
        <v>0</v>
      </c>
      <c r="E1985" s="2">
        <f t="shared" si="272"/>
        <v>4.2600000000000193E-2</v>
      </c>
      <c r="F1985" s="2">
        <f t="shared" si="278"/>
        <v>8.7845126405918048E-3</v>
      </c>
      <c r="G1985" s="2">
        <f t="shared" si="278"/>
        <v>1.0181970506099298E-2</v>
      </c>
      <c r="H1985" s="2">
        <f t="shared" si="274"/>
        <v>0.8627517272152404</v>
      </c>
      <c r="I1985" s="2">
        <f t="shared" si="275"/>
        <v>46.315980525490055</v>
      </c>
    </row>
    <row r="1986" spans="1:9" ht="13.5" x14ac:dyDescent="0.25">
      <c r="A1986" s="3">
        <f>TITRES_STAT!B1989</f>
        <v>45197</v>
      </c>
      <c r="B1986" s="5">
        <f>TITRES_STAT!D1989</f>
        <v>2.0869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8.1570474519781049E-3</v>
      </c>
      <c r="G1986" s="2">
        <f t="shared" si="278"/>
        <v>9.4546868985207772E-3</v>
      </c>
      <c r="H1986" s="2">
        <f t="shared" si="274"/>
        <v>0.8627517272152404</v>
      </c>
      <c r="I1986" s="2">
        <f t="shared" si="275"/>
        <v>46.315980525490055</v>
      </c>
    </row>
    <row r="1987" spans="1:9" ht="13.5" x14ac:dyDescent="0.25">
      <c r="A1987" s="3">
        <f>TITRES_STAT!B1990</f>
        <v>45198</v>
      </c>
      <c r="B1987" s="5">
        <f>TITRES_STAT!D1990</f>
        <v>2.1295000000000002</v>
      </c>
      <c r="C1987" s="2">
        <f t="shared" ref="C1987:C2050" si="279">B1987-B1986</f>
        <v>4.2600000000000193E-2</v>
      </c>
      <c r="D1987" s="2">
        <f t="shared" ref="D1987:D2050" si="280">IF(C1987&gt;0,C1987,0)</f>
        <v>4.2600000000000193E-2</v>
      </c>
      <c r="E1987" s="2">
        <f t="shared" ref="E1987:E2050" si="281">IF(C1987&lt;0,-C1987,0)</f>
        <v>0</v>
      </c>
      <c r="F1987" s="2">
        <f t="shared" si="278"/>
        <v>1.0617258348265397E-2</v>
      </c>
      <c r="G1987" s="2">
        <f t="shared" si="278"/>
        <v>8.7793521200550083E-3</v>
      </c>
      <c r="H1987" s="2">
        <f t="shared" si="274"/>
        <v>1.2093441751825842</v>
      </c>
      <c r="I1987" s="2">
        <f t="shared" si="275"/>
        <v>54.737699484175742</v>
      </c>
    </row>
    <row r="1988" spans="1:9" ht="13.5" x14ac:dyDescent="0.25">
      <c r="A1988" s="3">
        <f>TITRES_STAT!B1991</f>
        <v>45201</v>
      </c>
      <c r="B1988" s="5">
        <f>TITRES_STAT!D1991</f>
        <v>2.2241</v>
      </c>
      <c r="C1988" s="2">
        <f t="shared" si="279"/>
        <v>9.4599999999999795E-2</v>
      </c>
      <c r="D1988" s="2">
        <f t="shared" si="280"/>
        <v>9.4599999999999795E-2</v>
      </c>
      <c r="E1988" s="2">
        <f t="shared" si="281"/>
        <v>0</v>
      </c>
      <c r="F1988" s="2">
        <f t="shared" si="278"/>
        <v>1.6616025609103569E-2</v>
      </c>
      <c r="G1988" s="2">
        <f t="shared" si="278"/>
        <v>8.1522555400510791E-3</v>
      </c>
      <c r="H1988" s="2">
        <f t="shared" si="274"/>
        <v>2.0382120662767473</v>
      </c>
      <c r="I1988" s="2">
        <f t="shared" si="275"/>
        <v>67.085905190763242</v>
      </c>
    </row>
    <row r="1989" spans="1:9" ht="13.5" x14ac:dyDescent="0.25">
      <c r="A1989" s="3">
        <f>TITRES_STAT!B1992</f>
        <v>45202</v>
      </c>
      <c r="B1989" s="5">
        <f>TITRES_STAT!D1992</f>
        <v>2.1389</v>
      </c>
      <c r="C1989" s="2">
        <f t="shared" si="279"/>
        <v>-8.5199999999999942E-2</v>
      </c>
      <c r="D1989" s="2">
        <f t="shared" si="280"/>
        <v>0</v>
      </c>
      <c r="E1989" s="2">
        <f t="shared" si="281"/>
        <v>8.5199999999999942E-2</v>
      </c>
      <c r="F1989" s="2">
        <f t="shared" si="278"/>
        <v>1.5429166637024743E-2</v>
      </c>
      <c r="G1989" s="2">
        <f t="shared" si="278"/>
        <v>1.3655665858618854E-2</v>
      </c>
      <c r="H1989" s="2">
        <f t="shared" si="274"/>
        <v>1.1298728891558616</v>
      </c>
      <c r="I1989" s="2">
        <f t="shared" si="275"/>
        <v>53.0488413138902</v>
      </c>
    </row>
    <row r="1990" spans="1:9" ht="13.5" x14ac:dyDescent="0.25">
      <c r="A1990" s="3">
        <f>TITRES_STAT!B1993</f>
        <v>45203</v>
      </c>
      <c r="B1990" s="5">
        <f>TITRES_STAT!D1993</f>
        <v>2.1815000000000002</v>
      </c>
      <c r="C1990" s="2">
        <f t="shared" si="279"/>
        <v>4.2600000000000193E-2</v>
      </c>
      <c r="D1990" s="2">
        <f t="shared" si="280"/>
        <v>4.2600000000000193E-2</v>
      </c>
      <c r="E1990" s="2">
        <f t="shared" si="281"/>
        <v>0</v>
      </c>
      <c r="F1990" s="2">
        <f t="shared" si="278"/>
        <v>1.7369940448665848E-2</v>
      </c>
      <c r="G1990" s="2">
        <f t="shared" si="278"/>
        <v>1.2680261154431794E-2</v>
      </c>
      <c r="H1990" s="2">
        <f t="shared" si="274"/>
        <v>1.3698409076216065</v>
      </c>
      <c r="I1990" s="2">
        <f t="shared" si="275"/>
        <v>57.803074595264327</v>
      </c>
    </row>
    <row r="1991" spans="1:9" ht="13.5" x14ac:dyDescent="0.25">
      <c r="A1991" s="3">
        <f>TITRES_STAT!B1994</f>
        <v>45204</v>
      </c>
      <c r="B1991" s="5">
        <f>TITRES_STAT!D1994</f>
        <v>2.2193999999999998</v>
      </c>
      <c r="C1991" s="2">
        <f t="shared" si="279"/>
        <v>3.7899999999999601E-2</v>
      </c>
      <c r="D1991" s="2">
        <f t="shared" si="280"/>
        <v>3.7899999999999601E-2</v>
      </c>
      <c r="E1991" s="2">
        <f t="shared" si="281"/>
        <v>0</v>
      </c>
      <c r="F1991" s="2">
        <f t="shared" si="278"/>
        <v>1.8836373273761118E-2</v>
      </c>
      <c r="G1991" s="2">
        <f t="shared" si="278"/>
        <v>1.1774528214829523E-2</v>
      </c>
      <c r="H1991" s="2">
        <f t="shared" si="274"/>
        <v>1.5997560946889997</v>
      </c>
      <c r="I1991" s="2">
        <f t="shared" si="275"/>
        <v>61.53485313322723</v>
      </c>
    </row>
    <row r="1992" spans="1:9" ht="13.5" x14ac:dyDescent="0.25">
      <c r="A1992" s="3">
        <f>TITRES_STAT!B1995</f>
        <v>45205</v>
      </c>
      <c r="B1992" s="5">
        <f>TITRES_STAT!D1995</f>
        <v>2.1389</v>
      </c>
      <c r="C1992" s="2">
        <f t="shared" si="279"/>
        <v>-8.0499999999999794E-2</v>
      </c>
      <c r="D1992" s="2">
        <f t="shared" si="280"/>
        <v>0</v>
      </c>
      <c r="E1992" s="2">
        <f t="shared" si="281"/>
        <v>8.0499999999999794E-2</v>
      </c>
      <c r="F1992" s="2">
        <f t="shared" si="278"/>
        <v>1.749091803992104E-2</v>
      </c>
      <c r="G1992" s="2">
        <f t="shared" si="278"/>
        <v>1.6683490485198828E-2</v>
      </c>
      <c r="H1992" s="2">
        <f t="shared" si="274"/>
        <v>1.0483968001443429</v>
      </c>
      <c r="I1992" s="2">
        <f t="shared" si="275"/>
        <v>51.181333620051859</v>
      </c>
    </row>
    <row r="1993" spans="1:9" ht="13.5" x14ac:dyDescent="0.25">
      <c r="A1993" s="3">
        <f>TITRES_STAT!B1996</f>
        <v>45208</v>
      </c>
      <c r="B1993" s="5">
        <f>TITRES_STAT!D1996</f>
        <v>2.1389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1.6241566751355251E-2</v>
      </c>
      <c r="G1993" s="2">
        <f t="shared" si="278"/>
        <v>1.5491812593398911E-2</v>
      </c>
      <c r="H1993" s="2">
        <f t="shared" si="274"/>
        <v>1.0483968001443429</v>
      </c>
      <c r="I1993" s="2">
        <f t="shared" si="275"/>
        <v>51.181333620051859</v>
      </c>
    </row>
    <row r="1994" spans="1:9" ht="13.5" x14ac:dyDescent="0.25">
      <c r="A1994" s="3">
        <f>TITRES_STAT!B1997</f>
        <v>45209</v>
      </c>
      <c r="B1994" s="5">
        <f>TITRES_STAT!D1997</f>
        <v>2.1768000000000001</v>
      </c>
      <c r="C1994" s="2">
        <f t="shared" si="279"/>
        <v>3.7900000000000045E-2</v>
      </c>
      <c r="D1994" s="2">
        <f t="shared" si="280"/>
        <v>3.7900000000000045E-2</v>
      </c>
      <c r="E1994" s="2">
        <f t="shared" si="281"/>
        <v>0</v>
      </c>
      <c r="F1994" s="2">
        <f t="shared" si="278"/>
        <v>1.7788597697687022E-2</v>
      </c>
      <c r="G1994" s="2">
        <f t="shared" si="278"/>
        <v>1.4385254551013275E-2</v>
      </c>
      <c r="H1994" s="2">
        <f t="shared" si="274"/>
        <v>1.2365855351815114</v>
      </c>
      <c r="I1994" s="2">
        <f t="shared" si="275"/>
        <v>55.288989208327131</v>
      </c>
    </row>
    <row r="1995" spans="1:9" ht="13.5" x14ac:dyDescent="0.25">
      <c r="A1995" s="3">
        <f>TITRES_STAT!B1998</f>
        <v>45210</v>
      </c>
      <c r="B1995" s="5">
        <f>TITRES_STAT!D1998</f>
        <v>2.1389</v>
      </c>
      <c r="C1995" s="2">
        <f t="shared" si="279"/>
        <v>-3.7900000000000045E-2</v>
      </c>
      <c r="D1995" s="2">
        <f t="shared" si="280"/>
        <v>0</v>
      </c>
      <c r="E1995" s="2">
        <f t="shared" si="281"/>
        <v>3.7900000000000045E-2</v>
      </c>
      <c r="F1995" s="2">
        <f t="shared" si="278"/>
        <v>1.6517983576423666E-2</v>
      </c>
      <c r="G1995" s="2">
        <f t="shared" si="278"/>
        <v>1.6064879225940902E-2</v>
      </c>
      <c r="H1995" s="2">
        <f t="shared" si="274"/>
        <v>1.0282046534001394</v>
      </c>
      <c r="I1995" s="2">
        <f t="shared" si="275"/>
        <v>50.695310834457864</v>
      </c>
    </row>
    <row r="1996" spans="1:9" ht="13.5" x14ac:dyDescent="0.25">
      <c r="A1996" s="3">
        <f>TITRES_STAT!B1999</f>
        <v>45211</v>
      </c>
      <c r="B1996" s="5">
        <f>TITRES_STAT!D1999</f>
        <v>2.1389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1.5338127606679118E-2</v>
      </c>
      <c r="G1996" s="2">
        <f t="shared" si="278"/>
        <v>1.4917387852659409E-2</v>
      </c>
      <c r="H1996" s="2">
        <f t="shared" si="274"/>
        <v>1.0282046534001394</v>
      </c>
      <c r="I1996" s="2">
        <f t="shared" si="275"/>
        <v>50.695310834457864</v>
      </c>
    </row>
    <row r="1997" spans="1:9" ht="13.5" x14ac:dyDescent="0.25">
      <c r="A1997" s="3">
        <f>TITRES_STAT!B2000</f>
        <v>45212</v>
      </c>
      <c r="B1997" s="5">
        <f>TITRES_STAT!D2000</f>
        <v>2.1389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1.4242547063344895E-2</v>
      </c>
      <c r="G1997" s="2">
        <f t="shared" si="282"/>
        <v>1.3851860148898023E-2</v>
      </c>
      <c r="H1997" s="2">
        <f t="shared" si="274"/>
        <v>1.0282046534001394</v>
      </c>
      <c r="I1997" s="2">
        <f t="shared" si="275"/>
        <v>50.695310834457864</v>
      </c>
    </row>
    <row r="1998" spans="1:9" ht="13.5" x14ac:dyDescent="0.25">
      <c r="A1998" s="3">
        <f>TITRES_STAT!B2001</f>
        <v>45215</v>
      </c>
      <c r="B1998" s="5">
        <f>TITRES_STAT!D2001</f>
        <v>2.1389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1.3225222273105974E-2</v>
      </c>
      <c r="G1998" s="2">
        <f t="shared" si="282"/>
        <v>1.2862441566833877E-2</v>
      </c>
      <c r="H1998" s="2">
        <f t="shared" si="274"/>
        <v>1.0282046534001394</v>
      </c>
      <c r="I1998" s="2">
        <f t="shared" si="275"/>
        <v>50.695310834457864</v>
      </c>
    </row>
    <row r="1999" spans="1:9" ht="13.5" x14ac:dyDescent="0.25">
      <c r="A1999" s="3">
        <f>TITRES_STAT!B2002</f>
        <v>45216</v>
      </c>
      <c r="B1999" s="5">
        <f>TITRES_STAT!D2002</f>
        <v>2.1389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1.228056353931269E-2</v>
      </c>
      <c r="G1999" s="2">
        <f t="shared" si="282"/>
        <v>1.1943695740631458E-2</v>
      </c>
      <c r="H1999" s="2">
        <f t="shared" si="274"/>
        <v>1.0282046534001394</v>
      </c>
      <c r="I1999" s="2">
        <f t="shared" si="275"/>
        <v>50.695310834457864</v>
      </c>
    </row>
    <row r="2000" spans="1:9" ht="13.5" x14ac:dyDescent="0.25">
      <c r="A2000" s="3">
        <f>TITRES_STAT!B2003</f>
        <v>45217</v>
      </c>
      <c r="B2000" s="5">
        <f>TITRES_STAT!D2003</f>
        <v>2.1389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1.1403380429361783E-2</v>
      </c>
      <c r="G2000" s="2">
        <f t="shared" si="282"/>
        <v>1.109057461630064E-2</v>
      </c>
      <c r="H2000" s="2">
        <f t="shared" si="274"/>
        <v>1.0282046534001394</v>
      </c>
      <c r="I2000" s="2">
        <f t="shared" si="275"/>
        <v>50.695310834457864</v>
      </c>
    </row>
    <row r="2001" spans="1:9" ht="13.5" x14ac:dyDescent="0.25">
      <c r="A2001" s="3">
        <f>TITRES_STAT!B2004</f>
        <v>45218</v>
      </c>
      <c r="B2001" s="5">
        <f>TITRES_STAT!D2004</f>
        <v>2.1389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1.0588853255835941E-2</v>
      </c>
      <c r="G2001" s="2">
        <f t="shared" si="282"/>
        <v>1.0298390715136307E-2</v>
      </c>
      <c r="H2001" s="2">
        <f t="shared" ref="H2001:H2064" si="283">F2001/G2001</f>
        <v>1.0282046534001394</v>
      </c>
      <c r="I2001" s="2">
        <f t="shared" ref="I2001:I2064" si="284">IF(G2001=0,100,100-(100/(1+H2001)))</f>
        <v>50.695310834457864</v>
      </c>
    </row>
    <row r="2002" spans="1:9" ht="13.5" x14ac:dyDescent="0.25">
      <c r="A2002" s="3">
        <f>TITRES_STAT!B2005</f>
        <v>45219</v>
      </c>
      <c r="B2002" s="5">
        <f>TITRES_STAT!D2005</f>
        <v>2.1389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9.8325065947048023E-3</v>
      </c>
      <c r="G2002" s="2">
        <f t="shared" si="282"/>
        <v>9.5627913783408562E-3</v>
      </c>
      <c r="H2002" s="2">
        <f t="shared" si="283"/>
        <v>1.0282046534001394</v>
      </c>
      <c r="I2002" s="2">
        <f t="shared" si="284"/>
        <v>50.695310834457864</v>
      </c>
    </row>
    <row r="2003" spans="1:9" ht="13.5" x14ac:dyDescent="0.25">
      <c r="A2003" s="3">
        <f>TITRES_STAT!B2006</f>
        <v>45222</v>
      </c>
      <c r="B2003" s="5">
        <f>TITRES_STAT!D2006</f>
        <v>2.1530999999999998</v>
      </c>
      <c r="C2003" s="2">
        <f t="shared" si="279"/>
        <v>1.4199999999999768E-2</v>
      </c>
      <c r="D2003" s="2">
        <f t="shared" si="280"/>
        <v>1.4199999999999768E-2</v>
      </c>
      <c r="E2003" s="2">
        <f t="shared" si="281"/>
        <v>0</v>
      </c>
      <c r="F2003" s="2">
        <f t="shared" si="282"/>
        <v>1.0144470409368727E-2</v>
      </c>
      <c r="G2003" s="2">
        <f t="shared" si="282"/>
        <v>8.8797348513165088E-3</v>
      </c>
      <c r="H2003" s="2">
        <f t="shared" si="283"/>
        <v>1.1424294282688754</v>
      </c>
      <c r="I2003" s="2">
        <f t="shared" si="284"/>
        <v>53.324016800496459</v>
      </c>
    </row>
    <row r="2004" spans="1:9" ht="13.5" x14ac:dyDescent="0.25">
      <c r="A2004" s="3">
        <f>TITRES_STAT!B2007</f>
        <v>45223</v>
      </c>
      <c r="B2004" s="5">
        <f>TITRES_STAT!D2007</f>
        <v>2.1389</v>
      </c>
      <c r="C2004" s="2">
        <f t="shared" si="279"/>
        <v>-1.4199999999999768E-2</v>
      </c>
      <c r="D2004" s="2">
        <f t="shared" si="280"/>
        <v>0</v>
      </c>
      <c r="E2004" s="2">
        <f t="shared" si="281"/>
        <v>1.4199999999999768E-2</v>
      </c>
      <c r="F2004" s="2">
        <f t="shared" si="282"/>
        <v>9.4198653801281038E-3</v>
      </c>
      <c r="G2004" s="2">
        <f t="shared" si="282"/>
        <v>9.2597537905081701E-3</v>
      </c>
      <c r="H2004" s="2">
        <f t="shared" si="283"/>
        <v>1.0172911281706063</v>
      </c>
      <c r="I2004" s="2">
        <f t="shared" si="284"/>
        <v>50.428572949366185</v>
      </c>
    </row>
    <row r="2005" spans="1:9" ht="13.5" x14ac:dyDescent="0.25">
      <c r="A2005" s="3">
        <f>TITRES_STAT!B2008</f>
        <v>45224</v>
      </c>
      <c r="B2005" s="5">
        <f>TITRES_STAT!D2008</f>
        <v>2.1768000000000001</v>
      </c>
      <c r="C2005" s="2">
        <f t="shared" si="279"/>
        <v>3.7900000000000045E-2</v>
      </c>
      <c r="D2005" s="2">
        <f t="shared" si="280"/>
        <v>3.7900000000000045E-2</v>
      </c>
      <c r="E2005" s="2">
        <f t="shared" si="281"/>
        <v>0</v>
      </c>
      <c r="F2005" s="2">
        <f t="shared" si="282"/>
        <v>1.1454160710118956E-2</v>
      </c>
      <c r="G2005" s="2">
        <f t="shared" si="282"/>
        <v>8.5983428054718734E-3</v>
      </c>
      <c r="H2005" s="2">
        <f t="shared" si="283"/>
        <v>1.3321358509723149</v>
      </c>
      <c r="I2005" s="2">
        <f t="shared" si="284"/>
        <v>57.120851275320021</v>
      </c>
    </row>
    <row r="2006" spans="1:9" ht="13.5" x14ac:dyDescent="0.25">
      <c r="A2006" s="3">
        <f>TITRES_STAT!B2009</f>
        <v>45225</v>
      </c>
      <c r="B2006" s="5">
        <f>TITRES_STAT!D2009</f>
        <v>2.1768000000000001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1.0636006373681889E-2</v>
      </c>
      <c r="G2006" s="2">
        <f t="shared" si="282"/>
        <v>7.984175462223882E-3</v>
      </c>
      <c r="H2006" s="2">
        <f t="shared" si="283"/>
        <v>1.3321358509723151</v>
      </c>
      <c r="I2006" s="2">
        <f t="shared" si="284"/>
        <v>57.120851275320021</v>
      </c>
    </row>
    <row r="2007" spans="1:9" ht="13.5" x14ac:dyDescent="0.25">
      <c r="A2007" s="3">
        <f>TITRES_STAT!B2010</f>
        <v>45226</v>
      </c>
      <c r="B2007" s="5">
        <f>TITRES_STAT!D2010</f>
        <v>2.1863000000000001</v>
      </c>
      <c r="C2007" s="2">
        <f t="shared" si="279"/>
        <v>9.5000000000000639E-3</v>
      </c>
      <c r="D2007" s="2">
        <f t="shared" si="280"/>
        <v>9.5000000000000639E-3</v>
      </c>
      <c r="E2007" s="2">
        <f t="shared" si="281"/>
        <v>0</v>
      </c>
      <c r="F2007" s="2">
        <f t="shared" si="282"/>
        <v>1.0554863061276046E-2</v>
      </c>
      <c r="G2007" s="2">
        <f t="shared" si="282"/>
        <v>7.4138772149221766E-3</v>
      </c>
      <c r="H2007" s="2">
        <f t="shared" si="283"/>
        <v>1.423663051774299</v>
      </c>
      <c r="I2007" s="2">
        <f t="shared" si="284"/>
        <v>58.740139258717228</v>
      </c>
    </row>
    <row r="2008" spans="1:9" ht="13.5" x14ac:dyDescent="0.25">
      <c r="A2008" s="3">
        <f>TITRES_STAT!B2011</f>
        <v>45229</v>
      </c>
      <c r="B2008" s="5">
        <f>TITRES_STAT!D2011</f>
        <v>2.1530999999999998</v>
      </c>
      <c r="C2008" s="2">
        <f t="shared" si="279"/>
        <v>-3.320000000000034E-2</v>
      </c>
      <c r="D2008" s="2">
        <f t="shared" si="280"/>
        <v>0</v>
      </c>
      <c r="E2008" s="2">
        <f t="shared" si="281"/>
        <v>3.320000000000034E-2</v>
      </c>
      <c r="F2008" s="2">
        <f t="shared" si="282"/>
        <v>9.8009442711848999E-3</v>
      </c>
      <c r="G2008" s="2">
        <f t="shared" si="282"/>
        <v>9.2557431281420459E-3</v>
      </c>
      <c r="H2008" s="2">
        <f t="shared" si="283"/>
        <v>1.058904091815726</v>
      </c>
      <c r="I2008" s="2">
        <f t="shared" si="284"/>
        <v>51.430471969283886</v>
      </c>
    </row>
    <row r="2009" spans="1:9" ht="13.5" x14ac:dyDescent="0.25">
      <c r="A2009" s="3">
        <f>TITRES_STAT!B2012</f>
        <v>45230</v>
      </c>
      <c r="B2009" s="5">
        <f>TITRES_STAT!D2012</f>
        <v>2.1530999999999998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9.1008768232431203E-3</v>
      </c>
      <c r="G2009" s="2">
        <f t="shared" si="282"/>
        <v>8.5946186189890424E-3</v>
      </c>
      <c r="H2009" s="2">
        <f t="shared" si="283"/>
        <v>1.058904091815726</v>
      </c>
      <c r="I2009" s="2">
        <f t="shared" si="284"/>
        <v>51.430471969283886</v>
      </c>
    </row>
    <row r="2010" spans="1:9" ht="13.5" x14ac:dyDescent="0.25">
      <c r="A2010" s="3">
        <f>TITRES_STAT!B2013</f>
        <v>45231</v>
      </c>
      <c r="B2010" s="5">
        <f>TITRES_STAT!D2013</f>
        <v>2.1530999999999998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8.4508141930114689E-3</v>
      </c>
      <c r="G2010" s="2">
        <f t="shared" si="282"/>
        <v>7.9807172890612541E-3</v>
      </c>
      <c r="H2010" s="2">
        <f t="shared" si="283"/>
        <v>1.0589040918157258</v>
      </c>
      <c r="I2010" s="2">
        <f t="shared" si="284"/>
        <v>51.430471969283886</v>
      </c>
    </row>
    <row r="2011" spans="1:9" ht="13.5" x14ac:dyDescent="0.25">
      <c r="A2011" s="3">
        <f>TITRES_STAT!B2014</f>
        <v>45232</v>
      </c>
      <c r="B2011" s="5">
        <f>TITRES_STAT!D2014</f>
        <v>2.1863000000000001</v>
      </c>
      <c r="C2011" s="2">
        <f t="shared" si="279"/>
        <v>3.320000000000034E-2</v>
      </c>
      <c r="D2011" s="2">
        <f t="shared" si="280"/>
        <v>3.320000000000034E-2</v>
      </c>
      <c r="E2011" s="2">
        <f t="shared" si="281"/>
        <v>0</v>
      </c>
      <c r="F2011" s="2">
        <f t="shared" si="282"/>
        <v>1.0218613179224959E-2</v>
      </c>
      <c r="G2011" s="2">
        <f t="shared" si="282"/>
        <v>7.4106660541283075E-3</v>
      </c>
      <c r="H2011" s="2">
        <f t="shared" si="283"/>
        <v>1.3789061745040327</v>
      </c>
      <c r="I2011" s="2">
        <f t="shared" si="284"/>
        <v>57.963873871213714</v>
      </c>
    </row>
    <row r="2012" spans="1:9" ht="13.5" x14ac:dyDescent="0.25">
      <c r="A2012" s="3">
        <f>TITRES_STAT!B2015</f>
        <v>45233</v>
      </c>
      <c r="B2012" s="5">
        <f>TITRES_STAT!D2015</f>
        <v>2.2004999999999999</v>
      </c>
      <c r="C2012" s="2">
        <f t="shared" si="279"/>
        <v>1.4199999999999768E-2</v>
      </c>
      <c r="D2012" s="2">
        <f t="shared" si="280"/>
        <v>1.4199999999999768E-2</v>
      </c>
      <c r="E2012" s="2">
        <f t="shared" si="281"/>
        <v>0</v>
      </c>
      <c r="F2012" s="2">
        <f t="shared" si="282"/>
        <v>1.0502997952137447E-2</v>
      </c>
      <c r="G2012" s="2">
        <f t="shared" si="282"/>
        <v>6.8813327645477138E-3</v>
      </c>
      <c r="H2012" s="2">
        <f t="shared" si="283"/>
        <v>1.5263028706079109</v>
      </c>
      <c r="I2012" s="2">
        <f t="shared" si="284"/>
        <v>60.416464247639183</v>
      </c>
    </row>
    <row r="2013" spans="1:9" ht="13.5" x14ac:dyDescent="0.25">
      <c r="A2013" s="3">
        <f>TITRES_STAT!B2016</f>
        <v>45236</v>
      </c>
      <c r="B2013" s="5">
        <f>TITRES_STAT!D2016</f>
        <v>2.1720999999999999</v>
      </c>
      <c r="C2013" s="2">
        <f t="shared" si="279"/>
        <v>-2.8399999999999981E-2</v>
      </c>
      <c r="D2013" s="2">
        <f t="shared" si="280"/>
        <v>0</v>
      </c>
      <c r="E2013" s="2">
        <f t="shared" si="281"/>
        <v>2.8399999999999981E-2</v>
      </c>
      <c r="F2013" s="2">
        <f t="shared" ref="F2013:G2028" si="285">((F2012*13)+D2013)/14</f>
        <v>9.7527838126990583E-3</v>
      </c>
      <c r="G2013" s="2">
        <f t="shared" si="285"/>
        <v>8.4183804242228769E-3</v>
      </c>
      <c r="H2013" s="2">
        <f t="shared" si="283"/>
        <v>1.1585107017302991</v>
      </c>
      <c r="I2013" s="2">
        <f t="shared" si="284"/>
        <v>53.671760848886095</v>
      </c>
    </row>
    <row r="2014" spans="1:9" ht="13.5" x14ac:dyDescent="0.25">
      <c r="A2014" s="3">
        <f>TITRES_STAT!B2017</f>
        <v>45237</v>
      </c>
      <c r="B2014" s="5">
        <f>TITRES_STAT!D2017</f>
        <v>2.1720999999999999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9.0561563975062685E-3</v>
      </c>
      <c r="G2014" s="2">
        <f t="shared" si="285"/>
        <v>7.8170675367783861E-3</v>
      </c>
      <c r="H2014" s="2">
        <f t="shared" si="283"/>
        <v>1.1585107017302991</v>
      </c>
      <c r="I2014" s="2">
        <f t="shared" si="284"/>
        <v>53.671760848886095</v>
      </c>
    </row>
    <row r="2015" spans="1:9" ht="13.5" x14ac:dyDescent="0.25">
      <c r="A2015" s="3">
        <f>TITRES_STAT!B2018</f>
        <v>45238</v>
      </c>
      <c r="B2015" s="5">
        <f>TITRES_STAT!D2018</f>
        <v>2.2193999999999998</v>
      </c>
      <c r="C2015" s="2">
        <f t="shared" si="279"/>
        <v>4.7299999999999898E-2</v>
      </c>
      <c r="D2015" s="2">
        <f t="shared" si="280"/>
        <v>4.7299999999999898E-2</v>
      </c>
      <c r="E2015" s="2">
        <f t="shared" si="281"/>
        <v>0</v>
      </c>
      <c r="F2015" s="2">
        <f t="shared" si="285"/>
        <v>1.1787859511970099E-2</v>
      </c>
      <c r="G2015" s="2">
        <f t="shared" si="285"/>
        <v>7.2587055698656441E-3</v>
      </c>
      <c r="H2015" s="2">
        <f t="shared" si="283"/>
        <v>1.6239616552167562</v>
      </c>
      <c r="I2015" s="2">
        <f t="shared" si="284"/>
        <v>61.889686992495562</v>
      </c>
    </row>
    <row r="2016" spans="1:9" ht="13.5" x14ac:dyDescent="0.25">
      <c r="A2016" s="3">
        <f>TITRES_STAT!B2019</f>
        <v>45239</v>
      </c>
      <c r="B2016" s="5">
        <f>TITRES_STAT!D2019</f>
        <v>2.2193999999999998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1.0945869546829379E-2</v>
      </c>
      <c r="G2016" s="2">
        <f t="shared" si="285"/>
        <v>6.7402266005895262E-3</v>
      </c>
      <c r="H2016" s="2">
        <f t="shared" si="283"/>
        <v>1.6239616552167566</v>
      </c>
      <c r="I2016" s="2">
        <f t="shared" si="284"/>
        <v>61.889686992495577</v>
      </c>
    </row>
    <row r="2017" spans="1:9" ht="13.5" x14ac:dyDescent="0.25">
      <c r="A2017" s="3">
        <f>TITRES_STAT!B2020</f>
        <v>45240</v>
      </c>
      <c r="B2017" s="5">
        <f>TITRES_STAT!D2020</f>
        <v>2.2052</v>
      </c>
      <c r="C2017" s="2">
        <f t="shared" si="279"/>
        <v>-1.4199999999999768E-2</v>
      </c>
      <c r="D2017" s="2">
        <f t="shared" si="280"/>
        <v>0</v>
      </c>
      <c r="E2017" s="2">
        <f t="shared" si="281"/>
        <v>1.4199999999999768E-2</v>
      </c>
      <c r="F2017" s="2">
        <f t="shared" si="285"/>
        <v>1.0164021722055853E-2</v>
      </c>
      <c r="G2017" s="2">
        <f t="shared" si="285"/>
        <v>7.2730675576902579E-3</v>
      </c>
      <c r="H2017" s="2">
        <f t="shared" si="283"/>
        <v>1.3974875994804714</v>
      </c>
      <c r="I2017" s="2">
        <f t="shared" si="284"/>
        <v>58.289669560055408</v>
      </c>
    </row>
    <row r="2018" spans="1:9" ht="13.5" x14ac:dyDescent="0.25">
      <c r="A2018" s="3">
        <f>TITRES_STAT!B2021</f>
        <v>45243</v>
      </c>
      <c r="B2018" s="5">
        <f>TITRES_STAT!D2021</f>
        <v>2.2241</v>
      </c>
      <c r="C2018" s="2">
        <f t="shared" si="279"/>
        <v>1.8899999999999917E-2</v>
      </c>
      <c r="D2018" s="2">
        <f t="shared" si="280"/>
        <v>1.8899999999999917E-2</v>
      </c>
      <c r="E2018" s="2">
        <f t="shared" si="281"/>
        <v>0</v>
      </c>
      <c r="F2018" s="2">
        <f t="shared" si="285"/>
        <v>1.0788020170480429E-2</v>
      </c>
      <c r="G2018" s="2">
        <f t="shared" si="285"/>
        <v>6.753562732140954E-3</v>
      </c>
      <c r="H2018" s="2">
        <f t="shared" si="283"/>
        <v>1.5973820927344089</v>
      </c>
      <c r="I2018" s="2">
        <f t="shared" si="284"/>
        <v>61.499696067156442</v>
      </c>
    </row>
    <row r="2019" spans="1:9" ht="13.5" x14ac:dyDescent="0.25">
      <c r="A2019" s="3">
        <f>TITRES_STAT!B2022</f>
        <v>45244</v>
      </c>
      <c r="B2019" s="5">
        <f>TITRES_STAT!D2022</f>
        <v>2.2241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1.0017447301160399E-2</v>
      </c>
      <c r="G2019" s="2">
        <f t="shared" si="285"/>
        <v>6.2711653941308855E-3</v>
      </c>
      <c r="H2019" s="2">
        <f t="shared" si="283"/>
        <v>1.5973820927344091</v>
      </c>
      <c r="I2019" s="2">
        <f t="shared" si="284"/>
        <v>61.499696067156442</v>
      </c>
    </row>
    <row r="2020" spans="1:9" ht="13.5" x14ac:dyDescent="0.25">
      <c r="A2020" s="3">
        <f>TITRES_STAT!B2023</f>
        <v>45245</v>
      </c>
      <c r="B2020" s="5">
        <f>TITRES_STAT!D2023</f>
        <v>2.2336</v>
      </c>
      <c r="C2020" s="2">
        <f t="shared" si="279"/>
        <v>9.5000000000000639E-3</v>
      </c>
      <c r="D2020" s="2">
        <f t="shared" si="280"/>
        <v>9.5000000000000639E-3</v>
      </c>
      <c r="E2020" s="2">
        <f t="shared" si="281"/>
        <v>0</v>
      </c>
      <c r="F2020" s="2">
        <f t="shared" si="285"/>
        <v>9.9804867796489481E-3</v>
      </c>
      <c r="G2020" s="2">
        <f t="shared" si="285"/>
        <v>5.8232250088358223E-3</v>
      </c>
      <c r="H2020" s="2">
        <f t="shared" si="283"/>
        <v>1.7139105503402563</v>
      </c>
      <c r="I2020" s="2">
        <f t="shared" si="284"/>
        <v>63.152801779902987</v>
      </c>
    </row>
    <row r="2021" spans="1:9" ht="13.5" x14ac:dyDescent="0.25">
      <c r="A2021" s="3">
        <f>TITRES_STAT!B2024</f>
        <v>45246</v>
      </c>
      <c r="B2021" s="5">
        <f>TITRES_STAT!D2024</f>
        <v>2.2713999999999999</v>
      </c>
      <c r="C2021" s="2">
        <f t="shared" si="279"/>
        <v>3.7799999999999834E-2</v>
      </c>
      <c r="D2021" s="2">
        <f t="shared" si="280"/>
        <v>3.7799999999999834E-2</v>
      </c>
      <c r="E2021" s="2">
        <f t="shared" si="281"/>
        <v>0</v>
      </c>
      <c r="F2021" s="2">
        <f t="shared" si="285"/>
        <v>1.1967594866816868E-2</v>
      </c>
      <c r="G2021" s="2">
        <f t="shared" si="285"/>
        <v>5.4072803653475495E-3</v>
      </c>
      <c r="H2021" s="2">
        <f t="shared" si="283"/>
        <v>2.2132373500569651</v>
      </c>
      <c r="I2021" s="2">
        <f t="shared" si="284"/>
        <v>68.878738447930971</v>
      </c>
    </row>
    <row r="2022" spans="1:9" ht="13.5" x14ac:dyDescent="0.25">
      <c r="A2022" s="3">
        <f>TITRES_STAT!B2025</f>
        <v>45247</v>
      </c>
      <c r="B2022" s="5">
        <f>TITRES_STAT!D2025</f>
        <v>2.2713999999999999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1.1112766662044235E-2</v>
      </c>
      <c r="G2022" s="2">
        <f t="shared" si="285"/>
        <v>5.0210460535370103E-3</v>
      </c>
      <c r="H2022" s="2">
        <f t="shared" si="283"/>
        <v>2.2132373500569651</v>
      </c>
      <c r="I2022" s="2">
        <f t="shared" si="284"/>
        <v>68.878738447930971</v>
      </c>
    </row>
    <row r="2023" spans="1:9" ht="13.5" x14ac:dyDescent="0.25">
      <c r="A2023" s="3">
        <f>TITRES_STAT!B2026</f>
        <v>45250</v>
      </c>
      <c r="B2023" s="5">
        <f>TITRES_STAT!D2026</f>
        <v>2.2713999999999999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1.0318997614755363E-2</v>
      </c>
      <c r="G2023" s="2">
        <f t="shared" si="285"/>
        <v>4.6623999068557955E-3</v>
      </c>
      <c r="H2023" s="2">
        <f t="shared" si="283"/>
        <v>2.2132373500569651</v>
      </c>
      <c r="I2023" s="2">
        <f t="shared" si="284"/>
        <v>68.878738447930971</v>
      </c>
    </row>
    <row r="2024" spans="1:9" ht="13.5" x14ac:dyDescent="0.25">
      <c r="A2024" s="3">
        <f>TITRES_STAT!B2027</f>
        <v>45251</v>
      </c>
      <c r="B2024" s="5">
        <f>TITRES_STAT!D2027</f>
        <v>2.2713999999999999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9.5819263565585511E-3</v>
      </c>
      <c r="G2024" s="2">
        <f t="shared" si="285"/>
        <v>4.3293713420803816E-3</v>
      </c>
      <c r="H2024" s="2">
        <f t="shared" si="283"/>
        <v>2.2132373500569651</v>
      </c>
      <c r="I2024" s="2">
        <f t="shared" si="284"/>
        <v>68.878738447930971</v>
      </c>
    </row>
    <row r="2025" spans="1:9" ht="13.5" x14ac:dyDescent="0.25">
      <c r="A2025" s="3">
        <f>TITRES_STAT!B2028</f>
        <v>45252</v>
      </c>
      <c r="B2025" s="5">
        <f>TITRES_STAT!D2028</f>
        <v>2.2713999999999999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8.8975030453757979E-3</v>
      </c>
      <c r="G2025" s="2">
        <f t="shared" si="285"/>
        <v>4.0201305319317827E-3</v>
      </c>
      <c r="H2025" s="2">
        <f t="shared" si="283"/>
        <v>2.2132373500569655</v>
      </c>
      <c r="I2025" s="2">
        <f t="shared" si="284"/>
        <v>68.878738447930971</v>
      </c>
    </row>
    <row r="2026" spans="1:9" ht="13.5" x14ac:dyDescent="0.25">
      <c r="A2026" s="3">
        <f>TITRES_STAT!B2029</f>
        <v>45253</v>
      </c>
      <c r="B2026" s="5">
        <f>TITRES_STAT!D2029</f>
        <v>2.2856000000000001</v>
      </c>
      <c r="C2026" s="2">
        <f t="shared" si="279"/>
        <v>1.4200000000000212E-2</v>
      </c>
      <c r="D2026" s="2">
        <f t="shared" si="280"/>
        <v>1.4200000000000212E-2</v>
      </c>
      <c r="E2026" s="2">
        <f t="shared" si="281"/>
        <v>0</v>
      </c>
      <c r="F2026" s="2">
        <f t="shared" si="285"/>
        <v>9.2762528278489704E-3</v>
      </c>
      <c r="G2026" s="2">
        <f t="shared" si="285"/>
        <v>3.7329783510795128E-3</v>
      </c>
      <c r="H2026" s="2">
        <f t="shared" si="283"/>
        <v>2.4849468588979193</v>
      </c>
      <c r="I2026" s="2">
        <f t="shared" si="284"/>
        <v>71.305157854939566</v>
      </c>
    </row>
    <row r="2027" spans="1:9" ht="13.5" x14ac:dyDescent="0.25">
      <c r="A2027" s="3">
        <f>TITRES_STAT!B2030</f>
        <v>45254</v>
      </c>
      <c r="B2027" s="5">
        <f>TITRES_STAT!D2030</f>
        <v>2.2856000000000001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8.6136633401454731E-3</v>
      </c>
      <c r="G2027" s="2">
        <f t="shared" si="285"/>
        <v>3.4663370402881191E-3</v>
      </c>
      <c r="H2027" s="2">
        <f t="shared" si="283"/>
        <v>2.4849468588979198</v>
      </c>
      <c r="I2027" s="2">
        <f t="shared" si="284"/>
        <v>71.305157854939566</v>
      </c>
    </row>
    <row r="2028" spans="1:9" ht="13.5" x14ac:dyDescent="0.25">
      <c r="A2028" s="3">
        <f>TITRES_STAT!B2031</f>
        <v>45257</v>
      </c>
      <c r="B2028" s="5">
        <f>TITRES_STAT!D2031</f>
        <v>2.2856000000000001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7.9984016729922249E-3</v>
      </c>
      <c r="G2028" s="2">
        <f t="shared" si="285"/>
        <v>3.2187415374103959E-3</v>
      </c>
      <c r="H2028" s="2">
        <f t="shared" si="283"/>
        <v>2.4849468588979198</v>
      </c>
      <c r="I2028" s="2">
        <f t="shared" si="284"/>
        <v>71.305157854939566</v>
      </c>
    </row>
    <row r="2029" spans="1:9" ht="13.5" x14ac:dyDescent="0.25">
      <c r="A2029" s="3">
        <f>TITRES_STAT!B2032</f>
        <v>45258</v>
      </c>
      <c r="B2029" s="5">
        <f>TITRES_STAT!D2032</f>
        <v>2.2856000000000001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7.4270872677784944E-3</v>
      </c>
      <c r="G2029" s="2">
        <f t="shared" si="286"/>
        <v>2.9888314275953675E-3</v>
      </c>
      <c r="H2029" s="2">
        <f t="shared" si="283"/>
        <v>2.4849468588979202</v>
      </c>
      <c r="I2029" s="2">
        <f t="shared" si="284"/>
        <v>71.30515785493958</v>
      </c>
    </row>
    <row r="2030" spans="1:9" ht="13.5" x14ac:dyDescent="0.25">
      <c r="A2030" s="3">
        <f>TITRES_STAT!B2033</f>
        <v>45259</v>
      </c>
      <c r="B2030" s="5">
        <f>TITRES_STAT!D2033</f>
        <v>2.2431000000000001</v>
      </c>
      <c r="C2030" s="2">
        <f t="shared" si="279"/>
        <v>-4.2499999999999982E-2</v>
      </c>
      <c r="D2030" s="2">
        <f t="shared" si="280"/>
        <v>0</v>
      </c>
      <c r="E2030" s="2">
        <f t="shared" si="281"/>
        <v>4.2499999999999982E-2</v>
      </c>
      <c r="F2030" s="2">
        <f t="shared" si="286"/>
        <v>6.8965810343657452E-3</v>
      </c>
      <c r="G2030" s="2">
        <f t="shared" si="286"/>
        <v>5.811057754195696E-3</v>
      </c>
      <c r="H2030" s="2">
        <f t="shared" si="283"/>
        <v>1.1868030444863984</v>
      </c>
      <c r="I2030" s="2">
        <f t="shared" si="284"/>
        <v>54.271144695846893</v>
      </c>
    </row>
    <row r="2031" spans="1:9" ht="13.5" x14ac:dyDescent="0.25">
      <c r="A2031" s="3">
        <f>TITRES_STAT!B2034</f>
        <v>45260</v>
      </c>
      <c r="B2031" s="5">
        <f>TITRES_STAT!D2034</f>
        <v>2.2713999999999999</v>
      </c>
      <c r="C2031" s="2">
        <f t="shared" si="279"/>
        <v>2.829999999999977E-2</v>
      </c>
      <c r="D2031" s="2">
        <f t="shared" si="280"/>
        <v>2.829999999999977E-2</v>
      </c>
      <c r="E2031" s="2">
        <f t="shared" si="281"/>
        <v>0</v>
      </c>
      <c r="F2031" s="2">
        <f t="shared" si="286"/>
        <v>8.4253966747681753E-3</v>
      </c>
      <c r="G2031" s="2">
        <f t="shared" si="286"/>
        <v>5.3959822003245752E-3</v>
      </c>
      <c r="H2031" s="2">
        <f t="shared" si="283"/>
        <v>1.5614203979882249</v>
      </c>
      <c r="I2031" s="2">
        <f t="shared" si="284"/>
        <v>60.959161534537088</v>
      </c>
    </row>
    <row r="2032" spans="1:9" ht="13.5" x14ac:dyDescent="0.25">
      <c r="A2032" s="3">
        <f>TITRES_STAT!B2035</f>
        <v>45261</v>
      </c>
      <c r="B2032" s="5">
        <f>TITRES_STAT!D2035</f>
        <v>2.2951000000000001</v>
      </c>
      <c r="C2032" s="2">
        <f t="shared" si="279"/>
        <v>2.3700000000000276E-2</v>
      </c>
      <c r="D2032" s="2">
        <f t="shared" si="280"/>
        <v>2.3700000000000276E-2</v>
      </c>
      <c r="E2032" s="2">
        <f t="shared" si="281"/>
        <v>0</v>
      </c>
      <c r="F2032" s="2">
        <f t="shared" si="286"/>
        <v>9.5164397694276117E-3</v>
      </c>
      <c r="G2032" s="2">
        <f t="shared" si="286"/>
        <v>5.0105549003013911E-3</v>
      </c>
      <c r="H2032" s="2">
        <f t="shared" si="283"/>
        <v>1.8992786146011864</v>
      </c>
      <c r="I2032" s="2">
        <f t="shared" si="284"/>
        <v>65.508661535188253</v>
      </c>
    </row>
    <row r="2033" spans="1:9" ht="13.5" x14ac:dyDescent="0.25">
      <c r="A2033" s="3">
        <f>TITRES_STAT!B2036</f>
        <v>45264</v>
      </c>
      <c r="B2033" s="5">
        <f>TITRES_STAT!D2036</f>
        <v>2.2713999999999999</v>
      </c>
      <c r="C2033" s="2">
        <f t="shared" si="279"/>
        <v>-2.3700000000000276E-2</v>
      </c>
      <c r="D2033" s="2">
        <f t="shared" si="280"/>
        <v>0</v>
      </c>
      <c r="E2033" s="2">
        <f t="shared" si="281"/>
        <v>2.3700000000000276E-2</v>
      </c>
      <c r="F2033" s="2">
        <f t="shared" si="286"/>
        <v>8.8366940716113531E-3</v>
      </c>
      <c r="G2033" s="2">
        <f t="shared" si="286"/>
        <v>6.3455152645655972E-3</v>
      </c>
      <c r="H2033" s="2">
        <f t="shared" si="283"/>
        <v>1.3925888920253504</v>
      </c>
      <c r="I2033" s="2">
        <f t="shared" si="284"/>
        <v>58.204269720842433</v>
      </c>
    </row>
    <row r="2034" spans="1:9" ht="13.5" x14ac:dyDescent="0.25">
      <c r="A2034" s="3">
        <f>TITRES_STAT!B2037</f>
        <v>45265</v>
      </c>
      <c r="B2034" s="5">
        <f>TITRES_STAT!D2037</f>
        <v>2.2713999999999999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8.205501637924828E-3</v>
      </c>
      <c r="G2034" s="2">
        <f t="shared" si="286"/>
        <v>5.8922641742394834E-3</v>
      </c>
      <c r="H2034" s="2">
        <f t="shared" si="283"/>
        <v>1.3925888920253504</v>
      </c>
      <c r="I2034" s="2">
        <f t="shared" si="284"/>
        <v>58.204269720842433</v>
      </c>
    </row>
    <row r="2035" spans="1:9" ht="13.5" x14ac:dyDescent="0.25">
      <c r="A2035" s="3">
        <f>TITRES_STAT!B2038</f>
        <v>45266</v>
      </c>
      <c r="B2035" s="5">
        <f>TITRES_STAT!D2038</f>
        <v>2.2667000000000002</v>
      </c>
      <c r="C2035" s="2">
        <f t="shared" si="279"/>
        <v>-4.6999999999997044E-3</v>
      </c>
      <c r="D2035" s="2">
        <f t="shared" si="280"/>
        <v>0</v>
      </c>
      <c r="E2035" s="2">
        <f t="shared" si="281"/>
        <v>4.6999999999997044E-3</v>
      </c>
      <c r="F2035" s="2">
        <f t="shared" si="286"/>
        <v>7.6193943780730545E-3</v>
      </c>
      <c r="G2035" s="2">
        <f t="shared" si="286"/>
        <v>5.8071024475080711E-3</v>
      </c>
      <c r="H2035" s="2">
        <f t="shared" si="283"/>
        <v>1.3120819628974636</v>
      </c>
      <c r="I2035" s="2">
        <f t="shared" si="284"/>
        <v>56.74893814115412</v>
      </c>
    </row>
    <row r="2036" spans="1:9" ht="13.5" x14ac:dyDescent="0.25">
      <c r="A2036" s="3">
        <f>TITRES_STAT!B2039</f>
        <v>45267</v>
      </c>
      <c r="B2036" s="5">
        <f>TITRES_STAT!D2039</f>
        <v>2.2713999999999999</v>
      </c>
      <c r="C2036" s="2">
        <f t="shared" si="279"/>
        <v>4.6999999999997044E-3</v>
      </c>
      <c r="D2036" s="2">
        <f t="shared" si="280"/>
        <v>4.6999999999997044E-3</v>
      </c>
      <c r="E2036" s="2">
        <f t="shared" si="281"/>
        <v>0</v>
      </c>
      <c r="F2036" s="2">
        <f t="shared" si="286"/>
        <v>7.4108662082106721E-3</v>
      </c>
      <c r="G2036" s="2">
        <f t="shared" si="286"/>
        <v>5.3923094155432089E-3</v>
      </c>
      <c r="H2036" s="2">
        <f t="shared" si="283"/>
        <v>1.3743399417787525</v>
      </c>
      <c r="I2036" s="2">
        <f t="shared" si="284"/>
        <v>57.883031725825944</v>
      </c>
    </row>
    <row r="2037" spans="1:9" ht="13.5" x14ac:dyDescent="0.25">
      <c r="A2037" s="3">
        <f>TITRES_STAT!B2040</f>
        <v>45268</v>
      </c>
      <c r="B2037" s="5">
        <f>TITRES_STAT!D2040</f>
        <v>2.3424</v>
      </c>
      <c r="C2037" s="2">
        <f t="shared" si="279"/>
        <v>7.1000000000000174E-2</v>
      </c>
      <c r="D2037" s="2">
        <f t="shared" si="280"/>
        <v>7.1000000000000174E-2</v>
      </c>
      <c r="E2037" s="2">
        <f t="shared" si="281"/>
        <v>0</v>
      </c>
      <c r="F2037" s="2">
        <f t="shared" si="286"/>
        <v>1.1952947193338493E-2</v>
      </c>
      <c r="G2037" s="2">
        <f t="shared" si="286"/>
        <v>5.0071444572901223E-3</v>
      </c>
      <c r="H2037" s="2">
        <f t="shared" si="283"/>
        <v>2.3871784198148447</v>
      </c>
      <c r="I2037" s="2">
        <f t="shared" si="284"/>
        <v>70.476902127444959</v>
      </c>
    </row>
    <row r="2038" spans="1:9" ht="13.5" x14ac:dyDescent="0.25">
      <c r="A2038" s="3">
        <f>TITRES_STAT!B2041</f>
        <v>45271</v>
      </c>
      <c r="B2038" s="5">
        <f>TITRES_STAT!D2041</f>
        <v>2.3424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1.1099165250957171E-2</v>
      </c>
      <c r="G2038" s="2">
        <f t="shared" si="286"/>
        <v>4.649491281769399E-3</v>
      </c>
      <c r="H2038" s="2">
        <f t="shared" si="283"/>
        <v>2.3871784198148447</v>
      </c>
      <c r="I2038" s="2">
        <f t="shared" si="284"/>
        <v>70.476902127444959</v>
      </c>
    </row>
    <row r="2039" spans="1:9" ht="13.5" x14ac:dyDescent="0.25">
      <c r="A2039" s="3">
        <f>TITRES_STAT!B2042</f>
        <v>45272</v>
      </c>
      <c r="B2039" s="5">
        <f>TITRES_STAT!D2042</f>
        <v>2.3424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1.0306367733031658E-2</v>
      </c>
      <c r="G2039" s="2">
        <f t="shared" si="286"/>
        <v>4.3173847616430139E-3</v>
      </c>
      <c r="H2039" s="2">
        <f t="shared" si="283"/>
        <v>2.3871784198148442</v>
      </c>
      <c r="I2039" s="2">
        <f t="shared" si="284"/>
        <v>70.476902127444959</v>
      </c>
    </row>
    <row r="2040" spans="1:9" ht="13.5" x14ac:dyDescent="0.25">
      <c r="A2040" s="3">
        <f>TITRES_STAT!B2043</f>
        <v>45273</v>
      </c>
      <c r="B2040" s="5">
        <f>TITRES_STAT!D2043</f>
        <v>2.3472</v>
      </c>
      <c r="C2040" s="2">
        <f t="shared" si="279"/>
        <v>4.7999999999999154E-3</v>
      </c>
      <c r="D2040" s="2">
        <f t="shared" si="280"/>
        <v>4.7999999999999154E-3</v>
      </c>
      <c r="E2040" s="2">
        <f t="shared" si="281"/>
        <v>0</v>
      </c>
      <c r="F2040" s="2">
        <f t="shared" si="286"/>
        <v>9.9130557521008196E-3</v>
      </c>
      <c r="G2040" s="2">
        <f t="shared" si="286"/>
        <v>4.0090001358113704E-3</v>
      </c>
      <c r="H2040" s="2">
        <f t="shared" si="283"/>
        <v>2.4727002784435035</v>
      </c>
      <c r="I2040" s="2">
        <f t="shared" si="284"/>
        <v>71.203964643668897</v>
      </c>
    </row>
    <row r="2041" spans="1:9" ht="13.5" x14ac:dyDescent="0.25">
      <c r="A2041" s="3">
        <f>TITRES_STAT!B2044</f>
        <v>45274</v>
      </c>
      <c r="B2041" s="5">
        <f>TITRES_STAT!D2044</f>
        <v>2.3188</v>
      </c>
      <c r="C2041" s="2">
        <f t="shared" si="279"/>
        <v>-2.8399999999999981E-2</v>
      </c>
      <c r="D2041" s="2">
        <f t="shared" si="280"/>
        <v>0</v>
      </c>
      <c r="E2041" s="2">
        <f t="shared" si="281"/>
        <v>2.8399999999999981E-2</v>
      </c>
      <c r="F2041" s="2">
        <f t="shared" si="286"/>
        <v>9.2049803412364746E-3</v>
      </c>
      <c r="G2041" s="2">
        <f t="shared" si="286"/>
        <v>5.7512144118248426E-3</v>
      </c>
      <c r="H2041" s="2">
        <f t="shared" si="283"/>
        <v>1.6005281114733754</v>
      </c>
      <c r="I2041" s="2">
        <f t="shared" si="284"/>
        <v>61.546272251853019</v>
      </c>
    </row>
    <row r="2042" spans="1:9" ht="13.5" x14ac:dyDescent="0.25">
      <c r="A2042" s="3">
        <f>TITRES_STAT!B2045</f>
        <v>45275</v>
      </c>
      <c r="B2042" s="5">
        <f>TITRES_STAT!D2045</f>
        <v>2.3188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8.5474817454338683E-3</v>
      </c>
      <c r="G2042" s="2">
        <f t="shared" si="286"/>
        <v>5.3404133824087822E-3</v>
      </c>
      <c r="H2042" s="2">
        <f t="shared" si="283"/>
        <v>1.6005281114733751</v>
      </c>
      <c r="I2042" s="2">
        <f t="shared" si="284"/>
        <v>61.546272251853019</v>
      </c>
    </row>
    <row r="2043" spans="1:9" ht="13.5" x14ac:dyDescent="0.25">
      <c r="A2043" s="3">
        <f>TITRES_STAT!B2046</f>
        <v>45278</v>
      </c>
      <c r="B2043" s="5">
        <f>TITRES_STAT!D2046</f>
        <v>2.3424</v>
      </c>
      <c r="C2043" s="2">
        <f t="shared" si="279"/>
        <v>2.3600000000000065E-2</v>
      </c>
      <c r="D2043" s="2">
        <f t="shared" si="280"/>
        <v>2.3600000000000065E-2</v>
      </c>
      <c r="E2043" s="2">
        <f t="shared" si="281"/>
        <v>0</v>
      </c>
      <c r="F2043" s="2">
        <f t="shared" si="286"/>
        <v>9.6226616207600261E-3</v>
      </c>
      <c r="G2043" s="2">
        <f t="shared" si="286"/>
        <v>4.958955283665298E-3</v>
      </c>
      <c r="H2043" s="2">
        <f t="shared" si="283"/>
        <v>1.9404614622069463</v>
      </c>
      <c r="I2043" s="2">
        <f t="shared" si="284"/>
        <v>65.991732493257842</v>
      </c>
    </row>
    <row r="2044" spans="1:9" ht="13.5" x14ac:dyDescent="0.25">
      <c r="A2044" s="3">
        <f>TITRES_STAT!B2047</f>
        <v>45279</v>
      </c>
      <c r="B2044" s="5">
        <f>TITRES_STAT!D2047</f>
        <v>2.3188</v>
      </c>
      <c r="C2044" s="2">
        <f t="shared" si="279"/>
        <v>-2.3600000000000065E-2</v>
      </c>
      <c r="D2044" s="2">
        <f t="shared" si="280"/>
        <v>0</v>
      </c>
      <c r="E2044" s="2">
        <f t="shared" si="281"/>
        <v>2.3600000000000065E-2</v>
      </c>
      <c r="F2044" s="2">
        <f t="shared" si="286"/>
        <v>8.935328647848597E-3</v>
      </c>
      <c r="G2044" s="2">
        <f t="shared" si="286"/>
        <v>6.2904584776892107E-3</v>
      </c>
      <c r="H2044" s="2">
        <f t="shared" si="283"/>
        <v>1.4204574562474459</v>
      </c>
      <c r="I2044" s="2">
        <f t="shared" si="284"/>
        <v>58.685495693431889</v>
      </c>
    </row>
    <row r="2045" spans="1:9" ht="13.5" x14ac:dyDescent="0.25">
      <c r="A2045" s="3">
        <f>TITRES_STAT!B2048</f>
        <v>45280</v>
      </c>
      <c r="B2045" s="5">
        <f>TITRES_STAT!D2048</f>
        <v>2.456</v>
      </c>
      <c r="C2045" s="2">
        <f t="shared" si="279"/>
        <v>0.13719999999999999</v>
      </c>
      <c r="D2045" s="2">
        <f t="shared" si="280"/>
        <v>0.13719999999999999</v>
      </c>
      <c r="E2045" s="2">
        <f t="shared" si="281"/>
        <v>0</v>
      </c>
      <c r="F2045" s="2">
        <f t="shared" ref="F2045:G2060" si="287">((F2044*13)+D2045)/14</f>
        <v>1.8097090887287982E-2</v>
      </c>
      <c r="G2045" s="2">
        <f t="shared" si="287"/>
        <v>5.8411400149971241E-3</v>
      </c>
      <c r="H2045" s="2">
        <f t="shared" si="283"/>
        <v>3.09821213681297</v>
      </c>
      <c r="I2045" s="2">
        <f t="shared" si="284"/>
        <v>75.599115745685538</v>
      </c>
    </row>
    <row r="2046" spans="1:9" ht="13.5" x14ac:dyDescent="0.25">
      <c r="A2046" s="3">
        <f>TITRES_STAT!B2049</f>
        <v>45281</v>
      </c>
      <c r="B2046" s="5">
        <f>TITRES_STAT!D2049</f>
        <v>2.5316999999999998</v>
      </c>
      <c r="C2046" s="2">
        <f t="shared" si="279"/>
        <v>7.5699999999999878E-2</v>
      </c>
      <c r="D2046" s="2">
        <f t="shared" si="280"/>
        <v>7.5699999999999878E-2</v>
      </c>
      <c r="E2046" s="2">
        <f t="shared" si="281"/>
        <v>0</v>
      </c>
      <c r="F2046" s="2">
        <f t="shared" si="287"/>
        <v>2.2211584395338831E-2</v>
      </c>
      <c r="G2046" s="2">
        <f t="shared" si="287"/>
        <v>5.4239157282116156E-3</v>
      </c>
      <c r="H2046" s="2">
        <f t="shared" si="283"/>
        <v>4.095119745280865</v>
      </c>
      <c r="I2046" s="2">
        <f t="shared" si="284"/>
        <v>80.373375897078631</v>
      </c>
    </row>
    <row r="2047" spans="1:9" ht="13.5" x14ac:dyDescent="0.25">
      <c r="A2047" s="3">
        <f>TITRES_STAT!B2050</f>
        <v>45282</v>
      </c>
      <c r="B2047" s="5">
        <f>TITRES_STAT!D2050</f>
        <v>2.6831</v>
      </c>
      <c r="C2047" s="2">
        <f t="shared" si="279"/>
        <v>0.1514000000000002</v>
      </c>
      <c r="D2047" s="2">
        <f t="shared" si="280"/>
        <v>0.1514000000000002</v>
      </c>
      <c r="E2047" s="2">
        <f t="shared" si="281"/>
        <v>0</v>
      </c>
      <c r="F2047" s="2">
        <f t="shared" si="287"/>
        <v>3.143932836710036E-2</v>
      </c>
      <c r="G2047" s="2">
        <f t="shared" si="287"/>
        <v>5.0364931761964996E-3</v>
      </c>
      <c r="H2047" s="2">
        <f t="shared" si="283"/>
        <v>6.2423053635194181</v>
      </c>
      <c r="I2047" s="2">
        <f t="shared" si="284"/>
        <v>86.192241975363942</v>
      </c>
    </row>
    <row r="2048" spans="1:9" ht="13.5" x14ac:dyDescent="0.25">
      <c r="A2048" s="3">
        <f>TITRES_STAT!B2051</f>
        <v>45285</v>
      </c>
      <c r="B2048" s="5">
        <f>TITRES_STAT!D2051</f>
        <v>2.6926000000000001</v>
      </c>
      <c r="C2048" s="2">
        <f t="shared" si="279"/>
        <v>9.5000000000000639E-3</v>
      </c>
      <c r="D2048" s="2">
        <f t="shared" si="280"/>
        <v>9.5000000000000639E-3</v>
      </c>
      <c r="E2048" s="2">
        <f t="shared" si="281"/>
        <v>0</v>
      </c>
      <c r="F2048" s="2">
        <f t="shared" si="287"/>
        <v>2.9872233483736053E-2</v>
      </c>
      <c r="G2048" s="2">
        <f t="shared" si="287"/>
        <v>4.6767436636110356E-3</v>
      </c>
      <c r="H2048" s="2">
        <f t="shared" si="283"/>
        <v>6.387400215275199</v>
      </c>
      <c r="I2048" s="2">
        <f t="shared" si="284"/>
        <v>86.463438139817271</v>
      </c>
    </row>
    <row r="2049" spans="1:9" ht="13.5" x14ac:dyDescent="0.25">
      <c r="A2049" s="3">
        <f>TITRES_STAT!B2052</f>
        <v>45286</v>
      </c>
      <c r="B2049" s="5">
        <f>TITRES_STAT!D2052</f>
        <v>2.6831</v>
      </c>
      <c r="C2049" s="2">
        <f t="shared" si="279"/>
        <v>-9.5000000000000639E-3</v>
      </c>
      <c r="D2049" s="2">
        <f t="shared" si="280"/>
        <v>0</v>
      </c>
      <c r="E2049" s="2">
        <f t="shared" si="281"/>
        <v>9.5000000000000639E-3</v>
      </c>
      <c r="F2049" s="2">
        <f t="shared" si="287"/>
        <v>2.7738502520612048E-2</v>
      </c>
      <c r="G2049" s="2">
        <f t="shared" si="287"/>
        <v>5.0212619733531099E-3</v>
      </c>
      <c r="H2049" s="2">
        <f t="shared" si="283"/>
        <v>5.5242093855718046</v>
      </c>
      <c r="I2049" s="2">
        <f t="shared" si="284"/>
        <v>84.672472311948084</v>
      </c>
    </row>
    <row r="2050" spans="1:9" ht="13.5" x14ac:dyDescent="0.25">
      <c r="A2050" s="3">
        <f>TITRES_STAT!B2053</f>
        <v>45287</v>
      </c>
      <c r="B2050" s="5">
        <f>TITRES_STAT!D2053</f>
        <v>2.6783999999999999</v>
      </c>
      <c r="C2050" s="2">
        <f t="shared" si="279"/>
        <v>-4.7000000000001485E-3</v>
      </c>
      <c r="D2050" s="2">
        <f t="shared" si="280"/>
        <v>0</v>
      </c>
      <c r="E2050" s="2">
        <f t="shared" si="281"/>
        <v>4.7000000000001485E-3</v>
      </c>
      <c r="F2050" s="2">
        <f t="shared" si="287"/>
        <v>2.5757180911996903E-2</v>
      </c>
      <c r="G2050" s="2">
        <f t="shared" si="287"/>
        <v>4.998314689542184E-3</v>
      </c>
      <c r="H2050" s="2">
        <f t="shared" si="283"/>
        <v>5.1531731217099717</v>
      </c>
      <c r="I2050" s="2">
        <f t="shared" si="284"/>
        <v>83.748222580123027</v>
      </c>
    </row>
    <row r="2051" spans="1:9" ht="13.5" x14ac:dyDescent="0.25">
      <c r="A2051" s="3">
        <f>TITRES_STAT!B2054</f>
        <v>45288</v>
      </c>
      <c r="B2051" s="5">
        <f>TITRES_STAT!D2054</f>
        <v>2.6972999999999998</v>
      </c>
      <c r="C2051" s="2">
        <f t="shared" ref="C2051:C2114" si="288">B2051-B2050</f>
        <v>1.8899999999999917E-2</v>
      </c>
      <c r="D2051" s="2">
        <f t="shared" ref="D2051:D2114" si="289">IF(C2051&gt;0,C2051,0)</f>
        <v>1.8899999999999917E-2</v>
      </c>
      <c r="E2051" s="2">
        <f t="shared" ref="E2051:E2114" si="290">IF(C2051&lt;0,-C2051,0)</f>
        <v>0</v>
      </c>
      <c r="F2051" s="2">
        <f t="shared" si="287"/>
        <v>2.5267382275425691E-2</v>
      </c>
      <c r="G2051" s="2">
        <f t="shared" si="287"/>
        <v>4.6412922117177414E-3</v>
      </c>
      <c r="H2051" s="2">
        <f t="shared" si="283"/>
        <v>5.4440403928099661</v>
      </c>
      <c r="I2051" s="2">
        <f t="shared" si="284"/>
        <v>84.481785664848331</v>
      </c>
    </row>
    <row r="2052" spans="1:9" ht="13.5" x14ac:dyDescent="0.25">
      <c r="A2052" s="3">
        <f>TITRES_STAT!B2055</f>
        <v>45289</v>
      </c>
      <c r="B2052" s="5">
        <f>TITRES_STAT!D2055</f>
        <v>2.5365000000000002</v>
      </c>
      <c r="C2052" s="2">
        <f t="shared" si="288"/>
        <v>-0.16079999999999961</v>
      </c>
      <c r="D2052" s="2">
        <f t="shared" si="289"/>
        <v>0</v>
      </c>
      <c r="E2052" s="2">
        <f t="shared" si="290"/>
        <v>0.16079999999999961</v>
      </c>
      <c r="F2052" s="2">
        <f t="shared" si="287"/>
        <v>2.3462569255752429E-2</v>
      </c>
      <c r="G2052" s="2">
        <f t="shared" si="287"/>
        <v>1.5795485625166448E-2</v>
      </c>
      <c r="H2052" s="2">
        <f t="shared" si="283"/>
        <v>1.4853971452685355</v>
      </c>
      <c r="I2052" s="2">
        <f t="shared" si="284"/>
        <v>59.764981548172067</v>
      </c>
    </row>
    <row r="2053" spans="1:9" ht="13.5" x14ac:dyDescent="0.25">
      <c r="A2053" s="3">
        <f>TITRES_STAT!B2056</f>
        <v>45293</v>
      </c>
      <c r="B2053" s="5">
        <f>TITRES_STAT!D2056</f>
        <v>2.5081000000000002</v>
      </c>
      <c r="C2053" s="2">
        <f t="shared" si="288"/>
        <v>-2.8399999999999981E-2</v>
      </c>
      <c r="D2053" s="2">
        <f t="shared" si="289"/>
        <v>0</v>
      </c>
      <c r="E2053" s="2">
        <f t="shared" si="290"/>
        <v>2.8399999999999981E-2</v>
      </c>
      <c r="F2053" s="2">
        <f t="shared" si="287"/>
        <v>2.1786671451770111E-2</v>
      </c>
      <c r="G2053" s="2">
        <f t="shared" si="287"/>
        <v>1.6695808080511701E-2</v>
      </c>
      <c r="H2053" s="2">
        <f t="shared" si="283"/>
        <v>1.3049186566297895</v>
      </c>
      <c r="I2053" s="2">
        <f t="shared" si="284"/>
        <v>56.614520988685044</v>
      </c>
    </row>
    <row r="2054" spans="1:9" ht="13.5" x14ac:dyDescent="0.25">
      <c r="A2054" s="3">
        <f>TITRES_STAT!B2057</f>
        <v>45294</v>
      </c>
      <c r="B2054" s="5">
        <f>TITRES_STAT!D2057</f>
        <v>2.4796999999999998</v>
      </c>
      <c r="C2054" s="2">
        <f t="shared" si="288"/>
        <v>-2.8400000000000425E-2</v>
      </c>
      <c r="D2054" s="2">
        <f t="shared" si="289"/>
        <v>0</v>
      </c>
      <c r="E2054" s="2">
        <f t="shared" si="290"/>
        <v>2.8400000000000425E-2</v>
      </c>
      <c r="F2054" s="2">
        <f t="shared" si="287"/>
        <v>2.0230480633786529E-2</v>
      </c>
      <c r="G2054" s="2">
        <f t="shared" si="287"/>
        <v>1.7531821789046609E-2</v>
      </c>
      <c r="H2054" s="2">
        <f t="shared" si="283"/>
        <v>1.1539291738880193</v>
      </c>
      <c r="I2054" s="2">
        <f t="shared" si="284"/>
        <v>53.573218092639614</v>
      </c>
    </row>
    <row r="2055" spans="1:9" ht="13.5" x14ac:dyDescent="0.25">
      <c r="A2055" s="3">
        <f>TITRES_STAT!B2058</f>
        <v>45295</v>
      </c>
      <c r="B2055" s="5">
        <f>TITRES_STAT!D2058</f>
        <v>2.4323000000000001</v>
      </c>
      <c r="C2055" s="2">
        <f t="shared" si="288"/>
        <v>-4.7399999999999665E-2</v>
      </c>
      <c r="D2055" s="2">
        <f t="shared" si="289"/>
        <v>0</v>
      </c>
      <c r="E2055" s="2">
        <f t="shared" si="290"/>
        <v>4.7399999999999665E-2</v>
      </c>
      <c r="F2055" s="2">
        <f t="shared" si="287"/>
        <v>1.8785446302801774E-2</v>
      </c>
      <c r="G2055" s="2">
        <f t="shared" si="287"/>
        <v>1.9665263089828969E-2</v>
      </c>
      <c r="H2055" s="2">
        <f t="shared" si="283"/>
        <v>0.95526036020935601</v>
      </c>
      <c r="I2055" s="2">
        <f t="shared" si="284"/>
        <v>48.855916053403405</v>
      </c>
    </row>
    <row r="2056" spans="1:9" ht="13.5" x14ac:dyDescent="0.25">
      <c r="A2056" s="3">
        <f>TITRES_STAT!B2059</f>
        <v>45296</v>
      </c>
      <c r="B2056" s="5">
        <f>TITRES_STAT!D2059</f>
        <v>2.4134000000000002</v>
      </c>
      <c r="C2056" s="2">
        <f t="shared" si="288"/>
        <v>-1.8899999999999917E-2</v>
      </c>
      <c r="D2056" s="2">
        <f t="shared" si="289"/>
        <v>0</v>
      </c>
      <c r="E2056" s="2">
        <f t="shared" si="290"/>
        <v>1.8899999999999917E-2</v>
      </c>
      <c r="F2056" s="2">
        <f t="shared" si="287"/>
        <v>1.7443628709744505E-2</v>
      </c>
      <c r="G2056" s="2">
        <f t="shared" si="287"/>
        <v>1.9610601440555465E-2</v>
      </c>
      <c r="H2056" s="2">
        <f t="shared" si="283"/>
        <v>0.88949993515601322</v>
      </c>
      <c r="I2056" s="2">
        <f t="shared" si="284"/>
        <v>47.075944201213673</v>
      </c>
    </row>
    <row r="2057" spans="1:9" ht="13.5" x14ac:dyDescent="0.25">
      <c r="A2057" s="3">
        <f>TITRES_STAT!B2060</f>
        <v>45299</v>
      </c>
      <c r="B2057" s="5">
        <f>TITRES_STAT!D2060</f>
        <v>2.2951000000000001</v>
      </c>
      <c r="C2057" s="2">
        <f t="shared" si="288"/>
        <v>-0.11830000000000007</v>
      </c>
      <c r="D2057" s="2">
        <f t="shared" si="289"/>
        <v>0</v>
      </c>
      <c r="E2057" s="2">
        <f t="shared" si="290"/>
        <v>0.11830000000000007</v>
      </c>
      <c r="F2057" s="2">
        <f t="shared" si="287"/>
        <v>1.6197655230477042E-2</v>
      </c>
      <c r="G2057" s="2">
        <f t="shared" si="287"/>
        <v>2.6659844194801507E-2</v>
      </c>
      <c r="H2057" s="2">
        <f t="shared" si="283"/>
        <v>0.60756751285273747</v>
      </c>
      <c r="I2057" s="2">
        <f t="shared" si="284"/>
        <v>37.794214426152955</v>
      </c>
    </row>
    <row r="2058" spans="1:9" ht="13.5" x14ac:dyDescent="0.25">
      <c r="A2058" s="3">
        <f>TITRES_STAT!B2061</f>
        <v>45300</v>
      </c>
      <c r="B2058" s="5">
        <f>TITRES_STAT!D2061</f>
        <v>2.2713999999999999</v>
      </c>
      <c r="C2058" s="2">
        <f t="shared" si="288"/>
        <v>-2.3700000000000276E-2</v>
      </c>
      <c r="D2058" s="2">
        <f t="shared" si="289"/>
        <v>0</v>
      </c>
      <c r="E2058" s="2">
        <f t="shared" si="290"/>
        <v>2.3700000000000276E-2</v>
      </c>
      <c r="F2058" s="2">
        <f t="shared" si="287"/>
        <v>1.5040679856871539E-2</v>
      </c>
      <c r="G2058" s="2">
        <f t="shared" si="287"/>
        <v>2.6448426752315703E-2</v>
      </c>
      <c r="H2058" s="2">
        <f t="shared" si="283"/>
        <v>0.56867956637740824</v>
      </c>
      <c r="I2058" s="2">
        <f t="shared" si="284"/>
        <v>36.252117931941605</v>
      </c>
    </row>
    <row r="2059" spans="1:9" ht="13.5" x14ac:dyDescent="0.25">
      <c r="A2059" s="3">
        <f>TITRES_STAT!B2062</f>
        <v>45301</v>
      </c>
      <c r="B2059" s="5">
        <f>TITRES_STAT!D2062</f>
        <v>2.2241</v>
      </c>
      <c r="C2059" s="2">
        <f t="shared" si="288"/>
        <v>-4.7299999999999898E-2</v>
      </c>
      <c r="D2059" s="2">
        <f t="shared" si="289"/>
        <v>0</v>
      </c>
      <c r="E2059" s="2">
        <f t="shared" si="290"/>
        <v>4.7299999999999898E-2</v>
      </c>
      <c r="F2059" s="2">
        <f t="shared" si="287"/>
        <v>1.3966345581380714E-2</v>
      </c>
      <c r="G2059" s="2">
        <f t="shared" si="287"/>
        <v>2.7937824841436004E-2</v>
      </c>
      <c r="H2059" s="2">
        <f t="shared" si="283"/>
        <v>0.4999081231501788</v>
      </c>
      <c r="I2059" s="2">
        <f t="shared" si="284"/>
        <v>33.329249667656157</v>
      </c>
    </row>
    <row r="2060" spans="1:9" ht="13.5" x14ac:dyDescent="0.25">
      <c r="A2060" s="3">
        <f>TITRES_STAT!B2063</f>
        <v>45302</v>
      </c>
      <c r="B2060" s="5">
        <f>TITRES_STAT!D2063</f>
        <v>2.2193999999999998</v>
      </c>
      <c r="C2060" s="2">
        <f t="shared" si="288"/>
        <v>-4.7000000000001485E-3</v>
      </c>
      <c r="D2060" s="2">
        <f t="shared" si="289"/>
        <v>0</v>
      </c>
      <c r="E2060" s="2">
        <f t="shared" si="290"/>
        <v>4.7000000000001485E-3</v>
      </c>
      <c r="F2060" s="2">
        <f t="shared" si="287"/>
        <v>1.296874946842495E-2</v>
      </c>
      <c r="G2060" s="2">
        <f t="shared" si="287"/>
        <v>2.6277980209904874E-2</v>
      </c>
      <c r="H2060" s="2">
        <f t="shared" si="283"/>
        <v>0.49352154788276614</v>
      </c>
      <c r="I2060" s="2">
        <f t="shared" si="284"/>
        <v>33.044153168220987</v>
      </c>
    </row>
    <row r="2061" spans="1:9" ht="13.5" x14ac:dyDescent="0.25">
      <c r="A2061" s="3">
        <f>TITRES_STAT!B2064</f>
        <v>45303</v>
      </c>
      <c r="B2061" s="5">
        <f>TITRES_STAT!D2064</f>
        <v>2.1768000000000001</v>
      </c>
      <c r="C2061" s="2">
        <f t="shared" si="288"/>
        <v>-4.2599999999999749E-2</v>
      </c>
      <c r="D2061" s="2">
        <f t="shared" si="289"/>
        <v>0</v>
      </c>
      <c r="E2061" s="2">
        <f t="shared" si="290"/>
        <v>4.2599999999999749E-2</v>
      </c>
      <c r="F2061" s="2">
        <f t="shared" ref="F2061:G2076" si="291">((F2060*13)+D2061)/14</f>
        <v>1.2042410220680311E-2</v>
      </c>
      <c r="G2061" s="2">
        <f t="shared" si="291"/>
        <v>2.7443838766340222E-2</v>
      </c>
      <c r="H2061" s="2">
        <f t="shared" si="283"/>
        <v>0.43880195927438137</v>
      </c>
      <c r="I2061" s="2">
        <f t="shared" si="284"/>
        <v>30.497731563812906</v>
      </c>
    </row>
    <row r="2062" spans="1:9" ht="13.5" x14ac:dyDescent="0.25">
      <c r="A2062" s="3">
        <f>TITRES_STAT!B2065</f>
        <v>45306</v>
      </c>
      <c r="B2062" s="5">
        <f>TITRES_STAT!D2065</f>
        <v>2.1295000000000002</v>
      </c>
      <c r="C2062" s="2">
        <f t="shared" si="288"/>
        <v>-4.7299999999999898E-2</v>
      </c>
      <c r="D2062" s="2">
        <f t="shared" si="289"/>
        <v>0</v>
      </c>
      <c r="E2062" s="2">
        <f t="shared" si="290"/>
        <v>4.7299999999999898E-2</v>
      </c>
      <c r="F2062" s="2">
        <f t="shared" si="291"/>
        <v>1.1182238062060288E-2</v>
      </c>
      <c r="G2062" s="2">
        <f t="shared" si="291"/>
        <v>2.8862135997315911E-2</v>
      </c>
      <c r="H2062" s="2">
        <f t="shared" si="283"/>
        <v>0.38743626123514219</v>
      </c>
      <c r="I2062" s="2">
        <f t="shared" si="284"/>
        <v>27.924616939897007</v>
      </c>
    </row>
    <row r="2063" spans="1:9" ht="13.5" x14ac:dyDescent="0.25">
      <c r="A2063" s="3">
        <f>TITRES_STAT!B2066</f>
        <v>45307</v>
      </c>
      <c r="B2063" s="5">
        <f>TITRES_STAT!D2066</f>
        <v>2.1768000000000001</v>
      </c>
      <c r="C2063" s="2">
        <f t="shared" si="288"/>
        <v>4.7299999999999898E-2</v>
      </c>
      <c r="D2063" s="2">
        <f t="shared" si="289"/>
        <v>4.7299999999999898E-2</v>
      </c>
      <c r="E2063" s="2">
        <f t="shared" si="290"/>
        <v>0</v>
      </c>
      <c r="F2063" s="2">
        <f t="shared" si="291"/>
        <v>1.3762078200484546E-2</v>
      </c>
      <c r="G2063" s="2">
        <f t="shared" si="291"/>
        <v>2.680055485465049E-2</v>
      </c>
      <c r="H2063" s="2">
        <f t="shared" si="283"/>
        <v>0.51349974935673848</v>
      </c>
      <c r="I2063" s="2">
        <f t="shared" si="284"/>
        <v>33.927970557972273</v>
      </c>
    </row>
    <row r="2064" spans="1:9" ht="13.5" x14ac:dyDescent="0.25">
      <c r="A2064" s="3">
        <f>TITRES_STAT!B2067</f>
        <v>45308</v>
      </c>
      <c r="B2064" s="5">
        <f>TITRES_STAT!D2067</f>
        <v>2.1768000000000001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1.277907261473565E-2</v>
      </c>
      <c r="G2064" s="2">
        <f t="shared" si="291"/>
        <v>2.488622950788974E-2</v>
      </c>
      <c r="H2064" s="2">
        <f t="shared" si="283"/>
        <v>0.51349974935673848</v>
      </c>
      <c r="I2064" s="2">
        <f t="shared" si="284"/>
        <v>33.927970557972273</v>
      </c>
    </row>
    <row r="2065" spans="1:9" ht="13.5" x14ac:dyDescent="0.25">
      <c r="A2065" s="3">
        <f>TITRES_STAT!B2068</f>
        <v>45309</v>
      </c>
      <c r="B2065" s="5">
        <f>TITRES_STAT!D2068</f>
        <v>2.1341999999999999</v>
      </c>
      <c r="C2065" s="2">
        <f t="shared" si="288"/>
        <v>-4.2600000000000193E-2</v>
      </c>
      <c r="D2065" s="2">
        <f t="shared" si="289"/>
        <v>0</v>
      </c>
      <c r="E2065" s="2">
        <f t="shared" si="290"/>
        <v>4.2600000000000193E-2</v>
      </c>
      <c r="F2065" s="2">
        <f t="shared" si="291"/>
        <v>1.1866281713683103E-2</v>
      </c>
      <c r="G2065" s="2">
        <f t="shared" si="291"/>
        <v>2.6151498828754775E-2</v>
      </c>
      <c r="H2065" s="2">
        <f t="shared" ref="H2065:H2128" si="292">F2065/G2065</f>
        <v>0.45375149590414987</v>
      </c>
      <c r="I2065" s="2">
        <f t="shared" ref="I2065:I2128" si="293">IF(G2065=0,100,100-(100/(1+H2065)))</f>
        <v>31.212452553449822</v>
      </c>
    </row>
    <row r="2066" spans="1:9" ht="13.5" x14ac:dyDescent="0.25">
      <c r="A2066" s="3">
        <f>TITRES_STAT!B2069</f>
        <v>45310</v>
      </c>
      <c r="B2066" s="5">
        <f>TITRES_STAT!D2069</f>
        <v>2.1341999999999999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1.1018690162705739E-2</v>
      </c>
      <c r="G2066" s="2">
        <f t="shared" si="291"/>
        <v>2.428353462670086E-2</v>
      </c>
      <c r="H2066" s="2">
        <f t="shared" si="292"/>
        <v>0.45375149590414993</v>
      </c>
      <c r="I2066" s="2">
        <f t="shared" si="293"/>
        <v>31.212452553449836</v>
      </c>
    </row>
    <row r="2067" spans="1:9" ht="13.5" x14ac:dyDescent="0.25">
      <c r="A2067" s="3">
        <f>TITRES_STAT!B2070</f>
        <v>45313</v>
      </c>
      <c r="B2067" s="5">
        <f>TITRES_STAT!D2070</f>
        <v>2.0821999999999998</v>
      </c>
      <c r="C2067" s="2">
        <f t="shared" si="288"/>
        <v>-5.2000000000000046E-2</v>
      </c>
      <c r="D2067" s="2">
        <f t="shared" si="289"/>
        <v>0</v>
      </c>
      <c r="E2067" s="2">
        <f t="shared" si="290"/>
        <v>5.2000000000000046E-2</v>
      </c>
      <c r="F2067" s="2">
        <f t="shared" si="291"/>
        <v>1.0231640865369615E-2</v>
      </c>
      <c r="G2067" s="2">
        <f t="shared" si="291"/>
        <v>2.626328215336509E-2</v>
      </c>
      <c r="H2067" s="2">
        <f t="shared" si="292"/>
        <v>0.38957967270129046</v>
      </c>
      <c r="I2067" s="2">
        <f t="shared" si="293"/>
        <v>28.035792430955922</v>
      </c>
    </row>
    <row r="2068" spans="1:9" ht="13.5" x14ac:dyDescent="0.25">
      <c r="A2068" s="3">
        <f>TITRES_STAT!B2071</f>
        <v>45314</v>
      </c>
      <c r="B2068" s="5">
        <f>TITRES_STAT!D2071</f>
        <v>2.1768000000000001</v>
      </c>
      <c r="C2068" s="2">
        <f t="shared" si="288"/>
        <v>9.4600000000000239E-2</v>
      </c>
      <c r="D2068" s="2">
        <f t="shared" si="289"/>
        <v>9.4600000000000239E-2</v>
      </c>
      <c r="E2068" s="2">
        <f t="shared" si="290"/>
        <v>0</v>
      </c>
      <c r="F2068" s="2">
        <f t="shared" si="291"/>
        <v>1.6257952232128944E-2</v>
      </c>
      <c r="G2068" s="2">
        <f t="shared" si="291"/>
        <v>2.4387333428124724E-2</v>
      </c>
      <c r="H2068" s="2">
        <f t="shared" si="292"/>
        <v>0.66665559316048217</v>
      </c>
      <c r="I2068" s="2">
        <f t="shared" si="293"/>
        <v>39.999601351128689</v>
      </c>
    </row>
    <row r="2069" spans="1:9" ht="13.5" x14ac:dyDescent="0.25">
      <c r="A2069" s="3">
        <f>TITRES_STAT!B2072</f>
        <v>45315</v>
      </c>
      <c r="B2069" s="5">
        <f>TITRES_STAT!D2072</f>
        <v>2.1768000000000001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1.5096669929834019E-2</v>
      </c>
      <c r="G2069" s="2">
        <f t="shared" si="291"/>
        <v>2.2645381040401528E-2</v>
      </c>
      <c r="H2069" s="2">
        <f t="shared" si="292"/>
        <v>0.66665559316048217</v>
      </c>
      <c r="I2069" s="2">
        <f t="shared" si="293"/>
        <v>39.999601351128689</v>
      </c>
    </row>
    <row r="2070" spans="1:9" ht="13.5" x14ac:dyDescent="0.25">
      <c r="A2070" s="3">
        <f>TITRES_STAT!B2073</f>
        <v>45316</v>
      </c>
      <c r="B2070" s="5">
        <f>TITRES_STAT!D2073</f>
        <v>2.1768000000000001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1.4018336363417302E-2</v>
      </c>
      <c r="G2070" s="2">
        <f t="shared" si="291"/>
        <v>2.102785382322999E-2</v>
      </c>
      <c r="H2070" s="2">
        <f t="shared" si="292"/>
        <v>0.66665559316048217</v>
      </c>
      <c r="I2070" s="2">
        <f t="shared" si="293"/>
        <v>39.999601351128689</v>
      </c>
    </row>
    <row r="2071" spans="1:9" ht="13.5" x14ac:dyDescent="0.25">
      <c r="A2071" s="3">
        <f>TITRES_STAT!B2074</f>
        <v>45317</v>
      </c>
      <c r="B2071" s="5">
        <f>TITRES_STAT!D2074</f>
        <v>2.1673</v>
      </c>
      <c r="C2071" s="2">
        <f t="shared" si="288"/>
        <v>-9.5000000000000639E-3</v>
      </c>
      <c r="D2071" s="2">
        <f t="shared" si="289"/>
        <v>0</v>
      </c>
      <c r="E2071" s="2">
        <f t="shared" si="290"/>
        <v>9.5000000000000639E-3</v>
      </c>
      <c r="F2071" s="2">
        <f t="shared" si="291"/>
        <v>1.301702662317321E-2</v>
      </c>
      <c r="G2071" s="2">
        <f t="shared" si="291"/>
        <v>2.0204435692999283E-2</v>
      </c>
      <c r="H2071" s="2">
        <f t="shared" si="292"/>
        <v>0.64426578504657439</v>
      </c>
      <c r="I2071" s="2">
        <f t="shared" si="293"/>
        <v>39.182581727705617</v>
      </c>
    </row>
    <row r="2072" spans="1:9" ht="13.5" x14ac:dyDescent="0.25">
      <c r="A2072" s="3">
        <f>TITRES_STAT!B2075</f>
        <v>45320</v>
      </c>
      <c r="B2072" s="5">
        <f>TITRES_STAT!D2075</f>
        <v>2.1295000000000002</v>
      </c>
      <c r="C2072" s="2">
        <f t="shared" si="288"/>
        <v>-3.7799999999999834E-2</v>
      </c>
      <c r="D2072" s="2">
        <f t="shared" si="289"/>
        <v>0</v>
      </c>
      <c r="E2072" s="2">
        <f t="shared" si="290"/>
        <v>3.7799999999999834E-2</v>
      </c>
      <c r="F2072" s="2">
        <f t="shared" si="291"/>
        <v>1.2087239007232266E-2</v>
      </c>
      <c r="G2072" s="2">
        <f t="shared" si="291"/>
        <v>2.1461261714927894E-2</v>
      </c>
      <c r="H2072" s="2">
        <f t="shared" si="292"/>
        <v>0.56321194754475679</v>
      </c>
      <c r="I2072" s="2">
        <f t="shared" si="293"/>
        <v>36.029148090210029</v>
      </c>
    </row>
    <row r="2073" spans="1:9" ht="13.5" x14ac:dyDescent="0.25">
      <c r="A2073" s="3">
        <f>TITRES_STAT!B2076</f>
        <v>45321</v>
      </c>
      <c r="B2073" s="5">
        <f>TITRES_STAT!D2076</f>
        <v>2.1530999999999998</v>
      </c>
      <c r="C2073" s="2">
        <f t="shared" si="288"/>
        <v>2.3599999999999621E-2</v>
      </c>
      <c r="D2073" s="2">
        <f t="shared" si="289"/>
        <v>2.3599999999999621E-2</v>
      </c>
      <c r="E2073" s="2">
        <f t="shared" si="290"/>
        <v>0</v>
      </c>
      <c r="F2073" s="2">
        <f t="shared" si="291"/>
        <v>1.2909579078144219E-2</v>
      </c>
      <c r="G2073" s="2">
        <f t="shared" si="291"/>
        <v>1.9928314449575903E-2</v>
      </c>
      <c r="H2073" s="2">
        <f t="shared" si="292"/>
        <v>0.64780085193903336</v>
      </c>
      <c r="I2073" s="2">
        <f t="shared" si="293"/>
        <v>39.313054801297135</v>
      </c>
    </row>
    <row r="2074" spans="1:9" ht="13.5" x14ac:dyDescent="0.25">
      <c r="A2074" s="3">
        <f>TITRES_STAT!B2077</f>
        <v>45322</v>
      </c>
      <c r="B2074" s="5">
        <f>TITRES_STAT!D2077</f>
        <v>2.1625999999999999</v>
      </c>
      <c r="C2074" s="2">
        <f t="shared" si="288"/>
        <v>9.5000000000000639E-3</v>
      </c>
      <c r="D2074" s="2">
        <f t="shared" si="289"/>
        <v>9.5000000000000639E-3</v>
      </c>
      <c r="E2074" s="2">
        <f t="shared" si="290"/>
        <v>0</v>
      </c>
      <c r="F2074" s="2">
        <f t="shared" si="291"/>
        <v>1.2666037715419637E-2</v>
      </c>
      <c r="G2074" s="2">
        <f t="shared" si="291"/>
        <v>1.8504863417463342E-2</v>
      </c>
      <c r="H2074" s="2">
        <f t="shared" si="292"/>
        <v>0.68447074856367163</v>
      </c>
      <c r="I2074" s="2">
        <f t="shared" si="293"/>
        <v>40.634172433526182</v>
      </c>
    </row>
    <row r="2075" spans="1:9" ht="13.5" x14ac:dyDescent="0.25">
      <c r="A2075" s="3">
        <f>TITRES_STAT!B2078</f>
        <v>45323</v>
      </c>
      <c r="B2075" s="5">
        <f>TITRES_STAT!D2078</f>
        <v>2.1530999999999998</v>
      </c>
      <c r="C2075" s="2">
        <f t="shared" si="288"/>
        <v>-9.5000000000000639E-3</v>
      </c>
      <c r="D2075" s="2">
        <f t="shared" si="289"/>
        <v>0</v>
      </c>
      <c r="E2075" s="2">
        <f t="shared" si="290"/>
        <v>9.5000000000000639E-3</v>
      </c>
      <c r="F2075" s="2">
        <f t="shared" si="291"/>
        <v>1.1761320735746804E-2</v>
      </c>
      <c r="G2075" s="2">
        <f t="shared" si="291"/>
        <v>1.7861658887644537E-2</v>
      </c>
      <c r="H2075" s="2">
        <f t="shared" si="292"/>
        <v>0.65846743629632709</v>
      </c>
      <c r="I2075" s="2">
        <f t="shared" si="293"/>
        <v>39.703368416253618</v>
      </c>
    </row>
    <row r="2076" spans="1:9" ht="13.5" x14ac:dyDescent="0.25">
      <c r="A2076" s="3">
        <f>TITRES_STAT!B2079</f>
        <v>45324</v>
      </c>
      <c r="B2076" s="5">
        <f>TITRES_STAT!D2079</f>
        <v>2.1530999999999998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1.0921226397479175E-2</v>
      </c>
      <c r="G2076" s="2">
        <f t="shared" si="291"/>
        <v>1.6585826109955643E-2</v>
      </c>
      <c r="H2076" s="2">
        <f t="shared" si="292"/>
        <v>0.65846743629632709</v>
      </c>
      <c r="I2076" s="2">
        <f t="shared" si="293"/>
        <v>39.703368416253618</v>
      </c>
    </row>
    <row r="2077" spans="1:9" ht="13.5" x14ac:dyDescent="0.25">
      <c r="A2077" s="3">
        <f>TITRES_STAT!B2080</f>
        <v>45327</v>
      </c>
      <c r="B2077" s="5">
        <f>TITRES_STAT!D2080</f>
        <v>2.1530999999999998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1.0141138797659235E-2</v>
      </c>
      <c r="G2077" s="2">
        <f t="shared" si="294"/>
        <v>1.5401124244958811E-2</v>
      </c>
      <c r="H2077" s="2">
        <f t="shared" si="292"/>
        <v>0.65846743629632709</v>
      </c>
      <c r="I2077" s="2">
        <f t="shared" si="293"/>
        <v>39.703368416253618</v>
      </c>
    </row>
    <row r="2078" spans="1:9" ht="13.5" x14ac:dyDescent="0.25">
      <c r="A2078" s="3">
        <f>TITRES_STAT!B2081</f>
        <v>45328</v>
      </c>
      <c r="B2078" s="5">
        <f>TITRES_STAT!D2081</f>
        <v>2.1530999999999998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9.4167717406835744E-3</v>
      </c>
      <c r="G2078" s="2">
        <f t="shared" si="294"/>
        <v>1.4301043941747468E-2</v>
      </c>
      <c r="H2078" s="2">
        <f t="shared" si="292"/>
        <v>0.65846743629632709</v>
      </c>
      <c r="I2078" s="2">
        <f t="shared" si="293"/>
        <v>39.703368416253618</v>
      </c>
    </row>
    <row r="2079" spans="1:9" ht="13.5" x14ac:dyDescent="0.25">
      <c r="A2079" s="3">
        <f>TITRES_STAT!B2082</f>
        <v>45329</v>
      </c>
      <c r="B2079" s="5">
        <f>TITRES_STAT!D2082</f>
        <v>2.1295000000000002</v>
      </c>
      <c r="C2079" s="2">
        <f t="shared" si="288"/>
        <v>-2.3599999999999621E-2</v>
      </c>
      <c r="D2079" s="2">
        <f t="shared" si="289"/>
        <v>0</v>
      </c>
      <c r="E2079" s="2">
        <f t="shared" si="290"/>
        <v>2.3599999999999621E-2</v>
      </c>
      <c r="F2079" s="2">
        <f t="shared" si="294"/>
        <v>8.7441451877776043E-3</v>
      </c>
      <c r="G2079" s="2">
        <f t="shared" si="294"/>
        <v>1.4965255088765478E-2</v>
      </c>
      <c r="H2079" s="2">
        <f t="shared" si="292"/>
        <v>0.58429643436829193</v>
      </c>
      <c r="I2079" s="2">
        <f t="shared" si="293"/>
        <v>36.8804992356919</v>
      </c>
    </row>
    <row r="2080" spans="1:9" ht="13.5" x14ac:dyDescent="0.25">
      <c r="A2080" s="3">
        <f>TITRES_STAT!B2083</f>
        <v>45330</v>
      </c>
      <c r="B2080" s="5">
        <f>TITRES_STAT!D2083</f>
        <v>2.1295000000000002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8.1195633886506323E-3</v>
      </c>
      <c r="G2080" s="2">
        <f t="shared" si="294"/>
        <v>1.3896308296710801E-2</v>
      </c>
      <c r="H2080" s="2">
        <f t="shared" si="292"/>
        <v>0.58429643436829182</v>
      </c>
      <c r="I2080" s="2">
        <f t="shared" si="293"/>
        <v>36.880499235691893</v>
      </c>
    </row>
    <row r="2081" spans="1:9" ht="13.5" x14ac:dyDescent="0.25">
      <c r="A2081" s="3">
        <f>TITRES_STAT!B2084</f>
        <v>45331</v>
      </c>
      <c r="B2081" s="5">
        <f>TITRES_STAT!D2084</f>
        <v>2.1389</v>
      </c>
      <c r="C2081" s="2">
        <f t="shared" si="288"/>
        <v>9.3999999999998529E-3</v>
      </c>
      <c r="D2081" s="2">
        <f t="shared" si="289"/>
        <v>9.3999999999998529E-3</v>
      </c>
      <c r="E2081" s="2">
        <f t="shared" si="290"/>
        <v>0</v>
      </c>
      <c r="F2081" s="2">
        <f t="shared" si="294"/>
        <v>8.2110231466041485E-3</v>
      </c>
      <c r="G2081" s="2">
        <f t="shared" si="294"/>
        <v>1.2903714846945745E-2</v>
      </c>
      <c r="H2081" s="2">
        <f t="shared" si="292"/>
        <v>0.63633017654196411</v>
      </c>
      <c r="I2081" s="2">
        <f t="shared" si="293"/>
        <v>38.887639283577393</v>
      </c>
    </row>
    <row r="2082" spans="1:9" ht="13.5" x14ac:dyDescent="0.25">
      <c r="A2082" s="3">
        <f>TITRES_STAT!B2085</f>
        <v>45334</v>
      </c>
      <c r="B2082" s="5">
        <f>TITRES_STAT!D2085</f>
        <v>2.1295000000000002</v>
      </c>
      <c r="C2082" s="2">
        <f t="shared" si="288"/>
        <v>-9.3999999999998529E-3</v>
      </c>
      <c r="D2082" s="2">
        <f t="shared" si="289"/>
        <v>0</v>
      </c>
      <c r="E2082" s="2">
        <f t="shared" si="290"/>
        <v>9.3999999999998529E-3</v>
      </c>
      <c r="F2082" s="2">
        <f t="shared" si="294"/>
        <v>7.6245214932752813E-3</v>
      </c>
      <c r="G2082" s="2">
        <f t="shared" si="294"/>
        <v>1.2653449500735324E-2</v>
      </c>
      <c r="H2082" s="2">
        <f t="shared" si="292"/>
        <v>0.60256465976587659</v>
      </c>
      <c r="I2082" s="2">
        <f t="shared" si="293"/>
        <v>37.600021696092256</v>
      </c>
    </row>
    <row r="2083" spans="1:9" ht="13.5" x14ac:dyDescent="0.25">
      <c r="A2083" s="3">
        <f>TITRES_STAT!B2086</f>
        <v>45335</v>
      </c>
      <c r="B2083" s="5">
        <f>TITRES_STAT!D2086</f>
        <v>2.1057999999999999</v>
      </c>
      <c r="C2083" s="2">
        <f t="shared" si="288"/>
        <v>-2.3700000000000276E-2</v>
      </c>
      <c r="D2083" s="2">
        <f t="shared" si="289"/>
        <v>0</v>
      </c>
      <c r="E2083" s="2">
        <f t="shared" si="290"/>
        <v>2.3700000000000276E-2</v>
      </c>
      <c r="F2083" s="2">
        <f t="shared" si="294"/>
        <v>7.07991281518419E-3</v>
      </c>
      <c r="G2083" s="2">
        <f t="shared" si="294"/>
        <v>1.3442488822111392E-2</v>
      </c>
      <c r="H2083" s="2">
        <f t="shared" si="292"/>
        <v>0.52668169628964279</v>
      </c>
      <c r="I2083" s="2">
        <f t="shared" si="293"/>
        <v>34.498461438927251</v>
      </c>
    </row>
    <row r="2084" spans="1:9" ht="13.5" x14ac:dyDescent="0.25">
      <c r="A2084" s="3">
        <f>TITRES_STAT!B2087</f>
        <v>45336</v>
      </c>
      <c r="B2084" s="5">
        <f>TITRES_STAT!D2087</f>
        <v>2.1011000000000002</v>
      </c>
      <c r="C2084" s="2">
        <f t="shared" si="288"/>
        <v>-4.6999999999997044E-3</v>
      </c>
      <c r="D2084" s="2">
        <f t="shared" si="289"/>
        <v>0</v>
      </c>
      <c r="E2084" s="2">
        <f t="shared" si="290"/>
        <v>4.6999999999997044E-3</v>
      </c>
      <c r="F2084" s="2">
        <f t="shared" si="294"/>
        <v>6.5742047569567474E-3</v>
      </c>
      <c r="G2084" s="2">
        <f t="shared" si="294"/>
        <v>1.28180253348177E-2</v>
      </c>
      <c r="H2084" s="2">
        <f t="shared" si="292"/>
        <v>0.51288748346433555</v>
      </c>
      <c r="I2084" s="2">
        <f t="shared" si="293"/>
        <v>33.901231193339186</v>
      </c>
    </row>
    <row r="2085" spans="1:9" ht="13.5" x14ac:dyDescent="0.25">
      <c r="A2085" s="3">
        <f>TITRES_STAT!B2088</f>
        <v>45337</v>
      </c>
      <c r="B2085" s="5">
        <f>TITRES_STAT!D2088</f>
        <v>2.1295000000000002</v>
      </c>
      <c r="C2085" s="2">
        <f t="shared" si="288"/>
        <v>2.8399999999999981E-2</v>
      </c>
      <c r="D2085" s="2">
        <f t="shared" si="289"/>
        <v>2.8399999999999981E-2</v>
      </c>
      <c r="E2085" s="2">
        <f t="shared" si="290"/>
        <v>0</v>
      </c>
      <c r="F2085" s="2">
        <f t="shared" si="294"/>
        <v>8.1331901314598363E-3</v>
      </c>
      <c r="G2085" s="2">
        <f t="shared" si="294"/>
        <v>1.1902452096616434E-2</v>
      </c>
      <c r="H2085" s="2">
        <f t="shared" si="292"/>
        <v>0.68332055155020499</v>
      </c>
      <c r="I2085" s="2">
        <f t="shared" si="293"/>
        <v>40.59360832498129</v>
      </c>
    </row>
    <row r="2086" spans="1:9" ht="13.5" x14ac:dyDescent="0.25">
      <c r="A2086" s="3">
        <f>TITRES_STAT!B2089</f>
        <v>45338</v>
      </c>
      <c r="B2086" s="5">
        <f>TITRES_STAT!D2089</f>
        <v>2.1295000000000002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7.5522479792127046E-3</v>
      </c>
      <c r="G2086" s="2">
        <f t="shared" si="294"/>
        <v>1.1052276946858118E-2</v>
      </c>
      <c r="H2086" s="2">
        <f t="shared" si="292"/>
        <v>0.68332055155020499</v>
      </c>
      <c r="I2086" s="2">
        <f t="shared" si="293"/>
        <v>40.59360832498129</v>
      </c>
    </row>
    <row r="2087" spans="1:9" ht="13.5" x14ac:dyDescent="0.25">
      <c r="A2087" s="3">
        <f>TITRES_STAT!B2090</f>
        <v>45341</v>
      </c>
      <c r="B2087" s="5">
        <f>TITRES_STAT!D2090</f>
        <v>2.1295000000000002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7.0128016949832254E-3</v>
      </c>
      <c r="G2087" s="2">
        <f t="shared" si="294"/>
        <v>1.0262828593511108E-2</v>
      </c>
      <c r="H2087" s="2">
        <f t="shared" si="292"/>
        <v>0.68332055155020499</v>
      </c>
      <c r="I2087" s="2">
        <f t="shared" si="293"/>
        <v>40.59360832498129</v>
      </c>
    </row>
    <row r="2088" spans="1:9" ht="13.5" x14ac:dyDescent="0.25">
      <c r="A2088" s="3">
        <f>TITRES_STAT!B2091</f>
        <v>45342</v>
      </c>
      <c r="B2088" s="5">
        <f>TITRES_STAT!D2091</f>
        <v>2.1248</v>
      </c>
      <c r="C2088" s="2">
        <f t="shared" si="288"/>
        <v>-4.7000000000001485E-3</v>
      </c>
      <c r="D2088" s="2">
        <f t="shared" si="289"/>
        <v>0</v>
      </c>
      <c r="E2088" s="2">
        <f t="shared" si="290"/>
        <v>4.7000000000001485E-3</v>
      </c>
      <c r="F2088" s="2">
        <f t="shared" si="294"/>
        <v>6.5118872881987089E-3</v>
      </c>
      <c r="G2088" s="2">
        <f t="shared" si="294"/>
        <v>9.86548369397461E-3</v>
      </c>
      <c r="H2088" s="2">
        <f t="shared" si="292"/>
        <v>0.66006771590691238</v>
      </c>
      <c r="I2088" s="2">
        <f t="shared" si="293"/>
        <v>39.761493436809019</v>
      </c>
    </row>
    <row r="2089" spans="1:9" ht="13.5" x14ac:dyDescent="0.25">
      <c r="A2089" s="3">
        <f>TITRES_STAT!B2092</f>
        <v>45343</v>
      </c>
      <c r="B2089" s="5">
        <f>TITRES_STAT!D2092</f>
        <v>2.1389</v>
      </c>
      <c r="C2089" s="2">
        <f t="shared" si="288"/>
        <v>1.4100000000000001E-2</v>
      </c>
      <c r="D2089" s="2">
        <f t="shared" si="289"/>
        <v>1.4100000000000001E-2</v>
      </c>
      <c r="E2089" s="2">
        <f t="shared" si="290"/>
        <v>0</v>
      </c>
      <c r="F2089" s="2">
        <f t="shared" si="294"/>
        <v>7.0538953390416586E-3</v>
      </c>
      <c r="G2089" s="2">
        <f t="shared" si="294"/>
        <v>9.1608062872621382E-3</v>
      </c>
      <c r="H2089" s="2">
        <f t="shared" si="292"/>
        <v>0.77000813223721543</v>
      </c>
      <c r="I2089" s="2">
        <f t="shared" si="293"/>
        <v>43.503084432948775</v>
      </c>
    </row>
    <row r="2090" spans="1:9" ht="13.5" x14ac:dyDescent="0.25">
      <c r="A2090" s="3">
        <f>TITRES_STAT!B2093</f>
        <v>45344</v>
      </c>
      <c r="B2090" s="5">
        <f>TITRES_STAT!D2093</f>
        <v>2.2667000000000002</v>
      </c>
      <c r="C2090" s="2">
        <f t="shared" si="288"/>
        <v>0.12780000000000014</v>
      </c>
      <c r="D2090" s="2">
        <f t="shared" si="289"/>
        <v>0.12780000000000014</v>
      </c>
      <c r="E2090" s="2">
        <f t="shared" si="290"/>
        <v>0</v>
      </c>
      <c r="F2090" s="2">
        <f t="shared" si="294"/>
        <v>1.5678617100538691E-2</v>
      </c>
      <c r="G2090" s="2">
        <f t="shared" si="294"/>
        <v>8.5064629810291288E-3</v>
      </c>
      <c r="H2090" s="2">
        <f t="shared" si="292"/>
        <v>1.8431417541585375</v>
      </c>
      <c r="I2090" s="2">
        <f t="shared" si="293"/>
        <v>64.827641867052733</v>
      </c>
    </row>
    <row r="2091" spans="1:9" ht="13.5" x14ac:dyDescent="0.25">
      <c r="A2091" s="3">
        <f>TITRES_STAT!B2094</f>
        <v>45345</v>
      </c>
      <c r="B2091" s="5">
        <f>TITRES_STAT!D2094</f>
        <v>2.3992</v>
      </c>
      <c r="C2091" s="2">
        <f t="shared" si="288"/>
        <v>0.13249999999999984</v>
      </c>
      <c r="D2091" s="2">
        <f t="shared" si="289"/>
        <v>0.13249999999999984</v>
      </c>
      <c r="E2091" s="2">
        <f t="shared" si="290"/>
        <v>0</v>
      </c>
      <c r="F2091" s="2">
        <f t="shared" si="294"/>
        <v>2.4023001593357345E-2</v>
      </c>
      <c r="G2091" s="2">
        <f t="shared" si="294"/>
        <v>7.8988584823841915E-3</v>
      </c>
      <c r="H2091" s="2">
        <f t="shared" si="292"/>
        <v>3.0413257367419302</v>
      </c>
      <c r="I2091" s="2">
        <f t="shared" si="293"/>
        <v>75.255644678466609</v>
      </c>
    </row>
    <row r="2092" spans="1:9" ht="13.5" x14ac:dyDescent="0.25">
      <c r="A2092" s="3">
        <f>TITRES_STAT!B2095</f>
        <v>45348</v>
      </c>
      <c r="B2092" s="5">
        <f>TITRES_STAT!D2095</f>
        <v>2.5081000000000002</v>
      </c>
      <c r="C2092" s="2">
        <f t="shared" si="288"/>
        <v>0.10890000000000022</v>
      </c>
      <c r="D2092" s="2">
        <f t="shared" si="289"/>
        <v>0.10890000000000022</v>
      </c>
      <c r="E2092" s="2">
        <f t="shared" si="290"/>
        <v>0</v>
      </c>
      <c r="F2092" s="2">
        <f t="shared" si="294"/>
        <v>3.0085644336688977E-2</v>
      </c>
      <c r="G2092" s="2">
        <f t="shared" si="294"/>
        <v>7.3346543050710348E-3</v>
      </c>
      <c r="H2092" s="2">
        <f t="shared" si="292"/>
        <v>4.1018489877414339</v>
      </c>
      <c r="I2092" s="2">
        <f t="shared" si="293"/>
        <v>80.399263043599106</v>
      </c>
    </row>
    <row r="2093" spans="1:9" ht="13.5" x14ac:dyDescent="0.25">
      <c r="A2093" s="3">
        <f>TITRES_STAT!B2096</f>
        <v>45349</v>
      </c>
      <c r="B2093" s="5">
        <f>TITRES_STAT!D2096</f>
        <v>2.3660999999999999</v>
      </c>
      <c r="C2093" s="2">
        <f t="shared" si="288"/>
        <v>-0.14200000000000035</v>
      </c>
      <c r="D2093" s="2">
        <f t="shared" si="289"/>
        <v>0</v>
      </c>
      <c r="E2093" s="2">
        <f t="shared" si="290"/>
        <v>0.14200000000000035</v>
      </c>
      <c r="F2093" s="2">
        <f t="shared" ref="F2093:G2108" si="295">((F2092*13)+D2093)/14</f>
        <v>2.7936669741211194E-2</v>
      </c>
      <c r="G2093" s="2">
        <f t="shared" si="295"/>
        <v>1.6953607568994559E-2</v>
      </c>
      <c r="H2093" s="2">
        <f t="shared" si="292"/>
        <v>1.6478303881648708</v>
      </c>
      <c r="I2093" s="2">
        <f t="shared" si="293"/>
        <v>62.233230479197388</v>
      </c>
    </row>
    <row r="2094" spans="1:9" ht="13.5" x14ac:dyDescent="0.25">
      <c r="A2094" s="3">
        <f>TITRES_STAT!B2097</f>
        <v>45350</v>
      </c>
      <c r="B2094" s="5">
        <f>TITRES_STAT!D2097</f>
        <v>2.3614000000000002</v>
      </c>
      <c r="C2094" s="2">
        <f t="shared" si="288"/>
        <v>-4.6999999999997044E-3</v>
      </c>
      <c r="D2094" s="2">
        <f t="shared" si="289"/>
        <v>0</v>
      </c>
      <c r="E2094" s="2">
        <f t="shared" si="290"/>
        <v>4.6999999999997044E-3</v>
      </c>
      <c r="F2094" s="2">
        <f t="shared" si="295"/>
        <v>2.5941193331124681E-2</v>
      </c>
      <c r="G2094" s="2">
        <f t="shared" si="295"/>
        <v>1.6078349885494926E-2</v>
      </c>
      <c r="H2094" s="2">
        <f t="shared" si="292"/>
        <v>1.6134238597785158</v>
      </c>
      <c r="I2094" s="2">
        <f t="shared" si="293"/>
        <v>61.73601935031126</v>
      </c>
    </row>
    <row r="2095" spans="1:9" ht="13.5" x14ac:dyDescent="0.25">
      <c r="A2095" s="3">
        <f>TITRES_STAT!B2098</f>
        <v>45351</v>
      </c>
      <c r="B2095" s="5">
        <f>TITRES_STAT!D2098</f>
        <v>2.456</v>
      </c>
      <c r="C2095" s="2">
        <f t="shared" si="288"/>
        <v>9.4599999999999795E-2</v>
      </c>
      <c r="D2095" s="2">
        <f t="shared" si="289"/>
        <v>9.4599999999999795E-2</v>
      </c>
      <c r="E2095" s="2">
        <f t="shared" si="290"/>
        <v>0</v>
      </c>
      <c r="F2095" s="2">
        <f t="shared" si="295"/>
        <v>3.0845393807472903E-2</v>
      </c>
      <c r="G2095" s="2">
        <f t="shared" si="295"/>
        <v>1.4929896322245288E-2</v>
      </c>
      <c r="H2095" s="2">
        <f t="shared" si="292"/>
        <v>2.0660152717546874</v>
      </c>
      <c r="I2095" s="2">
        <f t="shared" si="293"/>
        <v>67.384376418069905</v>
      </c>
    </row>
    <row r="2096" spans="1:9" ht="13.5" x14ac:dyDescent="0.25">
      <c r="A2096" s="3">
        <f>TITRES_STAT!B2099</f>
        <v>45352</v>
      </c>
      <c r="B2096" s="5">
        <f>TITRES_STAT!D2099</f>
        <v>2.3376999999999999</v>
      </c>
      <c r="C2096" s="2">
        <f t="shared" si="288"/>
        <v>-0.11830000000000007</v>
      </c>
      <c r="D2096" s="2">
        <f t="shared" si="289"/>
        <v>0</v>
      </c>
      <c r="E2096" s="2">
        <f t="shared" si="290"/>
        <v>0.11830000000000007</v>
      </c>
      <c r="F2096" s="2">
        <f t="shared" si="295"/>
        <v>2.8642151392653411E-2</v>
      </c>
      <c r="G2096" s="2">
        <f t="shared" si="295"/>
        <v>2.2313475156370631E-2</v>
      </c>
      <c r="H2096" s="2">
        <f t="shared" si="292"/>
        <v>1.2836257549275512</v>
      </c>
      <c r="I2096" s="2">
        <f t="shared" si="293"/>
        <v>56.209987654841228</v>
      </c>
    </row>
    <row r="2097" spans="1:9" ht="13.5" x14ac:dyDescent="0.25">
      <c r="A2097" s="3">
        <f>TITRES_STAT!B2100</f>
        <v>45355</v>
      </c>
      <c r="B2097" s="5">
        <f>TITRES_STAT!D2100</f>
        <v>2.4276</v>
      </c>
      <c r="C2097" s="2">
        <f t="shared" si="288"/>
        <v>8.9900000000000091E-2</v>
      </c>
      <c r="D2097" s="2">
        <f t="shared" si="289"/>
        <v>8.9900000000000091E-2</v>
      </c>
      <c r="E2097" s="2">
        <f t="shared" si="290"/>
        <v>0</v>
      </c>
      <c r="F2097" s="2">
        <f t="shared" si="295"/>
        <v>3.3017712007463888E-2</v>
      </c>
      <c r="G2097" s="2">
        <f t="shared" si="295"/>
        <v>2.0719655502344159E-2</v>
      </c>
      <c r="H2097" s="2">
        <f t="shared" si="292"/>
        <v>1.5935454140986256</v>
      </c>
      <c r="I2097" s="2">
        <f t="shared" si="293"/>
        <v>61.442741871264076</v>
      </c>
    </row>
    <row r="2098" spans="1:9" ht="13.5" x14ac:dyDescent="0.25">
      <c r="A2098" s="3">
        <f>TITRES_STAT!B2101</f>
        <v>45356</v>
      </c>
      <c r="B2098" s="5">
        <f>TITRES_STAT!D2101</f>
        <v>2.4276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3.0659304006930753E-2</v>
      </c>
      <c r="G2098" s="2">
        <f t="shared" si="295"/>
        <v>1.923968010931958E-2</v>
      </c>
      <c r="H2098" s="2">
        <f t="shared" si="292"/>
        <v>1.5935454140986252</v>
      </c>
      <c r="I2098" s="2">
        <f t="shared" si="293"/>
        <v>61.442741871264076</v>
      </c>
    </row>
    <row r="2099" spans="1:9" ht="13.5" x14ac:dyDescent="0.25">
      <c r="A2099" s="3">
        <f>TITRES_STAT!B2102</f>
        <v>45357</v>
      </c>
      <c r="B2099" s="5">
        <f>TITRES_STAT!D2102</f>
        <v>2.4039999999999999</v>
      </c>
      <c r="C2099" s="2">
        <f t="shared" si="288"/>
        <v>-2.3600000000000065E-2</v>
      </c>
      <c r="D2099" s="2">
        <f t="shared" si="289"/>
        <v>0</v>
      </c>
      <c r="E2099" s="2">
        <f t="shared" si="290"/>
        <v>2.3600000000000065E-2</v>
      </c>
      <c r="F2099" s="2">
        <f t="shared" si="295"/>
        <v>2.8469353720721412E-2</v>
      </c>
      <c r="G2099" s="2">
        <f t="shared" si="295"/>
        <v>1.9551131530082474E-2</v>
      </c>
      <c r="H2099" s="2">
        <f t="shared" si="292"/>
        <v>1.4561486467889011</v>
      </c>
      <c r="I2099" s="2">
        <f t="shared" si="293"/>
        <v>59.285851802684192</v>
      </c>
    </row>
    <row r="2100" spans="1:9" ht="13.5" x14ac:dyDescent="0.25">
      <c r="A2100" s="3">
        <f>TITRES_STAT!B2103</f>
        <v>45358</v>
      </c>
      <c r="B2100" s="5">
        <f>TITRES_STAT!D2103</f>
        <v>2.4134000000000002</v>
      </c>
      <c r="C2100" s="2">
        <f t="shared" si="288"/>
        <v>9.400000000000297E-3</v>
      </c>
      <c r="D2100" s="2">
        <f t="shared" si="289"/>
        <v>9.400000000000297E-3</v>
      </c>
      <c r="E2100" s="2">
        <f t="shared" si="290"/>
        <v>0</v>
      </c>
      <c r="F2100" s="2">
        <f t="shared" si="295"/>
        <v>2.7107257026384189E-2</v>
      </c>
      <c r="G2100" s="2">
        <f t="shared" si="295"/>
        <v>1.8154622135076581E-2</v>
      </c>
      <c r="H2100" s="2">
        <f t="shared" si="292"/>
        <v>1.4931325380774632</v>
      </c>
      <c r="I2100" s="2">
        <f t="shared" si="293"/>
        <v>59.889817940800974</v>
      </c>
    </row>
    <row r="2101" spans="1:9" ht="13.5" x14ac:dyDescent="0.25">
      <c r="A2101" s="3">
        <f>TITRES_STAT!B2104</f>
        <v>45359</v>
      </c>
      <c r="B2101" s="5">
        <f>TITRES_STAT!D2104</f>
        <v>2.4371</v>
      </c>
      <c r="C2101" s="2">
        <f t="shared" si="288"/>
        <v>2.3699999999999832E-2</v>
      </c>
      <c r="D2101" s="2">
        <f t="shared" si="289"/>
        <v>2.3699999999999832E-2</v>
      </c>
      <c r="E2101" s="2">
        <f t="shared" si="290"/>
        <v>0</v>
      </c>
      <c r="F2101" s="2">
        <f t="shared" si="295"/>
        <v>2.6863881524499592E-2</v>
      </c>
      <c r="G2101" s="2">
        <f t="shared" si="295"/>
        <v>1.6857863411142541E-2</v>
      </c>
      <c r="H2101" s="2">
        <f t="shared" si="292"/>
        <v>1.5935519744894466</v>
      </c>
      <c r="I2101" s="2">
        <f t="shared" si="293"/>
        <v>61.442839401864894</v>
      </c>
    </row>
    <row r="2102" spans="1:9" ht="13.5" x14ac:dyDescent="0.25">
      <c r="A2102" s="3">
        <f>TITRES_STAT!B2105</f>
        <v>45362</v>
      </c>
      <c r="B2102" s="5">
        <f>TITRES_STAT!D2105</f>
        <v>2.4371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2.4945032844178195E-2</v>
      </c>
      <c r="G2102" s="2">
        <f t="shared" si="295"/>
        <v>1.5653730310346645E-2</v>
      </c>
      <c r="H2102" s="2">
        <f t="shared" si="292"/>
        <v>1.5935519744894466</v>
      </c>
      <c r="I2102" s="2">
        <f t="shared" si="293"/>
        <v>61.442839401864894</v>
      </c>
    </row>
    <row r="2103" spans="1:9" ht="13.5" x14ac:dyDescent="0.25">
      <c r="A2103" s="3">
        <f>TITRES_STAT!B2106</f>
        <v>45363</v>
      </c>
      <c r="B2103" s="5">
        <f>TITRES_STAT!D2106</f>
        <v>2.4371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2.3163244783879756E-2</v>
      </c>
      <c r="G2103" s="2">
        <f t="shared" si="295"/>
        <v>1.4535606716750457E-2</v>
      </c>
      <c r="H2103" s="2">
        <f t="shared" si="292"/>
        <v>1.5935519744894469</v>
      </c>
      <c r="I2103" s="2">
        <f t="shared" si="293"/>
        <v>61.442839401864902</v>
      </c>
    </row>
    <row r="2104" spans="1:9" ht="13.5" x14ac:dyDescent="0.25">
      <c r="A2104" s="3">
        <f>TITRES_STAT!B2107</f>
        <v>45364</v>
      </c>
      <c r="B2104" s="5">
        <f>TITRES_STAT!D2107</f>
        <v>2.4134000000000002</v>
      </c>
      <c r="C2104" s="2">
        <f t="shared" si="288"/>
        <v>-2.3699999999999832E-2</v>
      </c>
      <c r="D2104" s="2">
        <f t="shared" si="289"/>
        <v>0</v>
      </c>
      <c r="E2104" s="2">
        <f t="shared" si="290"/>
        <v>2.3699999999999832E-2</v>
      </c>
      <c r="F2104" s="2">
        <f t="shared" si="295"/>
        <v>2.1508727299316917E-2</v>
      </c>
      <c r="G2104" s="2">
        <f t="shared" si="295"/>
        <v>1.5190206236982556E-2</v>
      </c>
      <c r="H2104" s="2">
        <f t="shared" si="292"/>
        <v>1.4159601893324587</v>
      </c>
      <c r="I2104" s="2">
        <f t="shared" si="293"/>
        <v>58.60858947860789</v>
      </c>
    </row>
    <row r="2105" spans="1:9" ht="13.5" x14ac:dyDescent="0.25">
      <c r="A2105" s="3">
        <f>TITRES_STAT!B2108</f>
        <v>45365</v>
      </c>
      <c r="B2105" s="5">
        <f>TITRES_STAT!D2108</f>
        <v>2.3188</v>
      </c>
      <c r="C2105" s="2">
        <f t="shared" si="288"/>
        <v>-9.4600000000000239E-2</v>
      </c>
      <c r="D2105" s="2">
        <f t="shared" si="289"/>
        <v>0</v>
      </c>
      <c r="E2105" s="2">
        <f t="shared" si="290"/>
        <v>9.4600000000000239E-2</v>
      </c>
      <c r="F2105" s="2">
        <f t="shared" si="295"/>
        <v>1.9972389635079996E-2</v>
      </c>
      <c r="G2105" s="2">
        <f t="shared" si="295"/>
        <v>2.0862334362912387E-2</v>
      </c>
      <c r="H2105" s="2">
        <f t="shared" si="292"/>
        <v>0.95734203505939042</v>
      </c>
      <c r="I2105" s="2">
        <f t="shared" si="293"/>
        <v>48.910308873550676</v>
      </c>
    </row>
    <row r="2106" spans="1:9" ht="13.5" x14ac:dyDescent="0.25">
      <c r="A2106" s="3">
        <f>TITRES_STAT!B2109</f>
        <v>45366</v>
      </c>
      <c r="B2106" s="5">
        <f>TITRES_STAT!D2109</f>
        <v>2.3188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1.8545790375431422E-2</v>
      </c>
      <c r="G2106" s="2">
        <f t="shared" si="295"/>
        <v>1.9372167622704359E-2</v>
      </c>
      <c r="H2106" s="2">
        <f t="shared" si="292"/>
        <v>0.9573420350593902</v>
      </c>
      <c r="I2106" s="2">
        <f t="shared" si="293"/>
        <v>48.910308873550669</v>
      </c>
    </row>
    <row r="2107" spans="1:9" ht="13.5" x14ac:dyDescent="0.25">
      <c r="A2107" s="3">
        <f>TITRES_STAT!B2110</f>
        <v>45369</v>
      </c>
      <c r="B2107" s="5">
        <f>TITRES_STAT!D2110</f>
        <v>2.3188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1.7221091062900606E-2</v>
      </c>
      <c r="G2107" s="2">
        <f t="shared" si="295"/>
        <v>1.7988441363939761E-2</v>
      </c>
      <c r="H2107" s="2">
        <f t="shared" si="292"/>
        <v>0.95734203505939031</v>
      </c>
      <c r="I2107" s="2">
        <f t="shared" si="293"/>
        <v>48.910308873550669</v>
      </c>
    </row>
    <row r="2108" spans="1:9" ht="13.5" x14ac:dyDescent="0.25">
      <c r="A2108" s="3">
        <f>TITRES_STAT!B2111</f>
        <v>45370</v>
      </c>
      <c r="B2108" s="5">
        <f>TITRES_STAT!D2111</f>
        <v>2.3660999999999999</v>
      </c>
      <c r="C2108" s="2">
        <f t="shared" si="288"/>
        <v>4.7299999999999898E-2</v>
      </c>
      <c r="D2108" s="2">
        <f t="shared" si="289"/>
        <v>4.7299999999999898E-2</v>
      </c>
      <c r="E2108" s="2">
        <f t="shared" si="290"/>
        <v>0</v>
      </c>
      <c r="F2108" s="2">
        <f t="shared" si="295"/>
        <v>1.9369584558407697E-2</v>
      </c>
      <c r="G2108" s="2">
        <f t="shared" si="295"/>
        <v>1.6703552695086922E-2</v>
      </c>
      <c r="H2108" s="2">
        <f t="shared" si="292"/>
        <v>1.159608671998559</v>
      </c>
      <c r="I2108" s="2">
        <f t="shared" si="293"/>
        <v>53.695314666681092</v>
      </c>
    </row>
    <row r="2109" spans="1:9" ht="13.5" x14ac:dyDescent="0.25">
      <c r="A2109" s="3">
        <f>TITRES_STAT!B2112</f>
        <v>45372</v>
      </c>
      <c r="B2109" s="5">
        <f>TITRES_STAT!D2112</f>
        <v>2.3660999999999999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1.7986042804235717E-2</v>
      </c>
      <c r="G2109" s="2">
        <f t="shared" si="296"/>
        <v>1.5510441788294999E-2</v>
      </c>
      <c r="H2109" s="2">
        <f t="shared" si="292"/>
        <v>1.159608671998559</v>
      </c>
      <c r="I2109" s="2">
        <f t="shared" si="293"/>
        <v>53.695314666681092</v>
      </c>
    </row>
    <row r="2110" spans="1:9" ht="13.5" x14ac:dyDescent="0.25">
      <c r="A2110" s="3">
        <f>TITRES_STAT!B2113</f>
        <v>45373</v>
      </c>
      <c r="B2110" s="5">
        <f>TITRES_STAT!D2113</f>
        <v>2.3660999999999999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1.6701325461076024E-2</v>
      </c>
      <c r="G2110" s="2">
        <f t="shared" si="296"/>
        <v>1.4402553089131071E-2</v>
      </c>
      <c r="H2110" s="2">
        <f t="shared" si="292"/>
        <v>1.159608671998559</v>
      </c>
      <c r="I2110" s="2">
        <f t="shared" si="293"/>
        <v>53.695314666681092</v>
      </c>
    </row>
    <row r="2111" spans="1:9" ht="13.5" x14ac:dyDescent="0.25">
      <c r="A2111" s="3">
        <f>TITRES_STAT!B2114</f>
        <v>45376</v>
      </c>
      <c r="B2111" s="5">
        <f>TITRES_STAT!D2114</f>
        <v>2.2951000000000001</v>
      </c>
      <c r="C2111" s="2">
        <f t="shared" si="288"/>
        <v>-7.099999999999973E-2</v>
      </c>
      <c r="D2111" s="2">
        <f t="shared" si="289"/>
        <v>0</v>
      </c>
      <c r="E2111" s="2">
        <f t="shared" si="290"/>
        <v>7.099999999999973E-2</v>
      </c>
      <c r="F2111" s="2">
        <f t="shared" si="296"/>
        <v>1.5508373642427737E-2</v>
      </c>
      <c r="G2111" s="2">
        <f t="shared" si="296"/>
        <v>1.8445227868478832E-2</v>
      </c>
      <c r="H2111" s="2">
        <f t="shared" si="292"/>
        <v>0.84077972649663468</v>
      </c>
      <c r="I2111" s="2">
        <f t="shared" si="293"/>
        <v>45.675194831529552</v>
      </c>
    </row>
    <row r="2112" spans="1:9" ht="13.5" x14ac:dyDescent="0.25">
      <c r="A2112" s="3">
        <f>TITRES_STAT!B2115</f>
        <v>45377</v>
      </c>
      <c r="B2112" s="5">
        <f>TITRES_STAT!D2115</f>
        <v>2.3614000000000002</v>
      </c>
      <c r="C2112" s="2">
        <f t="shared" si="288"/>
        <v>6.6300000000000026E-2</v>
      </c>
      <c r="D2112" s="2">
        <f t="shared" si="289"/>
        <v>6.6300000000000026E-2</v>
      </c>
      <c r="E2112" s="2">
        <f t="shared" si="290"/>
        <v>0</v>
      </c>
      <c r="F2112" s="2">
        <f t="shared" si="296"/>
        <v>1.9136346953682902E-2</v>
      </c>
      <c r="G2112" s="2">
        <f t="shared" si="296"/>
        <v>1.7127711592158916E-2</v>
      </c>
      <c r="H2112" s="2">
        <f t="shared" si="292"/>
        <v>1.1172740065545907</v>
      </c>
      <c r="I2112" s="2">
        <f t="shared" si="293"/>
        <v>52.769457476725677</v>
      </c>
    </row>
    <row r="2113" spans="1:9" ht="13.5" x14ac:dyDescent="0.25">
      <c r="A2113" s="3">
        <f>TITRES_STAT!B2116</f>
        <v>45378</v>
      </c>
      <c r="B2113" s="5">
        <f>TITRES_STAT!D2116</f>
        <v>2.3614000000000002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1.7769465028419838E-2</v>
      </c>
      <c r="G2113" s="2">
        <f t="shared" si="296"/>
        <v>1.5904303621290423E-2</v>
      </c>
      <c r="H2113" s="2">
        <f t="shared" si="292"/>
        <v>1.1172740065545907</v>
      </c>
      <c r="I2113" s="2">
        <f t="shared" si="293"/>
        <v>52.769457476725677</v>
      </c>
    </row>
    <row r="2114" spans="1:9" ht="13.5" x14ac:dyDescent="0.25">
      <c r="A2114" s="3">
        <f>TITRES_STAT!B2117</f>
        <v>45379</v>
      </c>
      <c r="B2114" s="5">
        <f>TITRES_STAT!D2117</f>
        <v>2.3614000000000002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1.6500217526389849E-2</v>
      </c>
      <c r="G2114" s="2">
        <f t="shared" si="296"/>
        <v>1.4768281934055393E-2</v>
      </c>
      <c r="H2114" s="2">
        <f t="shared" si="292"/>
        <v>1.1172740065545907</v>
      </c>
      <c r="I2114" s="2">
        <f t="shared" si="293"/>
        <v>52.769457476725677</v>
      </c>
    </row>
    <row r="2115" spans="1:9" ht="13.5" x14ac:dyDescent="0.25">
      <c r="A2115" s="3">
        <f>TITRES_STAT!B2118</f>
        <v>45380</v>
      </c>
      <c r="B2115" s="5">
        <f>TITRES_STAT!D2118</f>
        <v>2.2713999999999999</v>
      </c>
      <c r="C2115" s="2">
        <f t="shared" ref="C2115:C2178" si="297">B2115-B2114</f>
        <v>-9.0000000000000302E-2</v>
      </c>
      <c r="D2115" s="2">
        <f t="shared" ref="D2115:D2178" si="298">IF(C2115&gt;0,C2115,0)</f>
        <v>0</v>
      </c>
      <c r="E2115" s="2">
        <f t="shared" ref="E2115:E2178" si="299">IF(C2115&lt;0,-C2115,0)</f>
        <v>9.0000000000000302E-2</v>
      </c>
      <c r="F2115" s="2">
        <f t="shared" si="296"/>
        <v>1.5321630560219146E-2</v>
      </c>
      <c r="G2115" s="2">
        <f t="shared" si="296"/>
        <v>2.0141976081622888E-2</v>
      </c>
      <c r="H2115" s="2">
        <f t="shared" si="292"/>
        <v>0.76068159837595462</v>
      </c>
      <c r="I2115" s="2">
        <f t="shared" si="293"/>
        <v>43.203813743359625</v>
      </c>
    </row>
    <row r="2116" spans="1:9" ht="13.5" x14ac:dyDescent="0.25">
      <c r="A2116" s="3">
        <f>TITRES_STAT!B2119</f>
        <v>45383</v>
      </c>
      <c r="B2116" s="5">
        <f>TITRES_STAT!D2119</f>
        <v>2.2713999999999999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1.4227228377346352E-2</v>
      </c>
      <c r="G2116" s="2">
        <f t="shared" si="296"/>
        <v>1.8703263504364111E-2</v>
      </c>
      <c r="H2116" s="2">
        <f t="shared" si="292"/>
        <v>0.76068159837595473</v>
      </c>
      <c r="I2116" s="2">
        <f t="shared" si="293"/>
        <v>43.203813743359632</v>
      </c>
    </row>
    <row r="2117" spans="1:9" ht="13.5" x14ac:dyDescent="0.25">
      <c r="A2117" s="3">
        <f>TITRES_STAT!B2120</f>
        <v>45384</v>
      </c>
      <c r="B2117" s="5">
        <f>TITRES_STAT!D2120</f>
        <v>2.2713999999999999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1.321099777896447E-2</v>
      </c>
      <c r="G2117" s="2">
        <f t="shared" si="296"/>
        <v>1.7367316111195245E-2</v>
      </c>
      <c r="H2117" s="2">
        <f t="shared" si="292"/>
        <v>0.76068159837595473</v>
      </c>
      <c r="I2117" s="2">
        <f t="shared" si="293"/>
        <v>43.203813743359632</v>
      </c>
    </row>
    <row r="2118" spans="1:9" ht="13.5" x14ac:dyDescent="0.25">
      <c r="A2118" s="3">
        <f>TITRES_STAT!B2121</f>
        <v>45385</v>
      </c>
      <c r="B2118" s="5">
        <f>TITRES_STAT!D2121</f>
        <v>2.1768000000000001</v>
      </c>
      <c r="C2118" s="2">
        <f t="shared" si="297"/>
        <v>-9.4599999999999795E-2</v>
      </c>
      <c r="D2118" s="2">
        <f t="shared" si="298"/>
        <v>0</v>
      </c>
      <c r="E2118" s="2">
        <f t="shared" si="299"/>
        <v>9.4599999999999795E-2</v>
      </c>
      <c r="F2118" s="2">
        <f t="shared" si="296"/>
        <v>1.2267355080467007E-2</v>
      </c>
      <c r="G2118" s="2">
        <f t="shared" si="296"/>
        <v>2.2883936388966998E-2</v>
      </c>
      <c r="H2118" s="2">
        <f t="shared" si="292"/>
        <v>0.53606839627387926</v>
      </c>
      <c r="I2118" s="2">
        <f t="shared" si="293"/>
        <v>34.898732216237775</v>
      </c>
    </row>
    <row r="2119" spans="1:9" ht="13.5" x14ac:dyDescent="0.25">
      <c r="A2119" s="3">
        <f>TITRES_STAT!B2122</f>
        <v>45386</v>
      </c>
      <c r="B2119" s="5">
        <f>TITRES_STAT!D2122</f>
        <v>2.1768000000000001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1.139111543186222E-2</v>
      </c>
      <c r="G2119" s="2">
        <f t="shared" si="296"/>
        <v>2.1249369504040782E-2</v>
      </c>
      <c r="H2119" s="2">
        <f t="shared" si="292"/>
        <v>0.53606839627387926</v>
      </c>
      <c r="I2119" s="2">
        <f t="shared" si="293"/>
        <v>34.898732216237775</v>
      </c>
    </row>
    <row r="2120" spans="1:9" ht="13.5" x14ac:dyDescent="0.25">
      <c r="A2120" s="3">
        <f>TITRES_STAT!B2123</f>
        <v>45387</v>
      </c>
      <c r="B2120" s="5">
        <f>TITRES_STAT!D2123</f>
        <v>2.1295000000000002</v>
      </c>
      <c r="C2120" s="2">
        <f t="shared" si="297"/>
        <v>-4.7299999999999898E-2</v>
      </c>
      <c r="D2120" s="2">
        <f t="shared" si="298"/>
        <v>0</v>
      </c>
      <c r="E2120" s="2">
        <f t="shared" si="299"/>
        <v>4.7299999999999898E-2</v>
      </c>
      <c r="F2120" s="2">
        <f t="shared" si="296"/>
        <v>1.0577464329586348E-2</v>
      </c>
      <c r="G2120" s="2">
        <f t="shared" si="296"/>
        <v>2.3110128825180716E-2</v>
      </c>
      <c r="H2120" s="2">
        <f t="shared" si="292"/>
        <v>0.45769819846530579</v>
      </c>
      <c r="I2120" s="2">
        <f t="shared" si="293"/>
        <v>31.398694115639273</v>
      </c>
    </row>
    <row r="2121" spans="1:9" ht="13.5" x14ac:dyDescent="0.25">
      <c r="A2121" s="3">
        <f>TITRES_STAT!B2124</f>
        <v>45390</v>
      </c>
      <c r="B2121" s="5">
        <f>TITRES_STAT!D2124</f>
        <v>2.1295000000000002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9.8219311631873221E-3</v>
      </c>
      <c r="G2121" s="2">
        <f t="shared" si="296"/>
        <v>2.1459405337667808E-2</v>
      </c>
      <c r="H2121" s="2">
        <f t="shared" si="292"/>
        <v>0.45769819846530574</v>
      </c>
      <c r="I2121" s="2">
        <f t="shared" si="293"/>
        <v>31.398694115639273</v>
      </c>
    </row>
    <row r="2122" spans="1:9" ht="13.5" x14ac:dyDescent="0.25">
      <c r="A2122" s="3">
        <f>TITRES_STAT!B2125</f>
        <v>45394</v>
      </c>
      <c r="B2122" s="5">
        <f>TITRES_STAT!D2125</f>
        <v>2.2572999999999999</v>
      </c>
      <c r="C2122" s="2">
        <f t="shared" si="297"/>
        <v>0.12779999999999969</v>
      </c>
      <c r="D2122" s="2">
        <f t="shared" si="298"/>
        <v>0.12779999999999969</v>
      </c>
      <c r="E2122" s="2">
        <f t="shared" si="299"/>
        <v>0</v>
      </c>
      <c r="F2122" s="2">
        <f t="shared" si="296"/>
        <v>1.8248936080102491E-2</v>
      </c>
      <c r="G2122" s="2">
        <f t="shared" si="296"/>
        <v>1.9926590670691535E-2</v>
      </c>
      <c r="H2122" s="2">
        <f t="shared" si="292"/>
        <v>0.91580824746620737</v>
      </c>
      <c r="I2122" s="2">
        <f t="shared" si="293"/>
        <v>47.802709309631005</v>
      </c>
    </row>
    <row r="2123" spans="1:9" ht="13.5" x14ac:dyDescent="0.25">
      <c r="A2123" s="3">
        <f>TITRES_STAT!B2126</f>
        <v>45397</v>
      </c>
      <c r="B2123" s="5">
        <f>TITRES_STAT!D2126</f>
        <v>2.2572999999999999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1.6945440645809457E-2</v>
      </c>
      <c r="G2123" s="2">
        <f t="shared" si="296"/>
        <v>1.8503262765642136E-2</v>
      </c>
      <c r="H2123" s="2">
        <f t="shared" si="292"/>
        <v>0.91580824746620759</v>
      </c>
      <c r="I2123" s="2">
        <f t="shared" si="293"/>
        <v>47.80270930963102</v>
      </c>
    </row>
    <row r="2124" spans="1:9" ht="13.5" x14ac:dyDescent="0.25">
      <c r="A2124" s="3">
        <f>TITRES_STAT!B2127</f>
        <v>45398</v>
      </c>
      <c r="B2124" s="5">
        <f>TITRES_STAT!D2127</f>
        <v>2.2572999999999999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1.573505202825164E-2</v>
      </c>
      <c r="G2124" s="2">
        <f t="shared" si="296"/>
        <v>1.7181601139524841E-2</v>
      </c>
      <c r="H2124" s="2">
        <f t="shared" si="292"/>
        <v>0.91580824746620759</v>
      </c>
      <c r="I2124" s="2">
        <f t="shared" si="293"/>
        <v>47.80270930963102</v>
      </c>
    </row>
    <row r="2125" spans="1:9" ht="13.5" x14ac:dyDescent="0.25">
      <c r="A2125" s="3">
        <f>TITRES_STAT!B2128</f>
        <v>45399</v>
      </c>
      <c r="B2125" s="5">
        <f>TITRES_STAT!D2128</f>
        <v>2.2147000000000001</v>
      </c>
      <c r="C2125" s="2">
        <f t="shared" si="297"/>
        <v>-4.2599999999999749E-2</v>
      </c>
      <c r="D2125" s="2">
        <f t="shared" si="298"/>
        <v>0</v>
      </c>
      <c r="E2125" s="2">
        <f t="shared" si="299"/>
        <v>4.2599999999999749E-2</v>
      </c>
      <c r="F2125" s="2">
        <f t="shared" ref="F2125:G2140" si="300">((F2124*13)+D2125)/14</f>
        <v>1.4611119740519379E-2</v>
      </c>
      <c r="G2125" s="2">
        <f t="shared" si="300"/>
        <v>1.899720105813019E-2</v>
      </c>
      <c r="H2125" s="2">
        <f t="shared" si="292"/>
        <v>0.76911960324104112</v>
      </c>
      <c r="I2125" s="2">
        <f t="shared" si="293"/>
        <v>43.474709218755358</v>
      </c>
    </row>
    <row r="2126" spans="1:9" ht="13.5" x14ac:dyDescent="0.25">
      <c r="A2126" s="3">
        <f>TITRES_STAT!B2129</f>
        <v>45400</v>
      </c>
      <c r="B2126" s="5">
        <f>TITRES_STAT!D2129</f>
        <v>2.2241</v>
      </c>
      <c r="C2126" s="2">
        <f t="shared" si="297"/>
        <v>9.3999999999998529E-3</v>
      </c>
      <c r="D2126" s="2">
        <f t="shared" si="298"/>
        <v>9.3999999999998529E-3</v>
      </c>
      <c r="E2126" s="2">
        <f t="shared" si="299"/>
        <v>0</v>
      </c>
      <c r="F2126" s="2">
        <f t="shared" si="300"/>
        <v>1.423889690191084E-2</v>
      </c>
      <c r="G2126" s="2">
        <f t="shared" si="300"/>
        <v>1.7640258125406604E-2</v>
      </c>
      <c r="H2126" s="2">
        <f t="shared" si="292"/>
        <v>0.80718189046242406</v>
      </c>
      <c r="I2126" s="2">
        <f t="shared" si="293"/>
        <v>44.665226822070544</v>
      </c>
    </row>
    <row r="2127" spans="1:9" ht="13.5" x14ac:dyDescent="0.25">
      <c r="A2127" s="3">
        <f>TITRES_STAT!B2130</f>
        <v>45401</v>
      </c>
      <c r="B2127" s="5">
        <f>TITRES_STAT!D2130</f>
        <v>2.2004999999999999</v>
      </c>
      <c r="C2127" s="2">
        <f t="shared" si="297"/>
        <v>-2.3600000000000065E-2</v>
      </c>
      <c r="D2127" s="2">
        <f t="shared" si="298"/>
        <v>0</v>
      </c>
      <c r="E2127" s="2">
        <f t="shared" si="299"/>
        <v>2.3600000000000065E-2</v>
      </c>
      <c r="F2127" s="2">
        <f t="shared" si="300"/>
        <v>1.3221832837488637E-2</v>
      </c>
      <c r="G2127" s="2">
        <f t="shared" si="300"/>
        <v>1.8065953973591849E-2</v>
      </c>
      <c r="H2127" s="2">
        <f t="shared" si="292"/>
        <v>0.73186463647675781</v>
      </c>
      <c r="I2127" s="2">
        <f t="shared" si="293"/>
        <v>42.258766710869303</v>
      </c>
    </row>
    <row r="2128" spans="1:9" ht="13.5" x14ac:dyDescent="0.25">
      <c r="A2128" s="3">
        <f>TITRES_STAT!B2131</f>
        <v>45404</v>
      </c>
      <c r="B2128" s="5">
        <f>TITRES_STAT!D2131</f>
        <v>2.3281999999999998</v>
      </c>
      <c r="C2128" s="2">
        <f t="shared" si="297"/>
        <v>0.12769999999999992</v>
      </c>
      <c r="D2128" s="2">
        <f t="shared" si="298"/>
        <v>0.12769999999999992</v>
      </c>
      <c r="E2128" s="2">
        <f t="shared" si="299"/>
        <v>0</v>
      </c>
      <c r="F2128" s="2">
        <f t="shared" si="300"/>
        <v>2.1398844777668014E-2</v>
      </c>
      <c r="G2128" s="2">
        <f t="shared" si="300"/>
        <v>1.6775528689763858E-2</v>
      </c>
      <c r="H2128" s="2">
        <f t="shared" si="292"/>
        <v>1.2755988304991677</v>
      </c>
      <c r="I2128" s="2">
        <f t="shared" si="293"/>
        <v>56.055523205703032</v>
      </c>
    </row>
    <row r="2129" spans="1:9" ht="13.5" x14ac:dyDescent="0.25">
      <c r="A2129" s="3">
        <f>TITRES_STAT!B2132</f>
        <v>45405</v>
      </c>
      <c r="B2129" s="5">
        <f>TITRES_STAT!D2132</f>
        <v>2.4655</v>
      </c>
      <c r="C2129" s="2">
        <f t="shared" si="297"/>
        <v>0.1373000000000002</v>
      </c>
      <c r="D2129" s="2">
        <f t="shared" si="298"/>
        <v>0.1373000000000002</v>
      </c>
      <c r="E2129" s="2">
        <f t="shared" si="299"/>
        <v>0</v>
      </c>
      <c r="F2129" s="2">
        <f t="shared" si="300"/>
        <v>2.9677498722120312E-2</v>
      </c>
      <c r="G2129" s="2">
        <f t="shared" si="300"/>
        <v>1.557727664049501E-2</v>
      </c>
      <c r="H2129" s="2">
        <f t="shared" ref="H2129:H2192" si="301">F2129/G2129</f>
        <v>1.90517889660957</v>
      </c>
      <c r="I2129" s="2">
        <f t="shared" ref="I2129:I2192" si="302">IF(G2129=0,100,100-(100/(1+H2129)))</f>
        <v>65.578711825043555</v>
      </c>
    </row>
    <row r="2130" spans="1:9" ht="13.5" x14ac:dyDescent="0.25">
      <c r="A2130" s="3">
        <f>TITRES_STAT!B2133</f>
        <v>45406</v>
      </c>
      <c r="B2130" s="5">
        <f>TITRES_STAT!D2133</f>
        <v>2.5506000000000002</v>
      </c>
      <c r="C2130" s="2">
        <f t="shared" si="297"/>
        <v>8.5100000000000176E-2</v>
      </c>
      <c r="D2130" s="2">
        <f t="shared" si="298"/>
        <v>8.5100000000000176E-2</v>
      </c>
      <c r="E2130" s="2">
        <f t="shared" si="299"/>
        <v>0</v>
      </c>
      <c r="F2130" s="2">
        <f t="shared" si="300"/>
        <v>3.3636248813397447E-2</v>
      </c>
      <c r="G2130" s="2">
        <f t="shared" si="300"/>
        <v>1.4464614023316795E-2</v>
      </c>
      <c r="H2130" s="2">
        <f t="shared" si="301"/>
        <v>2.325416271680405</v>
      </c>
      <c r="I2130" s="2">
        <f t="shared" si="302"/>
        <v>69.928576806575904</v>
      </c>
    </row>
    <row r="2131" spans="1:9" ht="13.5" x14ac:dyDescent="0.25">
      <c r="A2131" s="3">
        <f>TITRES_STAT!B2134</f>
        <v>45407</v>
      </c>
      <c r="B2131" s="5">
        <f>TITRES_STAT!D2134</f>
        <v>2.5411999999999999</v>
      </c>
      <c r="C2131" s="2">
        <f t="shared" si="297"/>
        <v>-9.400000000000297E-3</v>
      </c>
      <c r="D2131" s="2">
        <f t="shared" si="298"/>
        <v>0</v>
      </c>
      <c r="E2131" s="2">
        <f t="shared" si="299"/>
        <v>9.400000000000297E-3</v>
      </c>
      <c r="F2131" s="2">
        <f t="shared" si="300"/>
        <v>3.1233659612440488E-2</v>
      </c>
      <c r="G2131" s="2">
        <f t="shared" si="300"/>
        <v>1.4102855878794188E-2</v>
      </c>
      <c r="H2131" s="2">
        <f t="shared" si="301"/>
        <v>2.2147045875584035</v>
      </c>
      <c r="I2131" s="2">
        <f t="shared" si="302"/>
        <v>68.892942640197347</v>
      </c>
    </row>
    <row r="2132" spans="1:9" ht="13.5" x14ac:dyDescent="0.25">
      <c r="A2132" s="3">
        <f>TITRES_STAT!B2135</f>
        <v>45408</v>
      </c>
      <c r="B2132" s="5">
        <f>TITRES_STAT!D2135</f>
        <v>2.5411999999999999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2.9002683925837595E-2</v>
      </c>
      <c r="G2132" s="2">
        <f t="shared" si="300"/>
        <v>1.3095509030308887E-2</v>
      </c>
      <c r="H2132" s="2">
        <f t="shared" si="301"/>
        <v>2.2147045875584035</v>
      </c>
      <c r="I2132" s="2">
        <f t="shared" si="302"/>
        <v>68.892942640197347</v>
      </c>
    </row>
    <row r="2133" spans="1:9" ht="13.5" x14ac:dyDescent="0.25">
      <c r="A2133" s="3">
        <f>TITRES_STAT!B2136</f>
        <v>45411</v>
      </c>
      <c r="B2133" s="5">
        <f>TITRES_STAT!D2136</f>
        <v>2.5411999999999999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2.6931063645420621E-2</v>
      </c>
      <c r="G2133" s="2">
        <f t="shared" si="300"/>
        <v>1.2160115528143967E-2</v>
      </c>
      <c r="H2133" s="2">
        <f t="shared" si="301"/>
        <v>2.2147045875584035</v>
      </c>
      <c r="I2133" s="2">
        <f t="shared" si="302"/>
        <v>68.892942640197347</v>
      </c>
    </row>
    <row r="2134" spans="1:9" ht="13.5" x14ac:dyDescent="0.25">
      <c r="A2134" s="3">
        <f>TITRES_STAT!B2137</f>
        <v>45412</v>
      </c>
      <c r="B2134" s="5">
        <f>TITRES_STAT!D2137</f>
        <v>2.3898000000000001</v>
      </c>
      <c r="C2134" s="2">
        <f t="shared" si="297"/>
        <v>-0.15139999999999976</v>
      </c>
      <c r="D2134" s="2">
        <f t="shared" si="298"/>
        <v>0</v>
      </c>
      <c r="E2134" s="2">
        <f t="shared" si="299"/>
        <v>0.15139999999999976</v>
      </c>
      <c r="F2134" s="2">
        <f t="shared" si="300"/>
        <v>2.500741624217629E-2</v>
      </c>
      <c r="G2134" s="2">
        <f t="shared" si="300"/>
        <v>2.2105821561847951E-2</v>
      </c>
      <c r="H2134" s="2">
        <f t="shared" si="301"/>
        <v>1.1312593007326246</v>
      </c>
      <c r="I2134" s="2">
        <f t="shared" si="302"/>
        <v>53.079383646267345</v>
      </c>
    </row>
    <row r="2135" spans="1:9" ht="13.5" x14ac:dyDescent="0.25">
      <c r="A2135" s="3">
        <f>TITRES_STAT!B2138</f>
        <v>45414</v>
      </c>
      <c r="B2135" s="5">
        <f>TITRES_STAT!D2138</f>
        <v>2.4607000000000001</v>
      </c>
      <c r="C2135" s="2">
        <f t="shared" si="297"/>
        <v>7.0899999999999963E-2</v>
      </c>
      <c r="D2135" s="2">
        <f t="shared" si="298"/>
        <v>7.0899999999999963E-2</v>
      </c>
      <c r="E2135" s="2">
        <f t="shared" si="299"/>
        <v>0</v>
      </c>
      <c r="F2135" s="2">
        <f t="shared" si="300"/>
        <v>2.8285457939163698E-2</v>
      </c>
      <c r="G2135" s="2">
        <f t="shared" si="300"/>
        <v>2.0526834307430242E-2</v>
      </c>
      <c r="H2135" s="2">
        <f t="shared" si="301"/>
        <v>1.3779746801446637</v>
      </c>
      <c r="I2135" s="2">
        <f t="shared" si="302"/>
        <v>57.947407583870273</v>
      </c>
    </row>
    <row r="2136" spans="1:9" ht="13.5" x14ac:dyDescent="0.25">
      <c r="A2136" s="3">
        <f>TITRES_STAT!B2139</f>
        <v>45415</v>
      </c>
      <c r="B2136" s="5">
        <f>TITRES_STAT!D2139</f>
        <v>2.4843999999999999</v>
      </c>
      <c r="C2136" s="2">
        <f t="shared" si="297"/>
        <v>2.3699999999999832E-2</v>
      </c>
      <c r="D2136" s="2">
        <f t="shared" si="298"/>
        <v>2.3699999999999832E-2</v>
      </c>
      <c r="E2136" s="2">
        <f t="shared" si="299"/>
        <v>0</v>
      </c>
      <c r="F2136" s="2">
        <f t="shared" si="300"/>
        <v>2.795792522922342E-2</v>
      </c>
      <c r="G2136" s="2">
        <f t="shared" si="300"/>
        <v>1.9060631856899511E-2</v>
      </c>
      <c r="H2136" s="2">
        <f t="shared" si="301"/>
        <v>1.4667890046416951</v>
      </c>
      <c r="I2136" s="2">
        <f t="shared" si="302"/>
        <v>59.461470027703022</v>
      </c>
    </row>
    <row r="2137" spans="1:9" ht="13.5" x14ac:dyDescent="0.25">
      <c r="A2137" s="3">
        <f>TITRES_STAT!B2140</f>
        <v>45418</v>
      </c>
      <c r="B2137" s="5">
        <f>TITRES_STAT!D2140</f>
        <v>2.4843999999999999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2.5960930569993178E-2</v>
      </c>
      <c r="G2137" s="2">
        <f t="shared" si="300"/>
        <v>1.7699158152835261E-2</v>
      </c>
      <c r="H2137" s="2">
        <f t="shared" si="301"/>
        <v>1.4667890046416951</v>
      </c>
      <c r="I2137" s="2">
        <f t="shared" si="302"/>
        <v>59.461470027703022</v>
      </c>
    </row>
    <row r="2138" spans="1:9" ht="13.5" x14ac:dyDescent="0.25">
      <c r="A2138" s="3">
        <f>TITRES_STAT!B2141</f>
        <v>45419</v>
      </c>
      <c r="B2138" s="5">
        <f>TITRES_STAT!D2141</f>
        <v>2.4702000000000002</v>
      </c>
      <c r="C2138" s="2">
        <f t="shared" si="297"/>
        <v>-1.4199999999999768E-2</v>
      </c>
      <c r="D2138" s="2">
        <f t="shared" si="298"/>
        <v>0</v>
      </c>
      <c r="E2138" s="2">
        <f t="shared" si="299"/>
        <v>1.4199999999999768E-2</v>
      </c>
      <c r="F2138" s="2">
        <f t="shared" si="300"/>
        <v>2.4106578386422238E-2</v>
      </c>
      <c r="G2138" s="2">
        <f t="shared" si="300"/>
        <v>1.7449218284775584E-2</v>
      </c>
      <c r="H2138" s="2">
        <f t="shared" si="301"/>
        <v>1.3815276990061607</v>
      </c>
      <c r="I2138" s="2">
        <f t="shared" si="302"/>
        <v>58.010146158815971</v>
      </c>
    </row>
    <row r="2139" spans="1:9" ht="13.5" x14ac:dyDescent="0.25">
      <c r="A2139" s="3">
        <f>TITRES_STAT!B2142</f>
        <v>45420</v>
      </c>
      <c r="B2139" s="5">
        <f>TITRES_STAT!D2142</f>
        <v>2.4607000000000001</v>
      </c>
      <c r="C2139" s="2">
        <f t="shared" si="297"/>
        <v>-9.5000000000000639E-3</v>
      </c>
      <c r="D2139" s="2">
        <f t="shared" si="298"/>
        <v>0</v>
      </c>
      <c r="E2139" s="2">
        <f t="shared" si="299"/>
        <v>9.5000000000000639E-3</v>
      </c>
      <c r="F2139" s="2">
        <f t="shared" si="300"/>
        <v>2.2384679930249222E-2</v>
      </c>
      <c r="G2139" s="2">
        <f t="shared" si="300"/>
        <v>1.6881416978720191E-2</v>
      </c>
      <c r="H2139" s="2">
        <f t="shared" si="301"/>
        <v>1.3259953212734541</v>
      </c>
      <c r="I2139" s="2">
        <f t="shared" si="302"/>
        <v>57.007652128358011</v>
      </c>
    </row>
    <row r="2140" spans="1:9" ht="13.5" x14ac:dyDescent="0.25">
      <c r="A2140" s="3">
        <f>TITRES_STAT!B2143</f>
        <v>45421</v>
      </c>
      <c r="B2140" s="5">
        <f>TITRES_STAT!D2143</f>
        <v>2.4371</v>
      </c>
      <c r="C2140" s="2">
        <f t="shared" si="297"/>
        <v>-2.3600000000000065E-2</v>
      </c>
      <c r="D2140" s="2">
        <f t="shared" si="298"/>
        <v>0</v>
      </c>
      <c r="E2140" s="2">
        <f t="shared" si="299"/>
        <v>2.3600000000000065E-2</v>
      </c>
      <c r="F2140" s="2">
        <f t="shared" si="300"/>
        <v>2.0785774220945706E-2</v>
      </c>
      <c r="G2140" s="2">
        <f t="shared" si="300"/>
        <v>1.7361315765954469E-2</v>
      </c>
      <c r="H2140" s="2">
        <f t="shared" si="301"/>
        <v>1.1972464818424995</v>
      </c>
      <c r="I2140" s="2">
        <f t="shared" si="302"/>
        <v>54.488492380634021</v>
      </c>
    </row>
    <row r="2141" spans="1:9" ht="13.5" x14ac:dyDescent="0.25">
      <c r="A2141" s="3">
        <f>TITRES_STAT!B2144</f>
        <v>45422</v>
      </c>
      <c r="B2141" s="5">
        <f>TITRES_STAT!D2144</f>
        <v>2.4371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1.9301076062306726E-2</v>
      </c>
      <c r="G2141" s="2">
        <f t="shared" si="303"/>
        <v>1.6121221782672005E-2</v>
      </c>
      <c r="H2141" s="2">
        <f t="shared" si="301"/>
        <v>1.1972464818424995</v>
      </c>
      <c r="I2141" s="2">
        <f t="shared" si="302"/>
        <v>54.488492380634021</v>
      </c>
    </row>
    <row r="2142" spans="1:9" ht="13.5" x14ac:dyDescent="0.25">
      <c r="A2142" s="3">
        <f>TITRES_STAT!B2145</f>
        <v>45425</v>
      </c>
      <c r="B2142" s="5">
        <f>TITRES_STAT!D2145</f>
        <v>2.3424</v>
      </c>
      <c r="C2142" s="2">
        <f t="shared" si="297"/>
        <v>-9.4700000000000006E-2</v>
      </c>
      <c r="D2142" s="2">
        <f t="shared" si="298"/>
        <v>0</v>
      </c>
      <c r="E2142" s="2">
        <f t="shared" si="299"/>
        <v>9.4700000000000006E-2</v>
      </c>
      <c r="F2142" s="2">
        <f t="shared" si="303"/>
        <v>1.7922427772141959E-2</v>
      </c>
      <c r="G2142" s="2">
        <f t="shared" si="303"/>
        <v>2.1733991655338292E-2</v>
      </c>
      <c r="H2142" s="2">
        <f t="shared" si="301"/>
        <v>0.82462660593411341</v>
      </c>
      <c r="I2142" s="2">
        <f t="shared" si="302"/>
        <v>45.194266226976765</v>
      </c>
    </row>
    <row r="2143" spans="1:9" ht="13.5" x14ac:dyDescent="0.25">
      <c r="A2143" s="3">
        <f>TITRES_STAT!B2146</f>
        <v>45426</v>
      </c>
      <c r="B2143" s="5">
        <f>TITRES_STAT!D2146</f>
        <v>2.4371</v>
      </c>
      <c r="C2143" s="2">
        <f t="shared" si="297"/>
        <v>9.4700000000000006E-2</v>
      </c>
      <c r="D2143" s="2">
        <f t="shared" si="298"/>
        <v>9.4700000000000006E-2</v>
      </c>
      <c r="E2143" s="2">
        <f t="shared" si="299"/>
        <v>0</v>
      </c>
      <c r="F2143" s="2">
        <f t="shared" si="303"/>
        <v>2.3406540074131819E-2</v>
      </c>
      <c r="G2143" s="2">
        <f t="shared" si="303"/>
        <v>2.0181563679956986E-2</v>
      </c>
      <c r="H2143" s="2">
        <f t="shared" si="301"/>
        <v>1.1597981427661954</v>
      </c>
      <c r="I2143" s="2">
        <f t="shared" si="302"/>
        <v>53.699376798276425</v>
      </c>
    </row>
    <row r="2144" spans="1:9" ht="13.5" x14ac:dyDescent="0.25">
      <c r="A2144" s="3">
        <f>TITRES_STAT!B2147</f>
        <v>45427</v>
      </c>
      <c r="B2144" s="5">
        <f>TITRES_STAT!D2147</f>
        <v>2.4371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2.1734644354550973E-2</v>
      </c>
      <c r="G2144" s="2">
        <f t="shared" si="303"/>
        <v>1.8740023417102913E-2</v>
      </c>
      <c r="H2144" s="2">
        <f t="shared" si="301"/>
        <v>1.1597981427661956</v>
      </c>
      <c r="I2144" s="2">
        <f t="shared" si="302"/>
        <v>53.699376798276425</v>
      </c>
    </row>
    <row r="2145" spans="1:9" ht="13.5" x14ac:dyDescent="0.25">
      <c r="A2145" s="3">
        <f>TITRES_STAT!B2148</f>
        <v>45428</v>
      </c>
      <c r="B2145" s="5">
        <f>TITRES_STAT!D2148</f>
        <v>2.4371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2.0182169757797332E-2</v>
      </c>
      <c r="G2145" s="2">
        <f t="shared" si="303"/>
        <v>1.7401450315881275E-2</v>
      </c>
      <c r="H2145" s="2">
        <f t="shared" si="301"/>
        <v>1.1597981427661956</v>
      </c>
      <c r="I2145" s="2">
        <f t="shared" si="302"/>
        <v>53.699376798276425</v>
      </c>
    </row>
    <row r="2146" spans="1:9" ht="13.5" x14ac:dyDescent="0.25">
      <c r="A2146" s="3">
        <f>TITRES_STAT!B2149</f>
        <v>45429</v>
      </c>
      <c r="B2146" s="5">
        <f>TITRES_STAT!D2149</f>
        <v>2.3660999999999999</v>
      </c>
      <c r="C2146" s="2">
        <f t="shared" si="297"/>
        <v>-7.1000000000000174E-2</v>
      </c>
      <c r="D2146" s="2">
        <f t="shared" si="298"/>
        <v>0</v>
      </c>
      <c r="E2146" s="2">
        <f t="shared" si="299"/>
        <v>7.1000000000000174E-2</v>
      </c>
      <c r="F2146" s="2">
        <f t="shared" si="303"/>
        <v>1.874058620366895E-2</v>
      </c>
      <c r="G2146" s="2">
        <f t="shared" si="303"/>
        <v>2.1229918150461196E-2</v>
      </c>
      <c r="H2146" s="2">
        <f t="shared" si="301"/>
        <v>0.88274415713005616</v>
      </c>
      <c r="I2146" s="2">
        <f t="shared" si="302"/>
        <v>46.886038859133109</v>
      </c>
    </row>
    <row r="2147" spans="1:9" ht="13.5" x14ac:dyDescent="0.25">
      <c r="A2147" s="3">
        <f>TITRES_STAT!B2150</f>
        <v>45432</v>
      </c>
      <c r="B2147" s="5">
        <f>TITRES_STAT!D2150</f>
        <v>2.3424</v>
      </c>
      <c r="C2147" s="2">
        <f t="shared" si="297"/>
        <v>-2.3699999999999832E-2</v>
      </c>
      <c r="D2147" s="2">
        <f t="shared" si="298"/>
        <v>0</v>
      </c>
      <c r="E2147" s="2">
        <f t="shared" si="299"/>
        <v>2.3699999999999832E-2</v>
      </c>
      <c r="F2147" s="2">
        <f t="shared" si="303"/>
        <v>1.7401972903406882E-2</v>
      </c>
      <c r="G2147" s="2">
        <f t="shared" si="303"/>
        <v>2.1406352568285384E-2</v>
      </c>
      <c r="H2147" s="2">
        <f t="shared" si="301"/>
        <v>0.81293498497211536</v>
      </c>
      <c r="I2147" s="2">
        <f t="shared" si="302"/>
        <v>44.840823951809774</v>
      </c>
    </row>
    <row r="2148" spans="1:9" ht="13.5" x14ac:dyDescent="0.25">
      <c r="A2148" s="3">
        <f>TITRES_STAT!B2151</f>
        <v>45433</v>
      </c>
      <c r="B2148" s="5">
        <f>TITRES_STAT!D2151</f>
        <v>2.3424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1.6158974838877817E-2</v>
      </c>
      <c r="G2148" s="2">
        <f t="shared" si="303"/>
        <v>1.987732738483643E-2</v>
      </c>
      <c r="H2148" s="2">
        <f t="shared" si="301"/>
        <v>0.81293498497211525</v>
      </c>
      <c r="I2148" s="2">
        <f t="shared" si="302"/>
        <v>44.840823951809774</v>
      </c>
    </row>
    <row r="2149" spans="1:9" ht="13.5" x14ac:dyDescent="0.25">
      <c r="A2149" s="3">
        <f>TITRES_STAT!B2152</f>
        <v>45434</v>
      </c>
      <c r="B2149" s="5">
        <f>TITRES_STAT!D2152</f>
        <v>2.3660999999999999</v>
      </c>
      <c r="C2149" s="2">
        <f t="shared" si="297"/>
        <v>2.3699999999999832E-2</v>
      </c>
      <c r="D2149" s="2">
        <f t="shared" si="298"/>
        <v>2.3699999999999832E-2</v>
      </c>
      <c r="E2149" s="2">
        <f t="shared" si="299"/>
        <v>0</v>
      </c>
      <c r="F2149" s="2">
        <f t="shared" si="303"/>
        <v>1.6697619493243675E-2</v>
      </c>
      <c r="G2149" s="2">
        <f t="shared" si="303"/>
        <v>1.8457518285919544E-2</v>
      </c>
      <c r="H2149" s="2">
        <f t="shared" si="301"/>
        <v>0.90465138566226311</v>
      </c>
      <c r="I2149" s="2">
        <f t="shared" si="302"/>
        <v>47.496953640558651</v>
      </c>
    </row>
    <row r="2150" spans="1:9" ht="13.5" x14ac:dyDescent="0.25">
      <c r="A2150" s="3">
        <f>TITRES_STAT!B2153</f>
        <v>45435</v>
      </c>
      <c r="B2150" s="5">
        <f>TITRES_STAT!D2153</f>
        <v>2.3281999999999998</v>
      </c>
      <c r="C2150" s="2">
        <f t="shared" si="297"/>
        <v>-3.7900000000000045E-2</v>
      </c>
      <c r="D2150" s="2">
        <f t="shared" si="298"/>
        <v>0</v>
      </c>
      <c r="E2150" s="2">
        <f t="shared" si="299"/>
        <v>3.7900000000000045E-2</v>
      </c>
      <c r="F2150" s="2">
        <f t="shared" si="303"/>
        <v>1.5504932386583414E-2</v>
      </c>
      <c r="G2150" s="2">
        <f t="shared" si="303"/>
        <v>1.9846266979782441E-2</v>
      </c>
      <c r="H2150" s="2">
        <f t="shared" si="301"/>
        <v>0.78125182949410177</v>
      </c>
      <c r="I2150" s="2">
        <f t="shared" si="302"/>
        <v>43.859706783626841</v>
      </c>
    </row>
    <row r="2151" spans="1:9" ht="13.5" x14ac:dyDescent="0.25">
      <c r="A2151" s="3">
        <f>TITRES_STAT!B2154</f>
        <v>45436</v>
      </c>
      <c r="B2151" s="5">
        <f>TITRES_STAT!D2154</f>
        <v>2.3188</v>
      </c>
      <c r="C2151" s="2">
        <f t="shared" si="297"/>
        <v>-9.3999999999998529E-3</v>
      </c>
      <c r="D2151" s="2">
        <f t="shared" si="298"/>
        <v>0</v>
      </c>
      <c r="E2151" s="2">
        <f t="shared" si="299"/>
        <v>9.3999999999998529E-3</v>
      </c>
      <c r="F2151" s="2">
        <f t="shared" si="303"/>
        <v>1.439743721611317E-2</v>
      </c>
      <c r="G2151" s="2">
        <f t="shared" si="303"/>
        <v>1.9100105052655112E-2</v>
      </c>
      <c r="H2151" s="2">
        <f t="shared" si="301"/>
        <v>0.75378837846296443</v>
      </c>
      <c r="I2151" s="2">
        <f t="shared" si="302"/>
        <v>42.980577800589103</v>
      </c>
    </row>
    <row r="2152" spans="1:9" ht="13.5" x14ac:dyDescent="0.25">
      <c r="A2152" s="3">
        <f>TITRES_STAT!B2155</f>
        <v>45439</v>
      </c>
      <c r="B2152" s="5">
        <f>TITRES_STAT!D2155</f>
        <v>2.3565999999999998</v>
      </c>
      <c r="C2152" s="2">
        <f t="shared" si="297"/>
        <v>3.7799999999999834E-2</v>
      </c>
      <c r="D2152" s="2">
        <f t="shared" si="298"/>
        <v>3.7799999999999834E-2</v>
      </c>
      <c r="E2152" s="2">
        <f t="shared" si="299"/>
        <v>0</v>
      </c>
      <c r="F2152" s="2">
        <f t="shared" si="303"/>
        <v>1.6069048843533645E-2</v>
      </c>
      <c r="G2152" s="2">
        <f t="shared" si="303"/>
        <v>1.7735811834608321E-2</v>
      </c>
      <c r="H2152" s="2">
        <f t="shared" si="301"/>
        <v>0.90602274050842824</v>
      </c>
      <c r="I2152" s="2">
        <f t="shared" si="302"/>
        <v>47.534728796926537</v>
      </c>
    </row>
    <row r="2153" spans="1:9" ht="13.5" x14ac:dyDescent="0.25">
      <c r="A2153" s="3">
        <f>TITRES_STAT!B2156</f>
        <v>45440</v>
      </c>
      <c r="B2153" s="5">
        <f>TITRES_STAT!D2156</f>
        <v>2.3188</v>
      </c>
      <c r="C2153" s="2">
        <f t="shared" si="297"/>
        <v>-3.7799999999999834E-2</v>
      </c>
      <c r="D2153" s="2">
        <f t="shared" si="298"/>
        <v>0</v>
      </c>
      <c r="E2153" s="2">
        <f t="shared" si="299"/>
        <v>3.7799999999999834E-2</v>
      </c>
      <c r="F2153" s="2">
        <f t="shared" si="303"/>
        <v>1.4921259640424098E-2</v>
      </c>
      <c r="G2153" s="2">
        <f t="shared" si="303"/>
        <v>1.9168968132136286E-2</v>
      </c>
      <c r="H2153" s="2">
        <f t="shared" si="301"/>
        <v>0.7784070346180495</v>
      </c>
      <c r="I2153" s="2">
        <f t="shared" si="302"/>
        <v>43.769903034893744</v>
      </c>
    </row>
    <row r="2154" spans="1:9" ht="13.5" x14ac:dyDescent="0.25">
      <c r="A2154" s="3">
        <f>TITRES_STAT!B2157</f>
        <v>45441</v>
      </c>
      <c r="B2154" s="5">
        <f>TITRES_STAT!D2157</f>
        <v>2.3565999999999998</v>
      </c>
      <c r="C2154" s="2">
        <f t="shared" si="297"/>
        <v>3.7799999999999834E-2</v>
      </c>
      <c r="D2154" s="2">
        <f t="shared" si="298"/>
        <v>3.7799999999999834E-2</v>
      </c>
      <c r="E2154" s="2">
        <f t="shared" si="299"/>
        <v>0</v>
      </c>
      <c r="F2154" s="2">
        <f t="shared" si="303"/>
        <v>1.6555455380393793E-2</v>
      </c>
      <c r="G2154" s="2">
        <f t="shared" si="303"/>
        <v>1.779975612269798E-2</v>
      </c>
      <c r="H2154" s="2">
        <f t="shared" si="301"/>
        <v>0.93009450614227951</v>
      </c>
      <c r="I2154" s="2">
        <f t="shared" si="302"/>
        <v>48.1890655189356</v>
      </c>
    </row>
    <row r="2155" spans="1:9" ht="13.5" x14ac:dyDescent="0.25">
      <c r="A2155" s="3">
        <f>TITRES_STAT!B2158</f>
        <v>45442</v>
      </c>
      <c r="B2155" s="5">
        <f>TITRES_STAT!D2158</f>
        <v>2.3898000000000001</v>
      </c>
      <c r="C2155" s="2">
        <f t="shared" si="297"/>
        <v>3.320000000000034E-2</v>
      </c>
      <c r="D2155" s="2">
        <f t="shared" si="298"/>
        <v>3.320000000000034E-2</v>
      </c>
      <c r="E2155" s="2">
        <f t="shared" si="299"/>
        <v>0</v>
      </c>
      <c r="F2155" s="2">
        <f t="shared" si="303"/>
        <v>1.7744351424651403E-2</v>
      </c>
      <c r="G2155" s="2">
        <f t="shared" si="303"/>
        <v>1.6528344971076695E-2</v>
      </c>
      <c r="H2155" s="2">
        <f t="shared" si="301"/>
        <v>1.0735709749344307</v>
      </c>
      <c r="I2155" s="2">
        <f t="shared" si="302"/>
        <v>51.77401631831669</v>
      </c>
    </row>
    <row r="2156" spans="1:9" ht="13.5" x14ac:dyDescent="0.25">
      <c r="A2156" s="3">
        <f>TITRES_STAT!B2159</f>
        <v>45443</v>
      </c>
      <c r="B2156" s="5">
        <f>TITRES_STAT!D2159</f>
        <v>2.4607000000000001</v>
      </c>
      <c r="C2156" s="2">
        <f t="shared" si="297"/>
        <v>7.0899999999999963E-2</v>
      </c>
      <c r="D2156" s="2">
        <f t="shared" si="298"/>
        <v>7.0899999999999963E-2</v>
      </c>
      <c r="E2156" s="2">
        <f t="shared" si="299"/>
        <v>0</v>
      </c>
      <c r="F2156" s="2">
        <f t="shared" si="303"/>
        <v>2.1541183465747731E-2</v>
      </c>
      <c r="G2156" s="2">
        <f t="shared" si="303"/>
        <v>1.5347748901714075E-2</v>
      </c>
      <c r="H2156" s="2">
        <f t="shared" si="301"/>
        <v>1.4035402588155426</v>
      </c>
      <c r="I2156" s="2">
        <f t="shared" si="302"/>
        <v>58.39470562923723</v>
      </c>
    </row>
    <row r="2157" spans="1:9" ht="13.5" x14ac:dyDescent="0.25">
      <c r="A2157" s="3">
        <f>TITRES_STAT!B2160</f>
        <v>45446</v>
      </c>
      <c r="B2157" s="5">
        <f>TITRES_STAT!D2160</f>
        <v>2.4607000000000001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2.0002527503908605E-2</v>
      </c>
      <c r="G2157" s="2">
        <f t="shared" si="304"/>
        <v>1.4251481123020212E-2</v>
      </c>
      <c r="H2157" s="2">
        <f t="shared" si="301"/>
        <v>1.4035402588155423</v>
      </c>
      <c r="I2157" s="2">
        <f t="shared" si="302"/>
        <v>58.394705629237222</v>
      </c>
    </row>
    <row r="2158" spans="1:9" ht="13.5" x14ac:dyDescent="0.25">
      <c r="A2158" s="3">
        <f>TITRES_STAT!B2161</f>
        <v>45447</v>
      </c>
      <c r="B2158" s="5">
        <f>TITRES_STAT!D2161</f>
        <v>2.4607000000000001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1.8573775539343702E-2</v>
      </c>
      <c r="G2158" s="2">
        <f t="shared" si="304"/>
        <v>1.3233518185661625E-2</v>
      </c>
      <c r="H2158" s="2">
        <f t="shared" si="301"/>
        <v>1.4035402588155423</v>
      </c>
      <c r="I2158" s="2">
        <f t="shared" si="302"/>
        <v>58.394705629237222</v>
      </c>
    </row>
    <row r="2159" spans="1:9" ht="13.5" x14ac:dyDescent="0.25">
      <c r="A2159" s="3">
        <f>TITRES_STAT!B2162</f>
        <v>45448</v>
      </c>
      <c r="B2159" s="5">
        <f>TITRES_STAT!D2162</f>
        <v>2.4607000000000001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1.7247077286533439E-2</v>
      </c>
      <c r="G2159" s="2">
        <f t="shared" si="304"/>
        <v>1.2288266886685795E-2</v>
      </c>
      <c r="H2159" s="2">
        <f t="shared" si="301"/>
        <v>1.4035402588155423</v>
      </c>
      <c r="I2159" s="2">
        <f t="shared" si="302"/>
        <v>58.394705629237222</v>
      </c>
    </row>
    <row r="2160" spans="1:9" ht="13.5" x14ac:dyDescent="0.25">
      <c r="A2160" s="3">
        <f>TITRES_STAT!B2163</f>
        <v>45449</v>
      </c>
      <c r="B2160" s="5">
        <f>TITRES_STAT!D2163</f>
        <v>2.4607000000000001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1.6015143194638193E-2</v>
      </c>
      <c r="G2160" s="2">
        <f t="shared" si="304"/>
        <v>1.1410533537636811E-2</v>
      </c>
      <c r="H2160" s="2">
        <f t="shared" si="301"/>
        <v>1.4035402588155421</v>
      </c>
      <c r="I2160" s="2">
        <f t="shared" si="302"/>
        <v>58.394705629237215</v>
      </c>
    </row>
    <row r="2161" spans="1:9" ht="13.5" x14ac:dyDescent="0.25">
      <c r="A2161" s="3">
        <f>TITRES_STAT!B2164</f>
        <v>45450</v>
      </c>
      <c r="B2161" s="5">
        <f>TITRES_STAT!D2164</f>
        <v>2.5081000000000002</v>
      </c>
      <c r="C2161" s="2">
        <f t="shared" si="297"/>
        <v>4.7400000000000109E-2</v>
      </c>
      <c r="D2161" s="2">
        <f t="shared" si="298"/>
        <v>4.7400000000000109E-2</v>
      </c>
      <c r="E2161" s="2">
        <f t="shared" si="299"/>
        <v>0</v>
      </c>
      <c r="F2161" s="2">
        <f t="shared" si="304"/>
        <v>1.8256918680735472E-2</v>
      </c>
      <c r="G2161" s="2">
        <f t="shared" si="304"/>
        <v>1.059549542780561E-2</v>
      </c>
      <c r="H2161" s="2">
        <f t="shared" si="301"/>
        <v>1.7230830596957361</v>
      </c>
      <c r="I2161" s="2">
        <f t="shared" si="302"/>
        <v>63.276918915880039</v>
      </c>
    </row>
    <row r="2162" spans="1:9" ht="13.5" x14ac:dyDescent="0.25">
      <c r="A2162" s="3">
        <f>TITRES_STAT!B2165</f>
        <v>45453</v>
      </c>
      <c r="B2162" s="5">
        <f>TITRES_STAT!D2165</f>
        <v>2.6547999999999998</v>
      </c>
      <c r="C2162" s="2">
        <f t="shared" si="297"/>
        <v>0.14669999999999961</v>
      </c>
      <c r="D2162" s="2">
        <f t="shared" si="298"/>
        <v>0.14669999999999961</v>
      </c>
      <c r="E2162" s="2">
        <f t="shared" si="299"/>
        <v>0</v>
      </c>
      <c r="F2162" s="2">
        <f t="shared" si="304"/>
        <v>2.7431424489254341E-2</v>
      </c>
      <c r="G2162" s="2">
        <f t="shared" si="304"/>
        <v>9.8386743258194968E-3</v>
      </c>
      <c r="H2162" s="2">
        <f t="shared" si="301"/>
        <v>2.7881220153071267</v>
      </c>
      <c r="I2162" s="2">
        <f t="shared" si="302"/>
        <v>73.601695089039424</v>
      </c>
    </row>
    <row r="2163" spans="1:9" ht="13.5" x14ac:dyDescent="0.25">
      <c r="A2163" s="3">
        <f>TITRES_STAT!B2166</f>
        <v>45454</v>
      </c>
      <c r="B2163" s="5">
        <f>TITRES_STAT!D2166</f>
        <v>2.7494000000000001</v>
      </c>
      <c r="C2163" s="2">
        <f t="shared" si="297"/>
        <v>9.4600000000000239E-2</v>
      </c>
      <c r="D2163" s="2">
        <f t="shared" si="298"/>
        <v>9.4600000000000239E-2</v>
      </c>
      <c r="E2163" s="2">
        <f t="shared" si="299"/>
        <v>0</v>
      </c>
      <c r="F2163" s="2">
        <f t="shared" si="304"/>
        <v>3.2229179882879051E-2</v>
      </c>
      <c r="G2163" s="2">
        <f t="shared" si="304"/>
        <v>9.1359118739752481E-3</v>
      </c>
      <c r="H2163" s="2">
        <f t="shared" si="301"/>
        <v>3.5277463626469268</v>
      </c>
      <c r="I2163" s="2">
        <f t="shared" si="302"/>
        <v>77.913957189611679</v>
      </c>
    </row>
    <row r="2164" spans="1:9" ht="13.5" x14ac:dyDescent="0.25">
      <c r="A2164" s="3">
        <f>TITRES_STAT!B2167</f>
        <v>45455</v>
      </c>
      <c r="B2164" s="5">
        <f>TITRES_STAT!D2167</f>
        <v>2.7919999999999998</v>
      </c>
      <c r="C2164" s="2">
        <f t="shared" si="297"/>
        <v>4.2599999999999749E-2</v>
      </c>
      <c r="D2164" s="2">
        <f t="shared" si="298"/>
        <v>4.2599999999999749E-2</v>
      </c>
      <c r="E2164" s="2">
        <f t="shared" si="299"/>
        <v>0</v>
      </c>
      <c r="F2164" s="2">
        <f t="shared" si="304"/>
        <v>3.2969952748387675E-2</v>
      </c>
      <c r="G2164" s="2">
        <f t="shared" si="304"/>
        <v>8.4833467401198726E-3</v>
      </c>
      <c r="H2164" s="2">
        <f t="shared" si="301"/>
        <v>3.88643229593157</v>
      </c>
      <c r="I2164" s="2">
        <f t="shared" si="302"/>
        <v>79.53517127756794</v>
      </c>
    </row>
    <row r="2165" spans="1:9" ht="13.5" x14ac:dyDescent="0.25">
      <c r="A2165" s="3">
        <f>TITRES_STAT!B2168</f>
        <v>45456</v>
      </c>
      <c r="B2165" s="5">
        <f>TITRES_STAT!D2168</f>
        <v>2.9340000000000002</v>
      </c>
      <c r="C2165" s="2">
        <f t="shared" si="297"/>
        <v>0.14200000000000035</v>
      </c>
      <c r="D2165" s="2">
        <f t="shared" si="298"/>
        <v>0.14200000000000035</v>
      </c>
      <c r="E2165" s="2">
        <f t="shared" si="299"/>
        <v>0</v>
      </c>
      <c r="F2165" s="2">
        <f t="shared" si="304"/>
        <v>4.0757813266360014E-2</v>
      </c>
      <c r="G2165" s="2">
        <f t="shared" si="304"/>
        <v>7.8773934015398828E-3</v>
      </c>
      <c r="H2165" s="2">
        <f t="shared" si="301"/>
        <v>5.1740228256713223</v>
      </c>
      <c r="I2165" s="2">
        <f t="shared" si="302"/>
        <v>83.803104908487825</v>
      </c>
    </row>
    <row r="2166" spans="1:9" ht="13.5" x14ac:dyDescent="0.25">
      <c r="A2166" s="3">
        <f>TITRES_STAT!B2169</f>
        <v>45457</v>
      </c>
      <c r="B2166" s="5">
        <f>TITRES_STAT!D2169</f>
        <v>2.9575999999999998</v>
      </c>
      <c r="C2166" s="2">
        <f t="shared" si="297"/>
        <v>2.3599999999999621E-2</v>
      </c>
      <c r="D2166" s="2">
        <f t="shared" si="298"/>
        <v>2.3599999999999621E-2</v>
      </c>
      <c r="E2166" s="2">
        <f t="shared" si="299"/>
        <v>0</v>
      </c>
      <c r="F2166" s="2">
        <f t="shared" si="304"/>
        <v>3.9532255175905702E-2</v>
      </c>
      <c r="G2166" s="2">
        <f t="shared" si="304"/>
        <v>7.3147224442870343E-3</v>
      </c>
      <c r="H2166" s="2">
        <f t="shared" si="301"/>
        <v>5.4044778153928856</v>
      </c>
      <c r="I2166" s="2">
        <f t="shared" si="302"/>
        <v>84.385924523049425</v>
      </c>
    </row>
    <row r="2167" spans="1:9" ht="13.5" x14ac:dyDescent="0.25">
      <c r="A2167" s="3">
        <f>TITRES_STAT!B2170</f>
        <v>45461</v>
      </c>
      <c r="B2167" s="5">
        <f>TITRES_STAT!D2170</f>
        <v>3.0522999999999998</v>
      </c>
      <c r="C2167" s="2">
        <f t="shared" si="297"/>
        <v>9.4700000000000006E-2</v>
      </c>
      <c r="D2167" s="2">
        <f t="shared" si="298"/>
        <v>9.4700000000000006E-2</v>
      </c>
      <c r="E2167" s="2">
        <f t="shared" si="299"/>
        <v>0</v>
      </c>
      <c r="F2167" s="2">
        <f t="shared" si="304"/>
        <v>4.3472808377626723E-2</v>
      </c>
      <c r="G2167" s="2">
        <f t="shared" si="304"/>
        <v>6.7922422696951035E-3</v>
      </c>
      <c r="H2167" s="2">
        <f t="shared" si="301"/>
        <v>6.4003618615886282</v>
      </c>
      <c r="I2167" s="2">
        <f t="shared" si="302"/>
        <v>86.487147267886016</v>
      </c>
    </row>
    <row r="2168" spans="1:9" ht="13.5" x14ac:dyDescent="0.25">
      <c r="A2168" s="3">
        <f>TITRES_STAT!B2171</f>
        <v>45462</v>
      </c>
      <c r="B2168" s="5">
        <f>TITRES_STAT!D2171</f>
        <v>3.0712000000000002</v>
      </c>
      <c r="C2168" s="2">
        <f t="shared" si="297"/>
        <v>1.8900000000000361E-2</v>
      </c>
      <c r="D2168" s="2">
        <f t="shared" si="298"/>
        <v>1.8900000000000361E-2</v>
      </c>
      <c r="E2168" s="2">
        <f t="shared" si="299"/>
        <v>0</v>
      </c>
      <c r="F2168" s="2">
        <f t="shared" si="304"/>
        <v>4.1717607779224841E-2</v>
      </c>
      <c r="G2168" s="2">
        <f t="shared" si="304"/>
        <v>6.3070821075740247E-3</v>
      </c>
      <c r="H2168" s="2">
        <f t="shared" si="301"/>
        <v>6.6144069583503855</v>
      </c>
      <c r="I2168" s="2">
        <f t="shared" si="302"/>
        <v>86.867000864678715</v>
      </c>
    </row>
    <row r="2169" spans="1:9" ht="13.5" x14ac:dyDescent="0.25">
      <c r="A2169" s="3">
        <f>TITRES_STAT!B2172</f>
        <v>45463</v>
      </c>
      <c r="B2169" s="5">
        <f>TITRES_STAT!D2172</f>
        <v>3.0853999999999999</v>
      </c>
      <c r="C2169" s="2">
        <f t="shared" si="297"/>
        <v>1.4199999999999768E-2</v>
      </c>
      <c r="D2169" s="2">
        <f t="shared" si="298"/>
        <v>1.4199999999999768E-2</v>
      </c>
      <c r="E2169" s="2">
        <f t="shared" si="299"/>
        <v>0</v>
      </c>
      <c r="F2169" s="2">
        <f t="shared" si="304"/>
        <v>3.9752064366423048E-2</v>
      </c>
      <c r="G2169" s="2">
        <f t="shared" si="304"/>
        <v>5.8565762427473089E-3</v>
      </c>
      <c r="H2169" s="2">
        <f t="shared" si="301"/>
        <v>6.7875944440493496</v>
      </c>
      <c r="I2169" s="2">
        <f t="shared" si="302"/>
        <v>87.15906423755645</v>
      </c>
    </row>
    <row r="2170" spans="1:9" ht="13.5" x14ac:dyDescent="0.25">
      <c r="A2170" s="3">
        <f>TITRES_STAT!B2173</f>
        <v>45464</v>
      </c>
      <c r="B2170" s="5">
        <f>TITRES_STAT!D2173</f>
        <v>3.2652000000000001</v>
      </c>
      <c r="C2170" s="2">
        <f t="shared" si="297"/>
        <v>0.17980000000000018</v>
      </c>
      <c r="D2170" s="2">
        <f t="shared" si="298"/>
        <v>0.17980000000000018</v>
      </c>
      <c r="E2170" s="2">
        <f t="shared" si="299"/>
        <v>0</v>
      </c>
      <c r="F2170" s="2">
        <f t="shared" si="304"/>
        <v>4.9755488340249988E-2</v>
      </c>
      <c r="G2170" s="2">
        <f t="shared" si="304"/>
        <v>5.4382493682653575E-3</v>
      </c>
      <c r="H2170" s="2">
        <f t="shared" si="301"/>
        <v>9.1491737452489303</v>
      </c>
      <c r="I2170" s="2">
        <f t="shared" si="302"/>
        <v>90.146981172057252</v>
      </c>
    </row>
    <row r="2171" spans="1:9" ht="13.5" x14ac:dyDescent="0.25">
      <c r="A2171" s="3">
        <f>TITRES_STAT!B2174</f>
        <v>45467</v>
      </c>
      <c r="B2171" s="5">
        <f>TITRES_STAT!D2174</f>
        <v>3.2557</v>
      </c>
      <c r="C2171" s="2">
        <f t="shared" si="297"/>
        <v>-9.5000000000000639E-3</v>
      </c>
      <c r="D2171" s="2">
        <f t="shared" si="298"/>
        <v>0</v>
      </c>
      <c r="E2171" s="2">
        <f t="shared" si="299"/>
        <v>9.5000000000000639E-3</v>
      </c>
      <c r="F2171" s="2">
        <f t="shared" si="304"/>
        <v>4.6201524887374994E-2</v>
      </c>
      <c r="G2171" s="2">
        <f t="shared" si="304"/>
        <v>5.7283744133892643E-3</v>
      </c>
      <c r="H2171" s="2">
        <f t="shared" si="301"/>
        <v>8.0653814770531529</v>
      </c>
      <c r="I2171" s="2">
        <f t="shared" si="302"/>
        <v>88.969024607168919</v>
      </c>
    </row>
    <row r="2172" spans="1:9" ht="13.5" x14ac:dyDescent="0.25">
      <c r="A2172" s="3">
        <f>TITRES_STAT!B2175</f>
        <v>45468</v>
      </c>
      <c r="B2172" s="5">
        <f>TITRES_STAT!D2175</f>
        <v>3.1941999999999999</v>
      </c>
      <c r="C2172" s="2">
        <f t="shared" si="297"/>
        <v>-6.150000000000011E-2</v>
      </c>
      <c r="D2172" s="2">
        <f t="shared" si="298"/>
        <v>0</v>
      </c>
      <c r="E2172" s="2">
        <f t="shared" si="299"/>
        <v>6.150000000000011E-2</v>
      </c>
      <c r="F2172" s="2">
        <f t="shared" si="304"/>
        <v>4.2901415966848211E-2</v>
      </c>
      <c r="G2172" s="2">
        <f t="shared" si="304"/>
        <v>9.712061955290039E-3</v>
      </c>
      <c r="H2172" s="2">
        <f t="shared" si="301"/>
        <v>4.4173334318033612</v>
      </c>
      <c r="I2172" s="2">
        <f t="shared" si="302"/>
        <v>81.540733783722203</v>
      </c>
    </row>
    <row r="2173" spans="1:9" ht="13.5" x14ac:dyDescent="0.25">
      <c r="A2173" s="3">
        <f>TITRES_STAT!B2176</f>
        <v>45469</v>
      </c>
      <c r="B2173" s="5">
        <f>TITRES_STAT!D2176</f>
        <v>3.3361999999999998</v>
      </c>
      <c r="C2173" s="2">
        <f t="shared" si="297"/>
        <v>0.1419999999999999</v>
      </c>
      <c r="D2173" s="2">
        <f t="shared" si="298"/>
        <v>0.1419999999999999</v>
      </c>
      <c r="E2173" s="2">
        <f t="shared" si="299"/>
        <v>0</v>
      </c>
      <c r="F2173" s="2">
        <f t="shared" ref="F2173:G2188" si="305">((F2172*13)+D2173)/14</f>
        <v>4.9979886254930474E-2</v>
      </c>
      <c r="G2173" s="2">
        <f t="shared" si="305"/>
        <v>9.0183432441978944E-3</v>
      </c>
      <c r="H2173" s="2">
        <f t="shared" si="301"/>
        <v>5.5420252813160431</v>
      </c>
      <c r="I2173" s="2">
        <f t="shared" si="302"/>
        <v>84.71421376410774</v>
      </c>
    </row>
    <row r="2174" spans="1:9" ht="13.5" x14ac:dyDescent="0.25">
      <c r="A2174" s="3">
        <f>TITRES_STAT!B2177</f>
        <v>45470</v>
      </c>
      <c r="B2174" s="5">
        <f>TITRES_STAT!D2177</f>
        <v>3.3929999999999998</v>
      </c>
      <c r="C2174" s="2">
        <f t="shared" si="297"/>
        <v>5.6799999999999962E-2</v>
      </c>
      <c r="D2174" s="2">
        <f t="shared" si="298"/>
        <v>5.6799999999999962E-2</v>
      </c>
      <c r="E2174" s="2">
        <f t="shared" si="299"/>
        <v>0</v>
      </c>
      <c r="F2174" s="2">
        <f t="shared" si="305"/>
        <v>5.0467037236721149E-2</v>
      </c>
      <c r="G2174" s="2">
        <f t="shared" si="305"/>
        <v>8.3741758696123294E-3</v>
      </c>
      <c r="H2174" s="2">
        <f t="shared" si="301"/>
        <v>6.0265079241830453</v>
      </c>
      <c r="I2174" s="2">
        <f t="shared" si="302"/>
        <v>85.768179431516586</v>
      </c>
    </row>
    <row r="2175" spans="1:9" ht="13.5" x14ac:dyDescent="0.25">
      <c r="A2175" s="3">
        <f>TITRES_STAT!B2178</f>
        <v>45471</v>
      </c>
      <c r="B2175" s="5">
        <f>TITRES_STAT!D2178</f>
        <v>3.4072</v>
      </c>
      <c r="C2175" s="2">
        <f t="shared" si="297"/>
        <v>1.4200000000000212E-2</v>
      </c>
      <c r="D2175" s="2">
        <f t="shared" si="298"/>
        <v>1.4200000000000212E-2</v>
      </c>
      <c r="E2175" s="2">
        <f t="shared" si="299"/>
        <v>0</v>
      </c>
      <c r="F2175" s="2">
        <f t="shared" si="305"/>
        <v>4.7876534576955364E-2</v>
      </c>
      <c r="G2175" s="2">
        <f t="shared" si="305"/>
        <v>7.7760204503543057E-3</v>
      </c>
      <c r="H2175" s="2">
        <f t="shared" si="301"/>
        <v>6.1569455588010857</v>
      </c>
      <c r="I2175" s="2">
        <f t="shared" si="302"/>
        <v>86.027558938599526</v>
      </c>
    </row>
    <row r="2176" spans="1:9" ht="13.5" x14ac:dyDescent="0.25">
      <c r="A2176" s="3">
        <f>TITRES_STAT!B2179</f>
        <v>45474</v>
      </c>
      <c r="B2176" s="5">
        <f>TITRES_STAT!D2179</f>
        <v>3.4308000000000001</v>
      </c>
      <c r="C2176" s="2">
        <f t="shared" si="297"/>
        <v>2.3600000000000065E-2</v>
      </c>
      <c r="D2176" s="2">
        <f t="shared" si="298"/>
        <v>2.3600000000000065E-2</v>
      </c>
      <c r="E2176" s="2">
        <f t="shared" si="299"/>
        <v>0</v>
      </c>
      <c r="F2176" s="2">
        <f t="shared" si="305"/>
        <v>4.6142496392887131E-2</v>
      </c>
      <c r="G2176" s="2">
        <f t="shared" si="305"/>
        <v>7.2205904181861418E-3</v>
      </c>
      <c r="H2176" s="2">
        <f t="shared" si="301"/>
        <v>6.3904049005009789</v>
      </c>
      <c r="I2176" s="2">
        <f t="shared" si="302"/>
        <v>86.468941641719624</v>
      </c>
    </row>
    <row r="2177" spans="1:9" ht="13.5" x14ac:dyDescent="0.25">
      <c r="A2177" s="3">
        <f>TITRES_STAT!B2180</f>
        <v>45475</v>
      </c>
      <c r="B2177" s="5">
        <f>TITRES_STAT!D2180</f>
        <v>3.4260999999999999</v>
      </c>
      <c r="C2177" s="2">
        <f t="shared" si="297"/>
        <v>-4.7000000000001485E-3</v>
      </c>
      <c r="D2177" s="2">
        <f t="shared" si="298"/>
        <v>0</v>
      </c>
      <c r="E2177" s="2">
        <f t="shared" si="299"/>
        <v>4.7000000000001485E-3</v>
      </c>
      <c r="F2177" s="2">
        <f t="shared" si="305"/>
        <v>4.2846603793395187E-2</v>
      </c>
      <c r="G2177" s="2">
        <f t="shared" si="305"/>
        <v>7.0405482454585708E-3</v>
      </c>
      <c r="H2177" s="2">
        <f t="shared" si="301"/>
        <v>6.085691383626683</v>
      </c>
      <c r="I2177" s="2">
        <f t="shared" si="302"/>
        <v>85.887051159033575</v>
      </c>
    </row>
    <row r="2178" spans="1:9" ht="13.5" x14ac:dyDescent="0.25">
      <c r="A2178" s="3">
        <f>TITRES_STAT!B2181</f>
        <v>45476</v>
      </c>
      <c r="B2178" s="5">
        <f>TITRES_STAT!D2181</f>
        <v>3.4308000000000001</v>
      </c>
      <c r="C2178" s="2">
        <f t="shared" si="297"/>
        <v>4.7000000000001485E-3</v>
      </c>
      <c r="D2178" s="2">
        <f t="shared" si="298"/>
        <v>4.7000000000001485E-3</v>
      </c>
      <c r="E2178" s="2">
        <f t="shared" si="299"/>
        <v>0</v>
      </c>
      <c r="F2178" s="2">
        <f t="shared" si="305"/>
        <v>4.0121846379581258E-2</v>
      </c>
      <c r="G2178" s="2">
        <f t="shared" si="305"/>
        <v>6.5376519422115304E-3</v>
      </c>
      <c r="H2178" s="2">
        <f t="shared" si="301"/>
        <v>6.1370422797407294</v>
      </c>
      <c r="I2178" s="2">
        <f t="shared" si="302"/>
        <v>85.988593582545974</v>
      </c>
    </row>
    <row r="2179" spans="1:9" ht="13.5" x14ac:dyDescent="0.25">
      <c r="A2179" s="3">
        <f>TITRES_STAT!B2182</f>
        <v>45477</v>
      </c>
      <c r="B2179" s="5">
        <f>TITRES_STAT!D2182</f>
        <v>3.3835000000000002</v>
      </c>
      <c r="C2179" s="2">
        <f t="shared" ref="C2179:C2242" si="306">B2179-B2178</f>
        <v>-4.7299999999999898E-2</v>
      </c>
      <c r="D2179" s="2">
        <f t="shared" ref="D2179:D2242" si="307">IF(C2179&gt;0,C2179,0)</f>
        <v>0</v>
      </c>
      <c r="E2179" s="2">
        <f t="shared" ref="E2179:E2242" si="308">IF(C2179&lt;0,-C2179,0)</f>
        <v>4.7299999999999898E-2</v>
      </c>
      <c r="F2179" s="2">
        <f t="shared" si="305"/>
        <v>3.7256000209611166E-2</v>
      </c>
      <c r="G2179" s="2">
        <f t="shared" si="305"/>
        <v>9.4492482320535556E-3</v>
      </c>
      <c r="H2179" s="2">
        <f t="shared" si="301"/>
        <v>3.9427475387123483</v>
      </c>
      <c r="I2179" s="2">
        <f t="shared" si="302"/>
        <v>79.768337505246862</v>
      </c>
    </row>
    <row r="2180" spans="1:9" ht="13.5" x14ac:dyDescent="0.25">
      <c r="A2180" s="3">
        <f>TITRES_STAT!B2183</f>
        <v>45478</v>
      </c>
      <c r="B2180" s="5">
        <f>TITRES_STAT!D2183</f>
        <v>3.4449999999999998</v>
      </c>
      <c r="C2180" s="2">
        <f t="shared" si="306"/>
        <v>6.1499999999999666E-2</v>
      </c>
      <c r="D2180" s="2">
        <f t="shared" si="307"/>
        <v>6.1499999999999666E-2</v>
      </c>
      <c r="E2180" s="2">
        <f t="shared" si="308"/>
        <v>0</v>
      </c>
      <c r="F2180" s="2">
        <f t="shared" si="305"/>
        <v>3.8987714480353201E-2</v>
      </c>
      <c r="G2180" s="2">
        <f t="shared" si="305"/>
        <v>8.7743019297640158E-3</v>
      </c>
      <c r="H2180" s="2">
        <f t="shared" si="301"/>
        <v>4.4433978671397023</v>
      </c>
      <c r="I2180" s="2">
        <f t="shared" si="302"/>
        <v>81.6291216551205</v>
      </c>
    </row>
    <row r="2181" spans="1:9" ht="13.5" x14ac:dyDescent="0.25">
      <c r="A2181" s="3">
        <f>TITRES_STAT!B2184</f>
        <v>45481</v>
      </c>
      <c r="B2181" s="5">
        <f>TITRES_STAT!D2184</f>
        <v>3.4449999999999998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3.6202877731756546E-2</v>
      </c>
      <c r="G2181" s="2">
        <f t="shared" si="305"/>
        <v>8.1475660776380143E-3</v>
      </c>
      <c r="H2181" s="2">
        <f t="shared" si="301"/>
        <v>4.4433978671397023</v>
      </c>
      <c r="I2181" s="2">
        <f t="shared" si="302"/>
        <v>81.6291216551205</v>
      </c>
    </row>
    <row r="2182" spans="1:9" ht="13.5" x14ac:dyDescent="0.25">
      <c r="A2182" s="3">
        <f>TITRES_STAT!B2185</f>
        <v>45482</v>
      </c>
      <c r="B2182" s="5">
        <f>TITRES_STAT!D2185</f>
        <v>3.4923999999999999</v>
      </c>
      <c r="C2182" s="2">
        <f t="shared" si="306"/>
        <v>4.7400000000000109E-2</v>
      </c>
      <c r="D2182" s="2">
        <f t="shared" si="307"/>
        <v>4.7400000000000109E-2</v>
      </c>
      <c r="E2182" s="2">
        <f t="shared" si="308"/>
        <v>0</v>
      </c>
      <c r="F2182" s="2">
        <f t="shared" si="305"/>
        <v>3.7002672179488223E-2</v>
      </c>
      <c r="G2182" s="2">
        <f t="shared" si="305"/>
        <v>7.5655970720924417E-3</v>
      </c>
      <c r="H2182" s="2">
        <f t="shared" si="301"/>
        <v>4.8909123532340422</v>
      </c>
      <c r="I2182" s="2">
        <f t="shared" si="302"/>
        <v>83.024700758771061</v>
      </c>
    </row>
    <row r="2183" spans="1:9" ht="13.5" x14ac:dyDescent="0.25">
      <c r="A2183" s="3">
        <f>TITRES_STAT!B2186</f>
        <v>45483</v>
      </c>
      <c r="B2183" s="5">
        <f>TITRES_STAT!D2186</f>
        <v>3.4876</v>
      </c>
      <c r="C2183" s="2">
        <f t="shared" si="306"/>
        <v>-4.7999999999999154E-3</v>
      </c>
      <c r="D2183" s="2">
        <f t="shared" si="307"/>
        <v>0</v>
      </c>
      <c r="E2183" s="2">
        <f t="shared" si="308"/>
        <v>4.7999999999999154E-3</v>
      </c>
      <c r="F2183" s="2">
        <f t="shared" si="305"/>
        <v>3.4359624166667636E-2</v>
      </c>
      <c r="G2183" s="2">
        <f t="shared" si="305"/>
        <v>7.368054424085833E-3</v>
      </c>
      <c r="H2183" s="2">
        <f t="shared" si="301"/>
        <v>4.6633238829435886</v>
      </c>
      <c r="I2183" s="2">
        <f t="shared" si="302"/>
        <v>82.342524978807376</v>
      </c>
    </row>
    <row r="2184" spans="1:9" ht="13.5" x14ac:dyDescent="0.25">
      <c r="A2184" s="3">
        <f>TITRES_STAT!B2187</f>
        <v>45484</v>
      </c>
      <c r="B2184" s="5">
        <f>TITRES_STAT!D2187</f>
        <v>3.5510999999999999</v>
      </c>
      <c r="C2184" s="2">
        <f t="shared" si="306"/>
        <v>6.349999999999989E-2</v>
      </c>
      <c r="D2184" s="2">
        <f t="shared" si="307"/>
        <v>6.349999999999989E-2</v>
      </c>
      <c r="E2184" s="2">
        <f t="shared" si="308"/>
        <v>0</v>
      </c>
      <c r="F2184" s="2">
        <f t="shared" si="305"/>
        <v>3.6441079583334222E-2</v>
      </c>
      <c r="G2184" s="2">
        <f t="shared" si="305"/>
        <v>6.8417648223654164E-3</v>
      </c>
      <c r="H2184" s="2">
        <f t="shared" si="301"/>
        <v>5.3262689568355226</v>
      </c>
      <c r="I2184" s="2">
        <f t="shared" si="302"/>
        <v>84.19289462994611</v>
      </c>
    </row>
    <row r="2185" spans="1:9" ht="13.5" x14ac:dyDescent="0.25">
      <c r="A2185" s="3">
        <f>TITRES_STAT!B2188</f>
        <v>45485</v>
      </c>
      <c r="B2185" s="5">
        <f>TITRES_STAT!D2188</f>
        <v>3.6337999999999999</v>
      </c>
      <c r="C2185" s="2">
        <f t="shared" si="306"/>
        <v>8.2699999999999996E-2</v>
      </c>
      <c r="D2185" s="2">
        <f t="shared" si="307"/>
        <v>8.2699999999999996E-2</v>
      </c>
      <c r="E2185" s="2">
        <f t="shared" si="308"/>
        <v>0</v>
      </c>
      <c r="F2185" s="2">
        <f t="shared" si="305"/>
        <v>3.9745288184524642E-2</v>
      </c>
      <c r="G2185" s="2">
        <f t="shared" si="305"/>
        <v>6.3530673350536008E-3</v>
      </c>
      <c r="H2185" s="2">
        <f t="shared" si="301"/>
        <v>6.2560785347302339</v>
      </c>
      <c r="I2185" s="2">
        <f t="shared" si="302"/>
        <v>86.21845125829833</v>
      </c>
    </row>
    <row r="2186" spans="1:9" ht="13.5" x14ac:dyDescent="0.25">
      <c r="A2186" s="3">
        <f>TITRES_STAT!B2189</f>
        <v>45488</v>
      </c>
      <c r="B2186" s="5">
        <f>TITRES_STAT!D2189</f>
        <v>3.5996999999999999</v>
      </c>
      <c r="C2186" s="2">
        <f t="shared" si="306"/>
        <v>-3.4100000000000019E-2</v>
      </c>
      <c r="D2186" s="2">
        <f t="shared" si="307"/>
        <v>0</v>
      </c>
      <c r="E2186" s="2">
        <f t="shared" si="308"/>
        <v>3.4100000000000019E-2</v>
      </c>
      <c r="F2186" s="2">
        <f t="shared" si="305"/>
        <v>3.6906339028487167E-2</v>
      </c>
      <c r="G2186" s="2">
        <f t="shared" si="305"/>
        <v>8.3349910968354875E-3</v>
      </c>
      <c r="H2186" s="2">
        <f t="shared" si="301"/>
        <v>4.4278798381079554</v>
      </c>
      <c r="I2186" s="2">
        <f t="shared" si="302"/>
        <v>81.576600259659045</v>
      </c>
    </row>
    <row r="2187" spans="1:9" ht="13.5" x14ac:dyDescent="0.25">
      <c r="A2187" s="3">
        <f>TITRES_STAT!B2190</f>
        <v>45489</v>
      </c>
      <c r="B2187" s="5">
        <f>TITRES_STAT!D2190</f>
        <v>3.6240999999999999</v>
      </c>
      <c r="C2187" s="2">
        <f t="shared" si="306"/>
        <v>2.4399999999999977E-2</v>
      </c>
      <c r="D2187" s="2">
        <f t="shared" si="307"/>
        <v>2.4399999999999977E-2</v>
      </c>
      <c r="E2187" s="2">
        <f t="shared" si="308"/>
        <v>0</v>
      </c>
      <c r="F2187" s="2">
        <f t="shared" si="305"/>
        <v>3.6013029097880941E-2</v>
      </c>
      <c r="G2187" s="2">
        <f t="shared" si="305"/>
        <v>7.7396345899186664E-3</v>
      </c>
      <c r="H2187" s="2">
        <f t="shared" si="301"/>
        <v>4.6530658107283323</v>
      </c>
      <c r="I2187" s="2">
        <f t="shared" si="302"/>
        <v>82.310483665302286</v>
      </c>
    </row>
    <row r="2188" spans="1:9" ht="13.5" x14ac:dyDescent="0.25">
      <c r="A2188" s="3">
        <f>TITRES_STAT!B2191</f>
        <v>45490</v>
      </c>
      <c r="B2188" s="5">
        <f>TITRES_STAT!D2191</f>
        <v>3.6240999999999999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3.3440669876603733E-2</v>
      </c>
      <c r="G2188" s="2">
        <f t="shared" si="305"/>
        <v>7.186803547781619E-3</v>
      </c>
      <c r="H2188" s="2">
        <f t="shared" si="301"/>
        <v>4.6530658107283323</v>
      </c>
      <c r="I2188" s="2">
        <f t="shared" si="302"/>
        <v>82.310483665302286</v>
      </c>
    </row>
    <row r="2189" spans="1:9" ht="13.5" x14ac:dyDescent="0.25">
      <c r="A2189" s="3">
        <f>TITRES_STAT!B2192</f>
        <v>45491</v>
      </c>
      <c r="B2189" s="5">
        <f>TITRES_STAT!D2192</f>
        <v>3.6385999999999998</v>
      </c>
      <c r="C2189" s="2">
        <f t="shared" si="306"/>
        <v>1.4499999999999957E-2</v>
      </c>
      <c r="D2189" s="2">
        <f t="shared" si="307"/>
        <v>1.4499999999999957E-2</v>
      </c>
      <c r="E2189" s="2">
        <f t="shared" si="308"/>
        <v>0</v>
      </c>
      <c r="F2189" s="2">
        <f t="shared" ref="F2189:G2204" si="309">((F2188*13)+D2189)/14</f>
        <v>3.2087764885417751E-2</v>
      </c>
      <c r="G2189" s="2">
        <f t="shared" si="309"/>
        <v>6.6734604372257894E-3</v>
      </c>
      <c r="H2189" s="2">
        <f t="shared" si="301"/>
        <v>4.8082647956412981</v>
      </c>
      <c r="I2189" s="2">
        <f t="shared" si="302"/>
        <v>82.783154088456314</v>
      </c>
    </row>
    <row r="2190" spans="1:9" ht="13.5" x14ac:dyDescent="0.25">
      <c r="A2190" s="3">
        <f>TITRES_STAT!B2193</f>
        <v>45492</v>
      </c>
      <c r="B2190" s="5">
        <f>TITRES_STAT!D2193</f>
        <v>3.77</v>
      </c>
      <c r="C2190" s="2">
        <f t="shared" si="306"/>
        <v>0.13140000000000018</v>
      </c>
      <c r="D2190" s="2">
        <f t="shared" si="307"/>
        <v>0.13140000000000018</v>
      </c>
      <c r="E2190" s="2">
        <f t="shared" si="308"/>
        <v>0</v>
      </c>
      <c r="F2190" s="2">
        <f t="shared" si="309"/>
        <v>3.9181495965030781E-2</v>
      </c>
      <c r="G2190" s="2">
        <f t="shared" si="309"/>
        <v>6.1967846917096612E-3</v>
      </c>
      <c r="H2190" s="2">
        <f t="shared" si="301"/>
        <v>6.322875154505458</v>
      </c>
      <c r="I2190" s="2">
        <f t="shared" si="302"/>
        <v>86.344161563580087</v>
      </c>
    </row>
    <row r="2191" spans="1:9" ht="13.5" x14ac:dyDescent="0.25">
      <c r="A2191" s="3">
        <f>TITRES_STAT!B2194</f>
        <v>45495</v>
      </c>
      <c r="B2191" s="5">
        <f>TITRES_STAT!D2194</f>
        <v>3.843</v>
      </c>
      <c r="C2191" s="2">
        <f t="shared" si="306"/>
        <v>7.2999999999999954E-2</v>
      </c>
      <c r="D2191" s="2">
        <f t="shared" si="307"/>
        <v>7.2999999999999954E-2</v>
      </c>
      <c r="E2191" s="2">
        <f t="shared" si="308"/>
        <v>0</v>
      </c>
      <c r="F2191" s="2">
        <f t="shared" si="309"/>
        <v>4.159710339610001E-2</v>
      </c>
      <c r="G2191" s="2">
        <f t="shared" si="309"/>
        <v>5.754157213730399E-3</v>
      </c>
      <c r="H2191" s="2">
        <f t="shared" si="301"/>
        <v>7.2290522922874327</v>
      </c>
      <c r="I2191" s="2">
        <f t="shared" si="302"/>
        <v>87.847932368381763</v>
      </c>
    </row>
    <row r="2192" spans="1:9" ht="13.5" x14ac:dyDescent="0.25">
      <c r="A2192" s="3">
        <f>TITRES_STAT!B2195</f>
        <v>45496</v>
      </c>
      <c r="B2192" s="5">
        <f>TITRES_STAT!D2195</f>
        <v>4.0570000000000004</v>
      </c>
      <c r="C2192" s="2">
        <f t="shared" si="306"/>
        <v>0.21400000000000041</v>
      </c>
      <c r="D2192" s="2">
        <f t="shared" si="307"/>
        <v>0.21400000000000041</v>
      </c>
      <c r="E2192" s="2">
        <f t="shared" si="308"/>
        <v>0</v>
      </c>
      <c r="F2192" s="2">
        <f t="shared" si="309"/>
        <v>5.3911596010664323E-2</v>
      </c>
      <c r="G2192" s="2">
        <f t="shared" si="309"/>
        <v>5.3431459841782273E-3</v>
      </c>
      <c r="H2192" s="2">
        <f t="shared" si="301"/>
        <v>10.089860200395758</v>
      </c>
      <c r="I2192" s="2">
        <f t="shared" si="302"/>
        <v>90.982753777506474</v>
      </c>
    </row>
    <row r="2193" spans="1:9" ht="13.5" x14ac:dyDescent="0.25">
      <c r="A2193" s="3">
        <f>TITRES_STAT!B2196</f>
        <v>45497</v>
      </c>
      <c r="B2193" s="5">
        <f>TITRES_STAT!D2196</f>
        <v>3.9597000000000002</v>
      </c>
      <c r="C2193" s="2">
        <f t="shared" si="306"/>
        <v>-9.7300000000000164E-2</v>
      </c>
      <c r="D2193" s="2">
        <f t="shared" si="307"/>
        <v>0</v>
      </c>
      <c r="E2193" s="2">
        <f t="shared" si="308"/>
        <v>9.7300000000000164E-2</v>
      </c>
      <c r="F2193" s="2">
        <f t="shared" si="309"/>
        <v>5.0060767724188306E-2</v>
      </c>
      <c r="G2193" s="2">
        <f t="shared" si="309"/>
        <v>1.1911492699594082E-2</v>
      </c>
      <c r="H2193" s="2">
        <f t="shared" ref="H2193:H2256" si="310">F2193/G2193</f>
        <v>4.2027283218579541</v>
      </c>
      <c r="I2193" s="2">
        <f t="shared" ref="I2193:I2256" si="311">IF(G2193=0,100,100-(100/(1+H2193)))</f>
        <v>80.779315425740151</v>
      </c>
    </row>
    <row r="2194" spans="1:9" ht="13.5" x14ac:dyDescent="0.25">
      <c r="A2194" s="3">
        <f>TITRES_STAT!B2197</f>
        <v>45499</v>
      </c>
      <c r="B2194" s="5">
        <f>TITRES_STAT!D2197</f>
        <v>3.9889000000000001</v>
      </c>
      <c r="C2194" s="2">
        <f t="shared" si="306"/>
        <v>2.9199999999999893E-2</v>
      </c>
      <c r="D2194" s="2">
        <f t="shared" si="307"/>
        <v>2.9199999999999893E-2</v>
      </c>
      <c r="E2194" s="2">
        <f t="shared" si="308"/>
        <v>0</v>
      </c>
      <c r="F2194" s="2">
        <f t="shared" si="309"/>
        <v>4.8570712886746283E-2</v>
      </c>
      <c r="G2194" s="2">
        <f t="shared" si="309"/>
        <v>1.1060671792480218E-2</v>
      </c>
      <c r="H2194" s="2">
        <f t="shared" si="310"/>
        <v>4.391298629778337</v>
      </c>
      <c r="I2194" s="2">
        <f t="shared" si="311"/>
        <v>81.451593230681141</v>
      </c>
    </row>
    <row r="2195" spans="1:9" ht="13.5" x14ac:dyDescent="0.25">
      <c r="A2195" s="3">
        <f>TITRES_STAT!B2198</f>
        <v>45502</v>
      </c>
      <c r="B2195" s="5">
        <f>TITRES_STAT!D2198</f>
        <v>3.9889000000000001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4.5101376251978693E-2</v>
      </c>
      <c r="G2195" s="2">
        <f t="shared" si="309"/>
        <v>1.0270623807303061E-2</v>
      </c>
      <c r="H2195" s="2">
        <f t="shared" si="310"/>
        <v>4.391298629778337</v>
      </c>
      <c r="I2195" s="2">
        <f t="shared" si="311"/>
        <v>81.451593230681141</v>
      </c>
    </row>
    <row r="2196" spans="1:9" ht="13.5" x14ac:dyDescent="0.25">
      <c r="A2196" s="3">
        <f>TITRES_STAT!B2199</f>
        <v>45503</v>
      </c>
      <c r="B2196" s="5">
        <f>TITRES_STAT!D2199</f>
        <v>3.9597000000000002</v>
      </c>
      <c r="C2196" s="2">
        <f t="shared" si="306"/>
        <v>-2.9199999999999893E-2</v>
      </c>
      <c r="D2196" s="2">
        <f t="shared" si="307"/>
        <v>0</v>
      </c>
      <c r="E2196" s="2">
        <f t="shared" si="308"/>
        <v>2.9199999999999893E-2</v>
      </c>
      <c r="F2196" s="2">
        <f t="shared" si="309"/>
        <v>4.1879849376837357E-2</v>
      </c>
      <c r="G2196" s="2">
        <f t="shared" si="309"/>
        <v>1.1622722106781405E-2</v>
      </c>
      <c r="H2196" s="2">
        <f t="shared" si="310"/>
        <v>3.6032737419061323</v>
      </c>
      <c r="I2196" s="2">
        <f t="shared" si="311"/>
        <v>78.276329932403328</v>
      </c>
    </row>
    <row r="2197" spans="1:9" ht="13.5" x14ac:dyDescent="0.25">
      <c r="A2197" s="3">
        <f>TITRES_STAT!B2200</f>
        <v>45504</v>
      </c>
      <c r="B2197" s="5">
        <f>TITRES_STAT!D2200</f>
        <v>3.7942999999999998</v>
      </c>
      <c r="C2197" s="2">
        <f t="shared" si="306"/>
        <v>-0.16540000000000044</v>
      </c>
      <c r="D2197" s="2">
        <f t="shared" si="307"/>
        <v>0</v>
      </c>
      <c r="E2197" s="2">
        <f t="shared" si="308"/>
        <v>0.16540000000000044</v>
      </c>
      <c r="F2197" s="2">
        <f t="shared" si="309"/>
        <v>3.888843156420612E-2</v>
      </c>
      <c r="G2197" s="2">
        <f t="shared" si="309"/>
        <v>2.2606813384868477E-2</v>
      </c>
      <c r="H2197" s="2">
        <f t="shared" si="310"/>
        <v>1.7202084567228522</v>
      </c>
      <c r="I2197" s="2">
        <f t="shared" si="311"/>
        <v>63.238111493677899</v>
      </c>
    </row>
    <row r="2198" spans="1:9" ht="13.5" x14ac:dyDescent="0.25">
      <c r="A2198" s="3">
        <f>TITRES_STAT!B2201</f>
        <v>45505</v>
      </c>
      <c r="B2198" s="5">
        <f>TITRES_STAT!D2201</f>
        <v>3.8915999999999999</v>
      </c>
      <c r="C2198" s="2">
        <f t="shared" si="306"/>
        <v>9.7300000000000164E-2</v>
      </c>
      <c r="D2198" s="2">
        <f t="shared" si="307"/>
        <v>9.7300000000000164E-2</v>
      </c>
      <c r="E2198" s="2">
        <f t="shared" si="308"/>
        <v>0</v>
      </c>
      <c r="F2198" s="2">
        <f t="shared" si="309"/>
        <v>4.3060686452477126E-2</v>
      </c>
      <c r="G2198" s="2">
        <f t="shared" si="309"/>
        <v>2.0992041000235016E-2</v>
      </c>
      <c r="H2198" s="2">
        <f t="shared" si="310"/>
        <v>2.051286316180263</v>
      </c>
      <c r="I2198" s="2">
        <f t="shared" si="311"/>
        <v>67.226936564516024</v>
      </c>
    </row>
    <row r="2199" spans="1:9" ht="13.5" x14ac:dyDescent="0.25">
      <c r="A2199" s="3">
        <f>TITRES_STAT!B2202</f>
        <v>45506</v>
      </c>
      <c r="B2199" s="5">
        <f>TITRES_STAT!D2202</f>
        <v>3.8866999999999998</v>
      </c>
      <c r="C2199" s="2">
        <f t="shared" si="306"/>
        <v>-4.9000000000001265E-3</v>
      </c>
      <c r="D2199" s="2">
        <f t="shared" si="307"/>
        <v>0</v>
      </c>
      <c r="E2199" s="2">
        <f t="shared" si="308"/>
        <v>4.9000000000001265E-3</v>
      </c>
      <c r="F2199" s="2">
        <f t="shared" si="309"/>
        <v>3.9984923134443053E-2</v>
      </c>
      <c r="G2199" s="2">
        <f t="shared" si="309"/>
        <v>1.9842609500218239E-2</v>
      </c>
      <c r="H2199" s="2">
        <f t="shared" si="310"/>
        <v>2.015104068545182</v>
      </c>
      <c r="I2199" s="2">
        <f t="shared" si="311"/>
        <v>66.833648946568204</v>
      </c>
    </row>
    <row r="2200" spans="1:9" ht="13.5" x14ac:dyDescent="0.25">
      <c r="A2200" s="3">
        <f>TITRES_STAT!B2203</f>
        <v>45509</v>
      </c>
      <c r="B2200" s="5">
        <f>TITRES_STAT!D2203</f>
        <v>3.9401999999999999</v>
      </c>
      <c r="C2200" s="2">
        <f t="shared" si="306"/>
        <v>5.3500000000000103E-2</v>
      </c>
      <c r="D2200" s="2">
        <f t="shared" si="307"/>
        <v>5.3500000000000103E-2</v>
      </c>
      <c r="E2200" s="2">
        <f t="shared" si="308"/>
        <v>0</v>
      </c>
      <c r="F2200" s="2">
        <f t="shared" si="309"/>
        <v>4.0950285767697124E-2</v>
      </c>
      <c r="G2200" s="2">
        <f t="shared" si="309"/>
        <v>1.8425280250202649E-2</v>
      </c>
      <c r="H2200" s="2">
        <f t="shared" si="310"/>
        <v>2.2225054496659142</v>
      </c>
      <c r="I2200" s="2">
        <f t="shared" si="311"/>
        <v>68.968244875934261</v>
      </c>
    </row>
    <row r="2201" spans="1:9" ht="13.5" x14ac:dyDescent="0.25">
      <c r="A2201" s="3">
        <f>TITRES_STAT!B2204</f>
        <v>45510</v>
      </c>
      <c r="B2201" s="5">
        <f>TITRES_STAT!D2204</f>
        <v>3.9354</v>
      </c>
      <c r="C2201" s="2">
        <f t="shared" si="306"/>
        <v>-4.7999999999999154E-3</v>
      </c>
      <c r="D2201" s="2">
        <f t="shared" si="307"/>
        <v>0</v>
      </c>
      <c r="E2201" s="2">
        <f t="shared" si="308"/>
        <v>4.7999999999999154E-3</v>
      </c>
      <c r="F2201" s="2">
        <f t="shared" si="309"/>
        <v>3.8025265355718756E-2</v>
      </c>
      <c r="G2201" s="2">
        <f t="shared" si="309"/>
        <v>1.7452045946616739E-2</v>
      </c>
      <c r="H2201" s="2">
        <f t="shared" si="310"/>
        <v>2.1788428400906397</v>
      </c>
      <c r="I2201" s="2">
        <f t="shared" si="311"/>
        <v>68.542011974033713</v>
      </c>
    </row>
    <row r="2202" spans="1:9" ht="13.5" x14ac:dyDescent="0.25">
      <c r="A2202" s="3">
        <f>TITRES_STAT!B2205</f>
        <v>45511</v>
      </c>
      <c r="B2202" s="5">
        <f>TITRES_STAT!D2205</f>
        <v>3.9889000000000001</v>
      </c>
      <c r="C2202" s="2">
        <f t="shared" si="306"/>
        <v>5.3500000000000103E-2</v>
      </c>
      <c r="D2202" s="2">
        <f t="shared" si="307"/>
        <v>5.3500000000000103E-2</v>
      </c>
      <c r="E2202" s="2">
        <f t="shared" si="308"/>
        <v>0</v>
      </c>
      <c r="F2202" s="2">
        <f t="shared" si="309"/>
        <v>3.9130603544596E-2</v>
      </c>
      <c r="G2202" s="2">
        <f t="shared" si="309"/>
        <v>1.6205471236144114E-2</v>
      </c>
      <c r="H2202" s="2">
        <f t="shared" si="310"/>
        <v>2.4146538520472318</v>
      </c>
      <c r="I2202" s="2">
        <f t="shared" si="311"/>
        <v>70.714454719899152</v>
      </c>
    </row>
    <row r="2203" spans="1:9" ht="13.5" x14ac:dyDescent="0.25">
      <c r="A2203" s="3">
        <f>TITRES_STAT!B2206</f>
        <v>45512</v>
      </c>
      <c r="B2203" s="5">
        <f>TITRES_STAT!D2206</f>
        <v>4.0132000000000003</v>
      </c>
      <c r="C2203" s="2">
        <f t="shared" si="306"/>
        <v>2.430000000000021E-2</v>
      </c>
      <c r="D2203" s="2">
        <f t="shared" si="307"/>
        <v>2.430000000000021E-2</v>
      </c>
      <c r="E2203" s="2">
        <f t="shared" si="308"/>
        <v>0</v>
      </c>
      <c r="F2203" s="2">
        <f t="shared" si="309"/>
        <v>3.8071274719982014E-2</v>
      </c>
      <c r="G2203" s="2">
        <f t="shared" si="309"/>
        <v>1.5047937576419534E-2</v>
      </c>
      <c r="H2203" s="2">
        <f t="shared" si="310"/>
        <v>2.5299995116699967</v>
      </c>
      <c r="I2203" s="2">
        <f t="shared" si="311"/>
        <v>71.671384183084115</v>
      </c>
    </row>
    <row r="2204" spans="1:9" ht="13.5" x14ac:dyDescent="0.25">
      <c r="A2204" s="3">
        <f>TITRES_STAT!B2207</f>
        <v>45513</v>
      </c>
      <c r="B2204" s="5">
        <f>TITRES_STAT!D2207</f>
        <v>3.9062000000000001</v>
      </c>
      <c r="C2204" s="2">
        <f t="shared" si="306"/>
        <v>-0.10700000000000021</v>
      </c>
      <c r="D2204" s="2">
        <f t="shared" si="307"/>
        <v>0</v>
      </c>
      <c r="E2204" s="2">
        <f t="shared" si="308"/>
        <v>0.10700000000000021</v>
      </c>
      <c r="F2204" s="2">
        <f t="shared" si="309"/>
        <v>3.5351897954269011E-2</v>
      </c>
      <c r="G2204" s="2">
        <f t="shared" si="309"/>
        <v>2.1615942035246725E-2</v>
      </c>
      <c r="H2204" s="2">
        <f t="shared" si="310"/>
        <v>1.6354548830962159</v>
      </c>
      <c r="I2204" s="2">
        <f t="shared" si="311"/>
        <v>62.055886199608608</v>
      </c>
    </row>
    <row r="2205" spans="1:9" ht="13.5" x14ac:dyDescent="0.25">
      <c r="A2205" s="3">
        <f>TITRES_STAT!B2208</f>
        <v>45516</v>
      </c>
      <c r="B2205" s="5">
        <f>TITRES_STAT!D2208</f>
        <v>3.843</v>
      </c>
      <c r="C2205" s="2">
        <f t="shared" si="306"/>
        <v>-6.3200000000000145E-2</v>
      </c>
      <c r="D2205" s="2">
        <f t="shared" si="307"/>
        <v>0</v>
      </c>
      <c r="E2205" s="2">
        <f t="shared" si="308"/>
        <v>6.3200000000000145E-2</v>
      </c>
      <c r="F2205" s="2">
        <f t="shared" ref="F2205:G2220" si="312">((F2204*13)+D2205)/14</f>
        <v>3.282676238610694E-2</v>
      </c>
      <c r="G2205" s="2">
        <f t="shared" si="312"/>
        <v>2.4586231889871968E-2</v>
      </c>
      <c r="H2205" s="2">
        <f t="shared" si="310"/>
        <v>1.3351685013444281</v>
      </c>
      <c r="I2205" s="2">
        <f t="shared" si="311"/>
        <v>57.176537820535465</v>
      </c>
    </row>
    <row r="2206" spans="1:9" ht="13.5" x14ac:dyDescent="0.25">
      <c r="A2206" s="3">
        <f>TITRES_STAT!B2209</f>
        <v>45518</v>
      </c>
      <c r="B2206" s="5">
        <f>TITRES_STAT!D2209</f>
        <v>3.843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3.0481993644242162E-2</v>
      </c>
      <c r="G2206" s="2">
        <f t="shared" si="312"/>
        <v>2.2830072469166827E-2</v>
      </c>
      <c r="H2206" s="2">
        <f t="shared" si="310"/>
        <v>1.3351685013444283</v>
      </c>
      <c r="I2206" s="2">
        <f t="shared" si="311"/>
        <v>57.176537820535472</v>
      </c>
    </row>
    <row r="2207" spans="1:9" ht="13.5" x14ac:dyDescent="0.25">
      <c r="A2207" s="3">
        <f>TITRES_STAT!B2210</f>
        <v>45519</v>
      </c>
      <c r="B2207" s="5">
        <f>TITRES_STAT!D2210</f>
        <v>3.8915999999999999</v>
      </c>
      <c r="C2207" s="2">
        <f t="shared" si="306"/>
        <v>4.8599999999999977E-2</v>
      </c>
      <c r="D2207" s="2">
        <f t="shared" si="307"/>
        <v>4.8599999999999977E-2</v>
      </c>
      <c r="E2207" s="2">
        <f t="shared" si="308"/>
        <v>0</v>
      </c>
      <c r="F2207" s="2">
        <f t="shared" si="312"/>
        <v>3.1776136955367719E-2</v>
      </c>
      <c r="G2207" s="2">
        <f t="shared" si="312"/>
        <v>2.119935300708348E-2</v>
      </c>
      <c r="H2207" s="2">
        <f t="shared" si="310"/>
        <v>1.4989201295317902</v>
      </c>
      <c r="I2207" s="2">
        <f t="shared" si="311"/>
        <v>59.982714606114087</v>
      </c>
    </row>
    <row r="2208" spans="1:9" ht="13.5" x14ac:dyDescent="0.25">
      <c r="A2208" s="3">
        <f>TITRES_STAT!B2211</f>
        <v>45520</v>
      </c>
      <c r="B2208" s="5">
        <f>TITRES_STAT!D2211</f>
        <v>3.9401999999999999</v>
      </c>
      <c r="C2208" s="2">
        <f t="shared" si="306"/>
        <v>4.8599999999999977E-2</v>
      </c>
      <c r="D2208" s="2">
        <f t="shared" si="307"/>
        <v>4.8599999999999977E-2</v>
      </c>
      <c r="E2208" s="2">
        <f t="shared" si="308"/>
        <v>0</v>
      </c>
      <c r="F2208" s="2">
        <f t="shared" si="312"/>
        <v>3.2977841458555736E-2</v>
      </c>
      <c r="G2208" s="2">
        <f t="shared" si="312"/>
        <v>1.9685113506577517E-2</v>
      </c>
      <c r="H2208" s="2">
        <f t="shared" si="310"/>
        <v>1.675268036810488</v>
      </c>
      <c r="I2208" s="2">
        <f t="shared" si="311"/>
        <v>62.620567874304605</v>
      </c>
    </row>
    <row r="2209" spans="1:9" ht="13.5" x14ac:dyDescent="0.25">
      <c r="A2209" s="3">
        <f>TITRES_STAT!B2212</f>
        <v>45523</v>
      </c>
      <c r="B2209" s="5">
        <f>TITRES_STAT!D2212</f>
        <v>3.9401999999999999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3.0622281354373181E-2</v>
      </c>
      <c r="G2209" s="2">
        <f t="shared" si="312"/>
        <v>1.8279033970393408E-2</v>
      </c>
      <c r="H2209" s="2">
        <f t="shared" si="310"/>
        <v>1.6752680368104877</v>
      </c>
      <c r="I2209" s="2">
        <f t="shared" si="311"/>
        <v>62.620567874304605</v>
      </c>
    </row>
    <row r="2210" spans="1:9" ht="13.5" x14ac:dyDescent="0.25">
      <c r="A2210" s="3">
        <f>TITRES_STAT!B2213</f>
        <v>45524</v>
      </c>
      <c r="B2210" s="5">
        <f>TITRES_STAT!D2213</f>
        <v>3.9401999999999999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2.8434975543346525E-2</v>
      </c>
      <c r="G2210" s="2">
        <f t="shared" si="312"/>
        <v>1.6973388686793881E-2</v>
      </c>
      <c r="H2210" s="2">
        <f t="shared" si="310"/>
        <v>1.6752680368104875</v>
      </c>
      <c r="I2210" s="2">
        <f t="shared" si="311"/>
        <v>62.620567874304598</v>
      </c>
    </row>
    <row r="2211" spans="1:9" ht="13.5" x14ac:dyDescent="0.25">
      <c r="A2211" s="3">
        <f>TITRES_STAT!B2214</f>
        <v>45525</v>
      </c>
      <c r="B2211" s="5">
        <f>TITRES_STAT!D2214</f>
        <v>3.9401999999999999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2.6403905861678918E-2</v>
      </c>
      <c r="G2211" s="2">
        <f t="shared" si="312"/>
        <v>1.5761003780594317E-2</v>
      </c>
      <c r="H2211" s="2">
        <f t="shared" si="310"/>
        <v>1.6752680368104877</v>
      </c>
      <c r="I2211" s="2">
        <f t="shared" si="311"/>
        <v>62.620567874304605</v>
      </c>
    </row>
    <row r="2212" spans="1:9" ht="13.5" x14ac:dyDescent="0.25">
      <c r="A2212" s="3">
        <f>TITRES_STAT!B2215</f>
        <v>45526</v>
      </c>
      <c r="B2212" s="5">
        <f>TITRES_STAT!D2215</f>
        <v>3.8915999999999999</v>
      </c>
      <c r="C2212" s="2">
        <f t="shared" si="306"/>
        <v>-4.8599999999999977E-2</v>
      </c>
      <c r="D2212" s="2">
        <f t="shared" si="307"/>
        <v>0</v>
      </c>
      <c r="E2212" s="2">
        <f t="shared" si="308"/>
        <v>4.8599999999999977E-2</v>
      </c>
      <c r="F2212" s="2">
        <f t="shared" si="312"/>
        <v>2.4517912585844709E-2</v>
      </c>
      <c r="G2212" s="2">
        <f t="shared" si="312"/>
        <v>1.8106646367694719E-2</v>
      </c>
      <c r="H2212" s="2">
        <f t="shared" si="310"/>
        <v>1.3540835827880728</v>
      </c>
      <c r="I2212" s="2">
        <f t="shared" si="311"/>
        <v>57.520624700349678</v>
      </c>
    </row>
    <row r="2213" spans="1:9" ht="13.5" x14ac:dyDescent="0.25">
      <c r="A2213" s="3">
        <f>TITRES_STAT!B2216</f>
        <v>45527</v>
      </c>
      <c r="B2213" s="5">
        <f>TITRES_STAT!D2216</f>
        <v>3.8915999999999999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2.2766633115427228E-2</v>
      </c>
      <c r="G2213" s="2">
        <f t="shared" si="312"/>
        <v>1.6813314484287953E-2</v>
      </c>
      <c r="H2213" s="2">
        <f t="shared" si="310"/>
        <v>1.3540835827880726</v>
      </c>
      <c r="I2213" s="2">
        <f t="shared" si="311"/>
        <v>57.520624700349671</v>
      </c>
    </row>
    <row r="2214" spans="1:9" ht="13.5" x14ac:dyDescent="0.25">
      <c r="A2214" s="3">
        <f>TITRES_STAT!B2217</f>
        <v>45530</v>
      </c>
      <c r="B2214" s="5">
        <f>TITRES_STAT!D2217</f>
        <v>3.9354</v>
      </c>
      <c r="C2214" s="2">
        <f t="shared" si="306"/>
        <v>4.3800000000000061E-2</v>
      </c>
      <c r="D2214" s="2">
        <f t="shared" si="307"/>
        <v>4.3800000000000061E-2</v>
      </c>
      <c r="E2214" s="2">
        <f t="shared" si="308"/>
        <v>0</v>
      </c>
      <c r="F2214" s="2">
        <f t="shared" si="312"/>
        <v>2.4269016464325287E-2</v>
      </c>
      <c r="G2214" s="2">
        <f t="shared" si="312"/>
        <v>1.5612363449695956E-2</v>
      </c>
      <c r="H2214" s="2">
        <f t="shared" si="310"/>
        <v>1.5544742179825384</v>
      </c>
      <c r="I2214" s="2">
        <f t="shared" si="311"/>
        <v>60.853000865682034</v>
      </c>
    </row>
    <row r="2215" spans="1:9" ht="13.5" x14ac:dyDescent="0.25">
      <c r="A2215" s="3">
        <f>TITRES_STAT!B2218</f>
        <v>45531</v>
      </c>
      <c r="B2215" s="5">
        <f>TITRES_STAT!D2218</f>
        <v>3.8915999999999999</v>
      </c>
      <c r="C2215" s="2">
        <f t="shared" si="306"/>
        <v>-4.3800000000000061E-2</v>
      </c>
      <c r="D2215" s="2">
        <f t="shared" si="307"/>
        <v>0</v>
      </c>
      <c r="E2215" s="2">
        <f t="shared" si="308"/>
        <v>4.3800000000000061E-2</v>
      </c>
      <c r="F2215" s="2">
        <f t="shared" si="312"/>
        <v>2.2535515288302051E-2</v>
      </c>
      <c r="G2215" s="2">
        <f t="shared" si="312"/>
        <v>1.7625766060431963E-2</v>
      </c>
      <c r="H2215" s="2">
        <f t="shared" si="310"/>
        <v>1.2785552248359844</v>
      </c>
      <c r="I2215" s="2">
        <f t="shared" si="311"/>
        <v>56.112540565174044</v>
      </c>
    </row>
    <row r="2216" spans="1:9" ht="13.5" x14ac:dyDescent="0.25">
      <c r="A2216" s="3">
        <f>TITRES_STAT!B2219</f>
        <v>45532</v>
      </c>
      <c r="B2216" s="5">
        <f>TITRES_STAT!D2219</f>
        <v>3.9304999999999999</v>
      </c>
      <c r="C2216" s="2">
        <f t="shared" si="306"/>
        <v>3.8899999999999935E-2</v>
      </c>
      <c r="D2216" s="2">
        <f t="shared" si="307"/>
        <v>3.8899999999999935E-2</v>
      </c>
      <c r="E2216" s="2">
        <f t="shared" si="308"/>
        <v>0</v>
      </c>
      <c r="F2216" s="2">
        <f t="shared" si="312"/>
        <v>2.3704407053423329E-2</v>
      </c>
      <c r="G2216" s="2">
        <f t="shared" si="312"/>
        <v>1.6366782770401107E-2</v>
      </c>
      <c r="H2216" s="2">
        <f t="shared" si="310"/>
        <v>1.4483241688948252</v>
      </c>
      <c r="I2216" s="2">
        <f t="shared" si="311"/>
        <v>59.155735473893536</v>
      </c>
    </row>
    <row r="2217" spans="1:9" ht="13.5" x14ac:dyDescent="0.25">
      <c r="A2217" s="3">
        <f>TITRES_STAT!B2220</f>
        <v>45533</v>
      </c>
      <c r="B2217" s="5">
        <f>TITRES_STAT!D2220</f>
        <v>3.9354</v>
      </c>
      <c r="C2217" s="2">
        <f t="shared" si="306"/>
        <v>4.9000000000001265E-3</v>
      </c>
      <c r="D2217" s="2">
        <f t="shared" si="307"/>
        <v>4.9000000000001265E-3</v>
      </c>
      <c r="E2217" s="2">
        <f t="shared" si="308"/>
        <v>0</v>
      </c>
      <c r="F2217" s="2">
        <f t="shared" si="312"/>
        <v>2.2361235121035959E-2</v>
      </c>
      <c r="G2217" s="2">
        <f t="shared" si="312"/>
        <v>1.5197726858229598E-2</v>
      </c>
      <c r="H2217" s="2">
        <f t="shared" si="310"/>
        <v>1.4713539287572672</v>
      </c>
      <c r="I2217" s="2">
        <f t="shared" si="311"/>
        <v>59.536350161595223</v>
      </c>
    </row>
    <row r="2218" spans="1:9" ht="13.5" x14ac:dyDescent="0.25">
      <c r="A2218" s="3">
        <f>TITRES_STAT!B2221</f>
        <v>45534</v>
      </c>
      <c r="B2218" s="5">
        <f>TITRES_STAT!D2221</f>
        <v>3.9354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2.0764004040961962E-2</v>
      </c>
      <c r="G2218" s="2">
        <f t="shared" si="312"/>
        <v>1.4112174939784627E-2</v>
      </c>
      <c r="H2218" s="2">
        <f t="shared" si="310"/>
        <v>1.4713539287572672</v>
      </c>
      <c r="I2218" s="2">
        <f t="shared" si="311"/>
        <v>59.536350161595223</v>
      </c>
    </row>
    <row r="2219" spans="1:9" ht="13.5" x14ac:dyDescent="0.25">
      <c r="A2219" s="3">
        <f>TITRES_STAT!B2222</f>
        <v>45537</v>
      </c>
      <c r="B2219" s="5">
        <f>TITRES_STAT!D2222</f>
        <v>3.9889000000000001</v>
      </c>
      <c r="C2219" s="2">
        <f t="shared" si="306"/>
        <v>5.3500000000000103E-2</v>
      </c>
      <c r="D2219" s="2">
        <f t="shared" si="307"/>
        <v>5.3500000000000103E-2</v>
      </c>
      <c r="E2219" s="2">
        <f t="shared" si="308"/>
        <v>0</v>
      </c>
      <c r="F2219" s="2">
        <f t="shared" si="312"/>
        <v>2.3102289466607546E-2</v>
      </c>
      <c r="G2219" s="2">
        <f t="shared" si="312"/>
        <v>1.3104162444085726E-2</v>
      </c>
      <c r="H2219" s="2">
        <f t="shared" si="310"/>
        <v>1.7629733731692447</v>
      </c>
      <c r="I2219" s="2">
        <f t="shared" si="311"/>
        <v>63.807106875845179</v>
      </c>
    </row>
    <row r="2220" spans="1:9" ht="13.5" x14ac:dyDescent="0.25">
      <c r="A2220" s="3">
        <f>TITRES_STAT!B2223</f>
        <v>45538</v>
      </c>
      <c r="B2220" s="5">
        <f>TITRES_STAT!D2223</f>
        <v>4.0861999999999998</v>
      </c>
      <c r="C2220" s="2">
        <f t="shared" si="306"/>
        <v>9.729999999999972E-2</v>
      </c>
      <c r="D2220" s="2">
        <f t="shared" si="307"/>
        <v>9.729999999999972E-2</v>
      </c>
      <c r="E2220" s="2">
        <f t="shared" si="308"/>
        <v>0</v>
      </c>
      <c r="F2220" s="2">
        <f t="shared" si="312"/>
        <v>2.8402125933278417E-2</v>
      </c>
      <c r="G2220" s="2">
        <f t="shared" si="312"/>
        <v>1.2168150840936745E-2</v>
      </c>
      <c r="H2220" s="2">
        <f t="shared" si="310"/>
        <v>2.3341365754381069</v>
      </c>
      <c r="I2220" s="2">
        <f t="shared" si="311"/>
        <v>70.007227437328368</v>
      </c>
    </row>
    <row r="2221" spans="1:9" ht="13.5" x14ac:dyDescent="0.25">
      <c r="A2221" s="3">
        <f>TITRES_STAT!B2224</f>
        <v>45539</v>
      </c>
      <c r="B2221" s="5">
        <f>TITRES_STAT!D2224</f>
        <v>4.0910000000000002</v>
      </c>
      <c r="C2221" s="2">
        <f t="shared" si="306"/>
        <v>4.8000000000003595E-3</v>
      </c>
      <c r="D2221" s="2">
        <f t="shared" si="307"/>
        <v>4.8000000000003595E-3</v>
      </c>
      <c r="E2221" s="2">
        <f t="shared" si="308"/>
        <v>0</v>
      </c>
      <c r="F2221" s="2">
        <f t="shared" ref="F2221:G2236" si="313">((F2220*13)+D2221)/14</f>
        <v>2.6716259795187127E-2</v>
      </c>
      <c r="G2221" s="2">
        <f t="shared" si="313"/>
        <v>1.1298997209441263E-2</v>
      </c>
      <c r="H2221" s="2">
        <f t="shared" si="310"/>
        <v>2.3644806083201297</v>
      </c>
      <c r="I2221" s="2">
        <f t="shared" si="311"/>
        <v>70.277730312159662</v>
      </c>
    </row>
    <row r="2222" spans="1:9" ht="13.5" x14ac:dyDescent="0.25">
      <c r="A2222" s="3">
        <f>TITRES_STAT!B2225</f>
        <v>45540</v>
      </c>
      <c r="B2222" s="5">
        <f>TITRES_STAT!D2225</f>
        <v>3.9889000000000001</v>
      </c>
      <c r="C2222" s="2">
        <f t="shared" si="306"/>
        <v>-0.10210000000000008</v>
      </c>
      <c r="D2222" s="2">
        <f t="shared" si="307"/>
        <v>0</v>
      </c>
      <c r="E2222" s="2">
        <f t="shared" si="308"/>
        <v>0.10210000000000008</v>
      </c>
      <c r="F2222" s="2">
        <f t="shared" si="313"/>
        <v>2.4807955524102334E-2</v>
      </c>
      <c r="G2222" s="2">
        <f t="shared" si="313"/>
        <v>1.7784783123052605E-2</v>
      </c>
      <c r="H2222" s="2">
        <f t="shared" si="310"/>
        <v>1.3948978378008055</v>
      </c>
      <c r="I2222" s="2">
        <f t="shared" si="311"/>
        <v>58.244565416690875</v>
      </c>
    </row>
    <row r="2223" spans="1:9" ht="13.5" x14ac:dyDescent="0.25">
      <c r="A2223" s="3">
        <f>TITRES_STAT!B2226</f>
        <v>45541</v>
      </c>
      <c r="B2223" s="5">
        <f>TITRES_STAT!D2226</f>
        <v>3.9792000000000001</v>
      </c>
      <c r="C2223" s="2">
        <f t="shared" si="306"/>
        <v>-9.7000000000000419E-3</v>
      </c>
      <c r="D2223" s="2">
        <f t="shared" si="307"/>
        <v>0</v>
      </c>
      <c r="E2223" s="2">
        <f t="shared" si="308"/>
        <v>9.7000000000000419E-3</v>
      </c>
      <c r="F2223" s="2">
        <f t="shared" si="313"/>
        <v>2.303595870095217E-2</v>
      </c>
      <c r="G2223" s="2">
        <f t="shared" si="313"/>
        <v>1.7207298614263136E-2</v>
      </c>
      <c r="H2223" s="2">
        <f t="shared" si="310"/>
        <v>1.3387318496267424</v>
      </c>
      <c r="I2223" s="2">
        <f t="shared" si="311"/>
        <v>57.241784680890277</v>
      </c>
    </row>
    <row r="2224" spans="1:9" ht="13.5" x14ac:dyDescent="0.25">
      <c r="A2224" s="3">
        <f>TITRES_STAT!B2227</f>
        <v>45544</v>
      </c>
      <c r="B2224" s="5">
        <f>TITRES_STAT!D2227</f>
        <v>3.9792000000000001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2.1390533079455588E-2</v>
      </c>
      <c r="G2224" s="2">
        <f t="shared" si="313"/>
        <v>1.5978205856101484E-2</v>
      </c>
      <c r="H2224" s="2">
        <f t="shared" si="310"/>
        <v>1.3387318496267424</v>
      </c>
      <c r="I2224" s="2">
        <f t="shared" si="311"/>
        <v>57.241784680890277</v>
      </c>
    </row>
    <row r="2225" spans="1:9" ht="13.5" x14ac:dyDescent="0.25">
      <c r="A2225" s="3">
        <f>TITRES_STAT!B2228</f>
        <v>45545</v>
      </c>
      <c r="B2225" s="5">
        <f>TITRES_STAT!D2228</f>
        <v>4.0618999999999996</v>
      </c>
      <c r="C2225" s="2">
        <f t="shared" si="306"/>
        <v>8.2699999999999552E-2</v>
      </c>
      <c r="D2225" s="2">
        <f t="shared" si="307"/>
        <v>8.2699999999999552E-2</v>
      </c>
      <c r="E2225" s="2">
        <f t="shared" si="308"/>
        <v>0</v>
      </c>
      <c r="F2225" s="2">
        <f t="shared" si="313"/>
        <v>2.5769780716637301E-2</v>
      </c>
      <c r="G2225" s="2">
        <f t="shared" si="313"/>
        <v>1.4836905437808521E-2</v>
      </c>
      <c r="H2225" s="2">
        <f t="shared" si="310"/>
        <v>1.7368703214195058</v>
      </c>
      <c r="I2225" s="2">
        <f t="shared" si="311"/>
        <v>63.461915160037989</v>
      </c>
    </row>
    <row r="2226" spans="1:9" ht="13.5" x14ac:dyDescent="0.25">
      <c r="A2226" s="3">
        <f>TITRES_STAT!B2229</f>
        <v>45546</v>
      </c>
      <c r="B2226" s="5">
        <f>TITRES_STAT!D2229</f>
        <v>4.0618999999999996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2.3929082094020348E-2</v>
      </c>
      <c r="G2226" s="2">
        <f t="shared" si="313"/>
        <v>1.3777126477965055E-2</v>
      </c>
      <c r="H2226" s="2">
        <f t="shared" si="310"/>
        <v>1.7368703214195056</v>
      </c>
      <c r="I2226" s="2">
        <f t="shared" si="311"/>
        <v>63.461915160037989</v>
      </c>
    </row>
    <row r="2227" spans="1:9" ht="13.5" x14ac:dyDescent="0.25">
      <c r="A2227" s="3">
        <f>TITRES_STAT!B2230</f>
        <v>45547</v>
      </c>
      <c r="B2227" s="5">
        <f>TITRES_STAT!D2230</f>
        <v>4.0618999999999996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2.2219861944447465E-2</v>
      </c>
      <c r="G2227" s="2">
        <f t="shared" si="313"/>
        <v>1.2793046015253265E-2</v>
      </c>
      <c r="H2227" s="2">
        <f t="shared" si="310"/>
        <v>1.7368703214195058</v>
      </c>
      <c r="I2227" s="2">
        <f t="shared" si="311"/>
        <v>63.461915160037989</v>
      </c>
    </row>
    <row r="2228" spans="1:9" ht="13.5" x14ac:dyDescent="0.25">
      <c r="A2228" s="3">
        <f>TITRES_STAT!B2231</f>
        <v>45548</v>
      </c>
      <c r="B2228" s="5">
        <f>TITRES_STAT!D2231</f>
        <v>4.0472999999999999</v>
      </c>
      <c r="C2228" s="2">
        <f t="shared" si="306"/>
        <v>-1.4599999999999724E-2</v>
      </c>
      <c r="D2228" s="2">
        <f t="shared" si="307"/>
        <v>0</v>
      </c>
      <c r="E2228" s="2">
        <f t="shared" si="308"/>
        <v>1.4599999999999724E-2</v>
      </c>
      <c r="F2228" s="2">
        <f t="shared" si="313"/>
        <v>2.0632728948415502E-2</v>
      </c>
      <c r="G2228" s="2">
        <f t="shared" si="313"/>
        <v>1.2922114157020869E-2</v>
      </c>
      <c r="H2228" s="2">
        <f t="shared" si="310"/>
        <v>1.5966991699423494</v>
      </c>
      <c r="I2228" s="2">
        <f t="shared" si="311"/>
        <v>61.489570621990779</v>
      </c>
    </row>
    <row r="2229" spans="1:9" ht="13.5" x14ac:dyDescent="0.25">
      <c r="A2229" s="3">
        <f>TITRES_STAT!B2232</f>
        <v>45551</v>
      </c>
      <c r="B2229" s="5">
        <f>TITRES_STAT!D2232</f>
        <v>4.0374999999999996</v>
      </c>
      <c r="C2229" s="2">
        <f t="shared" si="306"/>
        <v>-9.800000000000253E-3</v>
      </c>
      <c r="D2229" s="2">
        <f t="shared" si="307"/>
        <v>0</v>
      </c>
      <c r="E2229" s="2">
        <f t="shared" si="308"/>
        <v>9.800000000000253E-3</v>
      </c>
      <c r="F2229" s="2">
        <f t="shared" si="313"/>
        <v>1.9158962594957252E-2</v>
      </c>
      <c r="G2229" s="2">
        <f t="shared" si="313"/>
        <v>1.2699106002947966E-2</v>
      </c>
      <c r="H2229" s="2">
        <f t="shared" si="310"/>
        <v>1.508685933522383</v>
      </c>
      <c r="I2229" s="2">
        <f t="shared" si="311"/>
        <v>60.138493757330352</v>
      </c>
    </row>
    <row r="2230" spans="1:9" ht="13.5" x14ac:dyDescent="0.25">
      <c r="A2230" s="3">
        <f>TITRES_STAT!B2233</f>
        <v>45552</v>
      </c>
      <c r="B2230" s="5">
        <f>TITRES_STAT!D2233</f>
        <v>4.0374999999999996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1.7790465266746019E-2</v>
      </c>
      <c r="G2230" s="2">
        <f t="shared" si="313"/>
        <v>1.1792027002737399E-2</v>
      </c>
      <c r="H2230" s="2">
        <f t="shared" si="310"/>
        <v>1.508685933522383</v>
      </c>
      <c r="I2230" s="2">
        <f t="shared" si="311"/>
        <v>60.138493757330352</v>
      </c>
    </row>
    <row r="2231" spans="1:9" ht="13.5" x14ac:dyDescent="0.25">
      <c r="A2231" s="3">
        <f>TITRES_STAT!B2234</f>
        <v>45553</v>
      </c>
      <c r="B2231" s="5">
        <f>TITRES_STAT!D2234</f>
        <v>4.0374999999999996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1.6519717747692734E-2</v>
      </c>
      <c r="G2231" s="2">
        <f t="shared" si="313"/>
        <v>1.0949739359684728E-2</v>
      </c>
      <c r="H2231" s="2">
        <f t="shared" si="310"/>
        <v>1.508685933522383</v>
      </c>
      <c r="I2231" s="2">
        <f t="shared" si="311"/>
        <v>60.138493757330352</v>
      </c>
    </row>
    <row r="2232" spans="1:9" ht="13.5" x14ac:dyDescent="0.25">
      <c r="A2232" s="3">
        <f>TITRES_STAT!B2235</f>
        <v>45554</v>
      </c>
      <c r="B2232" s="5">
        <f>TITRES_STAT!D2235</f>
        <v>3.8915999999999999</v>
      </c>
      <c r="C2232" s="2">
        <f t="shared" si="306"/>
        <v>-0.1458999999999997</v>
      </c>
      <c r="D2232" s="2">
        <f t="shared" si="307"/>
        <v>0</v>
      </c>
      <c r="E2232" s="2">
        <f t="shared" si="308"/>
        <v>0.1458999999999997</v>
      </c>
      <c r="F2232" s="2">
        <f t="shared" si="313"/>
        <v>1.5339737908571825E-2</v>
      </c>
      <c r="G2232" s="2">
        <f t="shared" si="313"/>
        <v>2.0589043691135796E-2</v>
      </c>
      <c r="H2232" s="2">
        <f t="shared" si="310"/>
        <v>0.74504372999004531</v>
      </c>
      <c r="I2232" s="2">
        <f t="shared" si="311"/>
        <v>42.6948458188091</v>
      </c>
    </row>
    <row r="2233" spans="1:9" ht="13.5" x14ac:dyDescent="0.25">
      <c r="A2233" s="3">
        <f>TITRES_STAT!B2236</f>
        <v>45555</v>
      </c>
      <c r="B2233" s="5">
        <f>TITRES_STAT!D2236</f>
        <v>3.9889000000000001</v>
      </c>
      <c r="C2233" s="2">
        <f t="shared" si="306"/>
        <v>9.7300000000000164E-2</v>
      </c>
      <c r="D2233" s="2">
        <f t="shared" si="307"/>
        <v>9.7300000000000164E-2</v>
      </c>
      <c r="E2233" s="2">
        <f t="shared" si="308"/>
        <v>0</v>
      </c>
      <c r="F2233" s="2">
        <f t="shared" si="313"/>
        <v>2.1194042343673853E-2</v>
      </c>
      <c r="G2233" s="2">
        <f t="shared" si="313"/>
        <v>1.9118397713197528E-2</v>
      </c>
      <c r="H2233" s="2">
        <f t="shared" si="310"/>
        <v>1.1085679177519934</v>
      </c>
      <c r="I2233" s="2">
        <f t="shared" si="311"/>
        <v>52.57444678063159</v>
      </c>
    </row>
    <row r="2234" spans="1:9" ht="13.5" x14ac:dyDescent="0.25">
      <c r="A2234" s="3">
        <f>TITRES_STAT!B2237</f>
        <v>45558</v>
      </c>
      <c r="B2234" s="5">
        <f>TITRES_STAT!D2237</f>
        <v>3.9159000000000002</v>
      </c>
      <c r="C2234" s="2">
        <f t="shared" si="306"/>
        <v>-7.2999999999999954E-2</v>
      </c>
      <c r="D2234" s="2">
        <f t="shared" si="307"/>
        <v>0</v>
      </c>
      <c r="E2234" s="2">
        <f t="shared" si="308"/>
        <v>7.2999999999999954E-2</v>
      </c>
      <c r="F2234" s="2">
        <f t="shared" si="313"/>
        <v>1.9680182176268577E-2</v>
      </c>
      <c r="G2234" s="2">
        <f t="shared" si="313"/>
        <v>2.2967083590826273E-2</v>
      </c>
      <c r="H2234" s="2">
        <f t="shared" si="310"/>
        <v>0.85688642610807664</v>
      </c>
      <c r="I2234" s="2">
        <f t="shared" si="311"/>
        <v>46.146410144429758</v>
      </c>
    </row>
    <row r="2235" spans="1:9" ht="13.5" x14ac:dyDescent="0.25">
      <c r="A2235" s="3">
        <f>TITRES_STAT!B2238</f>
        <v>45559</v>
      </c>
      <c r="B2235" s="5">
        <f>TITRES_STAT!D2238</f>
        <v>3.9159000000000002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1.8274454877963676E-2</v>
      </c>
      <c r="G2235" s="2">
        <f t="shared" si="313"/>
        <v>2.1326577620052967E-2</v>
      </c>
      <c r="H2235" s="2">
        <f t="shared" si="310"/>
        <v>0.85688642610807664</v>
      </c>
      <c r="I2235" s="2">
        <f t="shared" si="311"/>
        <v>46.146410144429758</v>
      </c>
    </row>
    <row r="2236" spans="1:9" ht="13.5" x14ac:dyDescent="0.25">
      <c r="A2236" s="3">
        <f>TITRES_STAT!B2239</f>
        <v>45560</v>
      </c>
      <c r="B2236" s="5">
        <f>TITRES_STAT!D2239</f>
        <v>3.9645999999999999</v>
      </c>
      <c r="C2236" s="2">
        <f t="shared" si="306"/>
        <v>4.8699999999999743E-2</v>
      </c>
      <c r="D2236" s="2">
        <f t="shared" si="307"/>
        <v>4.8699999999999743E-2</v>
      </c>
      <c r="E2236" s="2">
        <f t="shared" si="308"/>
        <v>0</v>
      </c>
      <c r="F2236" s="2">
        <f t="shared" si="313"/>
        <v>2.0447708100966251E-2</v>
      </c>
      <c r="G2236" s="2">
        <f t="shared" si="313"/>
        <v>1.9803250647192041E-2</v>
      </c>
      <c r="H2236" s="2">
        <f t="shared" si="310"/>
        <v>1.0325430135312452</v>
      </c>
      <c r="I2236" s="2">
        <f t="shared" si="311"/>
        <v>50.800549196612238</v>
      </c>
    </row>
    <row r="2237" spans="1:9" ht="13.5" x14ac:dyDescent="0.25">
      <c r="A2237" s="3">
        <f>TITRES_STAT!B2240</f>
        <v>45561</v>
      </c>
      <c r="B2237" s="5">
        <f>TITRES_STAT!D2240</f>
        <v>3.9645999999999999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1.8987157522325805E-2</v>
      </c>
      <c r="G2237" s="2">
        <f t="shared" si="314"/>
        <v>1.8388732743821183E-2</v>
      </c>
      <c r="H2237" s="2">
        <f t="shared" si="310"/>
        <v>1.032543013531245</v>
      </c>
      <c r="I2237" s="2">
        <f t="shared" si="311"/>
        <v>50.800549196612238</v>
      </c>
    </row>
    <row r="2238" spans="1:9" ht="13.5" x14ac:dyDescent="0.25">
      <c r="A2238" s="3">
        <f>TITRES_STAT!B2241</f>
        <v>45562</v>
      </c>
      <c r="B2238" s="5">
        <f>TITRES_STAT!D2241</f>
        <v>3.9693999999999998</v>
      </c>
      <c r="C2238" s="2">
        <f t="shared" si="306"/>
        <v>4.7999999999999154E-3</v>
      </c>
      <c r="D2238" s="2">
        <f t="shared" si="307"/>
        <v>4.7999999999999154E-3</v>
      </c>
      <c r="E2238" s="2">
        <f t="shared" si="308"/>
        <v>0</v>
      </c>
      <c r="F2238" s="2">
        <f t="shared" si="314"/>
        <v>1.7973789127873955E-2</v>
      </c>
      <c r="G2238" s="2">
        <f t="shared" si="314"/>
        <v>1.707525183354824E-2</v>
      </c>
      <c r="H2238" s="2">
        <f t="shared" si="310"/>
        <v>1.0526221986700268</v>
      </c>
      <c r="I2238" s="2">
        <f t="shared" si="311"/>
        <v>51.281828645917464</v>
      </c>
    </row>
    <row r="2239" spans="1:9" ht="13.5" x14ac:dyDescent="0.25">
      <c r="A2239" s="3">
        <f>TITRES_STAT!B2242</f>
        <v>45565</v>
      </c>
      <c r="B2239" s="5">
        <f>TITRES_STAT!D2242</f>
        <v>3.9645999999999999</v>
      </c>
      <c r="C2239" s="2">
        <f t="shared" si="306"/>
        <v>-4.7999999999999154E-3</v>
      </c>
      <c r="D2239" s="2">
        <f t="shared" si="307"/>
        <v>0</v>
      </c>
      <c r="E2239" s="2">
        <f t="shared" si="308"/>
        <v>4.7999999999999154E-3</v>
      </c>
      <c r="F2239" s="2">
        <f t="shared" si="314"/>
        <v>1.668994704731153E-2</v>
      </c>
      <c r="G2239" s="2">
        <f t="shared" si="314"/>
        <v>1.619844813115193E-2</v>
      </c>
      <c r="H2239" s="2">
        <f t="shared" si="310"/>
        <v>1.0303423458951217</v>
      </c>
      <c r="I2239" s="2">
        <f t="shared" si="311"/>
        <v>50.74722240701098</v>
      </c>
    </row>
    <row r="2240" spans="1:9" ht="13.5" x14ac:dyDescent="0.25">
      <c r="A2240" s="3">
        <f>TITRES_STAT!B2243</f>
        <v>45566</v>
      </c>
      <c r="B2240" s="5">
        <f>TITRES_STAT!D2243</f>
        <v>3.9986000000000002</v>
      </c>
      <c r="C2240" s="2">
        <f t="shared" si="306"/>
        <v>3.4000000000000252E-2</v>
      </c>
      <c r="D2240" s="2">
        <f t="shared" si="307"/>
        <v>3.4000000000000252E-2</v>
      </c>
      <c r="E2240" s="2">
        <f t="shared" si="308"/>
        <v>0</v>
      </c>
      <c r="F2240" s="2">
        <f t="shared" si="314"/>
        <v>1.7926379401075009E-2</v>
      </c>
      <c r="G2240" s="2">
        <f t="shared" si="314"/>
        <v>1.5041416121783936E-2</v>
      </c>
      <c r="H2240" s="2">
        <f t="shared" si="310"/>
        <v>1.1918013075320006</v>
      </c>
      <c r="I2240" s="2">
        <f t="shared" si="311"/>
        <v>54.375426432881632</v>
      </c>
    </row>
    <row r="2241" spans="1:9" ht="13.5" x14ac:dyDescent="0.25">
      <c r="A2241" s="3">
        <f>TITRES_STAT!B2244</f>
        <v>45567</v>
      </c>
      <c r="B2241" s="5">
        <f>TITRES_STAT!D2244</f>
        <v>4.0716000000000001</v>
      </c>
      <c r="C2241" s="2">
        <f t="shared" si="306"/>
        <v>7.2999999999999954E-2</v>
      </c>
      <c r="D2241" s="2">
        <f t="shared" si="307"/>
        <v>7.2999999999999954E-2</v>
      </c>
      <c r="E2241" s="2">
        <f t="shared" si="308"/>
        <v>0</v>
      </c>
      <c r="F2241" s="2">
        <f t="shared" si="314"/>
        <v>2.1860209443855361E-2</v>
      </c>
      <c r="G2241" s="2">
        <f t="shared" si="314"/>
        <v>1.3967029255942226E-2</v>
      </c>
      <c r="H2241" s="2">
        <f t="shared" si="310"/>
        <v>1.5651294948462291</v>
      </c>
      <c r="I2241" s="2">
        <f t="shared" si="311"/>
        <v>61.015613363412413</v>
      </c>
    </row>
    <row r="2242" spans="1:9" ht="13.5" x14ac:dyDescent="0.25">
      <c r="A2242" s="3">
        <f>TITRES_STAT!B2245</f>
        <v>45568</v>
      </c>
      <c r="B2242" s="5">
        <f>TITRES_STAT!D2245</f>
        <v>4.0618999999999996</v>
      </c>
      <c r="C2242" s="2">
        <f t="shared" si="306"/>
        <v>-9.700000000000486E-3</v>
      </c>
      <c r="D2242" s="2">
        <f t="shared" si="307"/>
        <v>0</v>
      </c>
      <c r="E2242" s="2">
        <f t="shared" si="308"/>
        <v>9.700000000000486E-3</v>
      </c>
      <c r="F2242" s="2">
        <f t="shared" si="314"/>
        <v>2.0298765912151406E-2</v>
      </c>
      <c r="G2242" s="2">
        <f t="shared" si="314"/>
        <v>1.3662241451946389E-2</v>
      </c>
      <c r="H2242" s="2">
        <f t="shared" si="310"/>
        <v>1.4857566368993973</v>
      </c>
      <c r="I2242" s="2">
        <f t="shared" si="311"/>
        <v>59.770800360917569</v>
      </c>
    </row>
    <row r="2243" spans="1:9" ht="13.5" x14ac:dyDescent="0.25">
      <c r="A2243" s="3">
        <f>TITRES_STAT!B2246</f>
        <v>45569</v>
      </c>
      <c r="B2243" s="5">
        <f>TITRES_STAT!D2246</f>
        <v>4.0716000000000001</v>
      </c>
      <c r="C2243" s="2">
        <f t="shared" ref="C2243:C2306" si="315">B2243-B2242</f>
        <v>9.700000000000486E-3</v>
      </c>
      <c r="D2243" s="2">
        <f t="shared" ref="D2243:D2306" si="316">IF(C2243&gt;0,C2243,0)</f>
        <v>9.700000000000486E-3</v>
      </c>
      <c r="E2243" s="2">
        <f t="shared" ref="E2243:E2306" si="317">IF(C2243&lt;0,-C2243,0)</f>
        <v>0</v>
      </c>
      <c r="F2243" s="2">
        <f t="shared" si="314"/>
        <v>1.9541711204140628E-2</v>
      </c>
      <c r="G2243" s="2">
        <f t="shared" si="314"/>
        <v>1.2686367062521646E-2</v>
      </c>
      <c r="H2243" s="2">
        <f t="shared" si="310"/>
        <v>1.5403709436936595</v>
      </c>
      <c r="I2243" s="2">
        <f t="shared" si="311"/>
        <v>60.635670059034148</v>
      </c>
    </row>
    <row r="2244" spans="1:9" ht="13.5" x14ac:dyDescent="0.25">
      <c r="A2244" s="3">
        <f>TITRES_STAT!B2247</f>
        <v>45572</v>
      </c>
      <c r="B2244" s="5">
        <f>TITRES_STAT!D2247</f>
        <v>4.0667</v>
      </c>
      <c r="C2244" s="2">
        <f t="shared" si="315"/>
        <v>-4.9000000000001265E-3</v>
      </c>
      <c r="D2244" s="2">
        <f t="shared" si="316"/>
        <v>0</v>
      </c>
      <c r="E2244" s="2">
        <f t="shared" si="317"/>
        <v>4.9000000000001265E-3</v>
      </c>
      <c r="F2244" s="2">
        <f t="shared" si="314"/>
        <v>1.8145874689559156E-2</v>
      </c>
      <c r="G2244" s="2">
        <f t="shared" si="314"/>
        <v>1.2130197986627251E-2</v>
      </c>
      <c r="H2244" s="2">
        <f t="shared" si="310"/>
        <v>1.4959256814739375</v>
      </c>
      <c r="I2244" s="2">
        <f t="shared" si="311"/>
        <v>59.934704489700088</v>
      </c>
    </row>
    <row r="2245" spans="1:9" ht="13.5" x14ac:dyDescent="0.25">
      <c r="A2245" s="3">
        <f>TITRES_STAT!B2248</f>
        <v>45573</v>
      </c>
      <c r="B2245" s="5">
        <f>TITRES_STAT!D2248</f>
        <v>4.0570000000000004</v>
      </c>
      <c r="C2245" s="2">
        <f t="shared" si="315"/>
        <v>-9.6999999999995978E-3</v>
      </c>
      <c r="D2245" s="2">
        <f t="shared" si="316"/>
        <v>0</v>
      </c>
      <c r="E2245" s="2">
        <f t="shared" si="317"/>
        <v>9.6999999999995978E-3</v>
      </c>
      <c r="F2245" s="2">
        <f t="shared" si="314"/>
        <v>1.6849740783162072E-2</v>
      </c>
      <c r="G2245" s="2">
        <f t="shared" si="314"/>
        <v>1.1956612416153848E-2</v>
      </c>
      <c r="H2245" s="2">
        <f t="shared" si="310"/>
        <v>1.4092403597859724</v>
      </c>
      <c r="I2245" s="2">
        <f t="shared" si="311"/>
        <v>58.493140962953312</v>
      </c>
    </row>
    <row r="2246" spans="1:9" ht="13.5" x14ac:dyDescent="0.25">
      <c r="A2246" s="3">
        <f>TITRES_STAT!B2249</f>
        <v>45574</v>
      </c>
      <c r="B2246" s="5">
        <f>TITRES_STAT!D2249</f>
        <v>4.0716000000000001</v>
      </c>
      <c r="C2246" s="2">
        <f t="shared" si="315"/>
        <v>1.4599999999999724E-2</v>
      </c>
      <c r="D2246" s="2">
        <f t="shared" si="316"/>
        <v>1.4599999999999724E-2</v>
      </c>
      <c r="E2246" s="2">
        <f t="shared" si="317"/>
        <v>0</v>
      </c>
      <c r="F2246" s="2">
        <f t="shared" si="314"/>
        <v>1.668904501293619E-2</v>
      </c>
      <c r="G2246" s="2">
        <f t="shared" si="314"/>
        <v>1.1102568672142859E-2</v>
      </c>
      <c r="H2246" s="2">
        <f t="shared" si="310"/>
        <v>1.5031697173655139</v>
      </c>
      <c r="I2246" s="2">
        <f t="shared" si="311"/>
        <v>60.050651257779677</v>
      </c>
    </row>
    <row r="2247" spans="1:9" ht="13.5" x14ac:dyDescent="0.25">
      <c r="A2247" s="3">
        <f>TITRES_STAT!B2250</f>
        <v>45575</v>
      </c>
      <c r="B2247" s="5">
        <f>TITRES_STAT!D2250</f>
        <v>4.0472999999999999</v>
      </c>
      <c r="C2247" s="2">
        <f t="shared" si="315"/>
        <v>-2.430000000000021E-2</v>
      </c>
      <c r="D2247" s="2">
        <f t="shared" si="316"/>
        <v>0</v>
      </c>
      <c r="E2247" s="2">
        <f t="shared" si="317"/>
        <v>2.430000000000021E-2</v>
      </c>
      <c r="F2247" s="2">
        <f t="shared" si="314"/>
        <v>1.5496970369155033E-2</v>
      </c>
      <c r="G2247" s="2">
        <f t="shared" si="314"/>
        <v>1.2045242338418385E-2</v>
      </c>
      <c r="H2247" s="2">
        <f t="shared" si="310"/>
        <v>1.2865636019399409</v>
      </c>
      <c r="I2247" s="2">
        <f t="shared" si="311"/>
        <v>56.2662504051236</v>
      </c>
    </row>
    <row r="2248" spans="1:9" ht="13.5" x14ac:dyDescent="0.25">
      <c r="A2248" s="3">
        <f>TITRES_STAT!B2251</f>
        <v>45576</v>
      </c>
      <c r="B2248" s="5">
        <f>TITRES_STAT!D2251</f>
        <v>4.1348000000000003</v>
      </c>
      <c r="C2248" s="2">
        <f t="shared" si="315"/>
        <v>8.7500000000000355E-2</v>
      </c>
      <c r="D2248" s="2">
        <f t="shared" si="316"/>
        <v>8.7500000000000355E-2</v>
      </c>
      <c r="E2248" s="2">
        <f t="shared" si="317"/>
        <v>0</v>
      </c>
      <c r="F2248" s="2">
        <f t="shared" si="314"/>
        <v>2.0640043914215415E-2</v>
      </c>
      <c r="G2248" s="2">
        <f t="shared" si="314"/>
        <v>1.1184867885674214E-2</v>
      </c>
      <c r="H2248" s="2">
        <f t="shared" si="310"/>
        <v>1.8453542880601717</v>
      </c>
      <c r="I2248" s="2">
        <f t="shared" si="311"/>
        <v>64.854991724712335</v>
      </c>
    </row>
    <row r="2249" spans="1:9" ht="13.5" x14ac:dyDescent="0.25">
      <c r="A2249" s="3">
        <f>TITRES_STAT!B2252</f>
        <v>45579</v>
      </c>
      <c r="B2249" s="5">
        <f>TITRES_STAT!D2252</f>
        <v>4.1348000000000003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1.9165755063200028E-2</v>
      </c>
      <c r="G2249" s="2">
        <f t="shared" si="314"/>
        <v>1.0385948750983198E-2</v>
      </c>
      <c r="H2249" s="2">
        <f t="shared" si="310"/>
        <v>1.8453542880601717</v>
      </c>
      <c r="I2249" s="2">
        <f t="shared" si="311"/>
        <v>64.854991724712335</v>
      </c>
    </row>
    <row r="2250" spans="1:9" ht="13.5" x14ac:dyDescent="0.25">
      <c r="A2250" s="3">
        <f>TITRES_STAT!B2253</f>
        <v>45581</v>
      </c>
      <c r="B2250" s="5">
        <f>TITRES_STAT!D2253</f>
        <v>4.1835000000000004</v>
      </c>
      <c r="C2250" s="2">
        <f t="shared" si="315"/>
        <v>4.8700000000000188E-2</v>
      </c>
      <c r="D2250" s="2">
        <f t="shared" si="316"/>
        <v>4.8700000000000188E-2</v>
      </c>
      <c r="E2250" s="2">
        <f t="shared" si="317"/>
        <v>0</v>
      </c>
      <c r="F2250" s="2">
        <f t="shared" si="314"/>
        <v>2.1275343987257184E-2</v>
      </c>
      <c r="G2250" s="2">
        <f t="shared" si="314"/>
        <v>9.6440952687701122E-3</v>
      </c>
      <c r="H2250" s="2">
        <f t="shared" si="310"/>
        <v>2.2060487162701348</v>
      </c>
      <c r="I2250" s="2">
        <f t="shared" si="311"/>
        <v>68.808958050912466</v>
      </c>
    </row>
    <row r="2251" spans="1:9" ht="13.5" x14ac:dyDescent="0.25">
      <c r="A2251" s="3">
        <f>TITRES_STAT!B2254</f>
        <v>45582</v>
      </c>
      <c r="B2251" s="5">
        <f>TITRES_STAT!D2254</f>
        <v>4.1835000000000004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1.9755676559595956E-2</v>
      </c>
      <c r="G2251" s="2">
        <f t="shared" si="314"/>
        <v>8.9552313210008189E-3</v>
      </c>
      <c r="H2251" s="2">
        <f t="shared" si="310"/>
        <v>2.2060487162701343</v>
      </c>
      <c r="I2251" s="2">
        <f t="shared" si="311"/>
        <v>68.808958050912466</v>
      </c>
    </row>
    <row r="2252" spans="1:9" ht="13.5" x14ac:dyDescent="0.25">
      <c r="A2252" s="3">
        <f>TITRES_STAT!B2255</f>
        <v>45583</v>
      </c>
      <c r="B2252" s="5">
        <f>TITRES_STAT!D2255</f>
        <v>4.2759</v>
      </c>
      <c r="C2252" s="2">
        <f t="shared" si="315"/>
        <v>9.2399999999999594E-2</v>
      </c>
      <c r="D2252" s="2">
        <f t="shared" si="316"/>
        <v>9.2399999999999594E-2</v>
      </c>
      <c r="E2252" s="2">
        <f t="shared" si="317"/>
        <v>0</v>
      </c>
      <c r="F2252" s="2">
        <f t="shared" si="314"/>
        <v>2.4944556805339073E-2</v>
      </c>
      <c r="G2252" s="2">
        <f t="shared" si="314"/>
        <v>8.3155719409293317E-3</v>
      </c>
      <c r="H2252" s="2">
        <f t="shared" si="310"/>
        <v>2.9997403645276286</v>
      </c>
      <c r="I2252" s="2">
        <f t="shared" si="311"/>
        <v>74.99837717296181</v>
      </c>
    </row>
    <row r="2253" spans="1:9" ht="13.5" x14ac:dyDescent="0.25">
      <c r="A2253" s="3">
        <f>TITRES_STAT!B2256</f>
        <v>45586</v>
      </c>
      <c r="B2253" s="5">
        <f>TITRES_STAT!D2256</f>
        <v>4.4752999999999998</v>
      </c>
      <c r="C2253" s="2">
        <f t="shared" si="315"/>
        <v>0.1993999999999998</v>
      </c>
      <c r="D2253" s="2">
        <f t="shared" si="316"/>
        <v>0.1993999999999998</v>
      </c>
      <c r="E2253" s="2">
        <f t="shared" si="317"/>
        <v>0</v>
      </c>
      <c r="F2253" s="2">
        <f t="shared" ref="F2253:G2268" si="318">((F2252*13)+D2253)/14</f>
        <v>3.7405659890671981E-2</v>
      </c>
      <c r="G2253" s="2">
        <f t="shared" si="318"/>
        <v>7.721602516577236E-3</v>
      </c>
      <c r="H2253" s="2">
        <f t="shared" si="310"/>
        <v>4.8442871554663798</v>
      </c>
      <c r="I2253" s="2">
        <f t="shared" si="311"/>
        <v>82.889273346798802</v>
      </c>
    </row>
    <row r="2254" spans="1:9" ht="13.5" x14ac:dyDescent="0.25">
      <c r="A2254" s="3">
        <f>TITRES_STAT!B2257</f>
        <v>45587</v>
      </c>
      <c r="B2254" s="5">
        <f>TITRES_STAT!D2257</f>
        <v>4.7186000000000003</v>
      </c>
      <c r="C2254" s="2">
        <f t="shared" si="315"/>
        <v>0.24330000000000052</v>
      </c>
      <c r="D2254" s="2">
        <f t="shared" si="316"/>
        <v>0.24330000000000052</v>
      </c>
      <c r="E2254" s="2">
        <f t="shared" si="317"/>
        <v>0</v>
      </c>
      <c r="F2254" s="2">
        <f t="shared" si="318"/>
        <v>5.2112398469909733E-2</v>
      </c>
      <c r="G2254" s="2">
        <f t="shared" si="318"/>
        <v>7.1700594796788612E-3</v>
      </c>
      <c r="H2254" s="2">
        <f t="shared" si="310"/>
        <v>7.268056648289309</v>
      </c>
      <c r="I2254" s="2">
        <f t="shared" si="311"/>
        <v>87.905259451664449</v>
      </c>
    </row>
    <row r="2255" spans="1:9" ht="13.5" x14ac:dyDescent="0.25">
      <c r="A2255" s="3">
        <f>TITRES_STAT!B2258</f>
        <v>45588</v>
      </c>
      <c r="B2255" s="5">
        <f>TITRES_STAT!D2258</f>
        <v>4.9618000000000002</v>
      </c>
      <c r="C2255" s="2">
        <f t="shared" si="315"/>
        <v>0.24319999999999986</v>
      </c>
      <c r="D2255" s="2">
        <f t="shared" si="316"/>
        <v>0.24319999999999986</v>
      </c>
      <c r="E2255" s="2">
        <f t="shared" si="317"/>
        <v>0</v>
      </c>
      <c r="F2255" s="2">
        <f t="shared" si="318"/>
        <v>6.5761512864916175E-2</v>
      </c>
      <c r="G2255" s="2">
        <f t="shared" si="318"/>
        <v>6.6579123739875139E-3</v>
      </c>
      <c r="H2255" s="2">
        <f t="shared" si="310"/>
        <v>9.8771971108911902</v>
      </c>
      <c r="I2255" s="2">
        <f t="shared" si="311"/>
        <v>90.806455102310196</v>
      </c>
    </row>
    <row r="2256" spans="1:9" ht="13.5" x14ac:dyDescent="0.25">
      <c r="A2256" s="3">
        <f>TITRES_STAT!B2259</f>
        <v>45589</v>
      </c>
      <c r="B2256" s="5">
        <f>TITRES_STAT!D2259</f>
        <v>5.2050000000000001</v>
      </c>
      <c r="C2256" s="2">
        <f t="shared" si="315"/>
        <v>0.24319999999999986</v>
      </c>
      <c r="D2256" s="2">
        <f t="shared" si="316"/>
        <v>0.24319999999999986</v>
      </c>
      <c r="E2256" s="2">
        <f t="shared" si="317"/>
        <v>0</v>
      </c>
      <c r="F2256" s="2">
        <f t="shared" si="318"/>
        <v>7.8435690517422163E-2</v>
      </c>
      <c r="G2256" s="2">
        <f t="shared" si="318"/>
        <v>6.1823472044169768E-3</v>
      </c>
      <c r="H2256" s="2">
        <f t="shared" si="310"/>
        <v>12.687040686000909</v>
      </c>
      <c r="I2256" s="2">
        <f t="shared" si="311"/>
        <v>92.693818752049168</v>
      </c>
    </row>
    <row r="2257" spans="1:9" ht="13.5" x14ac:dyDescent="0.25">
      <c r="A2257" s="3">
        <f>TITRES_STAT!B2260</f>
        <v>45590</v>
      </c>
      <c r="B2257" s="5">
        <f>TITRES_STAT!D2260</f>
        <v>5.1077000000000004</v>
      </c>
      <c r="C2257" s="2">
        <f t="shared" si="315"/>
        <v>-9.729999999999972E-2</v>
      </c>
      <c r="D2257" s="2">
        <f t="shared" si="316"/>
        <v>0</v>
      </c>
      <c r="E2257" s="2">
        <f t="shared" si="317"/>
        <v>9.729999999999972E-2</v>
      </c>
      <c r="F2257" s="2">
        <f t="shared" si="318"/>
        <v>7.2833141194749151E-2</v>
      </c>
      <c r="G2257" s="2">
        <f t="shared" si="318"/>
        <v>1.2690750975530031E-2</v>
      </c>
      <c r="H2257" s="2">
        <f t="shared" ref="H2257:H2320" si="319">F2257/G2257</f>
        <v>5.7390725998157306</v>
      </c>
      <c r="I2257" s="2">
        <f t="shared" ref="I2257:I2320" si="320">IF(G2257=0,100,100-(100/(1+H2257)))</f>
        <v>85.161162976232916</v>
      </c>
    </row>
    <row r="2258" spans="1:9" ht="13.5" x14ac:dyDescent="0.25">
      <c r="A2258" s="3">
        <f>TITRES_STAT!B2261</f>
        <v>45593</v>
      </c>
      <c r="B2258" s="5">
        <f>TITRES_STAT!D2261</f>
        <v>5.4142000000000001</v>
      </c>
      <c r="C2258" s="2">
        <f t="shared" si="315"/>
        <v>0.30649999999999977</v>
      </c>
      <c r="D2258" s="2">
        <f t="shared" si="316"/>
        <v>0.30649999999999977</v>
      </c>
      <c r="E2258" s="2">
        <f t="shared" si="317"/>
        <v>0</v>
      </c>
      <c r="F2258" s="2">
        <f t="shared" si="318"/>
        <v>8.9523631109409904E-2</v>
      </c>
      <c r="G2258" s="2">
        <f t="shared" si="318"/>
        <v>1.1784268762992172E-2</v>
      </c>
      <c r="H2258" s="2">
        <f t="shared" si="319"/>
        <v>7.5968762177721025</v>
      </c>
      <c r="I2258" s="2">
        <f t="shared" si="320"/>
        <v>88.367867878186672</v>
      </c>
    </row>
    <row r="2259" spans="1:9" ht="13.5" x14ac:dyDescent="0.25">
      <c r="A2259" s="3">
        <f>TITRES_STAT!B2262</f>
        <v>45594</v>
      </c>
      <c r="B2259" s="5">
        <f>TITRES_STAT!D2262</f>
        <v>5.7351999999999999</v>
      </c>
      <c r="C2259" s="2">
        <f t="shared" si="315"/>
        <v>0.32099999999999973</v>
      </c>
      <c r="D2259" s="2">
        <f t="shared" si="316"/>
        <v>0.32099999999999973</v>
      </c>
      <c r="E2259" s="2">
        <f t="shared" si="317"/>
        <v>0</v>
      </c>
      <c r="F2259" s="2">
        <f t="shared" si="318"/>
        <v>0.10605765745873774</v>
      </c>
      <c r="G2259" s="2">
        <f t="shared" si="318"/>
        <v>1.0942535279921301E-2</v>
      </c>
      <c r="H2259" s="2">
        <f t="shared" si="319"/>
        <v>9.6922381098779979</v>
      </c>
      <c r="I2259" s="2">
        <f t="shared" si="320"/>
        <v>90.647421150524579</v>
      </c>
    </row>
    <row r="2260" spans="1:9" ht="13.5" x14ac:dyDescent="0.25">
      <c r="A2260" s="3">
        <f>TITRES_STAT!B2263</f>
        <v>45595</v>
      </c>
      <c r="B2260" s="5">
        <f>TITRES_STAT!D2263</f>
        <v>5.6428000000000003</v>
      </c>
      <c r="C2260" s="2">
        <f t="shared" si="315"/>
        <v>-9.2399999999999594E-2</v>
      </c>
      <c r="D2260" s="2">
        <f t="shared" si="316"/>
        <v>0</v>
      </c>
      <c r="E2260" s="2">
        <f t="shared" si="317"/>
        <v>9.2399999999999594E-2</v>
      </c>
      <c r="F2260" s="2">
        <f t="shared" si="318"/>
        <v>9.8482110497399328E-2</v>
      </c>
      <c r="G2260" s="2">
        <f t="shared" si="318"/>
        <v>1.6760925617069749E-2</v>
      </c>
      <c r="H2260" s="2">
        <f t="shared" si="319"/>
        <v>5.8756964112472803</v>
      </c>
      <c r="I2260" s="2">
        <f t="shared" si="320"/>
        <v>85.456018704313394</v>
      </c>
    </row>
    <row r="2261" spans="1:9" ht="13.5" x14ac:dyDescent="0.25">
      <c r="A2261" s="3">
        <f>TITRES_STAT!B2264</f>
        <v>45596</v>
      </c>
      <c r="B2261" s="5">
        <f>TITRES_STAT!D2264</f>
        <v>5.4044999999999996</v>
      </c>
      <c r="C2261" s="2">
        <f t="shared" si="315"/>
        <v>-0.23830000000000062</v>
      </c>
      <c r="D2261" s="2">
        <f t="shared" si="316"/>
        <v>0</v>
      </c>
      <c r="E2261" s="2">
        <f t="shared" si="317"/>
        <v>0.23830000000000062</v>
      </c>
      <c r="F2261" s="2">
        <f t="shared" si="318"/>
        <v>9.144767403329937E-2</v>
      </c>
      <c r="G2261" s="2">
        <f t="shared" si="318"/>
        <v>3.2585145215850528E-2</v>
      </c>
      <c r="H2261" s="2">
        <f t="shared" si="319"/>
        <v>2.8064221726658469</v>
      </c>
      <c r="I2261" s="2">
        <f t="shared" si="320"/>
        <v>73.728610368522396</v>
      </c>
    </row>
    <row r="2262" spans="1:9" ht="13.5" x14ac:dyDescent="0.25">
      <c r="A2262" s="3">
        <f>TITRES_STAT!B2265</f>
        <v>45597</v>
      </c>
      <c r="B2262" s="5">
        <f>TITRES_STAT!D2265</f>
        <v>5.4191000000000003</v>
      </c>
      <c r="C2262" s="2">
        <f t="shared" si="315"/>
        <v>1.4600000000000612E-2</v>
      </c>
      <c r="D2262" s="2">
        <f t="shared" si="316"/>
        <v>1.4600000000000612E-2</v>
      </c>
      <c r="E2262" s="2">
        <f t="shared" si="317"/>
        <v>0</v>
      </c>
      <c r="F2262" s="2">
        <f t="shared" si="318"/>
        <v>8.5958554459492312E-2</v>
      </c>
      <c r="G2262" s="2">
        <f t="shared" si="318"/>
        <v>3.0257634843289777E-2</v>
      </c>
      <c r="H2262" s="2">
        <f t="shared" si="319"/>
        <v>2.8408880900535856</v>
      </c>
      <c r="I2262" s="2">
        <f t="shared" si="320"/>
        <v>73.964354686885741</v>
      </c>
    </row>
    <row r="2263" spans="1:9" ht="13.5" x14ac:dyDescent="0.25">
      <c r="A2263" s="3">
        <f>TITRES_STAT!B2266</f>
        <v>45600</v>
      </c>
      <c r="B2263" s="5">
        <f>TITRES_STAT!D2266</f>
        <v>5.5650000000000004</v>
      </c>
      <c r="C2263" s="2">
        <f t="shared" si="315"/>
        <v>0.14590000000000014</v>
      </c>
      <c r="D2263" s="2">
        <f t="shared" si="316"/>
        <v>0.14590000000000014</v>
      </c>
      <c r="E2263" s="2">
        <f t="shared" si="317"/>
        <v>0</v>
      </c>
      <c r="F2263" s="2">
        <f t="shared" si="318"/>
        <v>9.0240086283814303E-2</v>
      </c>
      <c r="G2263" s="2">
        <f t="shared" si="318"/>
        <v>2.8096375211626223E-2</v>
      </c>
      <c r="H2263" s="2">
        <f t="shared" si="319"/>
        <v>3.2118052810767255</v>
      </c>
      <c r="I2263" s="2">
        <f t="shared" si="320"/>
        <v>76.257211972905935</v>
      </c>
    </row>
    <row r="2264" spans="1:9" ht="13.5" x14ac:dyDescent="0.25">
      <c r="A2264" s="3">
        <f>TITRES_STAT!B2267</f>
        <v>45601</v>
      </c>
      <c r="B2264" s="5">
        <f>TITRES_STAT!D2267</f>
        <v>5.5407000000000002</v>
      </c>
      <c r="C2264" s="2">
        <f t="shared" si="315"/>
        <v>-2.430000000000021E-2</v>
      </c>
      <c r="D2264" s="2">
        <f t="shared" si="316"/>
        <v>0</v>
      </c>
      <c r="E2264" s="2">
        <f t="shared" si="317"/>
        <v>2.430000000000021E-2</v>
      </c>
      <c r="F2264" s="2">
        <f t="shared" si="318"/>
        <v>8.3794365834970436E-2</v>
      </c>
      <c r="G2264" s="2">
        <f t="shared" si="318"/>
        <v>2.7825205553652938E-2</v>
      </c>
      <c r="H2264" s="2">
        <f t="shared" si="319"/>
        <v>3.0114554112959562</v>
      </c>
      <c r="I2264" s="2">
        <f t="shared" si="320"/>
        <v>75.071391864806088</v>
      </c>
    </row>
    <row r="2265" spans="1:9" ht="13.5" x14ac:dyDescent="0.25">
      <c r="A2265" s="3">
        <f>TITRES_STAT!B2268</f>
        <v>45602</v>
      </c>
      <c r="B2265" s="5">
        <f>TITRES_STAT!D2268</f>
        <v>5.5163000000000002</v>
      </c>
      <c r="C2265" s="2">
        <f t="shared" si="315"/>
        <v>-2.4399999999999977E-2</v>
      </c>
      <c r="D2265" s="2">
        <f t="shared" si="316"/>
        <v>0</v>
      </c>
      <c r="E2265" s="2">
        <f t="shared" si="317"/>
        <v>2.4399999999999977E-2</v>
      </c>
      <c r="F2265" s="2">
        <f t="shared" si="318"/>
        <v>7.7809053989615393E-2</v>
      </c>
      <c r="G2265" s="2">
        <f t="shared" si="318"/>
        <v>2.7580548014106299E-2</v>
      </c>
      <c r="H2265" s="2">
        <f t="shared" si="319"/>
        <v>2.8211569237064946</v>
      </c>
      <c r="I2265" s="2">
        <f t="shared" si="320"/>
        <v>73.829915390388962</v>
      </c>
    </row>
    <row r="2266" spans="1:9" ht="13.5" x14ac:dyDescent="0.25">
      <c r="A2266" s="3">
        <f>TITRES_STAT!B2269</f>
        <v>45603</v>
      </c>
      <c r="B2266" s="5">
        <f>TITRES_STAT!D2269</f>
        <v>5.4969000000000001</v>
      </c>
      <c r="C2266" s="2">
        <f t="shared" si="315"/>
        <v>-1.9400000000000084E-2</v>
      </c>
      <c r="D2266" s="2">
        <f t="shared" si="316"/>
        <v>0</v>
      </c>
      <c r="E2266" s="2">
        <f t="shared" si="317"/>
        <v>1.9400000000000084E-2</v>
      </c>
      <c r="F2266" s="2">
        <f t="shared" si="318"/>
        <v>7.2251264418928582E-2</v>
      </c>
      <c r="G2266" s="2">
        <f t="shared" si="318"/>
        <v>2.6996223155955856E-2</v>
      </c>
      <c r="H2266" s="2">
        <f t="shared" si="319"/>
        <v>2.6763471320242309</v>
      </c>
      <c r="I2266" s="2">
        <f t="shared" si="320"/>
        <v>72.799086590895712</v>
      </c>
    </row>
    <row r="2267" spans="1:9" ht="13.5" x14ac:dyDescent="0.25">
      <c r="A2267" s="3">
        <f>TITRES_STAT!B2270</f>
        <v>45604</v>
      </c>
      <c r="B2267" s="5">
        <f>TITRES_STAT!D2270</f>
        <v>5.6379999999999999</v>
      </c>
      <c r="C2267" s="2">
        <f t="shared" si="315"/>
        <v>0.14109999999999978</v>
      </c>
      <c r="D2267" s="2">
        <f t="shared" si="316"/>
        <v>0.14109999999999978</v>
      </c>
      <c r="E2267" s="2">
        <f t="shared" si="317"/>
        <v>0</v>
      </c>
      <c r="F2267" s="2">
        <f t="shared" si="318"/>
        <v>7.7169031246147948E-2</v>
      </c>
      <c r="G2267" s="2">
        <f t="shared" si="318"/>
        <v>2.5067921501959006E-2</v>
      </c>
      <c r="H2267" s="2">
        <f t="shared" si="319"/>
        <v>3.0783976740998393</v>
      </c>
      <c r="I2267" s="2">
        <f t="shared" si="320"/>
        <v>75.480566636486373</v>
      </c>
    </row>
    <row r="2268" spans="1:9" ht="13.5" x14ac:dyDescent="0.25">
      <c r="A2268" s="3">
        <f>TITRES_STAT!B2271</f>
        <v>45607</v>
      </c>
      <c r="B2268" s="5">
        <f>TITRES_STAT!D2271</f>
        <v>5.7693000000000003</v>
      </c>
      <c r="C2268" s="2">
        <f t="shared" si="315"/>
        <v>0.13130000000000042</v>
      </c>
      <c r="D2268" s="2">
        <f t="shared" si="316"/>
        <v>0.13130000000000042</v>
      </c>
      <c r="E2268" s="2">
        <f t="shared" si="317"/>
        <v>0</v>
      </c>
      <c r="F2268" s="2">
        <f t="shared" si="318"/>
        <v>8.1035529014280266E-2</v>
      </c>
      <c r="G2268" s="2">
        <f t="shared" si="318"/>
        <v>2.3277355680390504E-2</v>
      </c>
      <c r="H2268" s="2">
        <f t="shared" si="319"/>
        <v>3.4813030366050928</v>
      </c>
      <c r="I2268" s="2">
        <f t="shared" si="320"/>
        <v>77.685061870808639</v>
      </c>
    </row>
    <row r="2269" spans="1:9" ht="13.5" x14ac:dyDescent="0.25">
      <c r="A2269" s="3">
        <f>TITRES_STAT!B2272</f>
        <v>45608</v>
      </c>
      <c r="B2269" s="5">
        <f>TITRES_STAT!D2272</f>
        <v>5.7644000000000002</v>
      </c>
      <c r="C2269" s="2">
        <f t="shared" si="315"/>
        <v>-4.9000000000001265E-3</v>
      </c>
      <c r="D2269" s="2">
        <f t="shared" si="316"/>
        <v>0</v>
      </c>
      <c r="E2269" s="2">
        <f t="shared" si="317"/>
        <v>4.9000000000001265E-3</v>
      </c>
      <c r="F2269" s="2">
        <f t="shared" ref="F2269:G2284" si="321">((F2268*13)+D2269)/14</f>
        <v>7.524727694183167E-2</v>
      </c>
      <c r="G2269" s="2">
        <f t="shared" si="321"/>
        <v>2.1964687417505478E-2</v>
      </c>
      <c r="H2269" s="2">
        <f t="shared" si="319"/>
        <v>3.4258296287822829</v>
      </c>
      <c r="I2269" s="2">
        <f t="shared" si="320"/>
        <v>77.40536613753163</v>
      </c>
    </row>
    <row r="2270" spans="1:9" ht="13.5" x14ac:dyDescent="0.25">
      <c r="A2270" s="3">
        <f>TITRES_STAT!B2273</f>
        <v>45609</v>
      </c>
      <c r="B2270" s="5">
        <f>TITRES_STAT!D2273</f>
        <v>5.7888000000000002</v>
      </c>
      <c r="C2270" s="2">
        <f t="shared" si="315"/>
        <v>2.4399999999999977E-2</v>
      </c>
      <c r="D2270" s="2">
        <f t="shared" si="316"/>
        <v>2.4399999999999977E-2</v>
      </c>
      <c r="E2270" s="2">
        <f t="shared" si="317"/>
        <v>0</v>
      </c>
      <c r="F2270" s="2">
        <f t="shared" si="321"/>
        <v>7.1615328588843688E-2</v>
      </c>
      <c r="G2270" s="2">
        <f t="shared" si="321"/>
        <v>2.0395781173397944E-2</v>
      </c>
      <c r="H2270" s="2">
        <f t="shared" si="319"/>
        <v>3.5112814743399481</v>
      </c>
      <c r="I2270" s="2">
        <f t="shared" si="320"/>
        <v>77.833349444321442</v>
      </c>
    </row>
    <row r="2271" spans="1:9" ht="13.5" x14ac:dyDescent="0.25">
      <c r="A2271" s="3">
        <f>TITRES_STAT!B2274</f>
        <v>45610</v>
      </c>
      <c r="B2271" s="5">
        <f>TITRES_STAT!D2274</f>
        <v>5.7888000000000002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6.6499947975354856E-2</v>
      </c>
      <c r="G2271" s="2">
        <f t="shared" si="321"/>
        <v>1.8938939661012375E-2</v>
      </c>
      <c r="H2271" s="2">
        <f t="shared" si="319"/>
        <v>3.5112814743399485</v>
      </c>
      <c r="I2271" s="2">
        <f t="shared" si="320"/>
        <v>77.833349444321442</v>
      </c>
    </row>
    <row r="2272" spans="1:9" ht="13.5" x14ac:dyDescent="0.25">
      <c r="A2272" s="3">
        <f>TITRES_STAT!B2275</f>
        <v>45611</v>
      </c>
      <c r="B2272" s="5">
        <f>TITRES_STAT!D2275</f>
        <v>5.7546999999999997</v>
      </c>
      <c r="C2272" s="2">
        <f t="shared" si="315"/>
        <v>-3.4100000000000463E-2</v>
      </c>
      <c r="D2272" s="2">
        <f t="shared" si="316"/>
        <v>0</v>
      </c>
      <c r="E2272" s="2">
        <f t="shared" si="317"/>
        <v>3.4100000000000463E-2</v>
      </c>
      <c r="F2272" s="2">
        <f t="shared" si="321"/>
        <v>6.1749951691400941E-2</v>
      </c>
      <c r="G2272" s="2">
        <f t="shared" si="321"/>
        <v>2.002187254236867E-2</v>
      </c>
      <c r="H2272" s="2">
        <f t="shared" si="319"/>
        <v>3.0841247021591349</v>
      </c>
      <c r="I2272" s="2">
        <f t="shared" si="320"/>
        <v>75.514949397325339</v>
      </c>
    </row>
    <row r="2273" spans="1:9" ht="13.5" x14ac:dyDescent="0.25">
      <c r="A2273" s="3">
        <f>TITRES_STAT!B2276</f>
        <v>45614</v>
      </c>
      <c r="B2273" s="5">
        <f>TITRES_STAT!D2276</f>
        <v>5.6914999999999996</v>
      </c>
      <c r="C2273" s="2">
        <f t="shared" si="315"/>
        <v>-6.3200000000000145E-2</v>
      </c>
      <c r="D2273" s="2">
        <f t="shared" si="316"/>
        <v>0</v>
      </c>
      <c r="E2273" s="2">
        <f t="shared" si="317"/>
        <v>6.3200000000000145E-2</v>
      </c>
      <c r="F2273" s="2">
        <f t="shared" si="321"/>
        <v>5.7339240856300877E-2</v>
      </c>
      <c r="G2273" s="2">
        <f t="shared" si="321"/>
        <v>2.3106024503628062E-2</v>
      </c>
      <c r="H2273" s="2">
        <f t="shared" si="319"/>
        <v>2.4815710226264835</v>
      </c>
      <c r="I2273" s="2">
        <f t="shared" si="320"/>
        <v>71.277334470528658</v>
      </c>
    </row>
    <row r="2274" spans="1:9" ht="13.5" x14ac:dyDescent="0.25">
      <c r="A2274" s="3">
        <f>TITRES_STAT!B2277</f>
        <v>45615</v>
      </c>
      <c r="B2274" s="5">
        <f>TITRES_STAT!D2277</f>
        <v>5.6914999999999996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5.3243580795136532E-2</v>
      </c>
      <c r="G2274" s="2">
        <f t="shared" si="321"/>
        <v>2.1455594181940343E-2</v>
      </c>
      <c r="H2274" s="2">
        <f t="shared" si="319"/>
        <v>2.4815710226264835</v>
      </c>
      <c r="I2274" s="2">
        <f t="shared" si="320"/>
        <v>71.277334470528658</v>
      </c>
    </row>
    <row r="2275" spans="1:9" ht="13.5" x14ac:dyDescent="0.25">
      <c r="A2275" s="3">
        <f>TITRES_STAT!B2278</f>
        <v>45616</v>
      </c>
      <c r="B2275" s="5">
        <f>TITRES_STAT!D2278</f>
        <v>5.6670999999999996</v>
      </c>
      <c r="C2275" s="2">
        <f t="shared" si="315"/>
        <v>-2.4399999999999977E-2</v>
      </c>
      <c r="D2275" s="2">
        <f t="shared" si="316"/>
        <v>0</v>
      </c>
      <c r="E2275" s="2">
        <f t="shared" si="317"/>
        <v>2.4399999999999977E-2</v>
      </c>
      <c r="F2275" s="2">
        <f t="shared" si="321"/>
        <v>4.9440467881198207E-2</v>
      </c>
      <c r="G2275" s="2">
        <f t="shared" si="321"/>
        <v>2.1665908883230316E-2</v>
      </c>
      <c r="H2275" s="2">
        <f t="shared" si="319"/>
        <v>2.2819475586120341</v>
      </c>
      <c r="I2275" s="2">
        <f t="shared" si="320"/>
        <v>69.530287058489463</v>
      </c>
    </row>
    <row r="2276" spans="1:9" ht="13.5" x14ac:dyDescent="0.25">
      <c r="A2276" s="3">
        <f>TITRES_STAT!B2279</f>
        <v>45617</v>
      </c>
      <c r="B2276" s="5">
        <f>TITRES_STAT!D2279</f>
        <v>5.6428000000000003</v>
      </c>
      <c r="C2276" s="2">
        <f t="shared" si="315"/>
        <v>-2.4299999999999322E-2</v>
      </c>
      <c r="D2276" s="2">
        <f t="shared" si="316"/>
        <v>0</v>
      </c>
      <c r="E2276" s="2">
        <f t="shared" si="317"/>
        <v>2.4299999999999322E-2</v>
      </c>
      <c r="F2276" s="2">
        <f t="shared" si="321"/>
        <v>4.5909005889684051E-2</v>
      </c>
      <c r="G2276" s="2">
        <f t="shared" si="321"/>
        <v>2.1854058248713816E-2</v>
      </c>
      <c r="H2276" s="2">
        <f t="shared" si="319"/>
        <v>2.1007084984952828</v>
      </c>
      <c r="I2276" s="2">
        <f t="shared" si="320"/>
        <v>67.749306312241799</v>
      </c>
    </row>
    <row r="2277" spans="1:9" ht="13.5" x14ac:dyDescent="0.25">
      <c r="A2277" s="3">
        <f>TITRES_STAT!B2280</f>
        <v>45618</v>
      </c>
      <c r="B2277" s="5">
        <f>TITRES_STAT!D2280</f>
        <v>5.6914999999999996</v>
      </c>
      <c r="C2277" s="2">
        <f t="shared" si="315"/>
        <v>4.8699999999999299E-2</v>
      </c>
      <c r="D2277" s="2">
        <f t="shared" si="316"/>
        <v>4.8699999999999299E-2</v>
      </c>
      <c r="E2277" s="2">
        <f t="shared" si="317"/>
        <v>0</v>
      </c>
      <c r="F2277" s="2">
        <f t="shared" si="321"/>
        <v>4.6108362611849425E-2</v>
      </c>
      <c r="G2277" s="2">
        <f t="shared" si="321"/>
        <v>2.02930540880914E-2</v>
      </c>
      <c r="H2277" s="2">
        <f t="shared" si="319"/>
        <v>2.2721253494764624</v>
      </c>
      <c r="I2277" s="2">
        <f t="shared" si="320"/>
        <v>69.438823602524906</v>
      </c>
    </row>
    <row r="2278" spans="1:9" ht="13.5" x14ac:dyDescent="0.25">
      <c r="A2278" s="3">
        <f>TITRES_STAT!B2281</f>
        <v>45621</v>
      </c>
      <c r="B2278" s="5">
        <f>TITRES_STAT!D2281</f>
        <v>5.6914999999999996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4.2814908139574462E-2</v>
      </c>
      <c r="G2278" s="2">
        <f t="shared" si="321"/>
        <v>1.8843550224656301E-2</v>
      </c>
      <c r="H2278" s="2">
        <f t="shared" si="319"/>
        <v>2.2721253494764619</v>
      </c>
      <c r="I2278" s="2">
        <f t="shared" si="320"/>
        <v>69.438823602524906</v>
      </c>
    </row>
    <row r="2279" spans="1:9" ht="13.5" x14ac:dyDescent="0.25">
      <c r="A2279" s="3">
        <f>TITRES_STAT!B2282</f>
        <v>45622</v>
      </c>
      <c r="B2279" s="5">
        <f>TITRES_STAT!D2282</f>
        <v>5.6914999999999996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3.9756700415319146E-2</v>
      </c>
      <c r="G2279" s="2">
        <f t="shared" si="321"/>
        <v>1.7497582351466565E-2</v>
      </c>
      <c r="H2279" s="2">
        <f t="shared" si="319"/>
        <v>2.2721253494764619</v>
      </c>
      <c r="I2279" s="2">
        <f t="shared" si="320"/>
        <v>69.438823602524906</v>
      </c>
    </row>
    <row r="2280" spans="1:9" ht="13.5" x14ac:dyDescent="0.25">
      <c r="A2280" s="3">
        <f>TITRES_STAT!B2283</f>
        <v>45623</v>
      </c>
      <c r="B2280" s="5">
        <f>TITRES_STAT!D2283</f>
        <v>5.8178999999999998</v>
      </c>
      <c r="C2280" s="2">
        <f t="shared" si="315"/>
        <v>0.12640000000000029</v>
      </c>
      <c r="D2280" s="2">
        <f t="shared" si="316"/>
        <v>0.12640000000000029</v>
      </c>
      <c r="E2280" s="2">
        <f t="shared" si="317"/>
        <v>0</v>
      </c>
      <c r="F2280" s="2">
        <f t="shared" si="321"/>
        <v>4.5945507528510662E-2</v>
      </c>
      <c r="G2280" s="2">
        <f t="shared" si="321"/>
        <v>1.6247755040647526E-2</v>
      </c>
      <c r="H2280" s="2">
        <f t="shared" si="319"/>
        <v>2.8278065131808869</v>
      </c>
      <c r="I2280" s="2">
        <f t="shared" si="320"/>
        <v>73.875377541771172</v>
      </c>
    </row>
    <row r="2281" spans="1:9" ht="13.5" x14ac:dyDescent="0.25">
      <c r="A2281" s="3">
        <f>TITRES_STAT!B2284</f>
        <v>45624</v>
      </c>
      <c r="B2281" s="5">
        <f>TITRES_STAT!D2284</f>
        <v>5.7888000000000002</v>
      </c>
      <c r="C2281" s="2">
        <f t="shared" si="315"/>
        <v>-2.9099999999999682E-2</v>
      </c>
      <c r="D2281" s="2">
        <f t="shared" si="316"/>
        <v>0</v>
      </c>
      <c r="E2281" s="2">
        <f t="shared" si="317"/>
        <v>2.9099999999999682E-2</v>
      </c>
      <c r="F2281" s="2">
        <f t="shared" si="321"/>
        <v>4.2663685562188469E-2</v>
      </c>
      <c r="G2281" s="2">
        <f t="shared" si="321"/>
        <v>1.7165772537744109E-2</v>
      </c>
      <c r="H2281" s="2">
        <f t="shared" si="319"/>
        <v>2.4853926887577904</v>
      </c>
      <c r="I2281" s="2">
        <f t="shared" si="320"/>
        <v>71.308828321539735</v>
      </c>
    </row>
    <row r="2282" spans="1:9" ht="13.5" x14ac:dyDescent="0.25">
      <c r="A2282" s="3">
        <f>TITRES_STAT!B2285</f>
        <v>45625</v>
      </c>
      <c r="B2282" s="5">
        <f>TITRES_STAT!D2285</f>
        <v>5.8373999999999997</v>
      </c>
      <c r="C2282" s="2">
        <f t="shared" si="315"/>
        <v>4.8599999999999532E-2</v>
      </c>
      <c r="D2282" s="2">
        <f t="shared" si="316"/>
        <v>4.8599999999999532E-2</v>
      </c>
      <c r="E2282" s="2">
        <f t="shared" si="317"/>
        <v>0</v>
      </c>
      <c r="F2282" s="2">
        <f t="shared" si="321"/>
        <v>4.3087708022032115E-2</v>
      </c>
      <c r="G2282" s="2">
        <f t="shared" si="321"/>
        <v>1.5939645927905245E-2</v>
      </c>
      <c r="H2282" s="2">
        <f t="shared" si="319"/>
        <v>2.7031784907216325</v>
      </c>
      <c r="I2282" s="2">
        <f t="shared" si="320"/>
        <v>72.99617065433074</v>
      </c>
    </row>
    <row r="2283" spans="1:9" ht="13.5" x14ac:dyDescent="0.25">
      <c r="A2283" s="3">
        <f>TITRES_STAT!B2286</f>
        <v>45628</v>
      </c>
      <c r="B2283" s="5">
        <f>TITRES_STAT!D2286</f>
        <v>5.8324999999999996</v>
      </c>
      <c r="C2283" s="2">
        <f t="shared" si="315"/>
        <v>-4.9000000000001265E-3</v>
      </c>
      <c r="D2283" s="2">
        <f t="shared" si="316"/>
        <v>0</v>
      </c>
      <c r="E2283" s="2">
        <f t="shared" si="317"/>
        <v>4.9000000000001265E-3</v>
      </c>
      <c r="F2283" s="2">
        <f t="shared" si="321"/>
        <v>4.0010014591886967E-2</v>
      </c>
      <c r="G2283" s="2">
        <f t="shared" si="321"/>
        <v>1.5151099790197737E-2</v>
      </c>
      <c r="H2283" s="2">
        <f t="shared" si="319"/>
        <v>2.6407333557245876</v>
      </c>
      <c r="I2283" s="2">
        <f t="shared" si="320"/>
        <v>72.533006339845571</v>
      </c>
    </row>
    <row r="2284" spans="1:9" ht="13.5" x14ac:dyDescent="0.25">
      <c r="A2284" s="3">
        <f>TITRES_STAT!B2287</f>
        <v>45629</v>
      </c>
      <c r="B2284" s="5">
        <f>TITRES_STAT!D2287</f>
        <v>5.8131000000000004</v>
      </c>
      <c r="C2284" s="2">
        <f t="shared" si="315"/>
        <v>-1.9399999999999196E-2</v>
      </c>
      <c r="D2284" s="2">
        <f t="shared" si="316"/>
        <v>0</v>
      </c>
      <c r="E2284" s="2">
        <f t="shared" si="317"/>
        <v>1.9399999999999196E-2</v>
      </c>
      <c r="F2284" s="2">
        <f t="shared" si="321"/>
        <v>3.7152156406752179E-2</v>
      </c>
      <c r="G2284" s="2">
        <f t="shared" si="321"/>
        <v>1.5454592662326414E-2</v>
      </c>
      <c r="H2284" s="2">
        <f t="shared" si="319"/>
        <v>2.4039557184394651</v>
      </c>
      <c r="I2284" s="2">
        <f t="shared" si="320"/>
        <v>70.622414546025652</v>
      </c>
    </row>
    <row r="2285" spans="1:9" ht="13.5" x14ac:dyDescent="0.25">
      <c r="A2285" s="3">
        <f>TITRES_STAT!B2288</f>
        <v>45630</v>
      </c>
      <c r="B2285" s="5">
        <f>TITRES_STAT!D2288</f>
        <v>6.0223000000000004</v>
      </c>
      <c r="C2285" s="2">
        <f t="shared" si="315"/>
        <v>0.20920000000000005</v>
      </c>
      <c r="D2285" s="2">
        <f t="shared" si="316"/>
        <v>0.20920000000000005</v>
      </c>
      <c r="E2285" s="2">
        <f t="shared" si="317"/>
        <v>0</v>
      </c>
      <c r="F2285" s="2">
        <f t="shared" ref="F2285:G2300" si="322">((F2284*13)+D2285)/14</f>
        <v>4.944128809198417E-2</v>
      </c>
      <c r="G2285" s="2">
        <f t="shared" si="322"/>
        <v>1.4350693186445955E-2</v>
      </c>
      <c r="H2285" s="2">
        <f t="shared" si="319"/>
        <v>3.445219506098899</v>
      </c>
      <c r="I2285" s="2">
        <f t="shared" si="320"/>
        <v>77.503923065486717</v>
      </c>
    </row>
    <row r="2286" spans="1:9" ht="13.5" x14ac:dyDescent="0.25">
      <c r="A2286" s="3">
        <f>TITRES_STAT!B2289</f>
        <v>45631</v>
      </c>
      <c r="B2286" s="5">
        <f>TITRES_STAT!D2289</f>
        <v>5.9443999999999999</v>
      </c>
      <c r="C2286" s="2">
        <f t="shared" si="315"/>
        <v>-7.7900000000000524E-2</v>
      </c>
      <c r="D2286" s="2">
        <f t="shared" si="316"/>
        <v>0</v>
      </c>
      <c r="E2286" s="2">
        <f t="shared" si="317"/>
        <v>7.7900000000000524E-2</v>
      </c>
      <c r="F2286" s="2">
        <f t="shared" si="322"/>
        <v>4.5909767513985296E-2</v>
      </c>
      <c r="G2286" s="2">
        <f t="shared" si="322"/>
        <v>1.8889929387414135E-2</v>
      </c>
      <c r="H2286" s="2">
        <f t="shared" si="319"/>
        <v>2.4303832254965321</v>
      </c>
      <c r="I2286" s="2">
        <f t="shared" si="320"/>
        <v>70.848738048640186</v>
      </c>
    </row>
    <row r="2287" spans="1:9" ht="13.5" x14ac:dyDescent="0.25">
      <c r="A2287" s="3">
        <f>TITRES_STAT!B2290</f>
        <v>45632</v>
      </c>
      <c r="B2287" s="5">
        <f>TITRES_STAT!D2290</f>
        <v>5.9443999999999999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4.2630498405843487E-2</v>
      </c>
      <c r="G2287" s="2">
        <f t="shared" si="322"/>
        <v>1.7540648716884554E-2</v>
      </c>
      <c r="H2287" s="2">
        <f t="shared" si="319"/>
        <v>2.4303832254965321</v>
      </c>
      <c r="I2287" s="2">
        <f t="shared" si="320"/>
        <v>70.848738048640186</v>
      </c>
    </row>
    <row r="2288" spans="1:9" ht="13.5" x14ac:dyDescent="0.25">
      <c r="A2288" s="3">
        <f>TITRES_STAT!B2291</f>
        <v>45635</v>
      </c>
      <c r="B2288" s="5">
        <f>TITRES_STAT!D2291</f>
        <v>5.8860000000000001</v>
      </c>
      <c r="C2288" s="2">
        <f t="shared" si="315"/>
        <v>-5.8399999999999785E-2</v>
      </c>
      <c r="D2288" s="2">
        <f t="shared" si="316"/>
        <v>0</v>
      </c>
      <c r="E2288" s="2">
        <f t="shared" si="317"/>
        <v>5.8399999999999785E-2</v>
      </c>
      <c r="F2288" s="2">
        <f t="shared" si="322"/>
        <v>3.9585462805426089E-2</v>
      </c>
      <c r="G2288" s="2">
        <f t="shared" si="322"/>
        <v>2.0459173808535642E-2</v>
      </c>
      <c r="H2288" s="2">
        <f t="shared" si="319"/>
        <v>1.9348514840277122</v>
      </c>
      <c r="I2288" s="2">
        <f t="shared" si="320"/>
        <v>65.926725579052928</v>
      </c>
    </row>
    <row r="2289" spans="1:9" ht="13.5" x14ac:dyDescent="0.25">
      <c r="A2289" s="3">
        <f>TITRES_STAT!B2292</f>
        <v>45636</v>
      </c>
      <c r="B2289" s="5">
        <f>TITRES_STAT!D2292</f>
        <v>5.8860000000000001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3.6757929747895657E-2</v>
      </c>
      <c r="G2289" s="2">
        <f t="shared" si="322"/>
        <v>1.8997804250783096E-2</v>
      </c>
      <c r="H2289" s="2">
        <f t="shared" si="319"/>
        <v>1.9348514840277125</v>
      </c>
      <c r="I2289" s="2">
        <f t="shared" si="320"/>
        <v>65.926725579052928</v>
      </c>
    </row>
    <row r="2290" spans="1:9" ht="13.5" x14ac:dyDescent="0.25">
      <c r="A2290" s="3">
        <f>TITRES_STAT!B2293</f>
        <v>45637</v>
      </c>
      <c r="B2290" s="5">
        <f>TITRES_STAT!D2293</f>
        <v>5.8131000000000004</v>
      </c>
      <c r="C2290" s="2">
        <f t="shared" si="315"/>
        <v>-7.2899999999999743E-2</v>
      </c>
      <c r="D2290" s="2">
        <f t="shared" si="316"/>
        <v>0</v>
      </c>
      <c r="E2290" s="2">
        <f t="shared" si="317"/>
        <v>7.2899999999999743E-2</v>
      </c>
      <c r="F2290" s="2">
        <f t="shared" si="322"/>
        <v>3.4132363337331682E-2</v>
      </c>
      <c r="G2290" s="2">
        <f t="shared" si="322"/>
        <v>2.2847961090012858E-2</v>
      </c>
      <c r="H2290" s="2">
        <f t="shared" si="319"/>
        <v>1.493890995474926</v>
      </c>
      <c r="I2290" s="2">
        <f t="shared" si="320"/>
        <v>59.902016494928468</v>
      </c>
    </row>
    <row r="2291" spans="1:9" ht="13.5" x14ac:dyDescent="0.25">
      <c r="A2291" s="3">
        <f>TITRES_STAT!B2294</f>
        <v>45638</v>
      </c>
      <c r="B2291" s="5">
        <f>TITRES_STAT!D2294</f>
        <v>5.7984999999999998</v>
      </c>
      <c r="C2291" s="2">
        <f t="shared" si="315"/>
        <v>-1.4600000000000612E-2</v>
      </c>
      <c r="D2291" s="2">
        <f t="shared" si="316"/>
        <v>0</v>
      </c>
      <c r="E2291" s="2">
        <f t="shared" si="317"/>
        <v>1.4600000000000612E-2</v>
      </c>
      <c r="F2291" s="2">
        <f t="shared" si="322"/>
        <v>3.1694337384665136E-2</v>
      </c>
      <c r="G2291" s="2">
        <f t="shared" si="322"/>
        <v>2.2258821012154841E-2</v>
      </c>
      <c r="H2291" s="2">
        <f t="shared" si="319"/>
        <v>1.4239000963868598</v>
      </c>
      <c r="I2291" s="2">
        <f t="shared" si="320"/>
        <v>58.744174254927799</v>
      </c>
    </row>
    <row r="2292" spans="1:9" ht="13.5" x14ac:dyDescent="0.25">
      <c r="A2292" s="3">
        <f>TITRES_STAT!B2295</f>
        <v>45639</v>
      </c>
      <c r="B2292" s="5">
        <f>TITRES_STAT!D2295</f>
        <v>5.7789999999999999</v>
      </c>
      <c r="C2292" s="2">
        <f t="shared" si="315"/>
        <v>-1.9499999999999851E-2</v>
      </c>
      <c r="D2292" s="2">
        <f t="shared" si="316"/>
        <v>0</v>
      </c>
      <c r="E2292" s="2">
        <f t="shared" si="317"/>
        <v>1.9499999999999851E-2</v>
      </c>
      <c r="F2292" s="2">
        <f t="shared" si="322"/>
        <v>2.9430456142903343E-2</v>
      </c>
      <c r="G2292" s="2">
        <f t="shared" si="322"/>
        <v>2.2061762368429487E-2</v>
      </c>
      <c r="H2292" s="2">
        <f t="shared" si="319"/>
        <v>1.3340029527749107</v>
      </c>
      <c r="I2292" s="2">
        <f t="shared" si="320"/>
        <v>57.15515274686804</v>
      </c>
    </row>
    <row r="2293" spans="1:9" ht="13.5" x14ac:dyDescent="0.25">
      <c r="A2293" s="3">
        <f>TITRES_STAT!B2296</f>
        <v>45642</v>
      </c>
      <c r="B2293" s="5">
        <f>TITRES_STAT!D2296</f>
        <v>5.7789999999999999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2.7328280704124529E-2</v>
      </c>
      <c r="G2293" s="2">
        <f t="shared" si="322"/>
        <v>2.0485922199255952E-2</v>
      </c>
      <c r="H2293" s="2">
        <f t="shared" si="319"/>
        <v>1.3340029527749104</v>
      </c>
      <c r="I2293" s="2">
        <f t="shared" si="320"/>
        <v>57.15515274686804</v>
      </c>
    </row>
    <row r="2294" spans="1:9" ht="13.5" x14ac:dyDescent="0.25">
      <c r="A2294" s="3">
        <f>TITRES_STAT!B2297</f>
        <v>45644</v>
      </c>
      <c r="B2294" s="5">
        <f>TITRES_STAT!D2297</f>
        <v>5.6914999999999996</v>
      </c>
      <c r="C2294" s="2">
        <f t="shared" si="315"/>
        <v>-8.7500000000000355E-2</v>
      </c>
      <c r="D2294" s="2">
        <f t="shared" si="316"/>
        <v>0</v>
      </c>
      <c r="E2294" s="2">
        <f t="shared" si="317"/>
        <v>8.7500000000000355E-2</v>
      </c>
      <c r="F2294" s="2">
        <f t="shared" si="322"/>
        <v>2.5376260653829918E-2</v>
      </c>
      <c r="G2294" s="2">
        <f t="shared" si="322"/>
        <v>2.5272642042166265E-2</v>
      </c>
      <c r="H2294" s="2">
        <f t="shared" si="319"/>
        <v>1.0041000308353503</v>
      </c>
      <c r="I2294" s="2">
        <f t="shared" si="320"/>
        <v>50.102291072607827</v>
      </c>
    </row>
    <row r="2295" spans="1:9" ht="13.5" x14ac:dyDescent="0.25">
      <c r="A2295" s="3">
        <f>TITRES_STAT!B2298</f>
        <v>45645</v>
      </c>
      <c r="B2295" s="5">
        <f>TITRES_STAT!D2298</f>
        <v>5.7789999999999999</v>
      </c>
      <c r="C2295" s="2">
        <f t="shared" si="315"/>
        <v>8.7500000000000355E-2</v>
      </c>
      <c r="D2295" s="2">
        <f t="shared" si="316"/>
        <v>8.7500000000000355E-2</v>
      </c>
      <c r="E2295" s="2">
        <f t="shared" si="317"/>
        <v>0</v>
      </c>
      <c r="F2295" s="2">
        <f t="shared" si="322"/>
        <v>2.9813670607127807E-2</v>
      </c>
      <c r="G2295" s="2">
        <f t="shared" si="322"/>
        <v>2.3467453324868676E-2</v>
      </c>
      <c r="H2295" s="2">
        <f t="shared" si="319"/>
        <v>1.2704263302202452</v>
      </c>
      <c r="I2295" s="2">
        <f t="shared" si="320"/>
        <v>55.955408608083147</v>
      </c>
    </row>
    <row r="2296" spans="1:9" ht="13.5" x14ac:dyDescent="0.25">
      <c r="A2296" s="3">
        <f>TITRES_STAT!B2299</f>
        <v>45646</v>
      </c>
      <c r="B2296" s="5">
        <f>TITRES_STAT!D2299</f>
        <v>5.7595999999999998</v>
      </c>
      <c r="C2296" s="2">
        <f t="shared" si="315"/>
        <v>-1.9400000000000084E-2</v>
      </c>
      <c r="D2296" s="2">
        <f t="shared" si="316"/>
        <v>0</v>
      </c>
      <c r="E2296" s="2">
        <f t="shared" si="317"/>
        <v>1.9400000000000084E-2</v>
      </c>
      <c r="F2296" s="2">
        <f t="shared" si="322"/>
        <v>2.7684122706618679E-2</v>
      </c>
      <c r="G2296" s="2">
        <f t="shared" si="322"/>
        <v>2.317692094452092E-2</v>
      </c>
      <c r="H2296" s="2">
        <f t="shared" si="319"/>
        <v>1.1944693936216437</v>
      </c>
      <c r="I2296" s="2">
        <f t="shared" si="320"/>
        <v>54.430897833136349</v>
      </c>
    </row>
    <row r="2297" spans="1:9" ht="13.5" x14ac:dyDescent="0.25">
      <c r="A2297" s="3">
        <f>TITRES_STAT!B2300</f>
        <v>45649</v>
      </c>
      <c r="B2297" s="5">
        <f>TITRES_STAT!D2300</f>
        <v>5.7888000000000002</v>
      </c>
      <c r="C2297" s="2">
        <f t="shared" si="315"/>
        <v>2.9200000000000337E-2</v>
      </c>
      <c r="D2297" s="2">
        <f t="shared" si="316"/>
        <v>2.9200000000000337E-2</v>
      </c>
      <c r="E2297" s="2">
        <f t="shared" si="317"/>
        <v>0</v>
      </c>
      <c r="F2297" s="2">
        <f t="shared" si="322"/>
        <v>2.7792399656145939E-2</v>
      </c>
      <c r="G2297" s="2">
        <f t="shared" si="322"/>
        <v>2.1521426591340855E-2</v>
      </c>
      <c r="H2297" s="2">
        <f t="shared" si="319"/>
        <v>1.2913827779115818</v>
      </c>
      <c r="I2297" s="2">
        <f t="shared" si="320"/>
        <v>56.358230076625496</v>
      </c>
    </row>
    <row r="2298" spans="1:9" ht="13.5" x14ac:dyDescent="0.25">
      <c r="A2298" s="3">
        <f>TITRES_STAT!B2301</f>
        <v>45650</v>
      </c>
      <c r="B2298" s="5">
        <f>TITRES_STAT!D2301</f>
        <v>5.7888000000000002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2.5807228252135515E-2</v>
      </c>
      <c r="G2298" s="2">
        <f t="shared" si="322"/>
        <v>1.9984181834816508E-2</v>
      </c>
      <c r="H2298" s="2">
        <f t="shared" si="319"/>
        <v>1.2913827779115818</v>
      </c>
      <c r="I2298" s="2">
        <f t="shared" si="320"/>
        <v>56.358230076625496</v>
      </c>
    </row>
    <row r="2299" spans="1:9" ht="13.5" x14ac:dyDescent="0.25">
      <c r="A2299" s="3">
        <f>TITRES_STAT!B2302</f>
        <v>45651</v>
      </c>
      <c r="B2299" s="5">
        <f>TITRES_STAT!D2302</f>
        <v>5.7450000000000001</v>
      </c>
      <c r="C2299" s="2">
        <f t="shared" si="315"/>
        <v>-4.3800000000000061E-2</v>
      </c>
      <c r="D2299" s="2">
        <f t="shared" si="316"/>
        <v>0</v>
      </c>
      <c r="E2299" s="2">
        <f t="shared" si="317"/>
        <v>4.3800000000000061E-2</v>
      </c>
      <c r="F2299" s="2">
        <f t="shared" si="322"/>
        <v>2.3963854805554408E-2</v>
      </c>
      <c r="G2299" s="2">
        <f t="shared" si="322"/>
        <v>2.1685311703758193E-2</v>
      </c>
      <c r="H2299" s="2">
        <f t="shared" si="319"/>
        <v>1.1050731081445018</v>
      </c>
      <c r="I2299" s="2">
        <f t="shared" si="320"/>
        <v>52.49571161538227</v>
      </c>
    </row>
    <row r="2300" spans="1:9" ht="13.5" x14ac:dyDescent="0.25">
      <c r="A2300" s="3">
        <f>TITRES_STAT!B2303</f>
        <v>45652</v>
      </c>
      <c r="B2300" s="5">
        <f>TITRES_STAT!D2303</f>
        <v>5.8715000000000002</v>
      </c>
      <c r="C2300" s="2">
        <f t="shared" si="315"/>
        <v>0.12650000000000006</v>
      </c>
      <c r="D2300" s="2">
        <f t="shared" si="316"/>
        <v>0.12650000000000006</v>
      </c>
      <c r="E2300" s="2">
        <f t="shared" si="317"/>
        <v>0</v>
      </c>
      <c r="F2300" s="2">
        <f t="shared" si="322"/>
        <v>3.1287865176586237E-2</v>
      </c>
      <c r="G2300" s="2">
        <f t="shared" si="322"/>
        <v>2.0136360867775465E-2</v>
      </c>
      <c r="H2300" s="2">
        <f t="shared" si="319"/>
        <v>1.5537993871900011</v>
      </c>
      <c r="I2300" s="2">
        <f t="shared" si="320"/>
        <v>60.842656435111728</v>
      </c>
    </row>
    <row r="2301" spans="1:9" ht="13.5" x14ac:dyDescent="0.25">
      <c r="A2301" s="3">
        <f>TITRES_STAT!B2304</f>
        <v>45653</v>
      </c>
      <c r="B2301" s="5">
        <f>TITRES_STAT!D2304</f>
        <v>5.9298000000000002</v>
      </c>
      <c r="C2301" s="2">
        <f t="shared" si="315"/>
        <v>5.8300000000000018E-2</v>
      </c>
      <c r="D2301" s="2">
        <f t="shared" si="316"/>
        <v>5.8300000000000018E-2</v>
      </c>
      <c r="E2301" s="2">
        <f t="shared" si="317"/>
        <v>0</v>
      </c>
      <c r="F2301" s="2">
        <f t="shared" ref="F2301:G2316" si="323">((F2300*13)+D2301)/14</f>
        <v>3.321730337825865E-2</v>
      </c>
      <c r="G2301" s="2">
        <f t="shared" si="323"/>
        <v>1.8698049377220076E-2</v>
      </c>
      <c r="H2301" s="2">
        <f t="shared" si="319"/>
        <v>1.7765116942480348</v>
      </c>
      <c r="I2301" s="2">
        <f t="shared" si="320"/>
        <v>63.983584075239023</v>
      </c>
    </row>
    <row r="2302" spans="1:9" ht="13.5" x14ac:dyDescent="0.25">
      <c r="A2302" s="3">
        <f>TITRES_STAT!B2305</f>
        <v>45656</v>
      </c>
      <c r="B2302" s="5">
        <f>TITRES_STAT!D2305</f>
        <v>5.9832999999999998</v>
      </c>
      <c r="C2302" s="2">
        <f t="shared" si="315"/>
        <v>5.3499999999999659E-2</v>
      </c>
      <c r="D2302" s="2">
        <f t="shared" si="316"/>
        <v>5.3499999999999659E-2</v>
      </c>
      <c r="E2302" s="2">
        <f t="shared" si="317"/>
        <v>0</v>
      </c>
      <c r="F2302" s="2">
        <f t="shared" si="323"/>
        <v>3.4666067422668721E-2</v>
      </c>
      <c r="G2302" s="2">
        <f t="shared" si="323"/>
        <v>1.7362474421704358E-2</v>
      </c>
      <c r="H2302" s="2">
        <f t="shared" si="319"/>
        <v>1.9966086964732177</v>
      </c>
      <c r="I2302" s="2">
        <f t="shared" si="320"/>
        <v>66.628942872089894</v>
      </c>
    </row>
    <row r="2303" spans="1:9" ht="13.5" x14ac:dyDescent="0.25">
      <c r="A2303" s="3">
        <f>TITRES_STAT!B2306</f>
        <v>45657</v>
      </c>
      <c r="B2303" s="5">
        <f>TITRES_STAT!D2306</f>
        <v>5.9396000000000004</v>
      </c>
      <c r="C2303" s="2">
        <f t="shared" si="315"/>
        <v>-4.3699999999999406E-2</v>
      </c>
      <c r="D2303" s="2">
        <f t="shared" si="316"/>
        <v>0</v>
      </c>
      <c r="E2303" s="2">
        <f t="shared" si="317"/>
        <v>4.3699999999999406E-2</v>
      </c>
      <c r="F2303" s="2">
        <f t="shared" si="323"/>
        <v>3.2189919749620953E-2</v>
      </c>
      <c r="G2303" s="2">
        <f t="shared" si="323"/>
        <v>1.9243726248725435E-2</v>
      </c>
      <c r="H2303" s="2">
        <f t="shared" si="319"/>
        <v>1.6727487875043421</v>
      </c>
      <c r="I2303" s="2">
        <f t="shared" si="320"/>
        <v>62.585335192173375</v>
      </c>
    </row>
    <row r="2304" spans="1:9" ht="13.5" x14ac:dyDescent="0.25">
      <c r="A2304" s="3">
        <f>TITRES_STAT!B2307</f>
        <v>45659</v>
      </c>
      <c r="B2304" s="5">
        <f>TITRES_STAT!D2307</f>
        <v>5.9347000000000003</v>
      </c>
      <c r="C2304" s="2">
        <f t="shared" si="315"/>
        <v>-4.9000000000001265E-3</v>
      </c>
      <c r="D2304" s="2">
        <f t="shared" si="316"/>
        <v>0</v>
      </c>
      <c r="E2304" s="2">
        <f t="shared" si="317"/>
        <v>4.9000000000001265E-3</v>
      </c>
      <c r="F2304" s="2">
        <f t="shared" si="323"/>
        <v>2.9890639767505171E-2</v>
      </c>
      <c r="G2304" s="2">
        <f t="shared" si="323"/>
        <v>1.8219174373816486E-2</v>
      </c>
      <c r="H2304" s="2">
        <f t="shared" si="319"/>
        <v>1.6406143963615729</v>
      </c>
      <c r="I2304" s="2">
        <f t="shared" si="320"/>
        <v>62.130025444916484</v>
      </c>
    </row>
    <row r="2305" spans="1:9" ht="13.5" x14ac:dyDescent="0.25">
      <c r="A2305" s="3">
        <f>TITRES_STAT!B2308</f>
        <v>45660</v>
      </c>
      <c r="B2305" s="5">
        <f>TITRES_STAT!D2308</f>
        <v>5.8373999999999997</v>
      </c>
      <c r="C2305" s="2">
        <f t="shared" si="315"/>
        <v>-9.7300000000000608E-2</v>
      </c>
      <c r="D2305" s="2">
        <f t="shared" si="316"/>
        <v>0</v>
      </c>
      <c r="E2305" s="2">
        <f t="shared" si="317"/>
        <v>9.7300000000000608E-2</v>
      </c>
      <c r="F2305" s="2">
        <f t="shared" si="323"/>
        <v>2.775559406982623E-2</v>
      </c>
      <c r="G2305" s="2">
        <f t="shared" si="323"/>
        <v>2.3867804775686782E-2</v>
      </c>
      <c r="H2305" s="2">
        <f t="shared" si="319"/>
        <v>1.1628884319558281</v>
      </c>
      <c r="I2305" s="2">
        <f t="shared" si="320"/>
        <v>53.765530148231768</v>
      </c>
    </row>
    <row r="2306" spans="1:9" ht="13.5" x14ac:dyDescent="0.25">
      <c r="A2306" s="3">
        <f>TITRES_STAT!B2309</f>
        <v>45663</v>
      </c>
      <c r="B2306" s="5">
        <f>TITRES_STAT!D2309</f>
        <v>5.8373999999999997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2.5773051636267214E-2</v>
      </c>
      <c r="G2306" s="2">
        <f t="shared" si="323"/>
        <v>2.2162961577423441E-2</v>
      </c>
      <c r="H2306" s="2">
        <f t="shared" si="319"/>
        <v>1.1628884319558281</v>
      </c>
      <c r="I2306" s="2">
        <f t="shared" si="320"/>
        <v>53.765530148231768</v>
      </c>
    </row>
    <row r="2307" spans="1:9" ht="13.5" x14ac:dyDescent="0.25">
      <c r="A2307" s="3">
        <f>TITRES_STAT!B2310</f>
        <v>45664</v>
      </c>
      <c r="B2307" s="5">
        <f>TITRES_STAT!D2310</f>
        <v>5.7839</v>
      </c>
      <c r="C2307" s="2">
        <f t="shared" ref="C2307:C2370" si="324">B2307-B2306</f>
        <v>-5.3499999999999659E-2</v>
      </c>
      <c r="D2307" s="2">
        <f t="shared" ref="D2307:D2370" si="325">IF(C2307&gt;0,C2307,0)</f>
        <v>0</v>
      </c>
      <c r="E2307" s="2">
        <f t="shared" ref="E2307:E2370" si="326">IF(C2307&lt;0,-C2307,0)</f>
        <v>5.3499999999999659E-2</v>
      </c>
      <c r="F2307" s="2">
        <f t="shared" si="323"/>
        <v>2.3932119376533841E-2</v>
      </c>
      <c r="G2307" s="2">
        <f t="shared" si="323"/>
        <v>2.4401321464750315E-2</v>
      </c>
      <c r="H2307" s="2">
        <f t="shared" si="319"/>
        <v>0.98077144760810298</v>
      </c>
      <c r="I2307" s="2">
        <f t="shared" si="320"/>
        <v>49.514619609064013</v>
      </c>
    </row>
    <row r="2308" spans="1:9" ht="13.5" x14ac:dyDescent="0.25">
      <c r="A2308" s="3">
        <f>TITRES_STAT!B2311</f>
        <v>45665</v>
      </c>
      <c r="B2308" s="5">
        <f>TITRES_STAT!D2311</f>
        <v>5.6866000000000003</v>
      </c>
      <c r="C2308" s="2">
        <f t="shared" si="324"/>
        <v>-9.729999999999972E-2</v>
      </c>
      <c r="D2308" s="2">
        <f t="shared" si="325"/>
        <v>0</v>
      </c>
      <c r="E2308" s="2">
        <f t="shared" si="326"/>
        <v>9.729999999999972E-2</v>
      </c>
      <c r="F2308" s="2">
        <f t="shared" si="323"/>
        <v>2.2222682278209997E-2</v>
      </c>
      <c r="G2308" s="2">
        <f t="shared" si="323"/>
        <v>2.9608369931553847E-2</v>
      </c>
      <c r="H2308" s="2">
        <f t="shared" si="319"/>
        <v>0.75055406054377649</v>
      </c>
      <c r="I2308" s="2">
        <f t="shared" si="320"/>
        <v>42.875228903849504</v>
      </c>
    </row>
    <row r="2309" spans="1:9" ht="13.5" x14ac:dyDescent="0.25">
      <c r="A2309" s="3">
        <f>TITRES_STAT!B2312</f>
        <v>45666</v>
      </c>
      <c r="B2309" s="5">
        <f>TITRES_STAT!D2312</f>
        <v>5.6866000000000003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2.0635347829766424E-2</v>
      </c>
      <c r="G2309" s="2">
        <f t="shared" si="323"/>
        <v>2.7493486365014287E-2</v>
      </c>
      <c r="H2309" s="2">
        <f t="shared" si="319"/>
        <v>0.75055406054377638</v>
      </c>
      <c r="I2309" s="2">
        <f t="shared" si="320"/>
        <v>42.875228903849504</v>
      </c>
    </row>
    <row r="2310" spans="1:9" ht="13.5" x14ac:dyDescent="0.25">
      <c r="A2310" s="3">
        <f>TITRES_STAT!B2313</f>
        <v>45667</v>
      </c>
      <c r="B2310" s="5">
        <f>TITRES_STAT!D2313</f>
        <v>5.6866000000000003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1.9161394413354536E-2</v>
      </c>
      <c r="G2310" s="2">
        <f t="shared" si="323"/>
        <v>2.5529665910370408E-2</v>
      </c>
      <c r="H2310" s="2">
        <f t="shared" si="319"/>
        <v>0.75055406054377649</v>
      </c>
      <c r="I2310" s="2">
        <f t="shared" si="320"/>
        <v>42.875228903849504</v>
      </c>
    </row>
    <row r="2311" spans="1:9" ht="13.5" x14ac:dyDescent="0.25">
      <c r="A2311" s="3">
        <f>TITRES_STAT!B2314</f>
        <v>45670</v>
      </c>
      <c r="B2311" s="5">
        <f>TITRES_STAT!D2314</f>
        <v>5.6670999999999996</v>
      </c>
      <c r="C2311" s="2">
        <f t="shared" si="324"/>
        <v>-1.9500000000000739E-2</v>
      </c>
      <c r="D2311" s="2">
        <f t="shared" si="325"/>
        <v>0</v>
      </c>
      <c r="E2311" s="2">
        <f t="shared" si="326"/>
        <v>1.9500000000000739E-2</v>
      </c>
      <c r="F2311" s="2">
        <f t="shared" si="323"/>
        <v>1.7792723383829211E-2</v>
      </c>
      <c r="G2311" s="2">
        <f t="shared" si="323"/>
        <v>2.5098975488201145E-2</v>
      </c>
      <c r="H2311" s="2">
        <f t="shared" si="319"/>
        <v>0.70890237699915071</v>
      </c>
      <c r="I2311" s="2">
        <f t="shared" si="320"/>
        <v>41.482906603710752</v>
      </c>
    </row>
    <row r="2312" spans="1:9" ht="13.5" x14ac:dyDescent="0.25">
      <c r="A2312" s="3">
        <f>TITRES_STAT!B2315</f>
        <v>45671</v>
      </c>
      <c r="B2312" s="5">
        <f>TITRES_STAT!D2315</f>
        <v>5.5503999999999998</v>
      </c>
      <c r="C2312" s="2">
        <f t="shared" si="324"/>
        <v>-0.1166999999999998</v>
      </c>
      <c r="D2312" s="2">
        <f t="shared" si="325"/>
        <v>0</v>
      </c>
      <c r="E2312" s="2">
        <f t="shared" si="326"/>
        <v>0.1166999999999998</v>
      </c>
      <c r="F2312" s="2">
        <f t="shared" si="323"/>
        <v>1.6521814570698554E-2</v>
      </c>
      <c r="G2312" s="2">
        <f t="shared" si="323"/>
        <v>3.1641905810472479E-2</v>
      </c>
      <c r="H2312" s="2">
        <f t="shared" si="319"/>
        <v>0.52214979305166731</v>
      </c>
      <c r="I2312" s="2">
        <f t="shared" si="320"/>
        <v>34.303443421612286</v>
      </c>
    </row>
    <row r="2313" spans="1:9" ht="13.5" x14ac:dyDescent="0.25">
      <c r="A2313" s="3">
        <f>TITRES_STAT!B2316</f>
        <v>45672</v>
      </c>
      <c r="B2313" s="5">
        <f>TITRES_STAT!D2316</f>
        <v>5.5503999999999998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1.53416849585058E-2</v>
      </c>
      <c r="G2313" s="2">
        <f t="shared" si="323"/>
        <v>2.9381769681153018E-2</v>
      </c>
      <c r="H2313" s="2">
        <f t="shared" si="319"/>
        <v>0.52214979305166731</v>
      </c>
      <c r="I2313" s="2">
        <f t="shared" si="320"/>
        <v>34.303443421612286</v>
      </c>
    </row>
    <row r="2314" spans="1:9" ht="13.5" x14ac:dyDescent="0.25">
      <c r="A2314" s="3">
        <f>TITRES_STAT!B2317</f>
        <v>45673</v>
      </c>
      <c r="B2314" s="5">
        <f>TITRES_STAT!D2317</f>
        <v>5.4969000000000001</v>
      </c>
      <c r="C2314" s="2">
        <f t="shared" si="324"/>
        <v>-5.3499999999999659E-2</v>
      </c>
      <c r="D2314" s="2">
        <f t="shared" si="325"/>
        <v>0</v>
      </c>
      <c r="E2314" s="2">
        <f t="shared" si="326"/>
        <v>5.3499999999999659E-2</v>
      </c>
      <c r="F2314" s="2">
        <f t="shared" si="323"/>
        <v>1.424585031861253E-2</v>
      </c>
      <c r="G2314" s="2">
        <f t="shared" si="323"/>
        <v>3.1104500418213492E-2</v>
      </c>
      <c r="H2314" s="2">
        <f t="shared" si="319"/>
        <v>0.45799965043871133</v>
      </c>
      <c r="I2314" s="2">
        <f t="shared" si="320"/>
        <v>31.412877931822521</v>
      </c>
    </row>
    <row r="2315" spans="1:9" ht="13.5" x14ac:dyDescent="0.25">
      <c r="A2315" s="3">
        <f>TITRES_STAT!B2318</f>
        <v>45674</v>
      </c>
      <c r="B2315" s="5">
        <f>TITRES_STAT!D2318</f>
        <v>5.4969000000000001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1.3228289581568778E-2</v>
      </c>
      <c r="G2315" s="2">
        <f t="shared" si="323"/>
        <v>2.8882750388341098E-2</v>
      </c>
      <c r="H2315" s="2">
        <f t="shared" si="319"/>
        <v>0.45799965043871138</v>
      </c>
      <c r="I2315" s="2">
        <f t="shared" si="320"/>
        <v>31.412877931822521</v>
      </c>
    </row>
    <row r="2316" spans="1:9" ht="13.5" x14ac:dyDescent="0.25">
      <c r="A2316" s="3">
        <f>TITRES_STAT!B2319</f>
        <v>45677</v>
      </c>
      <c r="B2316" s="5">
        <f>TITRES_STAT!D2319</f>
        <v>5.4481999999999999</v>
      </c>
      <c r="C2316" s="2">
        <f t="shared" si="324"/>
        <v>-4.8700000000000188E-2</v>
      </c>
      <c r="D2316" s="2">
        <f t="shared" si="325"/>
        <v>0</v>
      </c>
      <c r="E2316" s="2">
        <f t="shared" si="326"/>
        <v>4.8700000000000188E-2</v>
      </c>
      <c r="F2316" s="2">
        <f t="shared" si="323"/>
        <v>1.2283411754313866E-2</v>
      </c>
      <c r="G2316" s="2">
        <f t="shared" si="323"/>
        <v>3.0298268217745318E-2</v>
      </c>
      <c r="H2316" s="2">
        <f t="shared" si="319"/>
        <v>0.40541629858302014</v>
      </c>
      <c r="I2316" s="2">
        <f t="shared" si="320"/>
        <v>28.846705349281351</v>
      </c>
    </row>
    <row r="2317" spans="1:9" ht="13.5" x14ac:dyDescent="0.25">
      <c r="A2317" s="3">
        <f>TITRES_STAT!B2320</f>
        <v>45678</v>
      </c>
      <c r="B2317" s="5">
        <f>TITRES_STAT!D2320</f>
        <v>5.5454999999999997</v>
      </c>
      <c r="C2317" s="2">
        <f t="shared" si="324"/>
        <v>9.729999999999972E-2</v>
      </c>
      <c r="D2317" s="2">
        <f t="shared" si="325"/>
        <v>9.729999999999972E-2</v>
      </c>
      <c r="E2317" s="2">
        <f t="shared" si="326"/>
        <v>0</v>
      </c>
      <c r="F2317" s="2">
        <f t="shared" ref="F2317:G2332" si="327">((F2316*13)+D2317)/14</f>
        <v>1.8356025200434285E-2</v>
      </c>
      <c r="G2317" s="2">
        <f t="shared" si="327"/>
        <v>2.8134106202192082E-2</v>
      </c>
      <c r="H2317" s="2">
        <f t="shared" si="319"/>
        <v>0.65244742692426705</v>
      </c>
      <c r="I2317" s="2">
        <f t="shared" si="320"/>
        <v>39.48370255498417</v>
      </c>
    </row>
    <row r="2318" spans="1:9" ht="13.5" x14ac:dyDescent="0.25">
      <c r="A2318" s="3">
        <f>TITRES_STAT!B2321</f>
        <v>45679</v>
      </c>
      <c r="B2318" s="5">
        <f>TITRES_STAT!D2321</f>
        <v>5.5892999999999997</v>
      </c>
      <c r="C2318" s="2">
        <f t="shared" si="324"/>
        <v>4.3800000000000061E-2</v>
      </c>
      <c r="D2318" s="2">
        <f t="shared" si="325"/>
        <v>4.3800000000000061E-2</v>
      </c>
      <c r="E2318" s="2">
        <f t="shared" si="326"/>
        <v>0</v>
      </c>
      <c r="F2318" s="2">
        <f t="shared" si="327"/>
        <v>2.0173451971831839E-2</v>
      </c>
      <c r="G2318" s="2">
        <f t="shared" si="327"/>
        <v>2.6124527187749789E-2</v>
      </c>
      <c r="H2318" s="2">
        <f t="shared" si="319"/>
        <v>0.77220352455953711</v>
      </c>
      <c r="I2318" s="2">
        <f t="shared" si="320"/>
        <v>43.573072384643879</v>
      </c>
    </row>
    <row r="2319" spans="1:9" ht="13.5" x14ac:dyDescent="0.25">
      <c r="A2319" s="3">
        <f>TITRES_STAT!B2322</f>
        <v>45680</v>
      </c>
      <c r="B2319" s="5">
        <f>TITRES_STAT!D2322</f>
        <v>5.5892999999999997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1.8732491116700993E-2</v>
      </c>
      <c r="G2319" s="2">
        <f t="shared" si="327"/>
        <v>2.4258489531481946E-2</v>
      </c>
      <c r="H2319" s="2">
        <f t="shared" si="319"/>
        <v>0.77220352455953711</v>
      </c>
      <c r="I2319" s="2">
        <f t="shared" si="320"/>
        <v>43.573072384643879</v>
      </c>
    </row>
    <row r="2320" spans="1:9" ht="13.5" x14ac:dyDescent="0.25">
      <c r="A2320" s="3">
        <f>TITRES_STAT!B2323</f>
        <v>45681</v>
      </c>
      <c r="B2320" s="5">
        <f>TITRES_STAT!D2323</f>
        <v>5.6428000000000003</v>
      </c>
      <c r="C2320" s="2">
        <f t="shared" si="324"/>
        <v>5.3500000000000547E-2</v>
      </c>
      <c r="D2320" s="2">
        <f t="shared" si="325"/>
        <v>5.3500000000000547E-2</v>
      </c>
      <c r="E2320" s="2">
        <f t="shared" si="326"/>
        <v>0</v>
      </c>
      <c r="F2320" s="2">
        <f t="shared" si="327"/>
        <v>2.1215884608365248E-2</v>
      </c>
      <c r="G2320" s="2">
        <f t="shared" si="327"/>
        <v>2.2525740279233236E-2</v>
      </c>
      <c r="H2320" s="2">
        <f t="shared" si="319"/>
        <v>0.94185071590852176</v>
      </c>
      <c r="I2320" s="2">
        <f t="shared" si="320"/>
        <v>48.502735467379317</v>
      </c>
    </row>
    <row r="2321" spans="1:9" ht="13.5" x14ac:dyDescent="0.25">
      <c r="A2321" s="3">
        <f>TITRES_STAT!B2324</f>
        <v>45684</v>
      </c>
      <c r="B2321" s="5">
        <f>TITRES_STAT!D2324</f>
        <v>5.5892999999999997</v>
      </c>
      <c r="C2321" s="2">
        <f t="shared" si="324"/>
        <v>-5.3500000000000547E-2</v>
      </c>
      <c r="D2321" s="2">
        <f t="shared" si="325"/>
        <v>0</v>
      </c>
      <c r="E2321" s="2">
        <f t="shared" si="326"/>
        <v>5.3500000000000547E-2</v>
      </c>
      <c r="F2321" s="2">
        <f t="shared" si="327"/>
        <v>1.9700464279196302E-2</v>
      </c>
      <c r="G2321" s="2">
        <f t="shared" si="327"/>
        <v>2.473818740214519E-2</v>
      </c>
      <c r="H2321" s="2">
        <f t="shared" ref="H2321:H2384" si="328">F2321/G2321</f>
        <v>0.79635843802719197</v>
      </c>
      <c r="I2321" s="2">
        <f t="shared" ref="I2321:I2384" si="329">IF(G2321=0,100,100-(100/(1+H2321)))</f>
        <v>44.33182271249683</v>
      </c>
    </row>
    <row r="2322" spans="1:9" ht="13.5" x14ac:dyDescent="0.25">
      <c r="A2322" s="3">
        <f>TITRES_STAT!B2325</f>
        <v>45685</v>
      </c>
      <c r="B2322" s="5">
        <f>TITRES_STAT!D2325</f>
        <v>5.6379999999999999</v>
      </c>
      <c r="C2322" s="2">
        <f t="shared" si="324"/>
        <v>4.8700000000000188E-2</v>
      </c>
      <c r="D2322" s="2">
        <f t="shared" si="325"/>
        <v>4.8700000000000188E-2</v>
      </c>
      <c r="E2322" s="2">
        <f t="shared" si="326"/>
        <v>0</v>
      </c>
      <c r="F2322" s="2">
        <f t="shared" si="327"/>
        <v>2.1771859687825152E-2</v>
      </c>
      <c r="G2322" s="2">
        <f t="shared" si="327"/>
        <v>2.2971174016277678E-2</v>
      </c>
      <c r="H2322" s="2">
        <f t="shared" si="328"/>
        <v>0.94779046436187042</v>
      </c>
      <c r="I2322" s="2">
        <f t="shared" si="329"/>
        <v>48.659775355886794</v>
      </c>
    </row>
    <row r="2323" spans="1:9" ht="13.5" x14ac:dyDescent="0.25">
      <c r="A2323" s="3">
        <f>TITRES_STAT!B2326</f>
        <v>45686</v>
      </c>
      <c r="B2323" s="5">
        <f>TITRES_STAT!D2326</f>
        <v>5.5260999999999996</v>
      </c>
      <c r="C2323" s="2">
        <f t="shared" si="324"/>
        <v>-0.11190000000000033</v>
      </c>
      <c r="D2323" s="2">
        <f t="shared" si="325"/>
        <v>0</v>
      </c>
      <c r="E2323" s="2">
        <f t="shared" si="326"/>
        <v>0.11190000000000033</v>
      </c>
      <c r="F2323" s="2">
        <f t="shared" si="327"/>
        <v>2.02167268529805E-2</v>
      </c>
      <c r="G2323" s="2">
        <f t="shared" si="327"/>
        <v>2.9323233015115007E-2</v>
      </c>
      <c r="H2323" s="2">
        <f t="shared" si="328"/>
        <v>0.68944399284211089</v>
      </c>
      <c r="I2323" s="2">
        <f t="shared" si="329"/>
        <v>40.808928603917551</v>
      </c>
    </row>
    <row r="2324" spans="1:9" ht="13.5" x14ac:dyDescent="0.25">
      <c r="A2324" s="3">
        <f>TITRES_STAT!B2327</f>
        <v>45687</v>
      </c>
      <c r="B2324" s="5">
        <f>TITRES_STAT!D2327</f>
        <v>5.5163000000000002</v>
      </c>
      <c r="C2324" s="2">
        <f t="shared" si="324"/>
        <v>-9.7999999999993648E-3</v>
      </c>
      <c r="D2324" s="2">
        <f t="shared" si="325"/>
        <v>0</v>
      </c>
      <c r="E2324" s="2">
        <f t="shared" si="326"/>
        <v>9.7999999999993648E-3</v>
      </c>
      <c r="F2324" s="2">
        <f t="shared" si="327"/>
        <v>1.8772674934910465E-2</v>
      </c>
      <c r="G2324" s="2">
        <f t="shared" si="327"/>
        <v>2.7928716371178174E-2</v>
      </c>
      <c r="H2324" s="2">
        <f t="shared" si="328"/>
        <v>0.67216390060387654</v>
      </c>
      <c r="I2324" s="2">
        <f t="shared" si="329"/>
        <v>40.19724982468135</v>
      </c>
    </row>
    <row r="2325" spans="1:9" ht="13.5" x14ac:dyDescent="0.25">
      <c r="A2325" s="3">
        <f>TITRES_STAT!B2328</f>
        <v>45688</v>
      </c>
      <c r="B2325" s="5">
        <f>TITRES_STAT!D2328</f>
        <v>5.5114999999999998</v>
      </c>
      <c r="C2325" s="2">
        <f t="shared" si="324"/>
        <v>-4.8000000000003595E-3</v>
      </c>
      <c r="D2325" s="2">
        <f t="shared" si="325"/>
        <v>0</v>
      </c>
      <c r="E2325" s="2">
        <f t="shared" si="326"/>
        <v>4.8000000000003595E-3</v>
      </c>
      <c r="F2325" s="2">
        <f t="shared" si="327"/>
        <v>1.7431769582416861E-2</v>
      </c>
      <c r="G2325" s="2">
        <f t="shared" si="327"/>
        <v>2.6276665201808328E-2</v>
      </c>
      <c r="H2325" s="2">
        <f t="shared" si="328"/>
        <v>0.6633935261015248</v>
      </c>
      <c r="I2325" s="2">
        <f t="shared" si="329"/>
        <v>39.881935073795319</v>
      </c>
    </row>
    <row r="2326" spans="1:9" ht="13.5" x14ac:dyDescent="0.25">
      <c r="A2326" s="3">
        <f>TITRES_STAT!B2329</f>
        <v>45691</v>
      </c>
      <c r="B2326" s="5">
        <f>TITRES_STAT!D2329</f>
        <v>5.351</v>
      </c>
      <c r="C2326" s="2">
        <f t="shared" si="324"/>
        <v>-0.16049999999999986</v>
      </c>
      <c r="D2326" s="2">
        <f t="shared" si="325"/>
        <v>0</v>
      </c>
      <c r="E2326" s="2">
        <f t="shared" si="326"/>
        <v>0.16049999999999986</v>
      </c>
      <c r="F2326" s="2">
        <f t="shared" si="327"/>
        <v>1.61866431836728E-2</v>
      </c>
      <c r="G2326" s="2">
        <f t="shared" si="327"/>
        <v>3.5864046258822009E-2</v>
      </c>
      <c r="H2326" s="2">
        <f t="shared" si="328"/>
        <v>0.45133343479588928</v>
      </c>
      <c r="I2326" s="2">
        <f t="shared" si="329"/>
        <v>31.097845882628846</v>
      </c>
    </row>
    <row r="2327" spans="1:9" ht="13.5" x14ac:dyDescent="0.25">
      <c r="A2327" s="3">
        <f>TITRES_STAT!B2330</f>
        <v>45692</v>
      </c>
      <c r="B2327" s="5">
        <f>TITRES_STAT!D2330</f>
        <v>5.3022999999999998</v>
      </c>
      <c r="C2327" s="2">
        <f t="shared" si="324"/>
        <v>-4.8700000000000188E-2</v>
      </c>
      <c r="D2327" s="2">
        <f t="shared" si="325"/>
        <v>0</v>
      </c>
      <c r="E2327" s="2">
        <f t="shared" si="326"/>
        <v>4.8700000000000188E-2</v>
      </c>
      <c r="F2327" s="2">
        <f t="shared" si="327"/>
        <v>1.5030454384839029E-2</v>
      </c>
      <c r="G2327" s="2">
        <f t="shared" si="327"/>
        <v>3.6780900097477594E-2</v>
      </c>
      <c r="H2327" s="2">
        <f t="shared" si="328"/>
        <v>0.40864835675595135</v>
      </c>
      <c r="I2327" s="2">
        <f t="shared" si="329"/>
        <v>29.009962266029873</v>
      </c>
    </row>
    <row r="2328" spans="1:9" ht="13.5" x14ac:dyDescent="0.25">
      <c r="A2328" s="3">
        <f>TITRES_STAT!B2331</f>
        <v>45693</v>
      </c>
      <c r="B2328" s="5">
        <f>TITRES_STAT!D2331</f>
        <v>5.2633999999999999</v>
      </c>
      <c r="C2328" s="2">
        <f t="shared" si="324"/>
        <v>-3.8899999999999935E-2</v>
      </c>
      <c r="D2328" s="2">
        <f t="shared" si="325"/>
        <v>0</v>
      </c>
      <c r="E2328" s="2">
        <f t="shared" si="326"/>
        <v>3.8899999999999935E-2</v>
      </c>
      <c r="F2328" s="2">
        <f t="shared" si="327"/>
        <v>1.395685050020767E-2</v>
      </c>
      <c r="G2328" s="2">
        <f t="shared" si="327"/>
        <v>3.6932264376229193E-2</v>
      </c>
      <c r="H2328" s="2">
        <f t="shared" si="328"/>
        <v>0.37790400171592925</v>
      </c>
      <c r="I2328" s="2">
        <f t="shared" si="329"/>
        <v>27.426003643600595</v>
      </c>
    </row>
    <row r="2329" spans="1:9" ht="13.5" x14ac:dyDescent="0.25">
      <c r="A2329" s="3">
        <f>TITRES_STAT!B2332</f>
        <v>45694</v>
      </c>
      <c r="B2329" s="5">
        <f>TITRES_STAT!D2332</f>
        <v>5.2973999999999997</v>
      </c>
      <c r="C2329" s="2">
        <f t="shared" si="324"/>
        <v>3.3999999999999808E-2</v>
      </c>
      <c r="D2329" s="2">
        <f t="shared" si="325"/>
        <v>3.3999999999999808E-2</v>
      </c>
      <c r="E2329" s="2">
        <f t="shared" si="326"/>
        <v>0</v>
      </c>
      <c r="F2329" s="2">
        <f t="shared" si="327"/>
        <v>1.5388504035907108E-2</v>
      </c>
      <c r="G2329" s="2">
        <f t="shared" si="327"/>
        <v>3.429424549221282E-2</v>
      </c>
      <c r="H2329" s="2">
        <f t="shared" si="328"/>
        <v>0.44871971419815515</v>
      </c>
      <c r="I2329" s="2">
        <f t="shared" si="329"/>
        <v>30.973535446538378</v>
      </c>
    </row>
    <row r="2330" spans="1:9" ht="13.5" x14ac:dyDescent="0.25">
      <c r="A2330" s="3">
        <f>TITRES_STAT!B2333</f>
        <v>45695</v>
      </c>
      <c r="B2330" s="5">
        <f>TITRES_STAT!D2333</f>
        <v>5.2488000000000001</v>
      </c>
      <c r="C2330" s="2">
        <f t="shared" si="324"/>
        <v>-4.8599999999999532E-2</v>
      </c>
      <c r="D2330" s="2">
        <f t="shared" si="325"/>
        <v>0</v>
      </c>
      <c r="E2330" s="2">
        <f t="shared" si="326"/>
        <v>4.8599999999999532E-2</v>
      </c>
      <c r="F2330" s="2">
        <f t="shared" si="327"/>
        <v>1.4289325176199458E-2</v>
      </c>
      <c r="G2330" s="2">
        <f t="shared" si="327"/>
        <v>3.5316085099911868E-2</v>
      </c>
      <c r="H2330" s="2">
        <f t="shared" si="328"/>
        <v>0.40461237806438283</v>
      </c>
      <c r="I2330" s="2">
        <f t="shared" si="329"/>
        <v>28.805981236044374</v>
      </c>
    </row>
    <row r="2331" spans="1:9" ht="13.5" x14ac:dyDescent="0.25">
      <c r="A2331" s="3">
        <f>TITRES_STAT!B2334</f>
        <v>45698</v>
      </c>
      <c r="B2331" s="5">
        <f>TITRES_STAT!D2334</f>
        <v>4.9909999999999997</v>
      </c>
      <c r="C2331" s="2">
        <f t="shared" si="324"/>
        <v>-0.25780000000000047</v>
      </c>
      <c r="D2331" s="2">
        <f t="shared" si="325"/>
        <v>0</v>
      </c>
      <c r="E2331" s="2">
        <f t="shared" si="326"/>
        <v>0.25780000000000047</v>
      </c>
      <c r="F2331" s="2">
        <f t="shared" si="327"/>
        <v>1.3268659092185211E-2</v>
      </c>
      <c r="G2331" s="2">
        <f t="shared" si="327"/>
        <v>5.1207793307061052E-2</v>
      </c>
      <c r="H2331" s="2">
        <f t="shared" si="328"/>
        <v>0.25911405735883553</v>
      </c>
      <c r="I2331" s="2">
        <f t="shared" si="329"/>
        <v>20.579077474709706</v>
      </c>
    </row>
    <row r="2332" spans="1:9" ht="13.5" x14ac:dyDescent="0.25">
      <c r="A2332" s="3">
        <f>TITRES_STAT!B2335</f>
        <v>45699</v>
      </c>
      <c r="B2332" s="5">
        <f>TITRES_STAT!D2335</f>
        <v>4.8159000000000001</v>
      </c>
      <c r="C2332" s="2">
        <f t="shared" si="324"/>
        <v>-0.17509999999999959</v>
      </c>
      <c r="D2332" s="2">
        <f t="shared" si="325"/>
        <v>0</v>
      </c>
      <c r="E2332" s="2">
        <f t="shared" si="326"/>
        <v>0.17509999999999959</v>
      </c>
      <c r="F2332" s="2">
        <f t="shared" si="327"/>
        <v>1.2320897728457696E-2</v>
      </c>
      <c r="G2332" s="2">
        <f t="shared" si="327"/>
        <v>6.0057236642270952E-2</v>
      </c>
      <c r="H2332" s="2">
        <f t="shared" si="328"/>
        <v>0.2051525913828959</v>
      </c>
      <c r="I2332" s="2">
        <f t="shared" si="329"/>
        <v>17.022955669662224</v>
      </c>
    </row>
    <row r="2333" spans="1:9" ht="13.5" x14ac:dyDescent="0.25">
      <c r="A2333" s="3">
        <f>TITRES_STAT!B2336</f>
        <v>45700</v>
      </c>
      <c r="B2333" s="5">
        <f>TITRES_STAT!D2336</f>
        <v>4.8596000000000004</v>
      </c>
      <c r="C2333" s="2">
        <f t="shared" si="324"/>
        <v>4.3700000000000294E-2</v>
      </c>
      <c r="D2333" s="2">
        <f t="shared" si="325"/>
        <v>4.3700000000000294E-2</v>
      </c>
      <c r="E2333" s="2">
        <f t="shared" si="326"/>
        <v>0</v>
      </c>
      <c r="F2333" s="2">
        <f t="shared" ref="F2333:G2348" si="330">((F2332*13)+D2333)/14</f>
        <v>1.4562262176425023E-2</v>
      </c>
      <c r="G2333" s="2">
        <f t="shared" si="330"/>
        <v>5.5767434024965881E-2</v>
      </c>
      <c r="H2333" s="2">
        <f t="shared" si="328"/>
        <v>0.26112483801757513</v>
      </c>
      <c r="I2333" s="2">
        <f t="shared" si="329"/>
        <v>20.705708915229209</v>
      </c>
    </row>
    <row r="2334" spans="1:9" ht="13.5" x14ac:dyDescent="0.25">
      <c r="A2334" s="3">
        <f>TITRES_STAT!B2337</f>
        <v>45701</v>
      </c>
      <c r="B2334" s="5">
        <f>TITRES_STAT!D2337</f>
        <v>5.1466000000000003</v>
      </c>
      <c r="C2334" s="2">
        <f t="shared" si="324"/>
        <v>0.28699999999999992</v>
      </c>
      <c r="D2334" s="2">
        <f t="shared" si="325"/>
        <v>0.28699999999999992</v>
      </c>
      <c r="E2334" s="2">
        <f t="shared" si="326"/>
        <v>0</v>
      </c>
      <c r="F2334" s="2">
        <f t="shared" si="330"/>
        <v>3.4022100592394654E-2</v>
      </c>
      <c r="G2334" s="2">
        <f t="shared" si="330"/>
        <v>5.1784045880325466E-2</v>
      </c>
      <c r="H2334" s="2">
        <f t="shared" si="328"/>
        <v>0.65699966107362062</v>
      </c>
      <c r="I2334" s="2">
        <f t="shared" si="329"/>
        <v>39.649957480856123</v>
      </c>
    </row>
    <row r="2335" spans="1:9" ht="13.5" x14ac:dyDescent="0.25">
      <c r="A2335" s="3">
        <f>TITRES_STAT!B2338</f>
        <v>45702</v>
      </c>
      <c r="B2335" s="5">
        <f>TITRES_STAT!D2338</f>
        <v>5.4531000000000001</v>
      </c>
      <c r="C2335" s="2">
        <f t="shared" si="324"/>
        <v>0.30649999999999977</v>
      </c>
      <c r="D2335" s="2">
        <f t="shared" si="325"/>
        <v>0.30649999999999977</v>
      </c>
      <c r="E2335" s="2">
        <f t="shared" si="326"/>
        <v>0</v>
      </c>
      <c r="F2335" s="2">
        <f t="shared" si="330"/>
        <v>5.3484807692937876E-2</v>
      </c>
      <c r="G2335" s="2">
        <f t="shared" si="330"/>
        <v>4.8085185460302216E-2</v>
      </c>
      <c r="H2335" s="2">
        <f t="shared" si="328"/>
        <v>1.1122928440630313</v>
      </c>
      <c r="I2335" s="2">
        <f t="shared" si="329"/>
        <v>52.658079450930529</v>
      </c>
    </row>
    <row r="2336" spans="1:9" ht="13.5" x14ac:dyDescent="0.25">
      <c r="A2336" s="3">
        <f>TITRES_STAT!B2339</f>
        <v>45705</v>
      </c>
      <c r="B2336" s="5">
        <f>TITRES_STAT!D2339</f>
        <v>5.5601000000000003</v>
      </c>
      <c r="C2336" s="2">
        <f t="shared" si="324"/>
        <v>0.10700000000000021</v>
      </c>
      <c r="D2336" s="2">
        <f t="shared" si="325"/>
        <v>0.10700000000000021</v>
      </c>
      <c r="E2336" s="2">
        <f t="shared" si="326"/>
        <v>0</v>
      </c>
      <c r="F2336" s="2">
        <f t="shared" si="330"/>
        <v>5.7307321429156614E-2</v>
      </c>
      <c r="G2336" s="2">
        <f t="shared" si="330"/>
        <v>4.4650529355994908E-2</v>
      </c>
      <c r="H2336" s="2">
        <f t="shared" si="328"/>
        <v>1.2834634271018417</v>
      </c>
      <c r="I2336" s="2">
        <f t="shared" si="329"/>
        <v>56.206874691696108</v>
      </c>
    </row>
    <row r="2337" spans="1:9" ht="13.5" x14ac:dyDescent="0.25">
      <c r="A2337" s="3">
        <f>TITRES_STAT!B2340</f>
        <v>45706</v>
      </c>
      <c r="B2337" s="5">
        <f>TITRES_STAT!D2340</f>
        <v>5.5065999999999997</v>
      </c>
      <c r="C2337" s="2">
        <f t="shared" si="324"/>
        <v>-5.3500000000000547E-2</v>
      </c>
      <c r="D2337" s="2">
        <f t="shared" si="325"/>
        <v>0</v>
      </c>
      <c r="E2337" s="2">
        <f t="shared" si="326"/>
        <v>5.3500000000000547E-2</v>
      </c>
      <c r="F2337" s="2">
        <f t="shared" si="330"/>
        <v>5.3213941327074001E-2</v>
      </c>
      <c r="G2337" s="2">
        <f t="shared" si="330"/>
        <v>4.5282634401995314E-2</v>
      </c>
      <c r="H2337" s="2">
        <f t="shared" si="328"/>
        <v>1.175151181679686</v>
      </c>
      <c r="I2337" s="2">
        <f t="shared" si="329"/>
        <v>54.026184091361216</v>
      </c>
    </row>
    <row r="2338" spans="1:9" ht="13.5" x14ac:dyDescent="0.25">
      <c r="A2338" s="3">
        <f>TITRES_STAT!B2341</f>
        <v>45707</v>
      </c>
      <c r="B2338" s="5">
        <f>TITRES_STAT!D2341</f>
        <v>5.4969000000000001</v>
      </c>
      <c r="C2338" s="2">
        <f t="shared" si="324"/>
        <v>-9.6999999999995978E-3</v>
      </c>
      <c r="D2338" s="2">
        <f t="shared" si="325"/>
        <v>0</v>
      </c>
      <c r="E2338" s="2">
        <f t="shared" si="326"/>
        <v>9.6999999999995978E-3</v>
      </c>
      <c r="F2338" s="2">
        <f t="shared" si="330"/>
        <v>4.9412945517997291E-2</v>
      </c>
      <c r="G2338" s="2">
        <f t="shared" si="330"/>
        <v>4.2741017658995621E-2</v>
      </c>
      <c r="H2338" s="2">
        <f t="shared" si="328"/>
        <v>1.1561012868769971</v>
      </c>
      <c r="I2338" s="2">
        <f t="shared" si="329"/>
        <v>53.619989650465399</v>
      </c>
    </row>
    <row r="2339" spans="1:9" ht="13.5" x14ac:dyDescent="0.25">
      <c r="A2339" s="3">
        <f>TITRES_STAT!B2342</f>
        <v>45708</v>
      </c>
      <c r="B2339" s="5">
        <f>TITRES_STAT!D2342</f>
        <v>5.3849999999999998</v>
      </c>
      <c r="C2339" s="2">
        <f t="shared" si="324"/>
        <v>-0.11190000000000033</v>
      </c>
      <c r="D2339" s="2">
        <f t="shared" si="325"/>
        <v>0</v>
      </c>
      <c r="E2339" s="2">
        <f t="shared" si="326"/>
        <v>0.11190000000000033</v>
      </c>
      <c r="F2339" s="2">
        <f t="shared" si="330"/>
        <v>4.5883449409568913E-2</v>
      </c>
      <c r="G2339" s="2">
        <f t="shared" si="330"/>
        <v>4.7680944969067385E-2</v>
      </c>
      <c r="H2339" s="2">
        <f t="shared" si="328"/>
        <v>0.96230159530888948</v>
      </c>
      <c r="I2339" s="2">
        <f t="shared" si="329"/>
        <v>49.039433979434328</v>
      </c>
    </row>
    <row r="2340" spans="1:9" ht="13.5" x14ac:dyDescent="0.25">
      <c r="A2340" s="3">
        <f>TITRES_STAT!B2343</f>
        <v>45709</v>
      </c>
      <c r="B2340" s="5">
        <f>TITRES_STAT!D2343</f>
        <v>5.3654999999999999</v>
      </c>
      <c r="C2340" s="2">
        <f t="shared" si="324"/>
        <v>-1.9499999999999851E-2</v>
      </c>
      <c r="D2340" s="2">
        <f t="shared" si="325"/>
        <v>0</v>
      </c>
      <c r="E2340" s="2">
        <f t="shared" si="326"/>
        <v>1.9499999999999851E-2</v>
      </c>
      <c r="F2340" s="2">
        <f t="shared" si="330"/>
        <v>4.2606060166028283E-2</v>
      </c>
      <c r="G2340" s="2">
        <f t="shared" si="330"/>
        <v>4.5668020328419705E-2</v>
      </c>
      <c r="H2340" s="2">
        <f t="shared" si="328"/>
        <v>0.93295176492496368</v>
      </c>
      <c r="I2340" s="2">
        <f t="shared" si="329"/>
        <v>48.265651624327027</v>
      </c>
    </row>
    <row r="2341" spans="1:9" ht="13.5" x14ac:dyDescent="0.25">
      <c r="A2341" s="3">
        <f>TITRES_STAT!B2344</f>
        <v>45712</v>
      </c>
      <c r="B2341" s="5">
        <f>TITRES_STAT!D2344</f>
        <v>5.3704000000000001</v>
      </c>
      <c r="C2341" s="2">
        <f t="shared" si="324"/>
        <v>4.9000000000001265E-3</v>
      </c>
      <c r="D2341" s="2">
        <f t="shared" si="325"/>
        <v>4.9000000000001265E-3</v>
      </c>
      <c r="E2341" s="2">
        <f t="shared" si="326"/>
        <v>0</v>
      </c>
      <c r="F2341" s="2">
        <f t="shared" si="330"/>
        <v>3.9912770154169129E-2</v>
      </c>
      <c r="G2341" s="2">
        <f t="shared" si="330"/>
        <v>4.2406018876389728E-2</v>
      </c>
      <c r="H2341" s="2">
        <f t="shared" si="328"/>
        <v>0.94120531027710408</v>
      </c>
      <c r="I2341" s="2">
        <f t="shared" si="329"/>
        <v>48.485613824266146</v>
      </c>
    </row>
    <row r="2342" spans="1:9" ht="13.5" x14ac:dyDescent="0.25">
      <c r="A2342" s="3">
        <f>TITRES_STAT!B2345</f>
        <v>45713</v>
      </c>
      <c r="B2342" s="5">
        <f>TITRES_STAT!D2345</f>
        <v>5.1661000000000001</v>
      </c>
      <c r="C2342" s="2">
        <f t="shared" si="324"/>
        <v>-0.20429999999999993</v>
      </c>
      <c r="D2342" s="2">
        <f t="shared" si="325"/>
        <v>0</v>
      </c>
      <c r="E2342" s="2">
        <f t="shared" si="326"/>
        <v>0.20429999999999993</v>
      </c>
      <c r="F2342" s="2">
        <f t="shared" si="330"/>
        <v>3.7061858000299909E-2</v>
      </c>
      <c r="G2342" s="2">
        <f t="shared" si="330"/>
        <v>5.3969874670933317E-2</v>
      </c>
      <c r="H2342" s="2">
        <f t="shared" si="328"/>
        <v>0.68671380517880654</v>
      </c>
      <c r="I2342" s="2">
        <f t="shared" si="329"/>
        <v>40.713119384589895</v>
      </c>
    </row>
    <row r="2343" spans="1:9" ht="13.5" x14ac:dyDescent="0.25">
      <c r="A2343" s="3">
        <f>TITRES_STAT!B2346</f>
        <v>45714</v>
      </c>
      <c r="B2343" s="5">
        <f>TITRES_STAT!D2346</f>
        <v>5.2779999999999996</v>
      </c>
      <c r="C2343" s="2">
        <f t="shared" si="324"/>
        <v>0.11189999999999944</v>
      </c>
      <c r="D2343" s="2">
        <f t="shared" si="325"/>
        <v>0.11189999999999944</v>
      </c>
      <c r="E2343" s="2">
        <f t="shared" si="326"/>
        <v>0</v>
      </c>
      <c r="F2343" s="2">
        <f t="shared" si="330"/>
        <v>4.240743957170702E-2</v>
      </c>
      <c r="G2343" s="2">
        <f t="shared" si="330"/>
        <v>5.0114883623009511E-2</v>
      </c>
      <c r="H2343" s="2">
        <f t="shared" si="328"/>
        <v>0.84620449068021519</v>
      </c>
      <c r="I2343" s="2">
        <f t="shared" si="329"/>
        <v>45.834819217043496</v>
      </c>
    </row>
    <row r="2344" spans="1:9" ht="13.5" x14ac:dyDescent="0.25">
      <c r="A2344" s="3">
        <f>TITRES_STAT!B2347</f>
        <v>45715</v>
      </c>
      <c r="B2344" s="5">
        <f>TITRES_STAT!D2347</f>
        <v>5.2439</v>
      </c>
      <c r="C2344" s="2">
        <f t="shared" si="324"/>
        <v>-3.4099999999999575E-2</v>
      </c>
      <c r="D2344" s="2">
        <f t="shared" si="325"/>
        <v>0</v>
      </c>
      <c r="E2344" s="2">
        <f t="shared" si="326"/>
        <v>3.4099999999999575E-2</v>
      </c>
      <c r="F2344" s="2">
        <f t="shared" si="330"/>
        <v>3.937833674515652E-2</v>
      </c>
      <c r="G2344" s="2">
        <f t="shared" si="330"/>
        <v>4.8970963364223088E-2</v>
      </c>
      <c r="H2344" s="2">
        <f t="shared" si="328"/>
        <v>0.80411603203063198</v>
      </c>
      <c r="I2344" s="2">
        <f t="shared" si="329"/>
        <v>44.571192636958891</v>
      </c>
    </row>
    <row r="2345" spans="1:9" ht="13.5" x14ac:dyDescent="0.25">
      <c r="A2345" s="3">
        <f>TITRES_STAT!B2348</f>
        <v>45716</v>
      </c>
      <c r="B2345" s="5">
        <f>TITRES_STAT!D2348</f>
        <v>5.2439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3.6565598406216766E-2</v>
      </c>
      <c r="G2345" s="2">
        <f t="shared" si="330"/>
        <v>4.5473037409635722E-2</v>
      </c>
      <c r="H2345" s="2">
        <f t="shared" si="328"/>
        <v>0.80411603203063198</v>
      </c>
      <c r="I2345" s="2">
        <f t="shared" si="329"/>
        <v>44.571192636958891</v>
      </c>
    </row>
    <row r="2346" spans="1:9" ht="13.5" x14ac:dyDescent="0.25">
      <c r="A2346" s="3">
        <f>TITRES_STAT!B2349</f>
        <v>45719</v>
      </c>
      <c r="B2346" s="5">
        <f>TITRES_STAT!D2349</f>
        <v>5.2439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3.3953769948629857E-2</v>
      </c>
      <c r="G2346" s="2">
        <f t="shared" si="330"/>
        <v>4.2224963308947462E-2</v>
      </c>
      <c r="H2346" s="2">
        <f t="shared" si="328"/>
        <v>0.80411603203063198</v>
      </c>
      <c r="I2346" s="2">
        <f t="shared" si="329"/>
        <v>44.571192636958891</v>
      </c>
    </row>
    <row r="2347" spans="1:9" ht="13.5" x14ac:dyDescent="0.25">
      <c r="A2347" s="3">
        <f>TITRES_STAT!B2350</f>
        <v>45720</v>
      </c>
      <c r="B2347" s="5">
        <f>TITRES_STAT!D2350</f>
        <v>5.2439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3.1528500666584865E-2</v>
      </c>
      <c r="G2347" s="2">
        <f t="shared" si="330"/>
        <v>3.9208894501165499E-2</v>
      </c>
      <c r="H2347" s="2">
        <f t="shared" si="328"/>
        <v>0.80411603203063198</v>
      </c>
      <c r="I2347" s="2">
        <f t="shared" si="329"/>
        <v>44.571192636958891</v>
      </c>
    </row>
    <row r="2348" spans="1:9" ht="13.5" x14ac:dyDescent="0.25">
      <c r="A2348" s="3">
        <f>TITRES_STAT!B2351</f>
        <v>45721</v>
      </c>
      <c r="B2348" s="5">
        <f>TITRES_STAT!D2351</f>
        <v>5.2390999999999996</v>
      </c>
      <c r="C2348" s="2">
        <f t="shared" si="324"/>
        <v>-4.8000000000003595E-3</v>
      </c>
      <c r="D2348" s="2">
        <f t="shared" si="325"/>
        <v>0</v>
      </c>
      <c r="E2348" s="2">
        <f t="shared" si="326"/>
        <v>4.8000000000003595E-3</v>
      </c>
      <c r="F2348" s="2">
        <f t="shared" si="330"/>
        <v>2.9276464904685946E-2</v>
      </c>
      <c r="G2348" s="2">
        <f t="shared" si="330"/>
        <v>3.6751116322510845E-2</v>
      </c>
      <c r="H2348" s="2">
        <f t="shared" si="328"/>
        <v>0.79661430275394074</v>
      </c>
      <c r="I2348" s="2">
        <f t="shared" si="329"/>
        <v>44.339750692892196</v>
      </c>
    </row>
    <row r="2349" spans="1:9" ht="13.5" x14ac:dyDescent="0.25">
      <c r="A2349" s="3">
        <f>TITRES_STAT!B2352</f>
        <v>45722</v>
      </c>
      <c r="B2349" s="5">
        <f>TITRES_STAT!D2352</f>
        <v>5.2390999999999996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2.7185288840065523E-2</v>
      </c>
      <c r="G2349" s="2">
        <f t="shared" si="331"/>
        <v>3.4126036585188639E-2</v>
      </c>
      <c r="H2349" s="2">
        <f t="shared" si="328"/>
        <v>0.79661430275394085</v>
      </c>
      <c r="I2349" s="2">
        <f t="shared" si="329"/>
        <v>44.339750692892203</v>
      </c>
    </row>
    <row r="2350" spans="1:9" ht="13.5" x14ac:dyDescent="0.25">
      <c r="A2350" s="3">
        <f>TITRES_STAT!B2353</f>
        <v>45723</v>
      </c>
      <c r="B2350" s="5">
        <f>TITRES_STAT!D2353</f>
        <v>5.1563999999999997</v>
      </c>
      <c r="C2350" s="2">
        <f t="shared" si="324"/>
        <v>-8.2699999999999996E-2</v>
      </c>
      <c r="D2350" s="2">
        <f t="shared" si="325"/>
        <v>0</v>
      </c>
      <c r="E2350" s="2">
        <f t="shared" si="326"/>
        <v>8.2699999999999996E-2</v>
      </c>
      <c r="F2350" s="2">
        <f t="shared" si="331"/>
        <v>2.5243482494346554E-2</v>
      </c>
      <c r="G2350" s="2">
        <f t="shared" si="331"/>
        <v>3.7595605400532306E-2</v>
      </c>
      <c r="H2350" s="2">
        <f t="shared" si="328"/>
        <v>0.67144769250049474</v>
      </c>
      <c r="I2350" s="2">
        <f t="shared" si="329"/>
        <v>40.171624605015637</v>
      </c>
    </row>
    <row r="2351" spans="1:9" ht="13.5" x14ac:dyDescent="0.25">
      <c r="A2351" s="3">
        <f>TITRES_STAT!B2354</f>
        <v>45726</v>
      </c>
      <c r="B2351" s="5">
        <f>TITRES_STAT!D2354</f>
        <v>5.2050000000000001</v>
      </c>
      <c r="C2351" s="2">
        <f t="shared" si="324"/>
        <v>4.8600000000000421E-2</v>
      </c>
      <c r="D2351" s="2">
        <f t="shared" si="325"/>
        <v>4.8600000000000421E-2</v>
      </c>
      <c r="E2351" s="2">
        <f t="shared" si="326"/>
        <v>0</v>
      </c>
      <c r="F2351" s="2">
        <f t="shared" si="331"/>
        <v>2.6911805173321833E-2</v>
      </c>
      <c r="G2351" s="2">
        <f t="shared" si="331"/>
        <v>3.4910205014779996E-2</v>
      </c>
      <c r="H2351" s="2">
        <f t="shared" si="328"/>
        <v>0.7708864832483262</v>
      </c>
      <c r="I2351" s="2">
        <f t="shared" si="329"/>
        <v>43.531106626004274</v>
      </c>
    </row>
    <row r="2352" spans="1:9" ht="13.5" x14ac:dyDescent="0.25">
      <c r="A2352" s="3">
        <f>TITRES_STAT!B2355</f>
        <v>45727</v>
      </c>
      <c r="B2352" s="5">
        <f>TITRES_STAT!D2355</f>
        <v>5.3849999999999998</v>
      </c>
      <c r="C2352" s="2">
        <f t="shared" si="324"/>
        <v>0.17999999999999972</v>
      </c>
      <c r="D2352" s="2">
        <f t="shared" si="325"/>
        <v>0.17999999999999972</v>
      </c>
      <c r="E2352" s="2">
        <f t="shared" si="326"/>
        <v>0</v>
      </c>
      <c r="F2352" s="2">
        <f t="shared" si="331"/>
        <v>3.7846676232370258E-2</v>
      </c>
      <c r="G2352" s="2">
        <f t="shared" si="331"/>
        <v>3.2416618942295708E-2</v>
      </c>
      <c r="H2352" s="2">
        <f t="shared" si="328"/>
        <v>1.1675084406470799</v>
      </c>
      <c r="I2352" s="2">
        <f t="shared" si="329"/>
        <v>53.864078162414735</v>
      </c>
    </row>
    <row r="2353" spans="1:9" ht="13.5" x14ac:dyDescent="0.25">
      <c r="A2353" s="3">
        <f>TITRES_STAT!B2356</f>
        <v>45728</v>
      </c>
      <c r="B2353" s="5">
        <f>TITRES_STAT!D2356</f>
        <v>5.3947000000000003</v>
      </c>
      <c r="C2353" s="2">
        <f t="shared" si="324"/>
        <v>9.700000000000486E-3</v>
      </c>
      <c r="D2353" s="2">
        <f t="shared" si="325"/>
        <v>9.700000000000486E-3</v>
      </c>
      <c r="E2353" s="2">
        <f t="shared" si="326"/>
        <v>0</v>
      </c>
      <c r="F2353" s="2">
        <f t="shared" si="331"/>
        <v>3.5836199358629563E-2</v>
      </c>
      <c r="G2353" s="2">
        <f t="shared" si="331"/>
        <v>3.0101146160703158E-2</v>
      </c>
      <c r="H2353" s="2">
        <f t="shared" si="328"/>
        <v>1.1905260739012482</v>
      </c>
      <c r="I2353" s="2">
        <f t="shared" si="329"/>
        <v>54.348865694210339</v>
      </c>
    </row>
    <row r="2354" spans="1:9" ht="13.5" x14ac:dyDescent="0.25">
      <c r="A2354" s="3">
        <f>TITRES_STAT!B2357</f>
        <v>45729</v>
      </c>
      <c r="B2354" s="5">
        <f>TITRES_STAT!D2357</f>
        <v>5.3558000000000003</v>
      </c>
      <c r="C2354" s="2">
        <f t="shared" si="324"/>
        <v>-3.8899999999999935E-2</v>
      </c>
      <c r="D2354" s="2">
        <f t="shared" si="325"/>
        <v>0</v>
      </c>
      <c r="E2354" s="2">
        <f t="shared" si="326"/>
        <v>3.8899999999999935E-2</v>
      </c>
      <c r="F2354" s="2">
        <f t="shared" si="331"/>
        <v>3.3276470833013168E-2</v>
      </c>
      <c r="G2354" s="2">
        <f t="shared" si="331"/>
        <v>3.0729635720652928E-2</v>
      </c>
      <c r="H2354" s="2">
        <f t="shared" si="328"/>
        <v>1.0828787928211121</v>
      </c>
      <c r="I2354" s="2">
        <f t="shared" si="329"/>
        <v>51.9895251011908</v>
      </c>
    </row>
    <row r="2355" spans="1:9" ht="13.5" x14ac:dyDescent="0.25">
      <c r="A2355" s="3">
        <f>TITRES_STAT!B2358</f>
        <v>45730</v>
      </c>
      <c r="B2355" s="5">
        <f>TITRES_STAT!D2358</f>
        <v>5.4044999999999996</v>
      </c>
      <c r="C2355" s="2">
        <f t="shared" si="324"/>
        <v>4.8699999999999299E-2</v>
      </c>
      <c r="D2355" s="2">
        <f t="shared" si="325"/>
        <v>4.8699999999999299E-2</v>
      </c>
      <c r="E2355" s="2">
        <f t="shared" si="326"/>
        <v>0</v>
      </c>
      <c r="F2355" s="2">
        <f t="shared" si="331"/>
        <v>3.4378151487797895E-2</v>
      </c>
      <c r="G2355" s="2">
        <f t="shared" si="331"/>
        <v>2.8534661740606291E-2</v>
      </c>
      <c r="H2355" s="2">
        <f t="shared" si="328"/>
        <v>1.2047856673512276</v>
      </c>
      <c r="I2355" s="2">
        <f t="shared" si="329"/>
        <v>54.644117348541457</v>
      </c>
    </row>
    <row r="2356" spans="1:9" ht="13.5" x14ac:dyDescent="0.25">
      <c r="A2356" s="3">
        <f>TITRES_STAT!B2359</f>
        <v>45733</v>
      </c>
      <c r="B2356" s="5">
        <f>TITRES_STAT!D2359</f>
        <v>5.3704000000000001</v>
      </c>
      <c r="C2356" s="2">
        <f t="shared" si="324"/>
        <v>-3.4099999999999575E-2</v>
      </c>
      <c r="D2356" s="2">
        <f t="shared" si="325"/>
        <v>0</v>
      </c>
      <c r="E2356" s="2">
        <f t="shared" si="326"/>
        <v>3.4099999999999575E-2</v>
      </c>
      <c r="F2356" s="2">
        <f t="shared" si="331"/>
        <v>3.1922569238669471E-2</v>
      </c>
      <c r="G2356" s="2">
        <f t="shared" si="331"/>
        <v>2.8932185901991526E-2</v>
      </c>
      <c r="H2356" s="2">
        <f t="shared" si="328"/>
        <v>1.1033583617500573</v>
      </c>
      <c r="I2356" s="2">
        <f t="shared" si="329"/>
        <v>52.456984117153965</v>
      </c>
    </row>
    <row r="2357" spans="1:9" ht="13.5" x14ac:dyDescent="0.25">
      <c r="A2357" s="3">
        <f>TITRES_STAT!B2360</f>
        <v>45734</v>
      </c>
      <c r="B2357" s="5">
        <f>TITRES_STAT!D2360</f>
        <v>5.351</v>
      </c>
      <c r="C2357" s="2">
        <f t="shared" si="324"/>
        <v>-1.9400000000000084E-2</v>
      </c>
      <c r="D2357" s="2">
        <f t="shared" si="325"/>
        <v>0</v>
      </c>
      <c r="E2357" s="2">
        <f t="shared" si="326"/>
        <v>1.9400000000000084E-2</v>
      </c>
      <c r="F2357" s="2">
        <f t="shared" si="331"/>
        <v>2.9642385721621652E-2</v>
      </c>
      <c r="G2357" s="2">
        <f t="shared" si="331"/>
        <v>2.8251315480420709E-2</v>
      </c>
      <c r="H2357" s="2">
        <f t="shared" si="328"/>
        <v>1.0492391316137122</v>
      </c>
      <c r="I2357" s="2">
        <f t="shared" si="329"/>
        <v>51.201400335717231</v>
      </c>
    </row>
    <row r="2358" spans="1:9" ht="13.5" x14ac:dyDescent="0.25">
      <c r="A2358" s="3">
        <f>TITRES_STAT!B2361</f>
        <v>45735</v>
      </c>
      <c r="B2358" s="5">
        <f>TITRES_STAT!D2361</f>
        <v>5.3071999999999999</v>
      </c>
      <c r="C2358" s="2">
        <f t="shared" si="324"/>
        <v>-4.3800000000000061E-2</v>
      </c>
      <c r="D2358" s="2">
        <f t="shared" si="325"/>
        <v>0</v>
      </c>
      <c r="E2358" s="2">
        <f t="shared" si="326"/>
        <v>4.3800000000000061E-2</v>
      </c>
      <c r="F2358" s="2">
        <f t="shared" si="331"/>
        <v>2.7525072455791534E-2</v>
      </c>
      <c r="G2358" s="2">
        <f t="shared" si="331"/>
        <v>2.9361935803247807E-2</v>
      </c>
      <c r="H2358" s="2">
        <f t="shared" si="328"/>
        <v>0.93744065923429021</v>
      </c>
      <c r="I2358" s="2">
        <f t="shared" si="329"/>
        <v>48.385515951997355</v>
      </c>
    </row>
    <row r="2359" spans="1:9" ht="13.5" x14ac:dyDescent="0.25">
      <c r="A2359" s="3">
        <f>TITRES_STAT!B2362</f>
        <v>45737</v>
      </c>
      <c r="B2359" s="5">
        <f>TITRES_STAT!D2362</f>
        <v>5.3460999999999999</v>
      </c>
      <c r="C2359" s="2">
        <f t="shared" si="324"/>
        <v>3.8899999999999935E-2</v>
      </c>
      <c r="D2359" s="2">
        <f t="shared" si="325"/>
        <v>3.8899999999999935E-2</v>
      </c>
      <c r="E2359" s="2">
        <f t="shared" si="326"/>
        <v>0</v>
      </c>
      <c r="F2359" s="2">
        <f t="shared" si="331"/>
        <v>2.8337567280377847E-2</v>
      </c>
      <c r="G2359" s="2">
        <f t="shared" si="331"/>
        <v>2.7264654674444392E-2</v>
      </c>
      <c r="H2359" s="2">
        <f t="shared" si="328"/>
        <v>1.0393517768240474</v>
      </c>
      <c r="I2359" s="2">
        <f t="shared" si="329"/>
        <v>50.964810908820539</v>
      </c>
    </row>
    <row r="2360" spans="1:9" ht="13.5" x14ac:dyDescent="0.25">
      <c r="A2360" s="3">
        <f>TITRES_STAT!B2363</f>
        <v>45740</v>
      </c>
      <c r="B2360" s="5">
        <f>TITRES_STAT!D2363</f>
        <v>5.3606999999999996</v>
      </c>
      <c r="C2360" s="2">
        <f t="shared" si="324"/>
        <v>1.4599999999999724E-2</v>
      </c>
      <c r="D2360" s="2">
        <f t="shared" si="325"/>
        <v>1.4599999999999724E-2</v>
      </c>
      <c r="E2360" s="2">
        <f t="shared" si="326"/>
        <v>0</v>
      </c>
      <c r="F2360" s="2">
        <f t="shared" si="331"/>
        <v>2.7356312474636553E-2</v>
      </c>
      <c r="G2360" s="2">
        <f t="shared" si="331"/>
        <v>2.5317179340555506E-2</v>
      </c>
      <c r="H2360" s="2">
        <f t="shared" si="328"/>
        <v>1.0805434565459102</v>
      </c>
      <c r="I2360" s="2">
        <f t="shared" si="329"/>
        <v>51.935635045076808</v>
      </c>
    </row>
    <row r="2361" spans="1:9" ht="13.5" x14ac:dyDescent="0.25">
      <c r="A2361" s="3">
        <f>TITRES_STAT!B2364</f>
        <v>45741</v>
      </c>
      <c r="B2361" s="5">
        <f>TITRES_STAT!D2364</f>
        <v>5.3266</v>
      </c>
      <c r="C2361" s="2">
        <f t="shared" si="324"/>
        <v>-3.4099999999999575E-2</v>
      </c>
      <c r="D2361" s="2">
        <f t="shared" si="325"/>
        <v>0</v>
      </c>
      <c r="E2361" s="2">
        <f t="shared" si="326"/>
        <v>3.4099999999999575E-2</v>
      </c>
      <c r="F2361" s="2">
        <f t="shared" si="331"/>
        <v>2.5402290155019658E-2</v>
      </c>
      <c r="G2361" s="2">
        <f t="shared" si="331"/>
        <v>2.5944523673372938E-2</v>
      </c>
      <c r="H2361" s="2">
        <f t="shared" si="328"/>
        <v>0.97910027082479145</v>
      </c>
      <c r="I2361" s="2">
        <f t="shared" si="329"/>
        <v>49.47198912851195</v>
      </c>
    </row>
    <row r="2362" spans="1:9" ht="13.5" x14ac:dyDescent="0.25">
      <c r="A2362" s="3">
        <f>TITRES_STAT!B2365</f>
        <v>45742</v>
      </c>
      <c r="B2362" s="5">
        <f>TITRES_STAT!D2365</f>
        <v>5.3266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2.3587840858232539E-2</v>
      </c>
      <c r="G2362" s="2">
        <f t="shared" si="331"/>
        <v>2.4091343410989157E-2</v>
      </c>
      <c r="H2362" s="2">
        <f t="shared" si="328"/>
        <v>0.97910027082479145</v>
      </c>
      <c r="I2362" s="2">
        <f t="shared" si="329"/>
        <v>49.47198912851195</v>
      </c>
    </row>
    <row r="2363" spans="1:9" ht="13.5" x14ac:dyDescent="0.25">
      <c r="A2363" s="3">
        <f>TITRES_STAT!B2366</f>
        <v>45743</v>
      </c>
      <c r="B2363" s="5">
        <f>TITRES_STAT!D2366</f>
        <v>5.351</v>
      </c>
      <c r="C2363" s="2">
        <f t="shared" si="324"/>
        <v>2.4399999999999977E-2</v>
      </c>
      <c r="D2363" s="2">
        <f t="shared" si="325"/>
        <v>2.4399999999999977E-2</v>
      </c>
      <c r="E2363" s="2">
        <f t="shared" si="326"/>
        <v>0</v>
      </c>
      <c r="F2363" s="2">
        <f t="shared" si="331"/>
        <v>2.364585222550164E-2</v>
      </c>
      <c r="G2363" s="2">
        <f t="shared" si="331"/>
        <v>2.2370533167347075E-2</v>
      </c>
      <c r="H2363" s="2">
        <f t="shared" si="328"/>
        <v>1.0570088807725009</v>
      </c>
      <c r="I2363" s="2">
        <f t="shared" si="329"/>
        <v>51.385722767300145</v>
      </c>
    </row>
    <row r="2364" spans="1:9" ht="13.5" x14ac:dyDescent="0.25">
      <c r="A2364" s="3">
        <f>TITRES_STAT!B2367</f>
        <v>45744</v>
      </c>
      <c r="B2364" s="5">
        <f>TITRES_STAT!D2367</f>
        <v>5.3364000000000003</v>
      </c>
      <c r="C2364" s="2">
        <f t="shared" si="324"/>
        <v>-1.4599999999999724E-2</v>
      </c>
      <c r="D2364" s="2">
        <f t="shared" si="325"/>
        <v>0</v>
      </c>
      <c r="E2364" s="2">
        <f t="shared" si="326"/>
        <v>1.4599999999999724E-2</v>
      </c>
      <c r="F2364" s="2">
        <f t="shared" si="331"/>
        <v>2.1956862780822952E-2</v>
      </c>
      <c r="G2364" s="2">
        <f t="shared" si="331"/>
        <v>2.1815495083965124E-2</v>
      </c>
      <c r="H2364" s="2">
        <f t="shared" si="328"/>
        <v>1.0064801507512766</v>
      </c>
      <c r="I2364" s="2">
        <f t="shared" si="329"/>
        <v>50.161480559597123</v>
      </c>
    </row>
    <row r="2365" spans="1:9" ht="13.5" x14ac:dyDescent="0.25">
      <c r="A2365" s="3">
        <f>TITRES_STAT!B2368</f>
        <v>45749</v>
      </c>
      <c r="B2365" s="5">
        <f>TITRES_STAT!D2368</f>
        <v>5.3266</v>
      </c>
      <c r="C2365" s="2">
        <f t="shared" si="324"/>
        <v>-9.800000000000253E-3</v>
      </c>
      <c r="D2365" s="2">
        <f t="shared" si="325"/>
        <v>0</v>
      </c>
      <c r="E2365" s="2">
        <f t="shared" si="326"/>
        <v>9.800000000000253E-3</v>
      </c>
      <c r="F2365" s="2">
        <f t="shared" ref="F2365:G2380" si="332">((F2364*13)+D2365)/14</f>
        <v>2.0388515439335599E-2</v>
      </c>
      <c r="G2365" s="2">
        <f t="shared" si="332"/>
        <v>2.0957245435110489E-2</v>
      </c>
      <c r="H2365" s="2">
        <f t="shared" si="328"/>
        <v>0.97286236888641509</v>
      </c>
      <c r="I2365" s="2">
        <f t="shared" si="329"/>
        <v>49.312226956589406</v>
      </c>
    </row>
    <row r="2366" spans="1:9" ht="13.5" x14ac:dyDescent="0.25">
      <c r="A2366" s="3">
        <f>TITRES_STAT!B2369</f>
        <v>45750</v>
      </c>
      <c r="B2366" s="5">
        <f>TITRES_STAT!D2369</f>
        <v>5.3022999999999998</v>
      </c>
      <c r="C2366" s="2">
        <f t="shared" si="324"/>
        <v>-2.430000000000021E-2</v>
      </c>
      <c r="D2366" s="2">
        <f t="shared" si="325"/>
        <v>0</v>
      </c>
      <c r="E2366" s="2">
        <f t="shared" si="326"/>
        <v>2.430000000000021E-2</v>
      </c>
      <c r="F2366" s="2">
        <f t="shared" si="332"/>
        <v>1.8932192907954483E-2</v>
      </c>
      <c r="G2366" s="2">
        <f t="shared" si="332"/>
        <v>2.1196013618316894E-2</v>
      </c>
      <c r="H2366" s="2">
        <f t="shared" si="328"/>
        <v>0.89319592112329593</v>
      </c>
      <c r="I2366" s="2">
        <f t="shared" si="329"/>
        <v>47.179265027854754</v>
      </c>
    </row>
    <row r="2367" spans="1:9" ht="13.5" x14ac:dyDescent="0.25">
      <c r="A2367" s="3">
        <f>TITRES_STAT!B2370</f>
        <v>45751</v>
      </c>
      <c r="B2367" s="5">
        <f>TITRES_STAT!D2370</f>
        <v>5.2537000000000003</v>
      </c>
      <c r="C2367" s="2">
        <f t="shared" si="324"/>
        <v>-4.8599999999999532E-2</v>
      </c>
      <c r="D2367" s="2">
        <f t="shared" si="325"/>
        <v>0</v>
      </c>
      <c r="E2367" s="2">
        <f t="shared" si="326"/>
        <v>4.8599999999999532E-2</v>
      </c>
      <c r="F2367" s="2">
        <f t="shared" si="332"/>
        <v>1.7579893414529164E-2</v>
      </c>
      <c r="G2367" s="2">
        <f t="shared" si="332"/>
        <v>2.3153441217008512E-2</v>
      </c>
      <c r="H2367" s="2">
        <f t="shared" si="328"/>
        <v>0.75927777861439349</v>
      </c>
      <c r="I2367" s="2">
        <f t="shared" si="329"/>
        <v>43.158493095524705</v>
      </c>
    </row>
    <row r="2368" spans="1:9" ht="13.5" x14ac:dyDescent="0.25">
      <c r="A2368" s="3">
        <f>TITRES_STAT!B2371</f>
        <v>45754</v>
      </c>
      <c r="B2368" s="5">
        <f>TITRES_STAT!D2371</f>
        <v>5.2731000000000003</v>
      </c>
      <c r="C2368" s="2">
        <f t="shared" si="324"/>
        <v>1.9400000000000084E-2</v>
      </c>
      <c r="D2368" s="2">
        <f t="shared" si="325"/>
        <v>1.9400000000000084E-2</v>
      </c>
      <c r="E2368" s="2">
        <f t="shared" si="326"/>
        <v>0</v>
      </c>
      <c r="F2368" s="2">
        <f t="shared" si="332"/>
        <v>1.7709901027777086E-2</v>
      </c>
      <c r="G2368" s="2">
        <f t="shared" si="332"/>
        <v>2.1499623987222188E-2</v>
      </c>
      <c r="H2368" s="2">
        <f t="shared" si="328"/>
        <v>0.82373073307247435</v>
      </c>
      <c r="I2368" s="2">
        <f t="shared" si="329"/>
        <v>45.167343957883482</v>
      </c>
    </row>
    <row r="2369" spans="1:9" ht="13.5" x14ac:dyDescent="0.25">
      <c r="A2369" s="3">
        <f>TITRES_STAT!B2372</f>
        <v>45755</v>
      </c>
      <c r="B2369" s="5">
        <f>TITRES_STAT!D2372</f>
        <v>5.1029</v>
      </c>
      <c r="C2369" s="2">
        <f t="shared" si="324"/>
        <v>-0.17020000000000035</v>
      </c>
      <c r="D2369" s="2">
        <f t="shared" si="325"/>
        <v>0</v>
      </c>
      <c r="E2369" s="2">
        <f t="shared" si="326"/>
        <v>0.17020000000000035</v>
      </c>
      <c r="F2369" s="2">
        <f t="shared" si="332"/>
        <v>1.6444908097221579E-2</v>
      </c>
      <c r="G2369" s="2">
        <f t="shared" si="332"/>
        <v>3.212107941670634E-2</v>
      </c>
      <c r="H2369" s="2">
        <f t="shared" si="328"/>
        <v>0.51196623512809158</v>
      </c>
      <c r="I2369" s="2">
        <f t="shared" si="329"/>
        <v>33.86095689396916</v>
      </c>
    </row>
    <row r="2370" spans="1:9" ht="13.5" x14ac:dyDescent="0.25">
      <c r="A2370" s="3">
        <f>TITRES_STAT!B2373</f>
        <v>45757</v>
      </c>
      <c r="B2370" s="5">
        <f>TITRES_STAT!D2373</f>
        <v>5.2439</v>
      </c>
      <c r="C2370" s="2">
        <f t="shared" si="324"/>
        <v>0.14100000000000001</v>
      </c>
      <c r="D2370" s="2">
        <f t="shared" si="325"/>
        <v>0.14100000000000001</v>
      </c>
      <c r="E2370" s="2">
        <f t="shared" si="326"/>
        <v>0</v>
      </c>
      <c r="F2370" s="2">
        <f t="shared" si="332"/>
        <v>2.5341700375991465E-2</v>
      </c>
      <c r="G2370" s="2">
        <f t="shared" si="332"/>
        <v>2.9826716601227318E-2</v>
      </c>
      <c r="H2370" s="2">
        <f t="shared" si="328"/>
        <v>0.84963091026079274</v>
      </c>
      <c r="I2370" s="2">
        <f t="shared" si="329"/>
        <v>45.935159579539963</v>
      </c>
    </row>
    <row r="2371" spans="1:9" ht="13.5" x14ac:dyDescent="0.25">
      <c r="A2371" s="3">
        <f>TITRES_STAT!B2374</f>
        <v>45758</v>
      </c>
      <c r="B2371" s="5">
        <f>TITRES_STAT!D2374</f>
        <v>5.351</v>
      </c>
      <c r="C2371" s="2">
        <f t="shared" ref="C2371:C2434" si="333">B2371-B2370</f>
        <v>0.10709999999999997</v>
      </c>
      <c r="D2371" s="2">
        <f t="shared" ref="D2371:D2434" si="334">IF(C2371&gt;0,C2371,0)</f>
        <v>0.10709999999999997</v>
      </c>
      <c r="E2371" s="2">
        <f t="shared" ref="E2371:E2434" si="335">IF(C2371&lt;0,-C2371,0)</f>
        <v>0</v>
      </c>
      <c r="F2371" s="2">
        <f t="shared" si="332"/>
        <v>3.1181578920563502E-2</v>
      </c>
      <c r="G2371" s="2">
        <f t="shared" si="332"/>
        <v>2.7696236843996795E-2</v>
      </c>
      <c r="H2371" s="2">
        <f t="shared" si="328"/>
        <v>1.1258417198046946</v>
      </c>
      <c r="I2371" s="2">
        <f t="shared" si="329"/>
        <v>52.959809251844391</v>
      </c>
    </row>
    <row r="2372" spans="1:9" ht="13.5" x14ac:dyDescent="0.25">
      <c r="A2372" s="3">
        <f>TITRES_STAT!B2375</f>
        <v>45761</v>
      </c>
      <c r="B2372" s="5">
        <f>TITRES_STAT!D2375</f>
        <v>5.351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2.8954323283380396E-2</v>
      </c>
      <c r="G2372" s="2">
        <f t="shared" si="332"/>
        <v>2.5717934212282738E-2</v>
      </c>
      <c r="H2372" s="2">
        <f t="shared" si="328"/>
        <v>1.1258417198046948</v>
      </c>
      <c r="I2372" s="2">
        <f t="shared" si="329"/>
        <v>52.959809251844398</v>
      </c>
    </row>
    <row r="2373" spans="1:9" ht="13.5" x14ac:dyDescent="0.25">
      <c r="A2373" s="3">
        <f>TITRES_STAT!B2376</f>
        <v>45762</v>
      </c>
      <c r="B2373" s="5">
        <f>TITRES_STAT!D2376</f>
        <v>5.3460999999999999</v>
      </c>
      <c r="C2373" s="2">
        <f t="shared" si="333"/>
        <v>-4.9000000000001265E-3</v>
      </c>
      <c r="D2373" s="2">
        <f t="shared" si="334"/>
        <v>0</v>
      </c>
      <c r="E2373" s="2">
        <f t="shared" si="335"/>
        <v>4.9000000000001265E-3</v>
      </c>
      <c r="F2373" s="2">
        <f t="shared" si="332"/>
        <v>2.688615733456751E-2</v>
      </c>
      <c r="G2373" s="2">
        <f t="shared" si="332"/>
        <v>2.4230938911405406E-2</v>
      </c>
      <c r="H2373" s="2">
        <f t="shared" si="328"/>
        <v>1.1095796755078402</v>
      </c>
      <c r="I2373" s="2">
        <f t="shared" si="329"/>
        <v>52.59719215112036</v>
      </c>
    </row>
    <row r="2374" spans="1:9" ht="13.5" x14ac:dyDescent="0.25">
      <c r="A2374" s="3">
        <f>TITRES_STAT!B2377</f>
        <v>45763</v>
      </c>
      <c r="B2374" s="5">
        <f>TITRES_STAT!D2377</f>
        <v>5.3460999999999999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2.4965717524955546E-2</v>
      </c>
      <c r="G2374" s="2">
        <f t="shared" si="332"/>
        <v>2.2500157560590733E-2</v>
      </c>
      <c r="H2374" s="2">
        <f t="shared" si="328"/>
        <v>1.1095796755078404</v>
      </c>
      <c r="I2374" s="2">
        <f t="shared" si="329"/>
        <v>52.597192151120367</v>
      </c>
    </row>
    <row r="2375" spans="1:9" ht="13.5" x14ac:dyDescent="0.25">
      <c r="A2375" s="3">
        <f>TITRES_STAT!B2378</f>
        <v>45764</v>
      </c>
      <c r="B2375" s="5">
        <f>TITRES_STAT!D2378</f>
        <v>5.2537000000000003</v>
      </c>
      <c r="C2375" s="2">
        <f t="shared" si="333"/>
        <v>-9.2399999999999594E-2</v>
      </c>
      <c r="D2375" s="2">
        <f t="shared" si="334"/>
        <v>0</v>
      </c>
      <c r="E2375" s="2">
        <f t="shared" si="335"/>
        <v>9.2399999999999594E-2</v>
      </c>
      <c r="F2375" s="2">
        <f t="shared" si="332"/>
        <v>2.3182451987458722E-2</v>
      </c>
      <c r="G2375" s="2">
        <f t="shared" si="332"/>
        <v>2.7493003449119941E-2</v>
      </c>
      <c r="H2375" s="2">
        <f t="shared" si="328"/>
        <v>0.84321278431297764</v>
      </c>
      <c r="I2375" s="2">
        <f t="shared" si="329"/>
        <v>45.746904073653603</v>
      </c>
    </row>
    <row r="2376" spans="1:9" ht="13.5" x14ac:dyDescent="0.25">
      <c r="A2376" s="3">
        <f>TITRES_STAT!B2379</f>
        <v>45765</v>
      </c>
      <c r="B2376" s="5">
        <f>TITRES_STAT!D2379</f>
        <v>5.3022999999999998</v>
      </c>
      <c r="C2376" s="2">
        <f t="shared" si="333"/>
        <v>4.8599999999999532E-2</v>
      </c>
      <c r="D2376" s="2">
        <f t="shared" si="334"/>
        <v>4.8599999999999532E-2</v>
      </c>
      <c r="E2376" s="2">
        <f t="shared" si="335"/>
        <v>0</v>
      </c>
      <c r="F2376" s="2">
        <f t="shared" si="332"/>
        <v>2.4997991131211639E-2</v>
      </c>
      <c r="G2376" s="2">
        <f t="shared" si="332"/>
        <v>2.5529217488468516E-2</v>
      </c>
      <c r="H2376" s="2">
        <f t="shared" si="328"/>
        <v>0.97919143594993341</v>
      </c>
      <c r="I2376" s="2">
        <f t="shared" si="329"/>
        <v>49.474316539772232</v>
      </c>
    </row>
    <row r="2377" spans="1:9" ht="13.5" x14ac:dyDescent="0.25">
      <c r="A2377" s="3">
        <f>TITRES_STAT!B2380</f>
        <v>45768</v>
      </c>
      <c r="B2377" s="5">
        <f>TITRES_STAT!D2380</f>
        <v>5.3460999999999999</v>
      </c>
      <c r="C2377" s="2">
        <f t="shared" si="333"/>
        <v>4.3800000000000061E-2</v>
      </c>
      <c r="D2377" s="2">
        <f t="shared" si="334"/>
        <v>4.3800000000000061E-2</v>
      </c>
      <c r="E2377" s="2">
        <f t="shared" si="335"/>
        <v>0</v>
      </c>
      <c r="F2377" s="2">
        <f t="shared" si="332"/>
        <v>2.6340991764696529E-2</v>
      </c>
      <c r="G2377" s="2">
        <f t="shared" si="332"/>
        <v>2.3705701953577907E-2</v>
      </c>
      <c r="H2377" s="2">
        <f t="shared" si="328"/>
        <v>1.1111669174057459</v>
      </c>
      <c r="I2377" s="2">
        <f t="shared" si="329"/>
        <v>52.63283107766653</v>
      </c>
    </row>
    <row r="2378" spans="1:9" ht="13.5" x14ac:dyDescent="0.25">
      <c r="A2378" s="3">
        <f>TITRES_STAT!B2381</f>
        <v>45769</v>
      </c>
      <c r="B2378" s="5">
        <f>TITRES_STAT!D2381</f>
        <v>5.4238999999999997</v>
      </c>
      <c r="C2378" s="2">
        <f t="shared" si="333"/>
        <v>7.7799999999999869E-2</v>
      </c>
      <c r="D2378" s="2">
        <f t="shared" si="334"/>
        <v>7.7799999999999869E-2</v>
      </c>
      <c r="E2378" s="2">
        <f t="shared" si="335"/>
        <v>0</v>
      </c>
      <c r="F2378" s="2">
        <f t="shared" si="332"/>
        <v>3.0016635210075339E-2</v>
      </c>
      <c r="G2378" s="2">
        <f t="shared" si="332"/>
        <v>2.2012437528322343E-2</v>
      </c>
      <c r="H2378" s="2">
        <f t="shared" si="328"/>
        <v>1.363621596720235</v>
      </c>
      <c r="I2378" s="2">
        <f t="shared" si="329"/>
        <v>57.69204337159546</v>
      </c>
    </row>
    <row r="2379" spans="1:9" ht="13.5" x14ac:dyDescent="0.25">
      <c r="A2379" s="3">
        <f>TITRES_STAT!B2382</f>
        <v>45770</v>
      </c>
      <c r="B2379" s="5">
        <f>TITRES_STAT!D2382</f>
        <v>5.4871999999999996</v>
      </c>
      <c r="C2379" s="2">
        <f t="shared" si="333"/>
        <v>6.3299999999999912E-2</v>
      </c>
      <c r="D2379" s="2">
        <f t="shared" si="334"/>
        <v>6.3299999999999912E-2</v>
      </c>
      <c r="E2379" s="2">
        <f t="shared" si="335"/>
        <v>0</v>
      </c>
      <c r="F2379" s="2">
        <f t="shared" si="332"/>
        <v>3.2394018409355664E-2</v>
      </c>
      <c r="G2379" s="2">
        <f t="shared" si="332"/>
        <v>2.0440120562013605E-2</v>
      </c>
      <c r="H2379" s="2">
        <f t="shared" si="328"/>
        <v>1.5848252123110007</v>
      </c>
      <c r="I2379" s="2">
        <f t="shared" si="329"/>
        <v>61.312664576420801</v>
      </c>
    </row>
    <row r="2380" spans="1:9" ht="13.5" x14ac:dyDescent="0.25">
      <c r="A2380" s="3">
        <f>TITRES_STAT!B2383</f>
        <v>45771</v>
      </c>
      <c r="B2380" s="5">
        <f>TITRES_STAT!D2383</f>
        <v>5.5843999999999996</v>
      </c>
      <c r="C2380" s="2">
        <f t="shared" si="333"/>
        <v>9.7199999999999953E-2</v>
      </c>
      <c r="D2380" s="2">
        <f t="shared" si="334"/>
        <v>9.7199999999999953E-2</v>
      </c>
      <c r="E2380" s="2">
        <f t="shared" si="335"/>
        <v>0</v>
      </c>
      <c r="F2380" s="2">
        <f t="shared" si="332"/>
        <v>3.7023017094401686E-2</v>
      </c>
      <c r="G2380" s="2">
        <f t="shared" si="332"/>
        <v>1.8980111950441202E-2</v>
      </c>
      <c r="H2380" s="2">
        <f t="shared" si="328"/>
        <v>1.9506216396969707</v>
      </c>
      <c r="I2380" s="2">
        <f t="shared" si="329"/>
        <v>66.108836641532264</v>
      </c>
    </row>
    <row r="2381" spans="1:9" ht="13.5" x14ac:dyDescent="0.25">
      <c r="A2381" s="3">
        <f>TITRES_STAT!B2384</f>
        <v>45772</v>
      </c>
      <c r="B2381" s="5">
        <f>TITRES_STAT!D2384</f>
        <v>5.6428000000000003</v>
      </c>
      <c r="C2381" s="2">
        <f t="shared" si="333"/>
        <v>5.8400000000000674E-2</v>
      </c>
      <c r="D2381" s="2">
        <f t="shared" si="334"/>
        <v>5.8400000000000674E-2</v>
      </c>
      <c r="E2381" s="2">
        <f t="shared" si="335"/>
        <v>0</v>
      </c>
      <c r="F2381" s="2">
        <f t="shared" ref="F2381:G2396" si="336">((F2380*13)+D2381)/14</f>
        <v>3.8549944444801608E-2</v>
      </c>
      <c r="G2381" s="2">
        <f t="shared" si="336"/>
        <v>1.7624389668266831E-2</v>
      </c>
      <c r="H2381" s="2">
        <f t="shared" si="328"/>
        <v>2.1873066341815952</v>
      </c>
      <c r="I2381" s="2">
        <f t="shared" si="329"/>
        <v>68.625547687325977</v>
      </c>
    </row>
    <row r="2382" spans="1:9" ht="13.5" x14ac:dyDescent="0.25">
      <c r="A2382" s="3">
        <f>TITRES_STAT!B2385</f>
        <v>45775</v>
      </c>
      <c r="B2382" s="5">
        <f>TITRES_STAT!D2385</f>
        <v>5.6768999999999998</v>
      </c>
      <c r="C2382" s="2">
        <f t="shared" si="333"/>
        <v>3.4099999999999575E-2</v>
      </c>
      <c r="D2382" s="2">
        <f t="shared" si="334"/>
        <v>3.4099999999999575E-2</v>
      </c>
      <c r="E2382" s="2">
        <f t="shared" si="335"/>
        <v>0</v>
      </c>
      <c r="F2382" s="2">
        <f t="shared" si="336"/>
        <v>3.8232091270172894E-2</v>
      </c>
      <c r="G2382" s="2">
        <f t="shared" si="336"/>
        <v>1.6365504691962057E-2</v>
      </c>
      <c r="H2382" s="2">
        <f t="shared" si="328"/>
        <v>2.3361388475205804</v>
      </c>
      <c r="I2382" s="2">
        <f t="shared" si="329"/>
        <v>70.025228394099955</v>
      </c>
    </row>
    <row r="2383" spans="1:9" ht="13.5" x14ac:dyDescent="0.25">
      <c r="A2383" s="3">
        <f>TITRES_STAT!B2386</f>
        <v>45776</v>
      </c>
      <c r="B2383" s="5">
        <f>TITRES_STAT!D2386</f>
        <v>6.0174000000000003</v>
      </c>
      <c r="C2383" s="2">
        <f t="shared" si="333"/>
        <v>0.34050000000000047</v>
      </c>
      <c r="D2383" s="2">
        <f t="shared" si="334"/>
        <v>0.34050000000000047</v>
      </c>
      <c r="E2383" s="2">
        <f t="shared" si="335"/>
        <v>0</v>
      </c>
      <c r="F2383" s="2">
        <f t="shared" si="336"/>
        <v>5.98226561794463E-2</v>
      </c>
      <c r="G2383" s="2">
        <f t="shared" si="336"/>
        <v>1.5196540071107625E-2</v>
      </c>
      <c r="H2383" s="2">
        <f t="shared" si="328"/>
        <v>3.9365971398439532</v>
      </c>
      <c r="I2383" s="2">
        <f t="shared" si="329"/>
        <v>79.743131317545391</v>
      </c>
    </row>
    <row r="2384" spans="1:9" ht="13.5" x14ac:dyDescent="0.25">
      <c r="A2384" s="3">
        <f>TITRES_STAT!B2387</f>
        <v>45777</v>
      </c>
      <c r="B2384" s="5">
        <f>TITRES_STAT!D2387</f>
        <v>6.3773999999999997</v>
      </c>
      <c r="C2384" s="2">
        <f t="shared" si="333"/>
        <v>0.35999999999999943</v>
      </c>
      <c r="D2384" s="2">
        <f t="shared" si="334"/>
        <v>0.35999999999999943</v>
      </c>
      <c r="E2384" s="2">
        <f t="shared" si="335"/>
        <v>0</v>
      </c>
      <c r="F2384" s="2">
        <f t="shared" si="336"/>
        <v>8.1263895023771529E-2</v>
      </c>
      <c r="G2384" s="2">
        <f t="shared" si="336"/>
        <v>1.4111072923171365E-2</v>
      </c>
      <c r="H2384" s="2">
        <f t="shared" si="328"/>
        <v>5.7588742873215937</v>
      </c>
      <c r="I2384" s="2">
        <f t="shared" si="329"/>
        <v>85.204636785805945</v>
      </c>
    </row>
    <row r="2385" spans="1:9" ht="13.5" x14ac:dyDescent="0.25">
      <c r="A2385" s="3">
        <f>TITRES_STAT!B2388</f>
        <v>45779</v>
      </c>
      <c r="B2385" s="5">
        <f>TITRES_STAT!D2388</f>
        <v>6.7470999999999997</v>
      </c>
      <c r="C2385" s="2">
        <f t="shared" si="333"/>
        <v>0.36969999999999992</v>
      </c>
      <c r="D2385" s="2">
        <f t="shared" si="334"/>
        <v>0.36969999999999992</v>
      </c>
      <c r="E2385" s="2">
        <f t="shared" si="335"/>
        <v>0</v>
      </c>
      <c r="F2385" s="2">
        <f t="shared" si="336"/>
        <v>0.10186647395064498</v>
      </c>
      <c r="G2385" s="2">
        <f t="shared" si="336"/>
        <v>1.3103139142944838E-2</v>
      </c>
      <c r="H2385" s="2">
        <f t="shared" ref="H2385:H2448" si="337">F2385/G2385</f>
        <v>7.7742037873033842</v>
      </c>
      <c r="I2385" s="2">
        <f t="shared" ref="I2385:I2448" si="338">IF(G2385=0,100,100-(100/(1+H2385)))</f>
        <v>88.602954476085472</v>
      </c>
    </row>
    <row r="2386" spans="1:9" ht="13.5" x14ac:dyDescent="0.25">
      <c r="A2386" s="3">
        <f>TITRES_STAT!B2389</f>
        <v>45782</v>
      </c>
      <c r="B2386" s="5">
        <f>TITRES_STAT!D2389</f>
        <v>6.8006000000000002</v>
      </c>
      <c r="C2386" s="2">
        <f t="shared" si="333"/>
        <v>5.3500000000000547E-2</v>
      </c>
      <c r="D2386" s="2">
        <f t="shared" si="334"/>
        <v>5.3500000000000547E-2</v>
      </c>
      <c r="E2386" s="2">
        <f t="shared" si="335"/>
        <v>0</v>
      </c>
      <c r="F2386" s="2">
        <f t="shared" si="336"/>
        <v>9.841172581131323E-2</v>
      </c>
      <c r="G2386" s="2">
        <f t="shared" si="336"/>
        <v>1.2167200632734493E-2</v>
      </c>
      <c r="H2386" s="2">
        <f t="shared" si="337"/>
        <v>8.0882800228137519</v>
      </c>
      <c r="I2386" s="2">
        <f t="shared" si="338"/>
        <v>88.996817907351428</v>
      </c>
    </row>
    <row r="2387" spans="1:9" ht="13.5" x14ac:dyDescent="0.25">
      <c r="A2387" s="3">
        <f>TITRES_STAT!B2390</f>
        <v>45783</v>
      </c>
      <c r="B2387" s="5">
        <f>TITRES_STAT!D2390</f>
        <v>6.7519</v>
      </c>
      <c r="C2387" s="2">
        <f t="shared" si="333"/>
        <v>-4.8700000000000188E-2</v>
      </c>
      <c r="D2387" s="2">
        <f t="shared" si="334"/>
        <v>0</v>
      </c>
      <c r="E2387" s="2">
        <f t="shared" si="335"/>
        <v>4.8700000000000188E-2</v>
      </c>
      <c r="F2387" s="2">
        <f t="shared" si="336"/>
        <v>9.1382316824790852E-2</v>
      </c>
      <c r="G2387" s="2">
        <f t="shared" si="336"/>
        <v>1.4776686301824899E-2</v>
      </c>
      <c r="H2387" s="2">
        <f t="shared" si="337"/>
        <v>6.1842225623687543</v>
      </c>
      <c r="I2387" s="2">
        <f t="shared" si="338"/>
        <v>86.080609400409728</v>
      </c>
    </row>
    <row r="2388" spans="1:9" ht="13.5" x14ac:dyDescent="0.25">
      <c r="A2388" s="3">
        <f>TITRES_STAT!B2391</f>
        <v>45784</v>
      </c>
      <c r="B2388" s="5">
        <f>TITRES_STAT!D2391</f>
        <v>6.7568000000000001</v>
      </c>
      <c r="C2388" s="2">
        <f t="shared" si="333"/>
        <v>4.9000000000001265E-3</v>
      </c>
      <c r="D2388" s="2">
        <f t="shared" si="334"/>
        <v>4.9000000000001265E-3</v>
      </c>
      <c r="E2388" s="2">
        <f t="shared" si="335"/>
        <v>0</v>
      </c>
      <c r="F2388" s="2">
        <f t="shared" si="336"/>
        <v>8.520500848016295E-2</v>
      </c>
      <c r="G2388" s="2">
        <f t="shared" si="336"/>
        <v>1.3721208708837406E-2</v>
      </c>
      <c r="H2388" s="2">
        <f t="shared" si="337"/>
        <v>6.2097305192424512</v>
      </c>
      <c r="I2388" s="2">
        <f t="shared" si="338"/>
        <v>86.129856069778967</v>
      </c>
    </row>
    <row r="2389" spans="1:9" ht="13.5" x14ac:dyDescent="0.25">
      <c r="A2389" s="3">
        <f>TITRES_STAT!B2392</f>
        <v>45785</v>
      </c>
      <c r="B2389" s="5">
        <f>TITRES_STAT!D2392</f>
        <v>6.7907999999999999</v>
      </c>
      <c r="C2389" s="2">
        <f t="shared" si="333"/>
        <v>3.3999999999999808E-2</v>
      </c>
      <c r="D2389" s="2">
        <f t="shared" si="334"/>
        <v>3.3999999999999808E-2</v>
      </c>
      <c r="E2389" s="2">
        <f t="shared" si="335"/>
        <v>0</v>
      </c>
      <c r="F2389" s="2">
        <f t="shared" si="336"/>
        <v>8.1547507874437014E-2</v>
      </c>
      <c r="G2389" s="2">
        <f t="shared" si="336"/>
        <v>1.2741122372491876E-2</v>
      </c>
      <c r="H2389" s="2">
        <f t="shared" si="337"/>
        <v>6.4003394277491861</v>
      </c>
      <c r="I2389" s="2">
        <f t="shared" si="338"/>
        <v>86.487106304201646</v>
      </c>
    </row>
    <row r="2390" spans="1:9" ht="13.5" x14ac:dyDescent="0.25">
      <c r="A2390" s="3">
        <f>TITRES_STAT!B2393</f>
        <v>45786</v>
      </c>
      <c r="B2390" s="5">
        <f>TITRES_STAT!D2393</f>
        <v>6.7617000000000003</v>
      </c>
      <c r="C2390" s="2">
        <f t="shared" si="333"/>
        <v>-2.9099999999999682E-2</v>
      </c>
      <c r="D2390" s="2">
        <f t="shared" si="334"/>
        <v>0</v>
      </c>
      <c r="E2390" s="2">
        <f t="shared" si="335"/>
        <v>2.9099999999999682E-2</v>
      </c>
      <c r="F2390" s="2">
        <f t="shared" si="336"/>
        <v>7.5722685883405805E-2</v>
      </c>
      <c r="G2390" s="2">
        <f t="shared" si="336"/>
        <v>1.3909613631599578E-2</v>
      </c>
      <c r="H2390" s="2">
        <f t="shared" si="337"/>
        <v>5.4439100818286246</v>
      </c>
      <c r="I2390" s="2">
        <f t="shared" si="338"/>
        <v>84.481471850143748</v>
      </c>
    </row>
    <row r="2391" spans="1:9" ht="13.5" x14ac:dyDescent="0.25">
      <c r="A2391" s="3">
        <f>TITRES_STAT!B2394</f>
        <v>45789</v>
      </c>
      <c r="B2391" s="5">
        <f>TITRES_STAT!D2394</f>
        <v>6.7859999999999996</v>
      </c>
      <c r="C2391" s="2">
        <f t="shared" si="333"/>
        <v>2.4299999999999322E-2</v>
      </c>
      <c r="D2391" s="2">
        <f t="shared" si="334"/>
        <v>2.4299999999999322E-2</v>
      </c>
      <c r="E2391" s="2">
        <f t="shared" si="335"/>
        <v>0</v>
      </c>
      <c r="F2391" s="2">
        <f t="shared" si="336"/>
        <v>7.2049636891733923E-2</v>
      </c>
      <c r="G2391" s="2">
        <f t="shared" si="336"/>
        <v>1.2916069800771037E-2</v>
      </c>
      <c r="H2391" s="2">
        <f t="shared" si="337"/>
        <v>5.5782941717636776</v>
      </c>
      <c r="I2391" s="2">
        <f t="shared" si="338"/>
        <v>84.79849070459106</v>
      </c>
    </row>
    <row r="2392" spans="1:9" ht="13.5" x14ac:dyDescent="0.25">
      <c r="A2392" s="3">
        <f>TITRES_STAT!B2395</f>
        <v>45790</v>
      </c>
      <c r="B2392" s="5">
        <f>TITRES_STAT!D2395</f>
        <v>6.7617000000000003</v>
      </c>
      <c r="C2392" s="2">
        <f t="shared" si="333"/>
        <v>-2.4299999999999322E-2</v>
      </c>
      <c r="D2392" s="2">
        <f t="shared" si="334"/>
        <v>0</v>
      </c>
      <c r="E2392" s="2">
        <f t="shared" si="335"/>
        <v>2.4299999999999322E-2</v>
      </c>
      <c r="F2392" s="2">
        <f t="shared" si="336"/>
        <v>6.6903234256610072E-2</v>
      </c>
      <c r="G2392" s="2">
        <f t="shared" si="336"/>
        <v>1.3729207672144486E-2</v>
      </c>
      <c r="H2392" s="2">
        <f t="shared" si="337"/>
        <v>4.8730586538035716</v>
      </c>
      <c r="I2392" s="2">
        <f t="shared" si="338"/>
        <v>82.973097001979198</v>
      </c>
    </row>
    <row r="2393" spans="1:9" ht="13.5" x14ac:dyDescent="0.25">
      <c r="A2393" s="3">
        <f>TITRES_STAT!B2396</f>
        <v>45791</v>
      </c>
      <c r="B2393" s="5">
        <f>TITRES_STAT!D2396</f>
        <v>6.7373000000000003</v>
      </c>
      <c r="C2393" s="2">
        <f t="shared" si="333"/>
        <v>-2.4399999999999977E-2</v>
      </c>
      <c r="D2393" s="2">
        <f t="shared" si="334"/>
        <v>0</v>
      </c>
      <c r="E2393" s="2">
        <f t="shared" si="335"/>
        <v>2.4399999999999977E-2</v>
      </c>
      <c r="F2393" s="2">
        <f t="shared" si="336"/>
        <v>6.2124431809709349E-2</v>
      </c>
      <c r="G2393" s="2">
        <f t="shared" si="336"/>
        <v>1.4491407124134163E-2</v>
      </c>
      <c r="H2393" s="2">
        <f t="shared" si="337"/>
        <v>4.2869840918516866</v>
      </c>
      <c r="I2393" s="2">
        <f t="shared" si="338"/>
        <v>81.085624949369475</v>
      </c>
    </row>
    <row r="2394" spans="1:9" ht="13.5" x14ac:dyDescent="0.25">
      <c r="A2394" s="3">
        <f>TITRES_STAT!B2397</f>
        <v>45792</v>
      </c>
      <c r="B2394" s="5">
        <f>TITRES_STAT!D2397</f>
        <v>6.6643999999999997</v>
      </c>
      <c r="C2394" s="2">
        <f t="shared" si="333"/>
        <v>-7.2900000000000631E-2</v>
      </c>
      <c r="D2394" s="2">
        <f t="shared" si="334"/>
        <v>0</v>
      </c>
      <c r="E2394" s="2">
        <f t="shared" si="335"/>
        <v>7.2900000000000631E-2</v>
      </c>
      <c r="F2394" s="2">
        <f t="shared" si="336"/>
        <v>5.7686972394730106E-2</v>
      </c>
      <c r="G2394" s="2">
        <f t="shared" si="336"/>
        <v>1.8663449472410339E-2</v>
      </c>
      <c r="H2394" s="2">
        <f t="shared" si="337"/>
        <v>3.0909062378852936</v>
      </c>
      <c r="I2394" s="2">
        <f t="shared" si="338"/>
        <v>75.55553850784591</v>
      </c>
    </row>
    <row r="2395" spans="1:9" ht="13.5" x14ac:dyDescent="0.25">
      <c r="A2395" s="3">
        <f>TITRES_STAT!B2398</f>
        <v>45793</v>
      </c>
      <c r="B2395" s="5">
        <f>TITRES_STAT!D2398</f>
        <v>6.6595000000000004</v>
      </c>
      <c r="C2395" s="2">
        <f t="shared" si="333"/>
        <v>-4.8999999999992383E-3</v>
      </c>
      <c r="D2395" s="2">
        <f t="shared" si="334"/>
        <v>0</v>
      </c>
      <c r="E2395" s="2">
        <f t="shared" si="335"/>
        <v>4.8999999999992383E-3</v>
      </c>
      <c r="F2395" s="2">
        <f t="shared" si="336"/>
        <v>5.3566474366535097E-2</v>
      </c>
      <c r="G2395" s="2">
        <f t="shared" si="336"/>
        <v>1.768034593866669E-2</v>
      </c>
      <c r="H2395" s="2">
        <f t="shared" si="337"/>
        <v>3.0297186804125764</v>
      </c>
      <c r="I2395" s="2">
        <f t="shared" si="338"/>
        <v>75.184371929962708</v>
      </c>
    </row>
    <row r="2396" spans="1:9" ht="13.5" x14ac:dyDescent="0.25">
      <c r="A2396" s="3">
        <f>TITRES_STAT!B2399</f>
        <v>45796</v>
      </c>
      <c r="B2396" s="5">
        <f>TITRES_STAT!D2399</f>
        <v>6.4941000000000004</v>
      </c>
      <c r="C2396" s="2">
        <f t="shared" si="333"/>
        <v>-0.16539999999999999</v>
      </c>
      <c r="D2396" s="2">
        <f t="shared" si="334"/>
        <v>0</v>
      </c>
      <c r="E2396" s="2">
        <f t="shared" si="335"/>
        <v>0.16539999999999999</v>
      </c>
      <c r="F2396" s="2">
        <f t="shared" si="336"/>
        <v>4.9740297626068304E-2</v>
      </c>
      <c r="G2396" s="2">
        <f t="shared" si="336"/>
        <v>2.8231749800190498E-2</v>
      </c>
      <c r="H2396" s="2">
        <f t="shared" si="337"/>
        <v>1.7618567031127725</v>
      </c>
      <c r="I2396" s="2">
        <f t="shared" si="338"/>
        <v>63.792473415693792</v>
      </c>
    </row>
    <row r="2397" spans="1:9" ht="13.5" x14ac:dyDescent="0.25">
      <c r="A2397" s="3">
        <f>TITRES_STAT!B2400</f>
        <v>45797</v>
      </c>
      <c r="B2397" s="5">
        <f>TITRES_STAT!D2400</f>
        <v>6.6157000000000004</v>
      </c>
      <c r="C2397" s="2">
        <f t="shared" si="333"/>
        <v>0.12159999999999993</v>
      </c>
      <c r="D2397" s="2">
        <f t="shared" si="334"/>
        <v>0.12159999999999993</v>
      </c>
      <c r="E2397" s="2">
        <f t="shared" si="335"/>
        <v>0</v>
      </c>
      <c r="F2397" s="2">
        <f t="shared" ref="F2397:G2412" si="339">((F2396*13)+D2397)/14</f>
        <v>5.4873133509920562E-2</v>
      </c>
      <c r="G2397" s="2">
        <f t="shared" si="339"/>
        <v>2.6215196243034034E-2</v>
      </c>
      <c r="H2397" s="2">
        <f t="shared" si="337"/>
        <v>2.0931803447590664</v>
      </c>
      <c r="I2397" s="2">
        <f t="shared" si="338"/>
        <v>67.670814872002182</v>
      </c>
    </row>
    <row r="2398" spans="1:9" ht="13.5" x14ac:dyDescent="0.25">
      <c r="A2398" s="3">
        <f>TITRES_STAT!B2401</f>
        <v>45798</v>
      </c>
      <c r="B2398" s="5">
        <f>TITRES_STAT!D2401</f>
        <v>6.3920000000000003</v>
      </c>
      <c r="C2398" s="2">
        <f t="shared" si="333"/>
        <v>-0.22370000000000001</v>
      </c>
      <c r="D2398" s="2">
        <f t="shared" si="334"/>
        <v>0</v>
      </c>
      <c r="E2398" s="2">
        <f t="shared" si="335"/>
        <v>0.22370000000000001</v>
      </c>
      <c r="F2398" s="2">
        <f t="shared" si="339"/>
        <v>5.0953623973497668E-2</v>
      </c>
      <c r="G2398" s="2">
        <f t="shared" si="339"/>
        <v>4.0321253654245888E-2</v>
      </c>
      <c r="H2398" s="2">
        <f t="shared" si="337"/>
        <v>1.2636914618385675</v>
      </c>
      <c r="I2398" s="2">
        <f t="shared" si="338"/>
        <v>55.82436843279865</v>
      </c>
    </row>
    <row r="2399" spans="1:9" ht="13.5" x14ac:dyDescent="0.25">
      <c r="A2399" s="3">
        <f>TITRES_STAT!B2402</f>
        <v>45799</v>
      </c>
      <c r="B2399" s="5">
        <f>TITRES_STAT!D2402</f>
        <v>6.5427999999999997</v>
      </c>
      <c r="C2399" s="2">
        <f t="shared" si="333"/>
        <v>0.15079999999999938</v>
      </c>
      <c r="D2399" s="2">
        <f t="shared" si="334"/>
        <v>0.15079999999999938</v>
      </c>
      <c r="E2399" s="2">
        <f t="shared" si="335"/>
        <v>0</v>
      </c>
      <c r="F2399" s="2">
        <f t="shared" si="339"/>
        <v>5.8085507975390645E-2</v>
      </c>
      <c r="G2399" s="2">
        <f t="shared" si="339"/>
        <v>3.7441164107514038E-2</v>
      </c>
      <c r="H2399" s="2">
        <f t="shared" si="337"/>
        <v>1.5513809295190559</v>
      </c>
      <c r="I2399" s="2">
        <f t="shared" si="338"/>
        <v>60.805539132547196</v>
      </c>
    </row>
    <row r="2400" spans="1:9" ht="13.5" x14ac:dyDescent="0.25">
      <c r="A2400" s="3">
        <f>TITRES_STAT!B2403</f>
        <v>45800</v>
      </c>
      <c r="B2400" s="5">
        <f>TITRES_STAT!D2403</f>
        <v>6.5183999999999997</v>
      </c>
      <c r="C2400" s="2">
        <f t="shared" si="333"/>
        <v>-2.4399999999999977E-2</v>
      </c>
      <c r="D2400" s="2">
        <f t="shared" si="334"/>
        <v>0</v>
      </c>
      <c r="E2400" s="2">
        <f t="shared" si="335"/>
        <v>2.4399999999999977E-2</v>
      </c>
      <c r="F2400" s="2">
        <f t="shared" si="339"/>
        <v>5.3936543120005599E-2</v>
      </c>
      <c r="G2400" s="2">
        <f t="shared" si="339"/>
        <v>3.6509652385548749E-2</v>
      </c>
      <c r="H2400" s="2">
        <f t="shared" si="337"/>
        <v>1.4773228337105384</v>
      </c>
      <c r="I2400" s="2">
        <f t="shared" si="338"/>
        <v>59.633843987051208</v>
      </c>
    </row>
    <row r="2401" spans="1:9" ht="13.5" x14ac:dyDescent="0.25">
      <c r="A2401" s="3">
        <f>TITRES_STAT!B2404</f>
        <v>45803</v>
      </c>
      <c r="B2401" s="5">
        <f>TITRES_STAT!D2404</f>
        <v>6.4211</v>
      </c>
      <c r="C2401" s="2">
        <f t="shared" si="333"/>
        <v>-9.729999999999972E-2</v>
      </c>
      <c r="D2401" s="2">
        <f t="shared" si="334"/>
        <v>0</v>
      </c>
      <c r="E2401" s="2">
        <f t="shared" si="335"/>
        <v>9.729999999999972E-2</v>
      </c>
      <c r="F2401" s="2">
        <f t="shared" si="339"/>
        <v>5.0083932897148062E-2</v>
      </c>
      <c r="G2401" s="2">
        <f t="shared" si="339"/>
        <v>4.085182007229525E-2</v>
      </c>
      <c r="H2401" s="2">
        <f t="shared" si="337"/>
        <v>1.225990244951505</v>
      </c>
      <c r="I2401" s="2">
        <f t="shared" si="338"/>
        <v>55.076173300041305</v>
      </c>
    </row>
    <row r="2402" spans="1:9" ht="13.5" x14ac:dyDescent="0.25">
      <c r="A2402" s="3">
        <f>TITRES_STAT!B2405</f>
        <v>45804</v>
      </c>
      <c r="B2402" s="5">
        <f>TITRES_STAT!D2405</f>
        <v>6.5183999999999997</v>
      </c>
      <c r="C2402" s="2">
        <f t="shared" si="333"/>
        <v>9.729999999999972E-2</v>
      </c>
      <c r="D2402" s="2">
        <f t="shared" si="334"/>
        <v>9.729999999999972E-2</v>
      </c>
      <c r="E2402" s="2">
        <f t="shared" si="335"/>
        <v>0</v>
      </c>
      <c r="F2402" s="2">
        <f t="shared" si="339"/>
        <v>5.3456509118780318E-2</v>
      </c>
      <c r="G2402" s="2">
        <f t="shared" si="339"/>
        <v>3.7933832924274158E-2</v>
      </c>
      <c r="H2402" s="2">
        <f t="shared" si="337"/>
        <v>1.4092040007002056</v>
      </c>
      <c r="I2402" s="2">
        <f t="shared" si="338"/>
        <v>58.492514552135795</v>
      </c>
    </row>
    <row r="2403" spans="1:9" ht="13.5" x14ac:dyDescent="0.25">
      <c r="A2403" s="3">
        <f>TITRES_STAT!B2406</f>
        <v>45805</v>
      </c>
      <c r="B2403" s="5">
        <f>TITRES_STAT!D2406</f>
        <v>6.5183999999999997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4.9638187038867444E-2</v>
      </c>
      <c r="G2403" s="2">
        <f t="shared" si="339"/>
        <v>3.5224273429683144E-2</v>
      </c>
      <c r="H2403" s="2">
        <f t="shared" si="337"/>
        <v>1.4092040007002058</v>
      </c>
      <c r="I2403" s="2">
        <f t="shared" si="338"/>
        <v>58.492514552135809</v>
      </c>
    </row>
    <row r="2404" spans="1:9" ht="13.5" x14ac:dyDescent="0.25">
      <c r="A2404" s="3">
        <f>TITRES_STAT!B2407</f>
        <v>45806</v>
      </c>
      <c r="B2404" s="5">
        <f>TITRES_STAT!D2407</f>
        <v>6.6546000000000003</v>
      </c>
      <c r="C2404" s="2">
        <f t="shared" si="333"/>
        <v>0.13620000000000054</v>
      </c>
      <c r="D2404" s="2">
        <f t="shared" si="334"/>
        <v>0.13620000000000054</v>
      </c>
      <c r="E2404" s="2">
        <f t="shared" si="335"/>
        <v>0</v>
      </c>
      <c r="F2404" s="2">
        <f t="shared" si="339"/>
        <v>5.5821173678948385E-2</v>
      </c>
      <c r="G2404" s="2">
        <f t="shared" si="339"/>
        <v>3.2708253898991492E-2</v>
      </c>
      <c r="H2404" s="2">
        <f t="shared" si="337"/>
        <v>1.7066387539773116</v>
      </c>
      <c r="I2404" s="2">
        <f t="shared" si="338"/>
        <v>63.053806181909763</v>
      </c>
    </row>
    <row r="2405" spans="1:9" ht="13.5" x14ac:dyDescent="0.25">
      <c r="A2405" s="3">
        <f>TITRES_STAT!B2408</f>
        <v>45807</v>
      </c>
      <c r="B2405" s="5">
        <f>TITRES_STAT!D2408</f>
        <v>6.6546000000000003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5.1833946987594928E-2</v>
      </c>
      <c r="G2405" s="2">
        <f t="shared" si="339"/>
        <v>3.0371950049063529E-2</v>
      </c>
      <c r="H2405" s="2">
        <f t="shared" si="337"/>
        <v>1.7066387539773116</v>
      </c>
      <c r="I2405" s="2">
        <f t="shared" si="338"/>
        <v>63.053806181909763</v>
      </c>
    </row>
    <row r="2406" spans="1:9" ht="13.5" x14ac:dyDescent="0.25">
      <c r="A2406" s="3">
        <f>TITRES_STAT!B2409</f>
        <v>45810</v>
      </c>
      <c r="B2406" s="5">
        <f>TITRES_STAT!D2409</f>
        <v>6.5038</v>
      </c>
      <c r="C2406" s="2">
        <f t="shared" si="333"/>
        <v>-0.15080000000000027</v>
      </c>
      <c r="D2406" s="2">
        <f t="shared" si="334"/>
        <v>0</v>
      </c>
      <c r="E2406" s="2">
        <f t="shared" si="335"/>
        <v>0.15080000000000027</v>
      </c>
      <c r="F2406" s="2">
        <f t="shared" si="339"/>
        <v>4.8131522202766723E-2</v>
      </c>
      <c r="G2406" s="2">
        <f t="shared" si="339"/>
        <v>3.8973953616987585E-2</v>
      </c>
      <c r="H2406" s="2">
        <f t="shared" si="337"/>
        <v>1.2349663746145485</v>
      </c>
      <c r="I2406" s="2">
        <f t="shared" si="338"/>
        <v>55.256597532816834</v>
      </c>
    </row>
    <row r="2407" spans="1:9" ht="13.5" x14ac:dyDescent="0.25">
      <c r="A2407" s="3">
        <f>TITRES_STAT!B2410</f>
        <v>45811</v>
      </c>
      <c r="B2407" s="5">
        <f>TITRES_STAT!D2410</f>
        <v>6.4260000000000002</v>
      </c>
      <c r="C2407" s="2">
        <f t="shared" si="333"/>
        <v>-7.7799999999999869E-2</v>
      </c>
      <c r="D2407" s="2">
        <f t="shared" si="334"/>
        <v>0</v>
      </c>
      <c r="E2407" s="2">
        <f t="shared" si="335"/>
        <v>7.7799999999999869E-2</v>
      </c>
      <c r="F2407" s="2">
        <f t="shared" si="339"/>
        <v>4.4693556331140527E-2</v>
      </c>
      <c r="G2407" s="2">
        <f t="shared" si="339"/>
        <v>4.1747242644345602E-2</v>
      </c>
      <c r="H2407" s="2">
        <f t="shared" si="337"/>
        <v>1.0705750487977195</v>
      </c>
      <c r="I2407" s="2">
        <f t="shared" si="338"/>
        <v>51.704237884028856</v>
      </c>
    </row>
    <row r="2408" spans="1:9" ht="13.5" x14ac:dyDescent="0.25">
      <c r="A2408" s="3">
        <f>TITRES_STAT!B2411</f>
        <v>45812</v>
      </c>
      <c r="B2408" s="5">
        <f>TITRES_STAT!D2411</f>
        <v>6.4211</v>
      </c>
      <c r="C2408" s="2">
        <f t="shared" si="333"/>
        <v>-4.9000000000001265E-3</v>
      </c>
      <c r="D2408" s="2">
        <f t="shared" si="334"/>
        <v>0</v>
      </c>
      <c r="E2408" s="2">
        <f t="shared" si="335"/>
        <v>4.9000000000001265E-3</v>
      </c>
      <c r="F2408" s="2">
        <f t="shared" si="339"/>
        <v>4.1501159450344778E-2</v>
      </c>
      <c r="G2408" s="2">
        <f t="shared" si="339"/>
        <v>3.9115296741178071E-2</v>
      </c>
      <c r="H2408" s="2">
        <f t="shared" si="337"/>
        <v>1.0609956438513994</v>
      </c>
      <c r="I2408" s="2">
        <f t="shared" si="338"/>
        <v>51.479761590796386</v>
      </c>
    </row>
    <row r="2409" spans="1:9" ht="13.5" x14ac:dyDescent="0.25">
      <c r="A2409" s="3">
        <f>TITRES_STAT!B2412</f>
        <v>45813</v>
      </c>
      <c r="B2409" s="5">
        <f>TITRES_STAT!D2412</f>
        <v>6.6546000000000003</v>
      </c>
      <c r="C2409" s="2">
        <f t="shared" si="333"/>
        <v>0.23350000000000026</v>
      </c>
      <c r="D2409" s="2">
        <f t="shared" si="334"/>
        <v>0.23350000000000026</v>
      </c>
      <c r="E2409" s="2">
        <f t="shared" si="335"/>
        <v>0</v>
      </c>
      <c r="F2409" s="2">
        <f t="shared" si="339"/>
        <v>5.5215362346748738E-2</v>
      </c>
      <c r="G2409" s="2">
        <f t="shared" si="339"/>
        <v>3.6321346973951063E-2</v>
      </c>
      <c r="H2409" s="2">
        <f t="shared" si="337"/>
        <v>1.5201903824312486</v>
      </c>
      <c r="I2409" s="2">
        <f t="shared" si="338"/>
        <v>60.320458050661571</v>
      </c>
    </row>
    <row r="2410" spans="1:9" ht="13.5" x14ac:dyDescent="0.25">
      <c r="A2410" s="3">
        <f>TITRES_STAT!B2413</f>
        <v>45817</v>
      </c>
      <c r="B2410" s="5">
        <f>TITRES_STAT!D2413</f>
        <v>6.5865</v>
      </c>
      <c r="C2410" s="2">
        <f t="shared" si="333"/>
        <v>-6.8100000000000271E-2</v>
      </c>
      <c r="D2410" s="2">
        <f t="shared" si="334"/>
        <v>0</v>
      </c>
      <c r="E2410" s="2">
        <f t="shared" si="335"/>
        <v>6.8100000000000271E-2</v>
      </c>
      <c r="F2410" s="2">
        <f t="shared" si="339"/>
        <v>5.1271407893409546E-2</v>
      </c>
      <c r="G2410" s="2">
        <f t="shared" si="339"/>
        <v>3.8591250761526009E-2</v>
      </c>
      <c r="H2410" s="2">
        <f t="shared" si="337"/>
        <v>1.3285759565099446</v>
      </c>
      <c r="I2410" s="2">
        <f t="shared" si="338"/>
        <v>57.055298230477575</v>
      </c>
    </row>
    <row r="2411" spans="1:9" ht="13.5" x14ac:dyDescent="0.25">
      <c r="A2411" s="3">
        <f>TITRES_STAT!B2414</f>
        <v>45818</v>
      </c>
      <c r="B2411" s="5">
        <f>TITRES_STAT!D2414</f>
        <v>6.6205999999999996</v>
      </c>
      <c r="C2411" s="2">
        <f t="shared" si="333"/>
        <v>3.4099999999999575E-2</v>
      </c>
      <c r="D2411" s="2">
        <f t="shared" si="334"/>
        <v>3.4099999999999575E-2</v>
      </c>
      <c r="E2411" s="2">
        <f t="shared" si="335"/>
        <v>0</v>
      </c>
      <c r="F2411" s="2">
        <f t="shared" si="339"/>
        <v>5.0044878758165975E-2</v>
      </c>
      <c r="G2411" s="2">
        <f t="shared" si="339"/>
        <v>3.5834732849988442E-2</v>
      </c>
      <c r="H2411" s="2">
        <f t="shared" si="337"/>
        <v>1.3965467237516218</v>
      </c>
      <c r="I2411" s="2">
        <f t="shared" si="338"/>
        <v>58.273294232520875</v>
      </c>
    </row>
    <row r="2412" spans="1:9" ht="13.5" x14ac:dyDescent="0.25">
      <c r="A2412" s="3">
        <f>TITRES_STAT!B2415</f>
        <v>45819</v>
      </c>
      <c r="B2412" s="5">
        <f>TITRES_STAT!D2415</f>
        <v>6.6497999999999999</v>
      </c>
      <c r="C2412" s="2">
        <f t="shared" si="333"/>
        <v>2.9200000000000337E-2</v>
      </c>
      <c r="D2412" s="2">
        <f t="shared" si="334"/>
        <v>2.9200000000000337E-2</v>
      </c>
      <c r="E2412" s="2">
        <f t="shared" si="335"/>
        <v>0</v>
      </c>
      <c r="F2412" s="2">
        <f t="shared" si="339"/>
        <v>4.8555958846868426E-2</v>
      </c>
      <c r="G2412" s="2">
        <f t="shared" si="339"/>
        <v>3.3275109074989269E-2</v>
      </c>
      <c r="H2412" s="2">
        <f t="shared" si="337"/>
        <v>1.4592276388168108</v>
      </c>
      <c r="I2412" s="2">
        <f t="shared" si="338"/>
        <v>59.336826562297333</v>
      </c>
    </row>
    <row r="2413" spans="1:9" ht="13.5" x14ac:dyDescent="0.25">
      <c r="A2413" s="3">
        <f>TITRES_STAT!B2416</f>
        <v>45820</v>
      </c>
      <c r="B2413" s="5">
        <f>TITRES_STAT!D2416</f>
        <v>6.7032999999999996</v>
      </c>
      <c r="C2413" s="2">
        <f t="shared" si="333"/>
        <v>5.3499999999999659E-2</v>
      </c>
      <c r="D2413" s="2">
        <f t="shared" si="334"/>
        <v>5.3499999999999659E-2</v>
      </c>
      <c r="E2413" s="2">
        <f t="shared" si="335"/>
        <v>0</v>
      </c>
      <c r="F2413" s="2">
        <f t="shared" ref="F2413:G2428" si="340">((F2412*13)+D2413)/14</f>
        <v>4.8909104643520655E-2</v>
      </c>
      <c r="G2413" s="2">
        <f t="shared" si="340"/>
        <v>3.0898315569632896E-2</v>
      </c>
      <c r="H2413" s="2">
        <f t="shared" si="337"/>
        <v>1.5829052083210937</v>
      </c>
      <c r="I2413" s="2">
        <f t="shared" si="338"/>
        <v>61.283906324614719</v>
      </c>
    </row>
    <row r="2414" spans="1:9" ht="13.5" x14ac:dyDescent="0.25">
      <c r="A2414" s="3">
        <f>TITRES_STAT!B2417</f>
        <v>45821</v>
      </c>
      <c r="B2414" s="5">
        <f>TITRES_STAT!D2417</f>
        <v>6.7032999999999996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4.5415597168983468E-2</v>
      </c>
      <c r="G2414" s="2">
        <f t="shared" si="340"/>
        <v>2.8691293028944832E-2</v>
      </c>
      <c r="H2414" s="2">
        <f t="shared" si="337"/>
        <v>1.5829052083210939</v>
      </c>
      <c r="I2414" s="2">
        <f t="shared" si="338"/>
        <v>61.283906324614719</v>
      </c>
    </row>
    <row r="2415" spans="1:9" ht="13.5" x14ac:dyDescent="0.25">
      <c r="A2415" s="3">
        <f>TITRES_STAT!B2418</f>
        <v>45824</v>
      </c>
      <c r="B2415" s="5">
        <f>TITRES_STAT!D2418</f>
        <v>6.7226999999999997</v>
      </c>
      <c r="C2415" s="2">
        <f t="shared" si="333"/>
        <v>1.9400000000000084E-2</v>
      </c>
      <c r="D2415" s="2">
        <f t="shared" si="334"/>
        <v>1.9400000000000084E-2</v>
      </c>
      <c r="E2415" s="2">
        <f t="shared" si="335"/>
        <v>0</v>
      </c>
      <c r="F2415" s="2">
        <f t="shared" si="340"/>
        <v>4.3557340228341797E-2</v>
      </c>
      <c r="G2415" s="2">
        <f t="shared" si="340"/>
        <v>2.6641914955448771E-2</v>
      </c>
      <c r="H2415" s="2">
        <f t="shared" si="337"/>
        <v>1.6349177715332923</v>
      </c>
      <c r="I2415" s="2">
        <f t="shared" si="338"/>
        <v>62.048151528535662</v>
      </c>
    </row>
    <row r="2416" spans="1:9" ht="13.5" x14ac:dyDescent="0.25">
      <c r="A2416" s="3">
        <f>TITRES_STAT!B2419</f>
        <v>45825</v>
      </c>
      <c r="B2416" s="5">
        <f>TITRES_STAT!D2419</f>
        <v>6.7130000000000001</v>
      </c>
      <c r="C2416" s="2">
        <f t="shared" si="333"/>
        <v>-9.6999999999995978E-3</v>
      </c>
      <c r="D2416" s="2">
        <f t="shared" si="334"/>
        <v>0</v>
      </c>
      <c r="E2416" s="2">
        <f t="shared" si="335"/>
        <v>9.6999999999995978E-3</v>
      </c>
      <c r="F2416" s="2">
        <f t="shared" si="340"/>
        <v>4.0446101640603097E-2</v>
      </c>
      <c r="G2416" s="2">
        <f t="shared" si="340"/>
        <v>2.543177817291669E-2</v>
      </c>
      <c r="H2416" s="2">
        <f t="shared" si="337"/>
        <v>1.590376471735498</v>
      </c>
      <c r="I2416" s="2">
        <f t="shared" si="338"/>
        <v>61.395572770547091</v>
      </c>
    </row>
    <row r="2417" spans="1:9" ht="13.5" x14ac:dyDescent="0.25">
      <c r="A2417" s="3">
        <f>TITRES_STAT!B2420</f>
        <v>45826</v>
      </c>
      <c r="B2417" s="5">
        <f>TITRES_STAT!D2420</f>
        <v>6.6546000000000003</v>
      </c>
      <c r="C2417" s="2">
        <f t="shared" si="333"/>
        <v>-5.8399999999999785E-2</v>
      </c>
      <c r="D2417" s="2">
        <f t="shared" si="334"/>
        <v>0</v>
      </c>
      <c r="E2417" s="2">
        <f t="shared" si="335"/>
        <v>5.8399999999999785E-2</v>
      </c>
      <c r="F2417" s="2">
        <f t="shared" si="340"/>
        <v>3.755709438056002E-2</v>
      </c>
      <c r="G2417" s="2">
        <f t="shared" si="340"/>
        <v>2.778665116056548E-2</v>
      </c>
      <c r="H2417" s="2">
        <f t="shared" si="337"/>
        <v>1.3516236326405771</v>
      </c>
      <c r="I2417" s="2">
        <f t="shared" si="338"/>
        <v>57.476188531192555</v>
      </c>
    </row>
    <row r="2418" spans="1:9" ht="13.5" x14ac:dyDescent="0.25">
      <c r="A2418" s="3">
        <f>TITRES_STAT!B2421</f>
        <v>45827</v>
      </c>
      <c r="B2418" s="5">
        <f>TITRES_STAT!D2421</f>
        <v>6.6546000000000003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3.4874444781948587E-2</v>
      </c>
      <c r="G2418" s="2">
        <f t="shared" si="340"/>
        <v>2.5801890363382231E-2</v>
      </c>
      <c r="H2418" s="2">
        <f t="shared" si="337"/>
        <v>1.3516236326405768</v>
      </c>
      <c r="I2418" s="2">
        <f t="shared" si="338"/>
        <v>57.476188531192548</v>
      </c>
    </row>
    <row r="2419" spans="1:9" ht="13.5" x14ac:dyDescent="0.25">
      <c r="A2419" s="3">
        <f>TITRES_STAT!B2422</f>
        <v>45828</v>
      </c>
      <c r="B2419" s="5">
        <f>TITRES_STAT!D2422</f>
        <v>6.6497999999999999</v>
      </c>
      <c r="C2419" s="2">
        <f t="shared" si="333"/>
        <v>-4.8000000000003595E-3</v>
      </c>
      <c r="D2419" s="2">
        <f t="shared" si="334"/>
        <v>0</v>
      </c>
      <c r="E2419" s="2">
        <f t="shared" si="335"/>
        <v>4.8000000000003595E-3</v>
      </c>
      <c r="F2419" s="2">
        <f t="shared" si="340"/>
        <v>3.23834130118094E-2</v>
      </c>
      <c r="G2419" s="2">
        <f t="shared" si="340"/>
        <v>2.4301755337426383E-2</v>
      </c>
      <c r="H2419" s="2">
        <f t="shared" si="337"/>
        <v>1.332554482677089</v>
      </c>
      <c r="I2419" s="2">
        <f t="shared" si="338"/>
        <v>57.128546945994891</v>
      </c>
    </row>
    <row r="2420" spans="1:9" ht="13.5" x14ac:dyDescent="0.25">
      <c r="A2420" s="3">
        <f>TITRES_STAT!B2423</f>
        <v>45831</v>
      </c>
      <c r="B2420" s="5">
        <f>TITRES_STAT!D2423</f>
        <v>6.6497999999999999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3.0070312082394444E-2</v>
      </c>
      <c r="G2420" s="2">
        <f t="shared" si="340"/>
        <v>2.2565915670467358E-2</v>
      </c>
      <c r="H2420" s="2">
        <f t="shared" si="337"/>
        <v>1.332554482677089</v>
      </c>
      <c r="I2420" s="2">
        <f t="shared" si="338"/>
        <v>57.128546945994891</v>
      </c>
    </row>
    <row r="2421" spans="1:9" ht="13.5" x14ac:dyDescent="0.25">
      <c r="A2421" s="3">
        <f>TITRES_STAT!B2424</f>
        <v>45832</v>
      </c>
      <c r="B2421" s="5">
        <f>TITRES_STAT!D2424</f>
        <v>6.6352000000000002</v>
      </c>
      <c r="C2421" s="2">
        <f t="shared" si="333"/>
        <v>-1.4599999999999724E-2</v>
      </c>
      <c r="D2421" s="2">
        <f t="shared" si="334"/>
        <v>0</v>
      </c>
      <c r="E2421" s="2">
        <f t="shared" si="335"/>
        <v>1.4599999999999724E-2</v>
      </c>
      <c r="F2421" s="2">
        <f t="shared" si="340"/>
        <v>2.7922432647937697E-2</v>
      </c>
      <c r="G2421" s="2">
        <f t="shared" si="340"/>
        <v>2.1996921694005384E-2</v>
      </c>
      <c r="H2421" s="2">
        <f t="shared" si="337"/>
        <v>1.2693790993285727</v>
      </c>
      <c r="I2421" s="2">
        <f t="shared" si="338"/>
        <v>55.935083728590612</v>
      </c>
    </row>
    <row r="2422" spans="1:9" ht="13.5" x14ac:dyDescent="0.25">
      <c r="A2422" s="3">
        <f>TITRES_STAT!B2425</f>
        <v>45833</v>
      </c>
      <c r="B2422" s="5">
        <f>TITRES_STAT!D2425</f>
        <v>6.6157000000000004</v>
      </c>
      <c r="C2422" s="2">
        <f t="shared" si="333"/>
        <v>-1.9499999999999851E-2</v>
      </c>
      <c r="D2422" s="2">
        <f t="shared" si="334"/>
        <v>0</v>
      </c>
      <c r="E2422" s="2">
        <f t="shared" si="335"/>
        <v>1.9499999999999851E-2</v>
      </c>
      <c r="F2422" s="2">
        <f t="shared" si="340"/>
        <v>2.5927973173085005E-2</v>
      </c>
      <c r="G2422" s="2">
        <f t="shared" si="340"/>
        <v>2.1818570144433558E-2</v>
      </c>
      <c r="H2422" s="2">
        <f t="shared" si="337"/>
        <v>1.1883442866076104</v>
      </c>
      <c r="I2422" s="2">
        <f t="shared" si="338"/>
        <v>54.303351345587018</v>
      </c>
    </row>
    <row r="2423" spans="1:9" ht="13.5" x14ac:dyDescent="0.25">
      <c r="A2423" s="3">
        <f>TITRES_STAT!B2426</f>
        <v>45835</v>
      </c>
      <c r="B2423" s="5">
        <f>TITRES_STAT!D2426</f>
        <v>6.6157000000000004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2.4075975089293218E-2</v>
      </c>
      <c r="G2423" s="2">
        <f t="shared" si="340"/>
        <v>2.0260100848402591E-2</v>
      </c>
      <c r="H2423" s="2">
        <f t="shared" si="337"/>
        <v>1.1883442866076104</v>
      </c>
      <c r="I2423" s="2">
        <f t="shared" si="338"/>
        <v>54.303351345587018</v>
      </c>
    </row>
    <row r="2424" spans="1:9" ht="13.5" x14ac:dyDescent="0.25">
      <c r="A2424" s="3">
        <f>TITRES_STAT!B2427</f>
        <v>45838</v>
      </c>
      <c r="B2424" s="5">
        <f>TITRES_STAT!D2427</f>
        <v>6.5963000000000003</v>
      </c>
      <c r="C2424" s="2">
        <f t="shared" si="333"/>
        <v>-1.9400000000000084E-2</v>
      </c>
      <c r="D2424" s="2">
        <f t="shared" si="334"/>
        <v>0</v>
      </c>
      <c r="E2424" s="2">
        <f t="shared" si="335"/>
        <v>1.9400000000000084E-2</v>
      </c>
      <c r="F2424" s="2">
        <f t="shared" si="340"/>
        <v>2.2356262582915131E-2</v>
      </c>
      <c r="G2424" s="2">
        <f t="shared" si="340"/>
        <v>2.0198665073516697E-2</v>
      </c>
      <c r="H2424" s="2">
        <f t="shared" si="337"/>
        <v>1.1068188170626854</v>
      </c>
      <c r="I2424" s="2">
        <f t="shared" si="338"/>
        <v>52.535073642725763</v>
      </c>
    </row>
    <row r="2425" spans="1:9" ht="13.5" x14ac:dyDescent="0.25">
      <c r="A2425" s="3">
        <f>TITRES_STAT!B2428</f>
        <v>45839</v>
      </c>
      <c r="B2425" s="5">
        <f>TITRES_STAT!D2428</f>
        <v>6.5670999999999999</v>
      </c>
      <c r="C2425" s="2">
        <f t="shared" si="333"/>
        <v>-2.9200000000000337E-2</v>
      </c>
      <c r="D2425" s="2">
        <f t="shared" si="334"/>
        <v>0</v>
      </c>
      <c r="E2425" s="2">
        <f t="shared" si="335"/>
        <v>2.9200000000000337E-2</v>
      </c>
      <c r="F2425" s="2">
        <f t="shared" si="340"/>
        <v>2.0759386684135479E-2</v>
      </c>
      <c r="G2425" s="2">
        <f t="shared" si="340"/>
        <v>2.0841617568265528E-2</v>
      </c>
      <c r="H2425" s="2">
        <f t="shared" si="337"/>
        <v>0.99605448646868666</v>
      </c>
      <c r="I2425" s="2">
        <f t="shared" si="338"/>
        <v>49.901167188619844</v>
      </c>
    </row>
    <row r="2426" spans="1:9" ht="13.5" x14ac:dyDescent="0.25">
      <c r="A2426" s="3">
        <f>TITRES_STAT!B2429</f>
        <v>45840</v>
      </c>
      <c r="B2426" s="5">
        <f>TITRES_STAT!D2429</f>
        <v>6.4455</v>
      </c>
      <c r="C2426" s="2">
        <f t="shared" si="333"/>
        <v>-0.12159999999999993</v>
      </c>
      <c r="D2426" s="2">
        <f t="shared" si="334"/>
        <v>0</v>
      </c>
      <c r="E2426" s="2">
        <f t="shared" si="335"/>
        <v>0.12159999999999993</v>
      </c>
      <c r="F2426" s="2">
        <f t="shared" si="340"/>
        <v>1.9276573349554373E-2</v>
      </c>
      <c r="G2426" s="2">
        <f t="shared" si="340"/>
        <v>2.8038644884817988E-2</v>
      </c>
      <c r="H2426" s="2">
        <f t="shared" si="337"/>
        <v>0.68750017801295416</v>
      </c>
      <c r="I2426" s="2">
        <f t="shared" si="338"/>
        <v>40.740746991949443</v>
      </c>
    </row>
    <row r="2427" spans="1:9" ht="13.5" x14ac:dyDescent="0.25">
      <c r="A2427" s="3">
        <f>TITRES_STAT!B2430</f>
        <v>45841</v>
      </c>
      <c r="B2427" s="5">
        <f>TITRES_STAT!D2430</f>
        <v>6.5427999999999997</v>
      </c>
      <c r="C2427" s="2">
        <f t="shared" si="333"/>
        <v>9.729999999999972E-2</v>
      </c>
      <c r="D2427" s="2">
        <f t="shared" si="334"/>
        <v>9.729999999999972E-2</v>
      </c>
      <c r="E2427" s="2">
        <f t="shared" si="335"/>
        <v>0</v>
      </c>
      <c r="F2427" s="2">
        <f t="shared" si="340"/>
        <v>2.4849675253157615E-2</v>
      </c>
      <c r="G2427" s="2">
        <f t="shared" si="340"/>
        <v>2.6035884535902418E-2</v>
      </c>
      <c r="H2427" s="2">
        <f t="shared" si="337"/>
        <v>0.95443944755903842</v>
      </c>
      <c r="I2427" s="2">
        <f t="shared" si="338"/>
        <v>48.834434279919407</v>
      </c>
    </row>
    <row r="2428" spans="1:9" ht="13.5" x14ac:dyDescent="0.25">
      <c r="A2428" s="3">
        <f>TITRES_STAT!B2431</f>
        <v>45842</v>
      </c>
      <c r="B2428" s="5">
        <f>TITRES_STAT!D2431</f>
        <v>6.4260000000000002</v>
      </c>
      <c r="C2428" s="2">
        <f t="shared" si="333"/>
        <v>-0.11679999999999957</v>
      </c>
      <c r="D2428" s="2">
        <f t="shared" si="334"/>
        <v>0</v>
      </c>
      <c r="E2428" s="2">
        <f t="shared" si="335"/>
        <v>0.11679999999999957</v>
      </c>
      <c r="F2428" s="2">
        <f t="shared" si="340"/>
        <v>2.307469844936064E-2</v>
      </c>
      <c r="G2428" s="2">
        <f t="shared" si="340"/>
        <v>3.2519035640480788E-2</v>
      </c>
      <c r="H2428" s="2">
        <f t="shared" si="337"/>
        <v>0.70957511484862368</v>
      </c>
      <c r="I2428" s="2">
        <f t="shared" si="338"/>
        <v>41.505933765972827</v>
      </c>
    </row>
    <row r="2429" spans="1:9" ht="13.5" x14ac:dyDescent="0.25">
      <c r="A2429" s="3">
        <f>TITRES_STAT!B2432</f>
        <v>45845</v>
      </c>
      <c r="B2429" s="5">
        <f>TITRES_STAT!D2432</f>
        <v>6.5427999999999997</v>
      </c>
      <c r="C2429" s="2">
        <f t="shared" si="333"/>
        <v>0.11679999999999957</v>
      </c>
      <c r="D2429" s="2">
        <f t="shared" si="334"/>
        <v>0.11679999999999957</v>
      </c>
      <c r="E2429" s="2">
        <f t="shared" si="335"/>
        <v>0</v>
      </c>
      <c r="F2429" s="2">
        <f t="shared" ref="F2429:G2444" si="341">((F2428*13)+D2429)/14</f>
        <v>2.9769362845834847E-2</v>
      </c>
      <c r="G2429" s="2">
        <f t="shared" si="341"/>
        <v>3.0196247380446444E-2</v>
      </c>
      <c r="H2429" s="2">
        <f t="shared" si="337"/>
        <v>0.98586299386035547</v>
      </c>
      <c r="I2429" s="2">
        <f t="shared" si="338"/>
        <v>49.644058875578231</v>
      </c>
    </row>
    <row r="2430" spans="1:9" ht="13.5" x14ac:dyDescent="0.25">
      <c r="A2430" s="3">
        <f>TITRES_STAT!B2433</f>
        <v>45846</v>
      </c>
      <c r="B2430" s="5">
        <f>TITRES_STAT!D2433</f>
        <v>6.6595000000000004</v>
      </c>
      <c r="C2430" s="2">
        <f t="shared" si="333"/>
        <v>0.11670000000000069</v>
      </c>
      <c r="D2430" s="2">
        <f t="shared" si="334"/>
        <v>0.11670000000000069</v>
      </c>
      <c r="E2430" s="2">
        <f t="shared" si="335"/>
        <v>0</v>
      </c>
      <c r="F2430" s="2">
        <f t="shared" si="341"/>
        <v>3.5978694071132411E-2</v>
      </c>
      <c r="G2430" s="2">
        <f t="shared" si="341"/>
        <v>2.8039372567557414E-2</v>
      </c>
      <c r="H2430" s="2">
        <f t="shared" si="337"/>
        <v>1.283149042812787</v>
      </c>
      <c r="I2430" s="2">
        <f t="shared" si="338"/>
        <v>56.200844480655405</v>
      </c>
    </row>
    <row r="2431" spans="1:9" ht="13.5" x14ac:dyDescent="0.25">
      <c r="A2431" s="3">
        <f>TITRES_STAT!B2434</f>
        <v>45847</v>
      </c>
      <c r="B2431" s="5">
        <f>TITRES_STAT!D2434</f>
        <v>6.6886999999999999</v>
      </c>
      <c r="C2431" s="2">
        <f t="shared" si="333"/>
        <v>2.9199999999999449E-2</v>
      </c>
      <c r="D2431" s="2">
        <f t="shared" si="334"/>
        <v>2.9199999999999449E-2</v>
      </c>
      <c r="E2431" s="2">
        <f t="shared" si="335"/>
        <v>0</v>
      </c>
      <c r="F2431" s="2">
        <f t="shared" si="341"/>
        <v>3.549450163748006E-2</v>
      </c>
      <c r="G2431" s="2">
        <f t="shared" si="341"/>
        <v>2.6036560241303314E-2</v>
      </c>
      <c r="H2431" s="2">
        <f t="shared" si="337"/>
        <v>1.3632561793309801</v>
      </c>
      <c r="I2431" s="2">
        <f t="shared" si="338"/>
        <v>57.685501523449211</v>
      </c>
    </row>
    <row r="2432" spans="1:9" ht="13.5" x14ac:dyDescent="0.25">
      <c r="A2432" s="3">
        <f>TITRES_STAT!B2435</f>
        <v>45848</v>
      </c>
      <c r="B2432" s="5">
        <f>TITRES_STAT!D2435</f>
        <v>6.8650000000000002</v>
      </c>
      <c r="C2432" s="2">
        <f t="shared" si="333"/>
        <v>0.17630000000000035</v>
      </c>
      <c r="D2432" s="2">
        <f t="shared" si="334"/>
        <v>0.17630000000000035</v>
      </c>
      <c r="E2432" s="2">
        <f t="shared" si="335"/>
        <v>0</v>
      </c>
      <c r="F2432" s="2">
        <f t="shared" si="341"/>
        <v>4.5552037234802938E-2</v>
      </c>
      <c r="G2432" s="2">
        <f t="shared" si="341"/>
        <v>2.4176805938353078E-2</v>
      </c>
      <c r="H2432" s="2">
        <f t="shared" si="337"/>
        <v>1.8841213910122463</v>
      </c>
      <c r="I2432" s="2">
        <f t="shared" si="338"/>
        <v>65.327395611145619</v>
      </c>
    </row>
    <row r="2433" spans="1:9" ht="13.5" x14ac:dyDescent="0.25">
      <c r="A2433" s="3">
        <f>TITRES_STAT!B2436</f>
        <v>45849</v>
      </c>
      <c r="B2433" s="5">
        <f>TITRES_STAT!D2436</f>
        <v>6.87</v>
      </c>
      <c r="C2433" s="2">
        <f t="shared" si="333"/>
        <v>4.9999999999998934E-3</v>
      </c>
      <c r="D2433" s="2">
        <f t="shared" si="334"/>
        <v>4.9999999999998934E-3</v>
      </c>
      <c r="E2433" s="2">
        <f t="shared" si="335"/>
        <v>0</v>
      </c>
      <c r="F2433" s="2">
        <f t="shared" si="341"/>
        <v>4.2655463146602721E-2</v>
      </c>
      <c r="G2433" s="2">
        <f t="shared" si="341"/>
        <v>2.2449891228470714E-2</v>
      </c>
      <c r="H2433" s="2">
        <f t="shared" si="337"/>
        <v>1.9000298358910317</v>
      </c>
      <c r="I2433" s="2">
        <f t="shared" si="338"/>
        <v>65.517596142497936</v>
      </c>
    </row>
    <row r="2434" spans="1:9" ht="13.5" x14ac:dyDescent="0.25">
      <c r="A2434" s="3">
        <f>TITRES_STAT!B2437</f>
        <v>45852</v>
      </c>
      <c r="B2434" s="5">
        <f>TITRES_STAT!D2437</f>
        <v>6.9950000000000001</v>
      </c>
      <c r="C2434" s="2">
        <f t="shared" si="333"/>
        <v>0.125</v>
      </c>
      <c r="D2434" s="2">
        <f t="shared" si="334"/>
        <v>0.125</v>
      </c>
      <c r="E2434" s="2">
        <f t="shared" si="335"/>
        <v>0</v>
      </c>
      <c r="F2434" s="2">
        <f t="shared" si="341"/>
        <v>4.8537215778988237E-2</v>
      </c>
      <c r="G2434" s="2">
        <f t="shared" si="341"/>
        <v>2.0846327569294238E-2</v>
      </c>
      <c r="H2434" s="2">
        <f t="shared" si="337"/>
        <v>2.3283341210891031</v>
      </c>
      <c r="I2434" s="2">
        <f t="shared" si="338"/>
        <v>69.954939509715501</v>
      </c>
    </row>
    <row r="2435" spans="1:9" ht="13.5" x14ac:dyDescent="0.25">
      <c r="A2435" s="3">
        <f>TITRES_STAT!B2438</f>
        <v>45853</v>
      </c>
      <c r="B2435" s="5">
        <f>TITRES_STAT!D2438</f>
        <v>7.42</v>
      </c>
      <c r="C2435" s="2">
        <f t="shared" ref="C2435:C2498" si="342">B2435-B2434</f>
        <v>0.42499999999999982</v>
      </c>
      <c r="D2435" s="2">
        <f t="shared" ref="D2435:D2498" si="343">IF(C2435&gt;0,C2435,0)</f>
        <v>0.42499999999999982</v>
      </c>
      <c r="E2435" s="2">
        <f t="shared" ref="E2435:E2498" si="344">IF(C2435&lt;0,-C2435,0)</f>
        <v>0</v>
      </c>
      <c r="F2435" s="2">
        <f t="shared" si="341"/>
        <v>7.5427414651917629E-2</v>
      </c>
      <c r="G2435" s="2">
        <f t="shared" si="341"/>
        <v>1.9357304171487507E-2</v>
      </c>
      <c r="H2435" s="2">
        <f t="shared" si="337"/>
        <v>3.8965867345835807</v>
      </c>
      <c r="I2435" s="2">
        <f t="shared" si="338"/>
        <v>79.577610809235608</v>
      </c>
    </row>
    <row r="2436" spans="1:9" ht="13.5" x14ac:dyDescent="0.25">
      <c r="A2436" s="3">
        <f>TITRES_STAT!B2439</f>
        <v>45854</v>
      </c>
      <c r="B2436" s="5">
        <f>TITRES_STAT!D2439</f>
        <v>7.86</v>
      </c>
      <c r="C2436" s="2">
        <f t="shared" si="342"/>
        <v>0.44000000000000039</v>
      </c>
      <c r="D2436" s="2">
        <f t="shared" si="343"/>
        <v>0.44000000000000039</v>
      </c>
      <c r="E2436" s="2">
        <f t="shared" si="344"/>
        <v>0</v>
      </c>
      <c r="F2436" s="2">
        <f t="shared" si="341"/>
        <v>0.10146831360535212</v>
      </c>
      <c r="G2436" s="2">
        <f t="shared" si="341"/>
        <v>1.7974639587809826E-2</v>
      </c>
      <c r="H2436" s="2">
        <f t="shared" si="337"/>
        <v>5.645081956144848</v>
      </c>
      <c r="I2436" s="2">
        <f t="shared" si="338"/>
        <v>84.951276649413202</v>
      </c>
    </row>
    <row r="2437" spans="1:9" ht="13.5" x14ac:dyDescent="0.25">
      <c r="A2437" s="3">
        <f>TITRES_STAT!B2440</f>
        <v>45855</v>
      </c>
      <c r="B2437" s="5">
        <f>TITRES_STAT!D2440</f>
        <v>8.33</v>
      </c>
      <c r="C2437" s="2">
        <f t="shared" si="342"/>
        <v>0.46999999999999975</v>
      </c>
      <c r="D2437" s="2">
        <f t="shared" si="343"/>
        <v>0.46999999999999975</v>
      </c>
      <c r="E2437" s="2">
        <f t="shared" si="344"/>
        <v>0</v>
      </c>
      <c r="F2437" s="2">
        <f t="shared" si="341"/>
        <v>0.12779200549068409</v>
      </c>
      <c r="G2437" s="2">
        <f t="shared" si="341"/>
        <v>1.6690736760109123E-2</v>
      </c>
      <c r="H2437" s="2">
        <f t="shared" si="337"/>
        <v>7.6564628229058833</v>
      </c>
      <c r="I2437" s="2">
        <f t="shared" si="338"/>
        <v>88.44793744907102</v>
      </c>
    </row>
    <row r="2438" spans="1:9" ht="13.5" x14ac:dyDescent="0.25">
      <c r="A2438" s="3">
        <f>TITRES_STAT!B2441</f>
        <v>45856</v>
      </c>
      <c r="B2438" s="5">
        <f>TITRES_STAT!D2441</f>
        <v>8.82</v>
      </c>
      <c r="C2438" s="2">
        <f t="shared" si="342"/>
        <v>0.49000000000000021</v>
      </c>
      <c r="D2438" s="2">
        <f t="shared" si="343"/>
        <v>0.49000000000000021</v>
      </c>
      <c r="E2438" s="2">
        <f t="shared" si="344"/>
        <v>0</v>
      </c>
      <c r="F2438" s="2">
        <f t="shared" si="341"/>
        <v>0.15366400509849237</v>
      </c>
      <c r="G2438" s="2">
        <f t="shared" si="341"/>
        <v>1.5498541277244185E-2</v>
      </c>
      <c r="H2438" s="2">
        <f t="shared" si="337"/>
        <v>9.9147398680745749</v>
      </c>
      <c r="I2438" s="2">
        <f t="shared" si="338"/>
        <v>90.838077571367663</v>
      </c>
    </row>
    <row r="2439" spans="1:9" ht="13.5" x14ac:dyDescent="0.25">
      <c r="A2439" s="3">
        <f>TITRES_STAT!B2442</f>
        <v>45859</v>
      </c>
      <c r="B2439" s="5">
        <f>TITRES_STAT!D2442</f>
        <v>9.34</v>
      </c>
      <c r="C2439" s="2">
        <f t="shared" si="342"/>
        <v>0.51999999999999957</v>
      </c>
      <c r="D2439" s="2">
        <f t="shared" si="343"/>
        <v>0.51999999999999957</v>
      </c>
      <c r="E2439" s="2">
        <f t="shared" si="344"/>
        <v>0</v>
      </c>
      <c r="F2439" s="2">
        <f t="shared" si="341"/>
        <v>0.17983086187717148</v>
      </c>
      <c r="G2439" s="2">
        <f t="shared" si="341"/>
        <v>1.4391502614583886E-2</v>
      </c>
      <c r="H2439" s="2">
        <f t="shared" si="337"/>
        <v>12.495627919695938</v>
      </c>
      <c r="I2439" s="2">
        <f t="shared" si="338"/>
        <v>92.590192868754414</v>
      </c>
    </row>
    <row r="2440" spans="1:9" ht="13.5" x14ac:dyDescent="0.25">
      <c r="A2440" s="3">
        <f>TITRES_STAT!B2443</f>
        <v>45860</v>
      </c>
      <c r="B2440" s="5">
        <f>TITRES_STAT!D2443</f>
        <v>9.33</v>
      </c>
      <c r="C2440" s="2">
        <f t="shared" si="342"/>
        <v>-9.9999999999997868E-3</v>
      </c>
      <c r="D2440" s="2">
        <f t="shared" si="343"/>
        <v>0</v>
      </c>
      <c r="E2440" s="2">
        <f t="shared" si="344"/>
        <v>9.9999999999997868E-3</v>
      </c>
      <c r="F2440" s="2">
        <f t="shared" si="341"/>
        <v>0.16698580031451637</v>
      </c>
      <c r="G2440" s="2">
        <f t="shared" si="341"/>
        <v>1.4077823856399307E-2</v>
      </c>
      <c r="H2440" s="2">
        <f t="shared" si="337"/>
        <v>11.861620234622428</v>
      </c>
      <c r="I2440" s="2">
        <f t="shared" si="338"/>
        <v>92.224929816322188</v>
      </c>
    </row>
    <row r="2441" spans="1:9" ht="13.5" x14ac:dyDescent="0.25">
      <c r="A2441" s="3">
        <f>TITRES_STAT!B2444</f>
        <v>45861</v>
      </c>
      <c r="B2441" s="5">
        <f>TITRES_STAT!D2444</f>
        <v>8.98</v>
      </c>
      <c r="C2441" s="2">
        <f t="shared" si="342"/>
        <v>-0.34999999999999964</v>
      </c>
      <c r="D2441" s="2">
        <f t="shared" si="343"/>
        <v>0</v>
      </c>
      <c r="E2441" s="2">
        <f t="shared" si="344"/>
        <v>0.34999999999999964</v>
      </c>
      <c r="F2441" s="2">
        <f t="shared" si="341"/>
        <v>0.15505824314919378</v>
      </c>
      <c r="G2441" s="2">
        <f t="shared" si="341"/>
        <v>3.8072265009513613E-2</v>
      </c>
      <c r="H2441" s="2">
        <f t="shared" si="337"/>
        <v>4.0727349189875452</v>
      </c>
      <c r="I2441" s="2">
        <f t="shared" si="338"/>
        <v>80.286768065547022</v>
      </c>
    </row>
    <row r="2442" spans="1:9" ht="13.5" x14ac:dyDescent="0.25">
      <c r="A2442" s="3">
        <f>TITRES_STAT!B2445</f>
        <v>45862</v>
      </c>
      <c r="B2442" s="5">
        <f>TITRES_STAT!D2445</f>
        <v>8.4499999999999993</v>
      </c>
      <c r="C2442" s="2">
        <f t="shared" si="342"/>
        <v>-0.53000000000000114</v>
      </c>
      <c r="D2442" s="2">
        <f t="shared" si="343"/>
        <v>0</v>
      </c>
      <c r="E2442" s="2">
        <f t="shared" si="344"/>
        <v>0.53000000000000114</v>
      </c>
      <c r="F2442" s="2">
        <f t="shared" si="341"/>
        <v>0.14398265435282281</v>
      </c>
      <c r="G2442" s="2">
        <f t="shared" si="341"/>
        <v>7.3209960365977017E-2</v>
      </c>
      <c r="H2442" s="2">
        <f t="shared" si="337"/>
        <v>1.9667085412019443</v>
      </c>
      <c r="I2442" s="2">
        <f t="shared" si="338"/>
        <v>66.292610611662724</v>
      </c>
    </row>
    <row r="2443" spans="1:9" ht="13.5" x14ac:dyDescent="0.25">
      <c r="A2443" s="3">
        <f>TITRES_STAT!B2446</f>
        <v>45866</v>
      </c>
      <c r="B2443" s="5">
        <f>TITRES_STAT!D2446</f>
        <v>7.95</v>
      </c>
      <c r="C2443" s="2">
        <f t="shared" si="342"/>
        <v>-0.49999999999999911</v>
      </c>
      <c r="D2443" s="2">
        <f t="shared" si="343"/>
        <v>0</v>
      </c>
      <c r="E2443" s="2">
        <f t="shared" si="344"/>
        <v>0.49999999999999911</v>
      </c>
      <c r="F2443" s="2">
        <f t="shared" si="341"/>
        <v>0.13369817904190689</v>
      </c>
      <c r="G2443" s="2">
        <f t="shared" si="341"/>
        <v>0.1036949631969786</v>
      </c>
      <c r="H2443" s="2">
        <f t="shared" si="337"/>
        <v>1.2893411108882336</v>
      </c>
      <c r="I2443" s="2">
        <f t="shared" si="338"/>
        <v>56.319309724359364</v>
      </c>
    </row>
    <row r="2444" spans="1:9" ht="13.5" x14ac:dyDescent="0.25">
      <c r="A2444" s="3">
        <f>TITRES_STAT!B2447</f>
        <v>45867</v>
      </c>
      <c r="B2444" s="5">
        <f>TITRES_STAT!D2447</f>
        <v>7.89</v>
      </c>
      <c r="C2444" s="2">
        <f t="shared" si="342"/>
        <v>-6.0000000000000497E-2</v>
      </c>
      <c r="D2444" s="2">
        <f t="shared" si="343"/>
        <v>0</v>
      </c>
      <c r="E2444" s="2">
        <f t="shared" si="344"/>
        <v>6.0000000000000497E-2</v>
      </c>
      <c r="F2444" s="2">
        <f t="shared" si="341"/>
        <v>0.12414830911034212</v>
      </c>
      <c r="G2444" s="2">
        <f t="shared" si="341"/>
        <v>0.10057389439719445</v>
      </c>
      <c r="H2444" s="2">
        <f t="shared" si="337"/>
        <v>1.234398944720642</v>
      </c>
      <c r="I2444" s="2">
        <f t="shared" si="338"/>
        <v>55.24523486001619</v>
      </c>
    </row>
    <row r="2445" spans="1:9" ht="13.5" x14ac:dyDescent="0.25">
      <c r="A2445" s="3">
        <f>TITRES_STAT!B2448</f>
        <v>45868</v>
      </c>
      <c r="B2445" s="5">
        <f>TITRES_STAT!D2448</f>
        <v>7.8</v>
      </c>
      <c r="C2445" s="2">
        <f t="shared" si="342"/>
        <v>-8.9999999999999858E-2</v>
      </c>
      <c r="D2445" s="2">
        <f t="shared" si="343"/>
        <v>0</v>
      </c>
      <c r="E2445" s="2">
        <f t="shared" si="344"/>
        <v>8.9999999999999858E-2</v>
      </c>
      <c r="F2445" s="2">
        <f t="shared" ref="F2445:G2460" si="345">((F2444*13)+D2445)/14</f>
        <v>0.11528057274531768</v>
      </c>
      <c r="G2445" s="2">
        <f t="shared" si="345"/>
        <v>9.9818616225966258E-2</v>
      </c>
      <c r="H2445" s="2">
        <f t="shared" si="337"/>
        <v>1.1549005296201376</v>
      </c>
      <c r="I2445" s="2">
        <f t="shared" si="338"/>
        <v>53.594145703965353</v>
      </c>
    </row>
    <row r="2446" spans="1:9" ht="13.5" x14ac:dyDescent="0.25">
      <c r="A2446" s="3">
        <f>TITRES_STAT!B2449</f>
        <v>45869</v>
      </c>
      <c r="B2446" s="5">
        <f>TITRES_STAT!D2449</f>
        <v>7.35</v>
      </c>
      <c r="C2446" s="2">
        <f t="shared" si="342"/>
        <v>-0.45000000000000018</v>
      </c>
      <c r="D2446" s="2">
        <f t="shared" si="343"/>
        <v>0</v>
      </c>
      <c r="E2446" s="2">
        <f t="shared" si="344"/>
        <v>0.45000000000000018</v>
      </c>
      <c r="F2446" s="2">
        <f t="shared" si="345"/>
        <v>0.10704624612065214</v>
      </c>
      <c r="G2446" s="2">
        <f t="shared" si="345"/>
        <v>0.12483157220982581</v>
      </c>
      <c r="H2446" s="2">
        <f t="shared" si="337"/>
        <v>0.8575254178543964</v>
      </c>
      <c r="I2446" s="2">
        <f t="shared" si="338"/>
        <v>46.164935866391154</v>
      </c>
    </row>
    <row r="2447" spans="1:9" ht="13.5" x14ac:dyDescent="0.25">
      <c r="A2447" s="3">
        <f>TITRES_STAT!B2450</f>
        <v>45870</v>
      </c>
      <c r="B2447" s="5">
        <f>TITRES_STAT!D2450</f>
        <v>7.79</v>
      </c>
      <c r="C2447" s="2">
        <f t="shared" si="342"/>
        <v>0.44000000000000039</v>
      </c>
      <c r="D2447" s="2">
        <f t="shared" si="343"/>
        <v>0.44000000000000039</v>
      </c>
      <c r="E2447" s="2">
        <f t="shared" si="344"/>
        <v>0</v>
      </c>
      <c r="F2447" s="2">
        <f t="shared" si="345"/>
        <v>0.13082865711203415</v>
      </c>
      <c r="G2447" s="2">
        <f t="shared" si="345"/>
        <v>0.1159150313376954</v>
      </c>
      <c r="H2447" s="2">
        <f t="shared" si="337"/>
        <v>1.1286599813866318</v>
      </c>
      <c r="I2447" s="2">
        <f t="shared" si="338"/>
        <v>53.022088602962818</v>
      </c>
    </row>
    <row r="2448" spans="1:9" ht="13.5" x14ac:dyDescent="0.25">
      <c r="A2448" s="3">
        <f>TITRES_STAT!B2451</f>
        <v>45873</v>
      </c>
      <c r="B2448" s="5">
        <f>TITRES_STAT!D2451</f>
        <v>8.09</v>
      </c>
      <c r="C2448" s="2">
        <f t="shared" si="342"/>
        <v>0.29999999999999982</v>
      </c>
      <c r="D2448" s="2">
        <f t="shared" si="343"/>
        <v>0.29999999999999982</v>
      </c>
      <c r="E2448" s="2">
        <f t="shared" si="344"/>
        <v>0</v>
      </c>
      <c r="F2448" s="2">
        <f t="shared" si="345"/>
        <v>0.14291232446117455</v>
      </c>
      <c r="G2448" s="2">
        <f t="shared" si="345"/>
        <v>0.10763538624214573</v>
      </c>
      <c r="H2448" s="2">
        <f t="shared" si="337"/>
        <v>1.327744800763448</v>
      </c>
      <c r="I2448" s="2">
        <f t="shared" si="338"/>
        <v>57.03996418885685</v>
      </c>
    </row>
    <row r="2449" spans="1:9" ht="13.5" x14ac:dyDescent="0.25">
      <c r="A2449" s="3">
        <f>TITRES_STAT!B2452</f>
        <v>45874</v>
      </c>
      <c r="B2449" s="5">
        <f>TITRES_STAT!D2452</f>
        <v>8.23</v>
      </c>
      <c r="C2449" s="2">
        <f t="shared" si="342"/>
        <v>0.14000000000000057</v>
      </c>
      <c r="D2449" s="2">
        <f t="shared" si="343"/>
        <v>0.14000000000000057</v>
      </c>
      <c r="E2449" s="2">
        <f t="shared" si="344"/>
        <v>0</v>
      </c>
      <c r="F2449" s="2">
        <f t="shared" si="345"/>
        <v>0.14270430128537642</v>
      </c>
      <c r="G2449" s="2">
        <f t="shared" si="345"/>
        <v>9.9947144367706756E-2</v>
      </c>
      <c r="H2449" s="2">
        <f t="shared" ref="H2449:H2508" si="346">F2449/G2449</f>
        <v>1.4277976843476945</v>
      </c>
      <c r="I2449" s="2">
        <f t="shared" ref="I2449:I2508" si="347">IF(G2449=0,100,100-(100/(1+H2449)))</f>
        <v>58.810406384060705</v>
      </c>
    </row>
    <row r="2450" spans="1:9" ht="13.5" x14ac:dyDescent="0.25">
      <c r="A2450" s="3">
        <f>TITRES_STAT!B2453</f>
        <v>45875</v>
      </c>
      <c r="B2450" s="5">
        <f>TITRES_STAT!D2453</f>
        <v>8.1999999999999993</v>
      </c>
      <c r="C2450" s="2">
        <f t="shared" si="342"/>
        <v>-3.0000000000001137E-2</v>
      </c>
      <c r="D2450" s="2">
        <f t="shared" si="343"/>
        <v>0</v>
      </c>
      <c r="E2450" s="2">
        <f t="shared" si="344"/>
        <v>3.0000000000001137E-2</v>
      </c>
      <c r="F2450" s="2">
        <f t="shared" si="345"/>
        <v>0.13251113690784952</v>
      </c>
      <c r="G2450" s="2">
        <f t="shared" si="345"/>
        <v>9.4950919770013492E-2</v>
      </c>
      <c r="H2450" s="2">
        <f t="shared" si="346"/>
        <v>1.3955750742469157</v>
      </c>
      <c r="I2450" s="2">
        <f t="shared" si="347"/>
        <v>58.256369806554083</v>
      </c>
    </row>
    <row r="2451" spans="1:9" ht="13.5" x14ac:dyDescent="0.25">
      <c r="A2451" s="3">
        <f>TITRES_STAT!B2454</f>
        <v>45876</v>
      </c>
      <c r="B2451" s="5">
        <f>TITRES_STAT!D2454</f>
        <v>8.3800000000000008</v>
      </c>
      <c r="C2451" s="2">
        <f t="shared" si="342"/>
        <v>0.18000000000000149</v>
      </c>
      <c r="D2451" s="2">
        <f t="shared" si="343"/>
        <v>0.18000000000000149</v>
      </c>
      <c r="E2451" s="2">
        <f t="shared" si="344"/>
        <v>0</v>
      </c>
      <c r="F2451" s="2">
        <f t="shared" si="345"/>
        <v>0.13590319855728894</v>
      </c>
      <c r="G2451" s="2">
        <f t="shared" si="345"/>
        <v>8.8168711215012532E-2</v>
      </c>
      <c r="H2451" s="2">
        <f t="shared" si="346"/>
        <v>1.5413993999058095</v>
      </c>
      <c r="I2451" s="2">
        <f t="shared" si="347"/>
        <v>60.651600057941998</v>
      </c>
    </row>
    <row r="2452" spans="1:9" ht="13.5" x14ac:dyDescent="0.25">
      <c r="A2452" s="3">
        <f>TITRES_STAT!B2455</f>
        <v>45877</v>
      </c>
      <c r="B2452" s="5">
        <f>TITRES_STAT!D2455</f>
        <v>8.39</v>
      </c>
      <c r="C2452" s="2">
        <f t="shared" si="342"/>
        <v>9.9999999999997868E-3</v>
      </c>
      <c r="D2452" s="2">
        <f t="shared" si="343"/>
        <v>9.9999999999997868E-3</v>
      </c>
      <c r="E2452" s="2">
        <f t="shared" si="344"/>
        <v>0</v>
      </c>
      <c r="F2452" s="2">
        <f t="shared" si="345"/>
        <v>0.126910112946054</v>
      </c>
      <c r="G2452" s="2">
        <f t="shared" si="345"/>
        <v>8.1870946128225916E-2</v>
      </c>
      <c r="H2452" s="2">
        <f t="shared" si="346"/>
        <v>1.5501239322101878</v>
      </c>
      <c r="I2452" s="2">
        <f t="shared" si="347"/>
        <v>60.786219549208269</v>
      </c>
    </row>
    <row r="2453" spans="1:9" ht="13.5" x14ac:dyDescent="0.25">
      <c r="A2453" s="3">
        <f>TITRES_STAT!B2456</f>
        <v>45880</v>
      </c>
      <c r="B2453" s="5">
        <f>TITRES_STAT!D2456</f>
        <v>8.1999999999999993</v>
      </c>
      <c r="C2453" s="2">
        <f t="shared" si="342"/>
        <v>-0.19000000000000128</v>
      </c>
      <c r="D2453" s="2">
        <f t="shared" si="343"/>
        <v>0</v>
      </c>
      <c r="E2453" s="2">
        <f t="shared" si="344"/>
        <v>0.19000000000000128</v>
      </c>
      <c r="F2453" s="2">
        <f t="shared" si="345"/>
        <v>0.11784510487847873</v>
      </c>
      <c r="G2453" s="2">
        <f t="shared" si="345"/>
        <v>8.959444997620987E-2</v>
      </c>
      <c r="H2453" s="2">
        <f t="shared" si="346"/>
        <v>1.315317019187799</v>
      </c>
      <c r="I2453" s="2">
        <f t="shared" si="347"/>
        <v>56.809370305981048</v>
      </c>
    </row>
    <row r="2454" spans="1:9" ht="13.5" x14ac:dyDescent="0.25">
      <c r="A2454" s="3">
        <f>TITRES_STAT!B2457</f>
        <v>45881</v>
      </c>
      <c r="B2454" s="5">
        <f>TITRES_STAT!D2457</f>
        <v>8.4</v>
      </c>
      <c r="C2454" s="2">
        <f t="shared" si="342"/>
        <v>0.20000000000000107</v>
      </c>
      <c r="D2454" s="2">
        <f t="shared" si="343"/>
        <v>0.20000000000000107</v>
      </c>
      <c r="E2454" s="2">
        <f t="shared" si="344"/>
        <v>0</v>
      </c>
      <c r="F2454" s="2">
        <f t="shared" si="345"/>
        <v>0.12371331167287318</v>
      </c>
      <c r="G2454" s="2">
        <f t="shared" si="345"/>
        <v>8.3194846406480588E-2</v>
      </c>
      <c r="H2454" s="2">
        <f t="shared" si="346"/>
        <v>1.4870309522349974</v>
      </c>
      <c r="I2454" s="2">
        <f t="shared" si="347"/>
        <v>59.791413166718364</v>
      </c>
    </row>
    <row r="2455" spans="1:9" ht="13.5" x14ac:dyDescent="0.25">
      <c r="A2455" s="3">
        <f>TITRES_STAT!B2458</f>
        <v>45883</v>
      </c>
      <c r="B2455" s="5">
        <f>TITRES_STAT!D2458</f>
        <v>8.4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0.11487664655338224</v>
      </c>
      <c r="G2455" s="2">
        <f t="shared" si="345"/>
        <v>7.7252357377446262E-2</v>
      </c>
      <c r="H2455" s="2">
        <f t="shared" si="346"/>
        <v>1.4870309522349974</v>
      </c>
      <c r="I2455" s="2">
        <f t="shared" si="347"/>
        <v>59.791413166718364</v>
      </c>
    </row>
    <row r="2456" spans="1:9" ht="13.5" x14ac:dyDescent="0.25">
      <c r="A2456" s="3">
        <f>TITRES_STAT!B2459</f>
        <v>45884</v>
      </c>
      <c r="B2456" s="5">
        <f>TITRES_STAT!D2459</f>
        <v>8.3000000000000007</v>
      </c>
      <c r="C2456" s="2">
        <f t="shared" si="342"/>
        <v>-9.9999999999999645E-2</v>
      </c>
      <c r="D2456" s="2">
        <f t="shared" si="343"/>
        <v>0</v>
      </c>
      <c r="E2456" s="2">
        <f t="shared" si="344"/>
        <v>9.9999999999999645E-2</v>
      </c>
      <c r="F2456" s="2">
        <f t="shared" si="345"/>
        <v>0.10667117179956923</v>
      </c>
      <c r="G2456" s="2">
        <f t="shared" si="345"/>
        <v>7.8877188993342937E-2</v>
      </c>
      <c r="H2456" s="2">
        <f t="shared" si="346"/>
        <v>1.3523703514405419</v>
      </c>
      <c r="I2456" s="2">
        <f t="shared" si="347"/>
        <v>57.489686970947368</v>
      </c>
    </row>
    <row r="2457" spans="1:9" ht="13.5" x14ac:dyDescent="0.25">
      <c r="A2457" s="3">
        <f>TITRES_STAT!B2460</f>
        <v>45887</v>
      </c>
      <c r="B2457" s="5">
        <f>TITRES_STAT!D2460</f>
        <v>8.25</v>
      </c>
      <c r="C2457" s="2">
        <f t="shared" si="342"/>
        <v>-5.0000000000000711E-2</v>
      </c>
      <c r="D2457" s="2">
        <f t="shared" si="343"/>
        <v>0</v>
      </c>
      <c r="E2457" s="2">
        <f t="shared" si="344"/>
        <v>5.0000000000000711E-2</v>
      </c>
      <c r="F2457" s="2">
        <f t="shared" si="345"/>
        <v>9.9051802385314289E-2</v>
      </c>
      <c r="G2457" s="2">
        <f t="shared" si="345"/>
        <v>7.6814532636675634E-2</v>
      </c>
      <c r="H2457" s="2">
        <f t="shared" si="346"/>
        <v>1.2894930032812739</v>
      </c>
      <c r="I2457" s="2">
        <f t="shared" si="347"/>
        <v>56.322207643054078</v>
      </c>
    </row>
    <row r="2458" spans="1:9" ht="13.5" x14ac:dyDescent="0.25">
      <c r="A2458" s="3">
        <f>TITRES_STAT!B2461</f>
        <v>45888</v>
      </c>
      <c r="B2458" s="5">
        <f>TITRES_STAT!D2461</f>
        <v>8.25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9.1976673643506132E-2</v>
      </c>
      <c r="G2458" s="2">
        <f t="shared" si="345"/>
        <v>7.132778030548452E-2</v>
      </c>
      <c r="H2458" s="2">
        <f t="shared" si="346"/>
        <v>1.2894930032812739</v>
      </c>
      <c r="I2458" s="2">
        <f t="shared" si="347"/>
        <v>56.322207643054078</v>
      </c>
    </row>
    <row r="2459" spans="1:9" ht="13.5" x14ac:dyDescent="0.25">
      <c r="A2459" s="3">
        <f>TITRES_STAT!B2462</f>
        <v>45889</v>
      </c>
      <c r="B2459" s="5">
        <f>TITRES_STAT!D2462</f>
        <v>8.3000000000000007</v>
      </c>
      <c r="C2459" s="2">
        <f t="shared" si="342"/>
        <v>5.0000000000000711E-2</v>
      </c>
      <c r="D2459" s="2">
        <f t="shared" si="343"/>
        <v>5.0000000000000711E-2</v>
      </c>
      <c r="E2459" s="2">
        <f t="shared" si="344"/>
        <v>0</v>
      </c>
      <c r="F2459" s="2">
        <f t="shared" si="345"/>
        <v>8.8978339811827165E-2</v>
      </c>
      <c r="G2459" s="2">
        <f t="shared" si="345"/>
        <v>6.6232938855092766E-2</v>
      </c>
      <c r="H2459" s="2">
        <f t="shared" si="346"/>
        <v>1.3434152454943566</v>
      </c>
      <c r="I2459" s="2">
        <f t="shared" si="347"/>
        <v>57.327238443008234</v>
      </c>
    </row>
    <row r="2460" spans="1:9" ht="13.5" x14ac:dyDescent="0.25">
      <c r="A2460" s="3">
        <f>TITRES_STAT!B2463</f>
        <v>45890</v>
      </c>
      <c r="B2460" s="5">
        <f>TITRES_STAT!D2463</f>
        <v>8.3000000000000007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8.262274411098236E-2</v>
      </c>
      <c r="G2460" s="2">
        <f t="shared" si="345"/>
        <v>6.1502014651157566E-2</v>
      </c>
      <c r="H2460" s="2">
        <f t="shared" si="346"/>
        <v>1.3434152454943566</v>
      </c>
      <c r="I2460" s="2">
        <f t="shared" si="347"/>
        <v>57.327238443008234</v>
      </c>
    </row>
    <row r="2461" spans="1:9" ht="13.5" x14ac:dyDescent="0.25">
      <c r="A2461" s="3">
        <f>TITRES_STAT!B2464</f>
        <v>45891</v>
      </c>
      <c r="B2461" s="5">
        <f>TITRES_STAT!D2464</f>
        <v>8.31</v>
      </c>
      <c r="C2461" s="2">
        <f t="shared" si="342"/>
        <v>9.9999999999997868E-3</v>
      </c>
      <c r="D2461" s="2">
        <f t="shared" si="343"/>
        <v>9.9999999999997868E-3</v>
      </c>
      <c r="E2461" s="2">
        <f t="shared" si="344"/>
        <v>0</v>
      </c>
      <c r="F2461" s="2">
        <f t="shared" ref="F2461:G2476" si="348">((F2460*13)+D2461)/14</f>
        <v>7.7435405245912178E-2</v>
      </c>
      <c r="G2461" s="2">
        <f t="shared" si="348"/>
        <v>5.7109013604646312E-2</v>
      </c>
      <c r="H2461" s="2">
        <f t="shared" si="346"/>
        <v>1.3559226531556157</v>
      </c>
      <c r="I2461" s="2">
        <f t="shared" si="347"/>
        <v>57.553784770456673</v>
      </c>
    </row>
    <row r="2462" spans="1:9" ht="13.5" x14ac:dyDescent="0.25">
      <c r="A2462" s="3">
        <f>TITRES_STAT!B2465</f>
        <v>45894</v>
      </c>
      <c r="B2462" s="5">
        <f>TITRES_STAT!D2465</f>
        <v>8.3000000000000007</v>
      </c>
      <c r="C2462" s="2">
        <f t="shared" si="342"/>
        <v>-9.9999999999997868E-3</v>
      </c>
      <c r="D2462" s="2">
        <f t="shared" si="343"/>
        <v>0</v>
      </c>
      <c r="E2462" s="2">
        <f t="shared" si="344"/>
        <v>9.9999999999997868E-3</v>
      </c>
      <c r="F2462" s="2">
        <f t="shared" si="348"/>
        <v>7.1904304871204167E-2</v>
      </c>
      <c r="G2462" s="2">
        <f t="shared" si="348"/>
        <v>5.3744084061457274E-2</v>
      </c>
      <c r="H2462" s="2">
        <f t="shared" si="346"/>
        <v>1.3379017640151867</v>
      </c>
      <c r="I2462" s="2">
        <f t="shared" si="347"/>
        <v>57.226603127987367</v>
      </c>
    </row>
    <row r="2463" spans="1:9" ht="13.5" x14ac:dyDescent="0.25">
      <c r="A2463" s="3">
        <f>TITRES_STAT!B2466</f>
        <v>45895</v>
      </c>
      <c r="B2463" s="5">
        <f>TITRES_STAT!D2466</f>
        <v>8.4499999999999993</v>
      </c>
      <c r="C2463" s="2">
        <f t="shared" si="342"/>
        <v>0.14999999999999858</v>
      </c>
      <c r="D2463" s="2">
        <f t="shared" si="343"/>
        <v>0.14999999999999858</v>
      </c>
      <c r="E2463" s="2">
        <f t="shared" si="344"/>
        <v>0</v>
      </c>
      <c r="F2463" s="2">
        <f t="shared" si="348"/>
        <v>7.7482568808975194E-2</v>
      </c>
      <c r="G2463" s="2">
        <f t="shared" si="348"/>
        <v>4.9905220914210326E-2</v>
      </c>
      <c r="H2463" s="2">
        <f t="shared" si="346"/>
        <v>1.5525944458230485</v>
      </c>
      <c r="I2463" s="2">
        <f t="shared" si="347"/>
        <v>60.824172377388223</v>
      </c>
    </row>
    <row r="2464" spans="1:9" ht="13.5" x14ac:dyDescent="0.25">
      <c r="A2464" s="3">
        <f>TITRES_STAT!B2467</f>
        <v>45896</v>
      </c>
      <c r="B2464" s="5">
        <f>TITRES_STAT!D2467</f>
        <v>8.3000000000000007</v>
      </c>
      <c r="C2464" s="2">
        <f t="shared" si="342"/>
        <v>-0.14999999999999858</v>
      </c>
      <c r="D2464" s="2">
        <f t="shared" si="343"/>
        <v>0</v>
      </c>
      <c r="E2464" s="2">
        <f t="shared" si="344"/>
        <v>0.14999999999999858</v>
      </c>
      <c r="F2464" s="2">
        <f t="shared" si="348"/>
        <v>7.1948099608334121E-2</v>
      </c>
      <c r="G2464" s="2">
        <f t="shared" si="348"/>
        <v>5.7054847991766633E-2</v>
      </c>
      <c r="H2464" s="2">
        <f t="shared" si="346"/>
        <v>1.2610339373565007</v>
      </c>
      <c r="I2464" s="2">
        <f t="shared" si="347"/>
        <v>55.772446247792502</v>
      </c>
    </row>
    <row r="2465" spans="1:9" ht="13.5" x14ac:dyDescent="0.25">
      <c r="A2465" s="3">
        <f>TITRES_STAT!B2468</f>
        <v>45897</v>
      </c>
      <c r="B2465" s="5">
        <f>TITRES_STAT!D2468</f>
        <v>8.43</v>
      </c>
      <c r="C2465" s="2">
        <f t="shared" si="342"/>
        <v>0.12999999999999901</v>
      </c>
      <c r="D2465" s="2">
        <f t="shared" si="343"/>
        <v>0.12999999999999901</v>
      </c>
      <c r="E2465" s="2">
        <f t="shared" si="344"/>
        <v>0</v>
      </c>
      <c r="F2465" s="2">
        <f t="shared" si="348"/>
        <v>7.6094663922024477E-2</v>
      </c>
      <c r="G2465" s="2">
        <f t="shared" si="348"/>
        <v>5.2979501706640446E-2</v>
      </c>
      <c r="H2465" s="2">
        <f t="shared" si="346"/>
        <v>1.4363038811383682</v>
      </c>
      <c r="I2465" s="2">
        <f t="shared" si="347"/>
        <v>58.954217175373543</v>
      </c>
    </row>
    <row r="2466" spans="1:9" ht="13.5" x14ac:dyDescent="0.25">
      <c r="A2466" s="3">
        <f>TITRES_STAT!B2469</f>
        <v>45898</v>
      </c>
      <c r="B2466" s="5">
        <f>TITRES_STAT!D2469</f>
        <v>8.43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7.0659330784737018E-2</v>
      </c>
      <c r="G2466" s="2">
        <f t="shared" si="348"/>
        <v>4.9195251584737552E-2</v>
      </c>
      <c r="H2466" s="2">
        <f t="shared" si="346"/>
        <v>1.4363038811383684</v>
      </c>
      <c r="I2466" s="2">
        <f t="shared" si="347"/>
        <v>58.954217175373543</v>
      </c>
    </row>
    <row r="2467" spans="1:9" ht="13.5" x14ac:dyDescent="0.25">
      <c r="A2467" s="3">
        <f>TITRES_STAT!B2470</f>
        <v>45901</v>
      </c>
      <c r="B2467" s="5">
        <f>TITRES_STAT!D2470</f>
        <v>8</v>
      </c>
      <c r="C2467" s="2">
        <f t="shared" si="342"/>
        <v>-0.42999999999999972</v>
      </c>
      <c r="D2467" s="2">
        <f t="shared" si="343"/>
        <v>0</v>
      </c>
      <c r="E2467" s="2">
        <f t="shared" si="344"/>
        <v>0.42999999999999972</v>
      </c>
      <c r="F2467" s="2">
        <f t="shared" si="348"/>
        <v>6.5612235728684368E-2</v>
      </c>
      <c r="G2467" s="2">
        <f t="shared" si="348"/>
        <v>7.6395590757256285E-2</v>
      </c>
      <c r="H2467" s="2">
        <f t="shared" si="346"/>
        <v>0.85884846335130038</v>
      </c>
      <c r="I2467" s="2">
        <f t="shared" si="347"/>
        <v>46.203253265889714</v>
      </c>
    </row>
    <row r="2468" spans="1:9" ht="13.5" x14ac:dyDescent="0.25">
      <c r="A2468" s="3">
        <f>TITRES_STAT!B2471</f>
        <v>45902</v>
      </c>
      <c r="B2468" s="5">
        <f>TITRES_STAT!D2471</f>
        <v>8.2799999999999994</v>
      </c>
      <c r="C2468" s="2">
        <f t="shared" si="342"/>
        <v>0.27999999999999936</v>
      </c>
      <c r="D2468" s="2">
        <f t="shared" si="343"/>
        <v>0.27999999999999936</v>
      </c>
      <c r="E2468" s="2">
        <f t="shared" si="344"/>
        <v>0</v>
      </c>
      <c r="F2468" s="2">
        <f t="shared" si="348"/>
        <v>8.0925647462349731E-2</v>
      </c>
      <c r="G2468" s="2">
        <f t="shared" si="348"/>
        <v>7.0938762846023698E-2</v>
      </c>
      <c r="H2468" s="2">
        <f t="shared" si="346"/>
        <v>1.1407817702995906</v>
      </c>
      <c r="I2468" s="2">
        <f t="shared" si="347"/>
        <v>53.288092514910787</v>
      </c>
    </row>
    <row r="2469" spans="1:9" ht="13.5" x14ac:dyDescent="0.25">
      <c r="A2469" s="3">
        <f>TITRES_STAT!B2472</f>
        <v>45903</v>
      </c>
      <c r="B2469" s="5">
        <f>TITRES_STAT!D2472</f>
        <v>8.35</v>
      </c>
      <c r="C2469" s="2">
        <f t="shared" si="342"/>
        <v>7.0000000000000284E-2</v>
      </c>
      <c r="D2469" s="2">
        <f t="shared" si="343"/>
        <v>7.0000000000000284E-2</v>
      </c>
      <c r="E2469" s="2">
        <f t="shared" si="344"/>
        <v>0</v>
      </c>
      <c r="F2469" s="2">
        <f t="shared" si="348"/>
        <v>8.0145244072181918E-2</v>
      </c>
      <c r="G2469" s="2">
        <f t="shared" si="348"/>
        <v>6.587170835702201E-2</v>
      </c>
      <c r="H2469" s="2">
        <f t="shared" si="346"/>
        <v>1.2166868914010536</v>
      </c>
      <c r="I2469" s="2">
        <f t="shared" si="347"/>
        <v>54.887629647687795</v>
      </c>
    </row>
    <row r="2470" spans="1:9" ht="13.5" x14ac:dyDescent="0.25">
      <c r="A2470" s="3">
        <f>TITRES_STAT!B2473</f>
        <v>45905</v>
      </c>
      <c r="B2470" s="5">
        <f>TITRES_STAT!D2473</f>
        <v>8.35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7.4420583781311778E-2</v>
      </c>
      <c r="G2470" s="2">
        <f t="shared" si="348"/>
        <v>6.1166586331520438E-2</v>
      </c>
      <c r="H2470" s="2">
        <f t="shared" si="346"/>
        <v>1.2166868914010536</v>
      </c>
      <c r="I2470" s="2">
        <f t="shared" si="347"/>
        <v>54.887629647687795</v>
      </c>
    </row>
    <row r="2471" spans="1:9" ht="13.5" x14ac:dyDescent="0.25">
      <c r="A2471" s="3">
        <f>TITRES_STAT!B2474</f>
        <v>45908</v>
      </c>
      <c r="B2471" s="5">
        <f>TITRES_STAT!D2474</f>
        <v>8.35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6.9104827796932361E-2</v>
      </c>
      <c r="G2471" s="2">
        <f t="shared" si="348"/>
        <v>5.6797544450697554E-2</v>
      </c>
      <c r="H2471" s="2">
        <f t="shared" si="346"/>
        <v>1.2166868914010533</v>
      </c>
      <c r="I2471" s="2">
        <f t="shared" si="347"/>
        <v>54.887629647687795</v>
      </c>
    </row>
    <row r="2472" spans="1:9" ht="13.5" x14ac:dyDescent="0.25">
      <c r="A2472" s="3">
        <f>TITRES_STAT!B2475</f>
        <v>45909</v>
      </c>
      <c r="B2472" s="5">
        <f>TITRES_STAT!D2475</f>
        <v>8.34</v>
      </c>
      <c r="C2472" s="2">
        <f t="shared" si="342"/>
        <v>-9.9999999999997868E-3</v>
      </c>
      <c r="D2472" s="2">
        <f t="shared" si="343"/>
        <v>0</v>
      </c>
      <c r="E2472" s="2">
        <f t="shared" si="344"/>
        <v>9.9999999999997868E-3</v>
      </c>
      <c r="F2472" s="2">
        <f t="shared" si="348"/>
        <v>6.4168768668580053E-2</v>
      </c>
      <c r="G2472" s="2">
        <f t="shared" si="348"/>
        <v>5.345486270421914E-2</v>
      </c>
      <c r="H2472" s="2">
        <f t="shared" si="346"/>
        <v>1.2004290240841882</v>
      </c>
      <c r="I2472" s="2">
        <f t="shared" si="347"/>
        <v>54.554316951159244</v>
      </c>
    </row>
    <row r="2473" spans="1:9" ht="13.5" x14ac:dyDescent="0.25">
      <c r="A2473" s="3">
        <f>TITRES_STAT!B2476</f>
        <v>45910</v>
      </c>
      <c r="B2473" s="5">
        <f>TITRES_STAT!D2476</f>
        <v>8.57</v>
      </c>
      <c r="C2473" s="2">
        <f t="shared" si="342"/>
        <v>0.23000000000000043</v>
      </c>
      <c r="D2473" s="2">
        <f t="shared" si="343"/>
        <v>0.23000000000000043</v>
      </c>
      <c r="E2473" s="2">
        <f t="shared" si="344"/>
        <v>0</v>
      </c>
      <c r="F2473" s="2">
        <f t="shared" si="348"/>
        <v>7.6013856620824369E-2</v>
      </c>
      <c r="G2473" s="2">
        <f t="shared" si="348"/>
        <v>4.9636658225346346E-2</v>
      </c>
      <c r="H2473" s="2">
        <f t="shared" si="346"/>
        <v>1.5314056050213476</v>
      </c>
      <c r="I2473" s="2">
        <f t="shared" si="347"/>
        <v>60.496255597428572</v>
      </c>
    </row>
    <row r="2474" spans="1:9" ht="13.5" x14ac:dyDescent="0.25">
      <c r="A2474" s="3">
        <f>TITRES_STAT!B2477</f>
        <v>45911</v>
      </c>
      <c r="B2474" s="5">
        <f>TITRES_STAT!D2477</f>
        <v>8.65</v>
      </c>
      <c r="C2474" s="2">
        <f t="shared" si="342"/>
        <v>8.0000000000000071E-2</v>
      </c>
      <c r="D2474" s="2">
        <f t="shared" si="343"/>
        <v>8.0000000000000071E-2</v>
      </c>
      <c r="E2474" s="2">
        <f t="shared" si="344"/>
        <v>0</v>
      </c>
      <c r="F2474" s="2">
        <f t="shared" si="348"/>
        <v>7.6298581147908343E-2</v>
      </c>
      <c r="G2474" s="2">
        <f t="shared" si="348"/>
        <v>4.6091182637821602E-2</v>
      </c>
      <c r="H2474" s="2">
        <f t="shared" si="346"/>
        <v>1.655383454736939</v>
      </c>
      <c r="I2474" s="2">
        <f t="shared" si="347"/>
        <v>62.340655613557445</v>
      </c>
    </row>
    <row r="2475" spans="1:9" ht="13.5" x14ac:dyDescent="0.25">
      <c r="A2475" s="3">
        <f>TITRES_STAT!B2478</f>
        <v>45912</v>
      </c>
      <c r="B2475" s="5">
        <f>TITRES_STAT!D2478</f>
        <v>8.6999999999999993</v>
      </c>
      <c r="C2475" s="2">
        <f t="shared" si="342"/>
        <v>4.9999999999998934E-2</v>
      </c>
      <c r="D2475" s="2">
        <f t="shared" si="343"/>
        <v>4.9999999999998934E-2</v>
      </c>
      <c r="E2475" s="2">
        <f t="shared" si="344"/>
        <v>0</v>
      </c>
      <c r="F2475" s="2">
        <f t="shared" si="348"/>
        <v>7.4420111065914812E-2</v>
      </c>
      <c r="G2475" s="2">
        <f t="shared" si="348"/>
        <v>4.2798955306548633E-2</v>
      </c>
      <c r="H2475" s="2">
        <f t="shared" si="346"/>
        <v>1.7388300843532003</v>
      </c>
      <c r="I2475" s="2">
        <f t="shared" si="347"/>
        <v>63.488059894151512</v>
      </c>
    </row>
    <row r="2476" spans="1:9" ht="13.5" x14ac:dyDescent="0.25">
      <c r="A2476" s="3">
        <f>TITRES_STAT!B2479</f>
        <v>45915</v>
      </c>
      <c r="B2476" s="5">
        <f>TITRES_STAT!D2479</f>
        <v>8.6999999999999993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6.9104388846920897E-2</v>
      </c>
      <c r="G2476" s="2">
        <f t="shared" si="348"/>
        <v>3.9741887070366584E-2</v>
      </c>
      <c r="H2476" s="2">
        <f t="shared" si="346"/>
        <v>1.7388300843532005</v>
      </c>
      <c r="I2476" s="2">
        <f t="shared" si="347"/>
        <v>63.488059894151519</v>
      </c>
    </row>
    <row r="2477" spans="1:9" ht="13.5" x14ac:dyDescent="0.25">
      <c r="A2477" s="3">
        <f>TITRES_STAT!B2480</f>
        <v>45916</v>
      </c>
      <c r="B2477" s="5">
        <f>TITRES_STAT!D2480</f>
        <v>8.6</v>
      </c>
      <c r="C2477" s="2">
        <f t="shared" si="342"/>
        <v>-9.9999999999999645E-2</v>
      </c>
      <c r="D2477" s="2">
        <f t="shared" si="343"/>
        <v>0</v>
      </c>
      <c r="E2477" s="2">
        <f t="shared" si="344"/>
        <v>9.9999999999999645E-2</v>
      </c>
      <c r="F2477" s="2">
        <f t="shared" ref="F2477:G2492" si="349">((F2476*13)+D2477)/14</f>
        <v>6.4168361072140828E-2</v>
      </c>
      <c r="G2477" s="2">
        <f t="shared" si="349"/>
        <v>4.4046037993911803E-2</v>
      </c>
      <c r="H2477" s="2">
        <f t="shared" si="346"/>
        <v>1.4568475167053709</v>
      </c>
      <c r="I2477" s="2">
        <f t="shared" si="347"/>
        <v>59.297433267612853</v>
      </c>
    </row>
    <row r="2478" spans="1:9" ht="13.5" x14ac:dyDescent="0.25">
      <c r="A2478" s="3">
        <f>TITRES_STAT!B2481</f>
        <v>45917</v>
      </c>
      <c r="B2478" s="5">
        <f>TITRES_STAT!D2481</f>
        <v>8.6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5.9584906709845058E-2</v>
      </c>
      <c r="G2478" s="2">
        <f t="shared" si="349"/>
        <v>4.0899892422918104E-2</v>
      </c>
      <c r="H2478" s="2">
        <f t="shared" si="346"/>
        <v>1.4568475167053709</v>
      </c>
      <c r="I2478" s="2">
        <f t="shared" si="347"/>
        <v>59.297433267612853</v>
      </c>
    </row>
    <row r="2479" spans="1:9" ht="13.5" x14ac:dyDescent="0.25">
      <c r="A2479" s="3">
        <f>TITRES_STAT!B2482</f>
        <v>45918</v>
      </c>
      <c r="B2479" s="5">
        <f>TITRES_STAT!D2482</f>
        <v>8.5</v>
      </c>
      <c r="C2479" s="2">
        <f t="shared" si="342"/>
        <v>-9.9999999999999645E-2</v>
      </c>
      <c r="D2479" s="2">
        <f t="shared" si="343"/>
        <v>0</v>
      </c>
      <c r="E2479" s="2">
        <f t="shared" si="344"/>
        <v>9.9999999999999645E-2</v>
      </c>
      <c r="F2479" s="2">
        <f t="shared" si="349"/>
        <v>5.5328841944856121E-2</v>
      </c>
      <c r="G2479" s="2">
        <f t="shared" si="349"/>
        <v>4.512132867842393E-2</v>
      </c>
      <c r="H2479" s="2">
        <f t="shared" si="346"/>
        <v>1.2262236854588284</v>
      </c>
      <c r="I2479" s="2">
        <f t="shared" si="347"/>
        <v>55.0808839861077</v>
      </c>
    </row>
    <row r="2480" spans="1:9" ht="13.5" x14ac:dyDescent="0.25">
      <c r="A2480" s="3">
        <f>TITRES_STAT!B2483</f>
        <v>45919</v>
      </c>
      <c r="B2480" s="5">
        <f>TITRES_STAT!D2483</f>
        <v>8.49</v>
      </c>
      <c r="C2480" s="2">
        <f t="shared" si="342"/>
        <v>-9.9999999999997868E-3</v>
      </c>
      <c r="D2480" s="2">
        <f t="shared" si="343"/>
        <v>0</v>
      </c>
      <c r="E2480" s="2">
        <f t="shared" si="344"/>
        <v>9.9999999999997868E-3</v>
      </c>
      <c r="F2480" s="2">
        <f t="shared" si="349"/>
        <v>5.137678180593782E-2</v>
      </c>
      <c r="G2480" s="2">
        <f t="shared" si="349"/>
        <v>4.2612662344250776E-2</v>
      </c>
      <c r="H2480" s="2">
        <f t="shared" si="346"/>
        <v>1.2056693710166524</v>
      </c>
      <c r="I2480" s="2">
        <f t="shared" si="347"/>
        <v>54.662289228821585</v>
      </c>
    </row>
    <row r="2481" spans="1:9" ht="13.5" x14ac:dyDescent="0.25">
      <c r="A2481" s="3">
        <f>TITRES_STAT!B2484</f>
        <v>45922</v>
      </c>
      <c r="B2481" s="5">
        <f>TITRES_STAT!D2484</f>
        <v>8.49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4.770701167694226E-2</v>
      </c>
      <c r="G2481" s="2">
        <f t="shared" si="349"/>
        <v>3.9568900748232869E-2</v>
      </c>
      <c r="H2481" s="2">
        <f t="shared" si="346"/>
        <v>1.2056693710166522</v>
      </c>
      <c r="I2481" s="2">
        <f t="shared" si="347"/>
        <v>54.662289228821585</v>
      </c>
    </row>
    <row r="2482" spans="1:9" ht="13.5" x14ac:dyDescent="0.25">
      <c r="A2482" s="3">
        <f>TITRES_STAT!B2485</f>
        <v>45923</v>
      </c>
      <c r="B2482" s="5">
        <f>TITRES_STAT!D2485</f>
        <v>8.49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4.4299367985732099E-2</v>
      </c>
      <c r="G2482" s="2">
        <f t="shared" si="349"/>
        <v>3.6742550694787664E-2</v>
      </c>
      <c r="H2482" s="2">
        <f t="shared" si="346"/>
        <v>1.2056693710166522</v>
      </c>
      <c r="I2482" s="2">
        <f t="shared" si="347"/>
        <v>54.662289228821585</v>
      </c>
    </row>
    <row r="2483" spans="1:9" ht="13.5" x14ac:dyDescent="0.25">
      <c r="A2483" s="3">
        <f>TITRES_STAT!B2486</f>
        <v>45924</v>
      </c>
      <c r="B2483" s="5">
        <f>TITRES_STAT!D2486</f>
        <v>8.34</v>
      </c>
      <c r="C2483" s="2">
        <f t="shared" si="342"/>
        <v>-0.15000000000000036</v>
      </c>
      <c r="D2483" s="2">
        <f t="shared" si="343"/>
        <v>0</v>
      </c>
      <c r="E2483" s="2">
        <f t="shared" si="344"/>
        <v>0.15000000000000036</v>
      </c>
      <c r="F2483" s="2">
        <f t="shared" si="349"/>
        <v>4.1135127415322666E-2</v>
      </c>
      <c r="G2483" s="2">
        <f t="shared" si="349"/>
        <v>4.4832368502302863E-2</v>
      </c>
      <c r="H2483" s="2">
        <f t="shared" si="346"/>
        <v>0.91753188130601926</v>
      </c>
      <c r="I2483" s="2">
        <f t="shared" si="347"/>
        <v>47.849628486025161</v>
      </c>
    </row>
    <row r="2484" spans="1:9" ht="13.5" x14ac:dyDescent="0.25">
      <c r="A2484" s="3">
        <f>TITRES_STAT!B2487</f>
        <v>45925</v>
      </c>
      <c r="B2484" s="5">
        <f>TITRES_STAT!D2487</f>
        <v>8.27</v>
      </c>
      <c r="C2484" s="2">
        <f t="shared" si="342"/>
        <v>-7.0000000000000284E-2</v>
      </c>
      <c r="D2484" s="2">
        <f t="shared" si="343"/>
        <v>0</v>
      </c>
      <c r="E2484" s="2">
        <f t="shared" si="344"/>
        <v>7.0000000000000284E-2</v>
      </c>
      <c r="F2484" s="2">
        <f t="shared" si="349"/>
        <v>3.8196904028513903E-2</v>
      </c>
      <c r="G2484" s="2">
        <f t="shared" si="349"/>
        <v>4.6630056466424104E-2</v>
      </c>
      <c r="H2484" s="2">
        <f t="shared" si="346"/>
        <v>0.81914771121964058</v>
      </c>
      <c r="I2484" s="2">
        <f t="shared" si="347"/>
        <v>45.029202750690658</v>
      </c>
    </row>
    <row r="2485" spans="1:9" ht="13.5" x14ac:dyDescent="0.25">
      <c r="A2485" s="3">
        <f>TITRES_STAT!B2488</f>
        <v>45926</v>
      </c>
      <c r="B2485" s="5">
        <f>TITRES_STAT!D2488</f>
        <v>8.27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3.5468553740762909E-2</v>
      </c>
      <c r="G2485" s="2">
        <f t="shared" si="349"/>
        <v>4.3299338147393805E-2</v>
      </c>
      <c r="H2485" s="2">
        <f t="shared" si="346"/>
        <v>0.81914771121964058</v>
      </c>
      <c r="I2485" s="2">
        <f t="shared" si="347"/>
        <v>45.029202750690658</v>
      </c>
    </row>
    <row r="2486" spans="1:9" ht="13.5" x14ac:dyDescent="0.25">
      <c r="A2486" s="3">
        <f>TITRES_STAT!B2489</f>
        <v>45929</v>
      </c>
      <c r="B2486" s="5">
        <f>TITRES_STAT!D2489</f>
        <v>8.1999999999999993</v>
      </c>
      <c r="C2486" s="2">
        <f t="shared" si="342"/>
        <v>-7.0000000000000284E-2</v>
      </c>
      <c r="D2486" s="2">
        <f t="shared" si="343"/>
        <v>0</v>
      </c>
      <c r="E2486" s="2">
        <f t="shared" si="344"/>
        <v>7.0000000000000284E-2</v>
      </c>
      <c r="F2486" s="2">
        <f t="shared" si="349"/>
        <v>3.29350856164227E-2</v>
      </c>
      <c r="G2486" s="2">
        <f t="shared" si="349"/>
        <v>4.5206528279722838E-2</v>
      </c>
      <c r="H2486" s="2">
        <f t="shared" si="346"/>
        <v>0.72854711188241295</v>
      </c>
      <c r="I2486" s="2">
        <f t="shared" si="347"/>
        <v>42.147946496466304</v>
      </c>
    </row>
    <row r="2487" spans="1:9" ht="13.5" x14ac:dyDescent="0.25">
      <c r="A2487" s="3">
        <f>TITRES_STAT!B2490</f>
        <v>45930</v>
      </c>
      <c r="B2487" s="5">
        <f>TITRES_STAT!D2490</f>
        <v>8.19</v>
      </c>
      <c r="C2487" s="2">
        <f t="shared" si="342"/>
        <v>-9.9999999999997868E-3</v>
      </c>
      <c r="D2487" s="2">
        <f t="shared" si="343"/>
        <v>0</v>
      </c>
      <c r="E2487" s="2">
        <f t="shared" si="344"/>
        <v>9.9999999999997868E-3</v>
      </c>
      <c r="F2487" s="2">
        <f t="shared" si="349"/>
        <v>3.0582579500963936E-2</v>
      </c>
      <c r="G2487" s="2">
        <f t="shared" si="349"/>
        <v>4.2691776259742624E-2</v>
      </c>
      <c r="H2487" s="2">
        <f t="shared" si="346"/>
        <v>0.71635762622982291</v>
      </c>
      <c r="I2487" s="2">
        <f t="shared" si="347"/>
        <v>41.73708411826648</v>
      </c>
    </row>
    <row r="2488" spans="1:9" ht="13.5" x14ac:dyDescent="0.25">
      <c r="A2488" s="3">
        <f>TITRES_STAT!B2491</f>
        <v>45931</v>
      </c>
      <c r="B2488" s="5">
        <f>TITRES_STAT!D2491</f>
        <v>8.19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2.8398109536609369E-2</v>
      </c>
      <c r="G2488" s="2">
        <f t="shared" si="349"/>
        <v>3.9642363669761004E-2</v>
      </c>
      <c r="H2488" s="2">
        <f t="shared" si="346"/>
        <v>0.71635762622982302</v>
      </c>
      <c r="I2488" s="2">
        <f t="shared" si="347"/>
        <v>41.73708411826648</v>
      </c>
    </row>
    <row r="2489" spans="1:9" ht="13.5" x14ac:dyDescent="0.25">
      <c r="A2489" s="3">
        <f>TITRES_STAT!B2492</f>
        <v>45932</v>
      </c>
      <c r="B2489" s="5">
        <f>TITRES_STAT!D2492</f>
        <v>8.18</v>
      </c>
      <c r="C2489" s="2">
        <f t="shared" si="342"/>
        <v>-9.9999999999997868E-3</v>
      </c>
      <c r="D2489" s="2">
        <f t="shared" si="343"/>
        <v>0</v>
      </c>
      <c r="E2489" s="2">
        <f t="shared" si="344"/>
        <v>9.9999999999997868E-3</v>
      </c>
      <c r="F2489" s="2">
        <f t="shared" si="349"/>
        <v>2.6369673141137272E-2</v>
      </c>
      <c r="G2489" s="2">
        <f t="shared" si="349"/>
        <v>3.7525051979063771E-2</v>
      </c>
      <c r="H2489" s="2">
        <f t="shared" si="346"/>
        <v>0.70272182849605691</v>
      </c>
      <c r="I2489" s="2">
        <f t="shared" si="347"/>
        <v>41.270500955328785</v>
      </c>
    </row>
    <row r="2490" spans="1:9" ht="13.5" x14ac:dyDescent="0.25">
      <c r="A2490" s="3">
        <f>TITRES_STAT!B2493</f>
        <v>45933</v>
      </c>
      <c r="B2490" s="5">
        <f>TITRES_STAT!D2493</f>
        <v>8.17</v>
      </c>
      <c r="C2490" s="2">
        <f t="shared" si="342"/>
        <v>-9.9999999999997868E-3</v>
      </c>
      <c r="D2490" s="2">
        <f t="shared" si="343"/>
        <v>0</v>
      </c>
      <c r="E2490" s="2">
        <f t="shared" si="344"/>
        <v>9.9999999999997868E-3</v>
      </c>
      <c r="F2490" s="2">
        <f t="shared" si="349"/>
        <v>2.4486125059627467E-2</v>
      </c>
      <c r="G2490" s="2">
        <f t="shared" si="349"/>
        <v>3.555897683770206E-2</v>
      </c>
      <c r="H2490" s="2">
        <f t="shared" si="346"/>
        <v>0.68860600718031917</v>
      </c>
      <c r="I2490" s="2">
        <f t="shared" si="347"/>
        <v>40.779554511367181</v>
      </c>
    </row>
    <row r="2491" spans="1:9" ht="13.5" x14ac:dyDescent="0.25">
      <c r="A2491" s="3">
        <f>TITRES_STAT!B2494</f>
        <v>45936</v>
      </c>
      <c r="B2491" s="5">
        <f>TITRES_STAT!D2494</f>
        <v>8.18</v>
      </c>
      <c r="C2491" s="2">
        <f t="shared" si="342"/>
        <v>9.9999999999997868E-3</v>
      </c>
      <c r="D2491" s="2">
        <f t="shared" si="343"/>
        <v>9.9999999999997868E-3</v>
      </c>
      <c r="E2491" s="2">
        <f t="shared" si="344"/>
        <v>0</v>
      </c>
      <c r="F2491" s="2">
        <f t="shared" si="349"/>
        <v>2.3451401841082631E-2</v>
      </c>
      <c r="G2491" s="2">
        <f t="shared" si="349"/>
        <v>3.301904992072334E-2</v>
      </c>
      <c r="H2491" s="2">
        <f t="shared" si="346"/>
        <v>0.71023854100550954</v>
      </c>
      <c r="I2491" s="2">
        <f t="shared" si="347"/>
        <v>41.528624456558866</v>
      </c>
    </row>
    <row r="2492" spans="1:9" ht="13.5" x14ac:dyDescent="0.25">
      <c r="A2492" s="3">
        <f>TITRES_STAT!B2495</f>
        <v>45937</v>
      </c>
      <c r="B2492" s="5">
        <f>TITRES_STAT!D2495</f>
        <v>8.01</v>
      </c>
      <c r="C2492" s="2">
        <f t="shared" si="342"/>
        <v>-0.16999999999999993</v>
      </c>
      <c r="D2492" s="2">
        <f t="shared" si="343"/>
        <v>0</v>
      </c>
      <c r="E2492" s="2">
        <f t="shared" si="344"/>
        <v>0.16999999999999993</v>
      </c>
      <c r="F2492" s="2">
        <f t="shared" si="349"/>
        <v>2.1776301709576729E-2</v>
      </c>
      <c r="G2492" s="2">
        <f t="shared" si="349"/>
        <v>4.2803403497814529E-2</v>
      </c>
      <c r="H2492" s="2">
        <f t="shared" si="346"/>
        <v>0.50875163959073</v>
      </c>
      <c r="I2492" s="2">
        <f t="shared" si="347"/>
        <v>33.720038887827556</v>
      </c>
    </row>
    <row r="2493" spans="1:9" ht="13.5" x14ac:dyDescent="0.25">
      <c r="A2493" s="3">
        <f>TITRES_STAT!B2496</f>
        <v>45938</v>
      </c>
      <c r="B2493" s="5">
        <f>TITRES_STAT!D2496</f>
        <v>8.1</v>
      </c>
      <c r="C2493" s="2">
        <f t="shared" si="342"/>
        <v>8.9999999999999858E-2</v>
      </c>
      <c r="D2493" s="2">
        <f t="shared" si="343"/>
        <v>8.9999999999999858E-2</v>
      </c>
      <c r="E2493" s="2">
        <f t="shared" si="344"/>
        <v>0</v>
      </c>
      <c r="F2493" s="2">
        <f t="shared" ref="F2493:G2508" si="350">((F2492*13)+D2493)/14</f>
        <v>2.6649423016035522E-2</v>
      </c>
      <c r="G2493" s="2">
        <f t="shared" si="350"/>
        <v>3.9746017533684917E-2</v>
      </c>
      <c r="H2493" s="2">
        <f t="shared" si="346"/>
        <v>0.67049291148352219</v>
      </c>
      <c r="I2493" s="2">
        <f t="shared" si="347"/>
        <v>40.137429310494625</v>
      </c>
    </row>
    <row r="2494" spans="1:9" ht="13.5" x14ac:dyDescent="0.25">
      <c r="A2494" s="3">
        <f>TITRES_STAT!B2497</f>
        <v>45939</v>
      </c>
      <c r="B2494" s="5">
        <f>TITRES_STAT!D2497</f>
        <v>8.1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2.4745892800604411E-2</v>
      </c>
      <c r="G2494" s="2">
        <f t="shared" si="350"/>
        <v>3.6907016281278848E-2</v>
      </c>
      <c r="H2494" s="2">
        <f t="shared" si="346"/>
        <v>0.67049291148352219</v>
      </c>
      <c r="I2494" s="2">
        <f t="shared" si="347"/>
        <v>40.137429310494625</v>
      </c>
    </row>
    <row r="2495" spans="1:9" ht="13.5" x14ac:dyDescent="0.25">
      <c r="A2495" s="3">
        <f>TITRES_STAT!B2498</f>
        <v>45940</v>
      </c>
      <c r="B2495" s="5">
        <f>TITRES_STAT!D2498</f>
        <v>8.1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2.2978329029132667E-2</v>
      </c>
      <c r="G2495" s="2">
        <f t="shared" si="350"/>
        <v>3.427080083261607E-2</v>
      </c>
      <c r="H2495" s="2">
        <f t="shared" si="346"/>
        <v>0.67049291148352219</v>
      </c>
      <c r="I2495" s="2">
        <f t="shared" si="347"/>
        <v>40.137429310494625</v>
      </c>
    </row>
    <row r="2496" spans="1:9" ht="13.5" x14ac:dyDescent="0.25">
      <c r="A2496" s="3">
        <f>TITRES_STAT!B2499</f>
        <v>45943</v>
      </c>
      <c r="B2496" s="5">
        <f>TITRES_STAT!D2499</f>
        <v>8</v>
      </c>
      <c r="C2496" s="2">
        <f t="shared" si="342"/>
        <v>-9.9999999999999645E-2</v>
      </c>
      <c r="D2496" s="2">
        <f t="shared" si="343"/>
        <v>0</v>
      </c>
      <c r="E2496" s="2">
        <f t="shared" si="344"/>
        <v>9.9999999999999645E-2</v>
      </c>
      <c r="F2496" s="2">
        <f t="shared" si="350"/>
        <v>2.1337019812766051E-2</v>
      </c>
      <c r="G2496" s="2">
        <f t="shared" si="350"/>
        <v>3.8965743630286327E-2</v>
      </c>
      <c r="H2496" s="2">
        <f t="shared" si="346"/>
        <v>0.5475840526801018</v>
      </c>
      <c r="I2496" s="2">
        <f t="shared" si="347"/>
        <v>35.383154261107634</v>
      </c>
    </row>
    <row r="2497" spans="1:9" ht="13.5" x14ac:dyDescent="0.25">
      <c r="A2497" s="3">
        <f>TITRES_STAT!B2500</f>
        <v>45944</v>
      </c>
      <c r="B2497" s="5">
        <f>TITRES_STAT!D2500</f>
        <v>8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1.9812946968997047E-2</v>
      </c>
      <c r="G2497" s="2">
        <f t="shared" si="350"/>
        <v>3.6182476228123019E-2</v>
      </c>
      <c r="H2497" s="2">
        <f t="shared" si="346"/>
        <v>0.5475840526801018</v>
      </c>
      <c r="I2497" s="2">
        <f t="shared" si="347"/>
        <v>35.383154261107634</v>
      </c>
    </row>
    <row r="2498" spans="1:9" ht="13.5" x14ac:dyDescent="0.25">
      <c r="A2498" s="3">
        <f>TITRES_STAT!B2501</f>
        <v>45946</v>
      </c>
      <c r="B2498" s="5">
        <f>TITRES_STAT!D2501</f>
        <v>8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1.8397736471211543E-2</v>
      </c>
      <c r="G2498" s="2">
        <f t="shared" si="350"/>
        <v>3.3598013640399944E-2</v>
      </c>
      <c r="H2498" s="2">
        <f t="shared" si="346"/>
        <v>0.5475840526801018</v>
      </c>
      <c r="I2498" s="2">
        <f t="shared" si="347"/>
        <v>35.383154261107634</v>
      </c>
    </row>
    <row r="2499" spans="1:9" ht="13.5" x14ac:dyDescent="0.25">
      <c r="A2499" s="3">
        <f>TITRES_STAT!B2502</f>
        <v>45947</v>
      </c>
      <c r="B2499" s="5">
        <f>TITRES_STAT!D2502</f>
        <v>8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1.7083612437553578E-2</v>
      </c>
      <c r="G2499" s="2">
        <f t="shared" si="350"/>
        <v>3.1198155523228521E-2</v>
      </c>
      <c r="H2499" s="2">
        <f t="shared" si="346"/>
        <v>0.54758405268010191</v>
      </c>
      <c r="I2499" s="2">
        <f t="shared" si="347"/>
        <v>35.383154261107649</v>
      </c>
    </row>
    <row r="2500" spans="1:9" ht="13.5" x14ac:dyDescent="0.25">
      <c r="A2500" s="3">
        <f>TITRES_STAT!B2503</f>
        <v>45950</v>
      </c>
      <c r="B2500" s="5">
        <f>TITRES_STAT!D2503</f>
        <v>8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1.586335440629975E-2</v>
      </c>
      <c r="G2500" s="2">
        <f t="shared" si="350"/>
        <v>2.8969715842997911E-2</v>
      </c>
      <c r="H2500" s="2">
        <f t="shared" si="346"/>
        <v>0.54758405268010191</v>
      </c>
      <c r="I2500" s="2">
        <f t="shared" si="347"/>
        <v>35.383154261107649</v>
      </c>
    </row>
    <row r="2501" spans="1:9" ht="13.5" x14ac:dyDescent="0.25">
      <c r="A2501" s="3">
        <f>TITRES_STAT!B2504</f>
        <v>45951</v>
      </c>
      <c r="B2501" s="5">
        <f>TITRES_STAT!D2504</f>
        <v>8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1.4730257662992626E-2</v>
      </c>
      <c r="G2501" s="2">
        <f t="shared" si="350"/>
        <v>2.6900450425640914E-2</v>
      </c>
      <c r="H2501" s="2">
        <f t="shared" si="346"/>
        <v>0.54758405268010202</v>
      </c>
      <c r="I2501" s="2">
        <f t="shared" si="347"/>
        <v>35.383154261107663</v>
      </c>
    </row>
    <row r="2502" spans="1:9" ht="13.5" x14ac:dyDescent="0.25">
      <c r="A2502" s="3">
        <f>TITRES_STAT!B2505</f>
        <v>45952</v>
      </c>
      <c r="B2502" s="5">
        <f>TITRES_STAT!D2505</f>
        <v>8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1.3678096401350296E-2</v>
      </c>
      <c r="G2502" s="2">
        <f t="shared" si="350"/>
        <v>2.4978989680952277E-2</v>
      </c>
      <c r="H2502" s="2">
        <f t="shared" si="346"/>
        <v>0.54758405268010202</v>
      </c>
      <c r="I2502" s="2">
        <f t="shared" si="347"/>
        <v>35.383154261107663</v>
      </c>
    </row>
    <row r="2503" spans="1:9" ht="13.5" x14ac:dyDescent="0.25">
      <c r="A2503" s="3">
        <f>TITRES_STAT!B2506</f>
        <v>45953</v>
      </c>
      <c r="B2503" s="5">
        <f>TITRES_STAT!D2506</f>
        <v>7.84</v>
      </c>
      <c r="C2503" s="2">
        <f t="shared" si="351"/>
        <v>-0.16000000000000014</v>
      </c>
      <c r="D2503" s="2">
        <f t="shared" si="352"/>
        <v>0</v>
      </c>
      <c r="E2503" s="2">
        <f t="shared" si="353"/>
        <v>0.16000000000000014</v>
      </c>
      <c r="F2503" s="2">
        <f t="shared" si="350"/>
        <v>1.2701089515539559E-2</v>
      </c>
      <c r="G2503" s="2">
        <f t="shared" si="350"/>
        <v>3.4623347560884268E-2</v>
      </c>
      <c r="H2503" s="2">
        <f t="shared" si="346"/>
        <v>0.36683597659657313</v>
      </c>
      <c r="I2503" s="2">
        <f t="shared" si="347"/>
        <v>26.838331948943591</v>
      </c>
    </row>
    <row r="2504" spans="1:9" ht="13.5" x14ac:dyDescent="0.25">
      <c r="A2504" s="3">
        <f>TITRES_STAT!B2507</f>
        <v>45954</v>
      </c>
      <c r="B2504" s="5">
        <f>TITRES_STAT!D2507</f>
        <v>7.8</v>
      </c>
      <c r="C2504" s="2">
        <f t="shared" si="351"/>
        <v>-4.0000000000000036E-2</v>
      </c>
      <c r="D2504" s="2">
        <f t="shared" si="352"/>
        <v>0</v>
      </c>
      <c r="E2504" s="2">
        <f t="shared" si="353"/>
        <v>4.0000000000000036E-2</v>
      </c>
      <c r="F2504" s="2">
        <f t="shared" si="350"/>
        <v>1.1793868835858161E-2</v>
      </c>
      <c r="G2504" s="2">
        <f t="shared" si="350"/>
        <v>3.5007394163678249E-2</v>
      </c>
      <c r="H2504" s="2">
        <f t="shared" si="346"/>
        <v>0.33689650765536933</v>
      </c>
      <c r="I2504" s="2">
        <f t="shared" si="347"/>
        <v>25.199894361771783</v>
      </c>
    </row>
    <row r="2505" spans="1:9" ht="13.5" x14ac:dyDescent="0.25">
      <c r="A2505" s="3">
        <f>TITRES_STAT!B2508</f>
        <v>45957</v>
      </c>
      <c r="B2505" s="5">
        <f>TITRES_STAT!D2508</f>
        <v>7.8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1.0951449633296863E-2</v>
      </c>
      <c r="G2505" s="2">
        <f t="shared" si="350"/>
        <v>3.2506866009129803E-2</v>
      </c>
      <c r="H2505" s="2">
        <f t="shared" si="346"/>
        <v>0.33689650765536933</v>
      </c>
      <c r="I2505" s="2">
        <f t="shared" si="347"/>
        <v>25.199894361771783</v>
      </c>
    </row>
    <row r="2506" spans="1:9" ht="13.5" x14ac:dyDescent="0.25">
      <c r="A2506" s="3">
        <f>TITRES_STAT!B2509</f>
        <v>45958</v>
      </c>
      <c r="B2506" s="5">
        <f>TITRES_STAT!D2509</f>
        <v>7.79</v>
      </c>
      <c r="C2506" s="2">
        <f t="shared" si="351"/>
        <v>-9.9999999999997868E-3</v>
      </c>
      <c r="D2506" s="2">
        <f t="shared" si="352"/>
        <v>0</v>
      </c>
      <c r="E2506" s="2">
        <f t="shared" si="353"/>
        <v>9.9999999999997868E-3</v>
      </c>
      <c r="F2506" s="2">
        <f t="shared" si="350"/>
        <v>1.0169203230918517E-2</v>
      </c>
      <c r="G2506" s="2">
        <f t="shared" si="350"/>
        <v>3.0899232722763372E-2</v>
      </c>
      <c r="H2506" s="2">
        <f t="shared" si="346"/>
        <v>0.32910860027365324</v>
      </c>
      <c r="I2506" s="2">
        <f t="shared" si="347"/>
        <v>24.761603393875589</v>
      </c>
    </row>
    <row r="2507" spans="1:9" ht="13.5" x14ac:dyDescent="0.25">
      <c r="A2507" s="3">
        <f>TITRES_STAT!B2510</f>
        <v>45959</v>
      </c>
      <c r="B2507" s="5">
        <f>TITRES_STAT!D2510</f>
        <v>7.66</v>
      </c>
      <c r="C2507" s="2">
        <f t="shared" si="351"/>
        <v>-0.12999999999999989</v>
      </c>
      <c r="D2507" s="2">
        <f t="shared" si="352"/>
        <v>0</v>
      </c>
      <c r="E2507" s="2">
        <f t="shared" si="353"/>
        <v>0.12999999999999989</v>
      </c>
      <c r="F2507" s="2">
        <f t="shared" si="350"/>
        <v>9.4428315715671951E-3</v>
      </c>
      <c r="G2507" s="2">
        <f t="shared" si="350"/>
        <v>3.7977858956851698E-2</v>
      </c>
      <c r="H2507" s="2">
        <f t="shared" si="346"/>
        <v>0.2486404402706221</v>
      </c>
      <c r="I2507" s="2">
        <f t="shared" si="347"/>
        <v>19.912893436058624</v>
      </c>
    </row>
    <row r="2508" spans="1:9" ht="13.5" x14ac:dyDescent="0.25">
      <c r="A2508" s="3">
        <f>TITRES_STAT!B2511</f>
        <v>45960</v>
      </c>
      <c r="B2508" s="5">
        <f>TITRES_STAT!D2511</f>
        <v>7.9</v>
      </c>
      <c r="C2508" s="2">
        <f t="shared" si="351"/>
        <v>0.24000000000000021</v>
      </c>
      <c r="D2508" s="2">
        <f t="shared" si="352"/>
        <v>0.24000000000000021</v>
      </c>
      <c r="E2508" s="2">
        <f t="shared" si="353"/>
        <v>0</v>
      </c>
      <c r="F2508" s="2">
        <f t="shared" si="350"/>
        <v>2.5911200745026699E-2</v>
      </c>
      <c r="G2508" s="2">
        <f t="shared" si="350"/>
        <v>3.5265154745648002E-2</v>
      </c>
      <c r="H2508" s="2">
        <f t="shared" si="346"/>
        <v>0.73475363802917515</v>
      </c>
      <c r="I2508" s="2">
        <f t="shared" si="347"/>
        <v>42.354927058341069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495" workbookViewId="0">
      <selection activeCell="J2501" sqref="J2501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1.7064999999999999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1.7064999999999999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1.6807000000000001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1.6858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1.6367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1.6367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1.5902000000000001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1.5875999999999999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1.585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1.5385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1.5513999999999999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1.5047999999999999</v>
      </c>
      <c r="C13" s="2">
        <f>AVERAGE(B2:B13)</f>
        <v>1.6175333333333333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1.4866999999999999</v>
      </c>
      <c r="C14" s="2">
        <f>$C$4*B4+C13*(1-$C$4)</f>
        <v>1.6272512820512821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1.4428000000000001</v>
      </c>
      <c r="C15" s="2">
        <f t="shared" ref="C15:C78" si="0">$C$4*B5+C14*(1-$C$4)</f>
        <v>1.6362587771203154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1.4220999999999999</v>
      </c>
      <c r="C16" s="2">
        <f t="shared" si="0"/>
        <v>1.6363266575633437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1.4220999999999999</v>
      </c>
      <c r="C17" s="2">
        <f t="shared" si="0"/>
        <v>1.6363840948612909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1.4220999999999999</v>
      </c>
      <c r="C18" s="2">
        <f t="shared" si="0"/>
        <v>1.6292788494980155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1.4220999999999999</v>
      </c>
      <c r="C19" s="2">
        <f t="shared" si="0"/>
        <v>1.6228667188060131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1.4220999999999999</v>
      </c>
      <c r="C20" s="2">
        <f t="shared" si="0"/>
        <v>1.6170410697589341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1.4220999999999999</v>
      </c>
      <c r="C21" s="2">
        <f t="shared" si="0"/>
        <v>1.6049578282575596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1.3704000000000001</v>
      </c>
      <c r="C22" s="2">
        <f t="shared" si="0"/>
        <v>1.5967181623717812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1.3704000000000001</v>
      </c>
      <c r="C23" s="2">
        <f t="shared" si="0"/>
        <v>1.5825769066222763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1.3704000000000001</v>
      </c>
      <c r="C24" s="2">
        <f t="shared" si="0"/>
        <v>1.5678266132957721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1.36</v>
      </c>
      <c r="C25" s="2">
        <f t="shared" si="0"/>
        <v>1.5485917497118074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1.3212999999999999</v>
      </c>
      <c r="C26" s="2">
        <f t="shared" si="0"/>
        <v>1.5291314805253755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1.3134999999999999</v>
      </c>
      <c r="C27" s="2">
        <f t="shared" si="0"/>
        <v>1.512665098906087</v>
      </c>
      <c r="D27" s="2">
        <f>AVERAGE(B2:B27)</f>
        <v>1.4991730769230773</v>
      </c>
      <c r="E27" s="2">
        <f>C27-D27</f>
        <v>1.3492021983009694E-2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1.3134999999999999</v>
      </c>
      <c r="C28" s="2">
        <f t="shared" si="0"/>
        <v>1.4987320067666889</v>
      </c>
      <c r="D28" s="2">
        <f>$D$4*B28+(1-$D$4)*D27</f>
        <v>1.485419515669516</v>
      </c>
      <c r="E28" s="2">
        <f t="shared" ref="E28:E91" si="1">C28-D28</f>
        <v>1.3312491097172918E-2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1.2746999999999999</v>
      </c>
      <c r="C29" s="2">
        <f t="shared" si="0"/>
        <v>1.4869424672641214</v>
      </c>
      <c r="D29" s="2">
        <f t="shared" ref="D29:D92" si="2">$D$4*B29+(1-$D$4)*D28</f>
        <v>1.4698106626569591</v>
      </c>
      <c r="E29" s="2">
        <f t="shared" si="1"/>
        <v>1.7131804607162238E-2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1.3161</v>
      </c>
      <c r="C30" s="2">
        <f t="shared" si="0"/>
        <v>1.4769667030696412</v>
      </c>
      <c r="D30" s="2">
        <f t="shared" si="2"/>
        <v>1.4584246876453326</v>
      </c>
      <c r="E30" s="2">
        <f t="shared" si="1"/>
        <v>1.8542015424308556E-2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1.3161</v>
      </c>
      <c r="C31" s="2">
        <f t="shared" si="0"/>
        <v>1.4685256718281579</v>
      </c>
      <c r="D31" s="2">
        <f t="shared" si="2"/>
        <v>1.4478821181901229</v>
      </c>
      <c r="E31" s="2">
        <f t="shared" si="1"/>
        <v>2.0643553638034939E-2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1.3161</v>
      </c>
      <c r="C32" s="2">
        <f t="shared" si="0"/>
        <v>1.4534294146238258</v>
      </c>
      <c r="D32" s="2">
        <f t="shared" si="2"/>
        <v>1.4381204798056695</v>
      </c>
      <c r="E32" s="2">
        <f t="shared" si="1"/>
        <v>1.5308934818156317E-2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1.2927999999999999</v>
      </c>
      <c r="C33" s="2">
        <f t="shared" si="0"/>
        <v>1.4406556585278525</v>
      </c>
      <c r="D33" s="2">
        <f t="shared" si="2"/>
        <v>1.4273559998200644</v>
      </c>
      <c r="E33" s="2">
        <f t="shared" si="1"/>
        <v>1.3299658707788042E-2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1.2592000000000001</v>
      </c>
      <c r="C34" s="2">
        <f t="shared" si="0"/>
        <v>1.4298470956774136</v>
      </c>
      <c r="D34" s="2">
        <f t="shared" si="2"/>
        <v>1.4148999998333931</v>
      </c>
      <c r="E34" s="2">
        <f t="shared" si="1"/>
        <v>1.4947095844020541E-2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1.2954000000000001</v>
      </c>
      <c r="C35" s="2">
        <f t="shared" si="0"/>
        <v>1.4191013886501194</v>
      </c>
      <c r="D35" s="2">
        <f t="shared" si="2"/>
        <v>1.4060481479938824</v>
      </c>
      <c r="E35" s="2">
        <f t="shared" si="1"/>
        <v>1.305324065623692E-2</v>
      </c>
      <c r="F35" s="2">
        <f>AVERAGE(E27:E35)</f>
        <v>1.552564630843224E-2</v>
      </c>
      <c r="G35" s="2">
        <f>E35-F35</f>
        <v>-2.4724056521953208E-3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1.2927999999999999</v>
      </c>
      <c r="C36" s="2">
        <f t="shared" si="0"/>
        <v>1.4040550211654856</v>
      </c>
      <c r="D36" s="2">
        <f t="shared" si="2"/>
        <v>1.3976593962906321</v>
      </c>
      <c r="E36" s="2">
        <f t="shared" si="1"/>
        <v>6.3956248748535671E-3</v>
      </c>
      <c r="F36" s="2">
        <f>(E36*(2/(10)))+((1-(2/10))*F35)</f>
        <v>1.3699642021716507E-2</v>
      </c>
      <c r="G36" s="2">
        <f t="shared" ref="G36:G99" si="3">E36-F36</f>
        <v>-7.3040171468629397E-3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1.2927999999999999</v>
      </c>
      <c r="C37" s="2">
        <f t="shared" si="0"/>
        <v>1.3901234794477186</v>
      </c>
      <c r="D37" s="2">
        <f t="shared" si="2"/>
        <v>1.3898920336024372</v>
      </c>
      <c r="E37" s="2">
        <f t="shared" si="1"/>
        <v>2.3144584528145273E-4</v>
      </c>
      <c r="F37" s="2">
        <f t="shared" ref="F37:F100" si="5">(E37*(2/(10)))+((1-(2/10))*F36)</f>
        <v>1.1006002786429497E-2</v>
      </c>
      <c r="G37" s="2">
        <f t="shared" si="3"/>
        <v>-1.0774556941148044E-2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5">
        <f>TITRES_STAT!D41</f>
        <v>1.2927999999999999</v>
      </c>
      <c r="C38" s="2">
        <f t="shared" si="0"/>
        <v>1.3783352518403773</v>
      </c>
      <c r="D38" s="2">
        <f t="shared" si="2"/>
        <v>1.3827000311133679</v>
      </c>
      <c r="E38" s="2">
        <f t="shared" si="1"/>
        <v>-4.3647792729906154E-3</v>
      </c>
      <c r="F38" s="2">
        <f t="shared" si="5"/>
        <v>7.9318463745454756E-3</v>
      </c>
      <c r="G38" s="2">
        <f t="shared" si="3"/>
        <v>-1.2296625647536091E-2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1.2669999999999999</v>
      </c>
      <c r="C39" s="2">
        <f t="shared" si="0"/>
        <v>1.3623913669418577</v>
      </c>
      <c r="D39" s="2">
        <f t="shared" si="2"/>
        <v>1.3741296584383036</v>
      </c>
      <c r="E39" s="2">
        <f t="shared" si="1"/>
        <v>-1.1738291496445896E-2</v>
      </c>
      <c r="F39" s="2">
        <f t="shared" si="5"/>
        <v>3.9978188003472019E-3</v>
      </c>
      <c r="G39" s="2">
        <f t="shared" si="3"/>
        <v>-1.5736110296793098E-2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1.3031999999999999</v>
      </c>
      <c r="C40" s="2">
        <f t="shared" si="0"/>
        <v>1.3552696181815718</v>
      </c>
      <c r="D40" s="2">
        <f t="shared" si="2"/>
        <v>1.368875609665096</v>
      </c>
      <c r="E40" s="2">
        <f t="shared" si="1"/>
        <v>-1.360599148352426E-2</v>
      </c>
      <c r="F40" s="2">
        <f t="shared" si="5"/>
        <v>4.7705674357290942E-4</v>
      </c>
      <c r="G40" s="2">
        <f t="shared" si="3"/>
        <v>-1.408304822709717E-2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1.3031999999999999</v>
      </c>
      <c r="C41" s="2">
        <f t="shared" si="0"/>
        <v>1.3492435230767146</v>
      </c>
      <c r="D41" s="2">
        <f t="shared" si="2"/>
        <v>1.3640107496899037</v>
      </c>
      <c r="E41" s="2">
        <f t="shared" si="1"/>
        <v>-1.4767226613189077E-2</v>
      </c>
      <c r="F41" s="2">
        <f t="shared" si="5"/>
        <v>-2.5717999277794883E-3</v>
      </c>
      <c r="G41" s="2">
        <f t="shared" si="3"/>
        <v>-1.2195426685409589E-2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1.3031999999999999</v>
      </c>
      <c r="C42" s="2">
        <f t="shared" si="0"/>
        <v>1.3441445195264508</v>
      </c>
      <c r="D42" s="2">
        <f t="shared" si="2"/>
        <v>1.3595062497128738</v>
      </c>
      <c r="E42" s="2">
        <f t="shared" si="1"/>
        <v>-1.5361730186423062E-2</v>
      </c>
      <c r="F42" s="2">
        <f t="shared" si="5"/>
        <v>-5.1297859795082033E-3</v>
      </c>
      <c r="G42" s="2">
        <f t="shared" si="3"/>
        <v>-1.0231944206914858E-2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1.2695000000000001</v>
      </c>
      <c r="C43" s="2">
        <f t="shared" si="0"/>
        <v>1.3362453626762276</v>
      </c>
      <c r="D43" s="2">
        <f t="shared" si="2"/>
        <v>1.3528391201045129</v>
      </c>
      <c r="E43" s="2">
        <f t="shared" si="1"/>
        <v>-1.6593757428285283E-2</v>
      </c>
      <c r="F43" s="2">
        <f t="shared" si="5"/>
        <v>-7.4225802692636199E-3</v>
      </c>
      <c r="G43" s="2">
        <f t="shared" si="3"/>
        <v>-9.171177159021663E-3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1.3393999999999999</v>
      </c>
      <c r="C44" s="2">
        <f t="shared" si="0"/>
        <v>1.3243922299568078</v>
      </c>
      <c r="D44" s="2">
        <f t="shared" si="2"/>
        <v>1.3518436297264009</v>
      </c>
      <c r="E44" s="2">
        <f t="shared" si="1"/>
        <v>-2.7451399769593099E-2</v>
      </c>
      <c r="F44" s="2">
        <f t="shared" si="5"/>
        <v>-1.1428344169329516E-2</v>
      </c>
      <c r="G44" s="2">
        <f t="shared" si="3"/>
        <v>-1.6023055600263583E-2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1.4195</v>
      </c>
      <c r="C45" s="2">
        <f t="shared" si="0"/>
        <v>1.3199318868865297</v>
      </c>
      <c r="D45" s="2">
        <f t="shared" si="2"/>
        <v>1.3568552127096305</v>
      </c>
      <c r="E45" s="2">
        <f t="shared" si="1"/>
        <v>-3.6923325823100761E-2</v>
      </c>
      <c r="F45" s="2">
        <f t="shared" si="5"/>
        <v>-1.6527340500083768E-2</v>
      </c>
      <c r="G45" s="2">
        <f t="shared" si="3"/>
        <v>-2.0395985323016994E-2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1.5023</v>
      </c>
      <c r="C46" s="2">
        <f t="shared" si="0"/>
        <v>1.3157577504424482</v>
      </c>
      <c r="D46" s="2">
        <f t="shared" si="2"/>
        <v>1.3676289006570654</v>
      </c>
      <c r="E46" s="2">
        <f t="shared" si="1"/>
        <v>-5.187115021461719E-2</v>
      </c>
      <c r="F46" s="2">
        <f t="shared" si="5"/>
        <v>-2.3596102442990454E-2</v>
      </c>
      <c r="G46" s="2">
        <f t="shared" si="3"/>
        <v>-2.8275047771626736E-2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1.5023</v>
      </c>
      <c r="C47" s="2">
        <f t="shared" si="0"/>
        <v>1.3122257888359177</v>
      </c>
      <c r="D47" s="2">
        <f t="shared" si="2"/>
        <v>1.3776045376454311</v>
      </c>
      <c r="E47" s="2">
        <f t="shared" si="1"/>
        <v>-6.5378748809513443E-2</v>
      </c>
      <c r="F47" s="2">
        <f t="shared" si="5"/>
        <v>-3.1952631716295053E-2</v>
      </c>
      <c r="G47" s="2">
        <f t="shared" si="3"/>
        <v>-3.342611709321839E-2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1.5409999999999999</v>
      </c>
      <c r="C48" s="2">
        <f t="shared" si="0"/>
        <v>1.3092372059380841</v>
      </c>
      <c r="D48" s="2">
        <f t="shared" si="2"/>
        <v>1.389707905227251</v>
      </c>
      <c r="E48" s="2">
        <f t="shared" si="1"/>
        <v>-8.0470699289166836E-2</v>
      </c>
      <c r="F48" s="2">
        <f t="shared" si="5"/>
        <v>-4.1656245230869415E-2</v>
      </c>
      <c r="G48" s="2">
        <f t="shared" si="3"/>
        <v>-3.8814454058297421E-2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1.5409999999999999</v>
      </c>
      <c r="C49" s="2">
        <f t="shared" si="0"/>
        <v>1.3027391742553021</v>
      </c>
      <c r="D49" s="2">
        <f t="shared" si="2"/>
        <v>1.4009147270622693</v>
      </c>
      <c r="E49" s="2">
        <f t="shared" si="1"/>
        <v>-9.8175552806967215E-2</v>
      </c>
      <c r="F49" s="2">
        <f t="shared" si="5"/>
        <v>-5.2960106746088975E-2</v>
      </c>
      <c r="G49" s="2">
        <f t="shared" si="3"/>
        <v>-4.5215446060878239E-2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1.5436000000000001</v>
      </c>
      <c r="C50" s="2">
        <f t="shared" si="0"/>
        <v>1.3028100705237171</v>
      </c>
      <c r="D50" s="2">
        <f t="shared" si="2"/>
        <v>1.4114840065391383</v>
      </c>
      <c r="E50" s="2">
        <f t="shared" si="1"/>
        <v>-0.10867393601542119</v>
      </c>
      <c r="F50" s="2">
        <f t="shared" si="5"/>
        <v>-6.4102872599955424E-2</v>
      </c>
      <c r="G50" s="2">
        <f t="shared" si="3"/>
        <v>-4.4571063415465767E-2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1.5771999999999999</v>
      </c>
      <c r="C51" s="2">
        <f t="shared" si="0"/>
        <v>1.3028700596739144</v>
      </c>
      <c r="D51" s="2">
        <f t="shared" si="2"/>
        <v>1.423759265314017</v>
      </c>
      <c r="E51" s="2">
        <f t="shared" si="1"/>
        <v>-0.12088920564010253</v>
      </c>
      <c r="F51" s="2">
        <f t="shared" si="5"/>
        <v>-7.5460139207984847E-2</v>
      </c>
      <c r="G51" s="2">
        <f t="shared" si="3"/>
        <v>-4.5429066432117679E-2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1.5771999999999999</v>
      </c>
      <c r="C52" s="2">
        <f t="shared" si="0"/>
        <v>1.3029208197240816</v>
      </c>
      <c r="D52" s="2">
        <f t="shared" si="2"/>
        <v>1.4351252456611268</v>
      </c>
      <c r="E52" s="2">
        <f t="shared" si="1"/>
        <v>-0.13220442593704518</v>
      </c>
      <c r="F52" s="2">
        <f t="shared" si="5"/>
        <v>-8.6808996553796924E-2</v>
      </c>
      <c r="G52" s="2">
        <f t="shared" si="3"/>
        <v>-4.5395429383248254E-2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1.5462</v>
      </c>
      <c r="C53" s="2">
        <f t="shared" si="0"/>
        <v>1.2977791551511459</v>
      </c>
      <c r="D53" s="2">
        <f t="shared" si="2"/>
        <v>1.443353005241784</v>
      </c>
      <c r="E53" s="2">
        <f t="shared" si="1"/>
        <v>-0.14557385009063806</v>
      </c>
      <c r="F53" s="2">
        <f t="shared" si="5"/>
        <v>-9.8561967261165145E-2</v>
      </c>
      <c r="G53" s="2">
        <f t="shared" si="3"/>
        <v>-4.7011882829472912E-2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1.5513999999999999</v>
      </c>
      <c r="C54" s="2">
        <f t="shared" si="0"/>
        <v>1.3041823620509696</v>
      </c>
      <c r="D54" s="2">
        <f t="shared" si="2"/>
        <v>1.451356486334985</v>
      </c>
      <c r="E54" s="2">
        <f t="shared" si="1"/>
        <v>-0.14717412428401544</v>
      </c>
      <c r="F54" s="2">
        <f t="shared" si="5"/>
        <v>-0.10828439866573521</v>
      </c>
      <c r="G54" s="2">
        <f t="shared" si="3"/>
        <v>-3.8889725618280233E-2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1.5436000000000001</v>
      </c>
      <c r="C55" s="2">
        <f t="shared" si="0"/>
        <v>1.3219235371200513</v>
      </c>
      <c r="D55" s="2">
        <f t="shared" si="2"/>
        <v>1.4581893391990604</v>
      </c>
      <c r="E55" s="2">
        <f t="shared" si="1"/>
        <v>-0.13626580207900907</v>
      </c>
      <c r="F55" s="2">
        <f t="shared" si="5"/>
        <v>-0.11388067934839</v>
      </c>
      <c r="G55" s="2">
        <f t="shared" si="3"/>
        <v>-2.2385122730619073E-2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1.5385</v>
      </c>
      <c r="C56" s="2">
        <f t="shared" si="0"/>
        <v>1.3496737621785049</v>
      </c>
      <c r="D56" s="2">
        <f t="shared" si="2"/>
        <v>1.4641382770361671</v>
      </c>
      <c r="E56" s="2">
        <f t="shared" si="1"/>
        <v>-0.11446451485766218</v>
      </c>
      <c r="F56" s="2">
        <f t="shared" si="5"/>
        <v>-0.11399744645024443</v>
      </c>
      <c r="G56" s="2">
        <f t="shared" si="3"/>
        <v>-4.6706840741775335E-4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1.5385</v>
      </c>
      <c r="C57" s="2">
        <f t="shared" si="0"/>
        <v>1.3731547218433504</v>
      </c>
      <c r="D57" s="2">
        <f t="shared" si="2"/>
        <v>1.4696465528112659</v>
      </c>
      <c r="E57" s="2">
        <f t="shared" si="1"/>
        <v>-9.6491830967915471E-2</v>
      </c>
      <c r="F57" s="2">
        <f t="shared" si="5"/>
        <v>-0.11049632335377864</v>
      </c>
      <c r="G57" s="2">
        <f t="shared" si="3"/>
        <v>1.4004492385863168E-2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1.5255000000000001</v>
      </c>
      <c r="C58" s="2">
        <f t="shared" si="0"/>
        <v>1.3989770723289889</v>
      </c>
      <c r="D58" s="2">
        <f t="shared" si="2"/>
        <v>1.4737838451956164</v>
      </c>
      <c r="E58" s="2">
        <f t="shared" si="1"/>
        <v>-7.4806772866627513E-2</v>
      </c>
      <c r="F58" s="2">
        <f t="shared" si="5"/>
        <v>-0.10335841325634842</v>
      </c>
      <c r="G58" s="2">
        <f t="shared" si="3"/>
        <v>2.8551640389720911E-2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1.5255000000000001</v>
      </c>
      <c r="C59" s="2">
        <f t="shared" si="0"/>
        <v>1.4208267535091443</v>
      </c>
      <c r="D59" s="2">
        <f t="shared" si="2"/>
        <v>1.4776146714774225</v>
      </c>
      <c r="E59" s="2">
        <f t="shared" si="1"/>
        <v>-5.6787917968278201E-2</v>
      </c>
      <c r="F59" s="2">
        <f t="shared" si="5"/>
        <v>-9.4044314198734394E-2</v>
      </c>
      <c r="G59" s="2">
        <f t="shared" si="3"/>
        <v>3.7256396230456193E-2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1.5255000000000001</v>
      </c>
      <c r="C60" s="2">
        <f t="shared" si="0"/>
        <v>1.4397149452769684</v>
      </c>
      <c r="D60" s="2">
        <f t="shared" si="2"/>
        <v>1.4811617328494653</v>
      </c>
      <c r="E60" s="2">
        <f t="shared" si="1"/>
        <v>-4.1446787572496868E-2</v>
      </c>
      <c r="F60" s="2">
        <f t="shared" si="5"/>
        <v>-8.3524808873486886E-2</v>
      </c>
      <c r="G60" s="2">
        <f t="shared" si="3"/>
        <v>4.2078021300990018E-2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1.4738</v>
      </c>
      <c r="C61" s="2">
        <f t="shared" si="0"/>
        <v>1.4608664921574346</v>
      </c>
      <c r="D61" s="2">
        <f t="shared" si="2"/>
        <v>1.4806164193050604</v>
      </c>
      <c r="E61" s="2">
        <f t="shared" si="1"/>
        <v>-1.9749927147625801E-2</v>
      </c>
      <c r="F61" s="2">
        <f t="shared" si="5"/>
        <v>-7.0769832528314661E-2</v>
      </c>
      <c r="G61" s="2">
        <f t="shared" si="3"/>
        <v>5.101990538068886E-2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1.4298999999999999</v>
      </c>
      <c r="C62" s="2">
        <f t="shared" si="0"/>
        <v>1.4787639549024445</v>
      </c>
      <c r="D62" s="2">
        <f t="shared" si="2"/>
        <v>1.4768596475046856</v>
      </c>
      <c r="E62" s="2">
        <f t="shared" si="1"/>
        <v>1.9043073977589309E-3</v>
      </c>
      <c r="F62" s="2">
        <f t="shared" si="5"/>
        <v>-5.6235004543099945E-2</v>
      </c>
      <c r="G62" s="2">
        <f t="shared" si="3"/>
        <v>5.8139311940858876E-2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1.5152000000000001</v>
      </c>
      <c r="C63" s="2">
        <f t="shared" si="0"/>
        <v>1.4891387310712991</v>
      </c>
      <c r="D63" s="2">
        <f t="shared" si="2"/>
        <v>1.4796996736154497</v>
      </c>
      <c r="E63" s="2">
        <f t="shared" si="1"/>
        <v>9.4390574558493867E-3</v>
      </c>
      <c r="F63" s="2">
        <f t="shared" si="5"/>
        <v>-4.3100192143310082E-2</v>
      </c>
      <c r="G63" s="2">
        <f t="shared" si="3"/>
        <v>5.2539249599159468E-2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1.4323999999999999</v>
      </c>
      <c r="C64" s="2">
        <f t="shared" si="0"/>
        <v>1.4987173878295608</v>
      </c>
      <c r="D64" s="2">
        <f t="shared" si="2"/>
        <v>1.4761959940883793</v>
      </c>
      <c r="E64" s="2">
        <f t="shared" si="1"/>
        <v>2.252139374118145E-2</v>
      </c>
      <c r="F64" s="2">
        <f t="shared" si="5"/>
        <v>-2.997587496641178E-2</v>
      </c>
      <c r="G64" s="2">
        <f t="shared" si="3"/>
        <v>5.2497268707593234E-2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1.3962000000000001</v>
      </c>
      <c r="C65" s="2">
        <f t="shared" si="0"/>
        <v>1.5056224050865514</v>
      </c>
      <c r="D65" s="2">
        <f t="shared" si="2"/>
        <v>1.4702703648966475</v>
      </c>
      <c r="E65" s="2">
        <f t="shared" si="1"/>
        <v>3.5352040189903899E-2</v>
      </c>
      <c r="F65" s="2">
        <f t="shared" si="5"/>
        <v>-1.6910291935148647E-2</v>
      </c>
      <c r="G65" s="2">
        <f t="shared" si="3"/>
        <v>5.2262332125052546E-2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1.4323999999999999</v>
      </c>
      <c r="C66" s="2">
        <f t="shared" si="0"/>
        <v>1.5106804966116973</v>
      </c>
      <c r="D66" s="2">
        <f t="shared" si="2"/>
        <v>1.467465152682081</v>
      </c>
      <c r="E66" s="2">
        <f t="shared" si="1"/>
        <v>4.3215343929616346E-2</v>
      </c>
      <c r="F66" s="2">
        <f t="shared" si="5"/>
        <v>-4.8851647621956495E-3</v>
      </c>
      <c r="G66" s="2">
        <f t="shared" si="3"/>
        <v>4.8100508691811997E-2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1.4350000000000001</v>
      </c>
      <c r="C67" s="2">
        <f t="shared" si="0"/>
        <v>1.5149604202098979</v>
      </c>
      <c r="D67" s="2">
        <f t="shared" si="2"/>
        <v>1.4650603265574824</v>
      </c>
      <c r="E67" s="2">
        <f t="shared" si="1"/>
        <v>4.9900093652415434E-2</v>
      </c>
      <c r="F67" s="2">
        <f t="shared" si="5"/>
        <v>6.0718869207265673E-3</v>
      </c>
      <c r="G67" s="2">
        <f t="shared" si="3"/>
        <v>4.3828206731688864E-2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1.448</v>
      </c>
      <c r="C68" s="2">
        <f t="shared" si="0"/>
        <v>1.5165818940237599</v>
      </c>
      <c r="D68" s="2">
        <f t="shared" si="2"/>
        <v>1.4637965986643355</v>
      </c>
      <c r="E68" s="2">
        <f t="shared" si="1"/>
        <v>5.2785295359424333E-2</v>
      </c>
      <c r="F68" s="2">
        <f t="shared" si="5"/>
        <v>1.5414568608466121E-2</v>
      </c>
      <c r="G68" s="2">
        <f t="shared" si="3"/>
        <v>3.7370726750958212E-2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1.4066000000000001</v>
      </c>
      <c r="C69" s="2">
        <f t="shared" si="0"/>
        <v>1.5179539103277968</v>
      </c>
      <c r="D69" s="2">
        <f t="shared" si="2"/>
        <v>1.4595598135780885</v>
      </c>
      <c r="E69" s="2">
        <f t="shared" si="1"/>
        <v>5.8394096749708302E-2</v>
      </c>
      <c r="F69" s="2">
        <f t="shared" si="5"/>
        <v>2.4010474236714558E-2</v>
      </c>
      <c r="G69" s="2">
        <f t="shared" si="3"/>
        <v>3.4383622512993747E-2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1.4738</v>
      </c>
      <c r="C70" s="2">
        <f t="shared" si="0"/>
        <v>1.5191148472004434</v>
      </c>
      <c r="D70" s="2">
        <f t="shared" si="2"/>
        <v>1.4606146422019337</v>
      </c>
      <c r="E70" s="2">
        <f t="shared" si="1"/>
        <v>5.8500204998509719E-2</v>
      </c>
      <c r="F70" s="2">
        <f t="shared" si="5"/>
        <v>3.0908420389073592E-2</v>
      </c>
      <c r="G70" s="2">
        <f t="shared" si="3"/>
        <v>2.7591784609436128E-2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1.4738</v>
      </c>
      <c r="C71" s="2">
        <f t="shared" si="0"/>
        <v>1.512143332246529</v>
      </c>
      <c r="D71" s="2">
        <f t="shared" si="2"/>
        <v>1.4615913353721608</v>
      </c>
      <c r="E71" s="2">
        <f t="shared" si="1"/>
        <v>5.0551996874368177E-2</v>
      </c>
      <c r="F71" s="2">
        <f t="shared" si="5"/>
        <v>3.483713568613251E-2</v>
      </c>
      <c r="G71" s="2">
        <f t="shared" si="3"/>
        <v>1.5714861188235667E-2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1.4092</v>
      </c>
      <c r="C72" s="2">
        <f t="shared" si="0"/>
        <v>1.4994905119009092</v>
      </c>
      <c r="D72" s="2">
        <f t="shared" si="2"/>
        <v>1.4577104957149636</v>
      </c>
      <c r="E72" s="2">
        <f t="shared" si="1"/>
        <v>4.1780016185945623E-2</v>
      </c>
      <c r="F72" s="2">
        <f t="shared" si="5"/>
        <v>3.6225711786095134E-2</v>
      </c>
      <c r="G72" s="2">
        <f t="shared" si="3"/>
        <v>5.554304399850489E-3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1.4428000000000001</v>
      </c>
      <c r="C73" s="2">
        <f t="shared" si="0"/>
        <v>1.5019073562238461</v>
      </c>
      <c r="D73" s="2">
        <f t="shared" si="2"/>
        <v>1.4566060145508923</v>
      </c>
      <c r="E73" s="2">
        <f t="shared" si="1"/>
        <v>4.5301341672953743E-2</v>
      </c>
      <c r="F73" s="2">
        <f t="shared" si="5"/>
        <v>3.804083776346686E-2</v>
      </c>
      <c r="G73" s="2">
        <f t="shared" si="3"/>
        <v>7.2605039094868831E-3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1.4428000000000001</v>
      </c>
      <c r="C74" s="2">
        <f t="shared" si="0"/>
        <v>1.4912139168047926</v>
      </c>
      <c r="D74" s="2">
        <f t="shared" si="2"/>
        <v>1.4555833468063819</v>
      </c>
      <c r="E74" s="2">
        <f t="shared" si="1"/>
        <v>3.5630569998410744E-2</v>
      </c>
      <c r="F74" s="2">
        <f t="shared" si="5"/>
        <v>3.7558784210455637E-2</v>
      </c>
      <c r="G74" s="2">
        <f t="shared" si="3"/>
        <v>-1.9282142120448931E-3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1.4428000000000001</v>
      </c>
      <c r="C75" s="2">
        <f t="shared" si="0"/>
        <v>1.4765963911425168</v>
      </c>
      <c r="D75" s="2">
        <f t="shared" si="2"/>
        <v>1.4546364322281315</v>
      </c>
      <c r="E75" s="2">
        <f t="shared" si="1"/>
        <v>2.1959958914385291E-2</v>
      </c>
      <c r="F75" s="2">
        <f t="shared" si="5"/>
        <v>3.4439019151241569E-2</v>
      </c>
      <c r="G75" s="2">
        <f t="shared" si="3"/>
        <v>-1.2479060236856278E-2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1.4014</v>
      </c>
      <c r="C76" s="2">
        <f t="shared" si="0"/>
        <v>1.4697969463513605</v>
      </c>
      <c r="D76" s="2">
        <f t="shared" si="2"/>
        <v>1.4506929928038255</v>
      </c>
      <c r="E76" s="2">
        <f t="shared" si="1"/>
        <v>1.9103953547535024E-2</v>
      </c>
      <c r="F76" s="2">
        <f t="shared" si="5"/>
        <v>3.1372006030500263E-2</v>
      </c>
      <c r="G76" s="2">
        <f t="shared" si="3"/>
        <v>-1.2268052482965239E-2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1.4014</v>
      </c>
      <c r="C77" s="2">
        <f t="shared" si="0"/>
        <v>1.4644435699896128</v>
      </c>
      <c r="D77" s="2">
        <f t="shared" si="2"/>
        <v>1.4470416600035421</v>
      </c>
      <c r="E77" s="2">
        <f t="shared" si="1"/>
        <v>1.7401909986070718E-2</v>
      </c>
      <c r="F77" s="2">
        <f t="shared" si="5"/>
        <v>2.8577986821614353E-2</v>
      </c>
      <c r="G77" s="2">
        <f t="shared" si="3"/>
        <v>-1.1176076835543634E-2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1.36</v>
      </c>
      <c r="C78" s="2">
        <f t="shared" si="0"/>
        <v>1.4619137899912109</v>
      </c>
      <c r="D78" s="2">
        <f t="shared" si="2"/>
        <v>1.4405941296329094</v>
      </c>
      <c r="E78" s="2">
        <f t="shared" si="1"/>
        <v>2.1319660358301462E-2</v>
      </c>
      <c r="F78" s="2">
        <f t="shared" si="5"/>
        <v>2.7126321528951777E-2</v>
      </c>
      <c r="G78" s="2">
        <f t="shared" si="3"/>
        <v>-5.8066611706503145E-3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1.3833</v>
      </c>
      <c r="C79" s="2">
        <f t="shared" ref="C79:C142" si="6">$C$4*B69+C78*(1-$C$4)</f>
        <v>1.4534039761464093</v>
      </c>
      <c r="D79" s="2">
        <f t="shared" si="2"/>
        <v>1.4363501200304718</v>
      </c>
      <c r="E79" s="2">
        <f t="shared" si="1"/>
        <v>1.705385611593746E-2</v>
      </c>
      <c r="F79" s="2">
        <f t="shared" si="5"/>
        <v>2.5111828446348915E-2</v>
      </c>
      <c r="G79" s="2">
        <f t="shared" si="3"/>
        <v>-8.0579723304114552E-3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1.3419000000000001</v>
      </c>
      <c r="C80" s="2">
        <f t="shared" si="6"/>
        <v>1.4565418259700387</v>
      </c>
      <c r="D80" s="2">
        <f t="shared" si="2"/>
        <v>1.4293538148430294</v>
      </c>
      <c r="E80" s="2">
        <f t="shared" si="1"/>
        <v>2.7188011127009304E-2</v>
      </c>
      <c r="F80" s="2">
        <f t="shared" si="5"/>
        <v>2.5527064982480994E-2</v>
      </c>
      <c r="G80" s="2">
        <f t="shared" si="3"/>
        <v>1.6609461445283094E-3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1.3393999999999999</v>
      </c>
      <c r="C81" s="2">
        <f t="shared" si="6"/>
        <v>1.4591969296669558</v>
      </c>
      <c r="D81" s="2">
        <f t="shared" si="2"/>
        <v>1.4226905692991014</v>
      </c>
      <c r="E81" s="2">
        <f t="shared" si="1"/>
        <v>3.6506360367854374E-2</v>
      </c>
      <c r="F81" s="2">
        <f t="shared" si="5"/>
        <v>2.7722924059555672E-2</v>
      </c>
      <c r="G81" s="2">
        <f t="shared" si="3"/>
        <v>8.7834363082987012E-3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5">
        <f>TITRES_STAT!D85</f>
        <v>1.3006</v>
      </c>
      <c r="C82" s="2">
        <f t="shared" si="6"/>
        <v>1.4515050943335781</v>
      </c>
      <c r="D82" s="2">
        <f t="shared" si="2"/>
        <v>1.4136468234250941</v>
      </c>
      <c r="E82" s="2">
        <f t="shared" si="1"/>
        <v>3.7858270908484037E-2</v>
      </c>
      <c r="F82" s="2">
        <f t="shared" si="5"/>
        <v>2.9749993429341346E-2</v>
      </c>
      <c r="G82" s="2">
        <f t="shared" si="3"/>
        <v>8.1082774791426913E-3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1.2644</v>
      </c>
      <c r="C83" s="2">
        <f t="shared" si="6"/>
        <v>1.4501658490514893</v>
      </c>
      <c r="D83" s="2">
        <f t="shared" si="2"/>
        <v>1.4025915031713834</v>
      </c>
      <c r="E83" s="2">
        <f t="shared" si="1"/>
        <v>4.7574345880105895E-2</v>
      </c>
      <c r="F83" s="2">
        <f t="shared" si="5"/>
        <v>3.3314863919494259E-2</v>
      </c>
      <c r="G83" s="2">
        <f t="shared" si="3"/>
        <v>1.4259481960611636E-2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5">
        <f>TITRES_STAT!D87</f>
        <v>1.2927999999999999</v>
      </c>
      <c r="C84" s="2">
        <f t="shared" si="6"/>
        <v>1.4490326415051062</v>
      </c>
      <c r="D84" s="2">
        <f t="shared" si="2"/>
        <v>1.3944587992327624</v>
      </c>
      <c r="E84" s="2">
        <f t="shared" si="1"/>
        <v>5.4573842272343853E-2</v>
      </c>
      <c r="F84" s="2">
        <f t="shared" si="5"/>
        <v>3.756665959006418E-2</v>
      </c>
      <c r="G84" s="2">
        <f t="shared" si="3"/>
        <v>1.7007182682279673E-2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5">
        <f>TITRES_STAT!D88</f>
        <v>1.2876000000000001</v>
      </c>
      <c r="C85" s="2">
        <f t="shared" si="6"/>
        <v>1.4480737735812439</v>
      </c>
      <c r="D85" s="2">
        <f t="shared" si="2"/>
        <v>1.3865433326229282</v>
      </c>
      <c r="E85" s="2">
        <f t="shared" si="1"/>
        <v>6.1530440958315724E-2</v>
      </c>
      <c r="F85" s="2">
        <f t="shared" si="5"/>
        <v>4.2359415863714493E-2</v>
      </c>
      <c r="G85" s="2">
        <f t="shared" si="3"/>
        <v>1.9171025094601231E-2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5">
        <f>TITRES_STAT!D89</f>
        <v>1.2902</v>
      </c>
      <c r="C86" s="2">
        <f t="shared" si="6"/>
        <v>1.4408931930302833</v>
      </c>
      <c r="D86" s="2">
        <f t="shared" si="2"/>
        <v>1.3794067894656741</v>
      </c>
      <c r="E86" s="2">
        <f t="shared" si="1"/>
        <v>6.1486403564609216E-2</v>
      </c>
      <c r="F86" s="2">
        <f t="shared" si="5"/>
        <v>4.6184813403893438E-2</v>
      </c>
      <c r="G86" s="2">
        <f t="shared" si="3"/>
        <v>1.5301590160715778E-2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1.254</v>
      </c>
      <c r="C87" s="2">
        <f t="shared" si="6"/>
        <v>1.4348173171794705</v>
      </c>
      <c r="D87" s="2">
        <f t="shared" si="2"/>
        <v>1.3701173976534018</v>
      </c>
      <c r="E87" s="2">
        <f t="shared" si="1"/>
        <v>6.4699919526068683E-2</v>
      </c>
      <c r="F87" s="2">
        <f t="shared" si="5"/>
        <v>4.9887834628328492E-2</v>
      </c>
      <c r="G87" s="2">
        <f t="shared" si="3"/>
        <v>1.4812084897740191E-2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1.2644</v>
      </c>
      <c r="C88" s="2">
        <f t="shared" si="6"/>
        <v>1.4233069606903213</v>
      </c>
      <c r="D88" s="2">
        <f t="shared" si="2"/>
        <v>1.3622864793087055</v>
      </c>
      <c r="E88" s="2">
        <f t="shared" si="1"/>
        <v>6.1020481381615754E-2</v>
      </c>
      <c r="F88" s="2">
        <f t="shared" si="5"/>
        <v>5.2114363978985945E-2</v>
      </c>
      <c r="G88" s="2">
        <f t="shared" si="3"/>
        <v>8.9061174026298096E-3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1.2644</v>
      </c>
      <c r="C89" s="2">
        <f t="shared" si="6"/>
        <v>1.417152043661041</v>
      </c>
      <c r="D89" s="2">
        <f t="shared" si="2"/>
        <v>1.3550356289895422</v>
      </c>
      <c r="E89" s="2">
        <f t="shared" si="1"/>
        <v>6.2116414671498754E-2</v>
      </c>
      <c r="F89" s="2">
        <f t="shared" si="5"/>
        <v>5.4114774117488509E-2</v>
      </c>
      <c r="G89" s="2">
        <f t="shared" si="3"/>
        <v>8.0016405540102448E-3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1.2825</v>
      </c>
      <c r="C90" s="2">
        <f t="shared" si="6"/>
        <v>1.4055748061747271</v>
      </c>
      <c r="D90" s="2">
        <f t="shared" si="2"/>
        <v>1.3496626194347614</v>
      </c>
      <c r="E90" s="2">
        <f t="shared" si="1"/>
        <v>5.5912186739965675E-2</v>
      </c>
      <c r="F90" s="2">
        <f t="shared" si="5"/>
        <v>5.4474256641983951E-2</v>
      </c>
      <c r="G90" s="2">
        <f t="shared" si="3"/>
        <v>1.4379300979817239E-3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1.2825</v>
      </c>
      <c r="C91" s="2">
        <f t="shared" si="6"/>
        <v>1.3953940667632307</v>
      </c>
      <c r="D91" s="2">
        <f t="shared" si="2"/>
        <v>1.3446876105877421</v>
      </c>
      <c r="E91" s="2">
        <f t="shared" si="1"/>
        <v>5.0706456175488634E-2</v>
      </c>
      <c r="F91" s="2">
        <f t="shared" si="5"/>
        <v>5.3720696548684894E-2</v>
      </c>
      <c r="G91" s="2">
        <f t="shared" si="3"/>
        <v>-3.01424037319626E-3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1.2644</v>
      </c>
      <c r="C92" s="2">
        <f t="shared" si="6"/>
        <v>1.3808103641842722</v>
      </c>
      <c r="D92" s="2">
        <f t="shared" si="2"/>
        <v>1.3387403801738353</v>
      </c>
      <c r="E92" s="2">
        <f t="shared" ref="E92:E155" si="7">C92-D92</f>
        <v>4.2069984010436823E-2</v>
      </c>
      <c r="F92" s="2">
        <f t="shared" si="5"/>
        <v>5.1390554041035277E-2</v>
      </c>
      <c r="G92" s="2">
        <f t="shared" si="3"/>
        <v>-9.3205700305984546E-3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1.2746999999999999</v>
      </c>
      <c r="C93" s="2">
        <f t="shared" si="6"/>
        <v>1.3629010773866919</v>
      </c>
      <c r="D93" s="2">
        <f t="shared" ref="D93:D156" si="8">$D$4*B93+(1-$D$4)*D92</f>
        <v>1.3339966483091068</v>
      </c>
      <c r="E93" s="2">
        <f t="shared" si="7"/>
        <v>2.8904429077585059E-2</v>
      </c>
      <c r="F93" s="2">
        <f t="shared" si="5"/>
        <v>4.6893329048345242E-2</v>
      </c>
      <c r="G93" s="2">
        <f t="shared" si="3"/>
        <v>-1.7988899970760183E-2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1.2927999999999999</v>
      </c>
      <c r="C94" s="2">
        <f t="shared" si="6"/>
        <v>1.3521162962502777</v>
      </c>
      <c r="D94" s="2">
        <f t="shared" si="8"/>
        <v>1.3309450447306546</v>
      </c>
      <c r="E94" s="2">
        <f t="shared" si="7"/>
        <v>2.117125151962318E-2</v>
      </c>
      <c r="F94" s="2">
        <f t="shared" si="5"/>
        <v>4.1748913542600831E-2</v>
      </c>
      <c r="G94" s="2">
        <f t="shared" si="3"/>
        <v>-2.0577662022977651E-2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1.2927999999999999</v>
      </c>
      <c r="C95" s="2">
        <f t="shared" si="6"/>
        <v>1.3421907122117736</v>
      </c>
      <c r="D95" s="2">
        <f t="shared" si="8"/>
        <v>1.3281194858617174</v>
      </c>
      <c r="E95" s="2">
        <f t="shared" si="7"/>
        <v>1.4071226350056198E-2</v>
      </c>
      <c r="F95" s="2">
        <f t="shared" si="5"/>
        <v>3.6213376104091907E-2</v>
      </c>
      <c r="G95" s="2">
        <f t="shared" si="3"/>
        <v>-2.2142149754035709E-2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1.2927999999999999</v>
      </c>
      <c r="C96" s="2">
        <f t="shared" si="6"/>
        <v>1.3341921411022699</v>
      </c>
      <c r="D96" s="2">
        <f t="shared" si="8"/>
        <v>1.3255032276497385</v>
      </c>
      <c r="E96" s="2">
        <f t="shared" si="7"/>
        <v>8.6889134525314216E-3</v>
      </c>
      <c r="F96" s="2">
        <f t="shared" si="5"/>
        <v>3.070848357377981E-2</v>
      </c>
      <c r="G96" s="2">
        <f t="shared" si="3"/>
        <v>-2.2019570121248389E-2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1.254</v>
      </c>
      <c r="C97" s="2">
        <f t="shared" si="6"/>
        <v>1.3218548886249977</v>
      </c>
      <c r="D97" s="2">
        <f t="shared" si="8"/>
        <v>1.3202066922682762</v>
      </c>
      <c r="E97" s="2">
        <f t="shared" si="7"/>
        <v>1.6481963567214208E-3</v>
      </c>
      <c r="F97" s="2">
        <f t="shared" si="5"/>
        <v>2.4896426130368132E-2</v>
      </c>
      <c r="G97" s="2">
        <f t="shared" si="3"/>
        <v>-2.3248229773646711E-2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1.2437</v>
      </c>
      <c r="C98" s="2">
        <f t="shared" si="6"/>
        <v>1.3130156749903827</v>
      </c>
      <c r="D98" s="2">
        <f t="shared" si="8"/>
        <v>1.3145395298780336</v>
      </c>
      <c r="E98" s="2">
        <f t="shared" si="7"/>
        <v>-1.5238548876508329E-3</v>
      </c>
      <c r="F98" s="2">
        <f t="shared" si="5"/>
        <v>1.961236992676434E-2</v>
      </c>
      <c r="G98" s="2">
        <f t="shared" si="3"/>
        <v>-2.1136224814415173E-2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1.2565999999999999</v>
      </c>
      <c r="C99" s="2">
        <f t="shared" si="6"/>
        <v>1.3055363403764777</v>
      </c>
      <c r="D99" s="2">
        <f t="shared" si="8"/>
        <v>1.3102477128500312</v>
      </c>
      <c r="E99" s="2">
        <f t="shared" si="7"/>
        <v>-4.7113724735534657E-3</v>
      </c>
      <c r="F99" s="2">
        <f t="shared" si="5"/>
        <v>1.4747621446700779E-2</v>
      </c>
      <c r="G99" s="2">
        <f t="shared" si="3"/>
        <v>-1.9458993920254245E-2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1.2565999999999999</v>
      </c>
      <c r="C100" s="2">
        <f t="shared" si="6"/>
        <v>1.3019922880108659</v>
      </c>
      <c r="D100" s="2">
        <f t="shared" si="8"/>
        <v>1.3062738081944734</v>
      </c>
      <c r="E100" s="2">
        <f t="shared" si="7"/>
        <v>-4.2815201836075012E-3</v>
      </c>
      <c r="F100" s="2">
        <f t="shared" si="5"/>
        <v>1.0941793120639125E-2</v>
      </c>
      <c r="G100" s="2">
        <f t="shared" ref="G100:G163" si="9">E100-F100</f>
        <v>-1.5223313304246627E-2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1.2203999999999999</v>
      </c>
      <c r="C101" s="2">
        <f t="shared" si="6"/>
        <v>1.2989934744707328</v>
      </c>
      <c r="D101" s="2">
        <f t="shared" si="8"/>
        <v>1.2999127853652532</v>
      </c>
      <c r="E101" s="2">
        <f t="shared" si="7"/>
        <v>-9.1931089452046422E-4</v>
      </c>
      <c r="F101" s="2">
        <f t="shared" ref="F101:F164" si="11">(E101*(2/(10)))+((1-(2/10))*F100)</f>
        <v>8.5695723176072072E-3</v>
      </c>
      <c r="G101" s="2">
        <f t="shared" si="9"/>
        <v>-9.4888832121276714E-3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1.2565999999999999</v>
      </c>
      <c r="C102" s="2">
        <f t="shared" si="6"/>
        <v>1.2936714014752355</v>
      </c>
      <c r="D102" s="2">
        <f t="shared" si="8"/>
        <v>1.296704430893753</v>
      </c>
      <c r="E102" s="2">
        <f t="shared" si="7"/>
        <v>-3.0330294185174633E-3</v>
      </c>
      <c r="F102" s="2">
        <f t="shared" si="11"/>
        <v>6.2490519703822731E-3</v>
      </c>
      <c r="G102" s="2">
        <f t="shared" si="9"/>
        <v>-9.2820813888997364E-3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1.2203999999999999</v>
      </c>
      <c r="C103" s="2">
        <f t="shared" si="6"/>
        <v>1.2907527243251993</v>
      </c>
      <c r="D103" s="2">
        <f t="shared" si="8"/>
        <v>1.291052250827549</v>
      </c>
      <c r="E103" s="2">
        <f t="shared" si="7"/>
        <v>-2.995265023497673E-4</v>
      </c>
      <c r="F103" s="2">
        <f t="shared" si="11"/>
        <v>4.9393362758358653E-3</v>
      </c>
      <c r="G103" s="2">
        <f t="shared" si="9"/>
        <v>-5.2388627781856326E-3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1.2203999999999999</v>
      </c>
      <c r="C104" s="2">
        <f t="shared" si="6"/>
        <v>1.2910676898136302</v>
      </c>
      <c r="D104" s="2">
        <f t="shared" si="8"/>
        <v>1.2858187507662491</v>
      </c>
      <c r="E104" s="2">
        <f t="shared" si="7"/>
        <v>5.2489390473811071E-3</v>
      </c>
      <c r="F104" s="2">
        <f t="shared" si="11"/>
        <v>5.0012568301449137E-3</v>
      </c>
      <c r="G104" s="2">
        <f t="shared" si="9"/>
        <v>2.4768221723619338E-4</v>
      </c>
      <c r="H104" s="2" t="str">
        <f t="shared" si="10"/>
        <v>Sell</v>
      </c>
    </row>
    <row r="105" spans="1:8" ht="13.5" x14ac:dyDescent="0.25">
      <c r="A105" s="3">
        <f>TITRES_STAT!B108</f>
        <v>42458</v>
      </c>
      <c r="B105" s="5">
        <f>TITRES_STAT!D108</f>
        <v>1.2178</v>
      </c>
      <c r="C105" s="2">
        <f t="shared" si="6"/>
        <v>1.2913341990730718</v>
      </c>
      <c r="D105" s="2">
        <f t="shared" si="8"/>
        <v>1.2807803247835641</v>
      </c>
      <c r="E105" s="2">
        <f t="shared" si="7"/>
        <v>1.0553874289507714E-2</v>
      </c>
      <c r="F105" s="2">
        <f t="shared" si="11"/>
        <v>6.1117803220174741E-3</v>
      </c>
      <c r="G105" s="2">
        <f t="shared" si="9"/>
        <v>4.4420939674902401E-3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1.2411000000000001</v>
      </c>
      <c r="C106" s="2">
        <f t="shared" si="6"/>
        <v>1.2915597069079838</v>
      </c>
      <c r="D106" s="2">
        <f t="shared" si="8"/>
        <v>1.2778410414662631</v>
      </c>
      <c r="E106" s="2">
        <f t="shared" si="7"/>
        <v>1.3718665441720734E-2</v>
      </c>
      <c r="F106" s="2">
        <f t="shared" si="11"/>
        <v>7.6331573459581265E-3</v>
      </c>
      <c r="G106" s="2">
        <f t="shared" si="9"/>
        <v>6.0855080957626078E-3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1.254</v>
      </c>
      <c r="C107" s="2">
        <f t="shared" si="6"/>
        <v>1.2857812904606016</v>
      </c>
      <c r="D107" s="2">
        <f t="shared" si="8"/>
        <v>1.2760750383946879</v>
      </c>
      <c r="E107" s="2">
        <f t="shared" si="7"/>
        <v>9.7062520659136897E-3</v>
      </c>
      <c r="F107" s="2">
        <f t="shared" si="11"/>
        <v>8.0477762899492395E-3</v>
      </c>
      <c r="G107" s="2">
        <f t="shared" si="9"/>
        <v>1.6584757759644502E-3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1.2178</v>
      </c>
      <c r="C108" s="2">
        <f t="shared" si="6"/>
        <v>1.2793072457743551</v>
      </c>
      <c r="D108" s="2">
        <f t="shared" si="8"/>
        <v>1.2717583688839702</v>
      </c>
      <c r="E108" s="2">
        <f t="shared" si="7"/>
        <v>7.5488768903848591E-3</v>
      </c>
      <c r="F108" s="2">
        <f t="shared" si="11"/>
        <v>7.9479964100363631E-3</v>
      </c>
      <c r="G108" s="2">
        <f t="shared" si="9"/>
        <v>-3.9911951965150398E-4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1.254</v>
      </c>
      <c r="C109" s="2">
        <f t="shared" si="6"/>
        <v>1.2758138233475311</v>
      </c>
      <c r="D109" s="2">
        <f t="shared" si="8"/>
        <v>1.2704429341518242</v>
      </c>
      <c r="E109" s="2">
        <f t="shared" si="7"/>
        <v>5.3708891957069405E-3</v>
      </c>
      <c r="F109" s="2">
        <f t="shared" si="11"/>
        <v>7.4325749671704791E-3</v>
      </c>
      <c r="G109" s="2">
        <f t="shared" si="9"/>
        <v>-2.0616857714635386E-3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1.254</v>
      </c>
      <c r="C110" s="2">
        <f t="shared" si="6"/>
        <v>1.272857850524834</v>
      </c>
      <c r="D110" s="2">
        <f t="shared" si="8"/>
        <v>1.2692249390294668</v>
      </c>
      <c r="E110" s="2">
        <f t="shared" si="7"/>
        <v>3.6329114953672637E-3</v>
      </c>
      <c r="F110" s="2">
        <f t="shared" si="11"/>
        <v>6.6726422728098358E-3</v>
      </c>
      <c r="G110" s="2">
        <f t="shared" si="9"/>
        <v>-3.0397307774425722E-3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1.254</v>
      </c>
      <c r="C111" s="2">
        <f t="shared" si="6"/>
        <v>1.264787411982552</v>
      </c>
      <c r="D111" s="2">
        <f t="shared" si="8"/>
        <v>1.2680971657680247</v>
      </c>
      <c r="E111" s="2">
        <f t="shared" si="7"/>
        <v>-3.3097537854727133E-3</v>
      </c>
      <c r="F111" s="2">
        <f t="shared" si="11"/>
        <v>4.676163061153326E-3</v>
      </c>
      <c r="G111" s="2">
        <f t="shared" si="9"/>
        <v>-7.9859168466260393E-3</v>
      </c>
      <c r="H111" s="2" t="str">
        <f t="shared" si="10"/>
        <v>Hold</v>
      </c>
    </row>
    <row r="112" spans="1:8" ht="13.5" x14ac:dyDescent="0.25">
      <c r="A112" s="3">
        <f>TITRES_STAT!B115</f>
        <v>42467</v>
      </c>
      <c r="B112" s="5">
        <f>TITRES_STAT!D115</f>
        <v>1.254</v>
      </c>
      <c r="C112" s="2">
        <f t="shared" si="6"/>
        <v>1.2635278101390823</v>
      </c>
      <c r="D112" s="2">
        <f t="shared" si="8"/>
        <v>1.2670529312666894</v>
      </c>
      <c r="E112" s="2">
        <f t="shared" si="7"/>
        <v>-3.525121127607056E-3</v>
      </c>
      <c r="F112" s="2">
        <f t="shared" si="11"/>
        <v>3.0359062234012499E-3</v>
      </c>
      <c r="G112" s="2">
        <f t="shared" si="9"/>
        <v>-6.5610273510083063E-3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1.254</v>
      </c>
      <c r="C113" s="2">
        <f t="shared" si="6"/>
        <v>1.2568927624253774</v>
      </c>
      <c r="D113" s="2">
        <f t="shared" si="8"/>
        <v>1.2660860474691567</v>
      </c>
      <c r="E113" s="2">
        <f t="shared" si="7"/>
        <v>-9.1932850437792535E-3</v>
      </c>
      <c r="F113" s="2">
        <f t="shared" si="11"/>
        <v>5.9006796996514954E-4</v>
      </c>
      <c r="G113" s="2">
        <f t="shared" si="9"/>
        <v>-9.783353013744403E-3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1.2178</v>
      </c>
      <c r="C114" s="2">
        <f t="shared" si="6"/>
        <v>1.2512784912830117</v>
      </c>
      <c r="D114" s="2">
        <f t="shared" si="8"/>
        <v>1.2625093032121821</v>
      </c>
      <c r="E114" s="2">
        <f t="shared" si="7"/>
        <v>-1.1230811929170414E-2</v>
      </c>
      <c r="F114" s="2">
        <f t="shared" si="11"/>
        <v>-1.7741080098619632E-3</v>
      </c>
      <c r="G114" s="2">
        <f t="shared" si="9"/>
        <v>-9.4567039193084509E-3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1.1816</v>
      </c>
      <c r="C115" s="2">
        <f t="shared" si="6"/>
        <v>1.2461279541625485</v>
      </c>
      <c r="D115" s="2">
        <f t="shared" si="8"/>
        <v>1.2565160214927613</v>
      </c>
      <c r="E115" s="2">
        <f t="shared" si="7"/>
        <v>-1.0388067330212802E-2</v>
      </c>
      <c r="F115" s="2">
        <f t="shared" si="11"/>
        <v>-3.4968998739321315E-3</v>
      </c>
      <c r="G115" s="2">
        <f t="shared" si="9"/>
        <v>-6.8911674562806714E-3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1.1765000000000001</v>
      </c>
      <c r="C116" s="2">
        <f t="shared" si="6"/>
        <v>1.2453544227529256</v>
      </c>
      <c r="D116" s="2">
        <f t="shared" si="8"/>
        <v>1.2505889087895938</v>
      </c>
      <c r="E116" s="2">
        <f t="shared" si="7"/>
        <v>-5.2344860366682067E-3</v>
      </c>
      <c r="F116" s="2">
        <f t="shared" si="11"/>
        <v>-3.8444171064793468E-3</v>
      </c>
      <c r="G116" s="2">
        <f t="shared" si="9"/>
        <v>-1.3900689301888599E-3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1.1429</v>
      </c>
      <c r="C117" s="2">
        <f t="shared" si="6"/>
        <v>1.2466845115601679</v>
      </c>
      <c r="D117" s="2">
        <f t="shared" si="8"/>
        <v>1.2426119525829573</v>
      </c>
      <c r="E117" s="2">
        <f t="shared" si="7"/>
        <v>4.0725589772105941E-3</v>
      </c>
      <c r="F117" s="2">
        <f t="shared" si="11"/>
        <v>-2.2610218897413589E-3</v>
      </c>
      <c r="G117" s="2">
        <f t="shared" si="9"/>
        <v>6.333580866951953E-3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1.0860000000000001</v>
      </c>
      <c r="C118" s="2">
        <f t="shared" si="6"/>
        <v>1.2422407405509113</v>
      </c>
      <c r="D118" s="2">
        <f t="shared" si="8"/>
        <v>1.231011067206442</v>
      </c>
      <c r="E118" s="2">
        <f t="shared" si="7"/>
        <v>1.1229673344469226E-2</v>
      </c>
      <c r="F118" s="2">
        <f t="shared" si="11"/>
        <v>4.3711715710075829E-4</v>
      </c>
      <c r="G118" s="2">
        <f t="shared" si="9"/>
        <v>1.0792556187368468E-2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1.0860000000000001</v>
      </c>
      <c r="C119" s="2">
        <f t="shared" si="6"/>
        <v>1.2440498573892327</v>
      </c>
      <c r="D119" s="2">
        <f t="shared" si="8"/>
        <v>1.2202695066726317</v>
      </c>
      <c r="E119" s="2">
        <f t="shared" si="7"/>
        <v>2.3780350716601006E-2</v>
      </c>
      <c r="F119" s="2">
        <f t="shared" si="11"/>
        <v>5.1057638690008081E-3</v>
      </c>
      <c r="G119" s="2">
        <f t="shared" si="9"/>
        <v>1.8674586847600198E-2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1.1067</v>
      </c>
      <c r="C120" s="2">
        <f t="shared" si="6"/>
        <v>1.24558064856012</v>
      </c>
      <c r="D120" s="2">
        <f t="shared" si="8"/>
        <v>1.211856950622807</v>
      </c>
      <c r="E120" s="2">
        <f t="shared" si="7"/>
        <v>3.3723697937313002E-2</v>
      </c>
      <c r="F120" s="2">
        <f t="shared" si="11"/>
        <v>1.0829350682663247E-2</v>
      </c>
      <c r="G120" s="2">
        <f t="shared" si="9"/>
        <v>2.2894347254649755E-2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1.1222000000000001</v>
      </c>
      <c r="C121" s="2">
        <f t="shared" si="6"/>
        <v>1.2468759333970245</v>
      </c>
      <c r="D121" s="2">
        <f t="shared" si="8"/>
        <v>1.2052156950211175</v>
      </c>
      <c r="E121" s="2">
        <f t="shared" si="7"/>
        <v>4.1660238375907044E-2</v>
      </c>
      <c r="F121" s="2">
        <f t="shared" si="11"/>
        <v>1.6995528221312006E-2</v>
      </c>
      <c r="G121" s="2">
        <f t="shared" si="9"/>
        <v>2.4664710154595038E-2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1.1429</v>
      </c>
      <c r="C122" s="2">
        <f t="shared" si="6"/>
        <v>1.2479719436436361</v>
      </c>
      <c r="D122" s="2">
        <f t="shared" si="8"/>
        <v>1.2005997176121457</v>
      </c>
      <c r="E122" s="2">
        <f t="shared" si="7"/>
        <v>4.7372226031490383E-2</v>
      </c>
      <c r="F122" s="2">
        <f t="shared" si="11"/>
        <v>2.3070867783347684E-2</v>
      </c>
      <c r="G122" s="2">
        <f t="shared" si="9"/>
        <v>2.4301358248142699E-2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1.1919999999999999</v>
      </c>
      <c r="C123" s="2">
        <f t="shared" si="6"/>
        <v>1.2488993369292305</v>
      </c>
      <c r="D123" s="2">
        <f t="shared" si="8"/>
        <v>1.1999627014927274</v>
      </c>
      <c r="E123" s="2">
        <f t="shared" si="7"/>
        <v>4.8936635436503062E-2</v>
      </c>
      <c r="F123" s="2">
        <f t="shared" si="11"/>
        <v>2.8244021313978761E-2</v>
      </c>
      <c r="G123" s="2">
        <f t="shared" si="9"/>
        <v>2.0692614122524301E-2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1.2592000000000001</v>
      </c>
      <c r="C124" s="2">
        <f t="shared" si="6"/>
        <v>1.2441148235555028</v>
      </c>
      <c r="D124" s="2">
        <f t="shared" si="8"/>
        <v>1.2043506495303031</v>
      </c>
      <c r="E124" s="2">
        <f t="shared" si="7"/>
        <v>3.9764174025199717E-2</v>
      </c>
      <c r="F124" s="2">
        <f t="shared" si="11"/>
        <v>3.0548051856222953E-2</v>
      </c>
      <c r="G124" s="2">
        <f t="shared" si="9"/>
        <v>9.2161221689767633E-3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1.3057000000000001</v>
      </c>
      <c r="C125" s="2">
        <f t="shared" si="6"/>
        <v>1.2344971583931179</v>
      </c>
      <c r="D125" s="2">
        <f t="shared" si="8"/>
        <v>1.2118580088243547</v>
      </c>
      <c r="E125" s="2">
        <f t="shared" si="7"/>
        <v>2.2639149568763228E-2</v>
      </c>
      <c r="F125" s="2">
        <f t="shared" si="11"/>
        <v>2.8966271398731012E-2</v>
      </c>
      <c r="G125" s="2">
        <f t="shared" si="9"/>
        <v>-6.3271218299677835E-3</v>
      </c>
      <c r="H125" s="2" t="str">
        <f t="shared" si="10"/>
        <v>Hold</v>
      </c>
    </row>
    <row r="126" spans="1:8" ht="13.5" x14ac:dyDescent="0.25">
      <c r="A126" s="3">
        <f>TITRES_STAT!B129</f>
        <v>42487</v>
      </c>
      <c r="B126" s="5">
        <f>TITRES_STAT!D129</f>
        <v>1.2669999999999999</v>
      </c>
      <c r="C126" s="2">
        <f t="shared" si="6"/>
        <v>1.2255745186403306</v>
      </c>
      <c r="D126" s="2">
        <f t="shared" si="8"/>
        <v>1.2159426007632914</v>
      </c>
      <c r="E126" s="2">
        <f t="shared" si="7"/>
        <v>9.6319178770392089E-3</v>
      </c>
      <c r="F126" s="2">
        <f t="shared" si="11"/>
        <v>2.5099400694392655E-2</v>
      </c>
      <c r="G126" s="2">
        <f t="shared" si="9"/>
        <v>-1.5467482817353446E-2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1.2101</v>
      </c>
      <c r="C127" s="2">
        <f t="shared" si="6"/>
        <v>1.2128553619264335</v>
      </c>
      <c r="D127" s="2">
        <f t="shared" si="8"/>
        <v>1.215509815521566</v>
      </c>
      <c r="E127" s="2">
        <f t="shared" si="7"/>
        <v>-2.6544535951324999E-3</v>
      </c>
      <c r="F127" s="2">
        <f t="shared" si="11"/>
        <v>1.9548629836487624E-2</v>
      </c>
      <c r="G127" s="2">
        <f t="shared" si="9"/>
        <v>-2.2203083431620124E-2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1.1429</v>
      </c>
      <c r="C128" s="2">
        <f t="shared" si="6"/>
        <v>1.19333915239929</v>
      </c>
      <c r="D128" s="2">
        <f t="shared" si="8"/>
        <v>1.2101313106681166</v>
      </c>
      <c r="E128" s="2">
        <f t="shared" si="7"/>
        <v>-1.6792158268826629E-2</v>
      </c>
      <c r="F128" s="2">
        <f t="shared" si="11"/>
        <v>1.2280472215424776E-2</v>
      </c>
      <c r="G128" s="2">
        <f t="shared" si="9"/>
        <v>-2.9072630484251405E-2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1.1376999999999999</v>
      </c>
      <c r="C129" s="2">
        <f t="shared" si="6"/>
        <v>1.1768254366455531</v>
      </c>
      <c r="D129" s="2">
        <f t="shared" si="8"/>
        <v>1.2047660283964043</v>
      </c>
      <c r="E129" s="2">
        <f t="shared" si="7"/>
        <v>-2.7940591750851285E-2</v>
      </c>
      <c r="F129" s="2">
        <f t="shared" si="11"/>
        <v>4.2362594221695641E-3</v>
      </c>
      <c r="G129" s="2">
        <f t="shared" si="9"/>
        <v>-3.2176851173020847E-2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1.1376999999999999</v>
      </c>
      <c r="C130" s="2">
        <f t="shared" si="6"/>
        <v>1.1660369079308526</v>
      </c>
      <c r="D130" s="2">
        <f t="shared" si="8"/>
        <v>1.1997981744411153</v>
      </c>
      <c r="E130" s="2">
        <f t="shared" si="7"/>
        <v>-3.3761266510262677E-2</v>
      </c>
      <c r="F130" s="2">
        <f t="shared" si="11"/>
        <v>-3.363245764316884E-3</v>
      </c>
      <c r="G130" s="2">
        <f t="shared" si="9"/>
        <v>-3.0398020745945793E-2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1.1092</v>
      </c>
      <c r="C131" s="2">
        <f t="shared" si="6"/>
        <v>1.1592927682491829</v>
      </c>
      <c r="D131" s="2">
        <f t="shared" si="8"/>
        <v>1.1930871985565883</v>
      </c>
      <c r="E131" s="2">
        <f t="shared" si="7"/>
        <v>-3.3794430307405365E-2</v>
      </c>
      <c r="F131" s="2">
        <f t="shared" si="11"/>
        <v>-9.4494826729345817E-3</v>
      </c>
      <c r="G131" s="2">
        <f t="shared" si="9"/>
        <v>-2.4344947634470784E-2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1.1376999999999999</v>
      </c>
      <c r="C132" s="2">
        <f t="shared" si="6"/>
        <v>1.1567708039031548</v>
      </c>
      <c r="D132" s="2">
        <f t="shared" si="8"/>
        <v>1.1889844431079521</v>
      </c>
      <c r="E132" s="2">
        <f t="shared" si="7"/>
        <v>-3.2213639204797362E-2</v>
      </c>
      <c r="F132" s="2">
        <f t="shared" si="11"/>
        <v>-1.4002313979307138E-2</v>
      </c>
      <c r="G132" s="2">
        <f t="shared" si="9"/>
        <v>-1.8211325225490224E-2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1.1041000000000001</v>
      </c>
      <c r="C133" s="2">
        <f t="shared" si="6"/>
        <v>1.1621906802257465</v>
      </c>
      <c r="D133" s="2">
        <f t="shared" si="8"/>
        <v>1.1826967065814371</v>
      </c>
      <c r="E133" s="2">
        <f t="shared" si="7"/>
        <v>-2.0506026355690654E-2</v>
      </c>
      <c r="F133" s="2">
        <f t="shared" si="11"/>
        <v>-1.5303056454583842E-2</v>
      </c>
      <c r="G133" s="2">
        <f t="shared" si="9"/>
        <v>-5.2029699011068124E-3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1.1298999999999999</v>
      </c>
      <c r="C134" s="2">
        <f t="shared" si="6"/>
        <v>1.1771151909602471</v>
      </c>
      <c r="D134" s="2">
        <f t="shared" si="8"/>
        <v>1.1787858394272566</v>
      </c>
      <c r="E134" s="2">
        <f t="shared" si="7"/>
        <v>-1.6706484670094834E-3</v>
      </c>
      <c r="F134" s="2">
        <f t="shared" si="11"/>
        <v>-1.2576574857068971E-2</v>
      </c>
      <c r="G134" s="2">
        <f t="shared" si="9"/>
        <v>1.0905926390059488E-2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1.1014999999999999</v>
      </c>
      <c r="C135" s="2">
        <f t="shared" si="6"/>
        <v>1.1968974692740553</v>
      </c>
      <c r="D135" s="2">
        <f t="shared" si="8"/>
        <v>1.1730609624326451</v>
      </c>
      <c r="E135" s="2">
        <f t="shared" si="7"/>
        <v>2.3836506841410143E-2</v>
      </c>
      <c r="F135" s="2">
        <f t="shared" si="11"/>
        <v>-5.2939585173731483E-3</v>
      </c>
      <c r="G135" s="2">
        <f t="shared" si="9"/>
        <v>2.9130465358783292E-2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1.1273</v>
      </c>
      <c r="C136" s="2">
        <f t="shared" si="6"/>
        <v>1.2076824740011238</v>
      </c>
      <c r="D136" s="2">
        <f t="shared" si="8"/>
        <v>1.1696712615117084</v>
      </c>
      <c r="E136" s="2">
        <f t="shared" si="7"/>
        <v>3.8011212489415414E-2</v>
      </c>
      <c r="F136" s="2">
        <f t="shared" si="11"/>
        <v>3.3670756839845641E-3</v>
      </c>
      <c r="G136" s="2">
        <f t="shared" si="9"/>
        <v>3.4644136805430853E-2</v>
      </c>
      <c r="H136" s="2" t="str">
        <f t="shared" si="10"/>
        <v>Sell</v>
      </c>
    </row>
    <row r="137" spans="1:8" ht="13.5" x14ac:dyDescent="0.25">
      <c r="A137" s="3">
        <f>TITRES_STAT!B140</f>
        <v>42502</v>
      </c>
      <c r="B137" s="5">
        <f>TITRES_STAT!D140</f>
        <v>1.0936999999999999</v>
      </c>
      <c r="C137" s="2">
        <f t="shared" si="6"/>
        <v>1.208054401077874</v>
      </c>
      <c r="D137" s="2">
        <f t="shared" si="8"/>
        <v>1.1640437606589893</v>
      </c>
      <c r="E137" s="2">
        <f t="shared" si="7"/>
        <v>4.4010640418884694E-2</v>
      </c>
      <c r="F137" s="2">
        <f t="shared" si="11"/>
        <v>1.1495788630964591E-2</v>
      </c>
      <c r="G137" s="2">
        <f t="shared" si="9"/>
        <v>3.2514851787920102E-2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5">
        <f>TITRES_STAT!D141</f>
        <v>1.073</v>
      </c>
      <c r="C138" s="2">
        <f t="shared" si="6"/>
        <v>1.1980306470658935</v>
      </c>
      <c r="D138" s="2">
        <f t="shared" si="8"/>
        <v>1.1572997783879531</v>
      </c>
      <c r="E138" s="2">
        <f t="shared" si="7"/>
        <v>4.0730868677940402E-2</v>
      </c>
      <c r="F138" s="2">
        <f t="shared" si="11"/>
        <v>1.7342804640359755E-2</v>
      </c>
      <c r="G138" s="2">
        <f t="shared" si="9"/>
        <v>2.3388064037580647E-2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1.042</v>
      </c>
      <c r="C139" s="2">
        <f t="shared" si="6"/>
        <v>1.188749009055756</v>
      </c>
      <c r="D139" s="2">
        <f t="shared" si="8"/>
        <v>1.1487590540629196</v>
      </c>
      <c r="E139" s="2">
        <f t="shared" si="7"/>
        <v>3.9989954992836418E-2</v>
      </c>
      <c r="F139" s="2">
        <f t="shared" si="11"/>
        <v>2.1872234710855087E-2</v>
      </c>
      <c r="G139" s="2">
        <f t="shared" si="9"/>
        <v>1.8117720281981331E-2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1.0601</v>
      </c>
      <c r="C140" s="2">
        <f t="shared" si="6"/>
        <v>1.1808953153548705</v>
      </c>
      <c r="D140" s="2">
        <f t="shared" si="8"/>
        <v>1.1421917167249256</v>
      </c>
      <c r="E140" s="2">
        <f t="shared" si="7"/>
        <v>3.870359862994488E-2</v>
      </c>
      <c r="F140" s="2">
        <f t="shared" si="11"/>
        <v>2.5238507494673049E-2</v>
      </c>
      <c r="G140" s="2">
        <f t="shared" si="9"/>
        <v>1.346509113527183E-2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5">
        <f>TITRES_STAT!D144</f>
        <v>1.0575000000000001</v>
      </c>
      <c r="C141" s="2">
        <f t="shared" si="6"/>
        <v>1.1698652668387366</v>
      </c>
      <c r="D141" s="2">
        <f t="shared" si="8"/>
        <v>1.1359182562267829</v>
      </c>
      <c r="E141" s="2">
        <f t="shared" si="7"/>
        <v>3.394701061195371E-2</v>
      </c>
      <c r="F141" s="2">
        <f t="shared" si="11"/>
        <v>2.6980208118129186E-2</v>
      </c>
      <c r="G141" s="2">
        <f t="shared" si="9"/>
        <v>6.966802493824524E-3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5">
        <f>TITRES_STAT!D145</f>
        <v>1.0343</v>
      </c>
      <c r="C142" s="2">
        <f t="shared" si="6"/>
        <v>1.1649167642481617</v>
      </c>
      <c r="D142" s="2">
        <f t="shared" si="8"/>
        <v>1.1283909779877621</v>
      </c>
      <c r="E142" s="2">
        <f t="shared" si="7"/>
        <v>3.6525786260399595E-2</v>
      </c>
      <c r="F142" s="2">
        <f t="shared" si="11"/>
        <v>2.8889323746583269E-2</v>
      </c>
      <c r="G142" s="2">
        <f t="shared" si="9"/>
        <v>7.6364625138163264E-3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5">
        <f>TITRES_STAT!D146</f>
        <v>1.0032000000000001</v>
      </c>
      <c r="C143" s="2">
        <f t="shared" ref="C143:C206" si="12">$C$4*B133+C142*(1-$C$4)</f>
        <v>1.1555603389792137</v>
      </c>
      <c r="D143" s="2">
        <f t="shared" si="8"/>
        <v>1.119117572210891</v>
      </c>
      <c r="E143" s="2">
        <f t="shared" si="7"/>
        <v>3.6442766768322699E-2</v>
      </c>
      <c r="F143" s="2">
        <f t="shared" si="11"/>
        <v>3.0400012350931156E-2</v>
      </c>
      <c r="G143" s="2">
        <f t="shared" si="9"/>
        <v>6.0427544173915423E-3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5">
        <f>TITRES_STAT!D147</f>
        <v>1.0084</v>
      </c>
      <c r="C144" s="2">
        <f t="shared" si="12"/>
        <v>1.1516125945208731</v>
      </c>
      <c r="D144" s="2">
        <f t="shared" si="8"/>
        <v>1.1109162705656399</v>
      </c>
      <c r="E144" s="2">
        <f t="shared" si="7"/>
        <v>4.0696323955233149E-2</v>
      </c>
      <c r="F144" s="2">
        <f t="shared" si="11"/>
        <v>3.2459274671791556E-2</v>
      </c>
      <c r="G144" s="2">
        <f t="shared" si="9"/>
        <v>8.2370492834415929E-3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1.0343</v>
      </c>
      <c r="C145" s="2">
        <f t="shared" si="12"/>
        <v>1.1439029645945848</v>
      </c>
      <c r="D145" s="2">
        <f t="shared" si="8"/>
        <v>1.1052409912644816</v>
      </c>
      <c r="E145" s="2">
        <f t="shared" si="7"/>
        <v>3.8661973330103239E-2</v>
      </c>
      <c r="F145" s="2">
        <f t="shared" si="11"/>
        <v>3.369981440345389E-2</v>
      </c>
      <c r="G145" s="2">
        <f t="shared" si="9"/>
        <v>4.9621589266493488E-3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5">
        <f>TITRES_STAT!D149</f>
        <v>1.0265</v>
      </c>
      <c r="C146" s="2">
        <f t="shared" si="12"/>
        <v>1.1413486623492641</v>
      </c>
      <c r="D146" s="2">
        <f t="shared" si="8"/>
        <v>1.0994083252448905</v>
      </c>
      <c r="E146" s="2">
        <f t="shared" si="7"/>
        <v>4.1940337104373615E-2</v>
      </c>
      <c r="F146" s="2">
        <f t="shared" si="11"/>
        <v>3.534791894363784E-2</v>
      </c>
      <c r="G146" s="2">
        <f t="shared" si="9"/>
        <v>6.5924181607357746E-3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1.0186999999999999</v>
      </c>
      <c r="C147" s="2">
        <f t="shared" si="12"/>
        <v>1.1340180989109157</v>
      </c>
      <c r="D147" s="2">
        <f t="shared" si="8"/>
        <v>1.0934299307823061</v>
      </c>
      <c r="E147" s="2">
        <f t="shared" si="7"/>
        <v>4.0588168128609547E-2</v>
      </c>
      <c r="F147" s="2">
        <f t="shared" si="11"/>
        <v>3.6395968780632185E-2</v>
      </c>
      <c r="G147" s="2">
        <f t="shared" si="9"/>
        <v>4.1921993479773628E-3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0.9748</v>
      </c>
      <c r="C148" s="2">
        <f t="shared" si="12"/>
        <v>1.1246306990784671</v>
      </c>
      <c r="D148" s="2">
        <f t="shared" si="8"/>
        <v>1.0846425285021353</v>
      </c>
      <c r="E148" s="2">
        <f t="shared" si="7"/>
        <v>3.9988170576331861E-2</v>
      </c>
      <c r="F148" s="2">
        <f t="shared" si="11"/>
        <v>3.7114409139772125E-2</v>
      </c>
      <c r="G148" s="2">
        <f t="shared" si="9"/>
        <v>2.8737614365597353E-3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1.0109999999999999</v>
      </c>
      <c r="C149" s="2">
        <f t="shared" si="12"/>
        <v>1.1119182838356261</v>
      </c>
      <c r="D149" s="2">
        <f t="shared" si="8"/>
        <v>1.0791875263908659</v>
      </c>
      <c r="E149" s="2">
        <f t="shared" si="7"/>
        <v>3.2730757444760172E-2</v>
      </c>
      <c r="F149" s="2">
        <f t="shared" si="11"/>
        <v>3.6237678800769738E-2</v>
      </c>
      <c r="G149" s="2">
        <f t="shared" si="9"/>
        <v>-3.5069213560095652E-3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0.99550000000000005</v>
      </c>
      <c r="C150" s="2">
        <f t="shared" si="12"/>
        <v>1.1039462401686067</v>
      </c>
      <c r="D150" s="2">
        <f t="shared" si="8"/>
        <v>1.0729884503619129</v>
      </c>
      <c r="E150" s="2">
        <f t="shared" si="7"/>
        <v>3.0957789806693725E-2</v>
      </c>
      <c r="F150" s="2">
        <f t="shared" si="11"/>
        <v>3.5181701001954536E-2</v>
      </c>
      <c r="G150" s="2">
        <f t="shared" si="9"/>
        <v>-4.2239111952608113E-3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0.98</v>
      </c>
      <c r="C151" s="2">
        <f t="shared" si="12"/>
        <v>1.0968006647580519</v>
      </c>
      <c r="D151" s="2">
        <f t="shared" si="8"/>
        <v>1.0661004170017712</v>
      </c>
      <c r="E151" s="2">
        <f t="shared" si="7"/>
        <v>3.0700247756280774E-2</v>
      </c>
      <c r="F151" s="2">
        <f t="shared" si="11"/>
        <v>3.4285410352819783E-2</v>
      </c>
      <c r="G151" s="2">
        <f t="shared" si="9"/>
        <v>-3.5851625965390085E-3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0.95150000000000001</v>
      </c>
      <c r="C152" s="2">
        <f t="shared" si="12"/>
        <v>1.0871851778721977</v>
      </c>
      <c r="D152" s="2">
        <f t="shared" si="8"/>
        <v>1.0576114972238622</v>
      </c>
      <c r="E152" s="2">
        <f t="shared" si="7"/>
        <v>2.9573680648335543E-2</v>
      </c>
      <c r="F152" s="2">
        <f t="shared" si="11"/>
        <v>3.3343064411922939E-2</v>
      </c>
      <c r="G152" s="2">
        <f t="shared" si="9"/>
        <v>-3.7693837635873959E-3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0.9748</v>
      </c>
      <c r="C153" s="2">
        <f t="shared" si="12"/>
        <v>1.0742643812764749</v>
      </c>
      <c r="D153" s="2">
        <f t="shared" si="8"/>
        <v>1.0514773122443168</v>
      </c>
      <c r="E153" s="2">
        <f t="shared" si="7"/>
        <v>2.2787069032158103E-2</v>
      </c>
      <c r="F153" s="2">
        <f t="shared" si="11"/>
        <v>3.1231865335969972E-2</v>
      </c>
      <c r="G153" s="2">
        <f t="shared" si="9"/>
        <v>-8.444796303811869E-3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0.98</v>
      </c>
      <c r="C154" s="2">
        <f t="shared" si="12"/>
        <v>1.0641313995416326</v>
      </c>
      <c r="D154" s="2">
        <f t="shared" si="8"/>
        <v>1.0461826965225156</v>
      </c>
      <c r="E154" s="2">
        <f t="shared" si="7"/>
        <v>1.7948703019116996E-2</v>
      </c>
      <c r="F154" s="2">
        <f t="shared" si="11"/>
        <v>2.8575232872599377E-2</v>
      </c>
      <c r="G154" s="2">
        <f t="shared" si="9"/>
        <v>-1.0626529853482381E-2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0.98</v>
      </c>
      <c r="C155" s="2">
        <f t="shared" si="12"/>
        <v>1.0595419534583046</v>
      </c>
      <c r="D155" s="2">
        <f t="shared" si="8"/>
        <v>1.0412802745578849</v>
      </c>
      <c r="E155" s="2">
        <f t="shared" si="7"/>
        <v>1.8261678900419742E-2</v>
      </c>
      <c r="F155" s="2">
        <f t="shared" si="11"/>
        <v>2.6512522078163452E-2</v>
      </c>
      <c r="G155" s="2">
        <f t="shared" si="9"/>
        <v>-8.2508431777437094E-3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0.98</v>
      </c>
      <c r="C156" s="2">
        <f t="shared" si="12"/>
        <v>1.0544585760031808</v>
      </c>
      <c r="D156" s="2">
        <f t="shared" si="8"/>
        <v>1.0367409949610045</v>
      </c>
      <c r="E156" s="2">
        <f t="shared" ref="E156:E219" si="13">C156-D156</f>
        <v>1.7717581042176356E-2</v>
      </c>
      <c r="F156" s="2">
        <f t="shared" si="11"/>
        <v>2.4753533870966037E-2</v>
      </c>
      <c r="G156" s="2">
        <f t="shared" si="9"/>
        <v>-7.0359528287896808E-3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0.95150000000000001</v>
      </c>
      <c r="C157" s="2">
        <f t="shared" si="12"/>
        <v>1.048957256618076</v>
      </c>
      <c r="D157" s="2">
        <f t="shared" ref="D157:D220" si="14">$D$4*B157+(1-$D$4)*D156</f>
        <v>1.0304268471861153</v>
      </c>
      <c r="E157" s="2">
        <f t="shared" si="13"/>
        <v>1.8530409431960715E-2</v>
      </c>
      <c r="F157" s="2">
        <f t="shared" si="11"/>
        <v>2.3508908983164975E-2</v>
      </c>
      <c r="G157" s="2">
        <f t="shared" si="9"/>
        <v>-4.9784995512042601E-3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5">
        <f>TITRES_STAT!D161</f>
        <v>0.97740000000000005</v>
      </c>
      <c r="C158" s="2">
        <f t="shared" si="12"/>
        <v>1.0375484479076029</v>
      </c>
      <c r="D158" s="2">
        <f t="shared" si="14"/>
        <v>1.0264989325797365</v>
      </c>
      <c r="E158" s="2">
        <f t="shared" si="13"/>
        <v>1.1049515327866466E-2</v>
      </c>
      <c r="F158" s="2">
        <f t="shared" si="11"/>
        <v>2.1017030252105273E-2</v>
      </c>
      <c r="G158" s="2">
        <f t="shared" si="9"/>
        <v>-9.9675149242388073E-3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0.98250000000000004</v>
      </c>
      <c r="C159" s="2">
        <f t="shared" si="12"/>
        <v>1.0334640713064334</v>
      </c>
      <c r="D159" s="2">
        <f t="shared" si="14"/>
        <v>1.023239752388645</v>
      </c>
      <c r="E159" s="2">
        <f t="shared" si="13"/>
        <v>1.0224318917788411E-2</v>
      </c>
      <c r="F159" s="2">
        <f t="shared" si="11"/>
        <v>1.8858487985241902E-2</v>
      </c>
      <c r="G159" s="2">
        <f t="shared" si="9"/>
        <v>-8.6341690674534913E-3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5">
        <f>TITRES_STAT!D163</f>
        <v>1.0058</v>
      </c>
      <c r="C160" s="2">
        <f t="shared" si="12"/>
        <v>1.0276234449515975</v>
      </c>
      <c r="D160" s="2">
        <f t="shared" si="14"/>
        <v>1.0219479188783749</v>
      </c>
      <c r="E160" s="2">
        <f t="shared" si="13"/>
        <v>5.6755260732226365E-3</v>
      </c>
      <c r="F160" s="2">
        <f t="shared" si="11"/>
        <v>1.622189560283805E-2</v>
      </c>
      <c r="G160" s="2">
        <f t="shared" si="9"/>
        <v>-1.0546369529615414E-2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5">
        <f>TITRES_STAT!D164</f>
        <v>1.0058</v>
      </c>
      <c r="C161" s="2">
        <f t="shared" si="12"/>
        <v>1.0202967611128901</v>
      </c>
      <c r="D161" s="2">
        <f t="shared" si="14"/>
        <v>1.020751776739236</v>
      </c>
      <c r="E161" s="2">
        <f t="shared" si="13"/>
        <v>-4.5501562634586712E-4</v>
      </c>
      <c r="F161" s="2">
        <f t="shared" si="11"/>
        <v>1.2886513357001268E-2</v>
      </c>
      <c r="G161" s="2">
        <f t="shared" si="9"/>
        <v>-1.3341528983347135E-2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5">
        <f>TITRES_STAT!D165</f>
        <v>0.98250000000000004</v>
      </c>
      <c r="C162" s="2">
        <f t="shared" si="12"/>
        <v>1.0097126440185993</v>
      </c>
      <c r="D162" s="2">
        <f t="shared" si="14"/>
        <v>1.017918311795589</v>
      </c>
      <c r="E162" s="2">
        <f t="shared" si="13"/>
        <v>-8.2056677769897224E-3</v>
      </c>
      <c r="F162" s="2">
        <f t="shared" si="11"/>
        <v>8.6680771302030703E-3</v>
      </c>
      <c r="G162" s="2">
        <f t="shared" si="9"/>
        <v>-1.6873744907192793E-2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1.0265</v>
      </c>
      <c r="C163" s="2">
        <f t="shared" si="12"/>
        <v>1.0043414680157379</v>
      </c>
      <c r="D163" s="2">
        <f t="shared" si="14"/>
        <v>1.0185539924033231</v>
      </c>
      <c r="E163" s="2">
        <f t="shared" si="13"/>
        <v>-1.4212524387585246E-2</v>
      </c>
      <c r="F163" s="2">
        <f t="shared" si="11"/>
        <v>4.0919568266454074E-3</v>
      </c>
      <c r="G163" s="2">
        <f t="shared" si="9"/>
        <v>-1.8304481214230651E-2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1.0213000000000001</v>
      </c>
      <c r="C164" s="2">
        <f t="shared" si="12"/>
        <v>1.0005966267825475</v>
      </c>
      <c r="D164" s="2">
        <f t="shared" si="14"/>
        <v>1.0187574003734472</v>
      </c>
      <c r="E164" s="2">
        <f t="shared" si="13"/>
        <v>-1.8160773590899737E-2</v>
      </c>
      <c r="F164" s="2">
        <f t="shared" si="11"/>
        <v>-3.5858925686362139E-4</v>
      </c>
      <c r="G164" s="2">
        <f t="shared" ref="G164:G227" si="15">E164-F164</f>
        <v>-1.7802184334036117E-2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1.0084</v>
      </c>
      <c r="C165" s="2">
        <f t="shared" si="12"/>
        <v>0.99742791496984784</v>
      </c>
      <c r="D165" s="2">
        <f t="shared" si="14"/>
        <v>1.0179901855309696</v>
      </c>
      <c r="E165" s="2">
        <f t="shared" si="13"/>
        <v>-2.0562270561121809E-2</v>
      </c>
      <c r="F165" s="2">
        <f t="shared" ref="F165:F228" si="17">(E165*(2/(10)))+((1-(2/10))*F164)</f>
        <v>-4.3993255177152595E-3</v>
      </c>
      <c r="G165" s="2">
        <f t="shared" si="15"/>
        <v>-1.6162945043406551E-2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1.0084</v>
      </c>
      <c r="C166" s="2">
        <f t="shared" si="12"/>
        <v>0.9947466972821789</v>
      </c>
      <c r="D166" s="2">
        <f t="shared" si="14"/>
        <v>1.0172798014175646</v>
      </c>
      <c r="E166" s="2">
        <f t="shared" si="13"/>
        <v>-2.2533104135385673E-2</v>
      </c>
      <c r="F166" s="2">
        <f t="shared" si="17"/>
        <v>-8.0260812412493426E-3</v>
      </c>
      <c r="G166" s="2">
        <f t="shared" si="15"/>
        <v>-1.4507022894136331E-2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0.99550000000000005</v>
      </c>
      <c r="C167" s="2">
        <f t="shared" si="12"/>
        <v>0.98809335923876684</v>
      </c>
      <c r="D167" s="2">
        <f t="shared" si="14"/>
        <v>1.0156664827940411</v>
      </c>
      <c r="E167" s="2">
        <f t="shared" si="13"/>
        <v>-2.7573123555274304E-2</v>
      </c>
      <c r="F167" s="2">
        <f t="shared" si="17"/>
        <v>-1.1935489704054336E-2</v>
      </c>
      <c r="G167" s="2">
        <f t="shared" si="15"/>
        <v>-1.5637633851219968E-2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0.98</v>
      </c>
      <c r="C168" s="2">
        <f t="shared" si="12"/>
        <v>0.98644822704818735</v>
      </c>
      <c r="D168" s="2">
        <f t="shared" si="14"/>
        <v>1.0130245211055937</v>
      </c>
      <c r="E168" s="2">
        <f t="shared" si="13"/>
        <v>-2.6576294057406358E-2</v>
      </c>
      <c r="F168" s="2">
        <f t="shared" si="17"/>
        <v>-1.4863650574724743E-2</v>
      </c>
      <c r="G168" s="2">
        <f t="shared" si="15"/>
        <v>-1.1712643482681615E-2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0.99550000000000005</v>
      </c>
      <c r="C169" s="2">
        <f t="shared" si="12"/>
        <v>0.9858408075023124</v>
      </c>
      <c r="D169" s="2">
        <f t="shared" si="14"/>
        <v>1.0117264084311053</v>
      </c>
      <c r="E169" s="2">
        <f t="shared" si="13"/>
        <v>-2.5885600928792885E-2</v>
      </c>
      <c r="F169" s="2">
        <f t="shared" si="17"/>
        <v>-1.7068040645538372E-2</v>
      </c>
      <c r="G169" s="2">
        <f t="shared" si="15"/>
        <v>-8.8175602832545122E-3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0.99550000000000005</v>
      </c>
      <c r="C170" s="2">
        <f t="shared" si="12"/>
        <v>0.98891145250195667</v>
      </c>
      <c r="D170" s="2">
        <f t="shared" si="14"/>
        <v>1.0105244522510235</v>
      </c>
      <c r="E170" s="2">
        <f t="shared" si="13"/>
        <v>-2.161299974906683E-2</v>
      </c>
      <c r="F170" s="2">
        <f t="shared" si="17"/>
        <v>-1.7977032466244065E-2</v>
      </c>
      <c r="G170" s="2">
        <f t="shared" si="15"/>
        <v>-3.6359672828227656E-3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0.99550000000000005</v>
      </c>
      <c r="C171" s="2">
        <f t="shared" si="12"/>
        <v>0.99150969057857874</v>
      </c>
      <c r="D171" s="2">
        <f t="shared" si="14"/>
        <v>1.0094115298620587</v>
      </c>
      <c r="E171" s="2">
        <f t="shared" si="13"/>
        <v>-1.7901839283479992E-2</v>
      </c>
      <c r="F171" s="2">
        <f t="shared" si="17"/>
        <v>-1.7961993829691252E-2</v>
      </c>
      <c r="G171" s="2">
        <f t="shared" si="15"/>
        <v>6.0154546211260013E-5</v>
      </c>
      <c r="H171" s="2" t="str">
        <f t="shared" si="16"/>
        <v>Sell</v>
      </c>
    </row>
    <row r="172" spans="1:8" ht="13.5" x14ac:dyDescent="0.25">
      <c r="A172" s="3">
        <f>TITRES_STAT!B175</f>
        <v>42551</v>
      </c>
      <c r="B172" s="5">
        <f>TITRES_STAT!D175</f>
        <v>0.99550000000000005</v>
      </c>
      <c r="C172" s="2">
        <f t="shared" si="12"/>
        <v>0.99012358433572045</v>
      </c>
      <c r="D172" s="2">
        <f t="shared" si="14"/>
        <v>1.0083810461685729</v>
      </c>
      <c r="E172" s="2">
        <f t="shared" si="13"/>
        <v>-1.8257461832852484E-2</v>
      </c>
      <c r="F172" s="2">
        <f t="shared" si="17"/>
        <v>-1.8021087430323497E-2</v>
      </c>
      <c r="G172" s="2">
        <f t="shared" si="15"/>
        <v>-2.3637440252898684E-4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0.99550000000000005</v>
      </c>
      <c r="C173" s="2">
        <f t="shared" si="12"/>
        <v>0.99571995597637886</v>
      </c>
      <c r="D173" s="2">
        <f t="shared" si="14"/>
        <v>1.0074268946005305</v>
      </c>
      <c r="E173" s="2">
        <f t="shared" si="13"/>
        <v>-1.1706938624151619E-2</v>
      </c>
      <c r="F173" s="2">
        <f t="shared" si="17"/>
        <v>-1.6758257669089123E-2</v>
      </c>
      <c r="G173" s="2">
        <f t="shared" si="15"/>
        <v>5.0513190449375037E-3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0.99550000000000005</v>
      </c>
      <c r="C174" s="2">
        <f t="shared" si="12"/>
        <v>0.99965534736462824</v>
      </c>
      <c r="D174" s="2">
        <f t="shared" si="14"/>
        <v>1.006543420926417</v>
      </c>
      <c r="E174" s="2">
        <f t="shared" si="13"/>
        <v>-6.8880735617887767E-3</v>
      </c>
      <c r="F174" s="2">
        <f t="shared" si="17"/>
        <v>-1.4784220847629054E-2</v>
      </c>
      <c r="G174" s="2">
        <f t="shared" si="15"/>
        <v>7.8961472858402777E-3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0.99550000000000005</v>
      </c>
      <c r="C175" s="2">
        <f t="shared" si="12"/>
        <v>1.0010006785393009</v>
      </c>
      <c r="D175" s="2">
        <f t="shared" si="14"/>
        <v>1.0057253897466825</v>
      </c>
      <c r="E175" s="2">
        <f t="shared" si="13"/>
        <v>-4.7247112073816044E-3</v>
      </c>
      <c r="F175" s="2">
        <f t="shared" si="17"/>
        <v>-1.2772318919579565E-2</v>
      </c>
      <c r="G175" s="2">
        <f t="shared" si="15"/>
        <v>8.0476077121979604E-3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1.0343</v>
      </c>
      <c r="C176" s="2">
        <f t="shared" si="12"/>
        <v>1.0021390356871007</v>
      </c>
      <c r="D176" s="2">
        <f t="shared" si="14"/>
        <v>1.0078420275432245</v>
      </c>
      <c r="E176" s="2">
        <f t="shared" si="13"/>
        <v>-5.7029918561237736E-3</v>
      </c>
      <c r="F176" s="2">
        <f t="shared" si="17"/>
        <v>-1.1358453506888407E-2</v>
      </c>
      <c r="G176" s="2">
        <f t="shared" si="15"/>
        <v>5.6554616507646337E-3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1.0664</v>
      </c>
      <c r="C177" s="2">
        <f t="shared" si="12"/>
        <v>1.0011176455813928</v>
      </c>
      <c r="D177" s="2">
        <f t="shared" si="14"/>
        <v>1.0121796551326152</v>
      </c>
      <c r="E177" s="2">
        <f t="shared" si="13"/>
        <v>-1.1062009551222385E-2</v>
      </c>
      <c r="F177" s="2">
        <f t="shared" si="17"/>
        <v>-1.1299164715755202E-2</v>
      </c>
      <c r="G177" s="2">
        <f t="shared" si="15"/>
        <v>2.3715516453281724E-4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1.0772999999999999</v>
      </c>
      <c r="C178" s="2">
        <f t="shared" si="12"/>
        <v>0.99786877703040933</v>
      </c>
      <c r="D178" s="2">
        <f t="shared" si="14"/>
        <v>1.0170033843820512</v>
      </c>
      <c r="E178" s="2">
        <f t="shared" si="13"/>
        <v>-1.9134607351641852E-2</v>
      </c>
      <c r="F178" s="2">
        <f t="shared" si="17"/>
        <v>-1.2866253242932533E-2</v>
      </c>
      <c r="G178" s="2">
        <f t="shared" si="15"/>
        <v>-6.2683541087093196E-3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1.1073999999999999</v>
      </c>
      <c r="C179" s="2">
        <f t="shared" si="12"/>
        <v>0.99750434979496172</v>
      </c>
      <c r="D179" s="2">
        <f t="shared" si="14"/>
        <v>1.0236994299833808</v>
      </c>
      <c r="E179" s="2">
        <f t="shared" si="13"/>
        <v>-2.6195080188419095E-2</v>
      </c>
      <c r="F179" s="2">
        <f t="shared" si="17"/>
        <v>-1.5532018632029847E-2</v>
      </c>
      <c r="G179" s="2">
        <f t="shared" si="15"/>
        <v>-1.0663061556389249E-2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1.091</v>
      </c>
      <c r="C180" s="2">
        <f t="shared" si="12"/>
        <v>0.99719598828804457</v>
      </c>
      <c r="D180" s="2">
        <f t="shared" si="14"/>
        <v>1.0286846573920192</v>
      </c>
      <c r="E180" s="2">
        <f t="shared" si="13"/>
        <v>-3.1488669103974631E-2</v>
      </c>
      <c r="F180" s="2">
        <f t="shared" si="17"/>
        <v>-1.8723348726418804E-2</v>
      </c>
      <c r="G180" s="2">
        <f t="shared" si="15"/>
        <v>-1.2765320377555827E-2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1.0772999999999999</v>
      </c>
      <c r="C181" s="2">
        <f t="shared" si="12"/>
        <v>0.99693506701296086</v>
      </c>
      <c r="D181" s="2">
        <f t="shared" si="14"/>
        <v>1.0322857938814993</v>
      </c>
      <c r="E181" s="2">
        <f t="shared" si="13"/>
        <v>-3.5350726868538462E-2</v>
      </c>
      <c r="F181" s="2">
        <f t="shared" si="17"/>
        <v>-2.2048824354842737E-2</v>
      </c>
      <c r="G181" s="2">
        <f t="shared" si="15"/>
        <v>-1.3301902513695726E-2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1.0472999999999999</v>
      </c>
      <c r="C182" s="2">
        <f t="shared" si="12"/>
        <v>0.99671428747250534</v>
      </c>
      <c r="D182" s="2">
        <f t="shared" si="14"/>
        <v>1.0333979572976846</v>
      </c>
      <c r="E182" s="2">
        <f t="shared" si="13"/>
        <v>-3.6683669825179233E-2</v>
      </c>
      <c r="F182" s="2">
        <f t="shared" si="17"/>
        <v>-2.4975793448910037E-2</v>
      </c>
      <c r="G182" s="2">
        <f t="shared" si="15"/>
        <v>-1.1707876376269195E-2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1.0772999999999999</v>
      </c>
      <c r="C183" s="2">
        <f t="shared" si="12"/>
        <v>0.99652747401519681</v>
      </c>
      <c r="D183" s="2">
        <f t="shared" si="14"/>
        <v>1.036649960460819</v>
      </c>
      <c r="E183" s="2">
        <f t="shared" si="13"/>
        <v>-4.0122486445622219E-2</v>
      </c>
      <c r="F183" s="2">
        <f t="shared" si="17"/>
        <v>-2.8005132048252473E-2</v>
      </c>
      <c r="G183" s="2">
        <f t="shared" si="15"/>
        <v>-1.2117354397369745E-2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1.0883</v>
      </c>
      <c r="C184" s="2">
        <f t="shared" si="12"/>
        <v>0.996369401089782</v>
      </c>
      <c r="D184" s="2">
        <f t="shared" si="14"/>
        <v>1.0404758893155732</v>
      </c>
      <c r="E184" s="2">
        <f t="shared" si="13"/>
        <v>-4.4106488225791218E-2</v>
      </c>
      <c r="F184" s="2">
        <f t="shared" si="17"/>
        <v>-3.1225403283760222E-2</v>
      </c>
      <c r="G184" s="2">
        <f t="shared" si="15"/>
        <v>-1.2881084942030996E-2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1.091</v>
      </c>
      <c r="C185" s="2">
        <f t="shared" si="12"/>
        <v>0.99623564707596945</v>
      </c>
      <c r="D185" s="2">
        <f t="shared" si="14"/>
        <v>1.0442184160329382</v>
      </c>
      <c r="E185" s="2">
        <f t="shared" si="13"/>
        <v>-4.7982768956968735E-2</v>
      </c>
      <c r="F185" s="2">
        <f t="shared" si="17"/>
        <v>-3.4576876418401931E-2</v>
      </c>
      <c r="G185" s="2">
        <f t="shared" si="15"/>
        <v>-1.3405892538566805E-2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1.0637000000000001</v>
      </c>
      <c r="C186" s="2">
        <f t="shared" si="12"/>
        <v>1.0020917013719741</v>
      </c>
      <c r="D186" s="2">
        <f t="shared" si="14"/>
        <v>1.0456614963267945</v>
      </c>
      <c r="E186" s="2">
        <f t="shared" si="13"/>
        <v>-4.3569794954820384E-2</v>
      </c>
      <c r="F186" s="2">
        <f t="shared" si="17"/>
        <v>-3.637546012568562E-2</v>
      </c>
      <c r="G186" s="2">
        <f t="shared" si="15"/>
        <v>-7.1943348291347645E-3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1.0609999999999999</v>
      </c>
      <c r="C187" s="2">
        <f t="shared" si="12"/>
        <v>1.0119852857762859</v>
      </c>
      <c r="D187" s="2">
        <f t="shared" si="14"/>
        <v>1.046797681784069</v>
      </c>
      <c r="E187" s="2">
        <f t="shared" si="13"/>
        <v>-3.4812396007783075E-2</v>
      </c>
      <c r="F187" s="2">
        <f t="shared" si="17"/>
        <v>-3.6062847302105114E-2</v>
      </c>
      <c r="G187" s="2">
        <f t="shared" si="15"/>
        <v>1.2504512943220386E-3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1.0772999999999999</v>
      </c>
      <c r="C188" s="2">
        <f t="shared" si="12"/>
        <v>1.0220337033491649</v>
      </c>
      <c r="D188" s="2">
        <f t="shared" si="14"/>
        <v>1.0490571127630268</v>
      </c>
      <c r="E188" s="2">
        <f t="shared" si="13"/>
        <v>-2.7023409413861943E-2</v>
      </c>
      <c r="F188" s="2">
        <f t="shared" si="17"/>
        <v>-3.4254959724456482E-2</v>
      </c>
      <c r="G188" s="2">
        <f t="shared" si="15"/>
        <v>7.2315503105945395E-3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1.0772999999999999</v>
      </c>
      <c r="C189" s="2">
        <f t="shared" si="12"/>
        <v>1.0351669797569856</v>
      </c>
      <c r="D189" s="2">
        <f t="shared" si="14"/>
        <v>1.0511491784842841</v>
      </c>
      <c r="E189" s="2">
        <f t="shared" si="13"/>
        <v>-1.5982198727298558E-2</v>
      </c>
      <c r="F189" s="2">
        <f t="shared" si="17"/>
        <v>-3.0600407525024902E-2</v>
      </c>
      <c r="G189" s="2">
        <f t="shared" si="15"/>
        <v>1.4618208797726344E-2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1.0772999999999999</v>
      </c>
      <c r="C190" s="2">
        <f t="shared" si="12"/>
        <v>1.0437566751789877</v>
      </c>
      <c r="D190" s="2">
        <f t="shared" si="14"/>
        <v>1.0530862763743372</v>
      </c>
      <c r="E190" s="2">
        <f t="shared" si="13"/>
        <v>-9.329601195349424E-3</v>
      </c>
      <c r="F190" s="2">
        <f t="shared" si="17"/>
        <v>-2.6346246259089809E-2</v>
      </c>
      <c r="G190" s="2">
        <f t="shared" si="15"/>
        <v>1.7016645063740385E-2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1.0609999999999999</v>
      </c>
      <c r="C191" s="2">
        <f t="shared" si="12"/>
        <v>1.0489171866899127</v>
      </c>
      <c r="D191" s="2">
        <f t="shared" si="14"/>
        <v>1.0536724781243862</v>
      </c>
      <c r="E191" s="2">
        <f t="shared" si="13"/>
        <v>-4.7552914344735076E-3</v>
      </c>
      <c r="F191" s="2">
        <f t="shared" si="17"/>
        <v>-2.202805529416655E-2</v>
      </c>
      <c r="G191" s="2">
        <f t="shared" si="15"/>
        <v>1.7272763859693042E-2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1.091</v>
      </c>
      <c r="C192" s="2">
        <f t="shared" si="12"/>
        <v>1.0486683887376185</v>
      </c>
      <c r="D192" s="2">
        <f t="shared" si="14"/>
        <v>1.0564374797448022</v>
      </c>
      <c r="E192" s="2">
        <f t="shared" si="13"/>
        <v>-7.7690910071837038E-3</v>
      </c>
      <c r="F192" s="2">
        <f t="shared" si="17"/>
        <v>-1.9176262436769981E-2</v>
      </c>
      <c r="G192" s="2">
        <f t="shared" si="15"/>
        <v>1.1407171429586277E-2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1.091</v>
      </c>
      <c r="C193" s="2">
        <f t="shared" si="12"/>
        <v>1.053073252008754</v>
      </c>
      <c r="D193" s="2">
        <f t="shared" si="14"/>
        <v>1.0589976664303724</v>
      </c>
      <c r="E193" s="2">
        <f t="shared" si="13"/>
        <v>-5.9244144216183958E-3</v>
      </c>
      <c r="F193" s="2">
        <f t="shared" si="17"/>
        <v>-1.6525892833739664E-2</v>
      </c>
      <c r="G193" s="2">
        <f t="shared" si="15"/>
        <v>1.0601478412121269E-2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1.091</v>
      </c>
      <c r="C194" s="2">
        <f t="shared" si="12"/>
        <v>1.0584927516997149</v>
      </c>
      <c r="D194" s="2">
        <f t="shared" si="14"/>
        <v>1.0613682096577524</v>
      </c>
      <c r="E194" s="2">
        <f t="shared" si="13"/>
        <v>-2.8754579580374529E-3</v>
      </c>
      <c r="F194" s="2">
        <f t="shared" si="17"/>
        <v>-1.3795805858599222E-2</v>
      </c>
      <c r="G194" s="2">
        <f t="shared" si="15"/>
        <v>1.092034790056177E-2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1.091</v>
      </c>
      <c r="C195" s="2">
        <f t="shared" si="12"/>
        <v>1.0634938668228358</v>
      </c>
      <c r="D195" s="2">
        <f t="shared" si="14"/>
        <v>1.0635631570905115</v>
      </c>
      <c r="E195" s="2">
        <f t="shared" si="13"/>
        <v>-6.9290267675770068E-5</v>
      </c>
      <c r="F195" s="2">
        <f t="shared" si="17"/>
        <v>-1.1050502740414532E-2</v>
      </c>
      <c r="G195" s="2">
        <f t="shared" si="15"/>
        <v>1.0981212472738762E-2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1.0583</v>
      </c>
      <c r="C196" s="2">
        <f t="shared" si="12"/>
        <v>1.0635255796193226</v>
      </c>
      <c r="D196" s="2">
        <f t="shared" si="14"/>
        <v>1.0631732936023255</v>
      </c>
      <c r="E196" s="2">
        <f t="shared" si="13"/>
        <v>3.5228601699710538E-4</v>
      </c>
      <c r="F196" s="2">
        <f t="shared" si="17"/>
        <v>-8.7699449889322035E-3</v>
      </c>
      <c r="G196" s="2">
        <f t="shared" si="15"/>
        <v>9.1222310059293089E-3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1.0391999999999999</v>
      </c>
      <c r="C197" s="2">
        <f t="shared" si="12"/>
        <v>1.0631370289086575</v>
      </c>
      <c r="D197" s="2">
        <f t="shared" si="14"/>
        <v>1.0613974940762272</v>
      </c>
      <c r="E197" s="2">
        <f t="shared" si="13"/>
        <v>1.7395348324302784E-3</v>
      </c>
      <c r="F197" s="2">
        <f t="shared" si="17"/>
        <v>-6.668049024659708E-3</v>
      </c>
      <c r="G197" s="2">
        <f t="shared" si="15"/>
        <v>8.4075838570899855E-3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1.0419</v>
      </c>
      <c r="C198" s="2">
        <f t="shared" si="12"/>
        <v>1.0653159475380949</v>
      </c>
      <c r="D198" s="2">
        <f t="shared" si="14"/>
        <v>1.0599532352557659</v>
      </c>
      <c r="E198" s="2">
        <f t="shared" si="13"/>
        <v>5.3627122823289852E-3</v>
      </c>
      <c r="F198" s="2">
        <f t="shared" si="17"/>
        <v>-4.2618967632619704E-3</v>
      </c>
      <c r="G198" s="2">
        <f t="shared" si="15"/>
        <v>9.6246090455909556E-3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1.0337000000000001</v>
      </c>
      <c r="C199" s="2">
        <f t="shared" si="12"/>
        <v>1.0671596479168495</v>
      </c>
      <c r="D199" s="2">
        <f t="shared" si="14"/>
        <v>1.0580085511627462</v>
      </c>
      <c r="E199" s="2">
        <f t="shared" si="13"/>
        <v>9.151096754103305E-3</v>
      </c>
      <c r="F199" s="2">
        <f t="shared" si="17"/>
        <v>-1.5792980597889156E-3</v>
      </c>
      <c r="G199" s="2">
        <f t="shared" si="15"/>
        <v>1.073039481389222E-2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1.0583</v>
      </c>
      <c r="C200" s="2">
        <f t="shared" si="12"/>
        <v>1.068719702083488</v>
      </c>
      <c r="D200" s="2">
        <f t="shared" si="14"/>
        <v>1.0580301399655057</v>
      </c>
      <c r="E200" s="2">
        <f t="shared" si="13"/>
        <v>1.0689562117982332E-2</v>
      </c>
      <c r="F200" s="2">
        <f t="shared" si="17"/>
        <v>8.7447397576533394E-4</v>
      </c>
      <c r="G200" s="2">
        <f t="shared" si="15"/>
        <v>9.8150881422169982E-3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1.0583</v>
      </c>
      <c r="C201" s="2">
        <f t="shared" si="12"/>
        <v>1.0675320556091052</v>
      </c>
      <c r="D201" s="2">
        <f t="shared" si="14"/>
        <v>1.0580501295976905</v>
      </c>
      <c r="E201" s="2">
        <f t="shared" si="13"/>
        <v>9.4819260114147319E-3</v>
      </c>
      <c r="F201" s="2">
        <f t="shared" si="17"/>
        <v>2.5959643828952139E-3</v>
      </c>
      <c r="G201" s="2">
        <f t="shared" si="15"/>
        <v>6.885961628519518E-3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1.0828</v>
      </c>
      <c r="C202" s="2">
        <f t="shared" si="12"/>
        <v>1.0711425085923199</v>
      </c>
      <c r="D202" s="2">
        <f t="shared" si="14"/>
        <v>1.0598834533311949</v>
      </c>
      <c r="E202" s="2">
        <f t="shared" si="13"/>
        <v>1.1259055261124917E-2</v>
      </c>
      <c r="F202" s="2">
        <f t="shared" si="17"/>
        <v>4.3285825585411553E-3</v>
      </c>
      <c r="G202" s="2">
        <f t="shared" si="15"/>
        <v>6.930472702583762E-3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1.091</v>
      </c>
      <c r="C203" s="2">
        <f t="shared" si="12"/>
        <v>1.0741975072704244</v>
      </c>
      <c r="D203" s="2">
        <f t="shared" si="14"/>
        <v>1.0621883827140695</v>
      </c>
      <c r="E203" s="2">
        <f t="shared" si="13"/>
        <v>1.2009124556354944E-2</v>
      </c>
      <c r="F203" s="2">
        <f t="shared" si="17"/>
        <v>5.8646909581039136E-3</v>
      </c>
      <c r="G203" s="2">
        <f t="shared" si="15"/>
        <v>6.1444335982510307E-3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5">
        <f>TITRES_STAT!D207</f>
        <v>1.091</v>
      </c>
      <c r="C204" s="2">
        <f t="shared" si="12"/>
        <v>1.0767825061518976</v>
      </c>
      <c r="D204" s="2">
        <f t="shared" si="14"/>
        <v>1.0643225765871014</v>
      </c>
      <c r="E204" s="2">
        <f t="shared" si="13"/>
        <v>1.2459929564796246E-2</v>
      </c>
      <c r="F204" s="2">
        <f t="shared" si="17"/>
        <v>7.1837386794423802E-3</v>
      </c>
      <c r="G204" s="2">
        <f t="shared" si="15"/>
        <v>5.2761908853538658E-3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5">
        <f>TITRES_STAT!D208</f>
        <v>1.0419</v>
      </c>
      <c r="C205" s="2">
        <f t="shared" si="12"/>
        <v>1.0789698128977594</v>
      </c>
      <c r="D205" s="2">
        <f t="shared" si="14"/>
        <v>1.0626616449880568</v>
      </c>
      <c r="E205" s="2">
        <f t="shared" si="13"/>
        <v>1.6308167909702576E-2</v>
      </c>
      <c r="F205" s="2">
        <f t="shared" si="17"/>
        <v>9.0086245254944203E-3</v>
      </c>
      <c r="G205" s="2">
        <f t="shared" si="15"/>
        <v>7.2995433842081552E-3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5">
        <f>TITRES_STAT!D209</f>
        <v>1.0309999999999999</v>
      </c>
      <c r="C206" s="2">
        <f t="shared" si="12"/>
        <v>1.0757898416827194</v>
      </c>
      <c r="D206" s="2">
        <f t="shared" si="14"/>
        <v>1.0603163379519045</v>
      </c>
      <c r="E206" s="2">
        <f t="shared" si="13"/>
        <v>1.5473503730814908E-2</v>
      </c>
      <c r="F206" s="2">
        <f t="shared" si="17"/>
        <v>1.0301600366558517E-2</v>
      </c>
      <c r="G206" s="2">
        <f t="shared" si="15"/>
        <v>5.1719033642563909E-3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5">
        <f>TITRES_STAT!D210</f>
        <v>1.0309999999999999</v>
      </c>
      <c r="C207" s="2">
        <f t="shared" ref="C207:C270" si="18">$C$4*B197+C206*(1-$C$4)</f>
        <v>1.0701606352699933</v>
      </c>
      <c r="D207" s="2">
        <f t="shared" si="14"/>
        <v>1.0581447573628746</v>
      </c>
      <c r="E207" s="2">
        <f t="shared" si="13"/>
        <v>1.2015877907118666E-2</v>
      </c>
      <c r="F207" s="2">
        <f t="shared" si="17"/>
        <v>1.0644455874670548E-2</v>
      </c>
      <c r="G207" s="2">
        <f t="shared" si="15"/>
        <v>1.3714220324481177E-3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1.0119</v>
      </c>
      <c r="C208" s="2">
        <f t="shared" si="18"/>
        <v>1.0658128452284559</v>
      </c>
      <c r="D208" s="2">
        <f t="shared" si="14"/>
        <v>1.0547192197804396</v>
      </c>
      <c r="E208" s="2">
        <f t="shared" si="13"/>
        <v>1.1093625448016287E-2</v>
      </c>
      <c r="F208" s="2">
        <f t="shared" si="17"/>
        <v>1.0734289789339695E-2</v>
      </c>
      <c r="G208" s="2">
        <f t="shared" si="15"/>
        <v>3.5933565867659126E-4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1.0227999999999999</v>
      </c>
      <c r="C209" s="2">
        <f t="shared" si="18"/>
        <v>1.0608724075010012</v>
      </c>
      <c r="D209" s="2">
        <f t="shared" si="14"/>
        <v>1.0523548331300367</v>
      </c>
      <c r="E209" s="2">
        <f t="shared" si="13"/>
        <v>8.5175743709644536E-3</v>
      </c>
      <c r="F209" s="2">
        <f t="shared" si="17"/>
        <v>1.0290946705664649E-2</v>
      </c>
      <c r="G209" s="2">
        <f t="shared" si="15"/>
        <v>-1.7733723347001951E-3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1.0364</v>
      </c>
      <c r="C210" s="2">
        <f t="shared" si="18"/>
        <v>1.0604766525008471</v>
      </c>
      <c r="D210" s="2">
        <f t="shared" si="14"/>
        <v>1.0511729936389229</v>
      </c>
      <c r="E210" s="2">
        <f t="shared" si="13"/>
        <v>9.3036588619241911E-3</v>
      </c>
      <c r="F210" s="2">
        <f t="shared" si="17"/>
        <v>1.0093489136916559E-2</v>
      </c>
      <c r="G210" s="2">
        <f t="shared" si="15"/>
        <v>-7.8983027499236746E-4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1.0364</v>
      </c>
      <c r="C211" s="2">
        <f t="shared" si="18"/>
        <v>1.0601417828853321</v>
      </c>
      <c r="D211" s="2">
        <f t="shared" si="14"/>
        <v>1.0500786978138175</v>
      </c>
      <c r="E211" s="2">
        <f t="shared" si="13"/>
        <v>1.0063085071514655E-2</v>
      </c>
      <c r="F211" s="2">
        <f t="shared" si="17"/>
        <v>1.0087408323836179E-2</v>
      </c>
      <c r="G211" s="2">
        <f t="shared" si="15"/>
        <v>-2.4323252321524491E-5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1.0364</v>
      </c>
      <c r="C212" s="2">
        <f t="shared" si="18"/>
        <v>1.0636276624414349</v>
      </c>
      <c r="D212" s="2">
        <f t="shared" si="14"/>
        <v>1.0490654609387198</v>
      </c>
      <c r="E212" s="2">
        <f t="shared" si="13"/>
        <v>1.4562201502715144E-2</v>
      </c>
      <c r="F212" s="2">
        <f t="shared" si="17"/>
        <v>1.0982366959611972E-2</v>
      </c>
      <c r="G212" s="2">
        <f t="shared" si="15"/>
        <v>3.5798345431031723E-3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1.0664</v>
      </c>
      <c r="C213" s="2">
        <f t="shared" si="18"/>
        <v>1.0678387912965988</v>
      </c>
      <c r="D213" s="2">
        <f t="shared" si="14"/>
        <v>1.050349500869185</v>
      </c>
      <c r="E213" s="2">
        <f t="shared" si="13"/>
        <v>1.7489290427413762E-2</v>
      </c>
      <c r="F213" s="2">
        <f t="shared" si="17"/>
        <v>1.2283751653172329E-2</v>
      </c>
      <c r="G213" s="2">
        <f t="shared" si="15"/>
        <v>5.2055387742414323E-3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1.0664</v>
      </c>
      <c r="C214" s="2">
        <f t="shared" si="18"/>
        <v>1.071402054174045</v>
      </c>
      <c r="D214" s="2">
        <f t="shared" si="14"/>
        <v>1.0515384267307268</v>
      </c>
      <c r="E214" s="2">
        <f t="shared" si="13"/>
        <v>1.9863627443318155E-2</v>
      </c>
      <c r="F214" s="2">
        <f t="shared" si="17"/>
        <v>1.3799726811201497E-2</v>
      </c>
      <c r="G214" s="2">
        <f t="shared" si="15"/>
        <v>6.0639006321166582E-3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1.0664</v>
      </c>
      <c r="C215" s="2">
        <f t="shared" si="18"/>
        <v>1.0668632766088073</v>
      </c>
      <c r="D215" s="2">
        <f t="shared" si="14"/>
        <v>1.0526392840099321</v>
      </c>
      <c r="E215" s="2">
        <f t="shared" si="13"/>
        <v>1.422399259887519E-2</v>
      </c>
      <c r="F215" s="2">
        <f t="shared" si="17"/>
        <v>1.3884579968736236E-2</v>
      </c>
      <c r="G215" s="2">
        <f t="shared" si="15"/>
        <v>3.3941263013895391E-4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1.0664</v>
      </c>
      <c r="C216" s="2">
        <f t="shared" si="18"/>
        <v>1.0613458494382215</v>
      </c>
      <c r="D216" s="2">
        <f t="shared" si="14"/>
        <v>1.0536585963054927</v>
      </c>
      <c r="E216" s="2">
        <f t="shared" si="13"/>
        <v>7.6872531327287774E-3</v>
      </c>
      <c r="F216" s="2">
        <f t="shared" si="17"/>
        <v>1.2645114601534745E-2</v>
      </c>
      <c r="G216" s="2">
        <f t="shared" si="15"/>
        <v>-4.9578614688059672E-3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5">
        <f>TITRES_STAT!D220</f>
        <v>1.0664</v>
      </c>
      <c r="C217" s="2">
        <f t="shared" si="18"/>
        <v>1.0566772572169567</v>
      </c>
      <c r="D217" s="2">
        <f t="shared" si="14"/>
        <v>1.0546024039865673</v>
      </c>
      <c r="E217" s="2">
        <f t="shared" si="13"/>
        <v>2.0748532303893619E-3</v>
      </c>
      <c r="F217" s="2">
        <f t="shared" si="17"/>
        <v>1.0531062327305669E-2</v>
      </c>
      <c r="G217" s="2">
        <f t="shared" si="15"/>
        <v>-8.4562090969163076E-3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5">
        <f>TITRES_STAT!D221</f>
        <v>1.0664</v>
      </c>
      <c r="C218" s="2">
        <f t="shared" si="18"/>
        <v>1.049788448414348</v>
      </c>
      <c r="D218" s="2">
        <f t="shared" si="14"/>
        <v>1.0554762999875624</v>
      </c>
      <c r="E218" s="2">
        <f t="shared" si="13"/>
        <v>-5.6878515732143864E-3</v>
      </c>
      <c r="F218" s="2">
        <f t="shared" si="17"/>
        <v>7.2872795472016597E-3</v>
      </c>
      <c r="G218" s="2">
        <f t="shared" si="15"/>
        <v>-1.2975131120416046E-2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5">
        <f>TITRES_STAT!D222</f>
        <v>1.0472999999999999</v>
      </c>
      <c r="C219" s="2">
        <f t="shared" si="18"/>
        <v>1.0456363794275252</v>
      </c>
      <c r="D219" s="2">
        <f t="shared" si="14"/>
        <v>1.0548706481366319</v>
      </c>
      <c r="E219" s="2">
        <f t="shared" si="13"/>
        <v>-9.2342687091067077E-3</v>
      </c>
      <c r="F219" s="2">
        <f t="shared" si="17"/>
        <v>3.9829698959399865E-3</v>
      </c>
      <c r="G219" s="2">
        <f t="shared" si="15"/>
        <v>-1.3217238605046694E-2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5">
        <f>TITRES_STAT!D223</f>
        <v>1.0364</v>
      </c>
      <c r="C220" s="2">
        <f t="shared" si="18"/>
        <v>1.0442153979771367</v>
      </c>
      <c r="D220" s="2">
        <f t="shared" si="14"/>
        <v>1.0535024519783629</v>
      </c>
      <c r="E220" s="2">
        <f t="shared" ref="E220:E283" si="19">C220-D220</f>
        <v>-9.2870540012262026E-3</v>
      </c>
      <c r="F220" s="2">
        <f t="shared" si="17"/>
        <v>1.3289651165067488E-3</v>
      </c>
      <c r="G220" s="2">
        <f t="shared" si="15"/>
        <v>-1.0616019117732951E-2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5">
        <f>TITRES_STAT!D224</f>
        <v>1.0472999999999999</v>
      </c>
      <c r="C221" s="2">
        <f t="shared" si="18"/>
        <v>1.0430130290575772</v>
      </c>
      <c r="D221" s="2">
        <f t="shared" ref="D221:D284" si="20">$D$4*B221+(1-$D$4)*D220</f>
        <v>1.0530430110910767</v>
      </c>
      <c r="E221" s="2">
        <f t="shared" si="19"/>
        <v>-1.0029982033499474E-2</v>
      </c>
      <c r="F221" s="2">
        <f t="shared" si="17"/>
        <v>-9.4282431349449586E-4</v>
      </c>
      <c r="G221" s="2">
        <f t="shared" si="15"/>
        <v>-9.0871577200049777E-3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5">
        <f>TITRES_STAT!D225</f>
        <v>1.0472999999999999</v>
      </c>
      <c r="C222" s="2">
        <f t="shared" si="18"/>
        <v>1.041995639971796</v>
      </c>
      <c r="D222" s="2">
        <f t="shared" si="20"/>
        <v>1.0526176028621081</v>
      </c>
      <c r="E222" s="2">
        <f t="shared" si="19"/>
        <v>-1.0621962890312142E-2</v>
      </c>
      <c r="F222" s="2">
        <f t="shared" si="17"/>
        <v>-2.8786520288580251E-3</v>
      </c>
      <c r="G222" s="2">
        <f t="shared" si="15"/>
        <v>-7.743310861454117E-3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5">
        <f>TITRES_STAT!D226</f>
        <v>1.0637000000000001</v>
      </c>
      <c r="C223" s="2">
        <f t="shared" si="18"/>
        <v>1.045750156899212</v>
      </c>
      <c r="D223" s="2">
        <f t="shared" si="20"/>
        <v>1.0534385211686186</v>
      </c>
      <c r="E223" s="2">
        <f t="shared" si="19"/>
        <v>-7.6883642694065557E-3</v>
      </c>
      <c r="F223" s="2">
        <f t="shared" si="17"/>
        <v>-3.8405944769677311E-3</v>
      </c>
      <c r="G223" s="2">
        <f t="shared" si="15"/>
        <v>-3.8477697924388246E-3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1.0637000000000001</v>
      </c>
      <c r="C224" s="2">
        <f t="shared" si="18"/>
        <v>1.0489270558377948</v>
      </c>
      <c r="D224" s="2">
        <f t="shared" si="20"/>
        <v>1.054198630711684</v>
      </c>
      <c r="E224" s="2">
        <f t="shared" si="19"/>
        <v>-5.2715748738891843E-3</v>
      </c>
      <c r="F224" s="2">
        <f t="shared" si="17"/>
        <v>-4.1267905563520217E-3</v>
      </c>
      <c r="G224" s="2">
        <f t="shared" si="15"/>
        <v>-1.1447843175371626E-3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1.0637000000000001</v>
      </c>
      <c r="C225" s="2">
        <f t="shared" si="18"/>
        <v>1.0516152010935187</v>
      </c>
      <c r="D225" s="2">
        <f t="shared" si="20"/>
        <v>1.0549024358441519</v>
      </c>
      <c r="E225" s="2">
        <f t="shared" si="19"/>
        <v>-3.2872347506331945E-3</v>
      </c>
      <c r="F225" s="2">
        <f t="shared" si="17"/>
        <v>-3.9588793952082561E-3</v>
      </c>
      <c r="G225" s="2">
        <f t="shared" si="15"/>
        <v>6.7164464457506162E-4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1.0173000000000001</v>
      </c>
      <c r="C226" s="2">
        <f t="shared" si="18"/>
        <v>1.0538897855406697</v>
      </c>
      <c r="D226" s="2">
        <f t="shared" si="20"/>
        <v>1.0521170702260665</v>
      </c>
      <c r="E226" s="2">
        <f t="shared" si="19"/>
        <v>1.7727153146032126E-3</v>
      </c>
      <c r="F226" s="2">
        <f t="shared" si="17"/>
        <v>-2.8125604532459629E-3</v>
      </c>
      <c r="G226" s="2">
        <f t="shared" si="15"/>
        <v>4.5852757678491755E-3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0.99009999999999998</v>
      </c>
      <c r="C227" s="2">
        <f t="shared" si="18"/>
        <v>1.0558144339190281</v>
      </c>
      <c r="D227" s="2">
        <f t="shared" si="20"/>
        <v>1.0475232131722838</v>
      </c>
      <c r="E227" s="2">
        <f t="shared" si="19"/>
        <v>8.2912207467442656E-3</v>
      </c>
      <c r="F227" s="2">
        <f t="shared" si="17"/>
        <v>-5.9180421324791718E-4</v>
      </c>
      <c r="G227" s="2">
        <f t="shared" si="15"/>
        <v>8.8830249599921828E-3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1.0145999999999999</v>
      </c>
      <c r="C228" s="2">
        <f t="shared" si="18"/>
        <v>1.0574429825468701</v>
      </c>
      <c r="D228" s="2">
        <f t="shared" si="20"/>
        <v>1.0450844566410036</v>
      </c>
      <c r="E228" s="2">
        <f t="shared" si="19"/>
        <v>1.2358525905866502E-2</v>
      </c>
      <c r="F228" s="2">
        <f t="shared" si="17"/>
        <v>1.9982618105749668E-3</v>
      </c>
      <c r="G228" s="2">
        <f t="shared" ref="G228:G291" si="21">E228-F228</f>
        <v>1.0360264095291536E-2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1.0145999999999999</v>
      </c>
      <c r="C229" s="2">
        <f t="shared" si="18"/>
        <v>1.0558825236935054</v>
      </c>
      <c r="D229" s="2">
        <f t="shared" si="20"/>
        <v>1.04282634874167</v>
      </c>
      <c r="E229" s="2">
        <f t="shared" si="19"/>
        <v>1.305617495183542E-2</v>
      </c>
      <c r="F229" s="2">
        <f t="shared" ref="F229:F292" si="23">(E229*(2/(10)))+((1-(2/10))*F228)</f>
        <v>4.2098444388270571E-3</v>
      </c>
      <c r="G229" s="2">
        <f t="shared" si="21"/>
        <v>8.8463305130083627E-3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1.0009999999999999</v>
      </c>
      <c r="C230" s="2">
        <f t="shared" si="18"/>
        <v>1.052885212356043</v>
      </c>
      <c r="D230" s="2">
        <f t="shared" si="20"/>
        <v>1.0397281006867314</v>
      </c>
      <c r="E230" s="2">
        <f t="shared" si="19"/>
        <v>1.3157111669311661E-2</v>
      </c>
      <c r="F230" s="2">
        <f t="shared" si="23"/>
        <v>5.9992978849239785E-3</v>
      </c>
      <c r="G230" s="2">
        <f t="shared" si="21"/>
        <v>7.1578137843876823E-3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0.97099999999999997</v>
      </c>
      <c r="C231" s="2">
        <f t="shared" si="18"/>
        <v>1.0520259489166519</v>
      </c>
      <c r="D231" s="2">
        <f t="shared" si="20"/>
        <v>1.034637130265492</v>
      </c>
      <c r="E231" s="2">
        <f t="shared" si="19"/>
        <v>1.7388818651159932E-2</v>
      </c>
      <c r="F231" s="2">
        <f t="shared" si="23"/>
        <v>8.2772020381711702E-3</v>
      </c>
      <c r="G231" s="2">
        <f t="shared" si="21"/>
        <v>9.1116166129887616E-3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0.97099999999999997</v>
      </c>
      <c r="C232" s="2">
        <f t="shared" si="18"/>
        <v>1.0512988798525518</v>
      </c>
      <c r="D232" s="2">
        <f t="shared" si="20"/>
        <v>1.0299232687643445</v>
      </c>
      <c r="E232" s="2">
        <f t="shared" si="19"/>
        <v>2.1375611088207291E-2</v>
      </c>
      <c r="F232" s="2">
        <f t="shared" si="23"/>
        <v>1.0896883848178395E-2</v>
      </c>
      <c r="G232" s="2">
        <f t="shared" si="21"/>
        <v>1.0478727240028896E-2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0.94369999999999998</v>
      </c>
      <c r="C233" s="2">
        <f t="shared" si="18"/>
        <v>1.0532067444906208</v>
      </c>
      <c r="D233" s="2">
        <f t="shared" si="20"/>
        <v>1.0235363599669858</v>
      </c>
      <c r="E233" s="2">
        <f t="shared" si="19"/>
        <v>2.9670384523635018E-2</v>
      </c>
      <c r="F233" s="2">
        <f t="shared" si="23"/>
        <v>1.4651583983269722E-2</v>
      </c>
      <c r="G233" s="2">
        <f t="shared" si="21"/>
        <v>1.5018800540365296E-2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0.96830000000000005</v>
      </c>
      <c r="C234" s="2">
        <f t="shared" si="18"/>
        <v>1.0548210914920637</v>
      </c>
      <c r="D234" s="2">
        <f t="shared" si="20"/>
        <v>1.0194447777472091</v>
      </c>
      <c r="E234" s="2">
        <f t="shared" si="19"/>
        <v>3.5376313744854615E-2</v>
      </c>
      <c r="F234" s="2">
        <f t="shared" si="23"/>
        <v>1.8796529935586701E-2</v>
      </c>
      <c r="G234" s="2">
        <f t="shared" si="21"/>
        <v>1.6579783809267914E-2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0.94920000000000004</v>
      </c>
      <c r="C235" s="2">
        <f t="shared" si="18"/>
        <v>1.0561870774163615</v>
      </c>
      <c r="D235" s="2">
        <f t="shared" si="20"/>
        <v>1.0142414608770456</v>
      </c>
      <c r="E235" s="2">
        <f t="shared" si="19"/>
        <v>4.1945616539315944E-2</v>
      </c>
      <c r="F235" s="2">
        <f t="shared" si="23"/>
        <v>2.3426347256332553E-2</v>
      </c>
      <c r="G235" s="2">
        <f t="shared" si="21"/>
        <v>1.8519269282983392E-2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0.93279999999999996</v>
      </c>
      <c r="C236" s="2">
        <f t="shared" si="18"/>
        <v>1.0502044501215366</v>
      </c>
      <c r="D236" s="2">
        <f t="shared" si="20"/>
        <v>1.0082087600713385</v>
      </c>
      <c r="E236" s="2">
        <f t="shared" si="19"/>
        <v>4.1995690050198098E-2</v>
      </c>
      <c r="F236" s="2">
        <f t="shared" si="23"/>
        <v>2.7140215815105666E-2</v>
      </c>
      <c r="G236" s="2">
        <f t="shared" si="21"/>
        <v>1.4855474235092432E-2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0.95730000000000004</v>
      </c>
      <c r="C237" s="2">
        <f t="shared" si="18"/>
        <v>1.0409576116413002</v>
      </c>
      <c r="D237" s="2">
        <f t="shared" si="20"/>
        <v>1.0044377408067948</v>
      </c>
      <c r="E237" s="2">
        <f t="shared" si="19"/>
        <v>3.6519870834505364E-2</v>
      </c>
      <c r="F237" s="2">
        <f t="shared" si="23"/>
        <v>2.9016146818985608E-2</v>
      </c>
      <c r="G237" s="2">
        <f t="shared" si="21"/>
        <v>7.5037240155197554E-3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1.0119</v>
      </c>
      <c r="C238" s="2">
        <f t="shared" si="18"/>
        <v>1.0369025944657155</v>
      </c>
      <c r="D238" s="2">
        <f t="shared" si="20"/>
        <v>1.0049905007470321</v>
      </c>
      <c r="E238" s="2">
        <f t="shared" si="19"/>
        <v>3.1912093718683421E-2</v>
      </c>
      <c r="F238" s="2">
        <f t="shared" si="23"/>
        <v>2.9595336198925171E-2</v>
      </c>
      <c r="G238" s="2">
        <f t="shared" si="21"/>
        <v>2.3167575197582495E-3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1.0446</v>
      </c>
      <c r="C239" s="2">
        <f t="shared" si="18"/>
        <v>1.0334714260863747</v>
      </c>
      <c r="D239" s="2">
        <f t="shared" si="20"/>
        <v>1.0079245377287336</v>
      </c>
      <c r="E239" s="2">
        <f t="shared" si="19"/>
        <v>2.5546888357641073E-2</v>
      </c>
      <c r="F239" s="2">
        <f t="shared" si="23"/>
        <v>2.8785646630668356E-2</v>
      </c>
      <c r="G239" s="2">
        <f t="shared" si="21"/>
        <v>-3.2387582730272826E-3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1.0583</v>
      </c>
      <c r="C240" s="2">
        <f t="shared" si="18"/>
        <v>1.0284758220730863</v>
      </c>
      <c r="D240" s="2">
        <f t="shared" si="20"/>
        <v>1.0116560534525312</v>
      </c>
      <c r="E240" s="2">
        <f t="shared" si="19"/>
        <v>1.681976862055512E-2</v>
      </c>
      <c r="F240" s="2">
        <f t="shared" si="23"/>
        <v>2.6392471028645711E-2</v>
      </c>
      <c r="G240" s="2">
        <f t="shared" si="21"/>
        <v>-9.5727024080905915E-3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1.0583</v>
      </c>
      <c r="C241" s="2">
        <f t="shared" si="18"/>
        <v>1.0196333879079962</v>
      </c>
      <c r="D241" s="2">
        <f t="shared" si="20"/>
        <v>1.0151111606041956</v>
      </c>
      <c r="E241" s="2">
        <f t="shared" si="19"/>
        <v>4.5222273038005856E-3</v>
      </c>
      <c r="F241" s="2">
        <f t="shared" si="23"/>
        <v>2.2018422283676689E-2</v>
      </c>
      <c r="G241" s="2">
        <f t="shared" si="21"/>
        <v>-1.7496194979876104E-2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1.0854999999999999</v>
      </c>
      <c r="C242" s="2">
        <f t="shared" si="18"/>
        <v>1.0121513282298429</v>
      </c>
      <c r="D242" s="2">
        <f t="shared" si="20"/>
        <v>1.0203251487075886</v>
      </c>
      <c r="E242" s="2">
        <f t="shared" si="19"/>
        <v>-8.1738204777457302E-3</v>
      </c>
      <c r="F242" s="2">
        <f t="shared" si="23"/>
        <v>1.5979973731392205E-2</v>
      </c>
      <c r="G242" s="2">
        <f t="shared" si="21"/>
        <v>-2.4153794209137935E-2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1.0637000000000001</v>
      </c>
      <c r="C243" s="2">
        <f t="shared" si="18"/>
        <v>1.001620354656021</v>
      </c>
      <c r="D243" s="2">
        <f t="shared" si="20"/>
        <v>1.0235381006551747</v>
      </c>
      <c r="E243" s="2">
        <f t="shared" si="19"/>
        <v>-2.1917745999153748E-2</v>
      </c>
      <c r="F243" s="2">
        <f t="shared" si="23"/>
        <v>8.4004297852830149E-3</v>
      </c>
      <c r="G243" s="2">
        <f t="shared" si="21"/>
        <v>-3.0318175784436761E-2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1.0583</v>
      </c>
      <c r="C244" s="2">
        <f t="shared" si="18"/>
        <v>0.9964941462474024</v>
      </c>
      <c r="D244" s="2">
        <f t="shared" si="20"/>
        <v>1.0261130561621987</v>
      </c>
      <c r="E244" s="2">
        <f t="shared" si="19"/>
        <v>-2.9618909914796321E-2</v>
      </c>
      <c r="F244" s="2">
        <f t="shared" si="23"/>
        <v>7.9656184526714739E-4</v>
      </c>
      <c r="G244" s="2">
        <f t="shared" si="21"/>
        <v>-3.041547176006347E-2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1.0501</v>
      </c>
      <c r="C245" s="2">
        <f t="shared" si="18"/>
        <v>0.98921812374780194</v>
      </c>
      <c r="D245" s="2">
        <f t="shared" si="20"/>
        <v>1.0278898668168508</v>
      </c>
      <c r="E245" s="2">
        <f t="shared" si="19"/>
        <v>-3.8671743069048858E-2</v>
      </c>
      <c r="F245" s="2">
        <f t="shared" si="23"/>
        <v>-7.0970991375960543E-3</v>
      </c>
      <c r="G245" s="2">
        <f t="shared" si="21"/>
        <v>-3.1574643931452803E-2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1.0309999999999999</v>
      </c>
      <c r="C246" s="2">
        <f t="shared" si="18"/>
        <v>0.98053841240198625</v>
      </c>
      <c r="D246" s="2">
        <f t="shared" si="20"/>
        <v>1.0281202470526396</v>
      </c>
      <c r="E246" s="2">
        <f t="shared" si="19"/>
        <v>-4.7581834650653354E-2</v>
      </c>
      <c r="F246" s="2">
        <f t="shared" si="23"/>
        <v>-1.5194046240207516E-2</v>
      </c>
      <c r="G246" s="2">
        <f t="shared" si="21"/>
        <v>-3.2387788410445838E-2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1.0364</v>
      </c>
      <c r="C247" s="2">
        <f t="shared" si="18"/>
        <v>0.97696327203244993</v>
      </c>
      <c r="D247" s="2">
        <f t="shared" si="20"/>
        <v>1.0287335620857774</v>
      </c>
      <c r="E247" s="2">
        <f t="shared" si="19"/>
        <v>-5.177029005332745E-2</v>
      </c>
      <c r="F247" s="2">
        <f t="shared" si="23"/>
        <v>-2.2509295002831504E-2</v>
      </c>
      <c r="G247" s="2">
        <f t="shared" si="21"/>
        <v>-2.9260995050495946E-2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1.0364</v>
      </c>
      <c r="C248" s="2">
        <f t="shared" si="18"/>
        <v>0.98233815325822693</v>
      </c>
      <c r="D248" s="2">
        <f t="shared" si="20"/>
        <v>1.0293014463757197</v>
      </c>
      <c r="E248" s="2">
        <f t="shared" si="19"/>
        <v>-4.696329311749281E-2</v>
      </c>
      <c r="F248" s="2">
        <f t="shared" si="23"/>
        <v>-2.7400094625763767E-2</v>
      </c>
      <c r="G248" s="2">
        <f t="shared" si="21"/>
        <v>-1.9563198491729043E-2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1.0364</v>
      </c>
      <c r="C249" s="2">
        <f t="shared" si="18"/>
        <v>0.99191689891080737</v>
      </c>
      <c r="D249" s="2">
        <f t="shared" si="20"/>
        <v>1.0298272651627034</v>
      </c>
      <c r="E249" s="2">
        <f t="shared" si="19"/>
        <v>-3.7910366251896033E-2</v>
      </c>
      <c r="F249" s="2">
        <f t="shared" si="23"/>
        <v>-2.9502148950990223E-2</v>
      </c>
      <c r="G249" s="2">
        <f t="shared" si="21"/>
        <v>-8.4082173009058098E-3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1.0145999999999999</v>
      </c>
      <c r="C250" s="2">
        <f t="shared" si="18"/>
        <v>1.0021296836937601</v>
      </c>
      <c r="D250" s="2">
        <f t="shared" si="20"/>
        <v>1.0286993195950958</v>
      </c>
      <c r="E250" s="2">
        <f t="shared" si="19"/>
        <v>-2.6569635901335653E-2</v>
      </c>
      <c r="F250" s="2">
        <f t="shared" si="23"/>
        <v>-2.8915646341059309E-2</v>
      </c>
      <c r="G250" s="2">
        <f t="shared" si="21"/>
        <v>2.3460104397236559E-3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1.0419</v>
      </c>
      <c r="C251" s="2">
        <f t="shared" si="18"/>
        <v>1.0107712708177969</v>
      </c>
      <c r="D251" s="2">
        <f t="shared" si="20"/>
        <v>1.0296771477732367</v>
      </c>
      <c r="E251" s="2">
        <f t="shared" si="19"/>
        <v>-1.8905876955439771E-2</v>
      </c>
      <c r="F251" s="2">
        <f t="shared" si="23"/>
        <v>-2.6913692463935403E-2</v>
      </c>
      <c r="G251" s="2">
        <f t="shared" si="21"/>
        <v>8.0078155084956325E-3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5">
        <f>TITRES_STAT!D255</f>
        <v>1.0419</v>
      </c>
      <c r="C252" s="2">
        <f t="shared" si="18"/>
        <v>1.0222679983842897</v>
      </c>
      <c r="D252" s="2">
        <f t="shared" si="20"/>
        <v>1.0305825442344785</v>
      </c>
      <c r="E252" s="2">
        <f t="shared" si="19"/>
        <v>-8.3145458501887592E-3</v>
      </c>
      <c r="F252" s="2">
        <f t="shared" si="23"/>
        <v>-2.3193863141186075E-2</v>
      </c>
      <c r="G252" s="2">
        <f t="shared" si="21"/>
        <v>1.4879317290997316E-2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1.0419</v>
      </c>
      <c r="C253" s="2">
        <f t="shared" si="18"/>
        <v>1.0286421524790144</v>
      </c>
      <c r="D253" s="2">
        <f t="shared" si="20"/>
        <v>1.0314208742911837</v>
      </c>
      <c r="E253" s="2">
        <f t="shared" si="19"/>
        <v>-2.7787218121693158E-3</v>
      </c>
      <c r="F253" s="2">
        <f t="shared" si="23"/>
        <v>-1.9110834875382725E-2</v>
      </c>
      <c r="G253" s="2">
        <f t="shared" si="21"/>
        <v>1.6332113063213409E-2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5">
        <f>TITRES_STAT!D257</f>
        <v>1.0419</v>
      </c>
      <c r="C254" s="2">
        <f t="shared" si="18"/>
        <v>1.0332048982514737</v>
      </c>
      <c r="D254" s="2">
        <f t="shared" si="20"/>
        <v>1.03219710582517</v>
      </c>
      <c r="E254" s="2">
        <f t="shared" si="19"/>
        <v>1.0077924263036664E-3</v>
      </c>
      <c r="F254" s="2">
        <f t="shared" si="23"/>
        <v>-1.5087109415045447E-2</v>
      </c>
      <c r="G254" s="2">
        <f t="shared" si="21"/>
        <v>1.6094901841349114E-2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5">
        <f>TITRES_STAT!D258</f>
        <v>1.0419</v>
      </c>
      <c r="C255" s="2">
        <f t="shared" si="18"/>
        <v>1.0358041446743238</v>
      </c>
      <c r="D255" s="2">
        <f t="shared" si="20"/>
        <v>1.0329158387270092</v>
      </c>
      <c r="E255" s="2">
        <f t="shared" si="19"/>
        <v>2.8883059473145956E-3</v>
      </c>
      <c r="F255" s="2">
        <f t="shared" si="23"/>
        <v>-1.1492026342573439E-2</v>
      </c>
      <c r="G255" s="2">
        <f t="shared" si="21"/>
        <v>1.4380332289888035E-2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1.0419</v>
      </c>
      <c r="C256" s="2">
        <f t="shared" si="18"/>
        <v>1.0350650454936585</v>
      </c>
      <c r="D256" s="2">
        <f t="shared" si="20"/>
        <v>1.0335813321546381</v>
      </c>
      <c r="E256" s="2">
        <f t="shared" si="19"/>
        <v>1.4837133390204205E-3</v>
      </c>
      <c r="F256" s="2">
        <f t="shared" si="23"/>
        <v>-8.8968784062546675E-3</v>
      </c>
      <c r="G256" s="2">
        <f t="shared" si="21"/>
        <v>1.0380591745275088E-2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5">
        <f>TITRES_STAT!D260</f>
        <v>1.0419</v>
      </c>
      <c r="C257" s="2">
        <f t="shared" si="18"/>
        <v>1.0352704231100187</v>
      </c>
      <c r="D257" s="2">
        <f t="shared" si="20"/>
        <v>1.034197529772813</v>
      </c>
      <c r="E257" s="2">
        <f t="shared" si="19"/>
        <v>1.072893337205727E-3</v>
      </c>
      <c r="F257" s="2">
        <f t="shared" si="23"/>
        <v>-6.9029240575625888E-3</v>
      </c>
      <c r="G257" s="2">
        <f t="shared" si="21"/>
        <v>7.9758173947683149E-3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5">
        <f>TITRES_STAT!D261</f>
        <v>1.0637000000000001</v>
      </c>
      <c r="C258" s="2">
        <f t="shared" si="18"/>
        <v>1.0354442041700158</v>
      </c>
      <c r="D258" s="2">
        <f t="shared" si="20"/>
        <v>1.0363828979377898</v>
      </c>
      <c r="E258" s="2">
        <f t="shared" si="19"/>
        <v>-9.3869376777400149E-4</v>
      </c>
      <c r="F258" s="2">
        <f t="shared" si="23"/>
        <v>-5.7100779996048711E-3</v>
      </c>
      <c r="G258" s="2">
        <f t="shared" si="21"/>
        <v>4.7713842318308696E-3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5">
        <f>TITRES_STAT!D262</f>
        <v>1.0337000000000001</v>
      </c>
      <c r="C259" s="2">
        <f t="shared" si="18"/>
        <v>1.035591249682321</v>
      </c>
      <c r="D259" s="2">
        <f t="shared" si="20"/>
        <v>1.0361841647572128</v>
      </c>
      <c r="E259" s="2">
        <f t="shared" si="19"/>
        <v>-5.9291507489178663E-4</v>
      </c>
      <c r="F259" s="2">
        <f t="shared" si="23"/>
        <v>-4.6866454146622548E-3</v>
      </c>
      <c r="G259" s="2">
        <f t="shared" si="21"/>
        <v>4.0937303397704681E-3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5">
        <f>TITRES_STAT!D263</f>
        <v>1.0201</v>
      </c>
      <c r="C260" s="2">
        <f t="shared" si="18"/>
        <v>1.0323618266542716</v>
      </c>
      <c r="D260" s="2">
        <f t="shared" si="20"/>
        <v>1.0349927451455674</v>
      </c>
      <c r="E260" s="2">
        <f t="shared" si="19"/>
        <v>-2.6309184912958195E-3</v>
      </c>
      <c r="F260" s="2">
        <f t="shared" si="23"/>
        <v>-4.2755000299889677E-3</v>
      </c>
      <c r="G260" s="2">
        <f t="shared" si="21"/>
        <v>1.6445815386931482E-3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5">
        <f>TITRES_STAT!D264</f>
        <v>0.99550000000000005</v>
      </c>
      <c r="C261" s="2">
        <f t="shared" si="18"/>
        <v>1.0338292379382297</v>
      </c>
      <c r="D261" s="2">
        <f t="shared" si="20"/>
        <v>1.0320673566162661</v>
      </c>
      <c r="E261" s="2">
        <f t="shared" si="19"/>
        <v>1.7618813219635321E-3</v>
      </c>
      <c r="F261" s="2">
        <f t="shared" si="23"/>
        <v>-3.0680237595984679E-3</v>
      </c>
      <c r="G261" s="2">
        <f t="shared" si="21"/>
        <v>4.829905081562E-3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0.98729999999999996</v>
      </c>
      <c r="C262" s="2">
        <f t="shared" si="18"/>
        <v>1.0350708936400406</v>
      </c>
      <c r="D262" s="2">
        <f t="shared" si="20"/>
        <v>1.0287512561261722</v>
      </c>
      <c r="E262" s="2">
        <f t="shared" si="19"/>
        <v>6.3196375138683258E-3</v>
      </c>
      <c r="F262" s="2">
        <f t="shared" si="23"/>
        <v>-1.1904915049051092E-3</v>
      </c>
      <c r="G262" s="2">
        <f t="shared" si="21"/>
        <v>7.510129018773435E-3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0.96830000000000005</v>
      </c>
      <c r="C263" s="2">
        <f t="shared" si="18"/>
        <v>1.0361215253877265</v>
      </c>
      <c r="D263" s="2">
        <f t="shared" si="20"/>
        <v>1.0242733853020114</v>
      </c>
      <c r="E263" s="2">
        <f t="shared" si="19"/>
        <v>1.1848140085715109E-2</v>
      </c>
      <c r="F263" s="2">
        <f t="shared" si="23"/>
        <v>1.4172348132189343E-3</v>
      </c>
      <c r="G263" s="2">
        <f t="shared" si="21"/>
        <v>1.0430905272496174E-2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0.9546</v>
      </c>
      <c r="C264" s="2">
        <f t="shared" si="18"/>
        <v>1.0370105214819223</v>
      </c>
      <c r="D264" s="2">
        <f t="shared" si="20"/>
        <v>1.0191123937981588</v>
      </c>
      <c r="E264" s="2">
        <f t="shared" si="19"/>
        <v>1.7898127683763532E-2</v>
      </c>
      <c r="F264" s="2">
        <f t="shared" si="23"/>
        <v>4.7134133873278534E-3</v>
      </c>
      <c r="G264" s="2">
        <f t="shared" si="21"/>
        <v>1.3184714296435678E-2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0.9546</v>
      </c>
      <c r="C265" s="2">
        <f t="shared" si="18"/>
        <v>1.037762748946242</v>
      </c>
      <c r="D265" s="2">
        <f t="shared" si="20"/>
        <v>1.0143336979612581</v>
      </c>
      <c r="E265" s="2">
        <f t="shared" si="19"/>
        <v>2.3429050984983935E-2</v>
      </c>
      <c r="F265" s="2">
        <f t="shared" si="23"/>
        <v>8.4565409068590707E-3</v>
      </c>
      <c r="G265" s="2">
        <f t="shared" si="21"/>
        <v>1.4972510078124864E-2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0.9546</v>
      </c>
      <c r="C266" s="2">
        <f t="shared" si="18"/>
        <v>1.0383992491083587</v>
      </c>
      <c r="D266" s="2">
        <f t="shared" si="20"/>
        <v>1.0099089795937575</v>
      </c>
      <c r="E266" s="2">
        <f t="shared" si="19"/>
        <v>2.8490269514601207E-2</v>
      </c>
      <c r="F266" s="2">
        <f t="shared" si="23"/>
        <v>1.2463286628407498E-2</v>
      </c>
      <c r="G266" s="2">
        <f t="shared" si="21"/>
        <v>1.6026982886193711E-2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0.9546</v>
      </c>
      <c r="C267" s="2">
        <f t="shared" si="18"/>
        <v>1.0389378261686111</v>
      </c>
      <c r="D267" s="2">
        <f t="shared" si="20"/>
        <v>1.005812018142368</v>
      </c>
      <c r="E267" s="2">
        <f t="shared" si="19"/>
        <v>3.3125808026243098E-2</v>
      </c>
      <c r="F267" s="2">
        <f t="shared" si="23"/>
        <v>1.6595790907974618E-2</v>
      </c>
      <c r="G267" s="2">
        <f t="shared" si="21"/>
        <v>1.6530017118268479E-2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0.9546</v>
      </c>
      <c r="C268" s="2">
        <f t="shared" si="18"/>
        <v>1.0427473913734402</v>
      </c>
      <c r="D268" s="2">
        <f t="shared" si="20"/>
        <v>1.0020185353170075</v>
      </c>
      <c r="E268" s="2">
        <f t="shared" si="19"/>
        <v>4.0728856056432727E-2</v>
      </c>
      <c r="F268" s="2">
        <f t="shared" si="23"/>
        <v>2.1422403937666243E-2</v>
      </c>
      <c r="G268" s="2">
        <f t="shared" si="21"/>
        <v>1.9306452118766484E-2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0.93010000000000004</v>
      </c>
      <c r="C269" s="2">
        <f t="shared" si="18"/>
        <v>1.0413554850082956</v>
      </c>
      <c r="D269" s="2">
        <f t="shared" si="20"/>
        <v>0.99669123640463653</v>
      </c>
      <c r="E269" s="2">
        <f t="shared" si="19"/>
        <v>4.4664248603659029E-2</v>
      </c>
      <c r="F269" s="2">
        <f t="shared" si="23"/>
        <v>2.6070772870864803E-2</v>
      </c>
      <c r="G269" s="2">
        <f t="shared" si="21"/>
        <v>1.8593475732794226E-2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0.93010000000000004</v>
      </c>
      <c r="C270" s="2">
        <f t="shared" si="18"/>
        <v>1.0380854103916346</v>
      </c>
      <c r="D270" s="2">
        <f t="shared" si="20"/>
        <v>0.99175855222651532</v>
      </c>
      <c r="E270" s="2">
        <f t="shared" si="19"/>
        <v>4.6326858165119278E-2</v>
      </c>
      <c r="F270" s="2">
        <f t="shared" si="23"/>
        <v>3.0121989929715702E-2</v>
      </c>
      <c r="G270" s="2">
        <f t="shared" si="21"/>
        <v>1.6204868235403576E-2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0.93010000000000004</v>
      </c>
      <c r="C271" s="2">
        <f t="shared" ref="C271:C334" si="24">$C$4*B261+C270*(1-$C$4)</f>
        <v>1.0315338087929216</v>
      </c>
      <c r="D271" s="2">
        <f t="shared" si="20"/>
        <v>0.9871912520615882</v>
      </c>
      <c r="E271" s="2">
        <f t="shared" si="19"/>
        <v>4.434255673133336E-2</v>
      </c>
      <c r="F271" s="2">
        <f t="shared" si="23"/>
        <v>3.2966103290039232E-2</v>
      </c>
      <c r="G271" s="2">
        <f t="shared" si="21"/>
        <v>1.1376453441294128E-2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0.93010000000000004</v>
      </c>
      <c r="C272" s="2">
        <f t="shared" si="24"/>
        <v>1.0247286074401645</v>
      </c>
      <c r="D272" s="2">
        <f t="shared" si="20"/>
        <v>0.98296227042739637</v>
      </c>
      <c r="E272" s="2">
        <f t="shared" si="19"/>
        <v>4.1766337012768107E-2</v>
      </c>
      <c r="F272" s="2">
        <f t="shared" si="23"/>
        <v>3.4726150034585006E-2</v>
      </c>
      <c r="G272" s="2">
        <f t="shared" si="21"/>
        <v>7.0401869781831009E-3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0.91369999999999996</v>
      </c>
      <c r="C273" s="2">
        <f t="shared" si="24"/>
        <v>1.0160472832186007</v>
      </c>
      <c r="D273" s="2">
        <f t="shared" si="20"/>
        <v>0.97783173187721883</v>
      </c>
      <c r="E273" s="2">
        <f t="shared" si="19"/>
        <v>3.8215551341381881E-2</v>
      </c>
      <c r="F273" s="2">
        <f t="shared" si="23"/>
        <v>3.5424030295944382E-2</v>
      </c>
      <c r="G273" s="2">
        <f t="shared" si="21"/>
        <v>2.7915210454374992E-3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0.90010000000000001</v>
      </c>
      <c r="C274" s="2">
        <f t="shared" si="24"/>
        <v>1.0065938550311238</v>
      </c>
      <c r="D274" s="2">
        <f t="shared" si="20"/>
        <v>0.97207382581223967</v>
      </c>
      <c r="E274" s="2">
        <f t="shared" si="19"/>
        <v>3.4520029218884085E-2</v>
      </c>
      <c r="F274" s="2">
        <f t="shared" si="23"/>
        <v>3.5243230080532324E-2</v>
      </c>
      <c r="G274" s="2">
        <f t="shared" si="21"/>
        <v>-7.232008616482391E-4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0.90010000000000001</v>
      </c>
      <c r="C275" s="2">
        <f t="shared" si="24"/>
        <v>0.99859480041095083</v>
      </c>
      <c r="D275" s="2">
        <f t="shared" si="20"/>
        <v>0.96674243130762938</v>
      </c>
      <c r="E275" s="2">
        <f t="shared" si="19"/>
        <v>3.1852369103321454E-2</v>
      </c>
      <c r="F275" s="2">
        <f t="shared" si="23"/>
        <v>3.456505788509015E-2</v>
      </c>
      <c r="G275" s="2">
        <f t="shared" si="21"/>
        <v>-2.7126887817686962E-3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0.90010000000000001</v>
      </c>
      <c r="C276" s="2">
        <f t="shared" si="24"/>
        <v>0.9918263695784969</v>
      </c>
      <c r="D276" s="2">
        <f t="shared" si="20"/>
        <v>0.96180595491447174</v>
      </c>
      <c r="E276" s="2">
        <f t="shared" si="19"/>
        <v>3.0020414664025163E-2</v>
      </c>
      <c r="F276" s="2">
        <f t="shared" si="23"/>
        <v>3.3656129240877158E-2</v>
      </c>
      <c r="G276" s="2">
        <f t="shared" si="21"/>
        <v>-3.635714576851995E-3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0.90010000000000001</v>
      </c>
      <c r="C277" s="2">
        <f t="shared" si="24"/>
        <v>0.98609923579718972</v>
      </c>
      <c r="D277" s="2">
        <f t="shared" si="20"/>
        <v>0.9572351434393257</v>
      </c>
      <c r="E277" s="2">
        <f t="shared" si="19"/>
        <v>2.8864092357864024E-2</v>
      </c>
      <c r="F277" s="2">
        <f t="shared" si="23"/>
        <v>3.2697721864274533E-2</v>
      </c>
      <c r="G277" s="2">
        <f t="shared" si="21"/>
        <v>-3.8336295064105089E-3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0.89459999999999995</v>
      </c>
      <c r="C278" s="2">
        <f t="shared" si="24"/>
        <v>0.981253199520699</v>
      </c>
      <c r="D278" s="2">
        <f t="shared" si="20"/>
        <v>0.95259550318456088</v>
      </c>
      <c r="E278" s="2">
        <f t="shared" si="19"/>
        <v>2.8657696336138128E-2</v>
      </c>
      <c r="F278" s="2">
        <f t="shared" si="23"/>
        <v>3.1889716758647255E-2</v>
      </c>
      <c r="G278" s="2">
        <f t="shared" si="21"/>
        <v>-3.232020422509127E-3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0.89459999999999995</v>
      </c>
      <c r="C279" s="2">
        <f t="shared" si="24"/>
        <v>0.97338347651751456</v>
      </c>
      <c r="D279" s="2">
        <f t="shared" si="20"/>
        <v>0.9482995399857046</v>
      </c>
      <c r="E279" s="2">
        <f t="shared" si="19"/>
        <v>2.5083936531809958E-2</v>
      </c>
      <c r="F279" s="2">
        <f t="shared" si="23"/>
        <v>3.05285607132798E-2</v>
      </c>
      <c r="G279" s="2">
        <f t="shared" si="21"/>
        <v>-5.4446241814698412E-3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0.89459999999999995</v>
      </c>
      <c r="C280" s="2">
        <f t="shared" si="24"/>
        <v>0.96672448013020462</v>
      </c>
      <c r="D280" s="2">
        <f t="shared" si="20"/>
        <v>0.9443217962830599</v>
      </c>
      <c r="E280" s="2">
        <f t="shared" si="19"/>
        <v>2.2402683847144722E-2</v>
      </c>
      <c r="F280" s="2">
        <f t="shared" si="23"/>
        <v>2.8903385340052785E-2</v>
      </c>
      <c r="G280" s="2">
        <f t="shared" si="21"/>
        <v>-6.5007014929080627E-3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0.89459999999999995</v>
      </c>
      <c r="C281" s="2">
        <f t="shared" si="24"/>
        <v>0.96108994472555775</v>
      </c>
      <c r="D281" s="2">
        <f t="shared" si="20"/>
        <v>0.94063870026209251</v>
      </c>
      <c r="E281" s="2">
        <f t="shared" si="19"/>
        <v>2.0451244463465246E-2</v>
      </c>
      <c r="F281" s="2">
        <f t="shared" si="23"/>
        <v>2.7212957164735277E-2</v>
      </c>
      <c r="G281" s="2">
        <f t="shared" si="21"/>
        <v>-6.7617127012700312E-3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0.88919999999999999</v>
      </c>
      <c r="C282" s="2">
        <f t="shared" si="24"/>
        <v>0.95632226092162587</v>
      </c>
      <c r="D282" s="2">
        <f t="shared" si="20"/>
        <v>0.93682842616860418</v>
      </c>
      <c r="E282" s="2">
        <f t="shared" si="19"/>
        <v>1.9493834753021688E-2</v>
      </c>
      <c r="F282" s="2">
        <f t="shared" si="23"/>
        <v>2.5669132682392563E-2</v>
      </c>
      <c r="G282" s="2">
        <f t="shared" si="21"/>
        <v>-6.1752979293708751E-3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0.87009999999999998</v>
      </c>
      <c r="C283" s="2">
        <f t="shared" si="24"/>
        <v>0.94976499001060655</v>
      </c>
      <c r="D283" s="2">
        <f t="shared" si="20"/>
        <v>0.9318855797857446</v>
      </c>
      <c r="E283" s="2">
        <f t="shared" si="19"/>
        <v>1.7879410224861947E-2</v>
      </c>
      <c r="F283" s="2">
        <f t="shared" si="23"/>
        <v>2.4111188190886441E-2</v>
      </c>
      <c r="G283" s="2">
        <f t="shared" si="21"/>
        <v>-6.2317779660244939E-3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0.8619</v>
      </c>
      <c r="C284" s="2">
        <f t="shared" si="24"/>
        <v>0.94212422231666704</v>
      </c>
      <c r="D284" s="2">
        <f t="shared" si="20"/>
        <v>0.92670146276457832</v>
      </c>
      <c r="E284" s="2">
        <f t="shared" ref="E284:E347" si="25">C284-D284</f>
        <v>1.5422759552088716E-2</v>
      </c>
      <c r="F284" s="2">
        <f t="shared" si="23"/>
        <v>2.2373502463126898E-2</v>
      </c>
      <c r="G284" s="2">
        <f t="shared" si="21"/>
        <v>-6.9507429110381817E-3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0.87549999999999994</v>
      </c>
      <c r="C285" s="2">
        <f t="shared" si="24"/>
        <v>0.93565895734487203</v>
      </c>
      <c r="D285" s="2">
        <f t="shared" ref="D285:D348" si="26">$D$4*B285+(1-$D$4)*D284</f>
        <v>0.92290876181905401</v>
      </c>
      <c r="E285" s="2">
        <f t="shared" si="25"/>
        <v>1.275019552581802E-2</v>
      </c>
      <c r="F285" s="2">
        <f t="shared" si="23"/>
        <v>2.0448841075665122E-2</v>
      </c>
      <c r="G285" s="2">
        <f t="shared" si="21"/>
        <v>-7.6986455498471024E-3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0.91369999999999996</v>
      </c>
      <c r="C286" s="2">
        <f t="shared" si="24"/>
        <v>0.93018834852258403</v>
      </c>
      <c r="D286" s="2">
        <f t="shared" si="26"/>
        <v>0.92222663131393889</v>
      </c>
      <c r="E286" s="2">
        <f t="shared" si="25"/>
        <v>7.961717208645136E-3</v>
      </c>
      <c r="F286" s="2">
        <f t="shared" si="23"/>
        <v>1.7951416302261127E-2</v>
      </c>
      <c r="G286" s="2">
        <f t="shared" si="21"/>
        <v>-9.9896990936159911E-3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0.91369999999999996</v>
      </c>
      <c r="C287" s="2">
        <f t="shared" si="24"/>
        <v>0.92555937182680181</v>
      </c>
      <c r="D287" s="2">
        <f t="shared" si="26"/>
        <v>0.92159502899438783</v>
      </c>
      <c r="E287" s="2">
        <f t="shared" si="25"/>
        <v>3.9643428324139807E-3</v>
      </c>
      <c r="F287" s="2">
        <f t="shared" si="23"/>
        <v>1.5154001608291699E-2</v>
      </c>
      <c r="G287" s="2">
        <f t="shared" si="21"/>
        <v>-1.1189658775877718E-2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0.94099999999999995</v>
      </c>
      <c r="C288" s="2">
        <f t="shared" si="24"/>
        <v>0.92079639154575532</v>
      </c>
      <c r="D288" s="2">
        <f t="shared" si="26"/>
        <v>0.92303243425406278</v>
      </c>
      <c r="E288" s="2">
        <f t="shared" si="25"/>
        <v>-2.2360427083074619E-3</v>
      </c>
      <c r="F288" s="2">
        <f t="shared" si="23"/>
        <v>1.1675992744971867E-2</v>
      </c>
      <c r="G288" s="2">
        <f t="shared" si="21"/>
        <v>-1.3912035453279329E-2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0.92730000000000001</v>
      </c>
      <c r="C289" s="2">
        <f t="shared" si="24"/>
        <v>0.9167661774617929</v>
      </c>
      <c r="D289" s="2">
        <f t="shared" si="26"/>
        <v>0.92334855023524331</v>
      </c>
      <c r="E289" s="2">
        <f t="shared" si="25"/>
        <v>-6.5823727734504178E-3</v>
      </c>
      <c r="F289" s="2">
        <f t="shared" si="23"/>
        <v>8.0243196412874106E-3</v>
      </c>
      <c r="G289" s="2">
        <f t="shared" si="21"/>
        <v>-1.4606692414737828E-2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0.91369999999999996</v>
      </c>
      <c r="C290" s="2">
        <f t="shared" si="24"/>
        <v>0.91335599631382469</v>
      </c>
      <c r="D290" s="2">
        <f t="shared" si="26"/>
        <v>0.9226338428104105</v>
      </c>
      <c r="E290" s="2">
        <f t="shared" si="25"/>
        <v>-9.2778464965858065E-3</v>
      </c>
      <c r="F290" s="2">
        <f t="shared" si="23"/>
        <v>4.5638864137127668E-3</v>
      </c>
      <c r="G290" s="2">
        <f t="shared" si="21"/>
        <v>-1.3841732910298573E-2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0.91369999999999996</v>
      </c>
      <c r="C291" s="2">
        <f t="shared" si="24"/>
        <v>0.91047045841939012</v>
      </c>
      <c r="D291" s="2">
        <f t="shared" si="26"/>
        <v>0.92197207667630598</v>
      </c>
      <c r="E291" s="2">
        <f t="shared" si="25"/>
        <v>-1.1501618256915869E-2</v>
      </c>
      <c r="F291" s="2">
        <f t="shared" si="23"/>
        <v>1.3507854795870395E-3</v>
      </c>
      <c r="G291" s="2">
        <f t="shared" si="21"/>
        <v>-1.2852403736502909E-2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0.88639999999999997</v>
      </c>
      <c r="C292" s="2">
        <f t="shared" si="24"/>
        <v>0.90719808020102244</v>
      </c>
      <c r="D292" s="2">
        <f t="shared" si="26"/>
        <v>0.91933710803361657</v>
      </c>
      <c r="E292" s="2">
        <f t="shared" si="25"/>
        <v>-1.2139027832594129E-2</v>
      </c>
      <c r="F292" s="2">
        <f t="shared" si="23"/>
        <v>-1.3471771828491945E-3</v>
      </c>
      <c r="G292" s="2">
        <f t="shared" ref="G292:G355" si="27">E292-F292</f>
        <v>-1.0791850649744935E-2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0.88639999999999997</v>
      </c>
      <c r="C293" s="2">
        <f t="shared" si="24"/>
        <v>0.90149068324701898</v>
      </c>
      <c r="D293" s="2">
        <f t="shared" si="26"/>
        <v>0.91689732225334875</v>
      </c>
      <c r="E293" s="2">
        <f t="shared" si="25"/>
        <v>-1.540663900632977E-2</v>
      </c>
      <c r="F293" s="2">
        <f t="shared" ref="F293:F356" si="29">(E293*(2/(10)))+((1-(2/10))*F292)</f>
        <v>-4.1590695475453099E-3</v>
      </c>
      <c r="G293" s="2">
        <f t="shared" si="27"/>
        <v>-1.1247569458784461E-2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0.88370000000000004</v>
      </c>
      <c r="C294" s="2">
        <f t="shared" si="24"/>
        <v>0.89539980890132376</v>
      </c>
      <c r="D294" s="2">
        <f t="shared" si="26"/>
        <v>0.91443826134569328</v>
      </c>
      <c r="E294" s="2">
        <f t="shared" si="25"/>
        <v>-1.9038452444369525E-2</v>
      </c>
      <c r="F294" s="2">
        <f t="shared" si="29"/>
        <v>-7.1349461269101539E-3</v>
      </c>
      <c r="G294" s="2">
        <f t="shared" si="27"/>
        <v>-1.1903506317459371E-2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0.91369999999999996</v>
      </c>
      <c r="C295" s="2">
        <f t="shared" si="24"/>
        <v>0.89233829983958157</v>
      </c>
      <c r="D295" s="2">
        <f t="shared" si="26"/>
        <v>0.91438357532008629</v>
      </c>
      <c r="E295" s="2">
        <f t="shared" si="25"/>
        <v>-2.2045275480504722E-2</v>
      </c>
      <c r="F295" s="2">
        <f t="shared" si="29"/>
        <v>-1.0117011997629068E-2</v>
      </c>
      <c r="G295" s="2">
        <f t="shared" si="27"/>
        <v>-1.1928263482875654E-2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0.92459999999999998</v>
      </c>
      <c r="C296" s="2">
        <f t="shared" si="24"/>
        <v>0.89562471524887677</v>
      </c>
      <c r="D296" s="2">
        <f t="shared" si="26"/>
        <v>0.91514034751859841</v>
      </c>
      <c r="E296" s="2">
        <f t="shared" si="25"/>
        <v>-1.9515632269721639E-2</v>
      </c>
      <c r="F296" s="2">
        <f t="shared" si="29"/>
        <v>-1.1996736052047582E-2</v>
      </c>
      <c r="G296" s="2">
        <f t="shared" si="27"/>
        <v>-7.5188962176740565E-3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0.92459999999999998</v>
      </c>
      <c r="C297" s="2">
        <f t="shared" si="24"/>
        <v>0.89840552828751108</v>
      </c>
      <c r="D297" s="2">
        <f t="shared" si="26"/>
        <v>0.91584106251722064</v>
      </c>
      <c r="E297" s="2">
        <f t="shared" si="25"/>
        <v>-1.7435534229709559E-2</v>
      </c>
      <c r="F297" s="2">
        <f t="shared" si="29"/>
        <v>-1.3084495687579979E-2</v>
      </c>
      <c r="G297" s="2">
        <f t="shared" si="27"/>
        <v>-4.3510385421295806E-3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0.90010000000000001</v>
      </c>
      <c r="C298" s="2">
        <f t="shared" si="24"/>
        <v>0.90495852393558629</v>
      </c>
      <c r="D298" s="2">
        <f t="shared" si="26"/>
        <v>0.91467505788631542</v>
      </c>
      <c r="E298" s="2">
        <f t="shared" si="25"/>
        <v>-9.7165339507291337E-3</v>
      </c>
      <c r="F298" s="2">
        <f t="shared" si="29"/>
        <v>-1.2410903340209809E-2</v>
      </c>
      <c r="G298" s="2">
        <f t="shared" si="27"/>
        <v>2.6943693894806754E-3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0.90010000000000001</v>
      </c>
      <c r="C299" s="2">
        <f t="shared" si="24"/>
        <v>0.9083956740993423</v>
      </c>
      <c r="D299" s="2">
        <f t="shared" si="26"/>
        <v>0.91359542396881066</v>
      </c>
      <c r="E299" s="2">
        <f t="shared" si="25"/>
        <v>-5.1997498694683619E-3</v>
      </c>
      <c r="F299" s="2">
        <f t="shared" si="29"/>
        <v>-1.0968672646061521E-2</v>
      </c>
      <c r="G299" s="2">
        <f t="shared" si="27"/>
        <v>5.7689227765931588E-3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5">
        <f>TITRES_STAT!D303</f>
        <v>0.88919999999999999</v>
      </c>
      <c r="C300" s="2">
        <f t="shared" si="24"/>
        <v>0.90921172423790497</v>
      </c>
      <c r="D300" s="2">
        <f t="shared" si="26"/>
        <v>0.91178835552667648</v>
      </c>
      <c r="E300" s="2">
        <f t="shared" si="25"/>
        <v>-2.5766312887715026E-3</v>
      </c>
      <c r="F300" s="2">
        <f t="shared" si="29"/>
        <v>-9.2902643746035178E-3</v>
      </c>
      <c r="G300" s="2">
        <f t="shared" si="27"/>
        <v>6.7136330858320152E-3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5">
        <f>TITRES_STAT!D304</f>
        <v>0.92730000000000001</v>
      </c>
      <c r="C301" s="2">
        <f t="shared" si="24"/>
        <v>0.90990222820130418</v>
      </c>
      <c r="D301" s="2">
        <f t="shared" si="26"/>
        <v>0.91293736622840416</v>
      </c>
      <c r="E301" s="2">
        <f t="shared" si="25"/>
        <v>-3.0351380270999817E-3</v>
      </c>
      <c r="F301" s="2">
        <f t="shared" si="29"/>
        <v>-8.0392391051028102E-3</v>
      </c>
      <c r="G301" s="2">
        <f t="shared" si="27"/>
        <v>5.0041010780028285E-3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0.92730000000000001</v>
      </c>
      <c r="C302" s="2">
        <f t="shared" si="24"/>
        <v>0.90628650078571893</v>
      </c>
      <c r="D302" s="2">
        <f t="shared" si="26"/>
        <v>0.91400126502630019</v>
      </c>
      <c r="E302" s="2">
        <f t="shared" si="25"/>
        <v>-7.7147642405812622E-3</v>
      </c>
      <c r="F302" s="2">
        <f t="shared" si="29"/>
        <v>-7.9743441321985017E-3</v>
      </c>
      <c r="G302" s="2">
        <f t="shared" si="27"/>
        <v>2.5957989161723947E-4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0.90010000000000001</v>
      </c>
      <c r="C303" s="2">
        <f t="shared" si="24"/>
        <v>0.90322703912637758</v>
      </c>
      <c r="D303" s="2">
        <f t="shared" si="26"/>
        <v>0.91297154169101868</v>
      </c>
      <c r="E303" s="2">
        <f t="shared" si="25"/>
        <v>-9.7445025646410999E-3</v>
      </c>
      <c r="F303" s="2">
        <f t="shared" si="29"/>
        <v>-8.3283758186870217E-3</v>
      </c>
      <c r="G303" s="2">
        <f t="shared" si="27"/>
        <v>-1.4161267459540782E-3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0.90820000000000001</v>
      </c>
      <c r="C304" s="2">
        <f t="shared" si="24"/>
        <v>0.90022287926078104</v>
      </c>
      <c r="D304" s="2">
        <f t="shared" si="26"/>
        <v>0.9126180941583506</v>
      </c>
      <c r="E304" s="2">
        <f t="shared" si="25"/>
        <v>-1.2395214897569562E-2</v>
      </c>
      <c r="F304" s="2">
        <f t="shared" si="29"/>
        <v>-9.1417436344635311E-3</v>
      </c>
      <c r="G304" s="2">
        <f t="shared" si="27"/>
        <v>-3.2534712631060309E-3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0.90010000000000001</v>
      </c>
      <c r="C305" s="2">
        <f t="shared" si="24"/>
        <v>0.90229628245143012</v>
      </c>
      <c r="D305" s="2">
        <f t="shared" si="26"/>
        <v>0.91169082792439871</v>
      </c>
      <c r="E305" s="2">
        <f t="shared" si="25"/>
        <v>-9.3945454729685851E-3</v>
      </c>
      <c r="F305" s="2">
        <f t="shared" si="29"/>
        <v>-9.1923040021645412E-3</v>
      </c>
      <c r="G305" s="2">
        <f t="shared" si="27"/>
        <v>-2.0224147080404389E-4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0.90010000000000001</v>
      </c>
      <c r="C306" s="2">
        <f t="shared" si="24"/>
        <v>0.9057276236127485</v>
      </c>
      <c r="D306" s="2">
        <f t="shared" si="26"/>
        <v>0.910832248078147</v>
      </c>
      <c r="E306" s="2">
        <f t="shared" si="25"/>
        <v>-5.1046244653984996E-3</v>
      </c>
      <c r="F306" s="2">
        <f t="shared" si="29"/>
        <v>-8.3747680948113336E-3</v>
      </c>
      <c r="G306" s="2">
        <f t="shared" si="27"/>
        <v>3.270143629412834E-3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0.90010000000000001</v>
      </c>
      <c r="C307" s="2">
        <f t="shared" si="24"/>
        <v>0.90863106613386413</v>
      </c>
      <c r="D307" s="2">
        <f t="shared" si="26"/>
        <v>0.91003726673902507</v>
      </c>
      <c r="E307" s="2">
        <f t="shared" si="25"/>
        <v>-1.4062006051609455E-3</v>
      </c>
      <c r="F307" s="2">
        <f t="shared" si="29"/>
        <v>-6.9810545968812558E-3</v>
      </c>
      <c r="G307" s="2">
        <f t="shared" si="27"/>
        <v>5.5748539917203103E-3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5">
        <f>TITRES_STAT!D311</f>
        <v>0.90010000000000001</v>
      </c>
      <c r="C308" s="2">
        <f t="shared" si="24"/>
        <v>0.90731859442096197</v>
      </c>
      <c r="D308" s="2">
        <f t="shared" si="26"/>
        <v>0.9093011729065047</v>
      </c>
      <c r="E308" s="2">
        <f t="shared" si="25"/>
        <v>-1.9825784855427298E-3</v>
      </c>
      <c r="F308" s="2">
        <f t="shared" si="29"/>
        <v>-5.9813593746135514E-3</v>
      </c>
      <c r="G308" s="2">
        <f t="shared" si="27"/>
        <v>3.9987808890708217E-3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0.92190000000000005</v>
      </c>
      <c r="C309" s="2">
        <f t="shared" si="24"/>
        <v>0.90620804143312161</v>
      </c>
      <c r="D309" s="2">
        <f t="shared" si="26"/>
        <v>0.91023441935787464</v>
      </c>
      <c r="E309" s="2">
        <f t="shared" si="25"/>
        <v>-4.0263779247530218E-3</v>
      </c>
      <c r="F309" s="2">
        <f t="shared" si="29"/>
        <v>-5.5903630846414459E-3</v>
      </c>
      <c r="G309" s="2">
        <f t="shared" si="27"/>
        <v>1.5639851598884241E-3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0.92730000000000001</v>
      </c>
      <c r="C310" s="2">
        <f t="shared" si="24"/>
        <v>0.90359141967417989</v>
      </c>
      <c r="D310" s="2">
        <f t="shared" si="26"/>
        <v>0.91149853644247658</v>
      </c>
      <c r="E310" s="2">
        <f t="shared" si="25"/>
        <v>-7.9071167682966959E-3</v>
      </c>
      <c r="F310" s="2">
        <f t="shared" si="29"/>
        <v>-6.0537138213724957E-3</v>
      </c>
      <c r="G310" s="2">
        <f t="shared" si="27"/>
        <v>-1.8534029469242002E-3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0.91369999999999996</v>
      </c>
      <c r="C311" s="2">
        <f t="shared" si="24"/>
        <v>0.90723889357045995</v>
      </c>
      <c r="D311" s="2">
        <f t="shared" si="26"/>
        <v>0.91166160781710792</v>
      </c>
      <c r="E311" s="2">
        <f t="shared" si="25"/>
        <v>-4.4227142466479741E-3</v>
      </c>
      <c r="F311" s="2">
        <f t="shared" si="29"/>
        <v>-5.7275139064275919E-3</v>
      </c>
      <c r="G311" s="2">
        <f t="shared" si="27"/>
        <v>1.3047996597796178E-3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0.90010000000000001</v>
      </c>
      <c r="C312" s="2">
        <f t="shared" si="24"/>
        <v>0.91032521763654306</v>
      </c>
      <c r="D312" s="2">
        <f t="shared" si="26"/>
        <v>0.91080519242324809</v>
      </c>
      <c r="E312" s="2">
        <f t="shared" si="25"/>
        <v>-4.7997478670502858E-4</v>
      </c>
      <c r="F312" s="2">
        <f t="shared" si="29"/>
        <v>-4.6780060824830787E-3</v>
      </c>
      <c r="G312" s="2">
        <f t="shared" si="27"/>
        <v>4.1980312957780501E-3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0.90010000000000001</v>
      </c>
      <c r="C313" s="2">
        <f t="shared" si="24"/>
        <v>0.90875210723092104</v>
      </c>
      <c r="D313" s="2">
        <f t="shared" si="26"/>
        <v>0.91001221520671127</v>
      </c>
      <c r="E313" s="2">
        <f t="shared" si="25"/>
        <v>-1.2601079757902367E-3</v>
      </c>
      <c r="F313" s="2">
        <f t="shared" si="29"/>
        <v>-3.9944264611445103E-3</v>
      </c>
      <c r="G313" s="2">
        <f t="shared" si="27"/>
        <v>2.7343184853542736E-3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0.89459999999999995</v>
      </c>
      <c r="C314" s="2">
        <f t="shared" si="24"/>
        <v>0.90866716765693323</v>
      </c>
      <c r="D314" s="2">
        <f t="shared" si="26"/>
        <v>0.90887056963584378</v>
      </c>
      <c r="E314" s="2">
        <f t="shared" si="25"/>
        <v>-2.0340197891055567E-4</v>
      </c>
      <c r="F314" s="2">
        <f t="shared" si="29"/>
        <v>-3.2362215646977196E-3</v>
      </c>
      <c r="G314" s="2">
        <f t="shared" si="27"/>
        <v>3.032819585787164E-3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0.87280000000000002</v>
      </c>
      <c r="C315" s="2">
        <f t="shared" si="24"/>
        <v>0.90734914186355886</v>
      </c>
      <c r="D315" s="2">
        <f t="shared" si="26"/>
        <v>0.90619867558874423</v>
      </c>
      <c r="E315" s="2">
        <f t="shared" si="25"/>
        <v>1.1504662748146322E-3</v>
      </c>
      <c r="F315" s="2">
        <f t="shared" si="29"/>
        <v>-2.3588839967952496E-3</v>
      </c>
      <c r="G315" s="2">
        <f t="shared" si="27"/>
        <v>3.5093502716098818E-3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0.87280000000000002</v>
      </c>
      <c r="C316" s="2">
        <f t="shared" si="24"/>
        <v>0.90623388926916515</v>
      </c>
      <c r="D316" s="2">
        <f t="shared" si="26"/>
        <v>0.90372469961920765</v>
      </c>
      <c r="E316" s="2">
        <f t="shared" si="25"/>
        <v>2.5091896499574995E-3</v>
      </c>
      <c r="F316" s="2">
        <f t="shared" si="29"/>
        <v>-1.3852692674446998E-3</v>
      </c>
      <c r="G316" s="2">
        <f t="shared" si="27"/>
        <v>3.8944589174021993E-3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0.8619</v>
      </c>
      <c r="C317" s="2">
        <f t="shared" si="24"/>
        <v>0.90529021399698584</v>
      </c>
      <c r="D317" s="2">
        <f t="shared" si="26"/>
        <v>0.90062657372148858</v>
      </c>
      <c r="E317" s="2">
        <f t="shared" si="25"/>
        <v>4.6636402754972606E-3</v>
      </c>
      <c r="F317" s="2">
        <f t="shared" si="29"/>
        <v>-1.7548735885630773E-4</v>
      </c>
      <c r="G317" s="2">
        <f t="shared" si="27"/>
        <v>4.8391276343535683E-3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0.88639999999999997</v>
      </c>
      <c r="C318" s="2">
        <f t="shared" si="24"/>
        <v>0.90449171953591101</v>
      </c>
      <c r="D318" s="2">
        <f t="shared" si="26"/>
        <v>0.89957275344582266</v>
      </c>
      <c r="E318" s="2">
        <f t="shared" si="25"/>
        <v>4.9189660900883503E-3</v>
      </c>
      <c r="F318" s="2">
        <f t="shared" si="29"/>
        <v>8.4340333093262392E-4</v>
      </c>
      <c r="G318" s="2">
        <f t="shared" si="27"/>
        <v>4.0755627591557266E-3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0.91100000000000003</v>
      </c>
      <c r="C319" s="2">
        <f t="shared" si="24"/>
        <v>0.90716991653038637</v>
      </c>
      <c r="D319" s="2">
        <f t="shared" si="26"/>
        <v>0.90041921615353948</v>
      </c>
      <c r="E319" s="2">
        <f t="shared" si="25"/>
        <v>6.7507003768468854E-3</v>
      </c>
      <c r="F319" s="2">
        <f t="shared" si="29"/>
        <v>2.0248627401154764E-3</v>
      </c>
      <c r="G319" s="2">
        <f t="shared" si="27"/>
        <v>4.725837636731409E-3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0.88370000000000004</v>
      </c>
      <c r="C320" s="2">
        <f t="shared" si="24"/>
        <v>0.91026685244878847</v>
      </c>
      <c r="D320" s="2">
        <f t="shared" si="26"/>
        <v>0.89918075569772171</v>
      </c>
      <c r="E320" s="2">
        <f t="shared" si="25"/>
        <v>1.1086096751066754E-2</v>
      </c>
      <c r="F320" s="2">
        <f t="shared" si="29"/>
        <v>3.837109542305732E-3</v>
      </c>
      <c r="G320" s="2">
        <f t="shared" si="27"/>
        <v>7.2489872087610225E-3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0.88639999999999997</v>
      </c>
      <c r="C321" s="2">
        <f t="shared" si="24"/>
        <v>0.91079502899512865</v>
      </c>
      <c r="D321" s="2">
        <f t="shared" si="26"/>
        <v>0.89823403305344596</v>
      </c>
      <c r="E321" s="2">
        <f t="shared" si="25"/>
        <v>1.2560995941682696E-2</v>
      </c>
      <c r="F321" s="2">
        <f t="shared" si="29"/>
        <v>5.5818868221811247E-3</v>
      </c>
      <c r="G321" s="2">
        <f t="shared" si="27"/>
        <v>6.9791091195015708E-3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0.87549999999999994</v>
      </c>
      <c r="C322" s="2">
        <f t="shared" si="24"/>
        <v>0.90914963991895503</v>
      </c>
      <c r="D322" s="2">
        <f t="shared" si="26"/>
        <v>0.89655003060504257</v>
      </c>
      <c r="E322" s="2">
        <f t="shared" si="25"/>
        <v>1.2599609313912463E-2</v>
      </c>
      <c r="F322" s="2">
        <f t="shared" si="29"/>
        <v>6.9854313205273922E-3</v>
      </c>
      <c r="G322" s="2">
        <f t="shared" si="27"/>
        <v>5.614177993385071E-3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0.87549999999999994</v>
      </c>
      <c r="C323" s="2">
        <f t="shared" si="24"/>
        <v>0.90775738762373115</v>
      </c>
      <c r="D323" s="2">
        <f t="shared" si="26"/>
        <v>0.89499076907874309</v>
      </c>
      <c r="E323" s="2">
        <f t="shared" si="25"/>
        <v>1.2766618544988062E-2</v>
      </c>
      <c r="F323" s="2">
        <f t="shared" si="29"/>
        <v>8.1416687654195258E-3</v>
      </c>
      <c r="G323" s="2">
        <f t="shared" si="27"/>
        <v>4.6249497795685362E-3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0.86729999999999996</v>
      </c>
      <c r="C324" s="2">
        <f t="shared" si="24"/>
        <v>0.90573317414315713</v>
      </c>
      <c r="D324" s="2">
        <f t="shared" si="26"/>
        <v>0.89293960099883618</v>
      </c>
      <c r="E324" s="2">
        <f t="shared" si="25"/>
        <v>1.2793573144320947E-2</v>
      </c>
      <c r="F324" s="2">
        <f t="shared" si="29"/>
        <v>9.0720496411998107E-3</v>
      </c>
      <c r="G324" s="2">
        <f t="shared" si="27"/>
        <v>3.7215235031211359E-3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0.87009999999999998</v>
      </c>
      <c r="C325" s="2">
        <f t="shared" si="24"/>
        <v>0.90066653196728674</v>
      </c>
      <c r="D325" s="2">
        <f t="shared" si="26"/>
        <v>0.89124777870262617</v>
      </c>
      <c r="E325" s="2">
        <f t="shared" si="25"/>
        <v>9.4187532646605732E-3</v>
      </c>
      <c r="F325" s="2">
        <f t="shared" si="29"/>
        <v>9.1413903658919635E-3</v>
      </c>
      <c r="G325" s="2">
        <f t="shared" si="27"/>
        <v>2.7736289876860963E-4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0.87280000000000002</v>
      </c>
      <c r="C326" s="2">
        <f t="shared" si="24"/>
        <v>0.8963793732030888</v>
      </c>
      <c r="D326" s="2">
        <f t="shared" si="26"/>
        <v>0.88988127657650573</v>
      </c>
      <c r="E326" s="2">
        <f t="shared" si="25"/>
        <v>6.498096626583072E-3</v>
      </c>
      <c r="F326" s="2">
        <f t="shared" si="29"/>
        <v>8.6127316180301863E-3</v>
      </c>
      <c r="G326" s="2">
        <f t="shared" si="27"/>
        <v>-2.1146349914471143E-3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0.85640000000000005</v>
      </c>
      <c r="C327" s="2">
        <f t="shared" si="24"/>
        <v>0.89107485424876742</v>
      </c>
      <c r="D327" s="2">
        <f t="shared" si="26"/>
        <v>0.88740118201528317</v>
      </c>
      <c r="E327" s="2">
        <f t="shared" si="25"/>
        <v>3.6736722334842487E-3</v>
      </c>
      <c r="F327" s="2">
        <f t="shared" si="29"/>
        <v>7.6249197411209987E-3</v>
      </c>
      <c r="G327" s="2">
        <f t="shared" si="27"/>
        <v>-3.9512475076367501E-3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0.84819999999999995</v>
      </c>
      <c r="C328" s="2">
        <f t="shared" si="24"/>
        <v>0.89035564590280325</v>
      </c>
      <c r="D328" s="2">
        <f t="shared" si="26"/>
        <v>0.88449739075489187</v>
      </c>
      <c r="E328" s="2">
        <f t="shared" si="25"/>
        <v>5.8582551479113842E-3</v>
      </c>
      <c r="F328" s="2">
        <f t="shared" si="29"/>
        <v>7.2715868224790762E-3</v>
      </c>
      <c r="G328" s="2">
        <f t="shared" si="27"/>
        <v>-1.4133316745676919E-3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0.83189999999999997</v>
      </c>
      <c r="C329" s="2">
        <f t="shared" si="24"/>
        <v>0.89353170037929508</v>
      </c>
      <c r="D329" s="2">
        <f t="shared" si="26"/>
        <v>0.88060128773601098</v>
      </c>
      <c r="E329" s="2">
        <f t="shared" si="25"/>
        <v>1.2930412643284095E-2</v>
      </c>
      <c r="F329" s="2">
        <f t="shared" si="29"/>
        <v>8.4033519866400803E-3</v>
      </c>
      <c r="G329" s="2">
        <f t="shared" si="27"/>
        <v>4.5270606566440146E-3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0.81820000000000004</v>
      </c>
      <c r="C330" s="2">
        <f t="shared" si="24"/>
        <v>0.89201913109017283</v>
      </c>
      <c r="D330" s="2">
        <f t="shared" si="26"/>
        <v>0.87597897012593617</v>
      </c>
      <c r="E330" s="2">
        <f t="shared" si="25"/>
        <v>1.604016096423666E-2</v>
      </c>
      <c r="F330" s="2">
        <f t="shared" si="29"/>
        <v>9.930713782159397E-3</v>
      </c>
      <c r="G330" s="2">
        <f t="shared" si="27"/>
        <v>6.1094471820772635E-3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0.83189999999999997</v>
      </c>
      <c r="C331" s="2">
        <f t="shared" si="24"/>
        <v>0.89115464938399247</v>
      </c>
      <c r="D331" s="2">
        <f t="shared" si="26"/>
        <v>0.87271386122771866</v>
      </c>
      <c r="E331" s="2">
        <f t="shared" si="25"/>
        <v>1.8440788156273813E-2</v>
      </c>
      <c r="F331" s="2">
        <f t="shared" si="29"/>
        <v>1.1632728656982281E-2</v>
      </c>
      <c r="G331" s="2">
        <f t="shared" si="27"/>
        <v>6.8080594992915317E-3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0.86729999999999996</v>
      </c>
      <c r="C332" s="2">
        <f t="shared" si="24"/>
        <v>0.88874624178645512</v>
      </c>
      <c r="D332" s="2">
        <f t="shared" si="26"/>
        <v>0.87231283447010988</v>
      </c>
      <c r="E332" s="2">
        <f t="shared" si="25"/>
        <v>1.6433407316345239E-2</v>
      </c>
      <c r="F332" s="2">
        <f t="shared" si="29"/>
        <v>1.2592864388854872E-2</v>
      </c>
      <c r="G332" s="2">
        <f t="shared" si="27"/>
        <v>3.8405429274903664E-3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0.89190000000000003</v>
      </c>
      <c r="C333" s="2">
        <f t="shared" si="24"/>
        <v>0.88670835843469276</v>
      </c>
      <c r="D333" s="2">
        <f t="shared" si="26"/>
        <v>0.87376373562047216</v>
      </c>
      <c r="E333" s="2">
        <f t="shared" si="25"/>
        <v>1.2944622814220597E-2</v>
      </c>
      <c r="F333" s="2">
        <f t="shared" si="29"/>
        <v>1.2663216073928018E-2</v>
      </c>
      <c r="G333" s="2">
        <f t="shared" si="27"/>
        <v>2.8140674029257864E-4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0.89190000000000003</v>
      </c>
      <c r="C334" s="2">
        <f t="shared" si="24"/>
        <v>0.88372245713704767</v>
      </c>
      <c r="D334" s="2">
        <f t="shared" si="26"/>
        <v>0.87510716261154831</v>
      </c>
      <c r="E334" s="2">
        <f t="shared" si="25"/>
        <v>8.6152945254993618E-3</v>
      </c>
      <c r="F334" s="2">
        <f t="shared" si="29"/>
        <v>1.1853631764242287E-2</v>
      </c>
      <c r="G334" s="2">
        <f t="shared" si="27"/>
        <v>-3.2383372387429256E-3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5">
        <f>TITRES_STAT!D338</f>
        <v>0.86729999999999996</v>
      </c>
      <c r="C335" s="2">
        <f t="shared" ref="C335:C398" si="30">$C$4*B325+C334*(1-$C$4)</f>
        <v>0.88162669450057884</v>
      </c>
      <c r="D335" s="2">
        <f t="shared" si="26"/>
        <v>0.87452885426995208</v>
      </c>
      <c r="E335" s="2">
        <f t="shared" si="25"/>
        <v>7.0978402306267618E-3</v>
      </c>
      <c r="F335" s="2">
        <f t="shared" si="29"/>
        <v>1.0902473457519183E-2</v>
      </c>
      <c r="G335" s="2">
        <f t="shared" si="27"/>
        <v>-3.8046332268924215E-3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5">
        <f>TITRES_STAT!D339</f>
        <v>0.87009999999999998</v>
      </c>
      <c r="C336" s="2">
        <f t="shared" si="30"/>
        <v>0.88026874150048973</v>
      </c>
      <c r="D336" s="2">
        <f t="shared" si="26"/>
        <v>0.87420079099069636</v>
      </c>
      <c r="E336" s="2">
        <f t="shared" si="25"/>
        <v>6.0679505097933628E-3</v>
      </c>
      <c r="F336" s="2">
        <f t="shared" si="29"/>
        <v>9.9355688679740196E-3</v>
      </c>
      <c r="G336" s="2">
        <f t="shared" si="27"/>
        <v>-3.8676183581806568E-3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5">
        <f>TITRES_STAT!D340</f>
        <v>0.88100000000000001</v>
      </c>
      <c r="C337" s="2">
        <f t="shared" si="30"/>
        <v>0.87659662742349131</v>
      </c>
      <c r="D337" s="2">
        <f t="shared" si="26"/>
        <v>0.8747044361024966</v>
      </c>
      <c r="E337" s="2">
        <f t="shared" si="25"/>
        <v>1.8921913209947183E-3</v>
      </c>
      <c r="F337" s="2">
        <f t="shared" si="29"/>
        <v>8.3268933585781604E-3</v>
      </c>
      <c r="G337" s="2">
        <f t="shared" si="27"/>
        <v>-6.434702037583442E-3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0.8619</v>
      </c>
      <c r="C338" s="2">
        <f t="shared" si="30"/>
        <v>0.87222791551218493</v>
      </c>
      <c r="D338" s="2">
        <f t="shared" si="26"/>
        <v>0.8737559593541635</v>
      </c>
      <c r="E338" s="2">
        <f t="shared" si="25"/>
        <v>-1.5280438419785769E-3</v>
      </c>
      <c r="F338" s="2">
        <f t="shared" si="29"/>
        <v>6.3559059184668133E-3</v>
      </c>
      <c r="G338" s="2">
        <f t="shared" si="27"/>
        <v>-7.8839497604453902E-3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0.85919999999999996</v>
      </c>
      <c r="C339" s="2">
        <f t="shared" si="30"/>
        <v>0.86602362081800255</v>
      </c>
      <c r="D339" s="2">
        <f t="shared" si="26"/>
        <v>0.87267774014274391</v>
      </c>
      <c r="E339" s="2">
        <f t="shared" si="25"/>
        <v>-6.6541193247413588E-3</v>
      </c>
      <c r="F339" s="2">
        <f t="shared" si="29"/>
        <v>3.753900869825179E-3</v>
      </c>
      <c r="G339" s="2">
        <f t="shared" si="27"/>
        <v>-1.0408020194566537E-2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0.86460000000000004</v>
      </c>
      <c r="C340" s="2">
        <f t="shared" si="30"/>
        <v>0.85866614069215608</v>
      </c>
      <c r="D340" s="2">
        <f t="shared" si="26"/>
        <v>0.87207938902105919</v>
      </c>
      <c r="E340" s="2">
        <f t="shared" si="25"/>
        <v>-1.3413248328903116E-2</v>
      </c>
      <c r="F340" s="2">
        <f t="shared" si="29"/>
        <v>3.2047103007952016E-4</v>
      </c>
      <c r="G340" s="2">
        <f t="shared" si="27"/>
        <v>-1.3733719358982635E-2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0.85640000000000005</v>
      </c>
      <c r="C341" s="2">
        <f t="shared" si="30"/>
        <v>0.85454827289336277</v>
      </c>
      <c r="D341" s="2">
        <f t="shared" si="26"/>
        <v>0.87091795279727702</v>
      </c>
      <c r="E341" s="2">
        <f t="shared" si="25"/>
        <v>-1.6369679903914247E-2</v>
      </c>
      <c r="F341" s="2">
        <f t="shared" si="29"/>
        <v>-3.0175591567192335E-3</v>
      </c>
      <c r="G341" s="2">
        <f t="shared" si="27"/>
        <v>-1.3352120747195013E-2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0.87280000000000002</v>
      </c>
      <c r="C342" s="2">
        <f t="shared" si="30"/>
        <v>0.85651007706361471</v>
      </c>
      <c r="D342" s="2">
        <f t="shared" si="26"/>
        <v>0.87105736370118247</v>
      </c>
      <c r="E342" s="2">
        <f t="shared" si="25"/>
        <v>-1.4547286637567769E-2</v>
      </c>
      <c r="F342" s="2">
        <f t="shared" si="29"/>
        <v>-5.3235046528889406E-3</v>
      </c>
      <c r="G342" s="2">
        <f t="shared" si="27"/>
        <v>-9.2237819846788284E-3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0.84819999999999995</v>
      </c>
      <c r="C343" s="2">
        <f t="shared" si="30"/>
        <v>0.86195468059228941</v>
      </c>
      <c r="D343" s="2">
        <f t="shared" si="26"/>
        <v>0.86936422564924309</v>
      </c>
      <c r="E343" s="2">
        <f t="shared" si="25"/>
        <v>-7.4095450569536814E-3</v>
      </c>
      <c r="F343" s="2">
        <f t="shared" si="29"/>
        <v>-5.7407127337018894E-3</v>
      </c>
      <c r="G343" s="2">
        <f t="shared" si="27"/>
        <v>-1.668832323251792E-3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0.84279999999999999</v>
      </c>
      <c r="C344" s="2">
        <f t="shared" si="30"/>
        <v>0.86656165280886033</v>
      </c>
      <c r="D344" s="2">
        <f t="shared" si="26"/>
        <v>0.8673965052307806</v>
      </c>
      <c r="E344" s="2">
        <f t="shared" si="25"/>
        <v>-8.3485242192027354E-4</v>
      </c>
      <c r="F344" s="2">
        <f t="shared" si="29"/>
        <v>-4.7595406713455664E-3</v>
      </c>
      <c r="G344" s="2">
        <f t="shared" si="27"/>
        <v>3.9246882494252929E-3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5">
        <f>TITRES_STAT!D348</f>
        <v>0.82369999999999999</v>
      </c>
      <c r="C345" s="2">
        <f t="shared" si="30"/>
        <v>0.86667524468442025</v>
      </c>
      <c r="D345" s="2">
        <f t="shared" si="26"/>
        <v>0.86415972706553768</v>
      </c>
      <c r="E345" s="2">
        <f t="shared" si="25"/>
        <v>2.515517618882579E-3</v>
      </c>
      <c r="F345" s="2">
        <f t="shared" si="29"/>
        <v>-3.3045290132999372E-3</v>
      </c>
      <c r="G345" s="2">
        <f t="shared" si="27"/>
        <v>5.8200466321825161E-3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5">
        <f>TITRES_STAT!D349</f>
        <v>0.85919999999999996</v>
      </c>
      <c r="C346" s="2">
        <f t="shared" si="30"/>
        <v>0.8672021301175864</v>
      </c>
      <c r="D346" s="2">
        <f t="shared" si="26"/>
        <v>0.86379233987549775</v>
      </c>
      <c r="E346" s="2">
        <f t="shared" si="25"/>
        <v>3.4097902420886506E-3</v>
      </c>
      <c r="F346" s="2">
        <f t="shared" si="29"/>
        <v>-1.9616651622222196E-3</v>
      </c>
      <c r="G346" s="2">
        <f t="shared" si="27"/>
        <v>5.3714554043108702E-3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0.87009999999999998</v>
      </c>
      <c r="C347" s="2">
        <f t="shared" si="30"/>
        <v>0.86932487933026548</v>
      </c>
      <c r="D347" s="2">
        <f t="shared" si="26"/>
        <v>0.86425957395879427</v>
      </c>
      <c r="E347" s="2">
        <f t="shared" si="25"/>
        <v>5.0653053714712071E-3</v>
      </c>
      <c r="F347" s="2">
        <f t="shared" si="29"/>
        <v>-5.5627105548353433E-4</v>
      </c>
      <c r="G347" s="2">
        <f t="shared" si="27"/>
        <v>5.6215764269547412E-3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0.92190000000000005</v>
      </c>
      <c r="C348" s="2">
        <f t="shared" si="30"/>
        <v>0.86818259020253241</v>
      </c>
      <c r="D348" s="2">
        <f t="shared" si="26"/>
        <v>0.86852923514703173</v>
      </c>
      <c r="E348" s="2">
        <f t="shared" ref="E348:E411" si="31">C348-D348</f>
        <v>-3.4664494449931915E-4</v>
      </c>
      <c r="F348" s="2">
        <f t="shared" si="29"/>
        <v>-5.1434583328669131E-4</v>
      </c>
      <c r="G348" s="2">
        <f t="shared" si="27"/>
        <v>1.6770088878737216E-4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0.9546</v>
      </c>
      <c r="C349" s="2">
        <f t="shared" si="30"/>
        <v>0.86680065324829658</v>
      </c>
      <c r="D349" s="2">
        <f t="shared" ref="D349:D412" si="32">$D$4*B349+(1-$D$4)*D348</f>
        <v>0.87490484735836271</v>
      </c>
      <c r="E349" s="2">
        <f t="shared" si="31"/>
        <v>-8.1041941100661319E-3</v>
      </c>
      <c r="F349" s="2">
        <f t="shared" si="29"/>
        <v>-2.0323154886425793E-3</v>
      </c>
      <c r="G349" s="2">
        <f t="shared" si="27"/>
        <v>-6.0718786214235525E-3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0.93279999999999996</v>
      </c>
      <c r="C350" s="2">
        <f t="shared" si="30"/>
        <v>0.8664620912100971</v>
      </c>
      <c r="D350" s="2">
        <f t="shared" si="32"/>
        <v>0.87919337718366919</v>
      </c>
      <c r="E350" s="2">
        <f t="shared" si="31"/>
        <v>-1.2731285973572093E-2</v>
      </c>
      <c r="F350" s="2">
        <f t="shared" si="29"/>
        <v>-4.1721095856284826E-3</v>
      </c>
      <c r="G350" s="2">
        <f t="shared" si="27"/>
        <v>-8.5591763879436095E-3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0.92730000000000001</v>
      </c>
      <c r="C351" s="2">
        <f t="shared" si="30"/>
        <v>0.86491407717777458</v>
      </c>
      <c r="D351" s="2">
        <f t="shared" si="32"/>
        <v>0.88275683072561961</v>
      </c>
      <c r="E351" s="2">
        <f t="shared" si="31"/>
        <v>-1.7842753547845036E-2</v>
      </c>
      <c r="F351" s="2">
        <f t="shared" si="29"/>
        <v>-6.9062383780717938E-3</v>
      </c>
      <c r="G351" s="2">
        <f t="shared" si="27"/>
        <v>-1.0936515169773241E-2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0.89459999999999995</v>
      </c>
      <c r="C352" s="2">
        <f t="shared" si="30"/>
        <v>0.86612729607350158</v>
      </c>
      <c r="D352" s="2">
        <f t="shared" si="32"/>
        <v>0.88363410252372188</v>
      </c>
      <c r="E352" s="2">
        <f t="shared" si="31"/>
        <v>-1.7506806450220291E-2</v>
      </c>
      <c r="F352" s="2">
        <f t="shared" si="29"/>
        <v>-9.0263519925014944E-3</v>
      </c>
      <c r="G352" s="2">
        <f t="shared" si="27"/>
        <v>-8.480454457718797E-3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0.90010000000000001</v>
      </c>
      <c r="C353" s="2">
        <f t="shared" si="30"/>
        <v>0.86336925052373215</v>
      </c>
      <c r="D353" s="2">
        <f t="shared" si="32"/>
        <v>0.88485379863307589</v>
      </c>
      <c r="E353" s="2">
        <f t="shared" si="31"/>
        <v>-2.1484548109343748E-2</v>
      </c>
      <c r="F353" s="2">
        <f t="shared" si="29"/>
        <v>-1.1517991215869945E-2</v>
      </c>
      <c r="G353" s="2">
        <f t="shared" si="27"/>
        <v>-9.9665568934738033E-3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0.89729999999999999</v>
      </c>
      <c r="C354" s="2">
        <f t="shared" si="30"/>
        <v>0.86020475044315803</v>
      </c>
      <c r="D354" s="2">
        <f t="shared" si="32"/>
        <v>0.88577573947507027</v>
      </c>
      <c r="E354" s="2">
        <f t="shared" si="31"/>
        <v>-2.5570989031912239E-2</v>
      </c>
      <c r="F354" s="2">
        <f t="shared" si="29"/>
        <v>-1.4328590779078405E-2</v>
      </c>
      <c r="G354" s="2">
        <f t="shared" si="27"/>
        <v>-1.1242398252833834E-2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5">
        <f>TITRES_STAT!D358</f>
        <v>0.88370000000000004</v>
      </c>
      <c r="C355" s="2">
        <f t="shared" si="30"/>
        <v>0.85458863499036453</v>
      </c>
      <c r="D355" s="2">
        <f t="shared" si="32"/>
        <v>0.88562198099543543</v>
      </c>
      <c r="E355" s="2">
        <f t="shared" si="31"/>
        <v>-3.1033346005070905E-2</v>
      </c>
      <c r="F355" s="2">
        <f t="shared" si="29"/>
        <v>-1.7669541824276908E-2</v>
      </c>
      <c r="G355" s="2">
        <f t="shared" si="27"/>
        <v>-1.3363804180793998E-2</v>
      </c>
      <c r="H355" s="2" t="str">
        <f t="shared" si="28"/>
        <v>Hold</v>
      </c>
    </row>
    <row r="356" spans="1:8" ht="13.5" x14ac:dyDescent="0.25">
      <c r="A356" s="3">
        <f>TITRES_STAT!B359</f>
        <v>42822</v>
      </c>
      <c r="B356" s="5">
        <f>TITRES_STAT!D359</f>
        <v>0.87280000000000002</v>
      </c>
      <c r="C356" s="2">
        <f t="shared" si="30"/>
        <v>0.85529807576107764</v>
      </c>
      <c r="D356" s="2">
        <f t="shared" si="32"/>
        <v>0.88467220462540319</v>
      </c>
      <c r="E356" s="2">
        <f t="shared" si="31"/>
        <v>-2.9374128864325555E-2</v>
      </c>
      <c r="F356" s="2">
        <f t="shared" si="29"/>
        <v>-2.0010459232286639E-2</v>
      </c>
      <c r="G356" s="2">
        <f t="shared" ref="G356:G419" si="33">E356-F356</f>
        <v>-9.3636696320389158E-3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42823</v>
      </c>
      <c r="B357" s="5">
        <f>TITRES_STAT!D360</f>
        <v>0.88639999999999997</v>
      </c>
      <c r="C357" s="2">
        <f t="shared" si="30"/>
        <v>0.85757529487475803</v>
      </c>
      <c r="D357" s="2">
        <f t="shared" si="32"/>
        <v>0.88480018946796601</v>
      </c>
      <c r="E357" s="2">
        <f t="shared" si="31"/>
        <v>-2.7224894593207982E-2</v>
      </c>
      <c r="F357" s="2">
        <f t="shared" ref="F357:F420" si="35">(E357*(2/(10)))+((1-(2/10))*F356)</f>
        <v>-2.1453346304470908E-2</v>
      </c>
      <c r="G357" s="2">
        <f t="shared" si="33"/>
        <v>-5.7715482887370738E-3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0.88639999999999997</v>
      </c>
      <c r="C358" s="2">
        <f t="shared" si="30"/>
        <v>0.86747140335556461</v>
      </c>
      <c r="D358" s="2">
        <f t="shared" si="32"/>
        <v>0.88491869395182032</v>
      </c>
      <c r="E358" s="2">
        <f t="shared" si="31"/>
        <v>-1.7447290596255716E-2</v>
      </c>
      <c r="F358" s="2">
        <f t="shared" si="35"/>
        <v>-2.0652135162827871E-2</v>
      </c>
      <c r="G358" s="2">
        <f t="shared" si="33"/>
        <v>3.2048445665721556E-3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0.88639999999999997</v>
      </c>
      <c r="C359" s="2">
        <f t="shared" si="30"/>
        <v>0.88087580283932387</v>
      </c>
      <c r="D359" s="2">
        <f t="shared" si="32"/>
        <v>0.88502842032575946</v>
      </c>
      <c r="E359" s="2">
        <f t="shared" si="31"/>
        <v>-4.1526174864355836E-3</v>
      </c>
      <c r="F359" s="2">
        <f t="shared" si="35"/>
        <v>-1.7352231627549414E-2</v>
      </c>
      <c r="G359" s="2">
        <f t="shared" si="33"/>
        <v>1.3199614141113831E-2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0.89729999999999999</v>
      </c>
      <c r="C360" s="2">
        <f t="shared" si="30"/>
        <v>0.88886414086404331</v>
      </c>
      <c r="D360" s="2">
        <f t="shared" si="32"/>
        <v>0.88593742622755511</v>
      </c>
      <c r="E360" s="2">
        <f t="shared" si="31"/>
        <v>2.9267146364881924E-3</v>
      </c>
      <c r="F360" s="2">
        <f t="shared" si="35"/>
        <v>-1.3296442374741894E-2</v>
      </c>
      <c r="G360" s="2">
        <f t="shared" si="33"/>
        <v>1.6223157011230088E-2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0.89729999999999999</v>
      </c>
      <c r="C361" s="2">
        <f t="shared" si="30"/>
        <v>0.89477734996188285</v>
      </c>
      <c r="D361" s="2">
        <f t="shared" si="32"/>
        <v>0.88677909835884738</v>
      </c>
      <c r="E361" s="2">
        <f t="shared" si="31"/>
        <v>7.9982516030354667E-3</v>
      </c>
      <c r="F361" s="2">
        <f t="shared" si="35"/>
        <v>-9.0375035791864216E-3</v>
      </c>
      <c r="G361" s="2">
        <f t="shared" si="33"/>
        <v>1.703575518222189E-2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0.89459999999999995</v>
      </c>
      <c r="C362" s="2">
        <f t="shared" si="30"/>
        <v>0.89475006535236234</v>
      </c>
      <c r="D362" s="2">
        <f t="shared" si="32"/>
        <v>0.88735842440634016</v>
      </c>
      <c r="E362" s="2">
        <f t="shared" si="31"/>
        <v>7.3916409460221821E-3</v>
      </c>
      <c r="F362" s="2">
        <f t="shared" si="35"/>
        <v>-5.7516746741447019E-3</v>
      </c>
      <c r="G362" s="2">
        <f t="shared" si="33"/>
        <v>1.3143315620166884E-2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0.88639999999999997</v>
      </c>
      <c r="C363" s="2">
        <f t="shared" si="30"/>
        <v>0.8955731322212297</v>
      </c>
      <c r="D363" s="2">
        <f t="shared" si="32"/>
        <v>0.88728743000587063</v>
      </c>
      <c r="E363" s="2">
        <f t="shared" si="31"/>
        <v>8.2857022153590698E-3</v>
      </c>
      <c r="F363" s="2">
        <f t="shared" si="35"/>
        <v>-2.9441992962439476E-3</v>
      </c>
      <c r="G363" s="2">
        <f t="shared" si="33"/>
        <v>1.1229901511603017E-2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0.8619</v>
      </c>
      <c r="C364" s="2">
        <f t="shared" si="30"/>
        <v>0.8958388041871943</v>
      </c>
      <c r="D364" s="2">
        <f t="shared" si="32"/>
        <v>0.88540687963506548</v>
      </c>
      <c r="E364" s="2">
        <f t="shared" si="31"/>
        <v>1.0431924552128824E-2</v>
      </c>
      <c r="F364" s="2">
        <f t="shared" si="35"/>
        <v>-2.6897452656939351E-4</v>
      </c>
      <c r="G364" s="2">
        <f t="shared" si="33"/>
        <v>1.0700899078698218E-2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0.87009999999999998</v>
      </c>
      <c r="C365" s="2">
        <f t="shared" si="30"/>
        <v>0.8939712958507029</v>
      </c>
      <c r="D365" s="2">
        <f t="shared" si="32"/>
        <v>0.88427303669913471</v>
      </c>
      <c r="E365" s="2">
        <f t="shared" si="31"/>
        <v>9.6982591515681893E-3</v>
      </c>
      <c r="F365" s="2">
        <f t="shared" si="35"/>
        <v>1.7244722090581231E-3</v>
      </c>
      <c r="G365" s="2">
        <f t="shared" si="33"/>
        <v>7.9737869425100666E-3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0.87280000000000002</v>
      </c>
      <c r="C366" s="2">
        <f t="shared" si="30"/>
        <v>0.89071417341213321</v>
      </c>
      <c r="D366" s="2">
        <f t="shared" si="32"/>
        <v>0.88342318212882842</v>
      </c>
      <c r="E366" s="2">
        <f t="shared" si="31"/>
        <v>7.290991283304793E-3</v>
      </c>
      <c r="F366" s="2">
        <f t="shared" si="35"/>
        <v>2.8377760239074574E-3</v>
      </c>
      <c r="G366" s="2">
        <f t="shared" si="33"/>
        <v>4.4532152593973352E-3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0.87280000000000002</v>
      </c>
      <c r="C367" s="2">
        <f t="shared" si="30"/>
        <v>0.89005045442565123</v>
      </c>
      <c r="D367" s="2">
        <f t="shared" si="32"/>
        <v>0.88263627974891523</v>
      </c>
      <c r="E367" s="2">
        <f t="shared" si="31"/>
        <v>7.4141746767359962E-3</v>
      </c>
      <c r="F367" s="2">
        <f t="shared" si="35"/>
        <v>3.7530557544731653E-3</v>
      </c>
      <c r="G367" s="2">
        <f t="shared" si="33"/>
        <v>3.6611189222628309E-3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0.87280000000000002</v>
      </c>
      <c r="C368" s="2">
        <f t="shared" si="30"/>
        <v>0.88948884605247414</v>
      </c>
      <c r="D368" s="2">
        <f t="shared" si="32"/>
        <v>0.88190766643418073</v>
      </c>
      <c r="E368" s="2">
        <f t="shared" si="31"/>
        <v>7.5811796182934099E-3</v>
      </c>
      <c r="F368" s="2">
        <f t="shared" si="35"/>
        <v>4.5186805272372146E-3</v>
      </c>
      <c r="G368" s="2">
        <f t="shared" si="33"/>
        <v>3.0624990910561953E-3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0.87280000000000002</v>
      </c>
      <c r="C369" s="2">
        <f t="shared" si="30"/>
        <v>0.88901363896747809</v>
      </c>
      <c r="D369" s="2">
        <f t="shared" si="32"/>
        <v>0.88123302447609331</v>
      </c>
      <c r="E369" s="2">
        <f t="shared" si="31"/>
        <v>7.7806144913847852E-3</v>
      </c>
      <c r="F369" s="2">
        <f t="shared" si="35"/>
        <v>5.1710673200667289E-3</v>
      </c>
      <c r="G369" s="2">
        <f t="shared" si="33"/>
        <v>2.6095471713180564E-3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0.88100000000000001</v>
      </c>
      <c r="C370" s="2">
        <f t="shared" si="30"/>
        <v>0.89028846374171222</v>
      </c>
      <c r="D370" s="2">
        <f t="shared" si="32"/>
        <v>0.88121576340379004</v>
      </c>
      <c r="E370" s="2">
        <f t="shared" si="31"/>
        <v>9.0727003379221793E-3</v>
      </c>
      <c r="F370" s="2">
        <f t="shared" si="35"/>
        <v>5.9513939236378191E-3</v>
      </c>
      <c r="G370" s="2">
        <f t="shared" si="33"/>
        <v>3.1213064142843602E-3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0.89459999999999995</v>
      </c>
      <c r="C371" s="2">
        <f t="shared" si="30"/>
        <v>0.89136716162760266</v>
      </c>
      <c r="D371" s="2">
        <f t="shared" si="32"/>
        <v>0.88220718833684264</v>
      </c>
      <c r="E371" s="2">
        <f t="shared" si="31"/>
        <v>9.1599732907600151E-3</v>
      </c>
      <c r="F371" s="2">
        <f t="shared" si="35"/>
        <v>6.5931097970622589E-3</v>
      </c>
      <c r="G371" s="2">
        <f t="shared" si="33"/>
        <v>2.5668634936977562E-3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0.88100000000000001</v>
      </c>
      <c r="C372" s="2">
        <f t="shared" si="30"/>
        <v>0.89186452137720218</v>
      </c>
      <c r="D372" s="2">
        <f t="shared" si="32"/>
        <v>0.88211776697855804</v>
      </c>
      <c r="E372" s="2">
        <f t="shared" si="31"/>
        <v>9.7467543986441418E-3</v>
      </c>
      <c r="F372" s="2">
        <f t="shared" si="35"/>
        <v>7.2238387173786363E-3</v>
      </c>
      <c r="G372" s="2">
        <f t="shared" si="33"/>
        <v>2.5229156812655055E-3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0.89729999999999999</v>
      </c>
      <c r="C373" s="2">
        <f t="shared" si="30"/>
        <v>0.8910238257807096</v>
      </c>
      <c r="D373" s="2">
        <f t="shared" si="32"/>
        <v>0.88324237683199824</v>
      </c>
      <c r="E373" s="2">
        <f t="shared" si="31"/>
        <v>7.7814489487113558E-3</v>
      </c>
      <c r="F373" s="2">
        <f t="shared" si="35"/>
        <v>7.3353607636451809E-3</v>
      </c>
      <c r="G373" s="2">
        <f t="shared" si="33"/>
        <v>4.4608818506617492E-4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0.87280000000000002</v>
      </c>
      <c r="C374" s="2">
        <f t="shared" si="30"/>
        <v>0.88654323719906203</v>
      </c>
      <c r="D374" s="2">
        <f t="shared" si="32"/>
        <v>0.88246886743703545</v>
      </c>
      <c r="E374" s="2">
        <f t="shared" si="31"/>
        <v>4.0743697620265751E-3</v>
      </c>
      <c r="F374" s="2">
        <f t="shared" si="35"/>
        <v>6.6831625633214601E-3</v>
      </c>
      <c r="G374" s="2">
        <f t="shared" si="33"/>
        <v>-2.608792801294885E-3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0.86729999999999996</v>
      </c>
      <c r="C375" s="2">
        <f t="shared" si="30"/>
        <v>0.88401350839920634</v>
      </c>
      <c r="D375" s="2">
        <f t="shared" si="32"/>
        <v>0.88134524762688471</v>
      </c>
      <c r="E375" s="2">
        <f t="shared" si="31"/>
        <v>2.6682607723216289E-3</v>
      </c>
      <c r="F375" s="2">
        <f t="shared" si="35"/>
        <v>5.8801822051214939E-3</v>
      </c>
      <c r="G375" s="2">
        <f t="shared" si="33"/>
        <v>-3.2119214327998649E-3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0.87280000000000002</v>
      </c>
      <c r="C376" s="2">
        <f t="shared" si="30"/>
        <v>0.88228835326086685</v>
      </c>
      <c r="D376" s="2">
        <f t="shared" si="32"/>
        <v>0.8807122663211896</v>
      </c>
      <c r="E376" s="2">
        <f t="shared" si="31"/>
        <v>1.576086939677257E-3</v>
      </c>
      <c r="F376" s="2">
        <f t="shared" si="35"/>
        <v>5.0193631520326467E-3</v>
      </c>
      <c r="G376" s="2">
        <f t="shared" si="33"/>
        <v>-3.4432762123553897E-3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0.89459999999999995</v>
      </c>
      <c r="C377" s="2">
        <f t="shared" si="30"/>
        <v>0.8808286066053489</v>
      </c>
      <c r="D377" s="2">
        <f t="shared" si="32"/>
        <v>0.88174098733443484</v>
      </c>
      <c r="E377" s="2">
        <f t="shared" si="31"/>
        <v>-9.1238072908594869E-4</v>
      </c>
      <c r="F377" s="2">
        <f t="shared" si="35"/>
        <v>3.8330143758089274E-3</v>
      </c>
      <c r="G377" s="2">
        <f t="shared" si="33"/>
        <v>-4.7453951048948761E-3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0.88370000000000004</v>
      </c>
      <c r="C378" s="2">
        <f t="shared" si="30"/>
        <v>0.87959343635837217</v>
      </c>
      <c r="D378" s="2">
        <f t="shared" si="32"/>
        <v>0.88188609938373597</v>
      </c>
      <c r="E378" s="2">
        <f t="shared" si="31"/>
        <v>-2.2926630253637947E-3</v>
      </c>
      <c r="F378" s="2">
        <f t="shared" si="35"/>
        <v>2.607878895574383E-3</v>
      </c>
      <c r="G378" s="2">
        <f t="shared" si="33"/>
        <v>-4.9005419209381777E-3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0.85919999999999996</v>
      </c>
      <c r="C379" s="2">
        <f t="shared" si="30"/>
        <v>0.87854829230323794</v>
      </c>
      <c r="D379" s="2">
        <f t="shared" si="32"/>
        <v>0.88020564757753328</v>
      </c>
      <c r="E379" s="2">
        <f t="shared" si="31"/>
        <v>-1.6573552742953357E-3</v>
      </c>
      <c r="F379" s="2">
        <f t="shared" si="35"/>
        <v>1.7548320616004392E-3</v>
      </c>
      <c r="G379" s="2">
        <f t="shared" si="33"/>
        <v>-3.4121873358957749E-3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0.85099999999999998</v>
      </c>
      <c r="C380" s="2">
        <f t="shared" si="30"/>
        <v>0.8789254781027398</v>
      </c>
      <c r="D380" s="2">
        <f t="shared" si="32"/>
        <v>0.87804226627549375</v>
      </c>
      <c r="E380" s="2">
        <f t="shared" si="31"/>
        <v>8.832118272460443E-4</v>
      </c>
      <c r="F380" s="2">
        <f t="shared" si="35"/>
        <v>1.5805080147295605E-3</v>
      </c>
      <c r="G380" s="2">
        <f t="shared" si="33"/>
        <v>-6.9729618748351615E-4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0.85099999999999998</v>
      </c>
      <c r="C381" s="2">
        <f t="shared" si="30"/>
        <v>0.88133694301001053</v>
      </c>
      <c r="D381" s="2">
        <f t="shared" si="32"/>
        <v>0.87603913544027201</v>
      </c>
      <c r="E381" s="2">
        <f t="shared" si="31"/>
        <v>5.2978075697385218E-3</v>
      </c>
      <c r="F381" s="2">
        <f t="shared" si="35"/>
        <v>2.3239679257313528E-3</v>
      </c>
      <c r="G381" s="2">
        <f t="shared" si="33"/>
        <v>2.973839644007169E-3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0.87549999999999994</v>
      </c>
      <c r="C382" s="2">
        <f t="shared" si="30"/>
        <v>0.88128510562385509</v>
      </c>
      <c r="D382" s="2">
        <f t="shared" si="32"/>
        <v>0.87599919948173333</v>
      </c>
      <c r="E382" s="2">
        <f t="shared" si="31"/>
        <v>5.2859061421217657E-3</v>
      </c>
      <c r="F382" s="2">
        <f t="shared" si="35"/>
        <v>2.9163555690094357E-3</v>
      </c>
      <c r="G382" s="2">
        <f t="shared" si="33"/>
        <v>2.3695505731123299E-3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0.88639999999999997</v>
      </c>
      <c r="C383" s="2">
        <f t="shared" si="30"/>
        <v>0.88374893552787737</v>
      </c>
      <c r="D383" s="2">
        <f t="shared" si="32"/>
        <v>0.87676962914975309</v>
      </c>
      <c r="E383" s="2">
        <f t="shared" si="31"/>
        <v>6.9793063781242726E-3</v>
      </c>
      <c r="F383" s="2">
        <f t="shared" si="35"/>
        <v>3.7289457308324033E-3</v>
      </c>
      <c r="G383" s="2">
        <f t="shared" si="33"/>
        <v>3.2503606472918693E-3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0.88370000000000004</v>
      </c>
      <c r="C384" s="2">
        <f t="shared" si="30"/>
        <v>0.88206448390820391</v>
      </c>
      <c r="D384" s="2">
        <f t="shared" si="32"/>
        <v>0.87728298995347509</v>
      </c>
      <c r="E384" s="2">
        <f t="shared" si="31"/>
        <v>4.7814939547288215E-3</v>
      </c>
      <c r="F384" s="2">
        <f t="shared" si="35"/>
        <v>3.9394553756116873E-3</v>
      </c>
      <c r="G384" s="2">
        <f t="shared" si="33"/>
        <v>8.4203857911713427E-4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0.88639999999999997</v>
      </c>
      <c r="C385" s="2">
        <f t="shared" si="30"/>
        <v>0.87979302484540334</v>
      </c>
      <c r="D385" s="2">
        <f t="shared" si="32"/>
        <v>0.87795832403099539</v>
      </c>
      <c r="E385" s="2">
        <f t="shared" si="31"/>
        <v>1.8347008144079524E-3</v>
      </c>
      <c r="F385" s="2">
        <f t="shared" si="35"/>
        <v>3.5185044633709406E-3</v>
      </c>
      <c r="G385" s="2">
        <f t="shared" si="33"/>
        <v>-1.6838036489629882E-3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0.88639999999999997</v>
      </c>
      <c r="C386" s="2">
        <f t="shared" si="30"/>
        <v>0.87871717486918743</v>
      </c>
      <c r="D386" s="2">
        <f t="shared" si="32"/>
        <v>0.87858363336203271</v>
      </c>
      <c r="E386" s="2">
        <f t="shared" si="31"/>
        <v>1.3354150715472191E-4</v>
      </c>
      <c r="F386" s="2">
        <f t="shared" si="35"/>
        <v>2.841511872127697E-3</v>
      </c>
      <c r="G386" s="2">
        <f t="shared" si="33"/>
        <v>-2.7079703649729751E-3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0.88639999999999997</v>
      </c>
      <c r="C387" s="2">
        <f t="shared" si="30"/>
        <v>0.88116068642777401</v>
      </c>
      <c r="D387" s="2">
        <f t="shared" si="32"/>
        <v>0.8791626234833636</v>
      </c>
      <c r="E387" s="2">
        <f t="shared" si="31"/>
        <v>1.9980629444104059E-3</v>
      </c>
      <c r="F387" s="2">
        <f t="shared" si="35"/>
        <v>2.672822086584239E-3</v>
      </c>
      <c r="G387" s="2">
        <f t="shared" si="33"/>
        <v>-6.7475914217383307E-4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0.88370000000000004</v>
      </c>
      <c r="C388" s="2">
        <f t="shared" si="30"/>
        <v>0.88155135005427032</v>
      </c>
      <c r="D388" s="2">
        <f t="shared" si="32"/>
        <v>0.8794987254475588</v>
      </c>
      <c r="E388" s="2">
        <f t="shared" si="31"/>
        <v>2.0526246067115173E-3</v>
      </c>
      <c r="F388" s="2">
        <f t="shared" si="35"/>
        <v>2.5487825906096947E-3</v>
      </c>
      <c r="G388" s="2">
        <f t="shared" si="33"/>
        <v>-4.9615798389817745E-4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0.88639999999999997</v>
      </c>
      <c r="C389" s="2">
        <f t="shared" si="30"/>
        <v>0.87811268081515181</v>
      </c>
      <c r="D389" s="2">
        <f t="shared" si="32"/>
        <v>0.88000993096996183</v>
      </c>
      <c r="E389" s="2">
        <f t="shared" si="31"/>
        <v>-1.8972501548100151E-3</v>
      </c>
      <c r="F389" s="2">
        <f t="shared" si="35"/>
        <v>1.659576041525753E-3</v>
      </c>
      <c r="G389" s="2">
        <f t="shared" si="33"/>
        <v>-3.5568261963357679E-3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0.88639999999999997</v>
      </c>
      <c r="C390" s="2">
        <f t="shared" si="30"/>
        <v>0.87394149915128228</v>
      </c>
      <c r="D390" s="2">
        <f t="shared" si="32"/>
        <v>0.88048326941663135</v>
      </c>
      <c r="E390" s="2">
        <f t="shared" si="31"/>
        <v>-6.5417702653490784E-3</v>
      </c>
      <c r="F390" s="2">
        <f t="shared" si="35"/>
        <v>1.9306780150786605E-5</v>
      </c>
      <c r="G390" s="2">
        <f t="shared" si="33"/>
        <v>-6.5610770454998645E-3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0.87280000000000002</v>
      </c>
      <c r="C391" s="2">
        <f t="shared" si="30"/>
        <v>0.87041203774339271</v>
      </c>
      <c r="D391" s="2">
        <f t="shared" si="32"/>
        <v>0.87991413834873278</v>
      </c>
      <c r="E391" s="2">
        <f t="shared" si="31"/>
        <v>-9.5021006053400692E-3</v>
      </c>
      <c r="F391" s="2">
        <f t="shared" si="35"/>
        <v>-1.8849746969473848E-3</v>
      </c>
      <c r="G391" s="2">
        <f t="shared" si="33"/>
        <v>-7.6171259083926846E-3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0.86460000000000004</v>
      </c>
      <c r="C392" s="2">
        <f t="shared" si="30"/>
        <v>0.87119480116748615</v>
      </c>
      <c r="D392" s="2">
        <f t="shared" si="32"/>
        <v>0.87877975773030814</v>
      </c>
      <c r="E392" s="2">
        <f t="shared" si="31"/>
        <v>-7.5849565628219873E-3</v>
      </c>
      <c r="F392" s="2">
        <f t="shared" si="35"/>
        <v>-3.0249710701223055E-3</v>
      </c>
      <c r="G392" s="2">
        <f t="shared" si="33"/>
        <v>-4.5599854926996822E-3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0.86729999999999996</v>
      </c>
      <c r="C393" s="2">
        <f t="shared" si="30"/>
        <v>0.87353406252633448</v>
      </c>
      <c r="D393" s="2">
        <f t="shared" si="32"/>
        <v>0.87792940530584085</v>
      </c>
      <c r="E393" s="2">
        <f t="shared" si="31"/>
        <v>-4.3953427795063726E-3</v>
      </c>
      <c r="F393" s="2">
        <f t="shared" si="35"/>
        <v>-3.2990454119991189E-3</v>
      </c>
      <c r="G393" s="2">
        <f t="shared" si="33"/>
        <v>-1.0962973675072538E-3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0.87009999999999998</v>
      </c>
      <c r="C394" s="2">
        <f t="shared" si="30"/>
        <v>0.87509805290689846</v>
      </c>
      <c r="D394" s="2">
        <f t="shared" si="32"/>
        <v>0.87734944935726011</v>
      </c>
      <c r="E394" s="2">
        <f t="shared" si="31"/>
        <v>-2.2513964503616535E-3</v>
      </c>
      <c r="F394" s="2">
        <f t="shared" si="35"/>
        <v>-3.0895156196716262E-3</v>
      </c>
      <c r="G394" s="2">
        <f t="shared" si="33"/>
        <v>8.3811916930997274E-4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0.87009999999999998</v>
      </c>
      <c r="C395" s="2">
        <f t="shared" si="30"/>
        <v>0.87683681399814484</v>
      </c>
      <c r="D395" s="2">
        <f t="shared" si="32"/>
        <v>0.87681245310857425</v>
      </c>
      <c r="E395" s="2">
        <f t="shared" si="31"/>
        <v>2.4360889570584909E-5</v>
      </c>
      <c r="F395" s="2">
        <f t="shared" si="35"/>
        <v>-2.4667403178231843E-3</v>
      </c>
      <c r="G395" s="2">
        <f t="shared" si="33"/>
        <v>2.4911012073937692E-3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0.87009999999999998</v>
      </c>
      <c r="C396" s="2">
        <f t="shared" si="30"/>
        <v>0.87830807338304562</v>
      </c>
      <c r="D396" s="2">
        <f t="shared" si="32"/>
        <v>0.87631523435979097</v>
      </c>
      <c r="E396" s="2">
        <f t="shared" si="31"/>
        <v>1.9928390232546445E-3</v>
      </c>
      <c r="F396" s="2">
        <f t="shared" si="35"/>
        <v>-1.5748244496076186E-3</v>
      </c>
      <c r="G396" s="2">
        <f t="shared" si="33"/>
        <v>3.5676634728622628E-3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0.87009999999999998</v>
      </c>
      <c r="C397" s="2">
        <f t="shared" si="30"/>
        <v>0.87955298517026936</v>
      </c>
      <c r="D397" s="2">
        <f t="shared" si="32"/>
        <v>0.87585484662943613</v>
      </c>
      <c r="E397" s="2">
        <f t="shared" si="31"/>
        <v>3.698138540833229E-3</v>
      </c>
      <c r="F397" s="2">
        <f t="shared" si="35"/>
        <v>-5.2023185151944904E-4</v>
      </c>
      <c r="G397" s="2">
        <f t="shared" si="33"/>
        <v>4.2183703923526781E-3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0.88370000000000004</v>
      </c>
      <c r="C398" s="2">
        <f t="shared" si="30"/>
        <v>0.88019098745176638</v>
      </c>
      <c r="D398" s="2">
        <f t="shared" si="32"/>
        <v>0.8764359691013297</v>
      </c>
      <c r="E398" s="2">
        <f t="shared" si="31"/>
        <v>3.7550183504366785E-3</v>
      </c>
      <c r="F398" s="2">
        <f t="shared" si="35"/>
        <v>3.3481818887177647E-4</v>
      </c>
      <c r="G398" s="2">
        <f t="shared" si="33"/>
        <v>3.4202001615649021E-3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0.88639999999999997</v>
      </c>
      <c r="C399" s="2">
        <f t="shared" ref="C399:C462" si="36">$C$4*B389+C398*(1-$C$4)</f>
        <v>0.88114622015149469</v>
      </c>
      <c r="D399" s="2">
        <f t="shared" si="32"/>
        <v>0.87717404546419409</v>
      </c>
      <c r="E399" s="2">
        <f t="shared" si="31"/>
        <v>3.9721746873006003E-3</v>
      </c>
      <c r="F399" s="2">
        <f t="shared" si="35"/>
        <v>1.0622894885575413E-3</v>
      </c>
      <c r="G399" s="2">
        <f t="shared" si="33"/>
        <v>2.909885198743059E-3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0.88639999999999997</v>
      </c>
      <c r="C400" s="2">
        <f t="shared" si="36"/>
        <v>0.88195449397434167</v>
      </c>
      <c r="D400" s="2">
        <f t="shared" si="32"/>
        <v>0.87785744950388334</v>
      </c>
      <c r="E400" s="2">
        <f t="shared" si="31"/>
        <v>4.0970444704583331E-3</v>
      </c>
      <c r="F400" s="2">
        <f t="shared" si="35"/>
        <v>1.6692404849376998E-3</v>
      </c>
      <c r="G400" s="2">
        <f t="shared" si="33"/>
        <v>2.4278039855206331E-3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0.88639999999999997</v>
      </c>
      <c r="C401" s="2">
        <f t="shared" si="36"/>
        <v>0.8805461102859814</v>
      </c>
      <c r="D401" s="2">
        <f t="shared" si="32"/>
        <v>0.8784902310221141</v>
      </c>
      <c r="E401" s="2">
        <f t="shared" si="31"/>
        <v>2.0558792638672996E-3</v>
      </c>
      <c r="F401" s="2">
        <f t="shared" si="35"/>
        <v>1.7465682407236198E-3</v>
      </c>
      <c r="G401" s="2">
        <f t="shared" si="33"/>
        <v>3.0931102314367973E-4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0.88370000000000004</v>
      </c>
      <c r="C402" s="2">
        <f t="shared" si="36"/>
        <v>0.87809286254967656</v>
      </c>
      <c r="D402" s="2">
        <f t="shared" si="32"/>
        <v>0.87887613983529078</v>
      </c>
      <c r="E402" s="2">
        <f t="shared" si="31"/>
        <v>-7.832772856142256E-4</v>
      </c>
      <c r="F402" s="2">
        <f t="shared" si="35"/>
        <v>1.2405991354560509E-3</v>
      </c>
      <c r="G402" s="2">
        <f t="shared" si="33"/>
        <v>-2.0238764210702767E-3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0.88370000000000004</v>
      </c>
      <c r="C403" s="2">
        <f t="shared" si="36"/>
        <v>0.87643242215741868</v>
      </c>
      <c r="D403" s="2">
        <f t="shared" si="32"/>
        <v>0.87923346281045434</v>
      </c>
      <c r="E403" s="2">
        <f t="shared" si="31"/>
        <v>-2.801040653035658E-3</v>
      </c>
      <c r="F403" s="2">
        <f t="shared" si="35"/>
        <v>4.3227117775770907E-4</v>
      </c>
      <c r="G403" s="2">
        <f t="shared" si="33"/>
        <v>-3.2333118307933673E-3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0.87280000000000002</v>
      </c>
      <c r="C404" s="2">
        <f t="shared" si="36"/>
        <v>0.87545820336396962</v>
      </c>
      <c r="D404" s="2">
        <f t="shared" si="32"/>
        <v>0.87875691000967993</v>
      </c>
      <c r="E404" s="2">
        <f t="shared" si="31"/>
        <v>-3.2987066457103031E-3</v>
      </c>
      <c r="F404" s="2">
        <f t="shared" si="35"/>
        <v>-3.1392438693589336E-4</v>
      </c>
      <c r="G404" s="2">
        <f t="shared" si="33"/>
        <v>-2.9847822587744099E-3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0.87280000000000002</v>
      </c>
      <c r="C405" s="2">
        <f t="shared" si="36"/>
        <v>0.87463386438489743</v>
      </c>
      <c r="D405" s="2">
        <f t="shared" si="32"/>
        <v>0.8783156574163703</v>
      </c>
      <c r="E405" s="2">
        <f t="shared" si="31"/>
        <v>-3.6817930314728686E-3</v>
      </c>
      <c r="F405" s="2">
        <f t="shared" si="35"/>
        <v>-9.8749811584328837E-4</v>
      </c>
      <c r="G405" s="2">
        <f t="shared" si="33"/>
        <v>-2.6942949156295803E-3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0.87280000000000002</v>
      </c>
      <c r="C406" s="2">
        <f t="shared" si="36"/>
        <v>0.87393634678722087</v>
      </c>
      <c r="D406" s="2">
        <f t="shared" si="32"/>
        <v>0.87790709020034285</v>
      </c>
      <c r="E406" s="2">
        <f t="shared" si="31"/>
        <v>-3.9707434131219799E-3</v>
      </c>
      <c r="F406" s="2">
        <f t="shared" si="35"/>
        <v>-1.5841471752990268E-3</v>
      </c>
      <c r="G406" s="2">
        <f t="shared" si="33"/>
        <v>-2.3865962378229531E-3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0.87009999999999998</v>
      </c>
      <c r="C407" s="2">
        <f t="shared" si="36"/>
        <v>0.87334613958918694</v>
      </c>
      <c r="D407" s="2">
        <f t="shared" si="32"/>
        <v>0.87732878722253971</v>
      </c>
      <c r="E407" s="2">
        <f t="shared" si="31"/>
        <v>-3.9826476333527649E-3</v>
      </c>
      <c r="F407" s="2">
        <f t="shared" si="35"/>
        <v>-2.0638472669097744E-3</v>
      </c>
      <c r="G407" s="2">
        <f t="shared" si="33"/>
        <v>-1.9188003664429906E-3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0.87009999999999998</v>
      </c>
      <c r="C408" s="2">
        <f t="shared" si="36"/>
        <v>0.87493904119085053</v>
      </c>
      <c r="D408" s="2">
        <f t="shared" si="32"/>
        <v>0.87679332150235156</v>
      </c>
      <c r="E408" s="2">
        <f t="shared" si="31"/>
        <v>-1.8542803115010331E-3</v>
      </c>
      <c r="F408" s="2">
        <f t="shared" si="35"/>
        <v>-2.0219338758280265E-3</v>
      </c>
      <c r="G408" s="2">
        <f t="shared" si="33"/>
        <v>1.6765356432699337E-4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0.85919999999999996</v>
      </c>
      <c r="C409" s="2">
        <f t="shared" si="36"/>
        <v>0.87670226562302744</v>
      </c>
      <c r="D409" s="2">
        <f t="shared" si="32"/>
        <v>0.87549011250217734</v>
      </c>
      <c r="E409" s="2">
        <f t="shared" si="31"/>
        <v>1.2121531208501013E-3</v>
      </c>
      <c r="F409" s="2">
        <f t="shared" si="35"/>
        <v>-1.3751164764924011E-3</v>
      </c>
      <c r="G409" s="2">
        <f t="shared" si="33"/>
        <v>2.5872695973425024E-3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0.86729999999999996</v>
      </c>
      <c r="C410" s="2">
        <f t="shared" si="36"/>
        <v>0.87819422475794628</v>
      </c>
      <c r="D410" s="2">
        <f t="shared" si="32"/>
        <v>0.87488343750201603</v>
      </c>
      <c r="E410" s="2">
        <f t="shared" si="31"/>
        <v>3.3107872559302587E-3</v>
      </c>
      <c r="F410" s="2">
        <f t="shared" si="35"/>
        <v>-4.3793573000786912E-4</v>
      </c>
      <c r="G410" s="2">
        <f t="shared" si="33"/>
        <v>3.7487229859381279E-3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0.8619</v>
      </c>
      <c r="C411" s="2">
        <f t="shared" si="36"/>
        <v>0.87945665171826226</v>
      </c>
      <c r="D411" s="2">
        <f t="shared" si="32"/>
        <v>0.87392170139075565</v>
      </c>
      <c r="E411" s="2">
        <f t="shared" si="31"/>
        <v>5.5349503275066159E-3</v>
      </c>
      <c r="F411" s="2">
        <f t="shared" si="35"/>
        <v>7.5664148149502805E-4</v>
      </c>
      <c r="G411" s="2">
        <f t="shared" si="33"/>
        <v>4.7783088460115874E-3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5">
        <f>TITRES_STAT!D415</f>
        <v>0.8619</v>
      </c>
      <c r="C412" s="2">
        <f t="shared" si="36"/>
        <v>0.88010947453083732</v>
      </c>
      <c r="D412" s="2">
        <f t="shared" si="32"/>
        <v>0.87303120499144049</v>
      </c>
      <c r="E412" s="2">
        <f t="shared" ref="E412:E475" si="37">C412-D412</f>
        <v>7.0782695393968309E-3</v>
      </c>
      <c r="F412" s="2">
        <f t="shared" si="35"/>
        <v>2.0209670930753888E-3</v>
      </c>
      <c r="G412" s="2">
        <f t="shared" si="33"/>
        <v>5.0573024463214421E-3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0.86460000000000004</v>
      </c>
      <c r="C413" s="2">
        <f t="shared" si="36"/>
        <v>0.88066186306455474</v>
      </c>
      <c r="D413" s="2">
        <f t="shared" ref="D413:D476" si="38">$D$4*B413+(1-$D$4)*D412</f>
        <v>0.87240667128837079</v>
      </c>
      <c r="E413" s="2">
        <f t="shared" si="37"/>
        <v>8.2551917761839455E-3</v>
      </c>
      <c r="F413" s="2">
        <f t="shared" si="35"/>
        <v>3.2678120296971004E-3</v>
      </c>
      <c r="G413" s="2">
        <f t="shared" si="33"/>
        <v>4.9873797464868447E-3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0.86460000000000004</v>
      </c>
      <c r="C414" s="2">
        <f t="shared" si="36"/>
        <v>0.87945234567000785</v>
      </c>
      <c r="D414" s="2">
        <f t="shared" si="38"/>
        <v>0.87182839934108414</v>
      </c>
      <c r="E414" s="2">
        <f t="shared" si="37"/>
        <v>7.6239463289237142E-3</v>
      </c>
      <c r="F414" s="2">
        <f t="shared" si="35"/>
        <v>4.1390388895424235E-3</v>
      </c>
      <c r="G414" s="2">
        <f t="shared" si="33"/>
        <v>3.4849074393812907E-3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0.8619</v>
      </c>
      <c r="C415" s="2">
        <f t="shared" si="36"/>
        <v>0.87842890787462202</v>
      </c>
      <c r="D415" s="2">
        <f t="shared" si="38"/>
        <v>0.87109296235285572</v>
      </c>
      <c r="E415" s="2">
        <f t="shared" si="37"/>
        <v>7.3359455217663072E-3</v>
      </c>
      <c r="F415" s="2">
        <f t="shared" si="35"/>
        <v>4.7784202159872006E-3</v>
      </c>
      <c r="G415" s="2">
        <f t="shared" si="33"/>
        <v>2.5575253057791066E-3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0.85919999999999996</v>
      </c>
      <c r="C416" s="2">
        <f t="shared" si="36"/>
        <v>0.8775629220477571</v>
      </c>
      <c r="D416" s="2">
        <f t="shared" si="38"/>
        <v>0.87021200217857009</v>
      </c>
      <c r="E416" s="2">
        <f t="shared" si="37"/>
        <v>7.3509198691870115E-3</v>
      </c>
      <c r="F416" s="2">
        <f t="shared" si="35"/>
        <v>5.2929201466271631E-3</v>
      </c>
      <c r="G416" s="2">
        <f t="shared" si="33"/>
        <v>2.0579997225598484E-3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0.8619</v>
      </c>
      <c r="C417" s="2">
        <f t="shared" si="36"/>
        <v>0.876414780194256</v>
      </c>
      <c r="D417" s="2">
        <f t="shared" si="38"/>
        <v>0.86959629831349083</v>
      </c>
      <c r="E417" s="2">
        <f t="shared" si="37"/>
        <v>6.8184818807651704E-3</v>
      </c>
      <c r="F417" s="2">
        <f t="shared" si="35"/>
        <v>5.5980324934547651E-3</v>
      </c>
      <c r="G417" s="2">
        <f t="shared" si="33"/>
        <v>1.2204493873104053E-3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0.8619</v>
      </c>
      <c r="C418" s="2">
        <f t="shared" si="36"/>
        <v>0.87544327554898582</v>
      </c>
      <c r="D418" s="2">
        <f t="shared" si="38"/>
        <v>0.86902620214212123</v>
      </c>
      <c r="E418" s="2">
        <f t="shared" si="37"/>
        <v>6.4170734068645929E-3</v>
      </c>
      <c r="F418" s="2">
        <f t="shared" si="35"/>
        <v>5.7618406761367306E-3</v>
      </c>
      <c r="G418" s="2">
        <f t="shared" si="33"/>
        <v>6.5523273072786228E-4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0.86460000000000004</v>
      </c>
      <c r="C419" s="2">
        <f t="shared" si="36"/>
        <v>0.87294431007991102</v>
      </c>
      <c r="D419" s="2">
        <f t="shared" si="38"/>
        <v>0.86869833531677898</v>
      </c>
      <c r="E419" s="2">
        <f t="shared" si="37"/>
        <v>4.2459747631320433E-3</v>
      </c>
      <c r="F419" s="2">
        <f t="shared" si="35"/>
        <v>5.4586674935357933E-3</v>
      </c>
      <c r="G419" s="2">
        <f t="shared" si="33"/>
        <v>-1.2126927304037501E-3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0.86460000000000004</v>
      </c>
      <c r="C420" s="2">
        <f t="shared" si="36"/>
        <v>0.87207595468300159</v>
      </c>
      <c r="D420" s="2">
        <f t="shared" si="38"/>
        <v>0.86839475492294349</v>
      </c>
      <c r="E420" s="2">
        <f t="shared" si="37"/>
        <v>3.6811997600580959E-3</v>
      </c>
      <c r="F420" s="2">
        <f t="shared" si="35"/>
        <v>5.1031739468402545E-3</v>
      </c>
      <c r="G420" s="2">
        <f t="shared" ref="G420:G483" si="39">E420-F420</f>
        <v>-1.4219741867821586E-3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0.86460000000000004</v>
      </c>
      <c r="C421" s="2">
        <f t="shared" si="36"/>
        <v>0.87051042319330896</v>
      </c>
      <c r="D421" s="2">
        <f t="shared" si="38"/>
        <v>0.8681136619656884</v>
      </c>
      <c r="E421" s="2">
        <f t="shared" si="37"/>
        <v>2.3967612276205585E-3</v>
      </c>
      <c r="F421" s="2">
        <f t="shared" ref="F421:F484" si="41">(E421*(2/(10)))+((1-(2/10))*F420)</f>
        <v>4.5618914029963162E-3</v>
      </c>
      <c r="G421" s="2">
        <f t="shared" si="39"/>
        <v>-2.1651301753757577E-3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0.86460000000000004</v>
      </c>
      <c r="C422" s="2">
        <f t="shared" si="36"/>
        <v>0.86918574270203064</v>
      </c>
      <c r="D422" s="2">
        <f t="shared" si="38"/>
        <v>0.86785339070897072</v>
      </c>
      <c r="E422" s="2">
        <f t="shared" si="37"/>
        <v>1.3323519930599215E-3</v>
      </c>
      <c r="F422" s="2">
        <f t="shared" si="41"/>
        <v>3.9159835210090376E-3</v>
      </c>
      <c r="G422" s="2">
        <f t="shared" si="39"/>
        <v>-2.5836315279491161E-3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0.89459999999999995</v>
      </c>
      <c r="C423" s="2">
        <f t="shared" si="36"/>
        <v>0.86848024382479516</v>
      </c>
      <c r="D423" s="2">
        <f t="shared" si="38"/>
        <v>0.86983462102682474</v>
      </c>
      <c r="E423" s="2">
        <f t="shared" si="37"/>
        <v>-1.3543772020295775E-3</v>
      </c>
      <c r="F423" s="2">
        <f t="shared" si="41"/>
        <v>2.8619113764013146E-3</v>
      </c>
      <c r="G423" s="2">
        <f t="shared" si="39"/>
        <v>-4.2162885784308921E-3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0.89459999999999995</v>
      </c>
      <c r="C424" s="2">
        <f t="shared" si="36"/>
        <v>0.86788328323636521</v>
      </c>
      <c r="D424" s="2">
        <f t="shared" si="38"/>
        <v>0.87166909354335631</v>
      </c>
      <c r="E424" s="2">
        <f t="shared" si="37"/>
        <v>-3.7858103069910998E-3</v>
      </c>
      <c r="F424" s="2">
        <f t="shared" si="41"/>
        <v>1.532367039722832E-3</v>
      </c>
      <c r="G424" s="2">
        <f t="shared" si="39"/>
        <v>-5.3181773467139322E-3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0.94369999999999998</v>
      </c>
      <c r="C425" s="2">
        <f t="shared" si="36"/>
        <v>0.8669627781230782</v>
      </c>
      <c r="D425" s="2">
        <f t="shared" si="38"/>
        <v>0.87700471624384846</v>
      </c>
      <c r="E425" s="2">
        <f t="shared" si="37"/>
        <v>-1.0041938120770255E-2</v>
      </c>
      <c r="F425" s="2">
        <f t="shared" si="41"/>
        <v>-7.824939923757857E-4</v>
      </c>
      <c r="G425" s="2">
        <f t="shared" si="39"/>
        <v>-9.259444128394469E-3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0.84319999999999995</v>
      </c>
      <c r="C426" s="2">
        <f t="shared" si="36"/>
        <v>0.86576850456568155</v>
      </c>
      <c r="D426" s="2">
        <f t="shared" si="38"/>
        <v>0.87450066318874853</v>
      </c>
      <c r="E426" s="2">
        <f t="shared" si="37"/>
        <v>-8.7321586230669768E-3</v>
      </c>
      <c r="F426" s="2">
        <f t="shared" si="41"/>
        <v>-2.3724269185140239E-3</v>
      </c>
      <c r="G426" s="2">
        <f t="shared" si="39"/>
        <v>-6.3597317045529528E-3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0.94189999999999996</v>
      </c>
      <c r="C427" s="2">
        <f t="shared" si="36"/>
        <v>0.86517335001711504</v>
      </c>
      <c r="D427" s="2">
        <f t="shared" si="38"/>
        <v>0.87949320665624864</v>
      </c>
      <c r="E427" s="2">
        <f t="shared" si="37"/>
        <v>-1.4319856639133599E-2</v>
      </c>
      <c r="F427" s="2">
        <f t="shared" si="41"/>
        <v>-4.7619128626379395E-3</v>
      </c>
      <c r="G427" s="2">
        <f t="shared" si="39"/>
        <v>-9.5579437764956587E-3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0.92620000000000002</v>
      </c>
      <c r="C428" s="2">
        <f t="shared" si="36"/>
        <v>0.86466975770678967</v>
      </c>
      <c r="D428" s="2">
        <f t="shared" si="38"/>
        <v>0.88295296912615617</v>
      </c>
      <c r="E428" s="2">
        <f t="shared" si="37"/>
        <v>-1.8283211419366507E-2</v>
      </c>
      <c r="F428" s="2">
        <f t="shared" si="41"/>
        <v>-7.4661725739836532E-3</v>
      </c>
      <c r="G428" s="2">
        <f t="shared" si="39"/>
        <v>-1.0817038845382855E-2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0.91990000000000005</v>
      </c>
      <c r="C429" s="2">
        <f t="shared" si="36"/>
        <v>0.86465902575189901</v>
      </c>
      <c r="D429" s="2">
        <f t="shared" si="38"/>
        <v>0.88568978622792238</v>
      </c>
      <c r="E429" s="2">
        <f t="shared" si="37"/>
        <v>-2.1030760476023369E-2</v>
      </c>
      <c r="F429" s="2">
        <f t="shared" si="41"/>
        <v>-1.0179090154391598E-2</v>
      </c>
      <c r="G429" s="2">
        <f t="shared" si="39"/>
        <v>-1.0851670321631771E-2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0.88849999999999996</v>
      </c>
      <c r="C430" s="2">
        <f t="shared" si="36"/>
        <v>0.86464994486699154</v>
      </c>
      <c r="D430" s="2">
        <f t="shared" si="38"/>
        <v>0.88589795021103923</v>
      </c>
      <c r="E430" s="2">
        <f t="shared" si="37"/>
        <v>-2.1248005344047693E-2</v>
      </c>
      <c r="F430" s="2">
        <f t="shared" si="41"/>
        <v>-1.239287319232282E-2</v>
      </c>
      <c r="G430" s="2">
        <f t="shared" si="39"/>
        <v>-8.8551321517248739E-3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0.88849999999999996</v>
      </c>
      <c r="C431" s="2">
        <f t="shared" si="36"/>
        <v>0.8646422610413006</v>
      </c>
      <c r="D431" s="2">
        <f t="shared" si="38"/>
        <v>0.88609069463985113</v>
      </c>
      <c r="E431" s="2">
        <f t="shared" si="37"/>
        <v>-2.1448433598550531E-2</v>
      </c>
      <c r="F431" s="2">
        <f t="shared" si="41"/>
        <v>-1.4203985273568363E-2</v>
      </c>
      <c r="G431" s="2">
        <f t="shared" si="39"/>
        <v>-7.2444483249821685E-3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0.87909999999999999</v>
      </c>
      <c r="C432" s="2">
        <f t="shared" si="36"/>
        <v>0.86463575934263903</v>
      </c>
      <c r="D432" s="2">
        <f t="shared" si="38"/>
        <v>0.88557286540726965</v>
      </c>
      <c r="E432" s="2">
        <f t="shared" si="37"/>
        <v>-2.0937106064630617E-2</v>
      </c>
      <c r="F432" s="2">
        <f t="shared" si="41"/>
        <v>-1.5550609431780816E-2</v>
      </c>
      <c r="G432" s="2">
        <f t="shared" si="39"/>
        <v>-5.3864966328498014E-3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0.85399999999999998</v>
      </c>
      <c r="C433" s="2">
        <f t="shared" si="36"/>
        <v>0.86924564252069458</v>
      </c>
      <c r="D433" s="2">
        <f t="shared" si="38"/>
        <v>0.8832341346363608</v>
      </c>
      <c r="E433" s="2">
        <f t="shared" si="37"/>
        <v>-1.3988492115666218E-2</v>
      </c>
      <c r="F433" s="2">
        <f t="shared" si="41"/>
        <v>-1.5238185968557897E-2</v>
      </c>
      <c r="G433" s="2">
        <f t="shared" si="39"/>
        <v>1.2496938528916788E-3</v>
      </c>
      <c r="H433" s="2" t="str">
        <f t="shared" si="40"/>
        <v>Sell</v>
      </c>
    </row>
    <row r="434" spans="1:8" ht="13.5" x14ac:dyDescent="0.25">
      <c r="A434" s="3">
        <f>TITRES_STAT!B437</f>
        <v>42935</v>
      </c>
      <c r="B434" s="5">
        <f>TITRES_STAT!D437</f>
        <v>0.85399999999999998</v>
      </c>
      <c r="C434" s="2">
        <f t="shared" si="36"/>
        <v>0.87314631290212619</v>
      </c>
      <c r="D434" s="2">
        <f t="shared" si="38"/>
        <v>0.88106864318181555</v>
      </c>
      <c r="E434" s="2">
        <f t="shared" si="37"/>
        <v>-7.9223302796893602E-3</v>
      </c>
      <c r="F434" s="2">
        <f t="shared" si="41"/>
        <v>-1.377501483078419E-2</v>
      </c>
      <c r="G434" s="2">
        <f t="shared" si="39"/>
        <v>5.8526845510948299E-3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5">
        <f>TITRES_STAT!D438</f>
        <v>0.82889999999999997</v>
      </c>
      <c r="C435" s="2">
        <f t="shared" si="36"/>
        <v>0.88400072630179904</v>
      </c>
      <c r="D435" s="2">
        <f t="shared" si="38"/>
        <v>0.87720429924242183</v>
      </c>
      <c r="E435" s="2">
        <f t="shared" si="37"/>
        <v>6.7964270593772191E-3</v>
      </c>
      <c r="F435" s="2">
        <f t="shared" si="41"/>
        <v>-9.6607264527519086E-3</v>
      </c>
      <c r="G435" s="2">
        <f t="shared" si="39"/>
        <v>1.6457153512129126E-2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0.84140000000000004</v>
      </c>
      <c r="C436" s="2">
        <f t="shared" si="36"/>
        <v>0.87772369148613771</v>
      </c>
      <c r="D436" s="2">
        <f t="shared" si="38"/>
        <v>0.87455212892816836</v>
      </c>
      <c r="E436" s="2">
        <f t="shared" si="37"/>
        <v>3.171562557969354E-3</v>
      </c>
      <c r="F436" s="2">
        <f t="shared" si="41"/>
        <v>-7.0942686506076562E-3</v>
      </c>
      <c r="G436" s="2">
        <f t="shared" si="39"/>
        <v>1.0265831208577009E-2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5">
        <f>TITRES_STAT!D440</f>
        <v>0.85399999999999998</v>
      </c>
      <c r="C437" s="2">
        <f t="shared" si="36"/>
        <v>0.88759696971903956</v>
      </c>
      <c r="D437" s="2">
        <f t="shared" si="38"/>
        <v>0.87302974900756325</v>
      </c>
      <c r="E437" s="2">
        <f t="shared" si="37"/>
        <v>1.4567220711476314E-2</v>
      </c>
      <c r="F437" s="2">
        <f t="shared" si="41"/>
        <v>-2.7619707781908619E-3</v>
      </c>
      <c r="G437" s="2">
        <f t="shared" si="39"/>
        <v>1.7329191489667176E-2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5">
        <f>TITRES_STAT!D441</f>
        <v>0.85399999999999998</v>
      </c>
      <c r="C438" s="2">
        <f t="shared" si="36"/>
        <v>0.89353589745457196</v>
      </c>
      <c r="D438" s="2">
        <f t="shared" si="38"/>
        <v>0.87162013796996596</v>
      </c>
      <c r="E438" s="2">
        <f t="shared" si="37"/>
        <v>2.1915759484606001E-2</v>
      </c>
      <c r="F438" s="2">
        <f t="shared" si="41"/>
        <v>2.1735752743685111E-3</v>
      </c>
      <c r="G438" s="2">
        <f t="shared" si="39"/>
        <v>1.974218421023749E-2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0.84460000000000002</v>
      </c>
      <c r="C439" s="2">
        <f t="shared" si="36"/>
        <v>0.89759191323079168</v>
      </c>
      <c r="D439" s="2">
        <f t="shared" si="38"/>
        <v>0.86961864626848695</v>
      </c>
      <c r="E439" s="2">
        <f t="shared" si="37"/>
        <v>2.7973266962304733E-2</v>
      </c>
      <c r="F439" s="2">
        <f t="shared" si="41"/>
        <v>7.3335136119557559E-3</v>
      </c>
      <c r="G439" s="2">
        <f t="shared" si="39"/>
        <v>2.0639753350348976E-2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0.83199999999999996</v>
      </c>
      <c r="C440" s="2">
        <f t="shared" si="36"/>
        <v>0.89619315734913141</v>
      </c>
      <c r="D440" s="2">
        <f t="shared" si="38"/>
        <v>0.86683207987822863</v>
      </c>
      <c r="E440" s="2">
        <f t="shared" si="37"/>
        <v>2.9361077470902774E-2</v>
      </c>
      <c r="F440" s="2">
        <f t="shared" si="41"/>
        <v>1.173902638374516E-2</v>
      </c>
      <c r="G440" s="2">
        <f t="shared" si="39"/>
        <v>1.7622051087157614E-2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0.83199999999999996</v>
      </c>
      <c r="C441" s="2">
        <f t="shared" si="36"/>
        <v>0.89500959468003427</v>
      </c>
      <c r="D441" s="2">
        <f t="shared" si="38"/>
        <v>0.86425192581317467</v>
      </c>
      <c r="E441" s="2">
        <f t="shared" si="37"/>
        <v>3.07576688668596E-2</v>
      </c>
      <c r="F441" s="2">
        <f t="shared" si="41"/>
        <v>1.5542754880368048E-2</v>
      </c>
      <c r="G441" s="2">
        <f t="shared" si="39"/>
        <v>1.5214913986491552E-2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0.81630000000000003</v>
      </c>
      <c r="C442" s="2">
        <f t="shared" si="36"/>
        <v>0.89256196472925975</v>
      </c>
      <c r="D442" s="2">
        <f t="shared" si="38"/>
        <v>0.86069993130849509</v>
      </c>
      <c r="E442" s="2">
        <f t="shared" si="37"/>
        <v>3.1862033420764657E-2</v>
      </c>
      <c r="F442" s="2">
        <f t="shared" si="41"/>
        <v>1.8806610588447372E-2</v>
      </c>
      <c r="G442" s="2">
        <f t="shared" si="39"/>
        <v>1.3055422832317285E-2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0.84460000000000002</v>
      </c>
      <c r="C443" s="2">
        <f t="shared" si="36"/>
        <v>0.88662935477091209</v>
      </c>
      <c r="D443" s="2">
        <f t="shared" si="38"/>
        <v>0.85950734380416205</v>
      </c>
      <c r="E443" s="2">
        <f t="shared" si="37"/>
        <v>2.7122010966750043E-2</v>
      </c>
      <c r="F443" s="2">
        <f t="shared" si="41"/>
        <v>2.0469690664107906E-2</v>
      </c>
      <c r="G443" s="2">
        <f t="shared" si="39"/>
        <v>6.6523203026421368E-3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0.82569999999999999</v>
      </c>
      <c r="C444" s="2">
        <f t="shared" si="36"/>
        <v>0.8816094540369257</v>
      </c>
      <c r="D444" s="2">
        <f t="shared" si="38"/>
        <v>0.85700309611496484</v>
      </c>
      <c r="E444" s="2">
        <f t="shared" si="37"/>
        <v>2.4606357921960864E-2</v>
      </c>
      <c r="F444" s="2">
        <f t="shared" si="41"/>
        <v>2.1297024115678499E-2</v>
      </c>
      <c r="G444" s="2">
        <f t="shared" si="39"/>
        <v>3.3093338062823649E-3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0.84770000000000001</v>
      </c>
      <c r="C445" s="2">
        <f t="shared" si="36"/>
        <v>0.87350030726201411</v>
      </c>
      <c r="D445" s="2">
        <f t="shared" si="38"/>
        <v>0.8563139778842267</v>
      </c>
      <c r="E445" s="2">
        <f t="shared" si="37"/>
        <v>1.7186329377787413E-2</v>
      </c>
      <c r="F445" s="2">
        <f t="shared" si="41"/>
        <v>2.0474885168100282E-2</v>
      </c>
      <c r="G445" s="2">
        <f t="shared" si="39"/>
        <v>-3.2885557903128693E-3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0.84770000000000001</v>
      </c>
      <c r="C446" s="2">
        <f t="shared" si="36"/>
        <v>0.8685617984524735</v>
      </c>
      <c r="D446" s="2">
        <f t="shared" si="38"/>
        <v>0.85567590544835803</v>
      </c>
      <c r="E446" s="2">
        <f t="shared" si="37"/>
        <v>1.2885893004115467E-2</v>
      </c>
      <c r="F446" s="2">
        <f t="shared" si="41"/>
        <v>1.8957086735303323E-2</v>
      </c>
      <c r="G446" s="2">
        <f t="shared" si="39"/>
        <v>-6.0711937311878558E-3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0.8226</v>
      </c>
      <c r="C447" s="2">
        <f t="shared" si="36"/>
        <v>0.86632152176747756</v>
      </c>
      <c r="D447" s="2">
        <f t="shared" si="38"/>
        <v>0.85322583837810928</v>
      </c>
      <c r="E447" s="2">
        <f t="shared" si="37"/>
        <v>1.3095683389368284E-2</v>
      </c>
      <c r="F447" s="2">
        <f t="shared" si="41"/>
        <v>1.7784806066116318E-2</v>
      </c>
      <c r="G447" s="2">
        <f t="shared" si="39"/>
        <v>-4.689122676748033E-3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0.84460000000000002</v>
      </c>
      <c r="C448" s="2">
        <f t="shared" si="36"/>
        <v>0.86442590303401956</v>
      </c>
      <c r="D448" s="2">
        <f t="shared" si="38"/>
        <v>0.85258688738713817</v>
      </c>
      <c r="E448" s="2">
        <f t="shared" si="37"/>
        <v>1.183901564688139E-2</v>
      </c>
      <c r="F448" s="2">
        <f t="shared" si="41"/>
        <v>1.6595647982269333E-2</v>
      </c>
      <c r="G448" s="2">
        <f t="shared" si="39"/>
        <v>-4.7566323353879433E-3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0.84460000000000002</v>
      </c>
      <c r="C449" s="2">
        <f t="shared" si="36"/>
        <v>0.86137576410570882</v>
      </c>
      <c r="D449" s="2">
        <f t="shared" si="38"/>
        <v>0.85199526609920195</v>
      </c>
      <c r="E449" s="2">
        <f t="shared" si="37"/>
        <v>9.3804980065068655E-3</v>
      </c>
      <c r="F449" s="2">
        <f t="shared" si="41"/>
        <v>1.515261798711684E-2</v>
      </c>
      <c r="G449" s="2">
        <f t="shared" si="39"/>
        <v>-5.7721199806099743E-3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0.82569999999999999</v>
      </c>
      <c r="C450" s="2">
        <f t="shared" si="36"/>
        <v>0.85685641578175364</v>
      </c>
      <c r="D450" s="2">
        <f t="shared" si="38"/>
        <v>0.85004746861037217</v>
      </c>
      <c r="E450" s="2">
        <f t="shared" si="37"/>
        <v>6.8089471713814742E-3</v>
      </c>
      <c r="F450" s="2">
        <f t="shared" si="41"/>
        <v>1.3483883823969766E-2</v>
      </c>
      <c r="G450" s="2">
        <f t="shared" si="39"/>
        <v>-6.6749366525882918E-3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0.82569999999999999</v>
      </c>
      <c r="C451" s="2">
        <f t="shared" si="36"/>
        <v>0.85303235181532999</v>
      </c>
      <c r="D451" s="2">
        <f t="shared" si="38"/>
        <v>0.84824395241701134</v>
      </c>
      <c r="E451" s="2">
        <f t="shared" si="37"/>
        <v>4.7883993983186546E-3</v>
      </c>
      <c r="F451" s="2">
        <f t="shared" si="41"/>
        <v>1.1744786938839544E-2</v>
      </c>
      <c r="G451" s="2">
        <f t="shared" si="39"/>
        <v>-6.9563875405208898E-3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0.8226</v>
      </c>
      <c r="C452" s="2">
        <f t="shared" si="36"/>
        <v>0.84738122076681766</v>
      </c>
      <c r="D452" s="2">
        <f t="shared" si="38"/>
        <v>0.84634440038612158</v>
      </c>
      <c r="E452" s="2">
        <f t="shared" si="37"/>
        <v>1.0368203806960796E-3</v>
      </c>
      <c r="F452" s="2">
        <f t="shared" si="41"/>
        <v>9.6031936272108522E-3</v>
      </c>
      <c r="G452" s="2">
        <f t="shared" si="39"/>
        <v>-8.5663732465147725E-3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0.8226</v>
      </c>
      <c r="C453" s="2">
        <f t="shared" si="36"/>
        <v>0.84695334064884575</v>
      </c>
      <c r="D453" s="2">
        <f t="shared" si="38"/>
        <v>0.84458555591307549</v>
      </c>
      <c r="E453" s="2">
        <f t="shared" si="37"/>
        <v>2.3677847357702619E-3</v>
      </c>
      <c r="F453" s="2">
        <f t="shared" si="41"/>
        <v>8.1561118489227348E-3</v>
      </c>
      <c r="G453" s="2">
        <f t="shared" si="39"/>
        <v>-5.7883271131524729E-3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0.8226</v>
      </c>
      <c r="C454" s="2">
        <f t="shared" si="36"/>
        <v>0.84368359593363862</v>
      </c>
      <c r="D454" s="2">
        <f t="shared" si="38"/>
        <v>0.84295699621581055</v>
      </c>
      <c r="E454" s="2">
        <f t="shared" si="37"/>
        <v>7.265997178280692E-4</v>
      </c>
      <c r="F454" s="2">
        <f t="shared" si="41"/>
        <v>6.6702094227038024E-3</v>
      </c>
      <c r="G454" s="2">
        <f t="shared" si="39"/>
        <v>-5.9436097048757332E-3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0.80689999999999995</v>
      </c>
      <c r="C455" s="2">
        <f t="shared" si="36"/>
        <v>0.84430150425154038</v>
      </c>
      <c r="D455" s="2">
        <f t="shared" si="38"/>
        <v>0.84028610760723199</v>
      </c>
      <c r="E455" s="2">
        <f t="shared" si="37"/>
        <v>4.0153966443083888E-3</v>
      </c>
      <c r="F455" s="2">
        <f t="shared" si="41"/>
        <v>6.1392468670247204E-3</v>
      </c>
      <c r="G455" s="2">
        <f t="shared" si="39"/>
        <v>-2.1238502227163315E-3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0.80689999999999995</v>
      </c>
      <c r="C456" s="2">
        <f t="shared" si="36"/>
        <v>0.84482434975130338</v>
      </c>
      <c r="D456" s="2">
        <f t="shared" si="38"/>
        <v>0.83781306259928889</v>
      </c>
      <c r="E456" s="2">
        <f t="shared" si="37"/>
        <v>7.0112871520144893E-3</v>
      </c>
      <c r="F456" s="2">
        <f t="shared" si="41"/>
        <v>6.3136549240226745E-3</v>
      </c>
      <c r="G456" s="2">
        <f t="shared" si="39"/>
        <v>6.9763222799181478E-4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0.79120000000000001</v>
      </c>
      <c r="C457" s="2">
        <f t="shared" si="36"/>
        <v>0.84140521902033361</v>
      </c>
      <c r="D457" s="2">
        <f t="shared" si="38"/>
        <v>0.8343602431474898</v>
      </c>
      <c r="E457" s="2">
        <f t="shared" si="37"/>
        <v>7.0449758728438061E-3</v>
      </c>
      <c r="F457" s="2">
        <f t="shared" si="41"/>
        <v>6.4599191137869006E-3</v>
      </c>
      <c r="G457" s="2">
        <f t="shared" si="39"/>
        <v>5.8505675905690547E-4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0.78490000000000004</v>
      </c>
      <c r="C458" s="2">
        <f t="shared" si="36"/>
        <v>0.8418967237864361</v>
      </c>
      <c r="D458" s="2">
        <f t="shared" si="38"/>
        <v>0.83069652143286088</v>
      </c>
      <c r="E458" s="2">
        <f t="shared" si="37"/>
        <v>1.1200202353575217E-2</v>
      </c>
      <c r="F458" s="2">
        <f t="shared" si="41"/>
        <v>7.4079757617445639E-3</v>
      </c>
      <c r="G458" s="2">
        <f t="shared" si="39"/>
        <v>3.7922265918306532E-3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0.79749999999999999</v>
      </c>
      <c r="C459" s="2">
        <f t="shared" si="36"/>
        <v>0.8423126124346767</v>
      </c>
      <c r="D459" s="2">
        <f t="shared" si="38"/>
        <v>0.82823751984524152</v>
      </c>
      <c r="E459" s="2">
        <f t="shared" si="37"/>
        <v>1.4075092589435179E-2</v>
      </c>
      <c r="F459" s="2">
        <f t="shared" si="41"/>
        <v>8.7413991272826883E-3</v>
      </c>
      <c r="G459" s="2">
        <f t="shared" si="39"/>
        <v>5.3336934621524903E-3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0.79749999999999999</v>
      </c>
      <c r="C460" s="2">
        <f t="shared" si="36"/>
        <v>0.83975682590626488</v>
      </c>
      <c r="D460" s="2">
        <f t="shared" si="38"/>
        <v>0.82596066652337174</v>
      </c>
      <c r="E460" s="2">
        <f t="shared" si="37"/>
        <v>1.3796159382893136E-2</v>
      </c>
      <c r="F460" s="2">
        <f t="shared" si="41"/>
        <v>9.7523511784047782E-3</v>
      </c>
      <c r="G460" s="2">
        <f t="shared" si="39"/>
        <v>4.043808204488358E-3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0.79749999999999999</v>
      </c>
      <c r="C461" s="2">
        <f t="shared" si="36"/>
        <v>0.83759423730530114</v>
      </c>
      <c r="D461" s="2">
        <f t="shared" si="38"/>
        <v>0.82385246900312192</v>
      </c>
      <c r="E461" s="2">
        <f t="shared" si="37"/>
        <v>1.3741768302179214E-2</v>
      </c>
      <c r="F461" s="2">
        <f t="shared" si="41"/>
        <v>1.0550234603159667E-2</v>
      </c>
      <c r="G461" s="2">
        <f t="shared" si="39"/>
        <v>3.191533699019547E-3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0.81950000000000001</v>
      </c>
      <c r="C462" s="2">
        <f t="shared" si="36"/>
        <v>0.83528743156602403</v>
      </c>
      <c r="D462" s="2">
        <f t="shared" si="38"/>
        <v>0.82353006389177952</v>
      </c>
      <c r="E462" s="2">
        <f t="shared" si="37"/>
        <v>1.1757367674244512E-2</v>
      </c>
      <c r="F462" s="2">
        <f t="shared" si="41"/>
        <v>1.0791661217376637E-2</v>
      </c>
      <c r="G462" s="2">
        <f t="shared" si="39"/>
        <v>9.6570645686787533E-4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0.8226</v>
      </c>
      <c r="C463" s="2">
        <f t="shared" ref="C463:C526" si="42">$C$4*B453+C462*(1-$C$4)</f>
        <v>0.83333551901740488</v>
      </c>
      <c r="D463" s="2">
        <f t="shared" si="38"/>
        <v>0.82346117027016619</v>
      </c>
      <c r="E463" s="2">
        <f t="shared" si="37"/>
        <v>9.8743487472386926E-3</v>
      </c>
      <c r="F463" s="2">
        <f t="shared" si="41"/>
        <v>1.0608198723349048E-2</v>
      </c>
      <c r="G463" s="2">
        <f t="shared" si="39"/>
        <v>-7.338499761103557E-4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0.8226</v>
      </c>
      <c r="C464" s="2">
        <f t="shared" si="42"/>
        <v>0.83168390070703491</v>
      </c>
      <c r="D464" s="2">
        <f t="shared" si="38"/>
        <v>0.82339737987978345</v>
      </c>
      <c r="E464" s="2">
        <f t="shared" si="37"/>
        <v>8.2865208272514534E-3</v>
      </c>
      <c r="F464" s="2">
        <f t="shared" si="41"/>
        <v>1.0143863144129529E-2</v>
      </c>
      <c r="G464" s="2">
        <f t="shared" si="39"/>
        <v>-1.8573423168780755E-3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5">
        <f>TITRES_STAT!D468</f>
        <v>0.81630000000000003</v>
      </c>
      <c r="C465" s="2">
        <f t="shared" si="42"/>
        <v>0.82787099290595256</v>
      </c>
      <c r="D465" s="2">
        <f t="shared" si="38"/>
        <v>0.82287164803683654</v>
      </c>
      <c r="E465" s="2">
        <f t="shared" si="37"/>
        <v>4.9993448691160181E-3</v>
      </c>
      <c r="F465" s="2">
        <f t="shared" si="41"/>
        <v>9.1149594891268265E-3</v>
      </c>
      <c r="G465" s="2">
        <f t="shared" si="39"/>
        <v>-4.1156146200108084E-3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0.81630000000000003</v>
      </c>
      <c r="C466" s="2">
        <f t="shared" si="42"/>
        <v>0.82464468630503673</v>
      </c>
      <c r="D466" s="2">
        <f t="shared" si="38"/>
        <v>0.82238485929336713</v>
      </c>
      <c r="E466" s="2">
        <f t="shared" si="37"/>
        <v>2.2598270116696018E-3</v>
      </c>
      <c r="F466" s="2">
        <f t="shared" si="41"/>
        <v>7.7439329936353817E-3</v>
      </c>
      <c r="G466" s="2">
        <f t="shared" si="39"/>
        <v>-5.4841059819657799E-3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0.78490000000000004</v>
      </c>
      <c r="C467" s="2">
        <f t="shared" si="42"/>
        <v>0.81949934995041573</v>
      </c>
      <c r="D467" s="2">
        <f t="shared" si="38"/>
        <v>0.81960820304941395</v>
      </c>
      <c r="E467" s="2">
        <f t="shared" si="37"/>
        <v>-1.0885309899821838E-4</v>
      </c>
      <c r="F467" s="2">
        <f t="shared" si="41"/>
        <v>6.1733757751086622E-3</v>
      </c>
      <c r="G467" s="2">
        <f t="shared" si="39"/>
        <v>-6.2822288741068806E-3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0.80059999999999998</v>
      </c>
      <c r="C468" s="2">
        <f t="shared" si="42"/>
        <v>0.81417637303496726</v>
      </c>
      <c r="D468" s="2">
        <f t="shared" si="38"/>
        <v>0.81820018800871663</v>
      </c>
      <c r="E468" s="2">
        <f t="shared" si="37"/>
        <v>-4.0238149737493734E-3</v>
      </c>
      <c r="F468" s="2">
        <f t="shared" si="41"/>
        <v>4.1339376253370554E-3</v>
      </c>
      <c r="G468" s="2">
        <f t="shared" si="39"/>
        <v>-8.1577525990864288E-3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0.81320000000000003</v>
      </c>
      <c r="C469" s="2">
        <f t="shared" si="42"/>
        <v>0.81161077718343377</v>
      </c>
      <c r="D469" s="2">
        <f t="shared" si="38"/>
        <v>0.81782980371177461</v>
      </c>
      <c r="E469" s="2">
        <f t="shared" si="37"/>
        <v>-6.2190265283408319E-3</v>
      </c>
      <c r="F469" s="2">
        <f t="shared" si="41"/>
        <v>2.0633447946014783E-3</v>
      </c>
      <c r="G469" s="2">
        <f t="shared" si="39"/>
        <v>-8.2823713229423102E-3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0.81320000000000003</v>
      </c>
      <c r="C470" s="2">
        <f t="shared" si="42"/>
        <v>0.80943988838598235</v>
      </c>
      <c r="D470" s="2">
        <f t="shared" si="38"/>
        <v>0.81748685528868026</v>
      </c>
      <c r="E470" s="2">
        <f t="shared" si="37"/>
        <v>-8.0469669026979052E-3</v>
      </c>
      <c r="F470" s="2">
        <f t="shared" si="41"/>
        <v>4.1282455141601615E-5</v>
      </c>
      <c r="G470" s="2">
        <f t="shared" si="39"/>
        <v>-8.0882493578395068E-3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0.80059999999999998</v>
      </c>
      <c r="C471" s="2">
        <f t="shared" si="42"/>
        <v>0.8076029824804466</v>
      </c>
      <c r="D471" s="2">
        <f t="shared" si="38"/>
        <v>0.81623597711914841</v>
      </c>
      <c r="E471" s="2">
        <f t="shared" si="37"/>
        <v>-8.6329946387018186E-3</v>
      </c>
      <c r="F471" s="2">
        <f t="shared" si="41"/>
        <v>-1.6935729636270826E-3</v>
      </c>
      <c r="G471" s="2">
        <f t="shared" si="39"/>
        <v>-6.939421675074736E-3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0.81</v>
      </c>
      <c r="C472" s="2">
        <f t="shared" si="42"/>
        <v>0.8094332928680702</v>
      </c>
      <c r="D472" s="2">
        <f t="shared" si="38"/>
        <v>0.81577405288810034</v>
      </c>
      <c r="E472" s="2">
        <f t="shared" si="37"/>
        <v>-6.340760020030145E-3</v>
      </c>
      <c r="F472" s="2">
        <f t="shared" si="41"/>
        <v>-2.6230103749076954E-3</v>
      </c>
      <c r="G472" s="2">
        <f t="shared" si="39"/>
        <v>-3.7177496451224496E-3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0.81</v>
      </c>
      <c r="C473" s="2">
        <f t="shared" si="42"/>
        <v>0.81145894011913633</v>
      </c>
      <c r="D473" s="2">
        <f t="shared" si="38"/>
        <v>0.81534634526675953</v>
      </c>
      <c r="E473" s="2">
        <f t="shared" si="37"/>
        <v>-3.8874051476232019E-3</v>
      </c>
      <c r="F473" s="2">
        <f t="shared" si="41"/>
        <v>-2.8758893294507969E-3</v>
      </c>
      <c r="G473" s="2">
        <f t="shared" si="39"/>
        <v>-1.011515818172405E-3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0.80689999999999995</v>
      </c>
      <c r="C474" s="2">
        <f t="shared" si="42"/>
        <v>0.81317294933157691</v>
      </c>
      <c r="D474" s="2">
        <f t="shared" si="38"/>
        <v>0.81472069006181436</v>
      </c>
      <c r="E474" s="2">
        <f t="shared" si="37"/>
        <v>-1.5477407302374457E-3</v>
      </c>
      <c r="F474" s="2">
        <f t="shared" si="41"/>
        <v>-2.6102596096081272E-3</v>
      </c>
      <c r="G474" s="2">
        <f t="shared" si="39"/>
        <v>1.0625188793706815E-3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0.80379999999999996</v>
      </c>
      <c r="C475" s="2">
        <f t="shared" si="42"/>
        <v>0.81365403404979586</v>
      </c>
      <c r="D475" s="2">
        <f t="shared" si="38"/>
        <v>0.81391175005723559</v>
      </c>
      <c r="E475" s="2">
        <f t="shared" si="37"/>
        <v>-2.5771600743973444E-4</v>
      </c>
      <c r="F475" s="2">
        <f t="shared" si="41"/>
        <v>-2.1397508891744486E-3</v>
      </c>
      <c r="G475" s="2">
        <f t="shared" si="39"/>
        <v>1.8820348817347142E-3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0.83520000000000005</v>
      </c>
      <c r="C476" s="2">
        <f t="shared" si="42"/>
        <v>0.81406110573444268</v>
      </c>
      <c r="D476" s="2">
        <f t="shared" si="38"/>
        <v>0.81548865746040333</v>
      </c>
      <c r="E476" s="2">
        <f t="shared" ref="E476:E539" si="43">C476-D476</f>
        <v>-1.4275517259606518E-3</v>
      </c>
      <c r="F476" s="2">
        <f t="shared" si="41"/>
        <v>-1.9973110565316894E-3</v>
      </c>
      <c r="G476" s="2">
        <f t="shared" si="39"/>
        <v>5.6975933057103753E-4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0.84460000000000002</v>
      </c>
      <c r="C477" s="2">
        <f t="shared" si="42"/>
        <v>0.80957478177529774</v>
      </c>
      <c r="D477" s="2">
        <f t="shared" ref="D477:D540" si="44">$D$4*B477+(1-$D$4)*D476</f>
        <v>0.8176450532040771</v>
      </c>
      <c r="E477" s="2">
        <f t="shared" si="43"/>
        <v>-8.0702714287793631E-3</v>
      </c>
      <c r="F477" s="2">
        <f t="shared" si="41"/>
        <v>-3.2119031309812245E-3</v>
      </c>
      <c r="G477" s="2">
        <f t="shared" si="39"/>
        <v>-4.8583682977981386E-3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0.82889999999999997</v>
      </c>
      <c r="C478" s="2">
        <f t="shared" si="42"/>
        <v>0.80819404611755963</v>
      </c>
      <c r="D478" s="2">
        <f t="shared" si="44"/>
        <v>0.81847875296673811</v>
      </c>
      <c r="E478" s="2">
        <f t="shared" si="43"/>
        <v>-1.0284706849178482E-2</v>
      </c>
      <c r="F478" s="2">
        <f t="shared" si="41"/>
        <v>-4.6264638746206762E-3</v>
      </c>
      <c r="G478" s="2">
        <f t="shared" si="39"/>
        <v>-5.6582429745578059E-3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0.81950000000000001</v>
      </c>
      <c r="C479" s="2">
        <f t="shared" si="42"/>
        <v>0.80896419286870436</v>
      </c>
      <c r="D479" s="2">
        <f t="shared" si="44"/>
        <v>0.81855440089512788</v>
      </c>
      <c r="E479" s="2">
        <f t="shared" si="43"/>
        <v>-9.590208026423519E-3</v>
      </c>
      <c r="F479" s="2">
        <f t="shared" si="41"/>
        <v>-5.6192127049812454E-3</v>
      </c>
      <c r="G479" s="2">
        <f t="shared" si="39"/>
        <v>-3.9709953214422736E-3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0.81630000000000003</v>
      </c>
      <c r="C480" s="2">
        <f t="shared" si="42"/>
        <v>0.80961585550428827</v>
      </c>
      <c r="D480" s="2">
        <f t="shared" si="44"/>
        <v>0.81838740823622957</v>
      </c>
      <c r="E480" s="2">
        <f t="shared" si="43"/>
        <v>-8.7715527319413011E-3</v>
      </c>
      <c r="F480" s="2">
        <f t="shared" si="41"/>
        <v>-6.2496807103732573E-3</v>
      </c>
      <c r="G480" s="2">
        <f t="shared" si="39"/>
        <v>-2.5218720215680439E-3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0.81630000000000003</v>
      </c>
      <c r="C481" s="2">
        <f t="shared" si="42"/>
        <v>0.80822880081132087</v>
      </c>
      <c r="D481" s="2">
        <f t="shared" si="44"/>
        <v>0.81823278540391631</v>
      </c>
      <c r="E481" s="2">
        <f t="shared" si="43"/>
        <v>-1.0003984592595438E-2</v>
      </c>
      <c r="F481" s="2">
        <f t="shared" si="41"/>
        <v>-7.0005414868176945E-3</v>
      </c>
      <c r="G481" s="2">
        <f t="shared" si="39"/>
        <v>-3.0034431057777439E-3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0.81630000000000003</v>
      </c>
      <c r="C482" s="2">
        <f t="shared" si="42"/>
        <v>0.8085012929941946</v>
      </c>
      <c r="D482" s="2">
        <f t="shared" si="44"/>
        <v>0.81808961611473729</v>
      </c>
      <c r="E482" s="2">
        <f t="shared" si="43"/>
        <v>-9.5883231205426966E-3</v>
      </c>
      <c r="F482" s="2">
        <f t="shared" si="41"/>
        <v>-7.5180978135626951E-3</v>
      </c>
      <c r="G482" s="2">
        <f t="shared" si="39"/>
        <v>-2.0702253069800015E-3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0.81950000000000001</v>
      </c>
      <c r="C483" s="2">
        <f t="shared" si="42"/>
        <v>0.80873186330278002</v>
      </c>
      <c r="D483" s="2">
        <f t="shared" si="44"/>
        <v>0.81819408899512713</v>
      </c>
      <c r="E483" s="2">
        <f t="shared" si="43"/>
        <v>-9.4622256923471149E-3</v>
      </c>
      <c r="F483" s="2">
        <f t="shared" si="41"/>
        <v>-7.9069233893195798E-3</v>
      </c>
      <c r="G483" s="2">
        <f t="shared" si="39"/>
        <v>-1.5553023030275351E-3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0.79749999999999999</v>
      </c>
      <c r="C484" s="2">
        <f t="shared" si="42"/>
        <v>0.80845003817927541</v>
      </c>
      <c r="D484" s="2">
        <f t="shared" si="44"/>
        <v>0.81666119351400657</v>
      </c>
      <c r="E484" s="2">
        <f t="shared" si="43"/>
        <v>-8.2111553347311572E-3</v>
      </c>
      <c r="F484" s="2">
        <f t="shared" si="41"/>
        <v>-7.9677697784018946E-3</v>
      </c>
      <c r="G484" s="2">
        <f t="shared" ref="G484:G547" si="45">E484-F484</f>
        <v>-2.4338555632926265E-4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0.78810000000000002</v>
      </c>
      <c r="C485" s="2">
        <f t="shared" si="42"/>
        <v>0.80773464769015613</v>
      </c>
      <c r="D485" s="2">
        <f t="shared" si="44"/>
        <v>0.81454554955000602</v>
      </c>
      <c r="E485" s="2">
        <f t="shared" si="43"/>
        <v>-6.8109018598498938E-3</v>
      </c>
      <c r="F485" s="2">
        <f t="shared" ref="F485:F548" si="47">(E485*(2/(10)))+((1-(2/10))*F484)</f>
        <v>-7.7363961946914951E-3</v>
      </c>
      <c r="G485" s="2">
        <f t="shared" si="45"/>
        <v>9.2549433484160129E-4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0.81</v>
      </c>
      <c r="C486" s="2">
        <f t="shared" si="42"/>
        <v>0.8119600865070552</v>
      </c>
      <c r="D486" s="2">
        <f t="shared" si="44"/>
        <v>0.81420884217593148</v>
      </c>
      <c r="E486" s="2">
        <f t="shared" si="43"/>
        <v>-2.2487556688762789E-3</v>
      </c>
      <c r="F486" s="2">
        <f t="shared" si="47"/>
        <v>-6.6388680895284524E-3</v>
      </c>
      <c r="G486" s="2">
        <f t="shared" si="45"/>
        <v>4.3901124206521735E-3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0.80059999999999998</v>
      </c>
      <c r="C487" s="2">
        <f t="shared" si="42"/>
        <v>0.81698161165981598</v>
      </c>
      <c r="D487" s="2">
        <f t="shared" si="44"/>
        <v>0.81320077979252925</v>
      </c>
      <c r="E487" s="2">
        <f t="shared" si="43"/>
        <v>3.7808318672867269E-3</v>
      </c>
      <c r="F487" s="2">
        <f t="shared" si="47"/>
        <v>-4.5549280981654165E-3</v>
      </c>
      <c r="G487" s="2">
        <f t="shared" si="45"/>
        <v>8.3357599654521435E-3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0.8226</v>
      </c>
      <c r="C488" s="2">
        <f t="shared" si="42"/>
        <v>0.81881520986599821</v>
      </c>
      <c r="D488" s="2">
        <f t="shared" si="44"/>
        <v>0.81389701832641592</v>
      </c>
      <c r="E488" s="2">
        <f t="shared" si="43"/>
        <v>4.9181915395822839E-3</v>
      </c>
      <c r="F488" s="2">
        <f t="shared" si="47"/>
        <v>-2.6603041706158765E-3</v>
      </c>
      <c r="G488" s="2">
        <f t="shared" si="45"/>
        <v>7.57849571019816E-3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0.8226</v>
      </c>
      <c r="C489" s="2">
        <f t="shared" si="42"/>
        <v>0.8189205621943062</v>
      </c>
      <c r="D489" s="2">
        <f t="shared" si="44"/>
        <v>0.81454168363557022</v>
      </c>
      <c r="E489" s="2">
        <f t="shared" si="43"/>
        <v>4.3788785587359769E-3</v>
      </c>
      <c r="F489" s="2">
        <f t="shared" si="47"/>
        <v>-1.2524676247455059E-3</v>
      </c>
      <c r="G489" s="2">
        <f t="shared" si="45"/>
        <v>5.6313461834814824E-3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0.83830000000000005</v>
      </c>
      <c r="C490" s="2">
        <f t="shared" si="42"/>
        <v>0.81851739877979757</v>
      </c>
      <c r="D490" s="2">
        <f t="shared" si="44"/>
        <v>0.81630155892182432</v>
      </c>
      <c r="E490" s="2">
        <f t="shared" si="43"/>
        <v>2.2158398579732452E-3</v>
      </c>
      <c r="F490" s="2">
        <f t="shared" si="47"/>
        <v>-5.5880612820175565E-4</v>
      </c>
      <c r="G490" s="2">
        <f t="shared" si="45"/>
        <v>2.7746459861750011E-3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0.83830000000000005</v>
      </c>
      <c r="C491" s="2">
        <f t="shared" si="42"/>
        <v>0.81817626050598258</v>
      </c>
      <c r="D491" s="2">
        <f t="shared" si="44"/>
        <v>0.81793107307576329</v>
      </c>
      <c r="E491" s="2">
        <f t="shared" si="43"/>
        <v>2.4518743021928469E-4</v>
      </c>
      <c r="F491" s="2">
        <f t="shared" si="47"/>
        <v>-3.9800741651754758E-4</v>
      </c>
      <c r="G491" s="2">
        <f t="shared" si="45"/>
        <v>6.4319484673683227E-4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0.81320000000000003</v>
      </c>
      <c r="C492" s="2">
        <f t="shared" si="42"/>
        <v>0.81788760504352376</v>
      </c>
      <c r="D492" s="2">
        <f t="shared" si="44"/>
        <v>0.81758062321829938</v>
      </c>
      <c r="E492" s="2">
        <f t="shared" si="43"/>
        <v>3.0698182522437278E-4</v>
      </c>
      <c r="F492" s="2">
        <f t="shared" si="47"/>
        <v>-2.5700956816916351E-4</v>
      </c>
      <c r="G492" s="2">
        <f t="shared" si="45"/>
        <v>5.6399139339353629E-4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0.79120000000000001</v>
      </c>
      <c r="C493" s="2">
        <f t="shared" si="42"/>
        <v>0.81813566580605857</v>
      </c>
      <c r="D493" s="2">
        <f t="shared" si="44"/>
        <v>0.81562650297990691</v>
      </c>
      <c r="E493" s="2">
        <f t="shared" si="43"/>
        <v>2.5091628261516563E-3</v>
      </c>
      <c r="F493" s="2">
        <f t="shared" si="47"/>
        <v>2.9622491069500052E-4</v>
      </c>
      <c r="G493" s="2">
        <f t="shared" si="45"/>
        <v>2.2129379154566557E-3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0.81320000000000003</v>
      </c>
      <c r="C494" s="2">
        <f t="shared" si="42"/>
        <v>0.81496094798974184</v>
      </c>
      <c r="D494" s="2">
        <f t="shared" si="44"/>
        <v>0.81544676201843225</v>
      </c>
      <c r="E494" s="2">
        <f t="shared" si="43"/>
        <v>-4.8581402869041224E-4</v>
      </c>
      <c r="F494" s="2">
        <f t="shared" si="47"/>
        <v>1.3981712281791798E-4</v>
      </c>
      <c r="G494" s="2">
        <f t="shared" si="45"/>
        <v>-6.2563115150833016E-4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0.81320000000000003</v>
      </c>
      <c r="C495" s="2">
        <f t="shared" si="42"/>
        <v>0.81082849445285854</v>
      </c>
      <c r="D495" s="2">
        <f t="shared" si="44"/>
        <v>0.81528033520225218</v>
      </c>
      <c r="E495" s="2">
        <f t="shared" si="43"/>
        <v>-4.4518407493936429E-3</v>
      </c>
      <c r="F495" s="2">
        <f t="shared" si="47"/>
        <v>-7.7851445162439425E-4</v>
      </c>
      <c r="G495" s="2">
        <f t="shared" si="45"/>
        <v>-3.6733262977692487E-3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0.81320000000000003</v>
      </c>
      <c r="C496" s="2">
        <f t="shared" si="42"/>
        <v>0.81070103376780334</v>
      </c>
      <c r="D496" s="2">
        <f t="shared" si="44"/>
        <v>0.81512623629838155</v>
      </c>
      <c r="E496" s="2">
        <f t="shared" si="43"/>
        <v>-4.4252025305782094E-3</v>
      </c>
      <c r="F496" s="2">
        <f t="shared" si="47"/>
        <v>-1.5078520674151573E-3</v>
      </c>
      <c r="G496" s="2">
        <f t="shared" si="45"/>
        <v>-2.9173504631630522E-3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0.81320000000000003</v>
      </c>
      <c r="C497" s="2">
        <f t="shared" si="42"/>
        <v>0.80914702857275667</v>
      </c>
      <c r="D497" s="2">
        <f t="shared" si="44"/>
        <v>0.81498355212813101</v>
      </c>
      <c r="E497" s="2">
        <f t="shared" si="43"/>
        <v>-5.83652355537434E-3</v>
      </c>
      <c r="F497" s="2">
        <f t="shared" si="47"/>
        <v>-2.3735863650069938E-3</v>
      </c>
      <c r="G497" s="2">
        <f t="shared" si="45"/>
        <v>-3.4629371903673462E-3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0.81320000000000003</v>
      </c>
      <c r="C498" s="2">
        <f t="shared" si="42"/>
        <v>0.81121671648464022</v>
      </c>
      <c r="D498" s="2">
        <f t="shared" si="44"/>
        <v>0.81485143715567676</v>
      </c>
      <c r="E498" s="2">
        <f t="shared" si="43"/>
        <v>-3.6347206710365398E-3</v>
      </c>
      <c r="F498" s="2">
        <f t="shared" si="47"/>
        <v>-2.6258132262129029E-3</v>
      </c>
      <c r="G498" s="2">
        <f t="shared" si="45"/>
        <v>-1.008907444823637E-3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0.79120000000000001</v>
      </c>
      <c r="C499" s="2">
        <f t="shared" si="42"/>
        <v>0.81296799087161864</v>
      </c>
      <c r="D499" s="2">
        <f t="shared" si="44"/>
        <v>0.81309947884784894</v>
      </c>
      <c r="E499" s="2">
        <f t="shared" si="43"/>
        <v>-1.314879762303045E-4</v>
      </c>
      <c r="F499" s="2">
        <f t="shared" si="47"/>
        <v>-2.1269481762163835E-3</v>
      </c>
      <c r="G499" s="2">
        <f t="shared" si="45"/>
        <v>1.995460199986079E-3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0.81320000000000003</v>
      </c>
      <c r="C500" s="2">
        <f t="shared" si="42"/>
        <v>0.8168652230452158</v>
      </c>
      <c r="D500" s="2">
        <f t="shared" si="44"/>
        <v>0.8131069248591194</v>
      </c>
      <c r="E500" s="2">
        <f t="shared" si="43"/>
        <v>3.7582981860964093E-3</v>
      </c>
      <c r="F500" s="2">
        <f t="shared" si="47"/>
        <v>-9.4989890375382505E-4</v>
      </c>
      <c r="G500" s="2">
        <f t="shared" si="45"/>
        <v>4.7081970898502339E-3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5">
        <f>TITRES_STAT!D504</f>
        <v>0.81320000000000003</v>
      </c>
      <c r="C501" s="2">
        <f t="shared" si="42"/>
        <v>0.82016288103825952</v>
      </c>
      <c r="D501" s="2">
        <f t="shared" si="44"/>
        <v>0.81311381931399951</v>
      </c>
      <c r="E501" s="2">
        <f t="shared" si="43"/>
        <v>7.0490617242600084E-3</v>
      </c>
      <c r="F501" s="2">
        <f t="shared" si="47"/>
        <v>6.498932218489418E-4</v>
      </c>
      <c r="G501" s="2">
        <f t="shared" si="45"/>
        <v>6.399168502411067E-3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5">
        <f>TITRES_STAT!D505</f>
        <v>0.83830000000000005</v>
      </c>
      <c r="C502" s="2">
        <f t="shared" si="42"/>
        <v>0.81909166857083493</v>
      </c>
      <c r="D502" s="2">
        <f t="shared" si="44"/>
        <v>0.81497946232777729</v>
      </c>
      <c r="E502" s="2">
        <f t="shared" si="43"/>
        <v>4.1122062430576367E-3</v>
      </c>
      <c r="F502" s="2">
        <f t="shared" si="47"/>
        <v>1.3423558260906808E-3</v>
      </c>
      <c r="G502" s="2">
        <f t="shared" si="45"/>
        <v>2.7698504169669557E-3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0.86339999999999995</v>
      </c>
      <c r="C503" s="2">
        <f t="shared" si="42"/>
        <v>0.81480064263686036</v>
      </c>
      <c r="D503" s="2">
        <f t="shared" si="44"/>
        <v>0.81856616882201605</v>
      </c>
      <c r="E503" s="2">
        <f t="shared" si="43"/>
        <v>-3.7655261851556876E-3</v>
      </c>
      <c r="F503" s="2">
        <f t="shared" si="47"/>
        <v>3.2077942384140705E-4</v>
      </c>
      <c r="G503" s="2">
        <f t="shared" si="45"/>
        <v>-4.0863056089970942E-3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0.84140000000000004</v>
      </c>
      <c r="C504" s="2">
        <f t="shared" si="42"/>
        <v>0.81455438992349727</v>
      </c>
      <c r="D504" s="2">
        <f t="shared" si="44"/>
        <v>0.82025756372408887</v>
      </c>
      <c r="E504" s="2">
        <f t="shared" si="43"/>
        <v>-5.7031738005915988E-3</v>
      </c>
      <c r="F504" s="2">
        <f t="shared" si="47"/>
        <v>-8.8401122104519417E-4</v>
      </c>
      <c r="G504" s="2">
        <f t="shared" si="45"/>
        <v>-4.8191625795464049E-3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0.86660000000000004</v>
      </c>
      <c r="C505" s="2">
        <f t="shared" si="42"/>
        <v>0.81434602224295927</v>
      </c>
      <c r="D505" s="2">
        <f t="shared" si="44"/>
        <v>0.82369033678156378</v>
      </c>
      <c r="E505" s="2">
        <f t="shared" si="43"/>
        <v>-9.3443145386045146E-3</v>
      </c>
      <c r="F505" s="2">
        <f t="shared" si="47"/>
        <v>-2.5760718845570583E-3</v>
      </c>
      <c r="G505" s="2">
        <f t="shared" si="45"/>
        <v>-6.7682426540474558E-3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0.91679999999999995</v>
      </c>
      <c r="C506" s="2">
        <f t="shared" si="42"/>
        <v>0.81416971112865788</v>
      </c>
      <c r="D506" s="2">
        <f t="shared" si="44"/>
        <v>0.8305873488718184</v>
      </c>
      <c r="E506" s="2">
        <f t="shared" si="43"/>
        <v>-1.6417637743160518E-2</v>
      </c>
      <c r="F506" s="2">
        <f t="shared" si="47"/>
        <v>-5.3443850562777499E-3</v>
      </c>
      <c r="G506" s="2">
        <f t="shared" si="45"/>
        <v>-1.1073252686882768E-2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0.92620000000000002</v>
      </c>
      <c r="C507" s="2">
        <f t="shared" si="42"/>
        <v>0.81402052480117204</v>
      </c>
      <c r="D507" s="2">
        <f t="shared" si="44"/>
        <v>0.83766976747390598</v>
      </c>
      <c r="E507" s="2">
        <f t="shared" si="43"/>
        <v>-2.3649242672733939E-2</v>
      </c>
      <c r="F507" s="2">
        <f t="shared" si="47"/>
        <v>-9.0053565795689891E-3</v>
      </c>
      <c r="G507" s="2">
        <f t="shared" si="45"/>
        <v>-1.464388609316495E-2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0.92620000000000002</v>
      </c>
      <c r="C508" s="2">
        <f t="shared" si="42"/>
        <v>0.81389429021637638</v>
      </c>
      <c r="D508" s="2">
        <f t="shared" si="44"/>
        <v>0.84422756247583897</v>
      </c>
      <c r="E508" s="2">
        <f t="shared" si="43"/>
        <v>-3.0333272259462585E-2</v>
      </c>
      <c r="F508" s="2">
        <f t="shared" si="47"/>
        <v>-1.327093971554771E-2</v>
      </c>
      <c r="G508" s="2">
        <f t="shared" si="45"/>
        <v>-1.7062332543914874E-2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0.93879999999999997</v>
      </c>
      <c r="C509" s="2">
        <f t="shared" si="42"/>
        <v>0.8104028609523185</v>
      </c>
      <c r="D509" s="2">
        <f t="shared" si="44"/>
        <v>0.85123292821836949</v>
      </c>
      <c r="E509" s="2">
        <f t="shared" si="43"/>
        <v>-4.0830067266050984E-2</v>
      </c>
      <c r="F509" s="2">
        <f t="shared" si="47"/>
        <v>-1.8782765225648368E-2</v>
      </c>
      <c r="G509" s="2">
        <f t="shared" si="45"/>
        <v>-2.2047302040402617E-2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0.94189999999999996</v>
      </c>
      <c r="C510" s="2">
        <f t="shared" si="42"/>
        <v>0.81083319003657728</v>
      </c>
      <c r="D510" s="2">
        <f t="shared" si="44"/>
        <v>0.85794900760960136</v>
      </c>
      <c r="E510" s="2">
        <f t="shared" si="43"/>
        <v>-4.7115817573024077E-2</v>
      </c>
      <c r="F510" s="2">
        <f t="shared" si="47"/>
        <v>-2.444937569512351E-2</v>
      </c>
      <c r="G510" s="2">
        <f t="shared" si="45"/>
        <v>-2.2666441877900567E-2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0.94189999999999996</v>
      </c>
      <c r="C511" s="2">
        <f t="shared" si="42"/>
        <v>0.81119731464633471</v>
      </c>
      <c r="D511" s="2">
        <f t="shared" si="44"/>
        <v>0.86416759963851975</v>
      </c>
      <c r="E511" s="2">
        <f t="shared" si="43"/>
        <v>-5.2970284992185035E-2</v>
      </c>
      <c r="F511" s="2">
        <f t="shared" si="47"/>
        <v>-3.0153557554535818E-2</v>
      </c>
      <c r="G511" s="2">
        <f t="shared" si="45"/>
        <v>-2.2816727437649217E-2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0.93879999999999997</v>
      </c>
      <c r="C512" s="2">
        <f t="shared" si="42"/>
        <v>0.81536695854689856</v>
      </c>
      <c r="D512" s="2">
        <f t="shared" si="44"/>
        <v>0.869695925591222</v>
      </c>
      <c r="E512" s="2">
        <f t="shared" si="43"/>
        <v>-5.432896704432344E-2</v>
      </c>
      <c r="F512" s="2">
        <f t="shared" si="47"/>
        <v>-3.4988639452493343E-2</v>
      </c>
      <c r="G512" s="2">
        <f t="shared" si="45"/>
        <v>-1.9340327591830096E-2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0.92310000000000003</v>
      </c>
      <c r="C513" s="2">
        <f t="shared" si="42"/>
        <v>0.8227566572319911</v>
      </c>
      <c r="D513" s="2">
        <f t="shared" si="44"/>
        <v>0.87365178295483514</v>
      </c>
      <c r="E513" s="2">
        <f t="shared" si="43"/>
        <v>-5.0895125722844048E-2</v>
      </c>
      <c r="F513" s="2">
        <f t="shared" si="47"/>
        <v>-3.816993670656349E-2</v>
      </c>
      <c r="G513" s="2">
        <f t="shared" si="45"/>
        <v>-1.2725189016280558E-2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0.92310000000000003</v>
      </c>
      <c r="C514" s="2">
        <f t="shared" si="42"/>
        <v>0.82562486381168476</v>
      </c>
      <c r="D514" s="2">
        <f t="shared" si="44"/>
        <v>0.87731461384706955</v>
      </c>
      <c r="E514" s="2">
        <f t="shared" si="43"/>
        <v>-5.1689750035384785E-2</v>
      </c>
      <c r="F514" s="2">
        <f t="shared" si="47"/>
        <v>-4.087389937232775E-2</v>
      </c>
      <c r="G514" s="2">
        <f t="shared" si="45"/>
        <v>-1.0815850663057035E-2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0.92310000000000003</v>
      </c>
      <c r="C515" s="2">
        <f t="shared" si="42"/>
        <v>0.83192873091757935</v>
      </c>
      <c r="D515" s="2">
        <f t="shared" si="44"/>
        <v>0.88070612393247183</v>
      </c>
      <c r="E515" s="2">
        <f t="shared" si="43"/>
        <v>-4.8777393014892478E-2</v>
      </c>
      <c r="F515" s="2">
        <f t="shared" si="47"/>
        <v>-4.24545981008407E-2</v>
      </c>
      <c r="G515" s="2">
        <f t="shared" si="45"/>
        <v>-6.3227949140517783E-3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0.92620000000000002</v>
      </c>
      <c r="C516" s="2">
        <f t="shared" si="42"/>
        <v>0.84498584923795172</v>
      </c>
      <c r="D516" s="2">
        <f t="shared" si="44"/>
        <v>0.88407604067821466</v>
      </c>
      <c r="E516" s="2">
        <f t="shared" si="43"/>
        <v>-3.9090191440262934E-2</v>
      </c>
      <c r="F516" s="2">
        <f t="shared" si="47"/>
        <v>-4.178171676872515E-2</v>
      </c>
      <c r="G516" s="2">
        <f t="shared" si="45"/>
        <v>2.6915253284622159E-3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0.9325</v>
      </c>
      <c r="C517" s="2">
        <f t="shared" si="42"/>
        <v>0.85748033397057455</v>
      </c>
      <c r="D517" s="2">
        <f t="shared" si="44"/>
        <v>0.88766300062797654</v>
      </c>
      <c r="E517" s="2">
        <f t="shared" si="43"/>
        <v>-3.0182666657401991E-2</v>
      </c>
      <c r="F517" s="2">
        <f t="shared" si="47"/>
        <v>-3.9461906746460523E-2</v>
      </c>
      <c r="G517" s="2">
        <f t="shared" si="45"/>
        <v>9.2792400890585325E-3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0.91049999999999998</v>
      </c>
      <c r="C518" s="2">
        <f t="shared" si="42"/>
        <v>0.8680525902827938</v>
      </c>
      <c r="D518" s="2">
        <f t="shared" si="44"/>
        <v>0.8893546302110894</v>
      </c>
      <c r="E518" s="2">
        <f t="shared" si="43"/>
        <v>-2.1302039928295602E-2</v>
      </c>
      <c r="F518" s="2">
        <f t="shared" si="47"/>
        <v>-3.5829933382827535E-2</v>
      </c>
      <c r="G518" s="2">
        <f t="shared" si="45"/>
        <v>1.4527893454531933E-2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0.92310000000000003</v>
      </c>
      <c r="C519" s="2">
        <f t="shared" si="42"/>
        <v>0.878936807162364</v>
      </c>
      <c r="D519" s="2">
        <f t="shared" si="44"/>
        <v>0.89185428723249016</v>
      </c>
      <c r="E519" s="2">
        <f t="shared" si="43"/>
        <v>-1.2917480070126164E-2</v>
      </c>
      <c r="F519" s="2">
        <f t="shared" si="47"/>
        <v>-3.1247442720287264E-2</v>
      </c>
      <c r="G519" s="2">
        <f t="shared" si="45"/>
        <v>1.83299626501611E-2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0.91990000000000005</v>
      </c>
      <c r="C520" s="2">
        <f t="shared" si="42"/>
        <v>0.88862345221430794</v>
      </c>
      <c r="D520" s="2">
        <f t="shared" si="44"/>
        <v>0.89393174743749093</v>
      </c>
      <c r="E520" s="2">
        <f t="shared" si="43"/>
        <v>-5.3082952231829905E-3</v>
      </c>
      <c r="F520" s="2">
        <f t="shared" si="47"/>
        <v>-2.6059613220866411E-2</v>
      </c>
      <c r="G520" s="2">
        <f t="shared" si="45"/>
        <v>2.075131799768342E-2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0.9325</v>
      </c>
      <c r="C521" s="2">
        <f t="shared" si="42"/>
        <v>0.89681984418133742</v>
      </c>
      <c r="D521" s="2">
        <f t="shared" si="44"/>
        <v>0.89678865503471383</v>
      </c>
      <c r="E521" s="2">
        <f t="shared" si="43"/>
        <v>3.1189146623589181E-5</v>
      </c>
      <c r="F521" s="2">
        <f t="shared" si="47"/>
        <v>-2.084145274736841E-2</v>
      </c>
      <c r="G521" s="2">
        <f t="shared" si="45"/>
        <v>2.0872641893991999E-2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0.9325</v>
      </c>
      <c r="C522" s="2">
        <f t="shared" si="42"/>
        <v>0.90327832969190092</v>
      </c>
      <c r="D522" s="2">
        <f t="shared" si="44"/>
        <v>0.8994339398469573</v>
      </c>
      <c r="E522" s="2">
        <f t="shared" si="43"/>
        <v>3.8443898449436187E-3</v>
      </c>
      <c r="F522" s="2">
        <f t="shared" si="47"/>
        <v>-1.5904284228906006E-2</v>
      </c>
      <c r="G522" s="2">
        <f t="shared" si="45"/>
        <v>1.9748674073849625E-2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0.95450000000000002</v>
      </c>
      <c r="C523" s="2">
        <f t="shared" si="42"/>
        <v>0.90632781743160851</v>
      </c>
      <c r="D523" s="2">
        <f t="shared" si="44"/>
        <v>0.90351290726570122</v>
      </c>
      <c r="E523" s="2">
        <f t="shared" si="43"/>
        <v>2.8149101659072917E-3</v>
      </c>
      <c r="F523" s="2">
        <f t="shared" si="47"/>
        <v>-1.2160445349943347E-2</v>
      </c>
      <c r="G523" s="2">
        <f t="shared" si="45"/>
        <v>1.4975355515850639E-2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0.94189999999999996</v>
      </c>
      <c r="C524" s="2">
        <f t="shared" si="42"/>
        <v>0.90890815321136109</v>
      </c>
      <c r="D524" s="2">
        <f t="shared" si="44"/>
        <v>0.90635639561639003</v>
      </c>
      <c r="E524" s="2">
        <f t="shared" si="43"/>
        <v>2.5517575949710603E-3</v>
      </c>
      <c r="F524" s="2">
        <f t="shared" si="47"/>
        <v>-9.2180047609604666E-3</v>
      </c>
      <c r="G524" s="2">
        <f t="shared" si="45"/>
        <v>1.1769762355931527E-2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0.94189999999999996</v>
      </c>
      <c r="C525" s="2">
        <f t="shared" si="42"/>
        <v>0.91109151425576707</v>
      </c>
      <c r="D525" s="2">
        <f t="shared" si="44"/>
        <v>0.90898925520036111</v>
      </c>
      <c r="E525" s="2">
        <f t="shared" si="43"/>
        <v>2.1022590554059528E-3</v>
      </c>
      <c r="F525" s="2">
        <f t="shared" si="47"/>
        <v>-6.9539519976871828E-3</v>
      </c>
      <c r="G525" s="2">
        <f t="shared" si="45"/>
        <v>9.0562110530931356E-3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0.92620000000000002</v>
      </c>
      <c r="C526" s="2">
        <f t="shared" si="42"/>
        <v>0.91341589667795675</v>
      </c>
      <c r="D526" s="2">
        <f t="shared" si="44"/>
        <v>0.91026412518551958</v>
      </c>
      <c r="E526" s="2">
        <f t="shared" si="43"/>
        <v>3.151771492437172E-3</v>
      </c>
      <c r="F526" s="2">
        <f t="shared" si="47"/>
        <v>-4.9328072996623114E-3</v>
      </c>
      <c r="G526" s="2">
        <f t="shared" si="45"/>
        <v>8.0845787920994835E-3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0.94189999999999996</v>
      </c>
      <c r="C527" s="2">
        <f t="shared" ref="C527:C590" si="48">$C$4*B517+C526*(1-$C$4)</f>
        <v>0.91635191257365567</v>
      </c>
      <c r="D527" s="2">
        <f t="shared" si="44"/>
        <v>0.91260752331992556</v>
      </c>
      <c r="E527" s="2">
        <f t="shared" si="43"/>
        <v>3.7443892537301071E-3</v>
      </c>
      <c r="F527" s="2">
        <f t="shared" si="47"/>
        <v>-3.1973679889838276E-3</v>
      </c>
      <c r="G527" s="2">
        <f t="shared" si="45"/>
        <v>6.9417572427139347E-3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0.94189999999999996</v>
      </c>
      <c r="C528" s="2">
        <f t="shared" si="48"/>
        <v>0.91545161833155486</v>
      </c>
      <c r="D528" s="2">
        <f t="shared" si="44"/>
        <v>0.91477733640733849</v>
      </c>
      <c r="E528" s="2">
        <f t="shared" si="43"/>
        <v>6.742819242163689E-4</v>
      </c>
      <c r="F528" s="2">
        <f t="shared" si="47"/>
        <v>-2.4230380063437885E-3</v>
      </c>
      <c r="G528" s="2">
        <f t="shared" si="45"/>
        <v>3.0973199305601574E-3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0.94189999999999996</v>
      </c>
      <c r="C529" s="2">
        <f t="shared" si="48"/>
        <v>0.91662829243439259</v>
      </c>
      <c r="D529" s="2">
        <f t="shared" si="44"/>
        <v>0.91678642259938747</v>
      </c>
      <c r="E529" s="2">
        <f t="shared" si="43"/>
        <v>-1.5813016499488519E-4</v>
      </c>
      <c r="F529" s="2">
        <f t="shared" si="47"/>
        <v>-1.970056438074008E-3</v>
      </c>
      <c r="G529" s="2">
        <f t="shared" si="45"/>
        <v>1.8119262730791228E-3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0.94189999999999996</v>
      </c>
      <c r="C530" s="2">
        <f t="shared" si="48"/>
        <v>0.91713163205987069</v>
      </c>
      <c r="D530" s="2">
        <f t="shared" si="44"/>
        <v>0.91864668759202539</v>
      </c>
      <c r="E530" s="2">
        <f t="shared" si="43"/>
        <v>-1.5150555321546966E-3</v>
      </c>
      <c r="F530" s="2">
        <f t="shared" si="47"/>
        <v>-1.8790562568901459E-3</v>
      </c>
      <c r="G530" s="2">
        <f t="shared" si="45"/>
        <v>3.6400072473544934E-4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0.94189999999999996</v>
      </c>
      <c r="C531" s="2">
        <f t="shared" si="48"/>
        <v>0.91949599635835222</v>
      </c>
      <c r="D531" s="2">
        <f t="shared" si="44"/>
        <v>0.92036915517780127</v>
      </c>
      <c r="E531" s="2">
        <f t="shared" si="43"/>
        <v>-8.7315881944904916E-4</v>
      </c>
      <c r="F531" s="2">
        <f t="shared" si="47"/>
        <v>-1.6778767694019267E-3</v>
      </c>
      <c r="G531" s="2">
        <f t="shared" si="45"/>
        <v>8.0471794995287758E-4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0.91369999999999996</v>
      </c>
      <c r="C532" s="2">
        <f t="shared" si="48"/>
        <v>0.92149661230322111</v>
      </c>
      <c r="D532" s="2">
        <f t="shared" si="44"/>
        <v>0.91987514368314927</v>
      </c>
      <c r="E532" s="2">
        <f t="shared" si="43"/>
        <v>1.621468620071842E-3</v>
      </c>
      <c r="F532" s="2">
        <f t="shared" si="47"/>
        <v>-1.0180076915071729E-3</v>
      </c>
      <c r="G532" s="2">
        <f t="shared" si="45"/>
        <v>2.6394763115790152E-3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5">
        <f>TITRES_STAT!D536</f>
        <v>0.91049999999999998</v>
      </c>
      <c r="C533" s="2">
        <f t="shared" si="48"/>
        <v>0.92657405656426406</v>
      </c>
      <c r="D533" s="2">
        <f t="shared" si="44"/>
        <v>0.91918068859550861</v>
      </c>
      <c r="E533" s="2">
        <f t="shared" si="43"/>
        <v>7.3933679687554488E-3</v>
      </c>
      <c r="F533" s="2">
        <f t="shared" si="47"/>
        <v>6.6426744054535135E-4</v>
      </c>
      <c r="G533" s="2">
        <f t="shared" si="45"/>
        <v>6.7291005282100972E-3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0.91049999999999998</v>
      </c>
      <c r="C534" s="2">
        <f t="shared" si="48"/>
        <v>0.92893189401591569</v>
      </c>
      <c r="D534" s="2">
        <f t="shared" si="44"/>
        <v>0.91853767462547087</v>
      </c>
      <c r="E534" s="2">
        <f t="shared" si="43"/>
        <v>1.0394219390444825E-2</v>
      </c>
      <c r="F534" s="2">
        <f t="shared" si="47"/>
        <v>2.6102578305252462E-3</v>
      </c>
      <c r="G534" s="2">
        <f t="shared" si="45"/>
        <v>7.7839615599195793E-3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0.95130000000000003</v>
      </c>
      <c r="C535" s="2">
        <f t="shared" si="48"/>
        <v>0.93092698724423628</v>
      </c>
      <c r="D535" s="2">
        <f t="shared" si="44"/>
        <v>0.92096451354210263</v>
      </c>
      <c r="E535" s="2">
        <f t="shared" si="43"/>
        <v>9.9624737021336562E-3</v>
      </c>
      <c r="F535" s="2">
        <f t="shared" si="47"/>
        <v>4.0807010048469284E-3</v>
      </c>
      <c r="G535" s="2">
        <f t="shared" si="45"/>
        <v>5.8817726972867279E-3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0.95760000000000001</v>
      </c>
      <c r="C536" s="2">
        <f t="shared" si="48"/>
        <v>0.93019975843743075</v>
      </c>
      <c r="D536" s="2">
        <f t="shared" si="44"/>
        <v>0.92367825327972464</v>
      </c>
      <c r="E536" s="2">
        <f t="shared" si="43"/>
        <v>6.5215051577061089E-3</v>
      </c>
      <c r="F536" s="2">
        <f t="shared" si="47"/>
        <v>4.5688618354187641E-3</v>
      </c>
      <c r="G536" s="2">
        <f t="shared" si="45"/>
        <v>1.9526433222873448E-3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0.94189999999999996</v>
      </c>
      <c r="C537" s="2">
        <f t="shared" si="48"/>
        <v>0.93199979560090296</v>
      </c>
      <c r="D537" s="2">
        <f t="shared" si="44"/>
        <v>0.92502801229604137</v>
      </c>
      <c r="E537" s="2">
        <f t="shared" si="43"/>
        <v>6.9717833048615896E-3</v>
      </c>
      <c r="F537" s="2">
        <f t="shared" si="47"/>
        <v>5.0494461293073296E-3</v>
      </c>
      <c r="G537" s="2">
        <f t="shared" si="45"/>
        <v>1.92233717555426E-3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0.94189999999999996</v>
      </c>
      <c r="C538" s="2">
        <f t="shared" si="48"/>
        <v>0.93352290396999482</v>
      </c>
      <c r="D538" s="2">
        <f t="shared" si="44"/>
        <v>0.9262777891630013</v>
      </c>
      <c r="E538" s="2">
        <f t="shared" si="43"/>
        <v>7.2451148069935245E-3</v>
      </c>
      <c r="F538" s="2">
        <f t="shared" si="47"/>
        <v>5.4885798648445687E-3</v>
      </c>
      <c r="G538" s="2">
        <f t="shared" si="45"/>
        <v>1.7565349421489558E-3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0.97019999999999995</v>
      </c>
      <c r="C539" s="2">
        <f t="shared" si="48"/>
        <v>0.93481168797461101</v>
      </c>
      <c r="D539" s="2">
        <f t="shared" si="44"/>
        <v>0.92953128626203818</v>
      </c>
      <c r="E539" s="2">
        <f t="shared" si="43"/>
        <v>5.2804017125728242E-3</v>
      </c>
      <c r="F539" s="2">
        <f t="shared" si="47"/>
        <v>5.4469442343902195E-3</v>
      </c>
      <c r="G539" s="2">
        <f t="shared" si="45"/>
        <v>-1.6654252181739528E-4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0.99839999999999995</v>
      </c>
      <c r="C540" s="2">
        <f t="shared" si="48"/>
        <v>0.93590219751697856</v>
      </c>
      <c r="D540" s="2">
        <f t="shared" si="44"/>
        <v>0.93463267246485016</v>
      </c>
      <c r="E540" s="2">
        <f t="shared" ref="E540:E603" si="49">C540-D540</f>
        <v>1.2695250521284063E-3</v>
      </c>
      <c r="F540" s="2">
        <f t="shared" si="47"/>
        <v>4.6114603979378575E-3</v>
      </c>
      <c r="G540" s="2">
        <f t="shared" si="45"/>
        <v>-3.3419353458094513E-3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0.97330000000000005</v>
      </c>
      <c r="C541" s="2">
        <f t="shared" si="48"/>
        <v>0.93682493636052033</v>
      </c>
      <c r="D541" s="2">
        <f t="shared" ref="D541:D604" si="50">$D$4*B541+(1-$D$4)*D540</f>
        <v>0.93749691894893539</v>
      </c>
      <c r="E541" s="2">
        <f t="shared" si="49"/>
        <v>-6.7198258841505432E-4</v>
      </c>
      <c r="F541" s="2">
        <f t="shared" si="47"/>
        <v>3.5547718006672755E-3</v>
      </c>
      <c r="G541" s="2">
        <f t="shared" si="45"/>
        <v>-4.2267543890823298E-3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0.98899999999999999</v>
      </c>
      <c r="C542" s="2">
        <f t="shared" si="48"/>
        <v>0.93326725384351716</v>
      </c>
      <c r="D542" s="2">
        <f t="shared" si="50"/>
        <v>0.94131196198975498</v>
      </c>
      <c r="E542" s="2">
        <f t="shared" si="49"/>
        <v>-8.0447081462378112E-3</v>
      </c>
      <c r="F542" s="2">
        <f t="shared" si="47"/>
        <v>1.2348758112862583E-3</v>
      </c>
      <c r="G542" s="2">
        <f t="shared" si="45"/>
        <v>-9.2795839575240697E-3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0.97330000000000005</v>
      </c>
      <c r="C543" s="2">
        <f t="shared" si="48"/>
        <v>0.92976459940605305</v>
      </c>
      <c r="D543" s="2">
        <f t="shared" si="50"/>
        <v>0.94368144628681017</v>
      </c>
      <c r="E543" s="2">
        <f t="shared" si="49"/>
        <v>-1.3916846880757117E-2</v>
      </c>
      <c r="F543" s="2">
        <f t="shared" si="47"/>
        <v>-1.7954687271224167E-3</v>
      </c>
      <c r="G543" s="2">
        <f t="shared" si="45"/>
        <v>-1.2121378153634701E-2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0.97330000000000005</v>
      </c>
      <c r="C544" s="2">
        <f t="shared" si="48"/>
        <v>0.92680081488204491</v>
      </c>
      <c r="D544" s="2">
        <f t="shared" si="50"/>
        <v>0.94587541322852797</v>
      </c>
      <c r="E544" s="2">
        <f t="shared" si="49"/>
        <v>-1.9074598346483063E-2</v>
      </c>
      <c r="F544" s="2">
        <f t="shared" si="47"/>
        <v>-5.2512946509945466E-3</v>
      </c>
      <c r="G544" s="2">
        <f t="shared" si="45"/>
        <v>-1.3823303695488516E-2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0.97330000000000005</v>
      </c>
      <c r="C545" s="2">
        <f t="shared" si="48"/>
        <v>0.93056992028480723</v>
      </c>
      <c r="D545" s="2">
        <f t="shared" si="50"/>
        <v>0.94790686410048886</v>
      </c>
      <c r="E545" s="2">
        <f t="shared" si="49"/>
        <v>-1.7336943815681627E-2</v>
      </c>
      <c r="F545" s="2">
        <f t="shared" si="47"/>
        <v>-7.6684244839319623E-3</v>
      </c>
      <c r="G545" s="2">
        <f t="shared" si="45"/>
        <v>-9.6685193317496646E-3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0.97330000000000005</v>
      </c>
      <c r="C546" s="2">
        <f t="shared" si="48"/>
        <v>0.9347283940871447</v>
      </c>
      <c r="D546" s="2">
        <f t="shared" si="50"/>
        <v>0.9497878371300823</v>
      </c>
      <c r="E546" s="2">
        <f t="shared" si="49"/>
        <v>-1.5059443042937604E-2</v>
      </c>
      <c r="F546" s="2">
        <f t="shared" si="47"/>
        <v>-9.1466281957330916E-3</v>
      </c>
      <c r="G546" s="2">
        <f t="shared" si="45"/>
        <v>-5.912814847204512E-3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0.9607</v>
      </c>
      <c r="C547" s="2">
        <f t="shared" si="48"/>
        <v>0.93583171807373777</v>
      </c>
      <c r="D547" s="2">
        <f t="shared" si="50"/>
        <v>0.95059614549081695</v>
      </c>
      <c r="E547" s="2">
        <f t="shared" si="49"/>
        <v>-1.4764427417079173E-2</v>
      </c>
      <c r="F547" s="2">
        <f t="shared" si="47"/>
        <v>-1.0270188040002308E-2</v>
      </c>
      <c r="G547" s="2">
        <f t="shared" si="45"/>
        <v>-4.4942393770768651E-3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0.97960000000000003</v>
      </c>
      <c r="C548" s="2">
        <f t="shared" si="48"/>
        <v>0.93676529990854729</v>
      </c>
      <c r="D548" s="2">
        <f t="shared" si="50"/>
        <v>0.9527445791581638</v>
      </c>
      <c r="E548" s="2">
        <f t="shared" si="49"/>
        <v>-1.5979279249616507E-2</v>
      </c>
      <c r="F548" s="2">
        <f t="shared" si="47"/>
        <v>-1.1412006281925149E-2</v>
      </c>
      <c r="G548" s="2">
        <f t="shared" ref="G548:G611" si="51">E548-F548</f>
        <v>-4.5672729676913583E-3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0.95130000000000003</v>
      </c>
      <c r="C549" s="2">
        <f t="shared" si="48"/>
        <v>0.94190909992261695</v>
      </c>
      <c r="D549" s="2">
        <f t="shared" si="50"/>
        <v>0.95263757329459609</v>
      </c>
      <c r="E549" s="2">
        <f t="shared" si="49"/>
        <v>-1.072847337197913E-2</v>
      </c>
      <c r="F549" s="2">
        <f t="shared" ref="F549:F612" si="53">(E549*(2/(10)))+((1-(2/10))*F548)</f>
        <v>-1.1275299699935945E-2</v>
      </c>
      <c r="G549" s="2">
        <f t="shared" si="51"/>
        <v>5.4682632795681474E-4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0.97330000000000005</v>
      </c>
      <c r="C550" s="2">
        <f t="shared" si="48"/>
        <v>0.95060000762682972</v>
      </c>
      <c r="D550" s="2">
        <f t="shared" si="50"/>
        <v>0.95416812342092239</v>
      </c>
      <c r="E550" s="2">
        <f t="shared" si="49"/>
        <v>-3.5681157940926633E-3</v>
      </c>
      <c r="F550" s="2">
        <f t="shared" si="53"/>
        <v>-9.7338629187672891E-3</v>
      </c>
      <c r="G550" s="2">
        <f t="shared" si="51"/>
        <v>6.1657471246746257E-3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0.94499999999999995</v>
      </c>
      <c r="C551" s="2">
        <f t="shared" si="48"/>
        <v>0.95409231414577889</v>
      </c>
      <c r="D551" s="2">
        <f t="shared" si="50"/>
        <v>0.95348900316752072</v>
      </c>
      <c r="E551" s="2">
        <f t="shared" si="49"/>
        <v>6.0331097825816471E-4</v>
      </c>
      <c r="F551" s="2">
        <f t="shared" si="53"/>
        <v>-7.6664281393621992E-3</v>
      </c>
      <c r="G551" s="2">
        <f t="shared" si="51"/>
        <v>8.269739117620363E-3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0.94189999999999996</v>
      </c>
      <c r="C552" s="2">
        <f t="shared" si="48"/>
        <v>0.95946272735412064</v>
      </c>
      <c r="D552" s="2">
        <f t="shared" si="50"/>
        <v>0.95263055848844513</v>
      </c>
      <c r="E552" s="2">
        <f t="shared" si="49"/>
        <v>6.8321688656755031E-3</v>
      </c>
      <c r="F552" s="2">
        <f t="shared" si="53"/>
        <v>-4.7667087383546592E-3</v>
      </c>
      <c r="G552" s="2">
        <f t="shared" si="51"/>
        <v>1.1598877604030163E-2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0.9325</v>
      </c>
      <c r="C553" s="2">
        <f t="shared" si="48"/>
        <v>0.96159153853040968</v>
      </c>
      <c r="D553" s="2">
        <f t="shared" si="50"/>
        <v>0.95113940600781954</v>
      </c>
      <c r="E553" s="2">
        <f t="shared" si="49"/>
        <v>1.0452132522590141E-2</v>
      </c>
      <c r="F553" s="2">
        <f t="shared" si="53"/>
        <v>-1.7229404861656993E-3</v>
      </c>
      <c r="G553" s="2">
        <f t="shared" si="51"/>
        <v>1.217507300875584E-2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0.92310000000000003</v>
      </c>
      <c r="C554" s="2">
        <f t="shared" si="48"/>
        <v>0.96339284029496208</v>
      </c>
      <c r="D554" s="2">
        <f t="shared" si="50"/>
        <v>0.94906241297020322</v>
      </c>
      <c r="E554" s="2">
        <f t="shared" si="49"/>
        <v>1.4330427324758865E-2</v>
      </c>
      <c r="F554" s="2">
        <f t="shared" si="53"/>
        <v>1.4877330760192137E-3</v>
      </c>
      <c r="G554" s="2">
        <f t="shared" si="51"/>
        <v>1.2842694248739652E-2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0.91049999999999998</v>
      </c>
      <c r="C555" s="2">
        <f t="shared" si="48"/>
        <v>0.96491701871112179</v>
      </c>
      <c r="D555" s="2">
        <f t="shared" si="50"/>
        <v>0.94620593793537333</v>
      </c>
      <c r="E555" s="2">
        <f t="shared" si="49"/>
        <v>1.8711080775748457E-2</v>
      </c>
      <c r="F555" s="2">
        <f t="shared" si="53"/>
        <v>4.9324026159650626E-3</v>
      </c>
      <c r="G555" s="2">
        <f t="shared" si="51"/>
        <v>1.3778678159783394E-2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0.93559999999999999</v>
      </c>
      <c r="C556" s="2">
        <f t="shared" si="48"/>
        <v>0.96620670814017995</v>
      </c>
      <c r="D556" s="2">
        <f t="shared" si="50"/>
        <v>0.94542031290312356</v>
      </c>
      <c r="E556" s="2">
        <f t="shared" si="49"/>
        <v>2.0786395237056388E-2</v>
      </c>
      <c r="F556" s="2">
        <f t="shared" si="53"/>
        <v>8.1032011401833276E-3</v>
      </c>
      <c r="G556" s="2">
        <f t="shared" si="51"/>
        <v>1.268319409687306E-2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0.94820000000000004</v>
      </c>
      <c r="C557" s="2">
        <f t="shared" si="48"/>
        <v>0.96535952227246002</v>
      </c>
      <c r="D557" s="2">
        <f t="shared" si="50"/>
        <v>0.94562621565104044</v>
      </c>
      <c r="E557" s="2">
        <f t="shared" si="49"/>
        <v>1.9733306621419588E-2</v>
      </c>
      <c r="F557" s="2">
        <f t="shared" si="53"/>
        <v>1.042922223643058E-2</v>
      </c>
      <c r="G557" s="2">
        <f t="shared" si="51"/>
        <v>9.3040843849890083E-3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0.94820000000000004</v>
      </c>
      <c r="C558" s="2">
        <f t="shared" si="48"/>
        <v>0.96755036499977387</v>
      </c>
      <c r="D558" s="2">
        <f t="shared" si="50"/>
        <v>0.945816866343556</v>
      </c>
      <c r="E558" s="2">
        <f t="shared" si="49"/>
        <v>2.1733498656217876E-2</v>
      </c>
      <c r="F558" s="2">
        <f t="shared" si="53"/>
        <v>1.2690077520388039E-2</v>
      </c>
      <c r="G558" s="2">
        <f t="shared" si="51"/>
        <v>9.0434211358298364E-3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0.92310000000000003</v>
      </c>
      <c r="C559" s="2">
        <f t="shared" si="48"/>
        <v>0.96505030884596255</v>
      </c>
      <c r="D559" s="2">
        <f t="shared" si="50"/>
        <v>0.94413413550329262</v>
      </c>
      <c r="E559" s="2">
        <f t="shared" si="49"/>
        <v>2.091617334266993E-2</v>
      </c>
      <c r="F559" s="2">
        <f t="shared" si="53"/>
        <v>1.4335296684844418E-2</v>
      </c>
      <c r="G559" s="2">
        <f t="shared" si="51"/>
        <v>6.5808766578255122E-3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0.97640000000000005</v>
      </c>
      <c r="C560" s="2">
        <f t="shared" si="48"/>
        <v>0.96631949210042989</v>
      </c>
      <c r="D560" s="2">
        <f t="shared" si="50"/>
        <v>0.94652419954008571</v>
      </c>
      <c r="E560" s="2">
        <f t="shared" si="49"/>
        <v>1.979529256034418E-2</v>
      </c>
      <c r="F560" s="2">
        <f t="shared" si="53"/>
        <v>1.542729585994437E-2</v>
      </c>
      <c r="G560" s="2">
        <f t="shared" si="51"/>
        <v>4.3679967003998101E-3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1.0109999999999999</v>
      </c>
      <c r="C561" s="2">
        <f t="shared" si="48"/>
        <v>0.96303957023882525</v>
      </c>
      <c r="D561" s="2">
        <f t="shared" si="50"/>
        <v>0.95130018475933864</v>
      </c>
      <c r="E561" s="2">
        <f t="shared" si="49"/>
        <v>1.1739385479486608E-2</v>
      </c>
      <c r="F561" s="2">
        <f t="shared" si="53"/>
        <v>1.4689713783852818E-2</v>
      </c>
      <c r="G561" s="2">
        <f t="shared" si="51"/>
        <v>-2.9503283043662096E-3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1.0361</v>
      </c>
      <c r="C562" s="2">
        <f t="shared" si="48"/>
        <v>0.95978732866362138</v>
      </c>
      <c r="D562" s="2">
        <f t="shared" si="50"/>
        <v>0.95758165255494321</v>
      </c>
      <c r="E562" s="2">
        <f t="shared" si="49"/>
        <v>2.2056761086781673E-3</v>
      </c>
      <c r="F562" s="2">
        <f t="shared" si="53"/>
        <v>1.2192906248817888E-2</v>
      </c>
      <c r="G562" s="2">
        <f t="shared" si="51"/>
        <v>-9.9872301401397207E-3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1.0361</v>
      </c>
      <c r="C563" s="2">
        <f t="shared" si="48"/>
        <v>0.95558927809998728</v>
      </c>
      <c r="D563" s="2">
        <f t="shared" si="50"/>
        <v>0.96339782643976224</v>
      </c>
      <c r="E563" s="2">
        <f t="shared" si="49"/>
        <v>-7.8085483397749567E-3</v>
      </c>
      <c r="F563" s="2">
        <f t="shared" si="53"/>
        <v>8.1926153310993202E-3</v>
      </c>
      <c r="G563" s="2">
        <f t="shared" si="51"/>
        <v>-1.6001163670874279E-2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1.0204</v>
      </c>
      <c r="C564" s="2">
        <f t="shared" si="48"/>
        <v>0.95059092762306618</v>
      </c>
      <c r="D564" s="2">
        <f t="shared" si="50"/>
        <v>0.96762020966644657</v>
      </c>
      <c r="E564" s="2">
        <f t="shared" si="49"/>
        <v>-1.7029282043380389E-2</v>
      </c>
      <c r="F564" s="2">
        <f t="shared" si="53"/>
        <v>3.1482358562033783E-3</v>
      </c>
      <c r="G564" s="2">
        <f t="shared" si="51"/>
        <v>-2.0177517899583768E-2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1.0298</v>
      </c>
      <c r="C565" s="2">
        <f t="shared" si="48"/>
        <v>0.94442309260413293</v>
      </c>
      <c r="D565" s="2">
        <f t="shared" si="50"/>
        <v>0.97222612006152465</v>
      </c>
      <c r="E565" s="2">
        <f t="shared" si="49"/>
        <v>-2.7803027457391716E-2</v>
      </c>
      <c r="F565" s="2">
        <f t="shared" si="53"/>
        <v>-3.042016806515641E-3</v>
      </c>
      <c r="G565" s="2">
        <f t="shared" si="51"/>
        <v>-2.4761010650876075E-2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1.0298</v>
      </c>
      <c r="C566" s="2">
        <f t="shared" si="48"/>
        <v>0.9430656937419587</v>
      </c>
      <c r="D566" s="2">
        <f t="shared" si="50"/>
        <v>0.97649085190881912</v>
      </c>
      <c r="E566" s="2">
        <f t="shared" si="49"/>
        <v>-3.3425158166860425E-2</v>
      </c>
      <c r="F566" s="2">
        <f t="shared" si="53"/>
        <v>-9.1186450785845988E-3</v>
      </c>
      <c r="G566" s="2">
        <f t="shared" si="51"/>
        <v>-2.4306513088275826E-2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1.0173000000000001</v>
      </c>
      <c r="C567" s="2">
        <f t="shared" si="48"/>
        <v>0.94385558701242667</v>
      </c>
      <c r="D567" s="2">
        <f t="shared" si="50"/>
        <v>0.97951375176742506</v>
      </c>
      <c r="E567" s="2">
        <f t="shared" si="49"/>
        <v>-3.5658164754998389E-2</v>
      </c>
      <c r="F567" s="2">
        <f t="shared" si="53"/>
        <v>-1.4426549013867357E-2</v>
      </c>
      <c r="G567" s="2">
        <f t="shared" si="51"/>
        <v>-2.1231615741131034E-2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1.0016</v>
      </c>
      <c r="C568" s="2">
        <f t="shared" si="48"/>
        <v>0.9445239582412841</v>
      </c>
      <c r="D568" s="2">
        <f t="shared" si="50"/>
        <v>0.98114977015502325</v>
      </c>
      <c r="E568" s="2">
        <f t="shared" si="49"/>
        <v>-3.6625811913739148E-2</v>
      </c>
      <c r="F568" s="2">
        <f t="shared" si="53"/>
        <v>-1.8866401593841717E-2</v>
      </c>
      <c r="G568" s="2">
        <f t="shared" si="51"/>
        <v>-1.7759410319897431E-2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0.98899999999999999</v>
      </c>
      <c r="C569" s="2">
        <f t="shared" si="48"/>
        <v>0.94122796466570191</v>
      </c>
      <c r="D569" s="2">
        <f t="shared" si="50"/>
        <v>0.98173126866205851</v>
      </c>
      <c r="E569" s="2">
        <f t="shared" si="49"/>
        <v>-4.0503303996356599E-2</v>
      </c>
      <c r="F569" s="2">
        <f t="shared" si="53"/>
        <v>-2.3193782074344693E-2</v>
      </c>
      <c r="G569" s="2">
        <f t="shared" si="51"/>
        <v>-1.7309521922011906E-2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0.9607</v>
      </c>
      <c r="C570" s="2">
        <f t="shared" si="48"/>
        <v>0.94663904702482471</v>
      </c>
      <c r="D570" s="2">
        <f t="shared" si="50"/>
        <v>0.98017339690931349</v>
      </c>
      <c r="E570" s="2">
        <f t="shared" si="49"/>
        <v>-3.3534349884488779E-2</v>
      </c>
      <c r="F570" s="2">
        <f t="shared" si="53"/>
        <v>-2.5261895636373509E-2</v>
      </c>
      <c r="G570" s="2">
        <f t="shared" si="51"/>
        <v>-8.2724542481152699E-3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0.9859</v>
      </c>
      <c r="C571" s="2">
        <f t="shared" si="48"/>
        <v>0.95654073209792856</v>
      </c>
      <c r="D571" s="2">
        <f t="shared" si="50"/>
        <v>0.98059758973084588</v>
      </c>
      <c r="E571" s="2">
        <f t="shared" si="49"/>
        <v>-2.4056857632917317E-2</v>
      </c>
      <c r="F571" s="2">
        <f t="shared" si="53"/>
        <v>-2.5020888035682271E-2</v>
      </c>
      <c r="G571" s="2">
        <f t="shared" si="51"/>
        <v>9.6403040276495447E-4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1.0046999999999999</v>
      </c>
      <c r="C572" s="2">
        <f t="shared" si="48"/>
        <v>0.96878061946747795</v>
      </c>
      <c r="D572" s="2">
        <f t="shared" si="50"/>
        <v>0.9823829534544869</v>
      </c>
      <c r="E572" s="2">
        <f t="shared" si="49"/>
        <v>-1.3602333987008941E-2</v>
      </c>
      <c r="F572" s="2">
        <f t="shared" si="53"/>
        <v>-2.2737177225947605E-2</v>
      </c>
      <c r="G572" s="2">
        <f t="shared" si="51"/>
        <v>9.1348432389386641E-3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1.0016</v>
      </c>
      <c r="C573" s="2">
        <f t="shared" si="48"/>
        <v>0.97913744724171214</v>
      </c>
      <c r="D573" s="2">
        <f t="shared" si="50"/>
        <v>0.98380643838378412</v>
      </c>
      <c r="E573" s="2">
        <f t="shared" si="49"/>
        <v>-4.6689911420719765E-3</v>
      </c>
      <c r="F573" s="2">
        <f t="shared" si="53"/>
        <v>-1.912354000917248E-2</v>
      </c>
      <c r="G573" s="2">
        <f t="shared" si="51"/>
        <v>1.4454548867100504E-2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0.97330000000000005</v>
      </c>
      <c r="C574" s="2">
        <f t="shared" si="48"/>
        <v>0.98548553228144875</v>
      </c>
      <c r="D574" s="2">
        <f t="shared" si="50"/>
        <v>0.98302818368868905</v>
      </c>
      <c r="E574" s="2">
        <f t="shared" si="49"/>
        <v>2.4573485927597005E-3</v>
      </c>
      <c r="F574" s="2">
        <f t="shared" si="53"/>
        <v>-1.4807362288786045E-2</v>
      </c>
      <c r="G574" s="2">
        <f t="shared" si="51"/>
        <v>1.7264710881545745E-2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0.97330000000000005</v>
      </c>
      <c r="C575" s="2">
        <f t="shared" si="48"/>
        <v>0.99230314269968745</v>
      </c>
      <c r="D575" s="2">
        <f t="shared" si="50"/>
        <v>0.98230757748952691</v>
      </c>
      <c r="E575" s="2">
        <f t="shared" si="49"/>
        <v>9.9955652101605397E-3</v>
      </c>
      <c r="F575" s="2">
        <f t="shared" si="53"/>
        <v>-9.8467767889967271E-3</v>
      </c>
      <c r="G575" s="2">
        <f t="shared" si="51"/>
        <v>1.9842341999157267E-2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0.98899999999999999</v>
      </c>
      <c r="C576" s="2">
        <f t="shared" si="48"/>
        <v>0.99807188997665863</v>
      </c>
      <c r="D576" s="2">
        <f t="shared" si="50"/>
        <v>0.98280331249030273</v>
      </c>
      <c r="E576" s="2">
        <f t="shared" si="49"/>
        <v>1.5268577486355905E-2</v>
      </c>
      <c r="F576" s="2">
        <f t="shared" si="53"/>
        <v>-4.8237059339262013E-3</v>
      </c>
      <c r="G576" s="2">
        <f t="shared" si="51"/>
        <v>2.0092283420282107E-2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0.9607</v>
      </c>
      <c r="C577" s="2">
        <f t="shared" si="48"/>
        <v>1.0010300607494804</v>
      </c>
      <c r="D577" s="2">
        <f t="shared" si="50"/>
        <v>0.98116603008361369</v>
      </c>
      <c r="E577" s="2">
        <f t="shared" si="49"/>
        <v>1.9864030665866728E-2</v>
      </c>
      <c r="F577" s="2">
        <f t="shared" si="53"/>
        <v>1.1384138603238395E-4</v>
      </c>
      <c r="G577" s="2">
        <f t="shared" si="51"/>
        <v>1.9750189279834345E-2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0.94189999999999996</v>
      </c>
      <c r="C578" s="2">
        <f t="shared" si="48"/>
        <v>1.0011177437110987</v>
      </c>
      <c r="D578" s="2">
        <f t="shared" si="50"/>
        <v>0.97825743526260522</v>
      </c>
      <c r="E578" s="2">
        <f t="shared" si="49"/>
        <v>2.2860308448493516E-2</v>
      </c>
      <c r="F578" s="2">
        <f t="shared" si="53"/>
        <v>4.6631347985246104E-3</v>
      </c>
      <c r="G578" s="2">
        <f t="shared" si="51"/>
        <v>1.8197173649968906E-2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0.97019999999999995</v>
      </c>
      <c r="C579" s="2">
        <f t="shared" si="48"/>
        <v>0.99925347544785281</v>
      </c>
      <c r="D579" s="2">
        <f t="shared" si="50"/>
        <v>0.9776605882061159</v>
      </c>
      <c r="E579" s="2">
        <f t="shared" si="49"/>
        <v>2.1592887241736913E-2</v>
      </c>
      <c r="F579" s="2">
        <f t="shared" si="53"/>
        <v>8.0490852871670723E-3</v>
      </c>
      <c r="G579" s="2">
        <f t="shared" si="51"/>
        <v>1.3543801954569841E-2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0.96699999999999997</v>
      </c>
      <c r="C580" s="2">
        <f t="shared" si="48"/>
        <v>0.99332217153279856</v>
      </c>
      <c r="D580" s="2">
        <f t="shared" si="50"/>
        <v>0.97687091500566281</v>
      </c>
      <c r="E580" s="2">
        <f t="shared" si="49"/>
        <v>1.6451256527135749E-2</v>
      </c>
      <c r="F580" s="2">
        <f t="shared" si="53"/>
        <v>9.729519535160807E-3</v>
      </c>
      <c r="G580" s="2">
        <f t="shared" si="51"/>
        <v>6.7217369919749421E-3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0.96699999999999997</v>
      </c>
      <c r="C581" s="2">
        <f t="shared" si="48"/>
        <v>0.99218029898929117</v>
      </c>
      <c r="D581" s="2">
        <f t="shared" si="50"/>
        <v>0.97613973611635441</v>
      </c>
      <c r="E581" s="2">
        <f t="shared" si="49"/>
        <v>1.6040562872936759E-2</v>
      </c>
      <c r="F581" s="2">
        <f t="shared" si="53"/>
        <v>1.0991728202715998E-2</v>
      </c>
      <c r="G581" s="2">
        <f t="shared" si="51"/>
        <v>5.0488346702207611E-3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0.96699999999999997</v>
      </c>
      <c r="C582" s="2">
        <f t="shared" si="48"/>
        <v>0.9941064068370925</v>
      </c>
      <c r="D582" s="2">
        <f t="shared" si="50"/>
        <v>0.975462718626254</v>
      </c>
      <c r="E582" s="2">
        <f t="shared" si="49"/>
        <v>1.8643688210838505E-2</v>
      </c>
      <c r="F582" s="2">
        <f t="shared" si="53"/>
        <v>1.2522120204340501E-2</v>
      </c>
      <c r="G582" s="2">
        <f t="shared" si="51"/>
        <v>6.1215680064980044E-3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0.96699999999999997</v>
      </c>
      <c r="C583" s="2">
        <f t="shared" si="48"/>
        <v>0.99525926732369374</v>
      </c>
      <c r="D583" s="2">
        <f t="shared" si="50"/>
        <v>0.97483585057986477</v>
      </c>
      <c r="E583" s="2">
        <f t="shared" si="49"/>
        <v>2.042341674382897E-2</v>
      </c>
      <c r="F583" s="2">
        <f t="shared" si="53"/>
        <v>1.4102379512238196E-2</v>
      </c>
      <c r="G583" s="2">
        <f t="shared" si="51"/>
        <v>6.3210372315907742E-3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0.96699999999999997</v>
      </c>
      <c r="C584" s="2">
        <f t="shared" si="48"/>
        <v>0.99188091850466398</v>
      </c>
      <c r="D584" s="2">
        <f t="shared" si="50"/>
        <v>0.97425541720357844</v>
      </c>
      <c r="E584" s="2">
        <f t="shared" si="49"/>
        <v>1.7625501301085533E-2</v>
      </c>
      <c r="F584" s="2">
        <f t="shared" si="53"/>
        <v>1.4807003870007664E-2</v>
      </c>
      <c r="G584" s="2">
        <f t="shared" si="51"/>
        <v>2.8184974310778693E-3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0.97330000000000005</v>
      </c>
      <c r="C585" s="2">
        <f t="shared" si="48"/>
        <v>0.98902231565779264</v>
      </c>
      <c r="D585" s="2">
        <f t="shared" si="50"/>
        <v>0.97418464555886897</v>
      </c>
      <c r="E585" s="2">
        <f t="shared" si="49"/>
        <v>1.4837670098923672E-2</v>
      </c>
      <c r="F585" s="2">
        <f t="shared" si="53"/>
        <v>1.4813137115790867E-2</v>
      </c>
      <c r="G585" s="2">
        <f t="shared" si="51"/>
        <v>2.4532983132805053E-5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0.95760000000000001</v>
      </c>
      <c r="C586" s="2">
        <f t="shared" si="48"/>
        <v>0.98901888247967074</v>
      </c>
      <c r="D586" s="2">
        <f t="shared" si="50"/>
        <v>0.97295615329524898</v>
      </c>
      <c r="E586" s="2">
        <f t="shared" si="49"/>
        <v>1.6062729184421753E-2</v>
      </c>
      <c r="F586" s="2">
        <f t="shared" si="53"/>
        <v>1.5063055529517045E-2</v>
      </c>
      <c r="G586" s="2">
        <f t="shared" si="51"/>
        <v>9.9967365490470812E-4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0.97330000000000005</v>
      </c>
      <c r="C587" s="2">
        <f t="shared" si="48"/>
        <v>0.98466213132895219</v>
      </c>
      <c r="D587" s="2">
        <f t="shared" si="50"/>
        <v>0.97298162342152683</v>
      </c>
      <c r="E587" s="2">
        <f t="shared" si="49"/>
        <v>1.1680507907425364E-2</v>
      </c>
      <c r="F587" s="2">
        <f t="shared" si="53"/>
        <v>1.438654600509871E-2</v>
      </c>
      <c r="G587" s="2">
        <f t="shared" si="51"/>
        <v>-2.706038097673346E-3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0.95450000000000002</v>
      </c>
      <c r="C588" s="2">
        <f t="shared" si="48"/>
        <v>0.97808334189372881</v>
      </c>
      <c r="D588" s="2">
        <f t="shared" si="50"/>
        <v>0.97161261427919154</v>
      </c>
      <c r="E588" s="2">
        <f t="shared" si="49"/>
        <v>6.4707276145372639E-3</v>
      </c>
      <c r="F588" s="2">
        <f t="shared" si="53"/>
        <v>1.2803382326986423E-2</v>
      </c>
      <c r="G588" s="2">
        <f t="shared" si="51"/>
        <v>-6.3326547124491588E-3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0.97019999999999995</v>
      </c>
      <c r="C589" s="2">
        <f t="shared" si="48"/>
        <v>0.97687052006392439</v>
      </c>
      <c r="D589" s="2">
        <f t="shared" si="50"/>
        <v>0.97150797618443663</v>
      </c>
      <c r="E589" s="2">
        <f t="shared" si="49"/>
        <v>5.3625438794877578E-3</v>
      </c>
      <c r="F589" s="2">
        <f t="shared" si="53"/>
        <v>1.1315214637486689E-2</v>
      </c>
      <c r="G589" s="2">
        <f t="shared" si="51"/>
        <v>-5.9526707579989312E-3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0.99839999999999995</v>
      </c>
      <c r="C590" s="2">
        <f t="shared" si="48"/>
        <v>0.97535197851562827</v>
      </c>
      <c r="D590" s="2">
        <f t="shared" si="50"/>
        <v>0.97349997794855248</v>
      </c>
      <c r="E590" s="2">
        <f t="shared" si="49"/>
        <v>1.8520005670757955E-3</v>
      </c>
      <c r="F590" s="2">
        <f t="shared" si="53"/>
        <v>9.4225718234045106E-3</v>
      </c>
      <c r="G590" s="2">
        <f t="shared" si="51"/>
        <v>-7.5705712563287151E-3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1.0046999999999999</v>
      </c>
      <c r="C591" s="2">
        <f t="shared" ref="C591:C654" si="54">$C$4*B581+C590*(1-$C$4)</f>
        <v>0.97406705874399313</v>
      </c>
      <c r="D591" s="2">
        <f t="shared" si="50"/>
        <v>0.97581109069310412</v>
      </c>
      <c r="E591" s="2">
        <f t="shared" si="49"/>
        <v>-1.7440319491109912E-3</v>
      </c>
      <c r="F591" s="2">
        <f t="shared" si="53"/>
        <v>7.1892510689014104E-3</v>
      </c>
      <c r="G591" s="2">
        <f t="shared" si="51"/>
        <v>-8.9332830180124008E-3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0.97640000000000005</v>
      </c>
      <c r="C592" s="2">
        <f t="shared" si="54"/>
        <v>0.97297981893722496</v>
      </c>
      <c r="D592" s="2">
        <f t="shared" si="50"/>
        <v>0.97585471360472598</v>
      </c>
      <c r="E592" s="2">
        <f t="shared" si="49"/>
        <v>-2.8748946675010156E-3</v>
      </c>
      <c r="F592" s="2">
        <f t="shared" si="53"/>
        <v>5.1764219216209259E-3</v>
      </c>
      <c r="G592" s="2">
        <f t="shared" si="51"/>
        <v>-8.0513165891219415E-3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0.99529999999999996</v>
      </c>
      <c r="C593" s="2">
        <f t="shared" si="54"/>
        <v>0.97205984679303647</v>
      </c>
      <c r="D593" s="2">
        <f t="shared" si="50"/>
        <v>0.97729510518956109</v>
      </c>
      <c r="E593" s="2">
        <f t="shared" si="49"/>
        <v>-5.2352583965246113E-3</v>
      </c>
      <c r="F593" s="2">
        <f t="shared" si="53"/>
        <v>3.0940858579918181E-3</v>
      </c>
      <c r="G593" s="2">
        <f t="shared" si="51"/>
        <v>-8.3293442545164294E-3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0.98899999999999999</v>
      </c>
      <c r="C594" s="2">
        <f t="shared" si="54"/>
        <v>0.97128140882487701</v>
      </c>
      <c r="D594" s="2">
        <f t="shared" si="50"/>
        <v>0.97816213443477873</v>
      </c>
      <c r="E594" s="2">
        <f t="shared" si="49"/>
        <v>-6.8807256099017167E-3</v>
      </c>
      <c r="F594" s="2">
        <f t="shared" si="53"/>
        <v>1.0991235644131113E-3</v>
      </c>
      <c r="G594" s="2">
        <f t="shared" si="51"/>
        <v>-7.9798491743148271E-3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0.9607</v>
      </c>
      <c r="C595" s="2">
        <f t="shared" si="54"/>
        <v>0.97159196131335746</v>
      </c>
      <c r="D595" s="2">
        <f t="shared" si="50"/>
        <v>0.97686864299516551</v>
      </c>
      <c r="E595" s="2">
        <f t="shared" si="49"/>
        <v>-5.2766816818080597E-3</v>
      </c>
      <c r="F595" s="2">
        <f t="shared" si="53"/>
        <v>-1.7603748483112293E-4</v>
      </c>
      <c r="G595" s="2">
        <f t="shared" si="51"/>
        <v>-5.100644196976937E-3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0.96389999999999998</v>
      </c>
      <c r="C596" s="2">
        <f t="shared" si="54"/>
        <v>0.96943935188053332</v>
      </c>
      <c r="D596" s="2">
        <f t="shared" si="50"/>
        <v>0.97590800277330148</v>
      </c>
      <c r="E596" s="2">
        <f t="shared" si="49"/>
        <v>-6.4686508927681574E-3</v>
      </c>
      <c r="F596" s="2">
        <f t="shared" si="53"/>
        <v>-1.4345601664185299E-3</v>
      </c>
      <c r="G596" s="2">
        <f t="shared" si="51"/>
        <v>-5.0340907263496278E-3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0.97019999999999995</v>
      </c>
      <c r="C597" s="2">
        <f t="shared" si="54"/>
        <v>0.97003329774506675</v>
      </c>
      <c r="D597" s="2">
        <f t="shared" si="50"/>
        <v>0.97548518775305693</v>
      </c>
      <c r="E597" s="2">
        <f t="shared" si="49"/>
        <v>-5.4518900079901789E-3</v>
      </c>
      <c r="F597" s="2">
        <f t="shared" si="53"/>
        <v>-2.23802613473286E-3</v>
      </c>
      <c r="G597" s="2">
        <f t="shared" si="51"/>
        <v>-3.2138638732573188E-3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0.97019999999999995</v>
      </c>
      <c r="C598" s="2">
        <f t="shared" si="54"/>
        <v>0.96764355963044113</v>
      </c>
      <c r="D598" s="2">
        <f t="shared" si="50"/>
        <v>0.97509369236394161</v>
      </c>
      <c r="E598" s="2">
        <f t="shared" si="49"/>
        <v>-7.4501327335004808E-3</v>
      </c>
      <c r="F598" s="2">
        <f t="shared" si="53"/>
        <v>-3.280447454486384E-3</v>
      </c>
      <c r="G598" s="2">
        <f t="shared" si="51"/>
        <v>-4.1696852790140968E-3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0.95450000000000002</v>
      </c>
      <c r="C599" s="2">
        <f t="shared" si="54"/>
        <v>0.96803685814883478</v>
      </c>
      <c r="D599" s="2">
        <f t="shared" si="50"/>
        <v>0.97356823367031631</v>
      </c>
      <c r="E599" s="2">
        <f t="shared" si="49"/>
        <v>-5.5313755214815297E-3</v>
      </c>
      <c r="F599" s="2">
        <f t="shared" si="53"/>
        <v>-3.7306330678854131E-3</v>
      </c>
      <c r="G599" s="2">
        <f t="shared" si="51"/>
        <v>-1.8007424535961165E-3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0.94189999999999996</v>
      </c>
      <c r="C600" s="2">
        <f t="shared" si="54"/>
        <v>0.9727081107413218</v>
      </c>
      <c r="D600" s="2">
        <f t="shared" si="50"/>
        <v>0.97122243858362622</v>
      </c>
      <c r="E600" s="2">
        <f t="shared" si="49"/>
        <v>1.4856721576955723E-3</v>
      </c>
      <c r="F600" s="2">
        <f t="shared" si="53"/>
        <v>-2.6873720227692161E-3</v>
      </c>
      <c r="G600" s="2">
        <f t="shared" si="51"/>
        <v>4.173044180464788E-3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0.95450000000000002</v>
      </c>
      <c r="C601" s="2">
        <f t="shared" si="54"/>
        <v>0.97762993985804159</v>
      </c>
      <c r="D601" s="2">
        <f t="shared" si="50"/>
        <v>0.96998373942928351</v>
      </c>
      <c r="E601" s="2">
        <f t="shared" si="49"/>
        <v>7.6462004287580765E-3</v>
      </c>
      <c r="F601" s="2">
        <f t="shared" si="53"/>
        <v>-6.206575324637577E-4</v>
      </c>
      <c r="G601" s="2">
        <f t="shared" si="51"/>
        <v>8.2668579612218338E-3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5">
        <f>TITRES_STAT!D605</f>
        <v>0.95450000000000002</v>
      </c>
      <c r="C602" s="2">
        <f t="shared" si="54"/>
        <v>0.97744071834141977</v>
      </c>
      <c r="D602" s="2">
        <f t="shared" si="50"/>
        <v>0.96883679576785509</v>
      </c>
      <c r="E602" s="2">
        <f t="shared" si="49"/>
        <v>8.6039225735646818E-3</v>
      </c>
      <c r="F602" s="2">
        <f t="shared" si="53"/>
        <v>1.2242584887419304E-3</v>
      </c>
      <c r="G602" s="2">
        <f t="shared" si="51"/>
        <v>7.3796640848227514E-3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5">
        <f>TITRES_STAT!D606</f>
        <v>0.94189999999999996</v>
      </c>
      <c r="C603" s="2">
        <f t="shared" si="54"/>
        <v>0.98018830013504743</v>
      </c>
      <c r="D603" s="2">
        <f t="shared" si="50"/>
        <v>0.96684147756282879</v>
      </c>
      <c r="E603" s="2">
        <f t="shared" si="49"/>
        <v>1.3346822572218642E-2</v>
      </c>
      <c r="F603" s="2">
        <f t="shared" si="53"/>
        <v>3.648771305437273E-3</v>
      </c>
      <c r="G603" s="2">
        <f t="shared" si="51"/>
        <v>9.6980512667813688E-3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5">
        <f>TITRES_STAT!D607</f>
        <v>0.97019999999999995</v>
      </c>
      <c r="C604" s="2">
        <f t="shared" si="54"/>
        <v>0.98154394626811714</v>
      </c>
      <c r="D604" s="2">
        <f t="shared" si="50"/>
        <v>0.96709025700261919</v>
      </c>
      <c r="E604" s="2">
        <f t="shared" ref="E604:E667" si="55">C604-D604</f>
        <v>1.4453689265497949E-2</v>
      </c>
      <c r="F604" s="2">
        <f t="shared" si="53"/>
        <v>5.8097548974494085E-3</v>
      </c>
      <c r="G604" s="2">
        <f t="shared" si="51"/>
        <v>8.6439343680485402E-3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5">
        <f>TITRES_STAT!D608</f>
        <v>0.97019999999999995</v>
      </c>
      <c r="C605" s="2">
        <f t="shared" si="54"/>
        <v>0.97833718530379143</v>
      </c>
      <c r="D605" s="2">
        <f t="shared" ref="D605:D668" si="56">$D$4*B605+(1-$D$4)*D604</f>
        <v>0.9673206083357585</v>
      </c>
      <c r="E605" s="2">
        <f t="shared" si="55"/>
        <v>1.1016576968032932E-2</v>
      </c>
      <c r="F605" s="2">
        <f t="shared" si="53"/>
        <v>6.8511193115661133E-3</v>
      </c>
      <c r="G605" s="2">
        <f t="shared" si="51"/>
        <v>4.1654576564668184E-3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0.96699999999999997</v>
      </c>
      <c r="C606" s="2">
        <f t="shared" si="54"/>
        <v>0.97611607987243898</v>
      </c>
      <c r="D606" s="2">
        <f t="shared" si="56"/>
        <v>0.96729685957014677</v>
      </c>
      <c r="E606" s="2">
        <f t="shared" si="55"/>
        <v>8.8192203022922078E-3</v>
      </c>
      <c r="F606" s="2">
        <f t="shared" si="53"/>
        <v>7.2447395097113331E-3</v>
      </c>
      <c r="G606" s="2">
        <f t="shared" si="51"/>
        <v>1.5744807925808747E-3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0.94189999999999996</v>
      </c>
      <c r="C607" s="2">
        <f t="shared" si="54"/>
        <v>0.97520591373821752</v>
      </c>
      <c r="D607" s="2">
        <f t="shared" si="56"/>
        <v>0.96541561071309889</v>
      </c>
      <c r="E607" s="2">
        <f t="shared" si="55"/>
        <v>9.7903030251186296E-3</v>
      </c>
      <c r="F607" s="2">
        <f t="shared" si="53"/>
        <v>7.7538522127927924E-3</v>
      </c>
      <c r="G607" s="2">
        <f t="shared" si="51"/>
        <v>2.0364508123258372E-3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0.96699999999999997</v>
      </c>
      <c r="C608" s="2">
        <f t="shared" si="54"/>
        <v>0.97443577316310714</v>
      </c>
      <c r="D608" s="2">
        <f t="shared" si="56"/>
        <v>0.96553297288249895</v>
      </c>
      <c r="E608" s="2">
        <f t="shared" si="55"/>
        <v>8.9028002806081918E-3</v>
      </c>
      <c r="F608" s="2">
        <f t="shared" si="53"/>
        <v>7.9836418263558723E-3</v>
      </c>
      <c r="G608" s="2">
        <f t="shared" si="51"/>
        <v>9.1915845425231957E-4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1.0046999999999999</v>
      </c>
      <c r="C609" s="2">
        <f t="shared" si="54"/>
        <v>0.9713687311380137</v>
      </c>
      <c r="D609" s="2">
        <f t="shared" si="56"/>
        <v>0.96843423415046193</v>
      </c>
      <c r="E609" s="2">
        <f t="shared" si="55"/>
        <v>2.9344969875517712E-3</v>
      </c>
      <c r="F609" s="2">
        <f t="shared" si="53"/>
        <v>6.9738128585950529E-3</v>
      </c>
      <c r="G609" s="2">
        <f t="shared" si="51"/>
        <v>-4.0393158710432817E-3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1.0329999999999999</v>
      </c>
      <c r="C610" s="2">
        <f t="shared" si="54"/>
        <v>0.9668350801937039</v>
      </c>
      <c r="D610" s="2">
        <f t="shared" si="56"/>
        <v>0.97321688347265001</v>
      </c>
      <c r="E610" s="2">
        <f t="shared" si="55"/>
        <v>-6.3818032789461077E-3</v>
      </c>
      <c r="F610" s="2">
        <f t="shared" si="53"/>
        <v>4.302689631086821E-3</v>
      </c>
      <c r="G610" s="2">
        <f t="shared" si="51"/>
        <v>-1.0684492910032928E-2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1.0046999999999999</v>
      </c>
      <c r="C611" s="2">
        <f t="shared" si="54"/>
        <v>0.96493737554851866</v>
      </c>
      <c r="D611" s="2">
        <f t="shared" si="56"/>
        <v>0.97554896617837961</v>
      </c>
      <c r="E611" s="2">
        <f t="shared" si="55"/>
        <v>-1.0611590629860945E-2</v>
      </c>
      <c r="F611" s="2">
        <f t="shared" si="53"/>
        <v>1.3198335788972681E-3</v>
      </c>
      <c r="G611" s="2">
        <f t="shared" si="51"/>
        <v>-1.1931424208758213E-2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0.97640000000000005</v>
      </c>
      <c r="C612" s="2">
        <f t="shared" si="54"/>
        <v>0.9633316254641312</v>
      </c>
      <c r="D612" s="2">
        <f t="shared" si="56"/>
        <v>0.97561200572072182</v>
      </c>
      <c r="E612" s="2">
        <f t="shared" si="55"/>
        <v>-1.2280380256590617E-2</v>
      </c>
      <c r="F612" s="2">
        <f t="shared" si="53"/>
        <v>-1.400209188200309E-3</v>
      </c>
      <c r="G612" s="2">
        <f t="shared" ref="G612:G675" si="57">E612-F612</f>
        <v>-1.0880171068390308E-2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1.0016</v>
      </c>
      <c r="C613" s="2">
        <f t="shared" si="54"/>
        <v>0.96003445231580331</v>
      </c>
      <c r="D613" s="2">
        <f t="shared" si="56"/>
        <v>0.97753704233400174</v>
      </c>
      <c r="E613" s="2">
        <f t="shared" si="55"/>
        <v>-1.7502590018198427E-2</v>
      </c>
      <c r="F613" s="2">
        <f t="shared" ref="F613:F676" si="59">(E613*(2/(10)))+((1-(2/10))*F612)</f>
        <v>-4.6206853541999326E-3</v>
      </c>
      <c r="G613" s="2">
        <f t="shared" si="57"/>
        <v>-1.2881904663998495E-2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0.99209999999999998</v>
      </c>
      <c r="C614" s="2">
        <f t="shared" si="54"/>
        <v>0.96159838272875664</v>
      </c>
      <c r="D614" s="2">
        <f t="shared" si="56"/>
        <v>0.9786157799388906</v>
      </c>
      <c r="E614" s="2">
        <f t="shared" si="55"/>
        <v>-1.7017397210133955E-2</v>
      </c>
      <c r="F614" s="2">
        <f t="shared" si="59"/>
        <v>-7.1000277253867369E-3</v>
      </c>
      <c r="G614" s="2">
        <f t="shared" si="57"/>
        <v>-9.9173694847472186E-3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0.97960000000000003</v>
      </c>
      <c r="C615" s="2">
        <f t="shared" si="54"/>
        <v>0.96292170846279401</v>
      </c>
      <c r="D615" s="2">
        <f t="shared" si="56"/>
        <v>0.97868868512860241</v>
      </c>
      <c r="E615" s="2">
        <f t="shared" si="55"/>
        <v>-1.5766976665808397E-2</v>
      </c>
      <c r="F615" s="2">
        <f t="shared" si="59"/>
        <v>-8.8334175134710691E-3</v>
      </c>
      <c r="G615" s="2">
        <f t="shared" si="57"/>
        <v>-6.9335591523373274E-3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0.97640000000000005</v>
      </c>
      <c r="C616" s="2">
        <f t="shared" si="54"/>
        <v>0.96354913793005648</v>
      </c>
      <c r="D616" s="2">
        <f t="shared" si="56"/>
        <v>0.97851915289685409</v>
      </c>
      <c r="E616" s="2">
        <f t="shared" si="55"/>
        <v>-1.4970014966797618E-2</v>
      </c>
      <c r="F616" s="2">
        <f t="shared" si="59"/>
        <v>-1.0060737004136379E-2</v>
      </c>
      <c r="G616" s="2">
        <f t="shared" si="57"/>
        <v>-4.909277962661239E-3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0.97330000000000005</v>
      </c>
      <c r="C617" s="2">
        <f t="shared" si="54"/>
        <v>0.96021850132543241</v>
      </c>
      <c r="D617" s="2">
        <f t="shared" si="56"/>
        <v>0.97813254897856861</v>
      </c>
      <c r="E617" s="2">
        <f t="shared" si="55"/>
        <v>-1.79140476531362E-2</v>
      </c>
      <c r="F617" s="2">
        <f t="shared" si="59"/>
        <v>-1.1631399133936345E-2</v>
      </c>
      <c r="G617" s="2">
        <f t="shared" si="57"/>
        <v>-6.282648519199855E-3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0.97330000000000005</v>
      </c>
      <c r="C618" s="2">
        <f t="shared" si="54"/>
        <v>0.96126180881382739</v>
      </c>
      <c r="D618" s="2">
        <f t="shared" si="56"/>
        <v>0.97777458238756354</v>
      </c>
      <c r="E618" s="2">
        <f t="shared" si="55"/>
        <v>-1.651277357373615E-2</v>
      </c>
      <c r="F618" s="2">
        <f t="shared" si="59"/>
        <v>-1.2607674021896307E-2</v>
      </c>
      <c r="G618" s="2">
        <f t="shared" si="57"/>
        <v>-3.9050995518398433E-3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1.0016</v>
      </c>
      <c r="C619" s="2">
        <f t="shared" si="54"/>
        <v>0.96794460745785393</v>
      </c>
      <c r="D619" s="2">
        <f t="shared" si="56"/>
        <v>0.97953942813663286</v>
      </c>
      <c r="E619" s="2">
        <f t="shared" si="55"/>
        <v>-1.1594820678778928E-2</v>
      </c>
      <c r="F619" s="2">
        <f t="shared" si="59"/>
        <v>-1.2405103353272832E-2</v>
      </c>
      <c r="G619" s="2">
        <f t="shared" si="57"/>
        <v>8.1028267449390415E-4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1.0361</v>
      </c>
      <c r="C620" s="2">
        <f t="shared" si="54"/>
        <v>0.97795312938741485</v>
      </c>
      <c r="D620" s="2">
        <f t="shared" si="56"/>
        <v>0.98372910012651194</v>
      </c>
      <c r="E620" s="2">
        <f t="shared" si="55"/>
        <v>-5.7759707390970805E-3</v>
      </c>
      <c r="F620" s="2">
        <f t="shared" si="59"/>
        <v>-1.1079276830437683E-2</v>
      </c>
      <c r="G620" s="2">
        <f t="shared" si="57"/>
        <v>5.3033060913406024E-3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1.0298</v>
      </c>
      <c r="C621" s="2">
        <f t="shared" si="54"/>
        <v>0.98206803255858177</v>
      </c>
      <c r="D621" s="2">
        <f t="shared" si="56"/>
        <v>0.98714175937639992</v>
      </c>
      <c r="E621" s="2">
        <f t="shared" si="55"/>
        <v>-5.0737268178181472E-3</v>
      </c>
      <c r="F621" s="2">
        <f t="shared" si="59"/>
        <v>-9.8781668279137765E-3</v>
      </c>
      <c r="G621" s="2">
        <f t="shared" si="57"/>
        <v>4.8044400100956293E-3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1.0329999999999999</v>
      </c>
      <c r="C622" s="2">
        <f t="shared" si="54"/>
        <v>0.98119602754956925</v>
      </c>
      <c r="D622" s="2">
        <f t="shared" si="56"/>
        <v>0.99053866608925922</v>
      </c>
      <c r="E622" s="2">
        <f t="shared" si="55"/>
        <v>-9.3426385396899736E-3</v>
      </c>
      <c r="F622" s="2">
        <f t="shared" si="59"/>
        <v>-9.7710611702690169E-3</v>
      </c>
      <c r="G622" s="2">
        <f t="shared" si="57"/>
        <v>4.2842263057904333E-4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1.0329999999999999</v>
      </c>
      <c r="C623" s="2">
        <f t="shared" si="54"/>
        <v>0.98433510023425086</v>
      </c>
      <c r="D623" s="2">
        <f t="shared" si="56"/>
        <v>0.99368395008264743</v>
      </c>
      <c r="E623" s="2">
        <f t="shared" si="55"/>
        <v>-9.3488498483965676E-3</v>
      </c>
      <c r="F623" s="2">
        <f t="shared" si="59"/>
        <v>-9.6866189058945271E-3</v>
      </c>
      <c r="G623" s="2">
        <f t="shared" si="57"/>
        <v>3.3776905749795944E-4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1.0298</v>
      </c>
      <c r="C624" s="2">
        <f t="shared" si="54"/>
        <v>0.98552970019821229</v>
      </c>
      <c r="D624" s="2">
        <f t="shared" si="56"/>
        <v>0.99635921303948838</v>
      </c>
      <c r="E624" s="2">
        <f t="shared" si="55"/>
        <v>-1.082951284127609E-2</v>
      </c>
      <c r="F624" s="2">
        <f t="shared" si="59"/>
        <v>-9.915197692970841E-3</v>
      </c>
      <c r="G624" s="2">
        <f t="shared" si="57"/>
        <v>-9.143151483052489E-4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1.0235000000000001</v>
      </c>
      <c r="C625" s="2">
        <f t="shared" si="54"/>
        <v>0.98461743862925655</v>
      </c>
      <c r="D625" s="2">
        <f t="shared" si="56"/>
        <v>0.99836964170322995</v>
      </c>
      <c r="E625" s="2">
        <f t="shared" si="55"/>
        <v>-1.3752203073973401E-2</v>
      </c>
      <c r="F625" s="2">
        <f t="shared" si="59"/>
        <v>-1.0682598769171353E-2</v>
      </c>
      <c r="G625" s="2">
        <f t="shared" si="57"/>
        <v>-3.0696043048020483E-3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1.0046999999999999</v>
      </c>
      <c r="C626" s="2">
        <f t="shared" si="54"/>
        <v>0.98335321730167868</v>
      </c>
      <c r="D626" s="2">
        <f t="shared" si="56"/>
        <v>0.99883855713262026</v>
      </c>
      <c r="E626" s="2">
        <f t="shared" si="55"/>
        <v>-1.548533983094158E-2</v>
      </c>
      <c r="F626" s="2">
        <f t="shared" si="59"/>
        <v>-1.1643146981525399E-2</v>
      </c>
      <c r="G626" s="2">
        <f t="shared" si="57"/>
        <v>-3.842192849416181E-3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1.0046999999999999</v>
      </c>
      <c r="C627" s="2">
        <f t="shared" si="54"/>
        <v>0.98180656848603576</v>
      </c>
      <c r="D627" s="2">
        <f t="shared" si="56"/>
        <v>0.99927273808575945</v>
      </c>
      <c r="E627" s="2">
        <f t="shared" si="55"/>
        <v>-1.7466169599723691E-2</v>
      </c>
      <c r="F627" s="2">
        <f t="shared" si="59"/>
        <v>-1.2807751505165058E-2</v>
      </c>
      <c r="G627" s="2">
        <f t="shared" si="57"/>
        <v>-4.6584180945586327E-3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1.0016</v>
      </c>
      <c r="C628" s="2">
        <f t="shared" si="54"/>
        <v>0.98049786564203023</v>
      </c>
      <c r="D628" s="2">
        <f t="shared" si="56"/>
        <v>0.99944512785718465</v>
      </c>
      <c r="E628" s="2">
        <f t="shared" si="55"/>
        <v>-1.8947262215154415E-2</v>
      </c>
      <c r="F628" s="2">
        <f t="shared" si="59"/>
        <v>-1.4035653647162931E-2</v>
      </c>
      <c r="G628" s="2">
        <f t="shared" si="57"/>
        <v>-4.9116085679914833E-3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0.99839999999999995</v>
      </c>
      <c r="C629" s="2">
        <f t="shared" si="54"/>
        <v>0.98374434785094866</v>
      </c>
      <c r="D629" s="2">
        <f t="shared" si="56"/>
        <v>0.99936771097887467</v>
      </c>
      <c r="E629" s="2">
        <f t="shared" si="55"/>
        <v>-1.5623363127926004E-2</v>
      </c>
      <c r="F629" s="2">
        <f t="shared" si="59"/>
        <v>-1.4353195543315548E-2</v>
      </c>
      <c r="G629" s="2">
        <f t="shared" si="57"/>
        <v>-1.2701675846104564E-3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1.0016</v>
      </c>
      <c r="C630" s="2">
        <f t="shared" si="54"/>
        <v>0.9917990635661873</v>
      </c>
      <c r="D630" s="2">
        <f t="shared" si="56"/>
        <v>0.99953306572118028</v>
      </c>
      <c r="E630" s="2">
        <f t="shared" si="55"/>
        <v>-7.7340021549929805E-3</v>
      </c>
      <c r="F630" s="2">
        <f t="shared" si="59"/>
        <v>-1.3029356865651036E-2</v>
      </c>
      <c r="G630" s="2">
        <f t="shared" si="57"/>
        <v>5.2953547106580554E-3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1.0611999999999999</v>
      </c>
      <c r="C631" s="2">
        <f t="shared" si="54"/>
        <v>0.99764536147908156</v>
      </c>
      <c r="D631" s="2">
        <f t="shared" si="56"/>
        <v>1.0041009867788706</v>
      </c>
      <c r="E631" s="2">
        <f t="shared" si="55"/>
        <v>-6.4556252997890473E-3</v>
      </c>
      <c r="F631" s="2">
        <f t="shared" si="59"/>
        <v>-1.171461055247864E-2</v>
      </c>
      <c r="G631" s="2">
        <f t="shared" si="57"/>
        <v>5.2589852526895922E-3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1.1240000000000001</v>
      </c>
      <c r="C632" s="2">
        <f t="shared" si="54"/>
        <v>1.0030845366361458</v>
      </c>
      <c r="D632" s="2">
        <f t="shared" si="56"/>
        <v>1.0129823951656209</v>
      </c>
      <c r="E632" s="2">
        <f t="shared" si="55"/>
        <v>-9.897858529475112E-3</v>
      </c>
      <c r="F632" s="2">
        <f t="shared" si="59"/>
        <v>-1.1351260147877934E-2</v>
      </c>
      <c r="G632" s="2">
        <f t="shared" si="57"/>
        <v>1.453401618402822E-3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1.1428</v>
      </c>
      <c r="C633" s="2">
        <f t="shared" si="54"/>
        <v>1.0076869156152002</v>
      </c>
      <c r="D633" s="2">
        <f t="shared" si="56"/>
        <v>1.0225985140422416</v>
      </c>
      <c r="E633" s="2">
        <f t="shared" si="55"/>
        <v>-1.4911598427041373E-2</v>
      </c>
      <c r="F633" s="2">
        <f t="shared" si="59"/>
        <v>-1.2063327803710621E-2</v>
      </c>
      <c r="G633" s="2">
        <f t="shared" si="57"/>
        <v>-2.8482706233307516E-3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1.1303000000000001</v>
      </c>
      <c r="C634" s="2">
        <f t="shared" si="54"/>
        <v>1.0110889285974771</v>
      </c>
      <c r="D634" s="2">
        <f t="shared" si="56"/>
        <v>1.0305764018909644</v>
      </c>
      <c r="E634" s="2">
        <f t="shared" si="55"/>
        <v>-1.9487473293487323E-2</v>
      </c>
      <c r="F634" s="2">
        <f t="shared" si="59"/>
        <v>-1.3548156901665961E-2</v>
      </c>
      <c r="G634" s="2">
        <f t="shared" si="57"/>
        <v>-5.9393163918213619E-3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1.1491</v>
      </c>
      <c r="C635" s="2">
        <f t="shared" si="54"/>
        <v>1.0129983241978653</v>
      </c>
      <c r="D635" s="2">
        <f t="shared" si="56"/>
        <v>1.0393559276768189</v>
      </c>
      <c r="E635" s="2">
        <f t="shared" si="55"/>
        <v>-2.6357603478953662E-2</v>
      </c>
      <c r="F635" s="2">
        <f t="shared" si="59"/>
        <v>-1.6110046217123503E-2</v>
      </c>
      <c r="G635" s="2">
        <f t="shared" si="57"/>
        <v>-1.0247557261830159E-2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1.1209</v>
      </c>
      <c r="C636" s="2">
        <f t="shared" si="54"/>
        <v>1.0117216589366551</v>
      </c>
      <c r="D636" s="2">
        <f t="shared" si="56"/>
        <v>1.045396229330388</v>
      </c>
      <c r="E636" s="2">
        <f t="shared" si="55"/>
        <v>-3.3674570393732894E-2</v>
      </c>
      <c r="F636" s="2">
        <f t="shared" si="59"/>
        <v>-1.9622951052445381E-2</v>
      </c>
      <c r="G636" s="2">
        <f t="shared" si="57"/>
        <v>-1.4051619341287513E-2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1.1240000000000001</v>
      </c>
      <c r="C637" s="2">
        <f t="shared" si="54"/>
        <v>1.0106414037156313</v>
      </c>
      <c r="D637" s="2">
        <f t="shared" si="56"/>
        <v>1.0512187308614704</v>
      </c>
      <c r="E637" s="2">
        <f t="shared" si="55"/>
        <v>-4.057732714583917E-2</v>
      </c>
      <c r="F637" s="2">
        <f t="shared" si="59"/>
        <v>-2.381382627112414E-2</v>
      </c>
      <c r="G637" s="2">
        <f t="shared" si="57"/>
        <v>-1.676350087471503E-2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1.1240000000000001</v>
      </c>
      <c r="C638" s="2">
        <f t="shared" si="54"/>
        <v>1.0092504185286111</v>
      </c>
      <c r="D638" s="2">
        <f t="shared" si="56"/>
        <v>1.0566099359828431</v>
      </c>
      <c r="E638" s="2">
        <f t="shared" si="55"/>
        <v>-4.7359517454232058E-2</v>
      </c>
      <c r="F638" s="2">
        <f t="shared" si="59"/>
        <v>-2.8522964507745725E-2</v>
      </c>
      <c r="G638" s="2">
        <f t="shared" si="57"/>
        <v>-1.8836552946486333E-2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1.1114999999999999</v>
      </c>
      <c r="C639" s="2">
        <f t="shared" si="54"/>
        <v>1.0075811233703633</v>
      </c>
      <c r="D639" s="2">
        <f t="shared" si="56"/>
        <v>1.0606758666507807</v>
      </c>
      <c r="E639" s="2">
        <f t="shared" si="55"/>
        <v>-5.3094743280417411E-2</v>
      </c>
      <c r="F639" s="2">
        <f t="shared" si="59"/>
        <v>-3.3437320262280065E-2</v>
      </c>
      <c r="G639" s="2">
        <f t="shared" si="57"/>
        <v>-1.9657423018137346E-2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1.1366000000000001</v>
      </c>
      <c r="C640" s="2">
        <f t="shared" si="54"/>
        <v>1.0066609505441535</v>
      </c>
      <c r="D640" s="2">
        <f t="shared" si="56"/>
        <v>1.0662998765285008</v>
      </c>
      <c r="E640" s="2">
        <f t="shared" si="55"/>
        <v>-5.963892598434728E-2</v>
      </c>
      <c r="F640" s="2">
        <f t="shared" si="59"/>
        <v>-3.8677641406693511E-2</v>
      </c>
      <c r="G640" s="2">
        <f t="shared" si="57"/>
        <v>-2.0961284577653769E-2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1.1491</v>
      </c>
      <c r="C641" s="2">
        <f t="shared" si="54"/>
        <v>1.0150515735373606</v>
      </c>
      <c r="D641" s="2">
        <f t="shared" si="56"/>
        <v>1.0724332190078711</v>
      </c>
      <c r="E641" s="2">
        <f t="shared" si="55"/>
        <v>-5.7381645470510501E-2</v>
      </c>
      <c r="F641" s="2">
        <f t="shared" si="59"/>
        <v>-4.2418442219456912E-2</v>
      </c>
      <c r="G641" s="2">
        <f t="shared" si="57"/>
        <v>-1.4963203251053589E-2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1.1428</v>
      </c>
      <c r="C642" s="2">
        <f t="shared" si="54"/>
        <v>1.0318128699162283</v>
      </c>
      <c r="D642" s="2">
        <f t="shared" si="56"/>
        <v>1.0776455731554362</v>
      </c>
      <c r="E642" s="2">
        <f t="shared" si="55"/>
        <v>-4.583270323920785E-2</v>
      </c>
      <c r="F642" s="2">
        <f t="shared" si="59"/>
        <v>-4.3101294423407106E-2</v>
      </c>
      <c r="G642" s="2">
        <f t="shared" si="57"/>
        <v>-2.7314088158007441E-3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1.1366000000000001</v>
      </c>
      <c r="C643" s="2">
        <f t="shared" si="54"/>
        <v>1.0488878130060393</v>
      </c>
      <c r="D643" s="2">
        <f t="shared" si="56"/>
        <v>1.0820125677365149</v>
      </c>
      <c r="E643" s="2">
        <f t="shared" si="55"/>
        <v>-3.3124754730475603E-2</v>
      </c>
      <c r="F643" s="2">
        <f t="shared" si="59"/>
        <v>-4.1105986484820813E-2</v>
      </c>
      <c r="G643" s="2">
        <f t="shared" si="57"/>
        <v>7.9812317543452097E-3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1.1366000000000001</v>
      </c>
      <c r="C644" s="2">
        <f t="shared" si="54"/>
        <v>1.0614127648512641</v>
      </c>
      <c r="D644" s="2">
        <f t="shared" si="56"/>
        <v>1.0860560812375137</v>
      </c>
      <c r="E644" s="2">
        <f t="shared" si="55"/>
        <v>-2.4643316386249614E-2</v>
      </c>
      <c r="F644" s="2">
        <f t="shared" si="59"/>
        <v>-3.7813452465106576E-2</v>
      </c>
      <c r="G644" s="2">
        <f t="shared" si="57"/>
        <v>1.3170136078856962E-2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1.1366000000000001</v>
      </c>
      <c r="C645" s="2">
        <f t="shared" si="54"/>
        <v>1.0749031087203005</v>
      </c>
      <c r="D645" s="2">
        <f t="shared" si="56"/>
        <v>1.0898000752199202</v>
      </c>
      <c r="E645" s="2">
        <f t="shared" si="55"/>
        <v>-1.489696649961969E-2</v>
      </c>
      <c r="F645" s="2">
        <f t="shared" si="59"/>
        <v>-3.3230155272009197E-2</v>
      </c>
      <c r="G645" s="2">
        <f t="shared" si="57"/>
        <v>1.8333188772389507E-2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1.1366000000000001</v>
      </c>
      <c r="C646" s="2">
        <f t="shared" si="54"/>
        <v>1.081979553532562</v>
      </c>
      <c r="D646" s="2">
        <f t="shared" si="56"/>
        <v>1.0932667363147408</v>
      </c>
      <c r="E646" s="2">
        <f t="shared" si="55"/>
        <v>-1.1287182782178773E-2</v>
      </c>
      <c r="F646" s="2">
        <f t="shared" si="59"/>
        <v>-2.8841560774043113E-2</v>
      </c>
      <c r="G646" s="2">
        <f t="shared" si="57"/>
        <v>1.755437799186434E-2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1.1554</v>
      </c>
      <c r="C647" s="2">
        <f t="shared" si="54"/>
        <v>1.0884442376044756</v>
      </c>
      <c r="D647" s="2">
        <f t="shared" si="56"/>
        <v>1.0978692002914268</v>
      </c>
      <c r="E647" s="2">
        <f t="shared" si="55"/>
        <v>-9.4249626869511438E-3</v>
      </c>
      <c r="F647" s="2">
        <f t="shared" si="59"/>
        <v>-2.4958241156624719E-2</v>
      </c>
      <c r="G647" s="2">
        <f t="shared" si="57"/>
        <v>1.5533278469673575E-2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1.1554</v>
      </c>
      <c r="C648" s="2">
        <f t="shared" si="54"/>
        <v>1.0939143548960948</v>
      </c>
      <c r="D648" s="2">
        <f t="shared" si="56"/>
        <v>1.1021307410105803</v>
      </c>
      <c r="E648" s="2">
        <f t="shared" si="55"/>
        <v>-8.2163861144854966E-3</v>
      </c>
      <c r="F648" s="2">
        <f t="shared" si="59"/>
        <v>-2.1609870148196875E-2</v>
      </c>
      <c r="G648" s="2">
        <f t="shared" si="57"/>
        <v>1.3393484033711378E-2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1.1554</v>
      </c>
      <c r="C649" s="2">
        <f t="shared" si="54"/>
        <v>1.096619838758234</v>
      </c>
      <c r="D649" s="2">
        <f t="shared" si="56"/>
        <v>1.1060766120468337</v>
      </c>
      <c r="E649" s="2">
        <f t="shared" si="55"/>
        <v>-9.4567732885997291E-3</v>
      </c>
      <c r="F649" s="2">
        <f t="shared" si="59"/>
        <v>-1.9179250776277447E-2</v>
      </c>
      <c r="G649" s="2">
        <f t="shared" si="57"/>
        <v>9.7224774876777179E-3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1.1554</v>
      </c>
      <c r="C650" s="2">
        <f t="shared" si="54"/>
        <v>1.1027706327954288</v>
      </c>
      <c r="D650" s="2">
        <f t="shared" si="56"/>
        <v>1.1097301963396609</v>
      </c>
      <c r="E650" s="2">
        <f t="shared" si="55"/>
        <v>-6.9595635442321058E-3</v>
      </c>
      <c r="F650" s="2">
        <f t="shared" si="59"/>
        <v>-1.6735313329868377E-2</v>
      </c>
      <c r="G650" s="2">
        <f t="shared" si="57"/>
        <v>9.7757497856362716E-3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1.1648000000000001</v>
      </c>
      <c r="C651" s="2">
        <f t="shared" si="54"/>
        <v>1.1098982277499783</v>
      </c>
      <c r="D651" s="2">
        <f t="shared" si="56"/>
        <v>1.1138094410552415</v>
      </c>
      <c r="E651" s="2">
        <f t="shared" si="55"/>
        <v>-3.9112133052632281E-3</v>
      </c>
      <c r="F651" s="2">
        <f t="shared" si="59"/>
        <v>-1.4170493324947348E-2</v>
      </c>
      <c r="G651" s="2">
        <f t="shared" si="57"/>
        <v>1.025928001968412E-2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1.1617</v>
      </c>
      <c r="C652" s="2">
        <f t="shared" si="54"/>
        <v>1.1149600388653662</v>
      </c>
      <c r="D652" s="2">
        <f t="shared" si="56"/>
        <v>1.1173568898659643</v>
      </c>
      <c r="E652" s="2">
        <f t="shared" si="55"/>
        <v>-2.3968510005980548E-3</v>
      </c>
      <c r="F652" s="2">
        <f t="shared" si="59"/>
        <v>-1.1815764860077491E-2</v>
      </c>
      <c r="G652" s="2">
        <f t="shared" si="57"/>
        <v>9.4189138594794365E-3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1.1459999999999999</v>
      </c>
      <c r="C653" s="2">
        <f t="shared" si="54"/>
        <v>1.1182892636553099</v>
      </c>
      <c r="D653" s="2">
        <f t="shared" si="56"/>
        <v>1.1194786017277445</v>
      </c>
      <c r="E653" s="2">
        <f t="shared" si="55"/>
        <v>-1.1893380724345981E-3</v>
      </c>
      <c r="F653" s="2">
        <f t="shared" si="59"/>
        <v>-9.6904795025489123E-3</v>
      </c>
      <c r="G653" s="2">
        <f t="shared" si="57"/>
        <v>8.5011414301143142E-3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1.1679999999999999</v>
      </c>
      <c r="C654" s="2">
        <f t="shared" si="54"/>
        <v>1.1211063000160315</v>
      </c>
      <c r="D654" s="2">
        <f t="shared" si="56"/>
        <v>1.123072779377541</v>
      </c>
      <c r="E654" s="2">
        <f t="shared" si="55"/>
        <v>-1.96647936150951E-3</v>
      </c>
      <c r="F654" s="2">
        <f t="shared" si="59"/>
        <v>-8.1456794743410329E-3</v>
      </c>
      <c r="G654" s="2">
        <f t="shared" si="57"/>
        <v>6.1792001128315229E-3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1.1617</v>
      </c>
      <c r="C655" s="2">
        <f t="shared" ref="C655:C718" si="60">$C$4*B645+C654*(1-$C$4)</f>
        <v>1.1234899461674113</v>
      </c>
      <c r="D655" s="2">
        <f t="shared" si="56"/>
        <v>1.1259340549792047</v>
      </c>
      <c r="E655" s="2">
        <f t="shared" si="55"/>
        <v>-2.4441088117934662E-3</v>
      </c>
      <c r="F655" s="2">
        <f t="shared" si="59"/>
        <v>-7.0053653418315201E-3</v>
      </c>
      <c r="G655" s="2">
        <f t="shared" si="57"/>
        <v>4.5612565300380539E-3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1.1617</v>
      </c>
      <c r="C656" s="2">
        <f t="shared" si="60"/>
        <v>1.1255068775262711</v>
      </c>
      <c r="D656" s="2">
        <f t="shared" si="56"/>
        <v>1.1285833842400044</v>
      </c>
      <c r="E656" s="2">
        <f t="shared" si="55"/>
        <v>-3.0765067137332736E-3</v>
      </c>
      <c r="F656" s="2">
        <f t="shared" si="59"/>
        <v>-6.2195936162118704E-3</v>
      </c>
      <c r="G656" s="2">
        <f t="shared" si="57"/>
        <v>3.1430869024785969E-3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1.1617</v>
      </c>
      <c r="C657" s="2">
        <f t="shared" si="60"/>
        <v>1.1301058194453062</v>
      </c>
      <c r="D657" s="2">
        <f t="shared" si="56"/>
        <v>1.1310364668888928</v>
      </c>
      <c r="E657" s="2">
        <f t="shared" si="55"/>
        <v>-9.3064744358661855E-4</v>
      </c>
      <c r="F657" s="2">
        <f t="shared" si="59"/>
        <v>-5.16180438168682E-3</v>
      </c>
      <c r="G657" s="2">
        <f t="shared" si="57"/>
        <v>4.2311569381002015E-3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1.1617</v>
      </c>
      <c r="C658" s="2">
        <f t="shared" si="60"/>
        <v>1.133997231838336</v>
      </c>
      <c r="D658" s="2">
        <f t="shared" si="56"/>
        <v>1.1333078397119378</v>
      </c>
      <c r="E658" s="2">
        <f t="shared" si="55"/>
        <v>6.8939212639818059E-4</v>
      </c>
      <c r="F658" s="2">
        <f t="shared" si="59"/>
        <v>-3.9915650800698196E-3</v>
      </c>
      <c r="G658" s="2">
        <f t="shared" si="57"/>
        <v>4.6809572064680002E-3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1.1617</v>
      </c>
      <c r="C659" s="2">
        <f t="shared" si="60"/>
        <v>1.1372899654016688</v>
      </c>
      <c r="D659" s="2">
        <f t="shared" si="56"/>
        <v>1.1354109626962388</v>
      </c>
      <c r="E659" s="2">
        <f t="shared" si="55"/>
        <v>1.8790027054300662E-3</v>
      </c>
      <c r="F659" s="2">
        <f t="shared" si="59"/>
        <v>-2.8174515229698427E-3</v>
      </c>
      <c r="G659" s="2">
        <f t="shared" si="57"/>
        <v>4.6964542283999093E-3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1.1617</v>
      </c>
      <c r="C660" s="2">
        <f t="shared" si="60"/>
        <v>1.1400761245706428</v>
      </c>
      <c r="D660" s="2">
        <f t="shared" si="56"/>
        <v>1.1373582987928137</v>
      </c>
      <c r="E660" s="2">
        <f t="shared" si="55"/>
        <v>2.717825777829086E-3</v>
      </c>
      <c r="F660" s="2">
        <f t="shared" si="59"/>
        <v>-1.7103960628100569E-3</v>
      </c>
      <c r="G660" s="2">
        <f t="shared" si="57"/>
        <v>4.4282218406391429E-3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1.1366000000000001</v>
      </c>
      <c r="C661" s="2">
        <f t="shared" si="60"/>
        <v>1.1438797977136208</v>
      </c>
      <c r="D661" s="2">
        <f t="shared" si="56"/>
        <v>1.1373021285118645</v>
      </c>
      <c r="E661" s="2">
        <f t="shared" si="55"/>
        <v>6.5776692017562866E-3</v>
      </c>
      <c r="F661" s="2">
        <f t="shared" si="59"/>
        <v>-5.278300989678829E-5</v>
      </c>
      <c r="G661" s="2">
        <f t="shared" si="57"/>
        <v>6.6304522116530746E-3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1.1459999999999999</v>
      </c>
      <c r="C662" s="2">
        <f t="shared" si="60"/>
        <v>1.1466213672961407</v>
      </c>
      <c r="D662" s="2">
        <f t="shared" si="56"/>
        <v>1.1379464152887633</v>
      </c>
      <c r="E662" s="2">
        <f t="shared" si="55"/>
        <v>8.6749520073774455E-3</v>
      </c>
      <c r="F662" s="2">
        <f t="shared" si="59"/>
        <v>1.6927639935580586E-3</v>
      </c>
      <c r="G662" s="2">
        <f t="shared" si="57"/>
        <v>6.9821880138193869E-3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1.1617</v>
      </c>
      <c r="C663" s="2">
        <f t="shared" si="60"/>
        <v>1.1465257723275037</v>
      </c>
      <c r="D663" s="2">
        <f t="shared" si="56"/>
        <v>1.1397059400821883</v>
      </c>
      <c r="E663" s="2">
        <f t="shared" si="55"/>
        <v>6.8198322453154603E-3</v>
      </c>
      <c r="F663" s="2">
        <f t="shared" si="59"/>
        <v>2.718177643909539E-3</v>
      </c>
      <c r="G663" s="2">
        <f t="shared" si="57"/>
        <v>4.1016546014059213E-3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1.1617</v>
      </c>
      <c r="C664" s="2">
        <f t="shared" si="60"/>
        <v>1.149829499661734</v>
      </c>
      <c r="D664" s="2">
        <f t="shared" si="56"/>
        <v>1.1413351297057299</v>
      </c>
      <c r="E664" s="2">
        <f t="shared" si="55"/>
        <v>8.4943699560040553E-3</v>
      </c>
      <c r="F664" s="2">
        <f t="shared" si="59"/>
        <v>3.8734161063284423E-3</v>
      </c>
      <c r="G664" s="2">
        <f t="shared" si="57"/>
        <v>4.6209538496756134E-3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1.1585000000000001</v>
      </c>
      <c r="C665" s="2">
        <f t="shared" si="60"/>
        <v>1.1516557304830057</v>
      </c>
      <c r="D665" s="2">
        <f t="shared" si="56"/>
        <v>1.1426066015793794</v>
      </c>
      <c r="E665" s="2">
        <f t="shared" si="55"/>
        <v>9.0491289036263023E-3</v>
      </c>
      <c r="F665" s="2">
        <f t="shared" si="59"/>
        <v>4.9085586657880145E-3</v>
      </c>
      <c r="G665" s="2">
        <f t="shared" si="57"/>
        <v>4.1405702378382878E-3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1.1554</v>
      </c>
      <c r="C666" s="2">
        <f t="shared" si="60"/>
        <v>1.1532010027163895</v>
      </c>
      <c r="D666" s="2">
        <f t="shared" si="56"/>
        <v>1.1435542607216476</v>
      </c>
      <c r="E666" s="2">
        <f t="shared" si="55"/>
        <v>9.6467419947419142E-3</v>
      </c>
      <c r="F666" s="2">
        <f t="shared" si="59"/>
        <v>5.8561953315787946E-3</v>
      </c>
      <c r="G666" s="2">
        <f t="shared" si="57"/>
        <v>3.7905466631631196E-3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1.1523000000000001</v>
      </c>
      <c r="C667" s="2">
        <f t="shared" si="60"/>
        <v>1.154508540760022</v>
      </c>
      <c r="D667" s="2">
        <f t="shared" si="56"/>
        <v>1.1442020932607848</v>
      </c>
      <c r="E667" s="2">
        <f t="shared" si="55"/>
        <v>1.0306447499237148E-2</v>
      </c>
      <c r="F667" s="2">
        <f t="shared" si="59"/>
        <v>6.746245765110466E-3</v>
      </c>
      <c r="G667" s="2">
        <f t="shared" si="57"/>
        <v>3.560201734126682E-3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1.1617</v>
      </c>
      <c r="C668" s="2">
        <f t="shared" si="60"/>
        <v>1.1556149191046339</v>
      </c>
      <c r="D668" s="2">
        <f t="shared" si="56"/>
        <v>1.1454982345007267</v>
      </c>
      <c r="E668" s="2">
        <f t="shared" ref="E668:E731" si="61">C668-D668</f>
        <v>1.0116684603907133E-2</v>
      </c>
      <c r="F668" s="2">
        <f t="shared" si="59"/>
        <v>7.4203335328697998E-3</v>
      </c>
      <c r="G668" s="2">
        <f t="shared" si="57"/>
        <v>2.6963510710373336E-3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1.1711</v>
      </c>
      <c r="C669" s="2">
        <f t="shared" si="60"/>
        <v>1.1565510853962286</v>
      </c>
      <c r="D669" s="2">
        <f t="shared" ref="D669:D732" si="62">$D$4*B669+(1-$D$4)*D668</f>
        <v>1.147394661574747</v>
      </c>
      <c r="E669" s="2">
        <f t="shared" si="61"/>
        <v>9.1564238214816296E-3</v>
      </c>
      <c r="F669" s="2">
        <f t="shared" si="59"/>
        <v>7.7675515905921656E-3</v>
      </c>
      <c r="G669" s="2">
        <f t="shared" si="57"/>
        <v>1.388872230889464E-3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1.1711</v>
      </c>
      <c r="C670" s="2">
        <f t="shared" si="60"/>
        <v>1.1573432261045011</v>
      </c>
      <c r="D670" s="2">
        <f t="shared" si="62"/>
        <v>1.1491506125692104</v>
      </c>
      <c r="E670" s="2">
        <f t="shared" si="61"/>
        <v>8.1926135352907714E-3</v>
      </c>
      <c r="F670" s="2">
        <f t="shared" si="59"/>
        <v>7.8525639795318878E-3</v>
      </c>
      <c r="G670" s="2">
        <f t="shared" si="57"/>
        <v>3.4004955575888361E-4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1.1617</v>
      </c>
      <c r="C671" s="2">
        <f t="shared" si="60"/>
        <v>1.1541519605499624</v>
      </c>
      <c r="D671" s="2">
        <f t="shared" si="62"/>
        <v>1.1500801968233429</v>
      </c>
      <c r="E671" s="2">
        <f t="shared" si="61"/>
        <v>4.0717637266194373E-3</v>
      </c>
      <c r="F671" s="2">
        <f t="shared" si="59"/>
        <v>7.0964039289493986E-3</v>
      </c>
      <c r="G671" s="2">
        <f t="shared" si="57"/>
        <v>-3.0246402023299613E-3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1.1585000000000001</v>
      </c>
      <c r="C672" s="2">
        <f t="shared" si="60"/>
        <v>1.1528978127730451</v>
      </c>
      <c r="D672" s="2">
        <f t="shared" si="62"/>
        <v>1.1507038859475398</v>
      </c>
      <c r="E672" s="2">
        <f t="shared" si="61"/>
        <v>2.1939268255053435E-3</v>
      </c>
      <c r="F672" s="2">
        <f t="shared" si="59"/>
        <v>6.1159085082605879E-3</v>
      </c>
      <c r="G672" s="2">
        <f t="shared" si="57"/>
        <v>-3.9219816827552444E-3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5">
        <f>TITRES_STAT!D676</f>
        <v>1.1428</v>
      </c>
      <c r="C673" s="2">
        <f t="shared" si="60"/>
        <v>1.1542519954233459</v>
      </c>
      <c r="D673" s="2">
        <f t="shared" si="62"/>
        <v>1.1501184129143887</v>
      </c>
      <c r="E673" s="2">
        <f t="shared" si="61"/>
        <v>4.1335825089572342E-3</v>
      </c>
      <c r="F673" s="2">
        <f t="shared" si="59"/>
        <v>5.7194433083999179E-3</v>
      </c>
      <c r="G673" s="2">
        <f t="shared" si="57"/>
        <v>-1.5858607994426836E-3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1.1491</v>
      </c>
      <c r="C674" s="2">
        <f t="shared" si="60"/>
        <v>1.1553978422812927</v>
      </c>
      <c r="D674" s="2">
        <f t="shared" si="62"/>
        <v>1.1500429749207304</v>
      </c>
      <c r="E674" s="2">
        <f t="shared" si="61"/>
        <v>5.3548673605623431E-3</v>
      </c>
      <c r="F674" s="2">
        <f t="shared" si="59"/>
        <v>5.6465281188324036E-3</v>
      </c>
      <c r="G674" s="2">
        <f t="shared" si="57"/>
        <v>-2.9166075827006047E-4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1.1617</v>
      </c>
      <c r="C675" s="2">
        <f t="shared" si="60"/>
        <v>1.1558750973149401</v>
      </c>
      <c r="D675" s="2">
        <f t="shared" si="62"/>
        <v>1.1509064582599355</v>
      </c>
      <c r="E675" s="2">
        <f t="shared" si="61"/>
        <v>4.9686390550045534E-3</v>
      </c>
      <c r="F675" s="2">
        <f t="shared" si="59"/>
        <v>5.5109503060668339E-3</v>
      </c>
      <c r="G675" s="2">
        <f t="shared" si="57"/>
        <v>-5.4231125106228052E-4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5">
        <f>TITRES_STAT!D679</f>
        <v>1.1358999999999999</v>
      </c>
      <c r="C676" s="2">
        <f t="shared" si="60"/>
        <v>1.155802005420334</v>
      </c>
      <c r="D676" s="2">
        <f t="shared" si="62"/>
        <v>1.1497948687591995</v>
      </c>
      <c r="E676" s="2">
        <f t="shared" si="61"/>
        <v>6.0071366611345045E-3</v>
      </c>
      <c r="F676" s="2">
        <f t="shared" si="59"/>
        <v>5.6101875770803687E-3</v>
      </c>
      <c r="G676" s="2">
        <f t="shared" ref="G676:G739" si="63">E676-F676</f>
        <v>3.9694908405413579E-4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1.1873</v>
      </c>
      <c r="C677" s="2">
        <f t="shared" si="60"/>
        <v>1.1552632353556671</v>
      </c>
      <c r="D677" s="2">
        <f t="shared" si="62"/>
        <v>1.1525730266288883</v>
      </c>
      <c r="E677" s="2">
        <f t="shared" si="61"/>
        <v>2.690208726778831E-3</v>
      </c>
      <c r="F677" s="2">
        <f t="shared" ref="F677:F740" si="65">(E677*(2/(10)))+((1-(2/10))*F676)</f>
        <v>5.0261918070200612E-3</v>
      </c>
      <c r="G677" s="2">
        <f t="shared" si="63"/>
        <v>-2.3359830802412301E-3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1.1873</v>
      </c>
      <c r="C678" s="2">
        <f t="shared" si="60"/>
        <v>1.1562535068394106</v>
      </c>
      <c r="D678" s="2">
        <f t="shared" si="62"/>
        <v>1.1551453950267483</v>
      </c>
      <c r="E678" s="2">
        <f t="shared" si="61"/>
        <v>1.108111812662349E-3</v>
      </c>
      <c r="F678" s="2">
        <f t="shared" si="65"/>
        <v>4.2425758081485188E-3</v>
      </c>
      <c r="G678" s="2">
        <f t="shared" si="63"/>
        <v>-3.1344639954861697E-3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1.1802999999999999</v>
      </c>
      <c r="C679" s="2">
        <f t="shared" si="60"/>
        <v>1.1585375827102706</v>
      </c>
      <c r="D679" s="2">
        <f t="shared" si="62"/>
        <v>1.1570086990988409</v>
      </c>
      <c r="E679" s="2">
        <f t="shared" si="61"/>
        <v>1.5288836114297766E-3</v>
      </c>
      <c r="F679" s="2">
        <f t="shared" si="65"/>
        <v>3.6998373688047702E-3</v>
      </c>
      <c r="G679" s="2">
        <f t="shared" si="63"/>
        <v>-2.1709537573749937E-3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1.1560999999999999</v>
      </c>
      <c r="C680" s="2">
        <f t="shared" si="60"/>
        <v>1.1604702622933059</v>
      </c>
      <c r="D680" s="2">
        <f t="shared" si="62"/>
        <v>1.1569413880544821</v>
      </c>
      <c r="E680" s="2">
        <f t="shared" si="61"/>
        <v>3.5288742388237537E-3</v>
      </c>
      <c r="F680" s="2">
        <f t="shared" si="65"/>
        <v>3.6656447428085673E-3</v>
      </c>
      <c r="G680" s="2">
        <f t="shared" si="63"/>
        <v>-1.3677050398481355E-4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1.1560999999999999</v>
      </c>
      <c r="C681" s="2">
        <f t="shared" si="60"/>
        <v>1.1606594527097203</v>
      </c>
      <c r="D681" s="2">
        <f t="shared" si="62"/>
        <v>1.1568790630134094</v>
      </c>
      <c r="E681" s="2">
        <f t="shared" si="61"/>
        <v>3.7803896963108929E-3</v>
      </c>
      <c r="F681" s="2">
        <f t="shared" si="65"/>
        <v>3.6885937335090326E-3</v>
      </c>
      <c r="G681" s="2">
        <f t="shared" si="63"/>
        <v>9.1795962801860358E-5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1.1769000000000001</v>
      </c>
      <c r="C682" s="2">
        <f t="shared" si="60"/>
        <v>1.1603272292159172</v>
      </c>
      <c r="D682" s="2">
        <f t="shared" si="62"/>
        <v>1.1583620953827864</v>
      </c>
      <c r="E682" s="2">
        <f t="shared" si="61"/>
        <v>1.9651338331307944E-3</v>
      </c>
      <c r="F682" s="2">
        <f t="shared" si="65"/>
        <v>3.3439017534333849E-3</v>
      </c>
      <c r="G682" s="2">
        <f t="shared" si="63"/>
        <v>-1.3787679203025906E-3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1.2115</v>
      </c>
      <c r="C683" s="2">
        <f t="shared" si="60"/>
        <v>1.1576307324134685</v>
      </c>
      <c r="D683" s="2">
        <f t="shared" si="62"/>
        <v>1.162298236465543</v>
      </c>
      <c r="E683" s="2">
        <f t="shared" si="61"/>
        <v>-4.6675040520745004E-3</v>
      </c>
      <c r="F683" s="2">
        <f t="shared" si="65"/>
        <v>1.7416205923318083E-3</v>
      </c>
      <c r="G683" s="2">
        <f t="shared" si="63"/>
        <v>-6.4091246444063082E-3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1.2425999999999999</v>
      </c>
      <c r="C684" s="2">
        <f t="shared" si="60"/>
        <v>1.1563183120421656</v>
      </c>
      <c r="D684" s="2">
        <f t="shared" si="62"/>
        <v>1.168246515245873</v>
      </c>
      <c r="E684" s="2">
        <f t="shared" si="61"/>
        <v>-1.1928203203707355E-2</v>
      </c>
      <c r="F684" s="2">
        <f t="shared" si="65"/>
        <v>-9.9234416687602454E-4</v>
      </c>
      <c r="G684" s="2">
        <f t="shared" si="63"/>
        <v>-1.0935859036831331E-2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1.2425999999999999</v>
      </c>
      <c r="C685" s="2">
        <f t="shared" si="60"/>
        <v>1.1571462640356787</v>
      </c>
      <c r="D685" s="2">
        <f t="shared" si="62"/>
        <v>1.1737541807832157</v>
      </c>
      <c r="E685" s="2">
        <f t="shared" si="61"/>
        <v>-1.6607916747537033E-2</v>
      </c>
      <c r="F685" s="2">
        <f t="shared" si="65"/>
        <v>-4.115458683008227E-3</v>
      </c>
      <c r="G685" s="2">
        <f t="shared" si="63"/>
        <v>-1.2492458064528806E-2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1.2738</v>
      </c>
      <c r="C686" s="2">
        <f t="shared" si="60"/>
        <v>1.1538776080301896</v>
      </c>
      <c r="D686" s="2">
        <f t="shared" si="62"/>
        <v>1.1811649822066812</v>
      </c>
      <c r="E686" s="2">
        <f t="shared" si="61"/>
        <v>-2.728737417649163E-2</v>
      </c>
      <c r="F686" s="2">
        <f t="shared" si="65"/>
        <v>-8.7498417817049087E-3</v>
      </c>
      <c r="G686" s="2">
        <f t="shared" si="63"/>
        <v>-1.853753239478672E-2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5">
        <f>TITRES_STAT!D690</f>
        <v>1.2668999999999999</v>
      </c>
      <c r="C687" s="2">
        <f t="shared" si="60"/>
        <v>1.1590195144870834</v>
      </c>
      <c r="D687" s="2">
        <f t="shared" si="62"/>
        <v>1.1875157242654455</v>
      </c>
      <c r="E687" s="2">
        <f t="shared" si="61"/>
        <v>-2.8496209778362092E-2</v>
      </c>
      <c r="F687" s="2">
        <f t="shared" si="65"/>
        <v>-1.2699115381036345E-2</v>
      </c>
      <c r="G687" s="2">
        <f t="shared" si="63"/>
        <v>-1.5797094397325746E-2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1.2668999999999999</v>
      </c>
      <c r="C688" s="2">
        <f t="shared" si="60"/>
        <v>1.1633703584121475</v>
      </c>
      <c r="D688" s="2">
        <f t="shared" si="62"/>
        <v>1.1933960409865236</v>
      </c>
      <c r="E688" s="2">
        <f t="shared" si="61"/>
        <v>-3.00256825743761E-2</v>
      </c>
      <c r="F688" s="2">
        <f t="shared" si="65"/>
        <v>-1.6164428819704299E-2</v>
      </c>
      <c r="G688" s="2">
        <f t="shared" si="63"/>
        <v>-1.3861253754671801E-2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1.2806999999999999</v>
      </c>
      <c r="C689" s="2">
        <f t="shared" si="60"/>
        <v>1.1659749186564325</v>
      </c>
      <c r="D689" s="2">
        <f t="shared" si="62"/>
        <v>1.1998630009134479</v>
      </c>
      <c r="E689" s="2">
        <f t="shared" si="61"/>
        <v>-3.3888082257015339E-2</v>
      </c>
      <c r="F689" s="2">
        <f t="shared" si="65"/>
        <v>-1.9709159507166507E-2</v>
      </c>
      <c r="G689" s="2">
        <f t="shared" si="63"/>
        <v>-1.4178922749848832E-2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1.2738</v>
      </c>
      <c r="C690" s="2">
        <f t="shared" si="60"/>
        <v>1.1644557004015967</v>
      </c>
      <c r="D690" s="2">
        <f t="shared" si="62"/>
        <v>1.2053398156605999</v>
      </c>
      <c r="E690" s="2">
        <f t="shared" si="61"/>
        <v>-4.0884115259003151E-2</v>
      </c>
      <c r="F690" s="2">
        <f t="shared" si="65"/>
        <v>-2.3944150657533837E-2</v>
      </c>
      <c r="G690" s="2">
        <f t="shared" si="63"/>
        <v>-1.6939964601469314E-2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1.2529999999999999</v>
      </c>
      <c r="C691" s="2">
        <f t="shared" si="60"/>
        <v>1.1631702080321202</v>
      </c>
      <c r="D691" s="2">
        <f t="shared" si="62"/>
        <v>1.2088701996857407</v>
      </c>
      <c r="E691" s="2">
        <f t="shared" si="61"/>
        <v>-4.5699991653620486E-2</v>
      </c>
      <c r="F691" s="2">
        <f t="shared" si="65"/>
        <v>-2.829531885675117E-2</v>
      </c>
      <c r="G691" s="2">
        <f t="shared" si="63"/>
        <v>-1.7404672796869317E-2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1.2529999999999999</v>
      </c>
      <c r="C692" s="2">
        <f t="shared" si="60"/>
        <v>1.1652824837194864</v>
      </c>
      <c r="D692" s="2">
        <f t="shared" si="62"/>
        <v>1.2121390737830933</v>
      </c>
      <c r="E692" s="2">
        <f t="shared" si="61"/>
        <v>-4.6856590063606873E-2</v>
      </c>
      <c r="F692" s="2">
        <f t="shared" si="65"/>
        <v>-3.2007573098122313E-2</v>
      </c>
      <c r="G692" s="2">
        <f t="shared" si="63"/>
        <v>-1.484901696548456E-2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1.2599</v>
      </c>
      <c r="C693" s="2">
        <f t="shared" si="60"/>
        <v>1.1723928708395654</v>
      </c>
      <c r="D693" s="2">
        <f t="shared" si="62"/>
        <v>1.215676920169531</v>
      </c>
      <c r="E693" s="2">
        <f t="shared" si="61"/>
        <v>-4.3284049329965546E-2</v>
      </c>
      <c r="F693" s="2">
        <f t="shared" si="65"/>
        <v>-3.4262868344490965E-2</v>
      </c>
      <c r="G693" s="2">
        <f t="shared" si="63"/>
        <v>-9.0211809854745806E-3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1.2287999999999999</v>
      </c>
      <c r="C694" s="2">
        <f t="shared" si="60"/>
        <v>1.1831939676334784</v>
      </c>
      <c r="D694" s="2">
        <f t="shared" si="62"/>
        <v>1.216649000156973</v>
      </c>
      <c r="E694" s="2">
        <f t="shared" si="61"/>
        <v>-3.3455032523494577E-2</v>
      </c>
      <c r="F694" s="2">
        <f t="shared" si="65"/>
        <v>-3.4101301180291692E-2</v>
      </c>
      <c r="G694" s="2">
        <f t="shared" si="63"/>
        <v>6.4626865679711515E-4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1.2287999999999999</v>
      </c>
      <c r="C695" s="2">
        <f t="shared" si="60"/>
        <v>1.1923333572283279</v>
      </c>
      <c r="D695" s="2">
        <f t="shared" si="62"/>
        <v>1.2175490742194193</v>
      </c>
      <c r="E695" s="2">
        <f t="shared" si="61"/>
        <v>-2.5215716991091375E-2</v>
      </c>
      <c r="F695" s="2">
        <f t="shared" si="65"/>
        <v>-3.2324184342451628E-2</v>
      </c>
      <c r="G695" s="2">
        <f t="shared" si="63"/>
        <v>7.1084673513602536E-3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1.2115</v>
      </c>
      <c r="C696" s="2">
        <f t="shared" si="60"/>
        <v>1.204866686885508</v>
      </c>
      <c r="D696" s="2">
        <f t="shared" si="62"/>
        <v>1.2171009946476103</v>
      </c>
      <c r="E696" s="2">
        <f t="shared" si="61"/>
        <v>-1.2234307762102326E-2</v>
      </c>
      <c r="F696" s="2">
        <f t="shared" si="65"/>
        <v>-2.8306209026381771E-2</v>
      </c>
      <c r="G696" s="2">
        <f t="shared" si="63"/>
        <v>1.6071901264279445E-2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1.1941999999999999</v>
      </c>
      <c r="C697" s="2">
        <f t="shared" si="60"/>
        <v>1.2144102735185067</v>
      </c>
      <c r="D697" s="2">
        <f t="shared" si="62"/>
        <v>1.2154046246737134</v>
      </c>
      <c r="E697" s="2">
        <f t="shared" si="61"/>
        <v>-9.9435115520662976E-4</v>
      </c>
      <c r="F697" s="2">
        <f t="shared" si="65"/>
        <v>-2.2843837452146742E-2</v>
      </c>
      <c r="G697" s="2">
        <f t="shared" si="63"/>
        <v>2.1849486296940113E-2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1.2115</v>
      </c>
      <c r="C698" s="2">
        <f t="shared" si="60"/>
        <v>1.2224856160541209</v>
      </c>
      <c r="D698" s="2">
        <f t="shared" si="62"/>
        <v>1.2151153932164012</v>
      </c>
      <c r="E698" s="2">
        <f t="shared" si="61"/>
        <v>7.3702228377197088E-3</v>
      </c>
      <c r="F698" s="2">
        <f t="shared" si="65"/>
        <v>-1.6801025394173452E-2</v>
      </c>
      <c r="G698" s="2">
        <f t="shared" si="63"/>
        <v>2.417124823189316E-2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1.2115</v>
      </c>
      <c r="C699" s="2">
        <f t="shared" si="60"/>
        <v>1.2314416751227175</v>
      </c>
      <c r="D699" s="2">
        <f t="shared" si="62"/>
        <v>1.2148475863114825</v>
      </c>
      <c r="E699" s="2">
        <f t="shared" si="61"/>
        <v>1.659408881123503E-2</v>
      </c>
      <c r="F699" s="2">
        <f t="shared" si="65"/>
        <v>-1.0122002553091754E-2</v>
      </c>
      <c r="G699" s="2">
        <f t="shared" si="63"/>
        <v>2.6716091364326785E-2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1.163</v>
      </c>
      <c r="C700" s="2">
        <f t="shared" si="60"/>
        <v>1.2379583404884533</v>
      </c>
      <c r="D700" s="2">
        <f t="shared" si="62"/>
        <v>1.2110070243624838</v>
      </c>
      <c r="E700" s="2">
        <f t="shared" si="61"/>
        <v>2.6951316125969571E-2</v>
      </c>
      <c r="F700" s="2">
        <f t="shared" si="65"/>
        <v>-2.707338817279489E-3</v>
      </c>
      <c r="G700" s="2">
        <f t="shared" si="63"/>
        <v>2.9658654943249062E-2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1.163</v>
      </c>
      <c r="C701" s="2">
        <f t="shared" si="60"/>
        <v>1.2402724419517681</v>
      </c>
      <c r="D701" s="2">
        <f t="shared" si="62"/>
        <v>1.2074509484837812</v>
      </c>
      <c r="E701" s="2">
        <f t="shared" si="61"/>
        <v>3.2821493467986906E-2</v>
      </c>
      <c r="F701" s="2">
        <f t="shared" si="65"/>
        <v>4.3984276397737903E-3</v>
      </c>
      <c r="G701" s="2">
        <f t="shared" si="63"/>
        <v>2.8423065828213117E-2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1.1838</v>
      </c>
      <c r="C702" s="2">
        <f t="shared" si="60"/>
        <v>1.2422305278053423</v>
      </c>
      <c r="D702" s="2">
        <f t="shared" si="62"/>
        <v>1.2056990263738716</v>
      </c>
      <c r="E702" s="2">
        <f t="shared" si="61"/>
        <v>3.6531501431470659E-2</v>
      </c>
      <c r="F702" s="2">
        <f t="shared" si="65"/>
        <v>1.0825042398113164E-2</v>
      </c>
      <c r="G702" s="2">
        <f t="shared" si="63"/>
        <v>2.5706459033357495E-2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1.1873</v>
      </c>
      <c r="C703" s="2">
        <f t="shared" si="60"/>
        <v>1.2449489081429819</v>
      </c>
      <c r="D703" s="2">
        <f t="shared" si="62"/>
        <v>1.2043361355313627</v>
      </c>
      <c r="E703" s="2">
        <f t="shared" si="61"/>
        <v>4.0612772611619219E-2</v>
      </c>
      <c r="F703" s="2">
        <f t="shared" si="65"/>
        <v>1.6782588440814376E-2</v>
      </c>
      <c r="G703" s="2">
        <f t="shared" si="63"/>
        <v>2.3830184170804843E-2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1.1769000000000001</v>
      </c>
      <c r="C704" s="2">
        <f t="shared" si="60"/>
        <v>1.2424644607363693</v>
      </c>
      <c r="D704" s="2">
        <f t="shared" si="62"/>
        <v>1.2023038291957062</v>
      </c>
      <c r="E704" s="2">
        <f t="shared" si="61"/>
        <v>4.0160631540663072E-2</v>
      </c>
      <c r="F704" s="2">
        <f t="shared" si="65"/>
        <v>2.1458197060784119E-2</v>
      </c>
      <c r="G704" s="2">
        <f t="shared" si="63"/>
        <v>1.8702434479878953E-2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1.1873</v>
      </c>
      <c r="C705" s="2">
        <f t="shared" si="60"/>
        <v>1.2403622360076971</v>
      </c>
      <c r="D705" s="2">
        <f t="shared" si="62"/>
        <v>1.2011924344404687</v>
      </c>
      <c r="E705" s="2">
        <f t="shared" si="61"/>
        <v>3.9169801567228379E-2</v>
      </c>
      <c r="F705" s="2">
        <f t="shared" si="65"/>
        <v>2.5000517962072973E-2</v>
      </c>
      <c r="G705" s="2">
        <f t="shared" si="63"/>
        <v>1.4169283605155406E-2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1.1873</v>
      </c>
      <c r="C706" s="2">
        <f t="shared" si="60"/>
        <v>1.2359218920065129</v>
      </c>
      <c r="D706" s="2">
        <f t="shared" si="62"/>
        <v>1.2001633652226562</v>
      </c>
      <c r="E706" s="2">
        <f t="shared" si="61"/>
        <v>3.5758526783856714E-2</v>
      </c>
      <c r="F706" s="2">
        <f t="shared" si="65"/>
        <v>2.7152119726429724E-2</v>
      </c>
      <c r="G706" s="2">
        <f t="shared" si="63"/>
        <v>8.6064070574269902E-3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1.2115</v>
      </c>
      <c r="C707" s="2">
        <f t="shared" si="60"/>
        <v>1.2295031393901263</v>
      </c>
      <c r="D707" s="2">
        <f t="shared" si="62"/>
        <v>1.2010031159469039</v>
      </c>
      <c r="E707" s="2">
        <f t="shared" si="61"/>
        <v>2.8500023443222444E-2</v>
      </c>
      <c r="F707" s="2">
        <f t="shared" si="65"/>
        <v>2.7421700469788271E-2</v>
      </c>
      <c r="G707" s="2">
        <f t="shared" si="63"/>
        <v>1.0783229734341732E-3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1.2115</v>
      </c>
      <c r="C708" s="2">
        <f t="shared" si="60"/>
        <v>1.2267334256377991</v>
      </c>
      <c r="D708" s="2">
        <f t="shared" si="62"/>
        <v>1.2017806629137999</v>
      </c>
      <c r="E708" s="2">
        <f t="shared" si="61"/>
        <v>2.4952762723999156E-2</v>
      </c>
      <c r="F708" s="2">
        <f t="shared" si="65"/>
        <v>2.6927912920630452E-2</v>
      </c>
      <c r="G708" s="2">
        <f t="shared" si="63"/>
        <v>-1.9751501966312965E-3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1.2461</v>
      </c>
      <c r="C709" s="2">
        <f t="shared" si="60"/>
        <v>1.2243898216935223</v>
      </c>
      <c r="D709" s="2">
        <f t="shared" si="62"/>
        <v>1.205063576772037</v>
      </c>
      <c r="E709" s="2">
        <f t="shared" si="61"/>
        <v>1.9326244921485269E-2</v>
      </c>
      <c r="F709" s="2">
        <f t="shared" si="65"/>
        <v>2.540757932080142E-2</v>
      </c>
      <c r="G709" s="2">
        <f t="shared" si="63"/>
        <v>-6.0813343993161503E-3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1.2461</v>
      </c>
      <c r="C710" s="2">
        <f t="shared" si="60"/>
        <v>1.2149452337406728</v>
      </c>
      <c r="D710" s="2">
        <f t="shared" si="62"/>
        <v>1.2081033118259603</v>
      </c>
      <c r="E710" s="2">
        <f t="shared" si="61"/>
        <v>6.8419219147124455E-3</v>
      </c>
      <c r="F710" s="2">
        <f t="shared" si="65"/>
        <v>2.1694447839583627E-2</v>
      </c>
      <c r="G710" s="2">
        <f t="shared" si="63"/>
        <v>-1.4852525924871181E-2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1.2115</v>
      </c>
      <c r="C711" s="2">
        <f t="shared" si="60"/>
        <v>1.2069536593190309</v>
      </c>
      <c r="D711" s="2">
        <f t="shared" si="62"/>
        <v>1.2083549183573705</v>
      </c>
      <c r="E711" s="2">
        <f t="shared" si="61"/>
        <v>-1.4012590383396528E-3</v>
      </c>
      <c r="F711" s="2">
        <f t="shared" si="65"/>
        <v>1.707530646399897E-2</v>
      </c>
      <c r="G711" s="2">
        <f t="shared" si="63"/>
        <v>-1.8476565502338622E-2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1.2115</v>
      </c>
      <c r="C712" s="2">
        <f t="shared" si="60"/>
        <v>1.2033915578853338</v>
      </c>
      <c r="D712" s="2">
        <f t="shared" si="62"/>
        <v>1.2085878873679357</v>
      </c>
      <c r="E712" s="2">
        <f t="shared" si="61"/>
        <v>-5.1963294826018469E-3</v>
      </c>
      <c r="F712" s="2">
        <f t="shared" si="65"/>
        <v>1.2620979274678807E-2</v>
      </c>
      <c r="G712" s="2">
        <f t="shared" si="63"/>
        <v>-1.7817308757280652E-2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1.2461</v>
      </c>
      <c r="C713" s="2">
        <f t="shared" si="60"/>
        <v>1.2009159335952824</v>
      </c>
      <c r="D713" s="2">
        <f t="shared" si="62"/>
        <v>1.2113665623777183</v>
      </c>
      <c r="E713" s="2">
        <f t="shared" si="61"/>
        <v>-1.0450628782435967E-2</v>
      </c>
      <c r="F713" s="2">
        <f t="shared" si="65"/>
        <v>8.0066576632558516E-3</v>
      </c>
      <c r="G713" s="2">
        <f t="shared" si="63"/>
        <v>-1.845728644569182E-2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1.2461</v>
      </c>
      <c r="C714" s="2">
        <f t="shared" si="60"/>
        <v>1.1972211745806234</v>
      </c>
      <c r="D714" s="2">
        <f t="shared" si="62"/>
        <v>1.2139394096089986</v>
      </c>
      <c r="E714" s="2">
        <f t="shared" si="61"/>
        <v>-1.6718235028375217E-2</v>
      </c>
      <c r="F714" s="2">
        <f t="shared" si="65"/>
        <v>3.0616791249296381E-3</v>
      </c>
      <c r="G714" s="2">
        <f t="shared" si="63"/>
        <v>-1.9779914153304854E-2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1.2115</v>
      </c>
      <c r="C715" s="2">
        <f t="shared" si="60"/>
        <v>1.1956948400297582</v>
      </c>
      <c r="D715" s="2">
        <f t="shared" si="62"/>
        <v>1.2137587126009246</v>
      </c>
      <c r="E715" s="2">
        <f t="shared" si="61"/>
        <v>-1.8063872571166373E-2</v>
      </c>
      <c r="F715" s="2">
        <f t="shared" si="65"/>
        <v>-1.1634312142895643E-3</v>
      </c>
      <c r="G715" s="2">
        <f t="shared" si="63"/>
        <v>-1.6900441356876808E-2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1.1769000000000001</v>
      </c>
      <c r="C716" s="2">
        <f t="shared" si="60"/>
        <v>1.1944033261790261</v>
      </c>
      <c r="D716" s="2">
        <f t="shared" si="62"/>
        <v>1.2110284375934488</v>
      </c>
      <c r="E716" s="2">
        <f t="shared" si="61"/>
        <v>-1.6625111414422689E-2</v>
      </c>
      <c r="F716" s="2">
        <f t="shared" si="65"/>
        <v>-4.2557672543161893E-3</v>
      </c>
      <c r="G716" s="2">
        <f t="shared" si="63"/>
        <v>-1.2369344160106498E-2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1.1769000000000001</v>
      </c>
      <c r="C717" s="2">
        <f t="shared" si="60"/>
        <v>1.1970335836899451</v>
      </c>
      <c r="D717" s="2">
        <f t="shared" si="62"/>
        <v>1.2085004051791193</v>
      </c>
      <c r="E717" s="2">
        <f t="shared" si="61"/>
        <v>-1.1466821489174217E-2</v>
      </c>
      <c r="F717" s="2">
        <f t="shared" si="65"/>
        <v>-5.6979781012877952E-3</v>
      </c>
      <c r="G717" s="2">
        <f t="shared" si="63"/>
        <v>-5.7688433878864218E-3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1.1596</v>
      </c>
      <c r="C718" s="2">
        <f t="shared" si="60"/>
        <v>1.1992591861991841</v>
      </c>
      <c r="D718" s="2">
        <f t="shared" si="62"/>
        <v>1.204878152943629</v>
      </c>
      <c r="E718" s="2">
        <f t="shared" si="61"/>
        <v>-5.6189667444448421E-3</v>
      </c>
      <c r="F718" s="2">
        <f t="shared" si="65"/>
        <v>-5.6821758299192048E-3</v>
      </c>
      <c r="G718" s="2">
        <f t="shared" si="63"/>
        <v>6.3209085474362665E-5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1.125</v>
      </c>
      <c r="C719" s="2">
        <f t="shared" ref="C719:C782" si="66">$C$4*B709+C718*(1-$C$4)</f>
        <v>1.2064654652454636</v>
      </c>
      <c r="D719" s="2">
        <f t="shared" si="62"/>
        <v>1.1989612527255824</v>
      </c>
      <c r="E719" s="2">
        <f t="shared" si="61"/>
        <v>7.5042125198812037E-3</v>
      </c>
      <c r="F719" s="2">
        <f t="shared" si="65"/>
        <v>-3.0448981599591231E-3</v>
      </c>
      <c r="G719" s="2">
        <f t="shared" si="63"/>
        <v>1.0549110679840327E-2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1.1075999999999999</v>
      </c>
      <c r="C720" s="2">
        <f t="shared" si="66"/>
        <v>1.2125630859769307</v>
      </c>
      <c r="D720" s="2">
        <f t="shared" si="62"/>
        <v>1.1921937525236874</v>
      </c>
      <c r="E720" s="2">
        <f t="shared" si="61"/>
        <v>2.0369333453243321E-2</v>
      </c>
      <c r="F720" s="2">
        <f t="shared" si="65"/>
        <v>1.637948162681366E-3</v>
      </c>
      <c r="G720" s="2">
        <f t="shared" si="63"/>
        <v>1.8731385290561956E-2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1.1042000000000001</v>
      </c>
      <c r="C721" s="2">
        <f t="shared" si="66"/>
        <v>1.2123995342881722</v>
      </c>
      <c r="D721" s="2">
        <f t="shared" si="62"/>
        <v>1.1856756967811921</v>
      </c>
      <c r="E721" s="2">
        <f t="shared" si="61"/>
        <v>2.6723837506980042E-2</v>
      </c>
      <c r="F721" s="2">
        <f t="shared" si="65"/>
        <v>6.6551260315411013E-3</v>
      </c>
      <c r="G721" s="2">
        <f t="shared" si="63"/>
        <v>2.0068711475438941E-2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1.1075999999999999</v>
      </c>
      <c r="C722" s="2">
        <f t="shared" si="66"/>
        <v>1.2122611443976841</v>
      </c>
      <c r="D722" s="2">
        <f t="shared" si="62"/>
        <v>1.1798923118344371</v>
      </c>
      <c r="E722" s="2">
        <f t="shared" si="61"/>
        <v>3.2368832563246963E-2</v>
      </c>
      <c r="F722" s="2">
        <f t="shared" si="65"/>
        <v>1.1797867337882274E-2</v>
      </c>
      <c r="G722" s="2">
        <f t="shared" si="63"/>
        <v>2.0570965225364689E-2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1.0903</v>
      </c>
      <c r="C723" s="2">
        <f t="shared" si="66"/>
        <v>1.2174671221826558</v>
      </c>
      <c r="D723" s="2">
        <f t="shared" si="62"/>
        <v>1.1732558442911454</v>
      </c>
      <c r="E723" s="2">
        <f t="shared" si="61"/>
        <v>4.421127789151047E-2</v>
      </c>
      <c r="F723" s="2">
        <f t="shared" si="65"/>
        <v>1.8280549448607915E-2</v>
      </c>
      <c r="G723" s="2">
        <f t="shared" si="63"/>
        <v>2.5930728442902555E-2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1.0903</v>
      </c>
      <c r="C724" s="2">
        <f t="shared" si="66"/>
        <v>1.2218721803084012</v>
      </c>
      <c r="D724" s="2">
        <f t="shared" si="62"/>
        <v>1.1671109669362456</v>
      </c>
      <c r="E724" s="2">
        <f t="shared" si="61"/>
        <v>5.4761213372155559E-2</v>
      </c>
      <c r="F724" s="2">
        <f t="shared" si="65"/>
        <v>2.5576682233317445E-2</v>
      </c>
      <c r="G724" s="2">
        <f t="shared" si="63"/>
        <v>2.9184531138838114E-2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1.073</v>
      </c>
      <c r="C725" s="2">
        <f t="shared" si="66"/>
        <v>1.2202764602609548</v>
      </c>
      <c r="D725" s="2">
        <f t="shared" si="62"/>
        <v>1.1601397842002275</v>
      </c>
      <c r="E725" s="2">
        <f t="shared" si="61"/>
        <v>6.0136676060727368E-2</v>
      </c>
      <c r="F725" s="2">
        <f t="shared" si="65"/>
        <v>3.2488680998799431E-2</v>
      </c>
      <c r="G725" s="2">
        <f t="shared" si="63"/>
        <v>2.7647995061927937E-2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1.0903</v>
      </c>
      <c r="C726" s="2">
        <f t="shared" si="66"/>
        <v>1.2136031586823464</v>
      </c>
      <c r="D726" s="2">
        <f t="shared" si="62"/>
        <v>1.1549664668520625</v>
      </c>
      <c r="E726" s="2">
        <f t="shared" si="61"/>
        <v>5.863669183028386E-2</v>
      </c>
      <c r="F726" s="2">
        <f t="shared" si="65"/>
        <v>3.7718283165096317E-2</v>
      </c>
      <c r="G726" s="2">
        <f t="shared" si="63"/>
        <v>2.0918408665187543E-2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1.0903</v>
      </c>
      <c r="C727" s="2">
        <f t="shared" si="66"/>
        <v>1.2079565188850623</v>
      </c>
      <c r="D727" s="2">
        <f t="shared" si="62"/>
        <v>1.1501763581963542</v>
      </c>
      <c r="E727" s="2">
        <f t="shared" si="61"/>
        <v>5.778016068870806E-2</v>
      </c>
      <c r="F727" s="2">
        <f t="shared" si="65"/>
        <v>4.173065866981867E-2</v>
      </c>
      <c r="G727" s="2">
        <f t="shared" si="63"/>
        <v>1.604950201888939E-2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1.1075999999999999</v>
      </c>
      <c r="C728" s="2">
        <f t="shared" si="66"/>
        <v>1.2005170544412067</v>
      </c>
      <c r="D728" s="2">
        <f t="shared" si="62"/>
        <v>1.147022553885513</v>
      </c>
      <c r="E728" s="2">
        <f t="shared" si="61"/>
        <v>5.3494500555693714E-2</v>
      </c>
      <c r="F728" s="2">
        <f t="shared" si="65"/>
        <v>4.4083427046993681E-2</v>
      </c>
      <c r="G728" s="2">
        <f t="shared" si="63"/>
        <v>9.4110735087000325E-3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1.1075999999999999</v>
      </c>
      <c r="C729" s="2">
        <f t="shared" si="66"/>
        <v>1.1888990460656366</v>
      </c>
      <c r="D729" s="2">
        <f t="shared" si="62"/>
        <v>1.1441023647088082</v>
      </c>
      <c r="E729" s="2">
        <f t="shared" si="61"/>
        <v>4.479668135682835E-2</v>
      </c>
      <c r="F729" s="2">
        <f t="shared" si="65"/>
        <v>4.4226077908960618E-2</v>
      </c>
      <c r="G729" s="2">
        <f t="shared" si="63"/>
        <v>5.7060344786773187E-4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1.1596</v>
      </c>
      <c r="C730" s="2">
        <f t="shared" si="66"/>
        <v>1.1763915005170769</v>
      </c>
      <c r="D730" s="2">
        <f t="shared" si="62"/>
        <v>1.1452503376933409</v>
      </c>
      <c r="E730" s="2">
        <f t="shared" si="61"/>
        <v>3.1141162823735913E-2</v>
      </c>
      <c r="F730" s="2">
        <f t="shared" si="65"/>
        <v>4.1609094891915679E-2</v>
      </c>
      <c r="G730" s="2">
        <f t="shared" si="63"/>
        <v>-1.0467932068179767E-2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1.125</v>
      </c>
      <c r="C731" s="2">
        <f t="shared" si="66"/>
        <v>1.165285115822142</v>
      </c>
      <c r="D731" s="2">
        <f t="shared" si="62"/>
        <v>1.1437503126790194</v>
      </c>
      <c r="E731" s="2">
        <f t="shared" si="61"/>
        <v>2.1534803143122616E-2</v>
      </c>
      <c r="F731" s="2">
        <f t="shared" si="65"/>
        <v>3.7594236542157072E-2</v>
      </c>
      <c r="G731" s="2">
        <f t="shared" si="63"/>
        <v>-1.6059433399034456E-2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1.0938000000000001</v>
      </c>
      <c r="C732" s="2">
        <f t="shared" si="66"/>
        <v>1.1564104826187356</v>
      </c>
      <c r="D732" s="2">
        <f t="shared" si="62"/>
        <v>1.1400502895176106</v>
      </c>
      <c r="E732" s="2">
        <f t="shared" ref="E732:E795" si="67">C732-D732</f>
        <v>1.636019310112502E-2</v>
      </c>
      <c r="F732" s="2">
        <f t="shared" si="65"/>
        <v>3.3347427853950659E-2</v>
      </c>
      <c r="G732" s="2">
        <f t="shared" si="63"/>
        <v>-1.6987234752825639E-2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1.1214999999999999</v>
      </c>
      <c r="C733" s="2">
        <f t="shared" si="66"/>
        <v>1.14623963913893</v>
      </c>
      <c r="D733" s="2">
        <f t="shared" ref="D733:D796" si="68">$D$4*B733+(1-$D$4)*D732</f>
        <v>1.1386761939977876</v>
      </c>
      <c r="E733" s="2">
        <f t="shared" si="67"/>
        <v>7.5634451411423775E-3</v>
      </c>
      <c r="F733" s="2">
        <f t="shared" si="65"/>
        <v>2.8190631311389006E-2</v>
      </c>
      <c r="G733" s="2">
        <f t="shared" si="63"/>
        <v>-2.0627186170246628E-2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1.1075999999999999</v>
      </c>
      <c r="C734" s="2">
        <f t="shared" si="66"/>
        <v>1.1376335408098639</v>
      </c>
      <c r="D734" s="2">
        <f t="shared" si="68"/>
        <v>1.1363742537016552</v>
      </c>
      <c r="E734" s="2">
        <f t="shared" si="67"/>
        <v>1.2592871082086621E-3</v>
      </c>
      <c r="F734" s="2">
        <f t="shared" si="65"/>
        <v>2.2804362470752938E-2</v>
      </c>
      <c r="G734" s="2">
        <f t="shared" si="63"/>
        <v>-2.1545075362544276E-2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1.0869</v>
      </c>
      <c r="C735" s="2">
        <f t="shared" si="66"/>
        <v>1.1276899191468079</v>
      </c>
      <c r="D735" s="2">
        <f t="shared" si="68"/>
        <v>1.1327094941681994</v>
      </c>
      <c r="E735" s="2">
        <f t="shared" si="67"/>
        <v>-5.019575021391498E-3</v>
      </c>
      <c r="F735" s="2">
        <f t="shared" si="65"/>
        <v>1.7239574972324052E-2</v>
      </c>
      <c r="G735" s="2">
        <f t="shared" si="63"/>
        <v>-2.225914999371555E-2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1.0869</v>
      </c>
      <c r="C736" s="2">
        <f t="shared" si="66"/>
        <v>1.1219376238934529</v>
      </c>
      <c r="D736" s="2">
        <f t="shared" si="68"/>
        <v>1.1293161983038884</v>
      </c>
      <c r="E736" s="2">
        <f t="shared" si="67"/>
        <v>-7.3785744104355455E-3</v>
      </c>
      <c r="F736" s="2">
        <f t="shared" si="65"/>
        <v>1.2315945095772133E-2</v>
      </c>
      <c r="G736" s="2">
        <f t="shared" si="63"/>
        <v>-1.9694519506207681E-2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1.1042000000000001</v>
      </c>
      <c r="C737" s="2">
        <f t="shared" si="66"/>
        <v>1.1170702971406139</v>
      </c>
      <c r="D737" s="2">
        <f t="shared" si="68"/>
        <v>1.1274557391702671</v>
      </c>
      <c r="E737" s="2">
        <f t="shared" si="67"/>
        <v>-1.0385442029653191E-2</v>
      </c>
      <c r="F737" s="2">
        <f t="shared" si="65"/>
        <v>7.7756676706870692E-3</v>
      </c>
      <c r="G737" s="2">
        <f t="shared" si="63"/>
        <v>-1.816110970034026E-2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1.1075999999999999</v>
      </c>
      <c r="C738" s="2">
        <f t="shared" si="66"/>
        <v>1.1156133283497502</v>
      </c>
      <c r="D738" s="2">
        <f t="shared" si="68"/>
        <v>1.1259849436761731</v>
      </c>
      <c r="E738" s="2">
        <f t="shared" si="67"/>
        <v>-1.0371615326422834E-2</v>
      </c>
      <c r="F738" s="2">
        <f t="shared" si="65"/>
        <v>4.1462110712650897E-3</v>
      </c>
      <c r="G738" s="2">
        <f t="shared" si="63"/>
        <v>-1.4517826397687924E-2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1.1075999999999999</v>
      </c>
      <c r="C739" s="2">
        <f t="shared" si="66"/>
        <v>1.1143805086036349</v>
      </c>
      <c r="D739" s="2">
        <f t="shared" si="68"/>
        <v>1.1246230959964565</v>
      </c>
      <c r="E739" s="2">
        <f t="shared" si="67"/>
        <v>-1.0242587392821578E-2</v>
      </c>
      <c r="F739" s="2">
        <f t="shared" si="65"/>
        <v>1.2684513784477561E-3</v>
      </c>
      <c r="G739" s="2">
        <f t="shared" si="63"/>
        <v>-1.1511038771269334E-2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1.1075999999999999</v>
      </c>
      <c r="C740" s="2">
        <f t="shared" si="66"/>
        <v>1.1213373534338449</v>
      </c>
      <c r="D740" s="2">
        <f t="shared" si="68"/>
        <v>1.1233621259226447</v>
      </c>
      <c r="E740" s="2">
        <f t="shared" si="67"/>
        <v>-2.024772488799842E-3</v>
      </c>
      <c r="F740" s="2">
        <f t="shared" si="65"/>
        <v>6.0980660499823647E-4</v>
      </c>
      <c r="G740" s="2">
        <f t="shared" ref="G740:G803" si="69">E740-F740</f>
        <v>-2.6345790937980784E-3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1.0765</v>
      </c>
      <c r="C741" s="2">
        <f t="shared" si="66"/>
        <v>1.1219008375209456</v>
      </c>
      <c r="D741" s="2">
        <f t="shared" si="68"/>
        <v>1.1198908573357822</v>
      </c>
      <c r="E741" s="2">
        <f t="shared" si="67"/>
        <v>2.0099801851634069E-3</v>
      </c>
      <c r="F741" s="2">
        <f t="shared" ref="F741:F804" si="71">(E741*(2/(10)))+((1-(2/10))*F740)</f>
        <v>8.8984132103127052E-4</v>
      </c>
      <c r="G741" s="2">
        <f t="shared" si="69"/>
        <v>1.1201388641321364E-3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1.073</v>
      </c>
      <c r="C742" s="2">
        <f t="shared" si="66"/>
        <v>1.1175776317484925</v>
      </c>
      <c r="D742" s="2">
        <f t="shared" si="68"/>
        <v>1.1164174604960946</v>
      </c>
      <c r="E742" s="2">
        <f t="shared" si="67"/>
        <v>1.160171252397868E-3</v>
      </c>
      <c r="F742" s="2">
        <f t="shared" si="71"/>
        <v>9.439073073045901E-4</v>
      </c>
      <c r="G742" s="2">
        <f t="shared" si="69"/>
        <v>2.162639450932779E-4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1.0869</v>
      </c>
      <c r="C743" s="2">
        <f t="shared" si="66"/>
        <v>1.1181810730179551</v>
      </c>
      <c r="D743" s="2">
        <f t="shared" si="68"/>
        <v>1.1142309819408285</v>
      </c>
      <c r="E743" s="2">
        <f t="shared" si="67"/>
        <v>3.9500910771266273E-3</v>
      </c>
      <c r="F743" s="2">
        <f t="shared" si="71"/>
        <v>1.5451440612689977E-3</v>
      </c>
      <c r="G743" s="2">
        <f t="shared" si="69"/>
        <v>2.4049470158576296E-3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1.0869</v>
      </c>
      <c r="C744" s="2">
        <f t="shared" si="66"/>
        <v>1.1165532156305775</v>
      </c>
      <c r="D744" s="2">
        <f t="shared" si="68"/>
        <v>1.1122064647600265</v>
      </c>
      <c r="E744" s="2">
        <f t="shared" si="67"/>
        <v>4.3467508705510305E-3</v>
      </c>
      <c r="F744" s="2">
        <f t="shared" si="71"/>
        <v>2.1054654231254044E-3</v>
      </c>
      <c r="G744" s="2">
        <f t="shared" si="69"/>
        <v>2.241285447425626E-3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1.0869</v>
      </c>
      <c r="C745" s="2">
        <f t="shared" si="66"/>
        <v>1.1119911824566424</v>
      </c>
      <c r="D745" s="2">
        <f t="shared" si="68"/>
        <v>1.1103319118148394</v>
      </c>
      <c r="E745" s="2">
        <f t="shared" si="67"/>
        <v>1.6592706418030456E-3</v>
      </c>
      <c r="F745" s="2">
        <f t="shared" si="71"/>
        <v>2.016226466860933E-3</v>
      </c>
      <c r="G745" s="2">
        <f t="shared" si="69"/>
        <v>-3.5695582505788741E-4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1.1180000000000001</v>
      </c>
      <c r="C746" s="2">
        <f t="shared" si="66"/>
        <v>1.1081310005402358</v>
      </c>
      <c r="D746" s="2">
        <f t="shared" si="68"/>
        <v>1.1108999183470736</v>
      </c>
      <c r="E746" s="2">
        <f t="shared" si="67"/>
        <v>-2.7689178068377451E-3</v>
      </c>
      <c r="F746" s="2">
        <f t="shared" si="71"/>
        <v>1.0591976121211975E-3</v>
      </c>
      <c r="G746" s="2">
        <f t="shared" si="69"/>
        <v>-3.8281154189589426E-3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1.1388</v>
      </c>
      <c r="C747" s="2">
        <f t="shared" si="66"/>
        <v>1.1075262312263534</v>
      </c>
      <c r="D747" s="2">
        <f t="shared" si="68"/>
        <v>1.1129665910621052</v>
      </c>
      <c r="E747" s="2">
        <f t="shared" si="67"/>
        <v>-5.4403598357517513E-3</v>
      </c>
      <c r="F747" s="2">
        <f t="shared" si="71"/>
        <v>-2.4071387745339232E-4</v>
      </c>
      <c r="G747" s="2">
        <f t="shared" si="69"/>
        <v>-5.1996459582983592E-3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1.1456999999999999</v>
      </c>
      <c r="C748" s="2">
        <f t="shared" si="66"/>
        <v>1.1075375802684528</v>
      </c>
      <c r="D748" s="2">
        <f t="shared" si="68"/>
        <v>1.1153912880204677</v>
      </c>
      <c r="E748" s="2">
        <f t="shared" si="67"/>
        <v>-7.8537077520148824E-3</v>
      </c>
      <c r="F748" s="2">
        <f t="shared" si="71"/>
        <v>-1.7633126523656905E-3</v>
      </c>
      <c r="G748" s="2">
        <f t="shared" si="69"/>
        <v>-6.0903950996491919E-3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1.1456999999999999</v>
      </c>
      <c r="C749" s="2">
        <f t="shared" si="66"/>
        <v>1.1075471833040753</v>
      </c>
      <c r="D749" s="2">
        <f t="shared" si="68"/>
        <v>1.1176363777967293</v>
      </c>
      <c r="E749" s="2">
        <f t="shared" si="67"/>
        <v>-1.0089194492653997E-2</v>
      </c>
      <c r="F749" s="2">
        <f t="shared" si="71"/>
        <v>-3.4284890204233521E-3</v>
      </c>
      <c r="G749" s="2">
        <f t="shared" si="69"/>
        <v>-6.6607054722306446E-3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1.125</v>
      </c>
      <c r="C750" s="2">
        <f t="shared" si="66"/>
        <v>1.1075553089496022</v>
      </c>
      <c r="D750" s="2">
        <f t="shared" si="68"/>
        <v>1.1181818312932679</v>
      </c>
      <c r="E750" s="2">
        <f t="shared" si="67"/>
        <v>-1.0626522343665679E-2</v>
      </c>
      <c r="F750" s="2">
        <f t="shared" si="71"/>
        <v>-4.8680956850718181E-3</v>
      </c>
      <c r="G750" s="2">
        <f t="shared" si="69"/>
        <v>-5.7584266585938605E-3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1.125</v>
      </c>
      <c r="C751" s="2">
        <f t="shared" si="66"/>
        <v>1.1027775691112018</v>
      </c>
      <c r="D751" s="2">
        <f t="shared" si="68"/>
        <v>1.1186868808270998</v>
      </c>
      <c r="E751" s="2">
        <f t="shared" si="67"/>
        <v>-1.5909311715897934E-2</v>
      </c>
      <c r="F751" s="2">
        <f t="shared" si="71"/>
        <v>-7.0763388912370414E-3</v>
      </c>
      <c r="G751" s="2">
        <f t="shared" si="69"/>
        <v>-8.8329728246608931E-3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1.1042000000000001</v>
      </c>
      <c r="C752" s="2">
        <f t="shared" si="66"/>
        <v>1.0981964046325554</v>
      </c>
      <c r="D752" s="2">
        <f t="shared" si="68"/>
        <v>1.1176137785436109</v>
      </c>
      <c r="E752" s="2">
        <f t="shared" si="67"/>
        <v>-1.9417373911055469E-2</v>
      </c>
      <c r="F752" s="2">
        <f t="shared" si="71"/>
        <v>-9.5445458952007275E-3</v>
      </c>
      <c r="G752" s="2">
        <f t="shared" si="69"/>
        <v>-9.8728280158547413E-3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1.1388</v>
      </c>
      <c r="C753" s="2">
        <f t="shared" si="66"/>
        <v>1.0964584962275468</v>
      </c>
      <c r="D753" s="2">
        <f t="shared" si="68"/>
        <v>1.1191831282811211</v>
      </c>
      <c r="E753" s="2">
        <f t="shared" si="67"/>
        <v>-2.2724632053574334E-2</v>
      </c>
      <c r="F753" s="2">
        <f t="shared" si="71"/>
        <v>-1.218056312687545E-2</v>
      </c>
      <c r="G753" s="2">
        <f t="shared" si="69"/>
        <v>-1.0544068926698884E-2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1.1388</v>
      </c>
      <c r="C754" s="2">
        <f t="shared" si="66"/>
        <v>1.0949879583463857</v>
      </c>
      <c r="D754" s="2">
        <f t="shared" si="68"/>
        <v>1.1206362298899268</v>
      </c>
      <c r="E754" s="2">
        <f t="shared" si="67"/>
        <v>-2.5648271543541101E-2</v>
      </c>
      <c r="F754" s="2">
        <f t="shared" si="71"/>
        <v>-1.487410481020858E-2</v>
      </c>
      <c r="G754" s="2">
        <f t="shared" si="69"/>
        <v>-1.0774166733332521E-2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1.1075999999999999</v>
      </c>
      <c r="C755" s="2">
        <f t="shared" si="66"/>
        <v>1.0937436570623265</v>
      </c>
      <c r="D755" s="2">
        <f t="shared" si="68"/>
        <v>1.1196705832314138</v>
      </c>
      <c r="E755" s="2">
        <f t="shared" si="67"/>
        <v>-2.5926926169087317E-2</v>
      </c>
      <c r="F755" s="2">
        <f t="shared" si="71"/>
        <v>-1.7084669081984329E-2</v>
      </c>
      <c r="G755" s="2">
        <f t="shared" si="69"/>
        <v>-8.8422570871029872E-3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1.1075999999999999</v>
      </c>
      <c r="C756" s="2">
        <f t="shared" si="66"/>
        <v>1.0974754021296609</v>
      </c>
      <c r="D756" s="2">
        <f t="shared" si="68"/>
        <v>1.1187764659550128</v>
      </c>
      <c r="E756" s="2">
        <f t="shared" si="67"/>
        <v>-2.1301063825351907E-2</v>
      </c>
      <c r="F756" s="2">
        <f t="shared" si="71"/>
        <v>-1.7927948030657843E-2</v>
      </c>
      <c r="G756" s="2">
        <f t="shared" si="69"/>
        <v>-3.3731157946940635E-3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1.1075999999999999</v>
      </c>
      <c r="C757" s="2">
        <f t="shared" si="66"/>
        <v>1.1038330325712515</v>
      </c>
      <c r="D757" s="2">
        <f t="shared" si="68"/>
        <v>1.1179485795879747</v>
      </c>
      <c r="E757" s="2">
        <f t="shared" si="67"/>
        <v>-1.4115547016723129E-2</v>
      </c>
      <c r="F757" s="2">
        <f t="shared" si="71"/>
        <v>-1.7165467827870901E-2</v>
      </c>
      <c r="G757" s="2">
        <f t="shared" si="69"/>
        <v>3.0499208111477716E-3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1.1388</v>
      </c>
      <c r="C758" s="2">
        <f t="shared" si="66"/>
        <v>1.1102741044833668</v>
      </c>
      <c r="D758" s="2">
        <f t="shared" si="68"/>
        <v>1.1194931292481247</v>
      </c>
      <c r="E758" s="2">
        <f t="shared" si="67"/>
        <v>-9.2190247647578882E-3</v>
      </c>
      <c r="F758" s="2">
        <f t="shared" si="71"/>
        <v>-1.5576179215248299E-2</v>
      </c>
      <c r="G758" s="2">
        <f t="shared" si="69"/>
        <v>6.3571544504904109E-3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1.1388</v>
      </c>
      <c r="C759" s="2">
        <f t="shared" si="66"/>
        <v>1.1157242422551565</v>
      </c>
      <c r="D759" s="2">
        <f t="shared" si="68"/>
        <v>1.1209232678223378</v>
      </c>
      <c r="E759" s="2">
        <f t="shared" si="67"/>
        <v>-5.1990255671812147E-3</v>
      </c>
      <c r="F759" s="2">
        <f t="shared" si="71"/>
        <v>-1.3500748485634883E-2</v>
      </c>
      <c r="G759" s="2">
        <f t="shared" si="69"/>
        <v>8.3017229184536682E-3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1.1388</v>
      </c>
      <c r="C760" s="2">
        <f t="shared" si="66"/>
        <v>1.1171512819082094</v>
      </c>
      <c r="D760" s="2">
        <f t="shared" si="68"/>
        <v>1.1222474702058682</v>
      </c>
      <c r="E760" s="2">
        <f t="shared" si="67"/>
        <v>-5.096188297658788E-3</v>
      </c>
      <c r="F760" s="2">
        <f t="shared" si="71"/>
        <v>-1.1819836448039665E-2</v>
      </c>
      <c r="G760" s="2">
        <f t="shared" si="69"/>
        <v>6.7236481503808766E-3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1.1075999999999999</v>
      </c>
      <c r="C761" s="2">
        <f t="shared" si="66"/>
        <v>1.1183587769992542</v>
      </c>
      <c r="D761" s="2">
        <f t="shared" si="68"/>
        <v>1.1211624724128408</v>
      </c>
      <c r="E761" s="2">
        <f t="shared" si="67"/>
        <v>-2.8036954135866043E-3</v>
      </c>
      <c r="F761" s="2">
        <f t="shared" si="71"/>
        <v>-1.0016608241149052E-2</v>
      </c>
      <c r="G761" s="2">
        <f t="shared" si="69"/>
        <v>7.2129128275624475E-3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1.0626</v>
      </c>
      <c r="C762" s="2">
        <f t="shared" si="66"/>
        <v>1.1161805036147536</v>
      </c>
      <c r="D762" s="2">
        <f t="shared" si="68"/>
        <v>1.1168245114933713</v>
      </c>
      <c r="E762" s="2">
        <f t="shared" si="67"/>
        <v>-6.440078786176251E-4</v>
      </c>
      <c r="F762" s="2">
        <f t="shared" si="71"/>
        <v>-8.1420881686427669E-3</v>
      </c>
      <c r="G762" s="2">
        <f t="shared" si="69"/>
        <v>7.4980802900251418E-3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1.0523</v>
      </c>
      <c r="C763" s="2">
        <f t="shared" si="66"/>
        <v>1.1196604261355607</v>
      </c>
      <c r="D763" s="2">
        <f t="shared" si="68"/>
        <v>1.1120449180494179</v>
      </c>
      <c r="E763" s="2">
        <f t="shared" si="67"/>
        <v>7.6155080861428637E-3</v>
      </c>
      <c r="F763" s="2">
        <f t="shared" si="71"/>
        <v>-4.9905689176856409E-3</v>
      </c>
      <c r="G763" s="2">
        <f t="shared" si="69"/>
        <v>1.2606077003828504E-2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1.0833999999999999</v>
      </c>
      <c r="C764" s="2">
        <f t="shared" si="66"/>
        <v>1.1226049759608592</v>
      </c>
      <c r="D764" s="2">
        <f t="shared" si="68"/>
        <v>1.1099230722679794</v>
      </c>
      <c r="E764" s="2">
        <f t="shared" si="67"/>
        <v>1.2681903692879803E-2</v>
      </c>
      <c r="F764" s="2">
        <f t="shared" si="71"/>
        <v>-1.4560743955725525E-3</v>
      </c>
      <c r="G764" s="2">
        <f t="shared" si="69"/>
        <v>1.4137978088452356E-2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1.1007</v>
      </c>
      <c r="C765" s="2">
        <f t="shared" si="66"/>
        <v>1.1202965181207269</v>
      </c>
      <c r="D765" s="2">
        <f t="shared" si="68"/>
        <v>1.1092398817296105</v>
      </c>
      <c r="E765" s="2">
        <f t="shared" si="67"/>
        <v>1.1056636391116426E-2</v>
      </c>
      <c r="F765" s="2">
        <f t="shared" si="71"/>
        <v>1.046467761765243E-3</v>
      </c>
      <c r="G765" s="2">
        <f t="shared" si="69"/>
        <v>1.0010168629351182E-2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1.1146</v>
      </c>
      <c r="C766" s="2">
        <f t="shared" si="66"/>
        <v>1.1183432076406152</v>
      </c>
      <c r="D766" s="2">
        <f t="shared" si="68"/>
        <v>1.1096369275274172</v>
      </c>
      <c r="E766" s="2">
        <f t="shared" si="67"/>
        <v>8.7062801131980727E-3</v>
      </c>
      <c r="F766" s="2">
        <f t="shared" si="71"/>
        <v>2.5784302320518092E-3</v>
      </c>
      <c r="G766" s="2">
        <f t="shared" si="69"/>
        <v>6.127849881146263E-3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1.1146</v>
      </c>
      <c r="C767" s="2">
        <f t="shared" si="66"/>
        <v>1.116690406465136</v>
      </c>
      <c r="D767" s="2">
        <f t="shared" si="68"/>
        <v>1.1100045625253863</v>
      </c>
      <c r="E767" s="2">
        <f t="shared" si="67"/>
        <v>6.6858439397496916E-3</v>
      </c>
      <c r="F767" s="2">
        <f t="shared" si="71"/>
        <v>3.3999129735913861E-3</v>
      </c>
      <c r="G767" s="2">
        <f t="shared" si="69"/>
        <v>3.2859309661583055E-3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1.0833999999999999</v>
      </c>
      <c r="C768" s="2">
        <f t="shared" si="66"/>
        <v>1.1200918823935766</v>
      </c>
      <c r="D768" s="2">
        <f t="shared" si="68"/>
        <v>1.1080338541901724</v>
      </c>
      <c r="E768" s="2">
        <f t="shared" si="67"/>
        <v>1.2058028203404181E-2</v>
      </c>
      <c r="F768" s="2">
        <f t="shared" si="71"/>
        <v>5.1315360195539452E-3</v>
      </c>
      <c r="G768" s="2">
        <f t="shared" si="69"/>
        <v>6.9264921838502356E-3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1.1146</v>
      </c>
      <c r="C769" s="2">
        <f t="shared" si="66"/>
        <v>1.1229700543330263</v>
      </c>
      <c r="D769" s="2">
        <f t="shared" si="68"/>
        <v>1.1085202353612706</v>
      </c>
      <c r="E769" s="2">
        <f t="shared" si="67"/>
        <v>1.4449818971755679E-2</v>
      </c>
      <c r="F769" s="2">
        <f t="shared" si="71"/>
        <v>6.995192609994292E-3</v>
      </c>
      <c r="G769" s="2">
        <f t="shared" si="69"/>
        <v>7.4546263617613871E-3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1.1146</v>
      </c>
      <c r="C770" s="2">
        <f t="shared" si="66"/>
        <v>1.1254054305894838</v>
      </c>
      <c r="D770" s="2">
        <f t="shared" si="68"/>
        <v>1.1089705882974727</v>
      </c>
      <c r="E770" s="2">
        <f t="shared" si="67"/>
        <v>1.6434842292011087E-2</v>
      </c>
      <c r="F770" s="2">
        <f t="shared" si="71"/>
        <v>8.8831225463976513E-3</v>
      </c>
      <c r="G770" s="2">
        <f t="shared" si="69"/>
        <v>7.5517197456134357E-3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1.1075999999999999</v>
      </c>
      <c r="C771" s="2">
        <f t="shared" si="66"/>
        <v>1.1226661335757171</v>
      </c>
      <c r="D771" s="2">
        <f t="shared" si="68"/>
        <v>1.1088690632384006</v>
      </c>
      <c r="E771" s="2">
        <f t="shared" si="67"/>
        <v>1.3797070337316475E-2</v>
      </c>
      <c r="F771" s="2">
        <f t="shared" si="71"/>
        <v>9.8659121045814174E-3</v>
      </c>
      <c r="G771" s="2">
        <f t="shared" si="69"/>
        <v>3.9311582327350575E-3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1.1075999999999999</v>
      </c>
      <c r="C772" s="2">
        <f t="shared" si="66"/>
        <v>1.1134251899486838</v>
      </c>
      <c r="D772" s="2">
        <f t="shared" si="68"/>
        <v>1.1087750585540745</v>
      </c>
      <c r="E772" s="2">
        <f t="shared" si="67"/>
        <v>4.650131394609236E-3</v>
      </c>
      <c r="F772" s="2">
        <f t="shared" si="71"/>
        <v>8.8227559625869822E-3</v>
      </c>
      <c r="G772" s="2">
        <f t="shared" si="69"/>
        <v>-4.1726245679777462E-3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1.0903</v>
      </c>
      <c r="C773" s="2">
        <f t="shared" si="66"/>
        <v>1.1040213145719633</v>
      </c>
      <c r="D773" s="2">
        <f t="shared" si="68"/>
        <v>1.1074065356982172</v>
      </c>
      <c r="E773" s="2">
        <f t="shared" si="67"/>
        <v>-3.3852211262539456E-3</v>
      </c>
      <c r="F773" s="2">
        <f t="shared" si="71"/>
        <v>6.3811605448187972E-3</v>
      </c>
      <c r="G773" s="2">
        <f t="shared" si="69"/>
        <v>-9.7663816710727436E-3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1.1214999999999999</v>
      </c>
      <c r="C774" s="2">
        <f t="shared" si="66"/>
        <v>1.1008488046378151</v>
      </c>
      <c r="D774" s="2">
        <f t="shared" si="68"/>
        <v>1.1084504960168677</v>
      </c>
      <c r="E774" s="2">
        <f t="shared" si="67"/>
        <v>-7.6016913790526441E-3</v>
      </c>
      <c r="F774" s="2">
        <f t="shared" si="71"/>
        <v>3.5845901600445088E-3</v>
      </c>
      <c r="G774" s="2">
        <f t="shared" si="69"/>
        <v>-1.1186281539097153E-2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1.1526000000000001</v>
      </c>
      <c r="C775" s="2">
        <f t="shared" si="66"/>
        <v>1.1008259116166128</v>
      </c>
      <c r="D775" s="2">
        <f t="shared" si="68"/>
        <v>1.1117208296452479</v>
      </c>
      <c r="E775" s="2">
        <f t="shared" si="67"/>
        <v>-1.089491802863507E-2</v>
      </c>
      <c r="F775" s="2">
        <f t="shared" si="71"/>
        <v>6.8868852230859331E-4</v>
      </c>
      <c r="G775" s="2">
        <f t="shared" si="69"/>
        <v>-1.1583606550943664E-2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1.1214999999999999</v>
      </c>
      <c r="C776" s="2">
        <f t="shared" si="66"/>
        <v>1.1029450021371339</v>
      </c>
      <c r="D776" s="2">
        <f t="shared" si="68"/>
        <v>1.1124452126344888</v>
      </c>
      <c r="E776" s="2">
        <f t="shared" si="67"/>
        <v>-9.5002104973549439E-3</v>
      </c>
      <c r="F776" s="2">
        <f t="shared" si="71"/>
        <v>-1.3490912816241144E-3</v>
      </c>
      <c r="G776" s="2">
        <f t="shared" si="69"/>
        <v>-8.1511192157308291E-3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1.1492</v>
      </c>
      <c r="C777" s="2">
        <f t="shared" si="66"/>
        <v>1.1047380787314209</v>
      </c>
      <c r="D777" s="2">
        <f t="shared" si="68"/>
        <v>1.1151677894763785</v>
      </c>
      <c r="E777" s="2">
        <f t="shared" si="67"/>
        <v>-1.0429710744957577E-2</v>
      </c>
      <c r="F777" s="2">
        <f t="shared" si="71"/>
        <v>-3.1652151742908065E-3</v>
      </c>
      <c r="G777" s="2">
        <f t="shared" si="69"/>
        <v>-7.2644955706667701E-3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1.1596</v>
      </c>
      <c r="C778" s="2">
        <f t="shared" si="66"/>
        <v>1.1014552973881255</v>
      </c>
      <c r="D778" s="2">
        <f t="shared" si="68"/>
        <v>1.1184590643299801</v>
      </c>
      <c r="E778" s="2">
        <f t="shared" si="67"/>
        <v>-1.700376694185457E-2</v>
      </c>
      <c r="F778" s="2">
        <f t="shared" si="71"/>
        <v>-5.9329255278035599E-3</v>
      </c>
      <c r="G778" s="2">
        <f t="shared" si="69"/>
        <v>-1.107084141405101E-2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1.1526000000000001</v>
      </c>
      <c r="C779" s="2">
        <f t="shared" si="66"/>
        <v>1.1034775593284141</v>
      </c>
      <c r="D779" s="2">
        <f t="shared" si="68"/>
        <v>1.1209880225277593</v>
      </c>
      <c r="E779" s="2">
        <f t="shared" si="67"/>
        <v>-1.7510463199345239E-2</v>
      </c>
      <c r="F779" s="2">
        <f t="shared" si="71"/>
        <v>-8.2484330621118967E-3</v>
      </c>
      <c r="G779" s="2">
        <f t="shared" si="69"/>
        <v>-9.262030137233342E-3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1.1526000000000001</v>
      </c>
      <c r="C780" s="2">
        <f t="shared" si="66"/>
        <v>1.1051887040471196</v>
      </c>
      <c r="D780" s="2">
        <f t="shared" si="68"/>
        <v>1.1233296504886661</v>
      </c>
      <c r="E780" s="2">
        <f t="shared" si="67"/>
        <v>-1.8140946441546513E-2</v>
      </c>
      <c r="F780" s="2">
        <f t="shared" si="71"/>
        <v>-1.022693573799882E-2</v>
      </c>
      <c r="G780" s="2">
        <f t="shared" si="69"/>
        <v>-7.9140107035476932E-3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1.1560999999999999</v>
      </c>
      <c r="C781" s="2">
        <f t="shared" si="66"/>
        <v>1.105559672655255</v>
      </c>
      <c r="D781" s="2">
        <f t="shared" si="68"/>
        <v>1.1257570837858017</v>
      </c>
      <c r="E781" s="2">
        <f t="shared" si="67"/>
        <v>-2.0197411130546739E-2</v>
      </c>
      <c r="F781" s="2">
        <f t="shared" si="71"/>
        <v>-1.2221030816508403E-2</v>
      </c>
      <c r="G781" s="2">
        <f t="shared" si="69"/>
        <v>-7.9763803140383352E-3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1.1526000000000001</v>
      </c>
      <c r="C782" s="2">
        <f t="shared" si="66"/>
        <v>1.1058735691698311</v>
      </c>
      <c r="D782" s="2">
        <f t="shared" si="68"/>
        <v>1.1277454479498163</v>
      </c>
      <c r="E782" s="2">
        <f t="shared" si="67"/>
        <v>-2.1871878779985199E-2</v>
      </c>
      <c r="F782" s="2">
        <f t="shared" si="71"/>
        <v>-1.4151200409203764E-2</v>
      </c>
      <c r="G782" s="2">
        <f t="shared" si="69"/>
        <v>-7.720678370781435E-3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1.1214999999999999</v>
      </c>
      <c r="C783" s="2">
        <f t="shared" ref="C783:C846" si="72">$C$4*B773+C782*(1-$C$4)</f>
        <v>1.1034776354513955</v>
      </c>
      <c r="D783" s="2">
        <f t="shared" si="68"/>
        <v>1.1272828221757558</v>
      </c>
      <c r="E783" s="2">
        <f t="shared" si="67"/>
        <v>-2.3805186724360272E-2</v>
      </c>
      <c r="F783" s="2">
        <f t="shared" si="71"/>
        <v>-1.6081997672235067E-2</v>
      </c>
      <c r="G783" s="2">
        <f t="shared" si="69"/>
        <v>-7.7231890521252053E-3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1.1526000000000001</v>
      </c>
      <c r="C784" s="2">
        <f t="shared" si="72"/>
        <v>1.1062503069204115</v>
      </c>
      <c r="D784" s="2">
        <f t="shared" si="68"/>
        <v>1.1291581686812553</v>
      </c>
      <c r="E784" s="2">
        <f t="shared" si="67"/>
        <v>-2.2907861760843806E-2</v>
      </c>
      <c r="F784" s="2">
        <f t="shared" si="71"/>
        <v>-1.7447170489956816E-2</v>
      </c>
      <c r="G784" s="2">
        <f t="shared" si="69"/>
        <v>-5.4606912708869901E-3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1.1423000000000001</v>
      </c>
      <c r="C785" s="2">
        <f t="shared" si="72"/>
        <v>1.113381028932656</v>
      </c>
      <c r="D785" s="2">
        <f t="shared" si="68"/>
        <v>1.130131637667829</v>
      </c>
      <c r="E785" s="2">
        <f t="shared" si="67"/>
        <v>-1.6750608735172978E-2</v>
      </c>
      <c r="F785" s="2">
        <f t="shared" si="71"/>
        <v>-1.730785813900005E-2</v>
      </c>
      <c r="G785" s="2">
        <f t="shared" si="69"/>
        <v>5.5724940382707172E-4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1.1423000000000001</v>
      </c>
      <c r="C786" s="2">
        <f t="shared" si="72"/>
        <v>1.114630101404555</v>
      </c>
      <c r="D786" s="2">
        <f t="shared" si="68"/>
        <v>1.1310329978405824</v>
      </c>
      <c r="E786" s="2">
        <f t="shared" si="67"/>
        <v>-1.6402896436027437E-2</v>
      </c>
      <c r="F786" s="2">
        <f t="shared" si="71"/>
        <v>-1.7126865798405527E-2</v>
      </c>
      <c r="G786" s="2">
        <f t="shared" si="69"/>
        <v>7.2396936237809073E-4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1.125</v>
      </c>
      <c r="C787" s="2">
        <f t="shared" si="72"/>
        <v>1.1199485473423159</v>
      </c>
      <c r="D787" s="2">
        <f t="shared" si="68"/>
        <v>1.1305861091116503</v>
      </c>
      <c r="E787" s="2">
        <f t="shared" si="67"/>
        <v>-1.0637561769334392E-2</v>
      </c>
      <c r="F787" s="2">
        <f t="shared" si="71"/>
        <v>-1.5829004992591302E-2</v>
      </c>
      <c r="G787" s="2">
        <f t="shared" si="69"/>
        <v>5.1914432232569099E-3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1.125</v>
      </c>
      <c r="C788" s="2">
        <f t="shared" si="72"/>
        <v>1.1260487708281133</v>
      </c>
      <c r="D788" s="2">
        <f t="shared" si="68"/>
        <v>1.1301723232515279</v>
      </c>
      <c r="E788" s="2">
        <f t="shared" si="67"/>
        <v>-4.123552423414667E-3</v>
      </c>
      <c r="F788" s="2">
        <f t="shared" si="71"/>
        <v>-1.3487914478755976E-2</v>
      </c>
      <c r="G788" s="2">
        <f t="shared" si="69"/>
        <v>9.364362055341309E-3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1.1423000000000001</v>
      </c>
      <c r="C789" s="2">
        <f t="shared" si="72"/>
        <v>1.1301335753160959</v>
      </c>
      <c r="D789" s="2">
        <f t="shared" si="68"/>
        <v>1.1310706696773407</v>
      </c>
      <c r="E789" s="2">
        <f t="shared" si="67"/>
        <v>-9.3709436124478351E-4</v>
      </c>
      <c r="F789" s="2">
        <f t="shared" si="71"/>
        <v>-1.0977750455253739E-2</v>
      </c>
      <c r="G789" s="2">
        <f t="shared" si="69"/>
        <v>1.0040656094008955E-2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1.1423000000000001</v>
      </c>
      <c r="C790" s="2">
        <f t="shared" si="72"/>
        <v>1.133589948344389</v>
      </c>
      <c r="D790" s="2">
        <f t="shared" si="68"/>
        <v>1.1319024719234638</v>
      </c>
      <c r="E790" s="2">
        <f t="shared" si="67"/>
        <v>1.6874764209251492E-3</v>
      </c>
      <c r="F790" s="2">
        <f t="shared" si="71"/>
        <v>-8.4447050800179613E-3</v>
      </c>
      <c r="G790" s="2">
        <f t="shared" si="69"/>
        <v>1.013218150094311E-2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1.1734</v>
      </c>
      <c r="C791" s="2">
        <f t="shared" si="72"/>
        <v>1.137053033214483</v>
      </c>
      <c r="D791" s="2">
        <f t="shared" si="68"/>
        <v>1.1349763628920961</v>
      </c>
      <c r="E791" s="2">
        <f t="shared" si="67"/>
        <v>2.0766703223868976E-3</v>
      </c>
      <c r="F791" s="2">
        <f t="shared" si="71"/>
        <v>-6.3404299995369895E-3</v>
      </c>
      <c r="G791" s="2">
        <f t="shared" si="69"/>
        <v>8.4171003219238871E-3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1.1734</v>
      </c>
      <c r="C792" s="2">
        <f t="shared" si="72"/>
        <v>1.1394448742584087</v>
      </c>
      <c r="D792" s="2">
        <f t="shared" si="68"/>
        <v>1.1378225582334225</v>
      </c>
      <c r="E792" s="2">
        <f t="shared" si="67"/>
        <v>1.6223160249861923E-3</v>
      </c>
      <c r="F792" s="2">
        <f t="shared" si="71"/>
        <v>-4.7478807946323533E-3</v>
      </c>
      <c r="G792" s="2">
        <f t="shared" si="69"/>
        <v>6.3701968196185456E-3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1.1734</v>
      </c>
      <c r="C793" s="2">
        <f t="shared" si="72"/>
        <v>1.1366841243724997</v>
      </c>
      <c r="D793" s="2">
        <f t="shared" si="68"/>
        <v>1.1404579242902062</v>
      </c>
      <c r="E793" s="2">
        <f t="shared" si="67"/>
        <v>-3.773799917706544E-3</v>
      </c>
      <c r="F793" s="2">
        <f t="shared" si="71"/>
        <v>-4.5530646192471916E-3</v>
      </c>
      <c r="G793" s="2">
        <f t="shared" si="69"/>
        <v>7.7926470154064762E-4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1.1665000000000001</v>
      </c>
      <c r="C794" s="2">
        <f t="shared" si="72"/>
        <v>1.1391327206228843</v>
      </c>
      <c r="D794" s="2">
        <f t="shared" si="68"/>
        <v>1.1423869669353761</v>
      </c>
      <c r="E794" s="2">
        <f t="shared" si="67"/>
        <v>-3.2542463124918264E-3</v>
      </c>
      <c r="F794" s="2">
        <f t="shared" si="71"/>
        <v>-4.2933009578961182E-3</v>
      </c>
      <c r="G794" s="2">
        <f t="shared" si="69"/>
        <v>1.0390546454042918E-3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1.1838</v>
      </c>
      <c r="C795" s="2">
        <f t="shared" si="72"/>
        <v>1.1396199943732097</v>
      </c>
      <c r="D795" s="2">
        <f t="shared" si="68"/>
        <v>1.1454545990142373</v>
      </c>
      <c r="E795" s="2">
        <f t="shared" si="67"/>
        <v>-5.8346046410275854E-3</v>
      </c>
      <c r="F795" s="2">
        <f t="shared" si="71"/>
        <v>-4.6015616945224115E-3</v>
      </c>
      <c r="G795" s="2">
        <f t="shared" si="69"/>
        <v>-1.2330429465051739E-3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1.1838</v>
      </c>
      <c r="C796" s="2">
        <f t="shared" si="72"/>
        <v>1.1400323029311774</v>
      </c>
      <c r="D796" s="2">
        <f t="shared" si="68"/>
        <v>1.1482949990872569</v>
      </c>
      <c r="E796" s="2">
        <f t="shared" ref="E796:E859" si="73">C796-D796</f>
        <v>-8.262696156079441E-3</v>
      </c>
      <c r="F796" s="2">
        <f t="shared" si="71"/>
        <v>-5.3337885868338175E-3</v>
      </c>
      <c r="G796" s="2">
        <f t="shared" si="69"/>
        <v>-2.9289075692456234E-3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1.1769000000000001</v>
      </c>
      <c r="C797" s="2">
        <f t="shared" si="72"/>
        <v>1.1377196409417656</v>
      </c>
      <c r="D797" s="2">
        <f t="shared" ref="D797:D860" si="74">$D$4*B797+(1-$D$4)*D796</f>
        <v>1.1504138880437564</v>
      </c>
      <c r="E797" s="2">
        <f t="shared" si="73"/>
        <v>-1.2694247101990852E-2</v>
      </c>
      <c r="F797" s="2">
        <f t="shared" si="71"/>
        <v>-6.805880289865225E-3</v>
      </c>
      <c r="G797" s="2">
        <f t="shared" si="69"/>
        <v>-5.8883668121256271E-3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1.1423000000000001</v>
      </c>
      <c r="C798" s="2">
        <f t="shared" si="72"/>
        <v>1.135762773104571</v>
      </c>
      <c r="D798" s="2">
        <f t="shared" si="74"/>
        <v>1.1498128592997745</v>
      </c>
      <c r="E798" s="2">
        <f t="shared" si="73"/>
        <v>-1.4050086195203537E-2</v>
      </c>
      <c r="F798" s="2">
        <f t="shared" si="71"/>
        <v>-8.2547214709328878E-3</v>
      </c>
      <c r="G798" s="2">
        <f t="shared" si="69"/>
        <v>-5.7953647242706494E-3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1.1698999999999999</v>
      </c>
      <c r="C799" s="2">
        <f t="shared" si="72"/>
        <v>1.1367685003192525</v>
      </c>
      <c r="D799" s="2">
        <f t="shared" si="74"/>
        <v>1.1513007956479393</v>
      </c>
      <c r="E799" s="2">
        <f t="shared" si="73"/>
        <v>-1.4532295328686828E-2</v>
      </c>
      <c r="F799" s="2">
        <f t="shared" si="71"/>
        <v>-9.5102362424836755E-3</v>
      </c>
      <c r="G799" s="2">
        <f t="shared" si="69"/>
        <v>-5.0220590862031528E-3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1.208</v>
      </c>
      <c r="C800" s="2">
        <f t="shared" si="72"/>
        <v>1.1376195002701368</v>
      </c>
      <c r="D800" s="2">
        <f t="shared" si="74"/>
        <v>1.155500736711055</v>
      </c>
      <c r="E800" s="2">
        <f t="shared" si="73"/>
        <v>-1.7881236440918213E-2</v>
      </c>
      <c r="F800" s="2">
        <f t="shared" si="71"/>
        <v>-1.1184436282170584E-2</v>
      </c>
      <c r="G800" s="2">
        <f t="shared" si="69"/>
        <v>-6.6968001587476289E-3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1.2425999999999999</v>
      </c>
      <c r="C801" s="2">
        <f t="shared" si="72"/>
        <v>1.1431241925362696</v>
      </c>
      <c r="D801" s="2">
        <f t="shared" si="74"/>
        <v>1.1619525339917176</v>
      </c>
      <c r="E801" s="2">
        <f t="shared" si="73"/>
        <v>-1.8828341455447983E-2</v>
      </c>
      <c r="F801" s="2">
        <f t="shared" si="71"/>
        <v>-1.2713217316826064E-2</v>
      </c>
      <c r="G801" s="2">
        <f t="shared" si="69"/>
        <v>-6.1151241386219191E-3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1.2773000000000001</v>
      </c>
      <c r="C802" s="2">
        <f t="shared" si="72"/>
        <v>1.1477820090691513</v>
      </c>
      <c r="D802" s="2">
        <f t="shared" si="74"/>
        <v>1.1704967907330719</v>
      </c>
      <c r="E802" s="2">
        <f t="shared" si="73"/>
        <v>-2.2714781663920602E-2</v>
      </c>
      <c r="F802" s="2">
        <f t="shared" si="71"/>
        <v>-1.4713530186244973E-2</v>
      </c>
      <c r="G802" s="2">
        <f t="shared" si="69"/>
        <v>-8.0012514776756291E-3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1.2946</v>
      </c>
      <c r="C803" s="2">
        <f t="shared" si="72"/>
        <v>1.151723238443128</v>
      </c>
      <c r="D803" s="2">
        <f t="shared" si="74"/>
        <v>1.1796896210491408</v>
      </c>
      <c r="E803" s="2">
        <f t="shared" si="73"/>
        <v>-2.7966382606012807E-2</v>
      </c>
      <c r="F803" s="2">
        <f t="shared" si="71"/>
        <v>-1.7364100670198543E-2</v>
      </c>
      <c r="G803" s="2">
        <f t="shared" si="69"/>
        <v>-1.0602281935814264E-2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1.2425999999999999</v>
      </c>
      <c r="C804" s="2">
        <f t="shared" si="72"/>
        <v>1.1539965863749544</v>
      </c>
      <c r="D804" s="2">
        <f t="shared" si="74"/>
        <v>1.1843496491195746</v>
      </c>
      <c r="E804" s="2">
        <f t="shared" si="73"/>
        <v>-3.0353062744620241E-2</v>
      </c>
      <c r="F804" s="2">
        <f t="shared" si="71"/>
        <v>-1.9961893085082883E-2</v>
      </c>
      <c r="G804" s="2">
        <f t="shared" ref="G804:G867" si="75">E804-F804</f>
        <v>-1.0391169659537357E-2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1.2253000000000001</v>
      </c>
      <c r="C805" s="2">
        <f t="shared" si="72"/>
        <v>1.1585817269326537</v>
      </c>
      <c r="D805" s="2">
        <f t="shared" si="74"/>
        <v>1.1873830084440506</v>
      </c>
      <c r="E805" s="2">
        <f t="shared" si="73"/>
        <v>-2.8801281511396937E-2</v>
      </c>
      <c r="F805" s="2">
        <f t="shared" ref="F805:F868" si="77">(E805*(2/(10)))+((1-(2/10))*F804)</f>
        <v>-2.1729770770345696E-2</v>
      </c>
      <c r="G805" s="2">
        <f t="shared" si="75"/>
        <v>-7.0715107410512408E-3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1.2253000000000001</v>
      </c>
      <c r="C806" s="2">
        <f t="shared" si="72"/>
        <v>1.1624614612507069</v>
      </c>
      <c r="D806" s="2">
        <f t="shared" si="74"/>
        <v>1.1901916744852321</v>
      </c>
      <c r="E806" s="2">
        <f t="shared" si="73"/>
        <v>-2.7730213234525181E-2</v>
      </c>
      <c r="F806" s="2">
        <f t="shared" si="77"/>
        <v>-2.2929859263181595E-2</v>
      </c>
      <c r="G806" s="2">
        <f t="shared" si="75"/>
        <v>-4.8003539713435857E-3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1.2219</v>
      </c>
      <c r="C807" s="2">
        <f t="shared" si="72"/>
        <v>1.1646827749044444</v>
      </c>
      <c r="D807" s="2">
        <f t="shared" si="74"/>
        <v>1.192540439338178</v>
      </c>
      <c r="E807" s="2">
        <f t="shared" si="73"/>
        <v>-2.7857664433733609E-2</v>
      </c>
      <c r="F807" s="2">
        <f t="shared" si="77"/>
        <v>-2.3915420297292E-2</v>
      </c>
      <c r="G807" s="2">
        <f t="shared" si="75"/>
        <v>-3.942244136441609E-3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1.2323</v>
      </c>
      <c r="C808" s="2">
        <f t="shared" si="72"/>
        <v>1.1612392710729915</v>
      </c>
      <c r="D808" s="2">
        <f t="shared" si="74"/>
        <v>1.1954855919797944</v>
      </c>
      <c r="E808" s="2">
        <f t="shared" si="73"/>
        <v>-3.4246320906802907E-2</v>
      </c>
      <c r="F808" s="2">
        <f t="shared" si="77"/>
        <v>-2.598160041919418E-2</v>
      </c>
      <c r="G808" s="2">
        <f t="shared" si="75"/>
        <v>-8.2647204876087274E-3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1.2045999999999999</v>
      </c>
      <c r="C809" s="2">
        <f t="shared" si="72"/>
        <v>1.1625716909079158</v>
      </c>
      <c r="D809" s="2">
        <f t="shared" si="74"/>
        <v>1.1961607333146245</v>
      </c>
      <c r="E809" s="2">
        <f t="shared" si="73"/>
        <v>-3.358904240670868E-2</v>
      </c>
      <c r="F809" s="2">
        <f t="shared" si="77"/>
        <v>-2.750308881669708E-2</v>
      </c>
      <c r="G809" s="2">
        <f t="shared" si="75"/>
        <v>-6.0859535900116002E-3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1.2357</v>
      </c>
      <c r="C810" s="2">
        <f t="shared" si="72"/>
        <v>1.1695606615374672</v>
      </c>
      <c r="D810" s="2">
        <f t="shared" si="74"/>
        <v>1.1990895678839115</v>
      </c>
      <c r="E810" s="2">
        <f t="shared" si="73"/>
        <v>-2.9528906346444339E-2</v>
      </c>
      <c r="F810" s="2">
        <f t="shared" si="77"/>
        <v>-2.7908252322646532E-2</v>
      </c>
      <c r="G810" s="2">
        <f t="shared" si="75"/>
        <v>-1.6206540237978066E-3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1.2392000000000001</v>
      </c>
      <c r="C811" s="2">
        <f t="shared" si="72"/>
        <v>1.1807974828393952</v>
      </c>
      <c r="D811" s="2">
        <f t="shared" si="74"/>
        <v>1.2020607110036219</v>
      </c>
      <c r="E811" s="2">
        <f t="shared" si="73"/>
        <v>-2.1263228164226655E-2</v>
      </c>
      <c r="F811" s="2">
        <f t="shared" si="77"/>
        <v>-2.6579247490962559E-2</v>
      </c>
      <c r="G811" s="2">
        <f t="shared" si="75"/>
        <v>5.3160193267359039E-3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1.2357</v>
      </c>
      <c r="C812" s="2">
        <f t="shared" si="72"/>
        <v>1.1956440239410266</v>
      </c>
      <c r="D812" s="2">
        <f t="shared" si="74"/>
        <v>1.2045525101885386</v>
      </c>
      <c r="E812" s="2">
        <f t="shared" si="73"/>
        <v>-8.9084862475119486E-3</v>
      </c>
      <c r="F812" s="2">
        <f t="shared" si="77"/>
        <v>-2.304509524227244E-2</v>
      </c>
      <c r="G812" s="2">
        <f t="shared" si="75"/>
        <v>1.4136608994760491E-2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1.2392000000000001</v>
      </c>
      <c r="C813" s="2">
        <f t="shared" si="72"/>
        <v>1.2108680202577917</v>
      </c>
      <c r="D813" s="2">
        <f t="shared" si="74"/>
        <v>1.2071189909153135</v>
      </c>
      <c r="E813" s="2">
        <f t="shared" si="73"/>
        <v>3.7490293424782273E-3</v>
      </c>
      <c r="F813" s="2">
        <f t="shared" si="77"/>
        <v>-1.7686270325322308E-2</v>
      </c>
      <c r="G813" s="2">
        <f t="shared" si="75"/>
        <v>2.1435299667800535E-2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1.2045999999999999</v>
      </c>
      <c r="C814" s="2">
        <f t="shared" si="72"/>
        <v>1.2157498632950545</v>
      </c>
      <c r="D814" s="2">
        <f t="shared" si="74"/>
        <v>1.2069323989956606</v>
      </c>
      <c r="E814" s="2">
        <f t="shared" si="73"/>
        <v>8.8174642993938956E-3</v>
      </c>
      <c r="F814" s="2">
        <f t="shared" si="77"/>
        <v>-1.2385523400379067E-2</v>
      </c>
      <c r="G814" s="2">
        <f t="shared" si="75"/>
        <v>2.1202987699772961E-2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1.2392000000000001</v>
      </c>
      <c r="C815" s="2">
        <f t="shared" si="72"/>
        <v>1.2172191150958154</v>
      </c>
      <c r="D815" s="2">
        <f t="shared" si="74"/>
        <v>1.2093225916626489</v>
      </c>
      <c r="E815" s="2">
        <f t="shared" si="73"/>
        <v>7.8965234331664913E-3</v>
      </c>
      <c r="F815" s="2">
        <f t="shared" si="77"/>
        <v>-8.329114033669956E-3</v>
      </c>
      <c r="G815" s="2">
        <f t="shared" si="75"/>
        <v>1.6225637466836446E-2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1.2392000000000001</v>
      </c>
      <c r="C816" s="2">
        <f t="shared" si="72"/>
        <v>1.2184623281579976</v>
      </c>
      <c r="D816" s="2">
        <f t="shared" si="74"/>
        <v>1.2115357330209713</v>
      </c>
      <c r="E816" s="2">
        <f t="shared" si="73"/>
        <v>6.9265951370263146E-3</v>
      </c>
      <c r="F816" s="2">
        <f t="shared" si="77"/>
        <v>-5.2779721995307016E-3</v>
      </c>
      <c r="G816" s="2">
        <f t="shared" si="75"/>
        <v>1.2204567336557016E-2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1.2115</v>
      </c>
      <c r="C817" s="2">
        <f t="shared" si="72"/>
        <v>1.2189912007490749</v>
      </c>
      <c r="D817" s="2">
        <f t="shared" si="74"/>
        <v>1.2115330861305289</v>
      </c>
      <c r="E817" s="2">
        <f t="shared" si="73"/>
        <v>7.4581146185459524E-3</v>
      </c>
      <c r="F817" s="2">
        <f t="shared" si="77"/>
        <v>-2.7307548359153709E-3</v>
      </c>
      <c r="G817" s="2">
        <f t="shared" si="75"/>
        <v>1.0188869454461322E-2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1.208</v>
      </c>
      <c r="C818" s="2">
        <f t="shared" si="72"/>
        <v>1.2210387083261403</v>
      </c>
      <c r="D818" s="2">
        <f t="shared" si="74"/>
        <v>1.2112713760467861</v>
      </c>
      <c r="E818" s="2">
        <f t="shared" si="73"/>
        <v>9.7673322793541129E-3</v>
      </c>
      <c r="F818" s="2">
        <f t="shared" si="77"/>
        <v>-2.3113741286147436E-4</v>
      </c>
      <c r="G818" s="2">
        <f t="shared" si="75"/>
        <v>9.9984696922155863E-3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1.2011000000000001</v>
      </c>
      <c r="C819" s="2">
        <f t="shared" si="72"/>
        <v>1.2185096762759648</v>
      </c>
      <c r="D819" s="2">
        <f t="shared" si="74"/>
        <v>1.2105179407840612</v>
      </c>
      <c r="E819" s="2">
        <f t="shared" si="73"/>
        <v>7.9917354919036843E-3</v>
      </c>
      <c r="F819" s="2">
        <f t="shared" si="77"/>
        <v>1.4134371680915574E-3</v>
      </c>
      <c r="G819" s="2">
        <f t="shared" si="75"/>
        <v>6.5782983238121271E-3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1.2115</v>
      </c>
      <c r="C820" s="2">
        <f t="shared" si="72"/>
        <v>1.221154341464278</v>
      </c>
      <c r="D820" s="2">
        <f t="shared" si="74"/>
        <v>1.2105906859111677</v>
      </c>
      <c r="E820" s="2">
        <f t="shared" si="73"/>
        <v>1.056365555311034E-2</v>
      </c>
      <c r="F820" s="2">
        <f t="shared" si="77"/>
        <v>3.243480845095314E-3</v>
      </c>
      <c r="G820" s="2">
        <f t="shared" si="75"/>
        <v>7.3201747080150264E-3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1.2045999999999999</v>
      </c>
      <c r="C821" s="2">
        <f t="shared" si="72"/>
        <v>1.22393059662362</v>
      </c>
      <c r="D821" s="2">
        <f t="shared" si="74"/>
        <v>1.2101469313992292</v>
      </c>
      <c r="E821" s="2">
        <f t="shared" si="73"/>
        <v>1.3783665224390784E-2</v>
      </c>
      <c r="F821" s="2">
        <f t="shared" si="77"/>
        <v>5.3515177209544091E-3</v>
      </c>
      <c r="G821" s="2">
        <f t="shared" si="75"/>
        <v>8.4321475034363751E-3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1.2045999999999999</v>
      </c>
      <c r="C822" s="2">
        <f t="shared" si="72"/>
        <v>1.22574127406614</v>
      </c>
      <c r="D822" s="2">
        <f t="shared" si="74"/>
        <v>1.2097360475918788</v>
      </c>
      <c r="E822" s="2">
        <f t="shared" si="73"/>
        <v>1.6005226474261169E-2</v>
      </c>
      <c r="F822" s="2">
        <f t="shared" si="77"/>
        <v>7.4822594716157619E-3</v>
      </c>
      <c r="G822" s="2">
        <f t="shared" si="75"/>
        <v>8.5229670026454075E-3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1.2149000000000001</v>
      </c>
      <c r="C823" s="2">
        <f t="shared" si="72"/>
        <v>1.2278118472867339</v>
      </c>
      <c r="D823" s="2">
        <f t="shared" si="74"/>
        <v>1.210118562585073</v>
      </c>
      <c r="E823" s="2">
        <f t="shared" si="73"/>
        <v>1.7693284701660872E-2</v>
      </c>
      <c r="F823" s="2">
        <f t="shared" si="77"/>
        <v>9.5244645176247832E-3</v>
      </c>
      <c r="G823" s="2">
        <f t="shared" si="75"/>
        <v>8.1688201840360887E-3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1.2392000000000001</v>
      </c>
      <c r="C824" s="2">
        <f t="shared" si="72"/>
        <v>1.2242407938580055</v>
      </c>
      <c r="D824" s="2">
        <f t="shared" si="74"/>
        <v>1.212272743134327</v>
      </c>
      <c r="E824" s="2">
        <f t="shared" si="73"/>
        <v>1.1968050723678569E-2</v>
      </c>
      <c r="F824" s="2">
        <f t="shared" si="77"/>
        <v>1.0013181758835541E-2</v>
      </c>
      <c r="G824" s="2">
        <f t="shared" si="75"/>
        <v>1.9548689648430286E-3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1.2392000000000001</v>
      </c>
      <c r="C825" s="2">
        <f t="shared" si="72"/>
        <v>1.2265422101875432</v>
      </c>
      <c r="D825" s="2">
        <f t="shared" si="74"/>
        <v>1.2142673547540066</v>
      </c>
      <c r="E825" s="2">
        <f t="shared" si="73"/>
        <v>1.2274855433536569E-2</v>
      </c>
      <c r="F825" s="2">
        <f t="shared" si="77"/>
        <v>1.0465516493775747E-2</v>
      </c>
      <c r="G825" s="2">
        <f t="shared" si="75"/>
        <v>1.8093389397608219E-3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1.2183999999999999</v>
      </c>
      <c r="C826" s="2">
        <f t="shared" si="72"/>
        <v>1.2284895624663827</v>
      </c>
      <c r="D826" s="2">
        <f t="shared" si="74"/>
        <v>1.2145734766240801</v>
      </c>
      <c r="E826" s="2">
        <f t="shared" si="73"/>
        <v>1.3916085842302639E-2</v>
      </c>
      <c r="F826" s="2">
        <f t="shared" si="77"/>
        <v>1.1155630363481125E-2</v>
      </c>
      <c r="G826" s="2">
        <f t="shared" si="75"/>
        <v>2.7604554788215139E-3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1.2425999999999999</v>
      </c>
      <c r="C827" s="2">
        <f t="shared" si="72"/>
        <v>1.2258757836254008</v>
      </c>
      <c r="D827" s="2">
        <f t="shared" si="74"/>
        <v>1.2166495153926666</v>
      </c>
      <c r="E827" s="2">
        <f t="shared" si="73"/>
        <v>9.2262682327342027E-3</v>
      </c>
      <c r="F827" s="2">
        <f t="shared" si="77"/>
        <v>1.0769757937331741E-2</v>
      </c>
      <c r="G827" s="2">
        <f t="shared" si="75"/>
        <v>-1.5434897045975386E-3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1.2425999999999999</v>
      </c>
      <c r="C828" s="2">
        <f t="shared" si="72"/>
        <v>1.2231256630676468</v>
      </c>
      <c r="D828" s="2">
        <f t="shared" si="74"/>
        <v>1.2185717735117283</v>
      </c>
      <c r="E828" s="2">
        <f t="shared" si="73"/>
        <v>4.5538895559185111E-3</v>
      </c>
      <c r="F828" s="2">
        <f t="shared" si="77"/>
        <v>9.5265842610490967E-3</v>
      </c>
      <c r="G828" s="2">
        <f t="shared" si="75"/>
        <v>-4.9726947051305856E-3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1.2461</v>
      </c>
      <c r="C829" s="2">
        <f t="shared" si="72"/>
        <v>1.219737099518778</v>
      </c>
      <c r="D829" s="2">
        <f t="shared" si="74"/>
        <v>1.2206109013997486</v>
      </c>
      <c r="E829" s="2">
        <f t="shared" si="73"/>
        <v>-8.7380188097063716E-4</v>
      </c>
      <c r="F829" s="2">
        <f t="shared" si="77"/>
        <v>7.4465070326451503E-3</v>
      </c>
      <c r="G829" s="2">
        <f t="shared" si="75"/>
        <v>-8.3203089136157874E-3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1.2461</v>
      </c>
      <c r="C830" s="2">
        <f t="shared" si="72"/>
        <v>1.218469853438966</v>
      </c>
      <c r="D830" s="2">
        <f t="shared" si="74"/>
        <v>1.222498982777545</v>
      </c>
      <c r="E830" s="2">
        <f t="shared" si="73"/>
        <v>-4.0291293385790183E-3</v>
      </c>
      <c r="F830" s="2">
        <f t="shared" si="77"/>
        <v>5.1513797584003176E-3</v>
      </c>
      <c r="G830" s="2">
        <f t="shared" si="75"/>
        <v>-9.1805090969793359E-3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1.2599</v>
      </c>
      <c r="C831" s="2">
        <f t="shared" si="72"/>
        <v>1.2163360298329713</v>
      </c>
      <c r="D831" s="2">
        <f t="shared" si="74"/>
        <v>1.225269428497727</v>
      </c>
      <c r="E831" s="2">
        <f t="shared" si="73"/>
        <v>-8.9333986647557317E-3</v>
      </c>
      <c r="F831" s="2">
        <f t="shared" si="77"/>
        <v>2.3344240737691079E-3</v>
      </c>
      <c r="G831" s="2">
        <f t="shared" si="75"/>
        <v>-1.1267822738524839E-2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1.3361000000000001</v>
      </c>
      <c r="C832" s="2">
        <f t="shared" si="72"/>
        <v>1.214530486781745</v>
      </c>
      <c r="D832" s="2">
        <f t="shared" si="74"/>
        <v>1.2334791004608583</v>
      </c>
      <c r="E832" s="2">
        <f t="shared" si="73"/>
        <v>-1.8948613679113269E-2</v>
      </c>
      <c r="F832" s="2">
        <f t="shared" si="77"/>
        <v>-1.9221834768073675E-3</v>
      </c>
      <c r="G832" s="2">
        <f t="shared" si="75"/>
        <v>-1.70264302023059E-2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1.4157</v>
      </c>
      <c r="C833" s="2">
        <f t="shared" si="72"/>
        <v>1.2145873349691687</v>
      </c>
      <c r="D833" s="2">
        <f t="shared" si="74"/>
        <v>1.2469769448711652</v>
      </c>
      <c r="E833" s="2">
        <f t="shared" si="73"/>
        <v>-3.2389609901996463E-2</v>
      </c>
      <c r="F833" s="2">
        <f t="shared" si="77"/>
        <v>-8.0156687618451877E-3</v>
      </c>
      <c r="G833" s="2">
        <f t="shared" si="75"/>
        <v>-2.4373941140151276E-2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1.4987999999999999</v>
      </c>
      <c r="C834" s="2">
        <f t="shared" si="72"/>
        <v>1.2183738988200659</v>
      </c>
      <c r="D834" s="2">
        <f t="shared" si="74"/>
        <v>1.265630504510338</v>
      </c>
      <c r="E834" s="2">
        <f t="shared" si="73"/>
        <v>-4.7256605690272124E-2</v>
      </c>
      <c r="F834" s="2">
        <f t="shared" si="77"/>
        <v>-1.5863856147530577E-2</v>
      </c>
      <c r="G834" s="2">
        <f t="shared" si="75"/>
        <v>-3.1392749542741544E-2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5">
        <f>TITRES_STAT!D838</f>
        <v>1.5888</v>
      </c>
      <c r="C835" s="2">
        <f t="shared" si="72"/>
        <v>1.2215779143862096</v>
      </c>
      <c r="D835" s="2">
        <f t="shared" si="74"/>
        <v>1.2895689856577204</v>
      </c>
      <c r="E835" s="2">
        <f t="shared" si="73"/>
        <v>-6.7991071271510828E-2</v>
      </c>
      <c r="F835" s="2">
        <f t="shared" si="77"/>
        <v>-2.6289299172326627E-2</v>
      </c>
      <c r="G835" s="2">
        <f t="shared" si="75"/>
        <v>-4.1701772099184201E-2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1.6026</v>
      </c>
      <c r="C836" s="2">
        <f t="shared" si="72"/>
        <v>1.2210890044806388</v>
      </c>
      <c r="D836" s="2">
        <f t="shared" si="74"/>
        <v>1.3127564682015929</v>
      </c>
      <c r="E836" s="2">
        <f t="shared" si="73"/>
        <v>-9.1667463720954023E-2</v>
      </c>
      <c r="F836" s="2">
        <f t="shared" si="77"/>
        <v>-3.9364932082052106E-2</v>
      </c>
      <c r="G836" s="2">
        <f t="shared" si="75"/>
        <v>-5.2302531638901917E-2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1.6615</v>
      </c>
      <c r="C837" s="2">
        <f t="shared" si="72"/>
        <v>1.2243983884066945</v>
      </c>
      <c r="D837" s="2">
        <f t="shared" si="74"/>
        <v>1.3385893224088823</v>
      </c>
      <c r="E837" s="2">
        <f t="shared" si="73"/>
        <v>-0.11419093400218783</v>
      </c>
      <c r="F837" s="2">
        <f t="shared" si="77"/>
        <v>-5.4330132466079255E-2</v>
      </c>
      <c r="G837" s="2">
        <f t="shared" si="75"/>
        <v>-5.9860801536108572E-2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1.6649</v>
      </c>
      <c r="C838" s="2">
        <f t="shared" si="72"/>
        <v>1.2271986363441261</v>
      </c>
      <c r="D838" s="2">
        <f t="shared" si="74"/>
        <v>1.362760483711928</v>
      </c>
      <c r="E838" s="2">
        <f t="shared" si="73"/>
        <v>-0.13556184736780197</v>
      </c>
      <c r="F838" s="2">
        <f t="shared" si="77"/>
        <v>-7.05764754464238E-2</v>
      </c>
      <c r="G838" s="2">
        <f t="shared" si="75"/>
        <v>-6.4985371921378168E-2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1.6615</v>
      </c>
      <c r="C839" s="2">
        <f t="shared" si="72"/>
        <v>1.2301065384450298</v>
      </c>
      <c r="D839" s="2">
        <f t="shared" si="74"/>
        <v>1.3848893367703037</v>
      </c>
      <c r="E839" s="2">
        <f t="shared" si="73"/>
        <v>-0.15478279832527386</v>
      </c>
      <c r="F839" s="2">
        <f t="shared" si="77"/>
        <v>-8.741774002219381E-2</v>
      </c>
      <c r="G839" s="2">
        <f t="shared" si="75"/>
        <v>-6.7365058303080053E-2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1.6788000000000001</v>
      </c>
      <c r="C840" s="2">
        <f t="shared" si="72"/>
        <v>1.2325670709919483</v>
      </c>
      <c r="D840" s="2">
        <f t="shared" si="74"/>
        <v>1.4066604970095404</v>
      </c>
      <c r="E840" s="2">
        <f t="shared" si="73"/>
        <v>-0.17409342601759215</v>
      </c>
      <c r="F840" s="2">
        <f t="shared" si="77"/>
        <v>-0.10475287722127349</v>
      </c>
      <c r="G840" s="2">
        <f t="shared" si="75"/>
        <v>-6.9340548796318652E-2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1.6753</v>
      </c>
      <c r="C841" s="2">
        <f t="shared" si="72"/>
        <v>1.236772136993187</v>
      </c>
      <c r="D841" s="2">
        <f t="shared" si="74"/>
        <v>1.4265597194532782</v>
      </c>
      <c r="E841" s="2">
        <f t="shared" si="73"/>
        <v>-0.1897875824600912</v>
      </c>
      <c r="F841" s="2">
        <f t="shared" si="77"/>
        <v>-0.12175981826903705</v>
      </c>
      <c r="G841" s="2">
        <f t="shared" si="75"/>
        <v>-6.8027764191054149E-2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1.7687999999999999</v>
      </c>
      <c r="C842" s="2">
        <f t="shared" si="72"/>
        <v>1.2520533466865429</v>
      </c>
      <c r="D842" s="2">
        <f t="shared" si="74"/>
        <v>1.4519108513456278</v>
      </c>
      <c r="E842" s="2">
        <f t="shared" si="73"/>
        <v>-0.19985750465908492</v>
      </c>
      <c r="F842" s="2">
        <f t="shared" si="77"/>
        <v>-0.13737935554704664</v>
      </c>
      <c r="G842" s="2">
        <f t="shared" si="75"/>
        <v>-6.2478149112038278E-2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1.7653000000000001</v>
      </c>
      <c r="C843" s="2">
        <f t="shared" si="72"/>
        <v>1.2772297548886131</v>
      </c>
      <c r="D843" s="2">
        <f t="shared" si="74"/>
        <v>1.4751248623570627</v>
      </c>
      <c r="E843" s="2">
        <f t="shared" si="73"/>
        <v>-0.19789510746844963</v>
      </c>
      <c r="F843" s="2">
        <f t="shared" si="77"/>
        <v>-0.14948250593132723</v>
      </c>
      <c r="G843" s="2">
        <f t="shared" si="75"/>
        <v>-4.8412601537122402E-2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1.7548999999999999</v>
      </c>
      <c r="C844" s="2">
        <f t="shared" si="72"/>
        <v>1.3113174849057496</v>
      </c>
      <c r="D844" s="2">
        <f t="shared" si="74"/>
        <v>1.49584894662691</v>
      </c>
      <c r="E844" s="2">
        <f t="shared" si="73"/>
        <v>-0.18453146172116042</v>
      </c>
      <c r="F844" s="2">
        <f t="shared" si="77"/>
        <v>-0.15649229708929388</v>
      </c>
      <c r="G844" s="2">
        <f t="shared" si="75"/>
        <v>-2.8039164631866537E-2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1.7202999999999999</v>
      </c>
      <c r="C845" s="2">
        <f t="shared" si="72"/>
        <v>1.3540071026125573</v>
      </c>
      <c r="D845" s="2">
        <f t="shared" si="74"/>
        <v>1.5124749505804722</v>
      </c>
      <c r="E845" s="2">
        <f t="shared" si="73"/>
        <v>-0.15846784796791491</v>
      </c>
      <c r="F845" s="2">
        <f t="shared" si="77"/>
        <v>-0.1568874072650181</v>
      </c>
      <c r="G845" s="2">
        <f t="shared" si="75"/>
        <v>-1.5804407028968126E-3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1.7134</v>
      </c>
      <c r="C846" s="2">
        <f t="shared" si="72"/>
        <v>1.392252163749087</v>
      </c>
      <c r="D846" s="2">
        <f t="shared" si="74"/>
        <v>1.5273582875745113</v>
      </c>
      <c r="E846" s="2">
        <f t="shared" si="73"/>
        <v>-0.13510612382542431</v>
      </c>
      <c r="F846" s="2">
        <f t="shared" si="77"/>
        <v>-0.15253115057709934</v>
      </c>
      <c r="G846" s="2">
        <f t="shared" si="75"/>
        <v>1.7425026751675038E-2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1.6960999999999999</v>
      </c>
      <c r="C847" s="2">
        <f t="shared" ref="C847:C910" si="78">$C$4*B837+C846*(1-$C$4)</f>
        <v>1.4336749077876889</v>
      </c>
      <c r="D847" s="2">
        <f t="shared" si="74"/>
        <v>1.5398576736801031</v>
      </c>
      <c r="E847" s="2">
        <f t="shared" si="73"/>
        <v>-0.10618276589241415</v>
      </c>
      <c r="F847" s="2">
        <f t="shared" si="77"/>
        <v>-0.14326147364016231</v>
      </c>
      <c r="G847" s="2">
        <f t="shared" si="75"/>
        <v>3.7078707747748157E-2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1.6960999999999999</v>
      </c>
      <c r="C848" s="2">
        <f t="shared" si="78"/>
        <v>1.4692479988972753</v>
      </c>
      <c r="D848" s="2">
        <f t="shared" si="74"/>
        <v>1.5514311793334288</v>
      </c>
      <c r="E848" s="2">
        <f t="shared" si="73"/>
        <v>-8.2183180436153469E-2</v>
      </c>
      <c r="F848" s="2">
        <f t="shared" si="77"/>
        <v>-0.13104581499936055</v>
      </c>
      <c r="G848" s="2">
        <f t="shared" si="75"/>
        <v>4.886263456320708E-2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1.6615</v>
      </c>
      <c r="C849" s="2">
        <f t="shared" si="78"/>
        <v>1.498825229836156</v>
      </c>
      <c r="D849" s="2">
        <f t="shared" si="74"/>
        <v>1.5595844253087303</v>
      </c>
      <c r="E849" s="2">
        <f t="shared" si="73"/>
        <v>-6.0759195472574357E-2</v>
      </c>
      <c r="F849" s="2">
        <f t="shared" si="77"/>
        <v>-0.11698849109400331</v>
      </c>
      <c r="G849" s="2">
        <f t="shared" si="75"/>
        <v>5.6229295621428949E-2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1.7099</v>
      </c>
      <c r="C850" s="2">
        <f t="shared" si="78"/>
        <v>1.5265136560152088</v>
      </c>
      <c r="D850" s="2">
        <f t="shared" si="74"/>
        <v>1.5707189123228984</v>
      </c>
      <c r="E850" s="2">
        <f t="shared" si="73"/>
        <v>-4.4205256307689567E-2</v>
      </c>
      <c r="F850" s="2">
        <f t="shared" si="77"/>
        <v>-0.10243184413674057</v>
      </c>
      <c r="G850" s="2">
        <f t="shared" si="75"/>
        <v>5.8226587829051005E-2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1.6857</v>
      </c>
      <c r="C851" s="2">
        <f t="shared" si="78"/>
        <v>1.5494038627820996</v>
      </c>
      <c r="D851" s="2">
        <f t="shared" si="74"/>
        <v>1.5792360299286097</v>
      </c>
      <c r="E851" s="2">
        <f t="shared" si="73"/>
        <v>-2.9832167146510047E-2</v>
      </c>
      <c r="F851" s="2">
        <f t="shared" si="77"/>
        <v>-8.7911908738694464E-2</v>
      </c>
      <c r="G851" s="2">
        <f t="shared" si="75"/>
        <v>5.8079741592184417E-2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1.7030000000000001</v>
      </c>
      <c r="C852" s="2">
        <f t="shared" si="78"/>
        <v>1.5831571146617767</v>
      </c>
      <c r="D852" s="2">
        <f t="shared" si="74"/>
        <v>1.5884037314153794</v>
      </c>
      <c r="E852" s="2">
        <f t="shared" si="73"/>
        <v>-5.2466167536027175E-3</v>
      </c>
      <c r="F852" s="2">
        <f t="shared" si="77"/>
        <v>-7.1378850341676112E-2</v>
      </c>
      <c r="G852" s="2">
        <f t="shared" si="75"/>
        <v>6.6132233588073394E-2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1.6960999999999999</v>
      </c>
      <c r="C853" s="2">
        <f t="shared" si="78"/>
        <v>1.6111790970215032</v>
      </c>
      <c r="D853" s="2">
        <f t="shared" si="74"/>
        <v>1.5963812327920179</v>
      </c>
      <c r="E853" s="2">
        <f t="shared" si="73"/>
        <v>1.4797864229485258E-2</v>
      </c>
      <c r="F853" s="2">
        <f t="shared" si="77"/>
        <v>-5.4143507427443838E-2</v>
      </c>
      <c r="G853" s="2">
        <f t="shared" si="75"/>
        <v>6.8941371656929096E-2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1.7272000000000001</v>
      </c>
      <c r="C854" s="2">
        <f t="shared" si="78"/>
        <v>1.6332900051720411</v>
      </c>
      <c r="D854" s="2">
        <f t="shared" si="74"/>
        <v>1.6060715118444611</v>
      </c>
      <c r="E854" s="2">
        <f t="shared" si="73"/>
        <v>2.7218493327580084E-2</v>
      </c>
      <c r="F854" s="2">
        <f t="shared" si="77"/>
        <v>-3.7871107276439053E-2</v>
      </c>
      <c r="G854" s="2">
        <f t="shared" si="75"/>
        <v>6.5089600604019138E-2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1.7306999999999999</v>
      </c>
      <c r="C855" s="2">
        <f t="shared" si="78"/>
        <v>1.6466761582224965</v>
      </c>
      <c r="D855" s="2">
        <f t="shared" si="74"/>
        <v>1.6153032517078345</v>
      </c>
      <c r="E855" s="2">
        <f t="shared" si="73"/>
        <v>3.1372906514661958E-2</v>
      </c>
      <c r="F855" s="2">
        <f t="shared" si="77"/>
        <v>-2.4022304518218851E-2</v>
      </c>
      <c r="G855" s="2">
        <f t="shared" si="75"/>
        <v>5.5395211032880809E-2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1.748</v>
      </c>
      <c r="C856" s="2">
        <f t="shared" si="78"/>
        <v>1.6569413646498048</v>
      </c>
      <c r="D856" s="2">
        <f t="shared" si="74"/>
        <v>1.6251326404702171</v>
      </c>
      <c r="E856" s="2">
        <f t="shared" si="73"/>
        <v>3.1808724179587688E-2</v>
      </c>
      <c r="F856" s="2">
        <f t="shared" si="77"/>
        <v>-1.2856098778657545E-2</v>
      </c>
      <c r="G856" s="2">
        <f t="shared" si="75"/>
        <v>4.4664822958245233E-2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1.7272000000000001</v>
      </c>
      <c r="C857" s="2">
        <f t="shared" si="78"/>
        <v>1.6629657700882963</v>
      </c>
      <c r="D857" s="2">
        <f t="shared" si="74"/>
        <v>1.6326931856205713</v>
      </c>
      <c r="E857" s="2">
        <f t="shared" si="73"/>
        <v>3.0272584467724961E-2</v>
      </c>
      <c r="F857" s="2">
        <f t="shared" si="77"/>
        <v>-4.2303621293810437E-3</v>
      </c>
      <c r="G857" s="2">
        <f t="shared" si="75"/>
        <v>3.4502946597106003E-2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1.7134</v>
      </c>
      <c r="C858" s="2">
        <f t="shared" si="78"/>
        <v>1.6680633439208661</v>
      </c>
      <c r="D858" s="2">
        <f t="shared" si="74"/>
        <v>1.6386714681671957</v>
      </c>
      <c r="E858" s="2">
        <f t="shared" si="73"/>
        <v>2.9391875753670416E-2</v>
      </c>
      <c r="F858" s="2">
        <f t="shared" si="77"/>
        <v>2.494085447229248E-3</v>
      </c>
      <c r="G858" s="2">
        <f t="shared" si="75"/>
        <v>2.6897790306441169E-2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1.7134</v>
      </c>
      <c r="C859" s="2">
        <f t="shared" si="78"/>
        <v>1.6670535987022712</v>
      </c>
      <c r="D859" s="2">
        <f t="shared" si="74"/>
        <v>1.6442069149696255</v>
      </c>
      <c r="E859" s="2">
        <f t="shared" si="73"/>
        <v>2.2846683732645756E-2</v>
      </c>
      <c r="F859" s="2">
        <f t="shared" si="77"/>
        <v>6.5646051043125493E-3</v>
      </c>
      <c r="G859" s="2">
        <f t="shared" si="75"/>
        <v>1.6282078628333207E-2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1.7584</v>
      </c>
      <c r="C860" s="2">
        <f t="shared" si="78"/>
        <v>1.6736453527480757</v>
      </c>
      <c r="D860" s="2">
        <f t="shared" si="74"/>
        <v>1.6526656620089124</v>
      </c>
      <c r="E860" s="2">
        <f t="shared" ref="E860:E923" si="79">C860-D860</f>
        <v>2.0979690739163281E-2</v>
      </c>
      <c r="F860" s="2">
        <f t="shared" si="77"/>
        <v>9.4476222312826971E-3</v>
      </c>
      <c r="G860" s="2">
        <f t="shared" si="75"/>
        <v>1.1532068507880584E-2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5">
        <f>TITRES_STAT!D864</f>
        <v>1.7444999999999999</v>
      </c>
      <c r="C861" s="2">
        <f t="shared" si="78"/>
        <v>1.6754999138637563</v>
      </c>
      <c r="D861" s="2">
        <f t="shared" ref="D861:D924" si="80">$D$4*B861+(1-$D$4)*D860</f>
        <v>1.6594682055638077</v>
      </c>
      <c r="E861" s="2">
        <f t="shared" si="79"/>
        <v>1.6031708299948599E-2</v>
      </c>
      <c r="F861" s="2">
        <f t="shared" si="77"/>
        <v>1.0764439445015879E-2</v>
      </c>
      <c r="G861" s="2">
        <f t="shared" si="75"/>
        <v>5.2672688549327204E-3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5">
        <f>TITRES_STAT!D865</f>
        <v>1.7306999999999999</v>
      </c>
      <c r="C862" s="2">
        <f t="shared" si="78"/>
        <v>1.6797306963462553</v>
      </c>
      <c r="D862" s="2">
        <f t="shared" si="80"/>
        <v>1.6647446347813033</v>
      </c>
      <c r="E862" s="2">
        <f t="shared" si="79"/>
        <v>1.4986061564951969E-2</v>
      </c>
      <c r="F862" s="2">
        <f t="shared" si="77"/>
        <v>1.1608763869003096E-2</v>
      </c>
      <c r="G862" s="2">
        <f t="shared" si="75"/>
        <v>3.3772976959488728E-3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1.7444999999999999</v>
      </c>
      <c r="C863" s="2">
        <f t="shared" si="78"/>
        <v>1.6822490507545238</v>
      </c>
      <c r="D863" s="2">
        <f t="shared" si="80"/>
        <v>1.6706524396123177</v>
      </c>
      <c r="E863" s="2">
        <f t="shared" si="79"/>
        <v>1.1596611142206115E-2</v>
      </c>
      <c r="F863" s="2">
        <f t="shared" si="77"/>
        <v>1.16063333236437E-2</v>
      </c>
      <c r="G863" s="2">
        <f t="shared" si="75"/>
        <v>-9.7221814375856447E-6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1.7342</v>
      </c>
      <c r="C864" s="2">
        <f t="shared" si="78"/>
        <v>1.6891645814076739</v>
      </c>
      <c r="D864" s="2">
        <f t="shared" si="80"/>
        <v>1.6753596663077015</v>
      </c>
      <c r="E864" s="2">
        <f t="shared" si="79"/>
        <v>1.3804915099972392E-2</v>
      </c>
      <c r="F864" s="2">
        <f t="shared" si="77"/>
        <v>1.2046049678909439E-2</v>
      </c>
      <c r="G864" s="2">
        <f t="shared" si="75"/>
        <v>1.7588654210629537E-3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1.7791999999999999</v>
      </c>
      <c r="C865" s="2">
        <f t="shared" si="78"/>
        <v>1.6955546458064932</v>
      </c>
      <c r="D865" s="2">
        <f t="shared" si="80"/>
        <v>1.6830515428775015</v>
      </c>
      <c r="E865" s="2">
        <f t="shared" si="79"/>
        <v>1.2503102928991705E-2</v>
      </c>
      <c r="F865" s="2">
        <f t="shared" si="77"/>
        <v>1.2137460328925893E-2</v>
      </c>
      <c r="G865" s="2">
        <f t="shared" si="75"/>
        <v>3.6564260006581237E-4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1.7444999999999999</v>
      </c>
      <c r="C866" s="2">
        <f t="shared" si="78"/>
        <v>1.7036231618362634</v>
      </c>
      <c r="D866" s="2">
        <f t="shared" si="80"/>
        <v>1.6876032804421308</v>
      </c>
      <c r="E866" s="2">
        <f t="shared" si="79"/>
        <v>1.6019881394132574E-2</v>
      </c>
      <c r="F866" s="2">
        <f t="shared" si="77"/>
        <v>1.291394454196723E-2</v>
      </c>
      <c r="G866" s="2">
        <f t="shared" si="75"/>
        <v>3.1059368521653436E-3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1.7653000000000001</v>
      </c>
      <c r="C867" s="2">
        <f t="shared" si="78"/>
        <v>1.7072503677076074</v>
      </c>
      <c r="D867" s="2">
        <f t="shared" si="80"/>
        <v>1.693358593001973</v>
      </c>
      <c r="E867" s="2">
        <f t="shared" si="79"/>
        <v>1.3891774705634408E-2</v>
      </c>
      <c r="F867" s="2">
        <f t="shared" si="77"/>
        <v>1.3109510574700667E-2</v>
      </c>
      <c r="G867" s="2">
        <f t="shared" si="75"/>
        <v>7.8226413093374081E-4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1.8138000000000001</v>
      </c>
      <c r="C868" s="2">
        <f t="shared" si="78"/>
        <v>1.7081964649833601</v>
      </c>
      <c r="D868" s="2">
        <f t="shared" si="80"/>
        <v>1.7022801787055306</v>
      </c>
      <c r="E868" s="2">
        <f t="shared" si="79"/>
        <v>5.9162862778294745E-3</v>
      </c>
      <c r="F868" s="2">
        <f t="shared" si="77"/>
        <v>1.1670865715326429E-2</v>
      </c>
      <c r="G868" s="2">
        <f t="shared" ref="G868:G931" si="81">E868-F868</f>
        <v>-5.7545794374969546E-3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1.8691</v>
      </c>
      <c r="C869" s="2">
        <f t="shared" si="78"/>
        <v>1.7089970088320741</v>
      </c>
      <c r="D869" s="2">
        <f t="shared" si="80"/>
        <v>1.7146372025051209</v>
      </c>
      <c r="E869" s="2">
        <f t="shared" si="79"/>
        <v>-5.6401936730468005E-3</v>
      </c>
      <c r="F869" s="2">
        <f t="shared" ref="F869:F932" si="83">(E869*(2/(10)))+((1-(2/10))*F868)</f>
        <v>8.2086538376517828E-3</v>
      </c>
      <c r="G869" s="2">
        <f t="shared" si="81"/>
        <v>-1.3848847510698583E-2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1.9003000000000001</v>
      </c>
      <c r="C870" s="2">
        <f t="shared" si="78"/>
        <v>1.7165974690117549</v>
      </c>
      <c r="D870" s="2">
        <f t="shared" si="80"/>
        <v>1.7283900023195564</v>
      </c>
      <c r="E870" s="2">
        <f t="shared" si="79"/>
        <v>-1.17925333078015E-2</v>
      </c>
      <c r="F870" s="2">
        <f t="shared" si="83"/>
        <v>4.2084164085611263E-3</v>
      </c>
      <c r="G870" s="2">
        <f t="shared" si="81"/>
        <v>-1.6000949716362626E-2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1.9695</v>
      </c>
      <c r="C871" s="2">
        <f t="shared" si="78"/>
        <v>1.7208901660868696</v>
      </c>
      <c r="D871" s="2">
        <f t="shared" si="80"/>
        <v>1.7462500021477374</v>
      </c>
      <c r="E871" s="2">
        <f t="shared" si="79"/>
        <v>-2.535983606086778E-2</v>
      </c>
      <c r="F871" s="2">
        <f t="shared" si="83"/>
        <v>-1.7052340853246552E-3</v>
      </c>
      <c r="G871" s="2">
        <f t="shared" si="81"/>
        <v>-2.3654601975543123E-2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2.0076000000000001</v>
      </c>
      <c r="C872" s="2">
        <f t="shared" si="78"/>
        <v>1.7223993713042742</v>
      </c>
      <c r="D872" s="2">
        <f t="shared" si="80"/>
        <v>1.7656092612479048</v>
      </c>
      <c r="E872" s="2">
        <f t="shared" si="79"/>
        <v>-4.3209889943630619E-2</v>
      </c>
      <c r="F872" s="2">
        <f t="shared" si="83"/>
        <v>-1.0006165256985848E-2</v>
      </c>
      <c r="G872" s="2">
        <f t="shared" si="81"/>
        <v>-3.3203724686644773E-2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2.0699000000000001</v>
      </c>
      <c r="C873" s="2">
        <f t="shared" si="78"/>
        <v>1.7257994680266937</v>
      </c>
      <c r="D873" s="2">
        <f t="shared" si="80"/>
        <v>1.7881493159702821</v>
      </c>
      <c r="E873" s="2">
        <f t="shared" si="79"/>
        <v>-6.2349847943588443E-2</v>
      </c>
      <c r="F873" s="2">
        <f t="shared" si="83"/>
        <v>-2.0474901794306367E-2</v>
      </c>
      <c r="G873" s="2">
        <f t="shared" si="81"/>
        <v>-4.1874946149282076E-2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2.0941000000000001</v>
      </c>
      <c r="C874" s="2">
        <f t="shared" si="78"/>
        <v>1.7270918575610483</v>
      </c>
      <c r="D874" s="2">
        <f t="shared" si="80"/>
        <v>1.810812329602113</v>
      </c>
      <c r="E874" s="2">
        <f t="shared" si="79"/>
        <v>-8.3720472041064697E-2</v>
      </c>
      <c r="F874" s="2">
        <f t="shared" si="83"/>
        <v>-3.3124015843658039E-2</v>
      </c>
      <c r="G874" s="2">
        <f t="shared" si="81"/>
        <v>-5.0596456197406658E-2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2.0284</v>
      </c>
      <c r="C875" s="2">
        <f t="shared" si="78"/>
        <v>1.7351084948593487</v>
      </c>
      <c r="D875" s="2">
        <f t="shared" si="80"/>
        <v>1.8269299348167714</v>
      </c>
      <c r="E875" s="2">
        <f t="shared" si="79"/>
        <v>-9.1821439957422646E-2</v>
      </c>
      <c r="F875" s="2">
        <f t="shared" si="83"/>
        <v>-4.4863500666410962E-2</v>
      </c>
      <c r="G875" s="2">
        <f t="shared" si="81"/>
        <v>-4.6957939291011684E-2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2.0699000000000001</v>
      </c>
      <c r="C876" s="2">
        <f t="shared" si="78"/>
        <v>1.7365533418040644</v>
      </c>
      <c r="D876" s="2">
        <f t="shared" si="80"/>
        <v>1.8449277174229364</v>
      </c>
      <c r="E876" s="2">
        <f t="shared" si="79"/>
        <v>-0.10837437561887198</v>
      </c>
      <c r="F876" s="2">
        <f t="shared" si="83"/>
        <v>-5.7565675656903167E-2</v>
      </c>
      <c r="G876" s="2">
        <f t="shared" si="81"/>
        <v>-5.0808699961968809E-2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2.0594999999999999</v>
      </c>
      <c r="C877" s="2">
        <f t="shared" si="78"/>
        <v>1.740975904603439</v>
      </c>
      <c r="D877" s="2">
        <f t="shared" si="80"/>
        <v>1.8608219605767931</v>
      </c>
      <c r="E877" s="2">
        <f t="shared" si="79"/>
        <v>-0.11984605597335407</v>
      </c>
      <c r="F877" s="2">
        <f t="shared" si="83"/>
        <v>-7.0021751720193356E-2</v>
      </c>
      <c r="G877" s="2">
        <f t="shared" si="81"/>
        <v>-4.9824304253160714E-2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2.0560999999999998</v>
      </c>
      <c r="C878" s="2">
        <f t="shared" si="78"/>
        <v>1.7521796115875254</v>
      </c>
      <c r="D878" s="2">
        <f t="shared" si="80"/>
        <v>1.8752870005340676</v>
      </c>
      <c r="E878" s="2">
        <f t="shared" si="79"/>
        <v>-0.12310738894654216</v>
      </c>
      <c r="F878" s="2">
        <f t="shared" si="83"/>
        <v>-8.0638879165463112E-2</v>
      </c>
      <c r="G878" s="2">
        <f t="shared" si="81"/>
        <v>-4.246850978107905E-2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2.0076000000000001</v>
      </c>
      <c r="C879" s="2">
        <f t="shared" si="78"/>
        <v>1.7701673636509829</v>
      </c>
      <c r="D879" s="2">
        <f t="shared" si="80"/>
        <v>1.88508796345747</v>
      </c>
      <c r="E879" s="2">
        <f t="shared" si="79"/>
        <v>-0.11492059980648706</v>
      </c>
      <c r="F879" s="2">
        <f t="shared" si="83"/>
        <v>-8.7495223293667906E-2</v>
      </c>
      <c r="G879" s="2">
        <f t="shared" si="81"/>
        <v>-2.742537651281915E-2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1.9972000000000001</v>
      </c>
      <c r="C880" s="2">
        <f t="shared" si="78"/>
        <v>1.7901877692431394</v>
      </c>
      <c r="D880" s="2">
        <f t="shared" si="80"/>
        <v>1.8933925587569167</v>
      </c>
      <c r="E880" s="2">
        <f t="shared" si="79"/>
        <v>-0.10320478951377732</v>
      </c>
      <c r="F880" s="2">
        <f t="shared" si="83"/>
        <v>-9.0637136537689802E-2</v>
      </c>
      <c r="G880" s="2">
        <f t="shared" si="81"/>
        <v>-1.2567652976087515E-2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2.0076000000000001</v>
      </c>
      <c r="C881" s="2">
        <f t="shared" si="78"/>
        <v>1.8177742662826564</v>
      </c>
      <c r="D881" s="2">
        <f t="shared" si="80"/>
        <v>1.9018523692193672</v>
      </c>
      <c r="E881" s="2">
        <f t="shared" si="79"/>
        <v>-8.4078102936710808E-2</v>
      </c>
      <c r="F881" s="2">
        <f t="shared" si="83"/>
        <v>-8.9325329817494012E-2</v>
      </c>
      <c r="G881" s="2">
        <f t="shared" si="81"/>
        <v>5.247226880783204E-3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1.9938</v>
      </c>
      <c r="C882" s="2">
        <f t="shared" si="78"/>
        <v>1.8469782253160938</v>
      </c>
      <c r="D882" s="2">
        <f t="shared" si="80"/>
        <v>1.9086633048327473</v>
      </c>
      <c r="E882" s="2">
        <f t="shared" si="79"/>
        <v>-6.1685079516653474E-2</v>
      </c>
      <c r="F882" s="2">
        <f t="shared" si="83"/>
        <v>-8.3797279757325913E-2</v>
      </c>
      <c r="G882" s="2">
        <f t="shared" si="81"/>
        <v>2.2112200240672439E-2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1.9695</v>
      </c>
      <c r="C883" s="2">
        <f t="shared" si="78"/>
        <v>1.8812738829597717</v>
      </c>
      <c r="D883" s="2">
        <f t="shared" si="80"/>
        <v>1.9131697266969883</v>
      </c>
      <c r="E883" s="2">
        <f t="shared" si="79"/>
        <v>-3.1895843737216545E-2</v>
      </c>
      <c r="F883" s="2">
        <f t="shared" si="83"/>
        <v>-7.3416992553304042E-2</v>
      </c>
      <c r="G883" s="2">
        <f t="shared" si="81"/>
        <v>4.1521148816087497E-2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1.9383999999999999</v>
      </c>
      <c r="C884" s="2">
        <f t="shared" si="78"/>
        <v>1.9140163625044222</v>
      </c>
      <c r="D884" s="2">
        <f t="shared" si="80"/>
        <v>1.9150386358305447</v>
      </c>
      <c r="E884" s="2">
        <f t="shared" si="79"/>
        <v>-1.0222733261224803E-3</v>
      </c>
      <c r="F884" s="2">
        <f t="shared" si="83"/>
        <v>-5.893804870786773E-2</v>
      </c>
      <c r="G884" s="2">
        <f t="shared" si="81"/>
        <v>5.7915775381745249E-2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1.9661</v>
      </c>
      <c r="C885" s="2">
        <f t="shared" si="78"/>
        <v>1.9316138451960496</v>
      </c>
      <c r="D885" s="2">
        <f t="shared" si="80"/>
        <v>1.9188209591023562</v>
      </c>
      <c r="E885" s="2">
        <f t="shared" si="79"/>
        <v>1.2792886093693445E-2</v>
      </c>
      <c r="F885" s="2">
        <f t="shared" si="83"/>
        <v>-4.45918617475555E-2</v>
      </c>
      <c r="G885" s="2">
        <f t="shared" si="81"/>
        <v>5.7384747841248945E-2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1.9695</v>
      </c>
      <c r="C886" s="2">
        <f t="shared" si="78"/>
        <v>1.9528886382428112</v>
      </c>
      <c r="D886" s="2">
        <f t="shared" si="80"/>
        <v>1.9225749621318113</v>
      </c>
      <c r="E886" s="2">
        <f t="shared" si="79"/>
        <v>3.0313676110999888E-2</v>
      </c>
      <c r="F886" s="2">
        <f t="shared" si="83"/>
        <v>-2.9610754175844422E-2</v>
      </c>
      <c r="G886" s="2">
        <f t="shared" si="81"/>
        <v>5.9924430286844313E-2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1.9557</v>
      </c>
      <c r="C887" s="2">
        <f t="shared" si="78"/>
        <v>1.9692903862054556</v>
      </c>
      <c r="D887" s="2">
        <f t="shared" si="80"/>
        <v>1.925028668640566</v>
      </c>
      <c r="E887" s="2">
        <f t="shared" si="79"/>
        <v>4.4261717564889613E-2</v>
      </c>
      <c r="F887" s="2">
        <f t="shared" si="83"/>
        <v>-1.4836259827697616E-2</v>
      </c>
      <c r="G887" s="2">
        <f t="shared" si="81"/>
        <v>5.909797739258723E-2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1.9349000000000001</v>
      </c>
      <c r="C888" s="2">
        <f t="shared" si="78"/>
        <v>1.9826457114046163</v>
      </c>
      <c r="D888" s="2">
        <f t="shared" si="80"/>
        <v>1.9257598783708945</v>
      </c>
      <c r="E888" s="2">
        <f t="shared" si="79"/>
        <v>5.6885833033721855E-2</v>
      </c>
      <c r="F888" s="2">
        <f t="shared" si="83"/>
        <v>-4.9184125541372296E-4</v>
      </c>
      <c r="G888" s="2">
        <f t="shared" si="81"/>
        <v>5.737767428913558E-2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1.9176</v>
      </c>
      <c r="C889" s="2">
        <f t="shared" si="78"/>
        <v>1.9864848327269831</v>
      </c>
      <c r="D889" s="2">
        <f t="shared" si="80"/>
        <v>1.9251554429360134</v>
      </c>
      <c r="E889" s="2">
        <f t="shared" si="79"/>
        <v>6.1329389790969691E-2</v>
      </c>
      <c r="F889" s="2">
        <f t="shared" si="83"/>
        <v>1.187240495386296E-2</v>
      </c>
      <c r="G889" s="2">
        <f t="shared" si="81"/>
        <v>4.9456984837106727E-2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1.9037999999999999</v>
      </c>
      <c r="C890" s="2">
        <f t="shared" si="78"/>
        <v>1.9881333199997548</v>
      </c>
      <c r="D890" s="2">
        <f t="shared" si="80"/>
        <v>1.9235735582740865</v>
      </c>
      <c r="E890" s="2">
        <f t="shared" si="79"/>
        <v>6.4559761725668352E-2</v>
      </c>
      <c r="F890" s="2">
        <f t="shared" si="83"/>
        <v>2.2409876308224039E-2</v>
      </c>
      <c r="G890" s="2">
        <f t="shared" si="81"/>
        <v>4.2149885417444313E-2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1.8865000000000001</v>
      </c>
      <c r="C891" s="2">
        <f t="shared" si="78"/>
        <v>1.9911281938459464</v>
      </c>
      <c r="D891" s="2">
        <f t="shared" si="80"/>
        <v>1.9208273687723023</v>
      </c>
      <c r="E891" s="2">
        <f t="shared" si="79"/>
        <v>7.0300825073644102E-2</v>
      </c>
      <c r="F891" s="2">
        <f t="shared" si="83"/>
        <v>3.1988066061308051E-2</v>
      </c>
      <c r="G891" s="2">
        <f t="shared" si="81"/>
        <v>3.8312759012336051E-2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1.883</v>
      </c>
      <c r="C892" s="2">
        <f t="shared" si="78"/>
        <v>1.9915392409465702</v>
      </c>
      <c r="D892" s="2">
        <f t="shared" si="80"/>
        <v>1.9180253414558355</v>
      </c>
      <c r="E892" s="2">
        <f t="shared" si="79"/>
        <v>7.3513899490734724E-2</v>
      </c>
      <c r="F892" s="2">
        <f t="shared" si="83"/>
        <v>4.0293232747193389E-2</v>
      </c>
      <c r="G892" s="2">
        <f t="shared" si="81"/>
        <v>3.3220666743541336E-2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1.9003000000000001</v>
      </c>
      <c r="C893" s="2">
        <f t="shared" si="78"/>
        <v>1.9881485884932517</v>
      </c>
      <c r="D893" s="2">
        <f t="shared" si="80"/>
        <v>1.9167123531998478</v>
      </c>
      <c r="E893" s="2">
        <f t="shared" si="79"/>
        <v>7.1436235293403927E-2</v>
      </c>
      <c r="F893" s="2">
        <f t="shared" si="83"/>
        <v>4.6521833256435496E-2</v>
      </c>
      <c r="G893" s="2">
        <f t="shared" si="81"/>
        <v>2.491440203696843E-2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5">
        <f>TITRES_STAT!D897</f>
        <v>1.8865000000000001</v>
      </c>
      <c r="C894" s="2">
        <f t="shared" si="78"/>
        <v>1.9804949594942898</v>
      </c>
      <c r="D894" s="2">
        <f t="shared" si="80"/>
        <v>1.9144744011109702</v>
      </c>
      <c r="E894" s="2">
        <f t="shared" si="79"/>
        <v>6.602055838331955E-2</v>
      </c>
      <c r="F894" s="2">
        <f t="shared" si="83"/>
        <v>5.0421578281812311E-2</v>
      </c>
      <c r="G894" s="2">
        <f t="shared" si="81"/>
        <v>1.5598980101507239E-2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5">
        <f>TITRES_STAT!D898</f>
        <v>1.8345</v>
      </c>
      <c r="C895" s="2">
        <f t="shared" si="78"/>
        <v>1.9782803503413222</v>
      </c>
      <c r="D895" s="2">
        <f t="shared" si="80"/>
        <v>1.9085503713990466</v>
      </c>
      <c r="E895" s="2">
        <f t="shared" si="79"/>
        <v>6.9729978942275617E-2</v>
      </c>
      <c r="F895" s="2">
        <f t="shared" si="83"/>
        <v>5.4283258413904974E-2</v>
      </c>
      <c r="G895" s="2">
        <f t="shared" si="81"/>
        <v>1.5446720528370643E-2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5">
        <f>TITRES_STAT!D899</f>
        <v>1.8865000000000001</v>
      </c>
      <c r="C896" s="2">
        <f t="shared" si="78"/>
        <v>1.9769295272118881</v>
      </c>
      <c r="D896" s="2">
        <f t="shared" si="80"/>
        <v>1.9069170105546727</v>
      </c>
      <c r="E896" s="2">
        <f t="shared" si="79"/>
        <v>7.0012516657215418E-2</v>
      </c>
      <c r="F896" s="2">
        <f t="shared" si="83"/>
        <v>5.7429110062567068E-2</v>
      </c>
      <c r="G896" s="2">
        <f t="shared" si="81"/>
        <v>1.258340659464835E-2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5">
        <f>TITRES_STAT!D900</f>
        <v>1.8968</v>
      </c>
      <c r="C897" s="2">
        <f t="shared" si="78"/>
        <v>1.9736634461023668</v>
      </c>
      <c r="D897" s="2">
        <f t="shared" si="80"/>
        <v>1.9061676023654375</v>
      </c>
      <c r="E897" s="2">
        <f t="shared" si="79"/>
        <v>6.7495843736929295E-2</v>
      </c>
      <c r="F897" s="2">
        <f t="shared" si="83"/>
        <v>5.9442456797439515E-2</v>
      </c>
      <c r="G897" s="2">
        <f t="shared" si="81"/>
        <v>8.0533869394897803E-3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5">
        <f>TITRES_STAT!D901</f>
        <v>1.883</v>
      </c>
      <c r="C898" s="2">
        <f t="shared" si="78"/>
        <v>1.9676998390096951</v>
      </c>
      <c r="D898" s="2">
        <f t="shared" si="80"/>
        <v>1.9044514836717015</v>
      </c>
      <c r="E898" s="2">
        <f t="shared" si="79"/>
        <v>6.3248355337993667E-2</v>
      </c>
      <c r="F898" s="2">
        <f t="shared" si="83"/>
        <v>6.0203636505550349E-2</v>
      </c>
      <c r="G898" s="2">
        <f t="shared" si="81"/>
        <v>3.0447188324433175E-3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5">
        <f>TITRES_STAT!D902</f>
        <v>1.8865000000000001</v>
      </c>
      <c r="C899" s="2">
        <f t="shared" si="78"/>
        <v>1.9599921714697421</v>
      </c>
      <c r="D899" s="2">
        <f t="shared" si="80"/>
        <v>1.9031217441404644</v>
      </c>
      <c r="E899" s="2">
        <f t="shared" si="79"/>
        <v>5.6870427329277717E-2</v>
      </c>
      <c r="F899" s="2">
        <f t="shared" si="83"/>
        <v>5.9536994670295829E-2</v>
      </c>
      <c r="G899" s="2">
        <f t="shared" si="81"/>
        <v>-2.6665673410181112E-3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1.8691</v>
      </c>
      <c r="C900" s="2">
        <f t="shared" si="78"/>
        <v>1.9513472220128585</v>
      </c>
      <c r="D900" s="2">
        <f t="shared" si="80"/>
        <v>1.9006016149448743</v>
      </c>
      <c r="E900" s="2">
        <f t="shared" si="79"/>
        <v>5.0745607067984144E-2</v>
      </c>
      <c r="F900" s="2">
        <f t="shared" si="83"/>
        <v>5.7778717149833493E-2</v>
      </c>
      <c r="G900" s="2">
        <f t="shared" si="81"/>
        <v>-7.0331100818493489E-3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1.8691</v>
      </c>
      <c r="C901" s="2">
        <f t="shared" si="78"/>
        <v>1.9413707263185727</v>
      </c>
      <c r="D901" s="2">
        <f t="shared" si="80"/>
        <v>1.8982681619859947</v>
      </c>
      <c r="E901" s="2">
        <f t="shared" si="79"/>
        <v>4.3102564332577975E-2</v>
      </c>
      <c r="F901" s="2">
        <f t="shared" si="83"/>
        <v>5.4843486586382398E-2</v>
      </c>
      <c r="G901" s="2">
        <f t="shared" si="81"/>
        <v>-1.1740922253804423E-2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1.8345</v>
      </c>
      <c r="C902" s="2">
        <f t="shared" si="78"/>
        <v>1.9323906145772538</v>
      </c>
      <c r="D902" s="2">
        <f t="shared" si="80"/>
        <v>1.8935445944314766</v>
      </c>
      <c r="E902" s="2">
        <f t="shared" si="79"/>
        <v>3.8846020145777205E-2</v>
      </c>
      <c r="F902" s="2">
        <f t="shared" si="83"/>
        <v>5.1643993298261366E-2</v>
      </c>
      <c r="G902" s="2">
        <f t="shared" si="81"/>
        <v>-1.2797973152484161E-2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1.8345</v>
      </c>
      <c r="C903" s="2">
        <f t="shared" si="78"/>
        <v>1.927453596949984</v>
      </c>
      <c r="D903" s="2">
        <f t="shared" si="80"/>
        <v>1.8891709207698859</v>
      </c>
      <c r="E903" s="2">
        <f t="shared" si="79"/>
        <v>3.8282676180098063E-2</v>
      </c>
      <c r="F903" s="2">
        <f t="shared" si="83"/>
        <v>4.8971729874628708E-2</v>
      </c>
      <c r="G903" s="2">
        <f t="shared" si="81"/>
        <v>-1.0689053694530645E-2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1.8691</v>
      </c>
      <c r="C904" s="2">
        <f t="shared" si="78"/>
        <v>1.9211530435730635</v>
      </c>
      <c r="D904" s="2">
        <f t="shared" si="80"/>
        <v>1.8876841858980424</v>
      </c>
      <c r="E904" s="2">
        <f t="shared" si="79"/>
        <v>3.3468857675021058E-2</v>
      </c>
      <c r="F904" s="2">
        <f t="shared" si="83"/>
        <v>4.5871155434707184E-2</v>
      </c>
      <c r="G904" s="2">
        <f t="shared" si="81"/>
        <v>-1.2402297759686126E-2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1.8934</v>
      </c>
      <c r="C905" s="2">
        <f t="shared" si="78"/>
        <v>1.9078218061002845</v>
      </c>
      <c r="D905" s="2">
        <f t="shared" si="80"/>
        <v>1.8881075795352245</v>
      </c>
      <c r="E905" s="2">
        <f t="shared" si="79"/>
        <v>1.9714226565060056E-2</v>
      </c>
      <c r="F905" s="2">
        <f t="shared" si="83"/>
        <v>4.0639769660777758E-2</v>
      </c>
      <c r="G905" s="2">
        <f t="shared" si="81"/>
        <v>-2.0925543095717702E-2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1.8934</v>
      </c>
      <c r="C906" s="2">
        <f t="shared" si="78"/>
        <v>1.9045415282387024</v>
      </c>
      <c r="D906" s="2">
        <f t="shared" si="80"/>
        <v>1.8884996106807634</v>
      </c>
      <c r="E906" s="2">
        <f t="shared" si="79"/>
        <v>1.6041917557938934E-2</v>
      </c>
      <c r="F906" s="2">
        <f t="shared" si="83"/>
        <v>3.5720199240209999E-2</v>
      </c>
      <c r="G906" s="2">
        <f t="shared" si="81"/>
        <v>-1.9678281682271065E-2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5">
        <f>TITRES_STAT!D910</f>
        <v>1.9037999999999999</v>
      </c>
      <c r="C907" s="2">
        <f t="shared" si="78"/>
        <v>1.9033505238942865</v>
      </c>
      <c r="D907" s="2">
        <f t="shared" si="80"/>
        <v>1.8896329728525587</v>
      </c>
      <c r="E907" s="2">
        <f t="shared" si="79"/>
        <v>1.3717551041727782E-2</v>
      </c>
      <c r="F907" s="2">
        <f t="shared" si="83"/>
        <v>3.1319669600513557E-2</v>
      </c>
      <c r="G907" s="2">
        <f t="shared" si="81"/>
        <v>-1.7602118558785775E-2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5">
        <f>TITRES_STAT!D911</f>
        <v>2.0179999999999998</v>
      </c>
      <c r="C908" s="2">
        <f t="shared" si="78"/>
        <v>1.9002196740643962</v>
      </c>
      <c r="D908" s="2">
        <f t="shared" si="80"/>
        <v>1.899141641530147</v>
      </c>
      <c r="E908" s="2">
        <f t="shared" si="79"/>
        <v>1.078032534249207E-3</v>
      </c>
      <c r="F908" s="2">
        <f t="shared" si="83"/>
        <v>2.5271342187260688E-2</v>
      </c>
      <c r="G908" s="2">
        <f t="shared" si="81"/>
        <v>-2.4193309653011481E-2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5">
        <f>TITRES_STAT!D912</f>
        <v>2.0388000000000002</v>
      </c>
      <c r="C909" s="2">
        <f t="shared" si="78"/>
        <v>1.898108954977566</v>
      </c>
      <c r="D909" s="2">
        <f t="shared" si="80"/>
        <v>1.9094867051205064</v>
      </c>
      <c r="E909" s="2">
        <f t="shared" si="79"/>
        <v>-1.1377750142940402E-2</v>
      </c>
      <c r="F909" s="2">
        <f t="shared" si="83"/>
        <v>1.794152372122047E-2</v>
      </c>
      <c r="G909" s="2">
        <f t="shared" si="81"/>
        <v>-2.9319273864160871E-2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5">
        <f>TITRES_STAT!D913</f>
        <v>2.1391</v>
      </c>
      <c r="C910" s="2">
        <f t="shared" si="78"/>
        <v>1.8936460388271712</v>
      </c>
      <c r="D910" s="2">
        <f t="shared" si="80"/>
        <v>1.9264950973338022</v>
      </c>
      <c r="E910" s="2">
        <f t="shared" si="79"/>
        <v>-3.2849058506631001E-2</v>
      </c>
      <c r="F910" s="2">
        <f t="shared" si="83"/>
        <v>7.7834072756501754E-3</v>
      </c>
      <c r="G910" s="2">
        <f t="shared" si="81"/>
        <v>-4.0632465782281177E-2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5">
        <f>TITRES_STAT!D914</f>
        <v>2.1114000000000002</v>
      </c>
      <c r="C911" s="2">
        <f t="shared" ref="C911:C974" si="84">$C$4*B901+C910*(1-$C$4)</f>
        <v>1.8898697251614527</v>
      </c>
      <c r="D911" s="2">
        <f t="shared" si="80"/>
        <v>1.9401917567905578</v>
      </c>
      <c r="E911" s="2">
        <f t="shared" si="79"/>
        <v>-5.0322031629105091E-2</v>
      </c>
      <c r="F911" s="2">
        <f t="shared" si="83"/>
        <v>-3.8376805053008788E-3</v>
      </c>
      <c r="G911" s="2">
        <f t="shared" si="81"/>
        <v>-4.648435112380421E-2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5">
        <f>TITRES_STAT!D915</f>
        <v>2.153</v>
      </c>
      <c r="C912" s="2">
        <f t="shared" si="84"/>
        <v>1.8813513059058447</v>
      </c>
      <c r="D912" s="2">
        <f t="shared" si="80"/>
        <v>1.9559553303616277</v>
      </c>
      <c r="E912" s="2">
        <f t="shared" si="79"/>
        <v>-7.4604024455783069E-2</v>
      </c>
      <c r="F912" s="2">
        <f t="shared" si="83"/>
        <v>-1.7990949295397317E-2</v>
      </c>
      <c r="G912" s="2">
        <f t="shared" si="81"/>
        <v>-5.6613075160385752E-2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5">
        <f>TITRES_STAT!D916</f>
        <v>2.1391</v>
      </c>
      <c r="C913" s="2">
        <f t="shared" si="84"/>
        <v>1.8741434126895609</v>
      </c>
      <c r="D913" s="2">
        <f t="shared" si="80"/>
        <v>1.9695216021866924</v>
      </c>
      <c r="E913" s="2">
        <f t="shared" si="79"/>
        <v>-9.5378189497131505E-2</v>
      </c>
      <c r="F913" s="2">
        <f t="shared" si="83"/>
        <v>-3.3468397335744159E-2</v>
      </c>
      <c r="G913" s="2">
        <f t="shared" si="81"/>
        <v>-6.1909792161387346E-2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5">
        <f>TITRES_STAT!D917</f>
        <v>2.0872000000000002</v>
      </c>
      <c r="C914" s="2">
        <f t="shared" si="84"/>
        <v>1.8733675030450132</v>
      </c>
      <c r="D914" s="2">
        <f t="shared" si="80"/>
        <v>1.9782385205432336</v>
      </c>
      <c r="E914" s="2">
        <f t="shared" si="79"/>
        <v>-0.10487101749822036</v>
      </c>
      <c r="F914" s="2">
        <f t="shared" si="83"/>
        <v>-4.7748921368239397E-2</v>
      </c>
      <c r="G914" s="2">
        <f t="shared" si="81"/>
        <v>-5.7122096129980968E-2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5">
        <f>TITRES_STAT!D918</f>
        <v>2.1461000000000001</v>
      </c>
      <c r="C915" s="2">
        <f t="shared" si="84"/>
        <v>1.8764494256534727</v>
      </c>
      <c r="D915" s="2">
        <f t="shared" si="80"/>
        <v>1.9906727042066978</v>
      </c>
      <c r="E915" s="2">
        <f t="shared" si="79"/>
        <v>-0.11422327855322512</v>
      </c>
      <c r="F915" s="2">
        <f t="shared" si="83"/>
        <v>-6.1043792805236544E-2</v>
      </c>
      <c r="G915" s="2">
        <f t="shared" si="81"/>
        <v>-5.3179485747988572E-2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2.1114000000000002</v>
      </c>
      <c r="C916" s="2">
        <f t="shared" si="84"/>
        <v>1.8790572063221693</v>
      </c>
      <c r="D916" s="2">
        <f t="shared" si="80"/>
        <v>1.9996154668580537</v>
      </c>
      <c r="E916" s="2">
        <f t="shared" si="79"/>
        <v>-0.12055826053588437</v>
      </c>
      <c r="F916" s="2">
        <f t="shared" si="83"/>
        <v>-7.2946686351366113E-2</v>
      </c>
      <c r="G916" s="2">
        <f t="shared" si="81"/>
        <v>-4.7611574184518252E-2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2.1391</v>
      </c>
      <c r="C917" s="2">
        <f t="shared" si="84"/>
        <v>1.8828637899649125</v>
      </c>
      <c r="D917" s="2">
        <f t="shared" si="80"/>
        <v>2.0099476544981978</v>
      </c>
      <c r="E917" s="2">
        <f t="shared" si="79"/>
        <v>-0.12708386453328524</v>
      </c>
      <c r="F917" s="2">
        <f t="shared" si="83"/>
        <v>-8.3774121987749944E-2</v>
      </c>
      <c r="G917" s="2">
        <f t="shared" si="81"/>
        <v>-4.3309742545535296E-2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2.1391</v>
      </c>
      <c r="C918" s="2">
        <f t="shared" si="84"/>
        <v>1.9036539761241569</v>
      </c>
      <c r="D918" s="2">
        <f t="shared" si="80"/>
        <v>2.0195144949057386</v>
      </c>
      <c r="E918" s="2">
        <f t="shared" si="79"/>
        <v>-0.11586051878158177</v>
      </c>
      <c r="F918" s="2">
        <f t="shared" si="83"/>
        <v>-9.019140134651632E-2</v>
      </c>
      <c r="G918" s="2">
        <f t="shared" si="81"/>
        <v>-2.5669117435065447E-2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2.1391</v>
      </c>
      <c r="C919" s="2">
        <f t="shared" si="84"/>
        <v>1.9244456721050558</v>
      </c>
      <c r="D919" s="2">
        <f t="shared" si="80"/>
        <v>2.0283726804682765</v>
      </c>
      <c r="E919" s="2">
        <f t="shared" si="79"/>
        <v>-0.10392700836322066</v>
      </c>
      <c r="F919" s="2">
        <f t="shared" si="83"/>
        <v>-9.2938522749857186E-2</v>
      </c>
      <c r="G919" s="2">
        <f t="shared" si="81"/>
        <v>-1.0988485613363477E-2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2.1425999999999998</v>
      </c>
      <c r="C920" s="2">
        <f t="shared" si="84"/>
        <v>1.957469414858124</v>
      </c>
      <c r="D920" s="2">
        <f t="shared" si="80"/>
        <v>2.0368339633965524</v>
      </c>
      <c r="E920" s="2">
        <f t="shared" si="79"/>
        <v>-7.9364548538428448E-2</v>
      </c>
      <c r="F920" s="2">
        <f t="shared" si="83"/>
        <v>-9.0223727907571438E-2</v>
      </c>
      <c r="G920" s="2">
        <f t="shared" si="81"/>
        <v>1.0859179369142991E-2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5">
        <f>TITRES_STAT!D924</f>
        <v>2.1288</v>
      </c>
      <c r="C921" s="2">
        <f t="shared" si="84"/>
        <v>1.9811510433414896</v>
      </c>
      <c r="D921" s="2">
        <f t="shared" si="80"/>
        <v>2.0436462624042151</v>
      </c>
      <c r="E921" s="2">
        <f t="shared" si="79"/>
        <v>-6.2495219062725482E-2</v>
      </c>
      <c r="F921" s="2">
        <f t="shared" si="83"/>
        <v>-8.4678026138602258E-2</v>
      </c>
      <c r="G921" s="2">
        <f t="shared" si="81"/>
        <v>2.2182807075876776E-2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5">
        <f>TITRES_STAT!D925</f>
        <v>2.1461000000000001</v>
      </c>
      <c r="C922" s="2">
        <f t="shared" si="84"/>
        <v>2.0075893443658761</v>
      </c>
      <c r="D922" s="2">
        <f t="shared" si="80"/>
        <v>2.0512354281520508</v>
      </c>
      <c r="E922" s="2">
        <f t="shared" si="79"/>
        <v>-4.3646083786174739E-2</v>
      </c>
      <c r="F922" s="2">
        <f t="shared" si="83"/>
        <v>-7.6471637668116765E-2</v>
      </c>
      <c r="G922" s="2">
        <f t="shared" si="81"/>
        <v>3.2825553881942027E-2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5">
        <f>TITRES_STAT!D926</f>
        <v>2.1461000000000001</v>
      </c>
      <c r="C923" s="2">
        <f t="shared" si="84"/>
        <v>2.027821752924972</v>
      </c>
      <c r="D923" s="2">
        <f t="shared" si="80"/>
        <v>2.0582624334741211</v>
      </c>
      <c r="E923" s="2">
        <f t="shared" si="79"/>
        <v>-3.0440680549149057E-2</v>
      </c>
      <c r="F923" s="2">
        <f t="shared" si="83"/>
        <v>-6.7265446244323221E-2</v>
      </c>
      <c r="G923" s="2">
        <f t="shared" si="81"/>
        <v>3.6824765695174164E-2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5">
        <f>TITRES_STAT!D927</f>
        <v>1.8865000000000001</v>
      </c>
      <c r="C924" s="2">
        <f t="shared" si="84"/>
        <v>2.0369568678595917</v>
      </c>
      <c r="D924" s="2">
        <f t="shared" si="80"/>
        <v>2.0455392902538159</v>
      </c>
      <c r="E924" s="2">
        <f t="shared" ref="E924:E987" si="85">C924-D924</f>
        <v>-8.5824223942241318E-3</v>
      </c>
      <c r="F924" s="2">
        <f t="shared" si="83"/>
        <v>-5.5528841474303411E-2</v>
      </c>
      <c r="G924" s="2">
        <f t="shared" si="81"/>
        <v>4.694641908007928E-2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5">
        <f>TITRES_STAT!D928</f>
        <v>2.2021999999999999</v>
      </c>
      <c r="C925" s="2">
        <f t="shared" si="84"/>
        <v>2.0537481189581164</v>
      </c>
      <c r="D925" s="2">
        <f t="shared" ref="D925:D988" si="86">$D$4*B925+(1-$D$4)*D924</f>
        <v>2.0571437872720519</v>
      </c>
      <c r="E925" s="2">
        <f t="shared" si="85"/>
        <v>-3.3956683139355626E-3</v>
      </c>
      <c r="F925" s="2">
        <f t="shared" si="83"/>
        <v>-4.5102206842229847E-2</v>
      </c>
      <c r="G925" s="2">
        <f t="shared" si="81"/>
        <v>4.1706538528294285E-2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2.214</v>
      </c>
      <c r="C926" s="2">
        <f t="shared" si="84"/>
        <v>2.0626176391184061</v>
      </c>
      <c r="D926" s="2">
        <f t="shared" si="86"/>
        <v>2.0687627659926409</v>
      </c>
      <c r="E926" s="2">
        <f t="shared" si="85"/>
        <v>-6.1451268742347409E-3</v>
      </c>
      <c r="F926" s="2">
        <f t="shared" si="83"/>
        <v>-3.7310790848630829E-2</v>
      </c>
      <c r="G926" s="2">
        <f t="shared" si="81"/>
        <v>3.1165663974396088E-2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2.1589999999999998</v>
      </c>
      <c r="C927" s="2">
        <f t="shared" si="84"/>
        <v>2.0743841561771128</v>
      </c>
      <c r="D927" s="2">
        <f t="shared" si="86"/>
        <v>2.0754470055487415</v>
      </c>
      <c r="E927" s="2">
        <f t="shared" si="85"/>
        <v>-1.0628493716287046E-3</v>
      </c>
      <c r="F927" s="2">
        <f t="shared" si="83"/>
        <v>-3.0061202553230405E-2</v>
      </c>
      <c r="G927" s="2">
        <f t="shared" si="81"/>
        <v>2.89983531816017E-2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2.1825999999999999</v>
      </c>
      <c r="C928" s="2">
        <f t="shared" si="84"/>
        <v>2.0843404398421725</v>
      </c>
      <c r="D928" s="2">
        <f t="shared" si="86"/>
        <v>2.0833842643969827</v>
      </c>
      <c r="E928" s="2">
        <f t="shared" si="85"/>
        <v>9.5617544518988851E-4</v>
      </c>
      <c r="F928" s="2">
        <f t="shared" si="83"/>
        <v>-2.3857726953546349E-2</v>
      </c>
      <c r="G928" s="2">
        <f t="shared" si="81"/>
        <v>2.4813902398736237E-2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2.1747000000000001</v>
      </c>
      <c r="C929" s="2">
        <f t="shared" si="84"/>
        <v>2.0927649875587613</v>
      </c>
      <c r="D929" s="2">
        <f t="shared" si="86"/>
        <v>2.0901483929601694</v>
      </c>
      <c r="E929" s="2">
        <f t="shared" si="85"/>
        <v>2.6165945985918704E-3</v>
      </c>
      <c r="F929" s="2">
        <f t="shared" si="83"/>
        <v>-1.8562862643118707E-2</v>
      </c>
      <c r="G929" s="2">
        <f t="shared" si="81"/>
        <v>2.1179457241710577E-2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2.1747000000000001</v>
      </c>
      <c r="C930" s="2">
        <f t="shared" si="84"/>
        <v>2.1004319125497211</v>
      </c>
      <c r="D930" s="2">
        <f t="shared" si="86"/>
        <v>2.0964114749631197</v>
      </c>
      <c r="E930" s="2">
        <f t="shared" si="85"/>
        <v>4.0204375866013109E-3</v>
      </c>
      <c r="F930" s="2">
        <f t="shared" si="83"/>
        <v>-1.4046202597174704E-2</v>
      </c>
      <c r="G930" s="2">
        <f t="shared" si="81"/>
        <v>1.8066640183776017E-2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2.0962000000000001</v>
      </c>
      <c r="C931" s="2">
        <f t="shared" si="84"/>
        <v>2.1047962336959181</v>
      </c>
      <c r="D931" s="2">
        <f t="shared" si="86"/>
        <v>2.0963958101510367</v>
      </c>
      <c r="E931" s="2">
        <f t="shared" si="85"/>
        <v>8.4004235448813525E-3</v>
      </c>
      <c r="F931" s="2">
        <f t="shared" si="83"/>
        <v>-9.5568773687634938E-3</v>
      </c>
      <c r="G931" s="2">
        <f t="shared" si="81"/>
        <v>1.7957300913644846E-2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2.0804999999999998</v>
      </c>
      <c r="C932" s="2">
        <f t="shared" si="84"/>
        <v>2.1111506592811615</v>
      </c>
      <c r="D932" s="2">
        <f t="shared" si="86"/>
        <v>2.0952183427324416</v>
      </c>
      <c r="E932" s="2">
        <f t="shared" si="85"/>
        <v>1.593231654871996E-2</v>
      </c>
      <c r="F932" s="2">
        <f t="shared" si="83"/>
        <v>-4.4590385852668031E-3</v>
      </c>
      <c r="G932" s="2">
        <f t="shared" ref="G932:G995" si="87">E932-F932</f>
        <v>2.0391355133986763E-2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2.1198000000000001</v>
      </c>
      <c r="C933" s="2">
        <f t="shared" si="84"/>
        <v>2.1165274809302135</v>
      </c>
      <c r="D933" s="2">
        <f t="shared" si="86"/>
        <v>2.0970392062337422</v>
      </c>
      <c r="E933" s="2">
        <f t="shared" si="85"/>
        <v>1.9488274696471297E-2</v>
      </c>
      <c r="F933" s="2">
        <f t="shared" ref="F933:F996" si="89">(E933*(2/(10)))+((1-(2/10))*F932)</f>
        <v>3.3042407108081675E-4</v>
      </c>
      <c r="G933" s="2">
        <f t="shared" si="87"/>
        <v>1.915785062539048E-2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2.0491000000000001</v>
      </c>
      <c r="C934" s="2">
        <f t="shared" si="84"/>
        <v>2.0811386377101804</v>
      </c>
      <c r="D934" s="2">
        <f t="shared" si="86"/>
        <v>2.0934881539201315</v>
      </c>
      <c r="E934" s="2">
        <f t="shared" si="85"/>
        <v>-1.2349516209951172E-2</v>
      </c>
      <c r="F934" s="2">
        <f t="shared" si="89"/>
        <v>-2.2055639851255812E-3</v>
      </c>
      <c r="G934" s="2">
        <f t="shared" si="87"/>
        <v>-1.0143952224825592E-2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2.1158000000000001</v>
      </c>
      <c r="C935" s="2">
        <f t="shared" si="84"/>
        <v>2.0997634626778447</v>
      </c>
      <c r="D935" s="2">
        <f t="shared" si="86"/>
        <v>2.095140883259381</v>
      </c>
      <c r="E935" s="2">
        <f t="shared" si="85"/>
        <v>4.6225794184637792E-3</v>
      </c>
      <c r="F935" s="2">
        <f t="shared" si="89"/>
        <v>-8.399353044077092E-4</v>
      </c>
      <c r="G935" s="2">
        <f t="shared" si="87"/>
        <v>5.4625147228714883E-3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2.1158000000000001</v>
      </c>
      <c r="C936" s="2">
        <f t="shared" si="84"/>
        <v>2.1173383145735611</v>
      </c>
      <c r="D936" s="2">
        <f t="shared" si="86"/>
        <v>2.0966711882031306</v>
      </c>
      <c r="E936" s="2">
        <f t="shared" si="85"/>
        <v>2.0667126370430555E-2</v>
      </c>
      <c r="F936" s="2">
        <f t="shared" si="89"/>
        <v>3.4614770305599436E-3</v>
      </c>
      <c r="G936" s="2">
        <f t="shared" si="87"/>
        <v>1.7205649339870611E-2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2.0529999999999999</v>
      </c>
      <c r="C937" s="2">
        <f t="shared" si="84"/>
        <v>2.1237478046391671</v>
      </c>
      <c r="D937" s="2">
        <f t="shared" si="86"/>
        <v>2.0934362853732691</v>
      </c>
      <c r="E937" s="2">
        <f t="shared" si="85"/>
        <v>3.0311519265898035E-2</v>
      </c>
      <c r="F937" s="2">
        <f t="shared" si="89"/>
        <v>8.8314854776275625E-3</v>
      </c>
      <c r="G937" s="2">
        <f t="shared" si="87"/>
        <v>2.1480033788270472E-2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2.1000999999999999</v>
      </c>
      <c r="C938" s="2">
        <f t="shared" si="84"/>
        <v>2.1328019885408338</v>
      </c>
      <c r="D938" s="2">
        <f t="shared" si="86"/>
        <v>2.093929893864138</v>
      </c>
      <c r="E938" s="2">
        <f t="shared" si="85"/>
        <v>3.8872094676695834E-2</v>
      </c>
      <c r="F938" s="2">
        <f t="shared" si="89"/>
        <v>1.4839607317441217E-2</v>
      </c>
      <c r="G938" s="2">
        <f t="shared" si="87"/>
        <v>2.4032487359254617E-2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2.1000999999999999</v>
      </c>
      <c r="C939" s="2">
        <f t="shared" si="84"/>
        <v>2.1392478364576286</v>
      </c>
      <c r="D939" s="2">
        <f t="shared" si="86"/>
        <v>2.0943869387630909</v>
      </c>
      <c r="E939" s="2">
        <f t="shared" si="85"/>
        <v>4.4860897694537716E-2</v>
      </c>
      <c r="F939" s="2">
        <f t="shared" si="89"/>
        <v>2.0843865392860518E-2</v>
      </c>
      <c r="G939" s="2">
        <f t="shared" si="87"/>
        <v>2.4017032301677198E-2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2.0962000000000001</v>
      </c>
      <c r="C940" s="2">
        <f t="shared" si="84"/>
        <v>2.1447020154641474</v>
      </c>
      <c r="D940" s="2">
        <f t="shared" si="86"/>
        <v>2.0945212395954544</v>
      </c>
      <c r="E940" s="2">
        <f t="shared" si="85"/>
        <v>5.0180775868692962E-2</v>
      </c>
      <c r="F940" s="2">
        <f t="shared" si="89"/>
        <v>2.6711247488027008E-2</v>
      </c>
      <c r="G940" s="2">
        <f t="shared" si="87"/>
        <v>2.3469528380665954E-2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2.0609000000000002</v>
      </c>
      <c r="C941" s="2">
        <f t="shared" si="84"/>
        <v>2.1372401669312016</v>
      </c>
      <c r="D941" s="2">
        <f t="shared" si="86"/>
        <v>2.0920307774031985</v>
      </c>
      <c r="E941" s="2">
        <f t="shared" si="85"/>
        <v>4.5209389528003019E-2</v>
      </c>
      <c r="F941" s="2">
        <f t="shared" si="89"/>
        <v>3.0410875896022212E-2</v>
      </c>
      <c r="G941" s="2">
        <f t="shared" si="87"/>
        <v>1.4798513631980807E-2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2.0609000000000002</v>
      </c>
      <c r="C942" s="2">
        <f t="shared" si="84"/>
        <v>2.1285109104802475</v>
      </c>
      <c r="D942" s="2">
        <f t="shared" si="86"/>
        <v>2.0897247938918504</v>
      </c>
      <c r="E942" s="2">
        <f t="shared" si="85"/>
        <v>3.8786116588397146E-2</v>
      </c>
      <c r="F942" s="2">
        <f t="shared" si="89"/>
        <v>3.2085924034497199E-2</v>
      </c>
      <c r="G942" s="2">
        <f t="shared" si="87"/>
        <v>6.7001925538999474E-3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2.0019999999999998</v>
      </c>
      <c r="C943" s="2">
        <f t="shared" si="84"/>
        <v>2.1271707704063632</v>
      </c>
      <c r="D943" s="2">
        <f t="shared" si="86"/>
        <v>2.0832266610109724</v>
      </c>
      <c r="E943" s="2">
        <f t="shared" si="85"/>
        <v>4.3944109395390729E-2</v>
      </c>
      <c r="F943" s="2">
        <f t="shared" si="89"/>
        <v>3.4457561106675902E-2</v>
      </c>
      <c r="G943" s="2">
        <f t="shared" si="87"/>
        <v>9.4865482887148272E-3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2.0019999999999998</v>
      </c>
      <c r="C944" s="2">
        <f t="shared" si="84"/>
        <v>2.1151598826515379</v>
      </c>
      <c r="D944" s="2">
        <f t="shared" si="86"/>
        <v>2.0772098713064557</v>
      </c>
      <c r="E944" s="2">
        <f t="shared" si="85"/>
        <v>3.7950011345082135E-2</v>
      </c>
      <c r="F944" s="2">
        <f t="shared" si="89"/>
        <v>3.5156051154357153E-2</v>
      </c>
      <c r="G944" s="2">
        <f t="shared" si="87"/>
        <v>2.7939601907249825E-3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2.0019999999999998</v>
      </c>
      <c r="C945" s="2">
        <f t="shared" si="84"/>
        <v>2.1152583622436092</v>
      </c>
      <c r="D945" s="2">
        <f t="shared" si="86"/>
        <v>2.0716387697281999</v>
      </c>
      <c r="E945" s="2">
        <f t="shared" si="85"/>
        <v>4.3619592515409256E-2</v>
      </c>
      <c r="F945" s="2">
        <f t="shared" si="89"/>
        <v>3.6848759426567575E-2</v>
      </c>
      <c r="G945" s="2">
        <f t="shared" si="87"/>
        <v>6.7708330888416809E-3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1.9628000000000001</v>
      </c>
      <c r="C946" s="2">
        <f t="shared" si="84"/>
        <v>2.115341691129208</v>
      </c>
      <c r="D946" s="2">
        <f t="shared" si="86"/>
        <v>2.0635766386372221</v>
      </c>
      <c r="E946" s="2">
        <f t="shared" si="85"/>
        <v>5.176505249198593E-2</v>
      </c>
      <c r="F946" s="2">
        <f t="shared" si="89"/>
        <v>3.9832018039651251E-2</v>
      </c>
      <c r="G946" s="2">
        <f t="shared" si="87"/>
        <v>1.1933034452334679E-2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2.0215999999999998</v>
      </c>
      <c r="C947" s="2">
        <f t="shared" si="84"/>
        <v>2.1057506617247146</v>
      </c>
      <c r="D947" s="2">
        <f t="shared" si="86"/>
        <v>2.0604672579974279</v>
      </c>
      <c r="E947" s="2">
        <f t="shared" si="85"/>
        <v>4.5283403727286675E-2</v>
      </c>
      <c r="F947" s="2">
        <f t="shared" si="89"/>
        <v>4.0922295177178339E-2</v>
      </c>
      <c r="G947" s="2">
        <f t="shared" si="87"/>
        <v>4.3611085501083363E-3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2.0215999999999998</v>
      </c>
      <c r="C948" s="2">
        <f t="shared" si="84"/>
        <v>2.1048813291516817</v>
      </c>
      <c r="D948" s="2">
        <f t="shared" si="86"/>
        <v>2.0575882018494704</v>
      </c>
      <c r="E948" s="2">
        <f t="shared" si="85"/>
        <v>4.7293127302211246E-2</v>
      </c>
      <c r="F948" s="2">
        <f t="shared" si="89"/>
        <v>4.2196461602184925E-2</v>
      </c>
      <c r="G948" s="2">
        <f t="shared" si="87"/>
        <v>5.0966657000263219E-3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2.0804999999999998</v>
      </c>
      <c r="C949" s="2">
        <f t="shared" si="84"/>
        <v>2.1041457400514227</v>
      </c>
      <c r="D949" s="2">
        <f t="shared" si="86"/>
        <v>2.0592853720828428</v>
      </c>
      <c r="E949" s="2">
        <f t="shared" si="85"/>
        <v>4.4860367968579951E-2</v>
      </c>
      <c r="F949" s="2">
        <f t="shared" si="89"/>
        <v>4.2729242875463931E-2</v>
      </c>
      <c r="G949" s="2">
        <f t="shared" si="87"/>
        <v>2.1311250931160194E-3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2.0804999999999998</v>
      </c>
      <c r="C950" s="2">
        <f t="shared" si="84"/>
        <v>2.10292331850505</v>
      </c>
      <c r="D950" s="2">
        <f t="shared" si="86"/>
        <v>2.0608568260026319</v>
      </c>
      <c r="E950" s="2">
        <f t="shared" si="85"/>
        <v>4.2066492502418118E-2</v>
      </c>
      <c r="F950" s="2">
        <f t="shared" si="89"/>
        <v>4.259669280085477E-2</v>
      </c>
      <c r="G950" s="2">
        <f t="shared" si="87"/>
        <v>-5.302002984366519E-4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2.0804999999999998</v>
      </c>
      <c r="C951" s="2">
        <f t="shared" si="84"/>
        <v>2.0964581925811965</v>
      </c>
      <c r="D951" s="2">
        <f t="shared" si="86"/>
        <v>2.062311875928363</v>
      </c>
      <c r="E951" s="2">
        <f t="shared" si="85"/>
        <v>3.4146316652833519E-2</v>
      </c>
      <c r="F951" s="2">
        <f t="shared" si="89"/>
        <v>4.0906617571250525E-2</v>
      </c>
      <c r="G951" s="2">
        <f t="shared" si="87"/>
        <v>-6.760300918417006E-3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2.0215999999999998</v>
      </c>
      <c r="C952" s="2">
        <f t="shared" si="84"/>
        <v>2.0909877014148588</v>
      </c>
      <c r="D952" s="2">
        <f t="shared" si="86"/>
        <v>2.0592961814151507</v>
      </c>
      <c r="E952" s="2">
        <f t="shared" si="85"/>
        <v>3.1691519999708095E-2</v>
      </c>
      <c r="F952" s="2">
        <f t="shared" si="89"/>
        <v>3.9063598056942039E-2</v>
      </c>
      <c r="G952" s="2">
        <f t="shared" si="87"/>
        <v>-7.3720780572339439E-3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2.0727000000000002</v>
      </c>
      <c r="C953" s="2">
        <f t="shared" si="84"/>
        <v>2.0772972858125729</v>
      </c>
      <c r="D953" s="2">
        <f t="shared" si="86"/>
        <v>2.0602890568658805</v>
      </c>
      <c r="E953" s="2">
        <f t="shared" si="85"/>
        <v>1.7008228946692405E-2</v>
      </c>
      <c r="F953" s="2">
        <f t="shared" si="89"/>
        <v>3.465252423489211E-2</v>
      </c>
      <c r="G953" s="2">
        <f t="shared" si="87"/>
        <v>-1.7644295288199704E-2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2.0687000000000002</v>
      </c>
      <c r="C954" s="2">
        <f t="shared" si="84"/>
        <v>2.0657130879952539</v>
      </c>
      <c r="D954" s="2">
        <f t="shared" si="86"/>
        <v>2.0609120896906301</v>
      </c>
      <c r="E954" s="2">
        <f t="shared" si="85"/>
        <v>4.8009983046237714E-3</v>
      </c>
      <c r="F954" s="2">
        <f t="shared" si="89"/>
        <v>2.8682219048838442E-2</v>
      </c>
      <c r="G954" s="2">
        <f t="shared" si="87"/>
        <v>-2.3881220744214671E-2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2.0687000000000002</v>
      </c>
      <c r="C955" s="2">
        <f t="shared" si="84"/>
        <v>2.0559110744575224</v>
      </c>
      <c r="D955" s="2">
        <f t="shared" si="86"/>
        <v>2.0614889719357685</v>
      </c>
      <c r="E955" s="2">
        <f t="shared" si="85"/>
        <v>-5.5778974782461077E-3</v>
      </c>
      <c r="F955" s="2">
        <f t="shared" si="89"/>
        <v>2.1830195743421533E-2</v>
      </c>
      <c r="G955" s="2">
        <f t="shared" si="87"/>
        <v>-2.7408093221667641E-2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2.0687000000000002</v>
      </c>
      <c r="C956" s="2">
        <f t="shared" si="84"/>
        <v>2.0415862937717497</v>
      </c>
      <c r="D956" s="2">
        <f t="shared" si="86"/>
        <v>2.0620231221627487</v>
      </c>
      <c r="E956" s="2">
        <f t="shared" si="85"/>
        <v>-2.0436828390999029E-2</v>
      </c>
      <c r="F956" s="2">
        <f t="shared" si="89"/>
        <v>1.337679091653742E-2</v>
      </c>
      <c r="G956" s="2">
        <f t="shared" si="87"/>
        <v>-3.3813619307536451E-2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2.0687000000000002</v>
      </c>
      <c r="C957" s="2">
        <f t="shared" si="84"/>
        <v>2.0385114793453267</v>
      </c>
      <c r="D957" s="2">
        <f t="shared" si="86"/>
        <v>2.0625177057062487</v>
      </c>
      <c r="E957" s="2">
        <f t="shared" si="85"/>
        <v>-2.4006226360921978E-2</v>
      </c>
      <c r="F957" s="2">
        <f t="shared" si="89"/>
        <v>5.9001874610455415E-3</v>
      </c>
      <c r="G957" s="2">
        <f t="shared" si="87"/>
        <v>-2.9906413821967522E-2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2.0609000000000002</v>
      </c>
      <c r="C958" s="2">
        <f t="shared" si="84"/>
        <v>2.0359097132921993</v>
      </c>
      <c r="D958" s="2">
        <f t="shared" si="86"/>
        <v>2.0623978756539341</v>
      </c>
      <c r="E958" s="2">
        <f t="shared" si="85"/>
        <v>-2.6488162361734791E-2</v>
      </c>
      <c r="F958" s="2">
        <f t="shared" si="89"/>
        <v>-5.7748250351052476E-4</v>
      </c>
      <c r="G958" s="2">
        <f t="shared" si="87"/>
        <v>-2.5910679858224265E-2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2.0333999999999999</v>
      </c>
      <c r="C959" s="2">
        <f t="shared" si="84"/>
        <v>2.0427697574010915</v>
      </c>
      <c r="D959" s="2">
        <f t="shared" si="86"/>
        <v>2.0602498848647537</v>
      </c>
      <c r="E959" s="2">
        <f t="shared" si="85"/>
        <v>-1.7480127463662232E-2</v>
      </c>
      <c r="F959" s="2">
        <f t="shared" si="89"/>
        <v>-3.9580114955408661E-3</v>
      </c>
      <c r="G959" s="2">
        <f t="shared" si="87"/>
        <v>-1.3522115968121366E-2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2.0333999999999999</v>
      </c>
      <c r="C960" s="2">
        <f t="shared" si="84"/>
        <v>2.0485744101086159</v>
      </c>
      <c r="D960" s="2">
        <f t="shared" si="86"/>
        <v>2.0582610045044016</v>
      </c>
      <c r="E960" s="2">
        <f t="shared" si="85"/>
        <v>-9.6865943957857858E-3</v>
      </c>
      <c r="F960" s="2">
        <f t="shared" si="89"/>
        <v>-5.1037280755898504E-3</v>
      </c>
      <c r="G960" s="2">
        <f t="shared" si="87"/>
        <v>-4.5828663201959354E-3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2.0333999999999999</v>
      </c>
      <c r="C961" s="2">
        <f t="shared" si="84"/>
        <v>2.0534860393226748</v>
      </c>
      <c r="D961" s="2">
        <f t="shared" si="86"/>
        <v>2.0564194486151868</v>
      </c>
      <c r="E961" s="2">
        <f t="shared" si="85"/>
        <v>-2.933409292511957E-3</v>
      </c>
      <c r="F961" s="2">
        <f t="shared" si="89"/>
        <v>-4.6696643189742728E-3</v>
      </c>
      <c r="G961" s="2">
        <f t="shared" si="87"/>
        <v>1.7362550264623158E-3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1.9744999999999999</v>
      </c>
      <c r="C962" s="2">
        <f t="shared" si="84"/>
        <v>2.0485804948114938</v>
      </c>
      <c r="D962" s="2">
        <f t="shared" si="86"/>
        <v>2.0503513413103582</v>
      </c>
      <c r="E962" s="2">
        <f t="shared" si="85"/>
        <v>-1.7708464988643868E-3</v>
      </c>
      <c r="F962" s="2">
        <f t="shared" si="89"/>
        <v>-4.0899007549522956E-3</v>
      </c>
      <c r="G962" s="2">
        <f t="shared" si="87"/>
        <v>2.3190542560879088E-3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1.9784999999999999</v>
      </c>
      <c r="C963" s="2">
        <f t="shared" si="84"/>
        <v>2.0522911879174179</v>
      </c>
      <c r="D963" s="2">
        <f t="shared" si="86"/>
        <v>2.0450290197318131</v>
      </c>
      <c r="E963" s="2">
        <f t="shared" si="85"/>
        <v>7.2621681856048781E-3</v>
      </c>
      <c r="F963" s="2">
        <f t="shared" si="89"/>
        <v>-1.8194869668408608E-3</v>
      </c>
      <c r="G963" s="2">
        <f t="shared" si="87"/>
        <v>9.0816551524457393E-3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5">
        <f>TITRES_STAT!D967</f>
        <v>1.9784999999999999</v>
      </c>
      <c r="C964" s="2">
        <f t="shared" si="84"/>
        <v>2.0548156205455075</v>
      </c>
      <c r="D964" s="2">
        <f t="shared" si="86"/>
        <v>2.0401009441961233</v>
      </c>
      <c r="E964" s="2">
        <f t="shared" si="85"/>
        <v>1.471467634938417E-2</v>
      </c>
      <c r="F964" s="2">
        <f t="shared" si="89"/>
        <v>1.4873456964041454E-3</v>
      </c>
      <c r="G964" s="2">
        <f t="shared" si="87"/>
        <v>1.3227330652980025E-2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5">
        <f>TITRES_STAT!D968</f>
        <v>1.9784999999999999</v>
      </c>
      <c r="C965" s="2">
        <f t="shared" si="84"/>
        <v>2.0569516789231219</v>
      </c>
      <c r="D965" s="2">
        <f t="shared" si="86"/>
        <v>2.0355379112927068</v>
      </c>
      <c r="E965" s="2">
        <f t="shared" si="85"/>
        <v>2.1413767630415137E-2</v>
      </c>
      <c r="F965" s="2">
        <f t="shared" si="89"/>
        <v>5.4726300832063438E-3</v>
      </c>
      <c r="G965" s="2">
        <f t="shared" si="87"/>
        <v>1.5941137547208793E-2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2.0333999999999999</v>
      </c>
      <c r="C966" s="2">
        <f t="shared" si="84"/>
        <v>2.0587591129349492</v>
      </c>
      <c r="D966" s="2">
        <f t="shared" si="86"/>
        <v>2.035379547493247</v>
      </c>
      <c r="E966" s="2">
        <f t="shared" si="85"/>
        <v>2.3379565441702166E-2</v>
      </c>
      <c r="F966" s="2">
        <f t="shared" si="89"/>
        <v>9.0540171549055096E-3</v>
      </c>
      <c r="G966" s="2">
        <f t="shared" si="87"/>
        <v>1.4325548286796656E-2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2.0922999999999998</v>
      </c>
      <c r="C967" s="2">
        <f t="shared" si="84"/>
        <v>2.0602884801757262</v>
      </c>
      <c r="D967" s="2">
        <f t="shared" si="86"/>
        <v>2.0395958773085621</v>
      </c>
      <c r="E967" s="2">
        <f t="shared" si="85"/>
        <v>2.0692602867164123E-2</v>
      </c>
      <c r="F967" s="2">
        <f t="shared" si="89"/>
        <v>1.1381734297357234E-2</v>
      </c>
      <c r="G967" s="2">
        <f t="shared" si="87"/>
        <v>9.3108685698068891E-3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2.0413000000000001</v>
      </c>
      <c r="C968" s="2">
        <f t="shared" si="84"/>
        <v>2.0603825601486916</v>
      </c>
      <c r="D968" s="2">
        <f t="shared" si="86"/>
        <v>2.0397221086190389</v>
      </c>
      <c r="E968" s="2">
        <f t="shared" si="85"/>
        <v>2.0660451529652679E-2</v>
      </c>
      <c r="F968" s="2">
        <f t="shared" si="89"/>
        <v>1.3237477743816324E-2</v>
      </c>
      <c r="G968" s="2">
        <f t="shared" si="87"/>
        <v>7.4229737858363554E-3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2.0413000000000001</v>
      </c>
      <c r="C969" s="2">
        <f t="shared" si="84"/>
        <v>2.0562313970488928</v>
      </c>
      <c r="D969" s="2">
        <f t="shared" si="86"/>
        <v>2.0398389894620732</v>
      </c>
      <c r="E969" s="2">
        <f t="shared" si="85"/>
        <v>1.6392407586819591E-2</v>
      </c>
      <c r="F969" s="2">
        <f t="shared" si="89"/>
        <v>1.3868463712416979E-2</v>
      </c>
      <c r="G969" s="2">
        <f t="shared" si="87"/>
        <v>2.5239438744026118E-3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2.0413000000000001</v>
      </c>
      <c r="C970" s="2">
        <f t="shared" si="84"/>
        <v>2.0527188744259863</v>
      </c>
      <c r="D970" s="2">
        <f t="shared" si="86"/>
        <v>2.0399472124648828</v>
      </c>
      <c r="E970" s="2">
        <f t="shared" si="85"/>
        <v>1.2771661961103575E-2</v>
      </c>
      <c r="F970" s="2">
        <f t="shared" si="89"/>
        <v>1.3649103362154299E-2</v>
      </c>
      <c r="G970" s="2">
        <f t="shared" si="87"/>
        <v>-8.7744140105072352E-4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2.0413000000000001</v>
      </c>
      <c r="C971" s="2">
        <f t="shared" si="84"/>
        <v>2.0497467398989118</v>
      </c>
      <c r="D971" s="2">
        <f t="shared" si="86"/>
        <v>2.0400474189489652</v>
      </c>
      <c r="E971" s="2">
        <f t="shared" si="85"/>
        <v>9.6993209499465216E-3</v>
      </c>
      <c r="F971" s="2">
        <f t="shared" si="89"/>
        <v>1.2859146879712745E-2</v>
      </c>
      <c r="G971" s="2">
        <f t="shared" si="87"/>
        <v>-3.1598259297662239E-3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2.0255999999999998</v>
      </c>
      <c r="C972" s="2">
        <f t="shared" si="84"/>
        <v>2.038170318376002</v>
      </c>
      <c r="D972" s="2">
        <f t="shared" si="86"/>
        <v>2.0389772397675605</v>
      </c>
      <c r="E972" s="2">
        <f t="shared" si="85"/>
        <v>-8.0692139155846831E-4</v>
      </c>
      <c r="F972" s="2">
        <f t="shared" si="89"/>
        <v>1.0125933225458503E-2</v>
      </c>
      <c r="G972" s="2">
        <f t="shared" si="87"/>
        <v>-1.0932854617016971E-2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2.0804999999999998</v>
      </c>
      <c r="C973" s="2">
        <f t="shared" si="84"/>
        <v>2.0289902693950785</v>
      </c>
      <c r="D973" s="2">
        <f t="shared" si="86"/>
        <v>2.0420529997847785</v>
      </c>
      <c r="E973" s="2">
        <f t="shared" si="85"/>
        <v>-1.3062730389699961E-2</v>
      </c>
      <c r="F973" s="2">
        <f t="shared" si="89"/>
        <v>5.4882005024268097E-3</v>
      </c>
      <c r="G973" s="2">
        <f t="shared" si="87"/>
        <v>-1.8550930892126772E-2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2.0804999999999998</v>
      </c>
      <c r="C974" s="2">
        <f t="shared" si="84"/>
        <v>2.0212225356419893</v>
      </c>
      <c r="D974" s="2">
        <f t="shared" si="86"/>
        <v>2.0449009257266466</v>
      </c>
      <c r="E974" s="2">
        <f t="shared" si="85"/>
        <v>-2.367839008465733E-2</v>
      </c>
      <c r="F974" s="2">
        <f t="shared" si="89"/>
        <v>-3.451176149900188E-4</v>
      </c>
      <c r="G974" s="2">
        <f t="shared" si="87"/>
        <v>-2.3333272469667311E-2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2.0727000000000002</v>
      </c>
      <c r="C975" s="2">
        <f t="shared" ref="C975:C1038" si="90">$C$4*B965+C974*(1-$C$4)</f>
        <v>2.0146498378509139</v>
      </c>
      <c r="D975" s="2">
        <f t="shared" si="86"/>
        <v>2.0469601164135618</v>
      </c>
      <c r="E975" s="2">
        <f t="shared" si="85"/>
        <v>-3.2310278562647898E-2</v>
      </c>
      <c r="F975" s="2">
        <f t="shared" si="89"/>
        <v>-6.7381498045215949E-3</v>
      </c>
      <c r="G975" s="2">
        <f t="shared" si="87"/>
        <v>-2.5572128758126304E-2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2.0137999999999998</v>
      </c>
      <c r="C976" s="2">
        <f t="shared" si="90"/>
        <v>2.0175344781815427</v>
      </c>
      <c r="D976" s="2">
        <f t="shared" si="86"/>
        <v>2.0445038114940388</v>
      </c>
      <c r="E976" s="2">
        <f t="shared" si="85"/>
        <v>-2.6969333312496069E-2</v>
      </c>
      <c r="F976" s="2">
        <f t="shared" si="89"/>
        <v>-1.0784386506116491E-2</v>
      </c>
      <c r="G976" s="2">
        <f t="shared" si="87"/>
        <v>-1.618494680637958E-2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2.0137999999999998</v>
      </c>
      <c r="C977" s="2">
        <f t="shared" si="90"/>
        <v>2.0290368661536133</v>
      </c>
      <c r="D977" s="2">
        <f t="shared" si="86"/>
        <v>2.0422294550870728</v>
      </c>
      <c r="E977" s="2">
        <f t="shared" si="85"/>
        <v>-1.3192588933459426E-2</v>
      </c>
      <c r="F977" s="2">
        <f t="shared" si="89"/>
        <v>-1.1266026991585078E-2</v>
      </c>
      <c r="G977" s="2">
        <f t="shared" si="87"/>
        <v>-1.9265619418743479E-3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2.0413000000000001</v>
      </c>
      <c r="C978" s="2">
        <f t="shared" si="90"/>
        <v>2.0309235021299807</v>
      </c>
      <c r="D978" s="2">
        <f t="shared" si="86"/>
        <v>2.0421606065621045</v>
      </c>
      <c r="E978" s="2">
        <f t="shared" si="85"/>
        <v>-1.1237104432123779E-2</v>
      </c>
      <c r="F978" s="2">
        <f t="shared" si="89"/>
        <v>-1.1260242479692819E-2</v>
      </c>
      <c r="G978" s="2">
        <f t="shared" si="87"/>
        <v>2.3138047569039658E-5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1.9823999999999999</v>
      </c>
      <c r="C979" s="2">
        <f t="shared" si="90"/>
        <v>2.0325198864176759</v>
      </c>
      <c r="D979" s="2">
        <f t="shared" si="86"/>
        <v>2.0377338949649118</v>
      </c>
      <c r="E979" s="2">
        <f t="shared" si="85"/>
        <v>-5.2140085472358599E-3</v>
      </c>
      <c r="F979" s="2">
        <f t="shared" si="89"/>
        <v>-1.0050995693201427E-2</v>
      </c>
      <c r="G979" s="2">
        <f t="shared" si="87"/>
        <v>4.8369871459655669E-3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1.9235</v>
      </c>
      <c r="C980" s="2">
        <f t="shared" si="90"/>
        <v>2.0338706731226486</v>
      </c>
      <c r="D980" s="2">
        <f t="shared" si="86"/>
        <v>2.0292721249675107</v>
      </c>
      <c r="E980" s="2">
        <f t="shared" si="85"/>
        <v>4.5985481551378271E-3</v>
      </c>
      <c r="F980" s="2">
        <f t="shared" si="89"/>
        <v>-7.1210869235335756E-3</v>
      </c>
      <c r="G980" s="2">
        <f t="shared" si="87"/>
        <v>1.1719635078671402E-2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2.0177</v>
      </c>
      <c r="C981" s="2">
        <f t="shared" si="90"/>
        <v>2.035013646488395</v>
      </c>
      <c r="D981" s="2">
        <f t="shared" si="86"/>
        <v>2.0284149305254728</v>
      </c>
      <c r="E981" s="2">
        <f t="shared" si="85"/>
        <v>6.5987159629221637E-3</v>
      </c>
      <c r="F981" s="2">
        <f t="shared" si="89"/>
        <v>-4.3771263462424282E-3</v>
      </c>
      <c r="G981" s="2">
        <f t="shared" si="87"/>
        <v>1.0975842309164593E-2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2.0019999999999998</v>
      </c>
      <c r="C982" s="2">
        <f t="shared" si="90"/>
        <v>2.0335653931824882</v>
      </c>
      <c r="D982" s="2">
        <f t="shared" si="86"/>
        <v>2.0264582690050674</v>
      </c>
      <c r="E982" s="2">
        <f t="shared" si="85"/>
        <v>7.107124177420765E-3</v>
      </c>
      <c r="F982" s="2">
        <f t="shared" si="89"/>
        <v>-2.0802762415097894E-3</v>
      </c>
      <c r="G982" s="2">
        <f t="shared" si="87"/>
        <v>9.1874004189305553E-3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2.0019999999999998</v>
      </c>
      <c r="C983" s="2">
        <f t="shared" si="90"/>
        <v>2.040786101923644</v>
      </c>
      <c r="D983" s="2">
        <f t="shared" si="86"/>
        <v>2.0246465453750626</v>
      </c>
      <c r="E983" s="2">
        <f t="shared" si="85"/>
        <v>1.6139556548581346E-2</v>
      </c>
      <c r="F983" s="2">
        <f t="shared" si="89"/>
        <v>1.5636903165084379E-3</v>
      </c>
      <c r="G983" s="2">
        <f t="shared" si="87"/>
        <v>1.4575866232072909E-2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2.0019999999999998</v>
      </c>
      <c r="C984" s="2">
        <f t="shared" si="90"/>
        <v>2.0468959323969296</v>
      </c>
      <c r="D984" s="2">
        <f t="shared" si="86"/>
        <v>2.0229690234954285</v>
      </c>
      <c r="E984" s="2">
        <f t="shared" si="85"/>
        <v>2.3926908901501065E-2</v>
      </c>
      <c r="F984" s="2">
        <f t="shared" si="89"/>
        <v>6.0363340335069637E-3</v>
      </c>
      <c r="G984" s="2">
        <f t="shared" si="87"/>
        <v>1.78905748679941E-2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1.9628000000000001</v>
      </c>
      <c r="C985" s="2">
        <f t="shared" si="90"/>
        <v>2.0508657889512483</v>
      </c>
      <c r="D985" s="2">
        <f t="shared" si="86"/>
        <v>2.0185120587920635</v>
      </c>
      <c r="E985" s="2">
        <f t="shared" si="85"/>
        <v>3.2353730159184746E-2</v>
      </c>
      <c r="F985" s="2">
        <f t="shared" si="89"/>
        <v>1.1299813258642519E-2</v>
      </c>
      <c r="G985" s="2">
        <f t="shared" si="87"/>
        <v>2.1053916900542227E-2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1.9705999999999999</v>
      </c>
      <c r="C986" s="2">
        <f t="shared" si="90"/>
        <v>2.0451633598818253</v>
      </c>
      <c r="D986" s="2">
        <f t="shared" si="86"/>
        <v>2.014963017400059</v>
      </c>
      <c r="E986" s="2">
        <f t="shared" si="85"/>
        <v>3.0200342481766285E-2</v>
      </c>
      <c r="F986" s="2">
        <f t="shared" si="89"/>
        <v>1.5079919103267274E-2</v>
      </c>
      <c r="G986" s="2">
        <f t="shared" si="87"/>
        <v>1.5120423378499011E-2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1.9823999999999999</v>
      </c>
      <c r="C987" s="2">
        <f t="shared" si="90"/>
        <v>2.0403382275923136</v>
      </c>
      <c r="D987" s="2">
        <f t="shared" si="86"/>
        <v>2.0125509420370915</v>
      </c>
      <c r="E987" s="2">
        <f t="shared" si="85"/>
        <v>2.7787285555222141E-2</v>
      </c>
      <c r="F987" s="2">
        <f t="shared" si="89"/>
        <v>1.7621392393658248E-2</v>
      </c>
      <c r="G987" s="2">
        <f t="shared" si="87"/>
        <v>1.0165893161563893E-2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2.0019999999999998</v>
      </c>
      <c r="C988" s="2">
        <f t="shared" si="90"/>
        <v>2.0404861925781113</v>
      </c>
      <c r="D988" s="2">
        <f t="shared" si="86"/>
        <v>2.0117693907750849</v>
      </c>
      <c r="E988" s="2">
        <f t="shared" ref="E988:E1051" si="91">C988-D988</f>
        <v>2.8716801803026382E-2</v>
      </c>
      <c r="F988" s="2">
        <f t="shared" si="89"/>
        <v>1.9840474275531875E-2</v>
      </c>
      <c r="G988" s="2">
        <f t="shared" si="87"/>
        <v>8.8763275274945062E-3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2.0137999999999998</v>
      </c>
      <c r="C989" s="2">
        <f t="shared" si="90"/>
        <v>2.0315498552584019</v>
      </c>
      <c r="D989" s="2">
        <f t="shared" ref="D989:D1052" si="92">$D$4*B989+(1-$D$4)*D988</f>
        <v>2.0119198062732266</v>
      </c>
      <c r="E989" s="2">
        <f t="shared" si="91"/>
        <v>1.9630048985175286E-2</v>
      </c>
      <c r="F989" s="2">
        <f t="shared" si="89"/>
        <v>1.979838921746056E-2</v>
      </c>
      <c r="G989" s="2">
        <f t="shared" si="87"/>
        <v>-1.6834023228527381E-4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2.0099</v>
      </c>
      <c r="C990" s="2">
        <f t="shared" si="90"/>
        <v>2.0149268006032632</v>
      </c>
      <c r="D990" s="2">
        <f t="shared" si="92"/>
        <v>2.0117701909937282</v>
      </c>
      <c r="E990" s="2">
        <f t="shared" si="91"/>
        <v>3.1566096095350105E-3</v>
      </c>
      <c r="F990" s="2">
        <f t="shared" si="89"/>
        <v>1.6470033295875451E-2</v>
      </c>
      <c r="G990" s="2">
        <f t="shared" si="87"/>
        <v>-1.3313423686340441E-2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2.0137999999999998</v>
      </c>
      <c r="C991" s="2">
        <f t="shared" si="90"/>
        <v>2.0153534466642995</v>
      </c>
      <c r="D991" s="2">
        <f t="shared" si="92"/>
        <v>2.0119205472164148</v>
      </c>
      <c r="E991" s="2">
        <f t="shared" si="91"/>
        <v>3.4328994478847186E-3</v>
      </c>
      <c r="F991" s="2">
        <f t="shared" si="89"/>
        <v>1.3862606526277304E-2</v>
      </c>
      <c r="G991" s="2">
        <f t="shared" si="87"/>
        <v>-1.0429707078392586E-2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2.0727000000000002</v>
      </c>
      <c r="C992" s="2">
        <f t="shared" si="90"/>
        <v>2.0132990702544071</v>
      </c>
      <c r="D992" s="2">
        <f t="shared" si="92"/>
        <v>2.0164227289040877</v>
      </c>
      <c r="E992" s="2">
        <f t="shared" si="91"/>
        <v>-3.1236586496805607E-3</v>
      </c>
      <c r="F992" s="2">
        <f t="shared" si="89"/>
        <v>1.0465353491085733E-2</v>
      </c>
      <c r="G992" s="2">
        <f t="shared" si="87"/>
        <v>-1.3589012140766294E-2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2.1000999999999999</v>
      </c>
      <c r="C993" s="2">
        <f t="shared" si="90"/>
        <v>2.0115607517537288</v>
      </c>
      <c r="D993" s="2">
        <f t="shared" si="92"/>
        <v>2.0226210452815629</v>
      </c>
      <c r="E993" s="2">
        <f t="shared" si="91"/>
        <v>-1.1060293527834109E-2</v>
      </c>
      <c r="F993" s="2">
        <f t="shared" si="89"/>
        <v>6.1602240873017654E-3</v>
      </c>
      <c r="G993" s="2">
        <f t="shared" si="87"/>
        <v>-1.7220517615135874E-2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2.0962000000000001</v>
      </c>
      <c r="C994" s="2">
        <f t="shared" si="90"/>
        <v>2.0100898668685399</v>
      </c>
      <c r="D994" s="2">
        <f t="shared" si="92"/>
        <v>2.0280713382236693</v>
      </c>
      <c r="E994" s="2">
        <f t="shared" si="91"/>
        <v>-1.7981471355129397E-2</v>
      </c>
      <c r="F994" s="2">
        <f t="shared" si="89"/>
        <v>1.3318849988155331E-3</v>
      </c>
      <c r="G994" s="2">
        <f t="shared" si="87"/>
        <v>-1.9313356353944929E-2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2.0804999999999998</v>
      </c>
      <c r="C995" s="2">
        <f t="shared" si="90"/>
        <v>2.0028145027349185</v>
      </c>
      <c r="D995" s="2">
        <f t="shared" si="92"/>
        <v>2.0319549427996937</v>
      </c>
      <c r="E995" s="2">
        <f t="shared" si="91"/>
        <v>-2.914044006477523E-2</v>
      </c>
      <c r="F995" s="2">
        <f t="shared" si="89"/>
        <v>-4.7625800139026193E-3</v>
      </c>
      <c r="G995" s="2">
        <f t="shared" si="87"/>
        <v>-2.4377860050872613E-2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2.0727000000000002</v>
      </c>
      <c r="C996" s="2">
        <f t="shared" si="90"/>
        <v>1.9978584253910849</v>
      </c>
      <c r="D996" s="2">
        <f t="shared" si="92"/>
        <v>2.0349730951849017</v>
      </c>
      <c r="E996" s="2">
        <f t="shared" si="91"/>
        <v>-3.7114669793816724E-2</v>
      </c>
      <c r="F996" s="2">
        <f t="shared" si="89"/>
        <v>-1.1232997969885441E-2</v>
      </c>
      <c r="G996" s="2">
        <f t="shared" ref="G996:G1059" si="93">E996-F996</f>
        <v>-2.5881671823931283E-2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2.0687000000000002</v>
      </c>
      <c r="C997" s="2">
        <f t="shared" si="90"/>
        <v>1.9954802061001489</v>
      </c>
      <c r="D997" s="2">
        <f t="shared" si="92"/>
        <v>2.0374713844304644</v>
      </c>
      <c r="E997" s="2">
        <f t="shared" si="91"/>
        <v>-4.1991178330315515E-2</v>
      </c>
      <c r="F997" s="2">
        <f t="shared" ref="F997:F1060" si="95">(E997*(2/(10)))+((1-(2/10))*F996)</f>
        <v>-1.7384634041971457E-2</v>
      </c>
      <c r="G997" s="2">
        <f t="shared" si="93"/>
        <v>-2.4606544288344058E-2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2.0413000000000001</v>
      </c>
      <c r="C998" s="2">
        <f t="shared" si="90"/>
        <v>1.9964832513155106</v>
      </c>
      <c r="D998" s="2">
        <f t="shared" si="92"/>
        <v>2.0377549855837631</v>
      </c>
      <c r="E998" s="2">
        <f t="shared" si="91"/>
        <v>-4.127173426825248E-2</v>
      </c>
      <c r="F998" s="2">
        <f t="shared" si="95"/>
        <v>-2.2162054087227663E-2</v>
      </c>
      <c r="G998" s="2">
        <f t="shared" si="93"/>
        <v>-1.9109680181024817E-2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2.0766</v>
      </c>
      <c r="C999" s="2">
        <f t="shared" si="90"/>
        <v>1.9991473664977397</v>
      </c>
      <c r="D999" s="2">
        <f t="shared" si="92"/>
        <v>2.0406323940590401</v>
      </c>
      <c r="E999" s="2">
        <f t="shared" si="91"/>
        <v>-4.1485027561300347E-2</v>
      </c>
      <c r="F999" s="2">
        <f t="shared" si="95"/>
        <v>-2.6026648782042201E-2</v>
      </c>
      <c r="G999" s="2">
        <f t="shared" si="93"/>
        <v>-1.5458378779258146E-2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2.0215999999999998</v>
      </c>
      <c r="C1000" s="2">
        <f t="shared" si="90"/>
        <v>2.0008016178057795</v>
      </c>
      <c r="D1000" s="2">
        <f t="shared" si="92"/>
        <v>2.0392225870917038</v>
      </c>
      <c r="E1000" s="2">
        <f t="shared" si="91"/>
        <v>-3.8420969285924311E-2</v>
      </c>
      <c r="F1000" s="2">
        <f t="shared" si="95"/>
        <v>-2.8505512882818627E-2</v>
      </c>
      <c r="G1000" s="2">
        <f t="shared" si="93"/>
        <v>-9.9154564031056838E-3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1.9628000000000001</v>
      </c>
      <c r="C1001" s="2">
        <f t="shared" si="90"/>
        <v>2.0028013689125825</v>
      </c>
      <c r="D1001" s="2">
        <f t="shared" si="92"/>
        <v>2.0335616547145405</v>
      </c>
      <c r="E1001" s="2">
        <f t="shared" si="91"/>
        <v>-3.0760285801957998E-2</v>
      </c>
      <c r="F1001" s="2">
        <f t="shared" si="95"/>
        <v>-2.8956467466646506E-2</v>
      </c>
      <c r="G1001" s="2">
        <f t="shared" si="93"/>
        <v>-1.8038183353114925E-3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2.0215999999999998</v>
      </c>
      <c r="C1002" s="2">
        <f t="shared" si="90"/>
        <v>2.013555004464493</v>
      </c>
      <c r="D1002" s="2">
        <f t="shared" si="92"/>
        <v>2.0326756062171669</v>
      </c>
      <c r="E1002" s="2">
        <f t="shared" si="91"/>
        <v>-1.9120601752673938E-2</v>
      </c>
      <c r="F1002" s="2">
        <f t="shared" si="95"/>
        <v>-2.6989294323851994E-2</v>
      </c>
      <c r="G1002" s="2">
        <f t="shared" si="93"/>
        <v>7.8686925711780563E-3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2.0177</v>
      </c>
      <c r="C1003" s="2">
        <f t="shared" si="90"/>
        <v>2.0268696191622633</v>
      </c>
      <c r="D1003" s="2">
        <f t="shared" si="92"/>
        <v>2.0315663020529322</v>
      </c>
      <c r="E1003" s="2">
        <f t="shared" si="91"/>
        <v>-4.6966828906689351E-3</v>
      </c>
      <c r="F1003" s="2">
        <f t="shared" si="95"/>
        <v>-2.2530772037215385E-2</v>
      </c>
      <c r="G1003" s="2">
        <f t="shared" si="93"/>
        <v>1.7834089146546449E-2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2.0177</v>
      </c>
      <c r="C1004" s="2">
        <f t="shared" si="90"/>
        <v>2.0375358315988383</v>
      </c>
      <c r="D1004" s="2">
        <f t="shared" si="92"/>
        <v>2.0305391685675298</v>
      </c>
      <c r="E1004" s="2">
        <f t="shared" si="91"/>
        <v>6.9966630313085254E-3</v>
      </c>
      <c r="F1004" s="2">
        <f t="shared" si="95"/>
        <v>-1.6625285023510603E-2</v>
      </c>
      <c r="G1004" s="2">
        <f t="shared" si="93"/>
        <v>2.3621948054819129E-2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2.0019999999999998</v>
      </c>
      <c r="C1005" s="2">
        <f t="shared" si="90"/>
        <v>2.0441457036605555</v>
      </c>
      <c r="D1005" s="2">
        <f t="shared" si="92"/>
        <v>2.0284251560810462</v>
      </c>
      <c r="E1005" s="2">
        <f t="shared" si="91"/>
        <v>1.5720547579509248E-2</v>
      </c>
      <c r="F1005" s="2">
        <f t="shared" si="95"/>
        <v>-1.0156118502906633E-2</v>
      </c>
      <c r="G1005" s="2">
        <f t="shared" si="93"/>
        <v>2.5876666082415879E-2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2.0373000000000001</v>
      </c>
      <c r="C1006" s="2">
        <f t="shared" si="90"/>
        <v>2.0485386723281622</v>
      </c>
      <c r="D1006" s="2">
        <f t="shared" si="92"/>
        <v>2.0290825519268947</v>
      </c>
      <c r="E1006" s="2">
        <f t="shared" si="91"/>
        <v>1.945612040126754E-2</v>
      </c>
      <c r="F1006" s="2">
        <f t="shared" si="95"/>
        <v>-4.2336707220717992E-3</v>
      </c>
      <c r="G1006" s="2">
        <f t="shared" si="93"/>
        <v>2.368979112333934E-2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2.0569999999999999</v>
      </c>
      <c r="C1007" s="2">
        <f t="shared" si="90"/>
        <v>2.0516404150469065</v>
      </c>
      <c r="D1007" s="2">
        <f t="shared" si="92"/>
        <v>2.0311505110434211</v>
      </c>
      <c r="E1007" s="2">
        <f t="shared" si="91"/>
        <v>2.0489904003485382E-2</v>
      </c>
      <c r="F1007" s="2">
        <f t="shared" si="95"/>
        <v>7.1104422303963719E-4</v>
      </c>
      <c r="G1007" s="2">
        <f t="shared" si="93"/>
        <v>1.9778859780445746E-2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2.0766</v>
      </c>
      <c r="C1008" s="2">
        <f t="shared" si="90"/>
        <v>2.0500495819627673</v>
      </c>
      <c r="D1008" s="2">
        <f t="shared" si="92"/>
        <v>2.0345171398550197</v>
      </c>
      <c r="E1008" s="2">
        <f t="shared" si="91"/>
        <v>1.5532442107747624E-2</v>
      </c>
      <c r="F1008" s="2">
        <f t="shared" si="95"/>
        <v>3.6753237999812348E-3</v>
      </c>
      <c r="G1008" s="2">
        <f t="shared" si="93"/>
        <v>1.1857118307766389E-2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2.0804999999999998</v>
      </c>
      <c r="C1009" s="2">
        <f t="shared" si="90"/>
        <v>2.0541342616608032</v>
      </c>
      <c r="D1009" s="2">
        <f t="shared" si="92"/>
        <v>2.0379232776435368</v>
      </c>
      <c r="E1009" s="2">
        <f t="shared" si="91"/>
        <v>1.6210984017266394E-2</v>
      </c>
      <c r="F1009" s="2">
        <f t="shared" si="95"/>
        <v>6.182455843438267E-3</v>
      </c>
      <c r="G1009" s="2">
        <f t="shared" si="93"/>
        <v>1.0028528173828127E-2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2.0215999999999998</v>
      </c>
      <c r="C1010" s="2">
        <f t="shared" si="90"/>
        <v>2.0491289906360644</v>
      </c>
      <c r="D1010" s="2">
        <f t="shared" si="92"/>
        <v>2.0367141459662377</v>
      </c>
      <c r="E1010" s="2">
        <f t="shared" si="91"/>
        <v>1.2414844669826675E-2</v>
      </c>
      <c r="F1010" s="2">
        <f t="shared" si="95"/>
        <v>7.4289336087159487E-3</v>
      </c>
      <c r="G1010" s="2">
        <f t="shared" si="93"/>
        <v>4.9859110611107258E-3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2.0491000000000001</v>
      </c>
      <c r="C1011" s="2">
        <f t="shared" si="90"/>
        <v>2.0358476074612852</v>
      </c>
      <c r="D1011" s="2">
        <f t="shared" si="92"/>
        <v>2.0376316166354052</v>
      </c>
      <c r="E1011" s="2">
        <f t="shared" si="91"/>
        <v>-1.784009174119916E-3</v>
      </c>
      <c r="F1011" s="2">
        <f t="shared" si="95"/>
        <v>5.5863450521487761E-3</v>
      </c>
      <c r="G1011" s="2">
        <f t="shared" si="93"/>
        <v>-7.3703542262686921E-3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2.0609000000000002</v>
      </c>
      <c r="C1012" s="2">
        <f t="shared" si="90"/>
        <v>2.0336556678518565</v>
      </c>
      <c r="D1012" s="2">
        <f t="shared" si="92"/>
        <v>2.0393552005883384</v>
      </c>
      <c r="E1012" s="2">
        <f t="shared" si="91"/>
        <v>-5.6995327364819381E-3</v>
      </c>
      <c r="F1012" s="2">
        <f t="shared" si="95"/>
        <v>3.3291694944226338E-3</v>
      </c>
      <c r="G1012" s="2">
        <f t="shared" si="93"/>
        <v>-9.0287022309045728E-3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2.0962000000000001</v>
      </c>
      <c r="C1013" s="2">
        <f t="shared" si="90"/>
        <v>2.0312009497208017</v>
      </c>
      <c r="D1013" s="2">
        <f t="shared" si="92"/>
        <v>2.0435659264706838</v>
      </c>
      <c r="E1013" s="2">
        <f t="shared" si="91"/>
        <v>-1.2364976749882128E-2</v>
      </c>
      <c r="F1013" s="2">
        <f t="shared" si="95"/>
        <v>1.9034024556168145E-4</v>
      </c>
      <c r="G1013" s="2">
        <f t="shared" si="93"/>
        <v>-1.2555316995443809E-2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2.0727000000000002</v>
      </c>
      <c r="C1014" s="2">
        <f t="shared" si="90"/>
        <v>2.0291238805329859</v>
      </c>
      <c r="D1014" s="2">
        <f t="shared" si="92"/>
        <v>2.0457240059913739</v>
      </c>
      <c r="E1014" s="2">
        <f t="shared" si="91"/>
        <v>-1.6600125458388071E-2</v>
      </c>
      <c r="F1014" s="2">
        <f t="shared" si="95"/>
        <v>-3.1677528952282689E-3</v>
      </c>
      <c r="G1014" s="2">
        <f t="shared" si="93"/>
        <v>-1.3432372563159801E-2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2.0804999999999998</v>
      </c>
      <c r="C1015" s="2">
        <f t="shared" si="90"/>
        <v>2.0249509758356035</v>
      </c>
      <c r="D1015" s="2">
        <f t="shared" si="92"/>
        <v>2.0483000055475684</v>
      </c>
      <c r="E1015" s="2">
        <f t="shared" si="91"/>
        <v>-2.3349029711964953E-2</v>
      </c>
      <c r="F1015" s="2">
        <f t="shared" si="95"/>
        <v>-7.2040082585756067E-3</v>
      </c>
      <c r="G1015" s="2">
        <f t="shared" si="93"/>
        <v>-1.6145021453389346E-2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2.1040999999999999</v>
      </c>
      <c r="C1016" s="2">
        <f t="shared" si="90"/>
        <v>2.026850825707049</v>
      </c>
      <c r="D1016" s="2">
        <f t="shared" si="92"/>
        <v>2.0524333384699709</v>
      </c>
      <c r="E1016" s="2">
        <f t="shared" si="91"/>
        <v>-2.5582512762921894E-2</v>
      </c>
      <c r="F1016" s="2">
        <f t="shared" si="95"/>
        <v>-1.0879709159444865E-2</v>
      </c>
      <c r="G1016" s="2">
        <f t="shared" si="93"/>
        <v>-1.4702803603477029E-2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2.0922999999999998</v>
      </c>
      <c r="C1017" s="2">
        <f t="shared" si="90"/>
        <v>2.0314891602136567</v>
      </c>
      <c r="D1017" s="2">
        <f t="shared" si="92"/>
        <v>2.0553864245092321</v>
      </c>
      <c r="E1017" s="2">
        <f t="shared" si="91"/>
        <v>-2.3897264295575482E-2</v>
      </c>
      <c r="F1017" s="2">
        <f t="shared" si="95"/>
        <v>-1.3483220186670988E-2</v>
      </c>
      <c r="G1017" s="2">
        <f t="shared" si="93"/>
        <v>-1.0414044108904494E-2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2.0884</v>
      </c>
      <c r="C1018" s="2">
        <f t="shared" si="90"/>
        <v>2.0384292894115554</v>
      </c>
      <c r="D1018" s="2">
        <f t="shared" si="92"/>
        <v>2.0578318745455855</v>
      </c>
      <c r="E1018" s="2">
        <f t="shared" si="91"/>
        <v>-1.9402585134030037E-2</v>
      </c>
      <c r="F1018" s="2">
        <f t="shared" si="95"/>
        <v>-1.4667093176142799E-2</v>
      </c>
      <c r="G1018" s="2">
        <f t="shared" si="93"/>
        <v>-4.7354919578872379E-3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2.1198000000000001</v>
      </c>
      <c r="C1019" s="2">
        <f t="shared" si="90"/>
        <v>2.0449017064251622</v>
      </c>
      <c r="D1019" s="2">
        <f t="shared" si="92"/>
        <v>2.0624221060607275</v>
      </c>
      <c r="E1019" s="2">
        <f t="shared" si="91"/>
        <v>-1.7520399635565287E-2</v>
      </c>
      <c r="F1019" s="2">
        <f t="shared" si="95"/>
        <v>-1.5237754468027297E-2</v>
      </c>
      <c r="G1019" s="2">
        <f t="shared" si="93"/>
        <v>-2.2826451675379902E-3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2.1394000000000002</v>
      </c>
      <c r="C1020" s="2">
        <f t="shared" si="90"/>
        <v>2.0413168285135987</v>
      </c>
      <c r="D1020" s="2">
        <f t="shared" si="92"/>
        <v>2.0681241722784516</v>
      </c>
      <c r="E1020" s="2">
        <f t="shared" si="91"/>
        <v>-2.6807343764852831E-2</v>
      </c>
      <c r="F1020" s="2">
        <f t="shared" si="95"/>
        <v>-1.7551672327392406E-2</v>
      </c>
      <c r="G1020" s="2">
        <f t="shared" si="93"/>
        <v>-9.2556714374604256E-3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2.1589999999999998</v>
      </c>
      <c r="C1021" s="2">
        <f t="shared" si="90"/>
        <v>2.0425142395115068</v>
      </c>
      <c r="D1021" s="2">
        <f t="shared" si="92"/>
        <v>2.0748557150726405</v>
      </c>
      <c r="E1021" s="2">
        <f t="shared" si="91"/>
        <v>-3.2341475561133759E-2</v>
      </c>
      <c r="F1021" s="2">
        <f t="shared" si="95"/>
        <v>-2.0509632974140678E-2</v>
      </c>
      <c r="G1021" s="2">
        <f t="shared" si="93"/>
        <v>-1.1831842586993081E-2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2.1589999999999998</v>
      </c>
      <c r="C1022" s="2">
        <f t="shared" si="90"/>
        <v>2.0453428180481978</v>
      </c>
      <c r="D1022" s="2">
        <f t="shared" si="92"/>
        <v>2.0810886250672596</v>
      </c>
      <c r="E1022" s="2">
        <f t="shared" si="91"/>
        <v>-3.5745807019061715E-2</v>
      </c>
      <c r="F1022" s="2">
        <f t="shared" si="95"/>
        <v>-2.3556867783124887E-2</v>
      </c>
      <c r="G1022" s="2">
        <f t="shared" si="93"/>
        <v>-1.2188939235936828E-2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2.1787000000000001</v>
      </c>
      <c r="C1023" s="2">
        <f t="shared" si="90"/>
        <v>2.0531669998869368</v>
      </c>
      <c r="D1023" s="2">
        <f t="shared" si="92"/>
        <v>2.0883190972844994</v>
      </c>
      <c r="E1023" s="2">
        <f t="shared" si="91"/>
        <v>-3.5152097397562532E-2</v>
      </c>
      <c r="F1023" s="2">
        <f t="shared" si="95"/>
        <v>-2.5875913706012416E-2</v>
      </c>
      <c r="G1023" s="2">
        <f t="shared" si="93"/>
        <v>-9.2761836915501161E-3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2.1198000000000001</v>
      </c>
      <c r="C1024" s="2">
        <f t="shared" si="90"/>
        <v>2.0561720768274081</v>
      </c>
      <c r="D1024" s="2">
        <f t="shared" si="92"/>
        <v>2.0906510160041663</v>
      </c>
      <c r="E1024" s="2">
        <f t="shared" si="91"/>
        <v>-3.447893917675815E-2</v>
      </c>
      <c r="F1024" s="2">
        <f t="shared" si="95"/>
        <v>-2.7596518800161562E-2</v>
      </c>
      <c r="G1024" s="2">
        <f t="shared" si="93"/>
        <v>-6.8824203765965875E-3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2.1394000000000002</v>
      </c>
      <c r="C1025" s="2">
        <f t="shared" si="90"/>
        <v>2.059914834238576</v>
      </c>
      <c r="D1025" s="2">
        <f t="shared" si="92"/>
        <v>2.0942620518557096</v>
      </c>
      <c r="E1025" s="2">
        <f t="shared" si="91"/>
        <v>-3.4347217617133552E-2</v>
      </c>
      <c r="F1025" s="2">
        <f t="shared" si="95"/>
        <v>-2.8946658563555962E-2</v>
      </c>
      <c r="G1025" s="2">
        <f t="shared" si="93"/>
        <v>-5.4005590535775895E-3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2.1394000000000002</v>
      </c>
      <c r="C1026" s="2">
        <f t="shared" si="90"/>
        <v>2.0667125520480258</v>
      </c>
      <c r="D1026" s="2">
        <f t="shared" si="92"/>
        <v>2.0976056035701016</v>
      </c>
      <c r="E1026" s="2">
        <f t="shared" si="91"/>
        <v>-3.0893051522075776E-2</v>
      </c>
      <c r="F1026" s="2">
        <f t="shared" si="95"/>
        <v>-2.9335937155259929E-2</v>
      </c>
      <c r="G1026" s="2">
        <f t="shared" si="93"/>
        <v>-1.5571143668158469E-3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2.2021999999999999</v>
      </c>
      <c r="C1027" s="2">
        <f t="shared" si="90"/>
        <v>2.0706490825021757</v>
      </c>
      <c r="D1027" s="2">
        <f t="shared" si="92"/>
        <v>2.1053533366389829</v>
      </c>
      <c r="E1027" s="2">
        <f t="shared" si="91"/>
        <v>-3.4704254136807222E-2</v>
      </c>
      <c r="F1027" s="2">
        <f t="shared" si="95"/>
        <v>-3.0409600551569389E-2</v>
      </c>
      <c r="G1027" s="2">
        <f t="shared" si="93"/>
        <v>-4.2946535852378329E-3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2.2061000000000002</v>
      </c>
      <c r="C1028" s="2">
        <f t="shared" si="90"/>
        <v>2.0733799928864562</v>
      </c>
      <c r="D1028" s="2">
        <f t="shared" si="92"/>
        <v>2.1128160524435029</v>
      </c>
      <c r="E1028" s="2">
        <f t="shared" si="91"/>
        <v>-3.9436059557046654E-2</v>
      </c>
      <c r="F1028" s="2">
        <f t="shared" si="95"/>
        <v>-3.2214892352664844E-2</v>
      </c>
      <c r="G1028" s="2">
        <f t="shared" si="93"/>
        <v>-7.2211672043818106E-3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2.1943999999999999</v>
      </c>
      <c r="C1029" s="2">
        <f t="shared" si="90"/>
        <v>2.0805215324423862</v>
      </c>
      <c r="D1029" s="2">
        <f t="shared" si="92"/>
        <v>2.1188593078180582</v>
      </c>
      <c r="E1029" s="2">
        <f t="shared" si="91"/>
        <v>-3.8337775375671956E-2</v>
      </c>
      <c r="F1029" s="2">
        <f t="shared" si="95"/>
        <v>-3.3439468957266266E-2</v>
      </c>
      <c r="G1029" s="2">
        <f t="shared" si="93"/>
        <v>-4.8983064184056901E-3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2.1433</v>
      </c>
      <c r="C1030" s="2">
        <f t="shared" si="90"/>
        <v>2.0895797582204807</v>
      </c>
      <c r="D1030" s="2">
        <f t="shared" si="92"/>
        <v>2.1206697294611647</v>
      </c>
      <c r="E1030" s="2">
        <f t="shared" si="91"/>
        <v>-3.1089971240684022E-2</v>
      </c>
      <c r="F1030" s="2">
        <f t="shared" si="95"/>
        <v>-3.2969569413949823E-2</v>
      </c>
      <c r="G1030" s="2">
        <f t="shared" si="93"/>
        <v>1.8795981732658007E-3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2.1433</v>
      </c>
      <c r="C1031" s="2">
        <f t="shared" si="90"/>
        <v>2.1002597954173297</v>
      </c>
      <c r="D1031" s="2">
        <f t="shared" si="92"/>
        <v>2.1223460457973746</v>
      </c>
      <c r="E1031" s="2">
        <f t="shared" si="91"/>
        <v>-2.2086250380044969E-2</v>
      </c>
      <c r="F1031" s="2">
        <f t="shared" si="95"/>
        <v>-3.0792905607168856E-2</v>
      </c>
      <c r="G1031" s="2">
        <f t="shared" si="93"/>
        <v>8.7066552271238863E-3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2.1983000000000001</v>
      </c>
      <c r="C1032" s="2">
        <f t="shared" si="90"/>
        <v>2.1092967499685096</v>
      </c>
      <c r="D1032" s="2">
        <f t="shared" si="92"/>
        <v>2.1279722646271986</v>
      </c>
      <c r="E1032" s="2">
        <f t="shared" si="91"/>
        <v>-1.8675514658688996E-2</v>
      </c>
      <c r="F1032" s="2">
        <f t="shared" si="95"/>
        <v>-2.8369427417472885E-2</v>
      </c>
      <c r="G1032" s="2">
        <f t="shared" si="93"/>
        <v>9.6939127587838889E-3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2.2336</v>
      </c>
      <c r="C1033" s="2">
        <f t="shared" si="90"/>
        <v>2.1199741730502772</v>
      </c>
      <c r="D1033" s="2">
        <f t="shared" si="92"/>
        <v>2.1357965413214801</v>
      </c>
      <c r="E1033" s="2">
        <f t="shared" si="91"/>
        <v>-1.5822368271202869E-2</v>
      </c>
      <c r="F1033" s="2">
        <f t="shared" si="95"/>
        <v>-2.5860015588218883E-2</v>
      </c>
      <c r="G1033" s="2">
        <f t="shared" si="93"/>
        <v>1.0037647317016014E-2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2.214</v>
      </c>
      <c r="C1034" s="2">
        <f t="shared" si="90"/>
        <v>2.1199473771963886</v>
      </c>
      <c r="D1034" s="2">
        <f t="shared" si="92"/>
        <v>2.1415893901124816</v>
      </c>
      <c r="E1034" s="2">
        <f t="shared" si="91"/>
        <v>-2.1642012916093023E-2</v>
      </c>
      <c r="F1034" s="2">
        <f t="shared" si="95"/>
        <v>-2.5016415053793713E-2</v>
      </c>
      <c r="G1034" s="2">
        <f t="shared" si="93"/>
        <v>3.3744021377006897E-3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2.2258</v>
      </c>
      <c r="C1035" s="2">
        <f t="shared" si="90"/>
        <v>2.1229400883969443</v>
      </c>
      <c r="D1035" s="2">
        <f t="shared" si="92"/>
        <v>2.1478272130671128</v>
      </c>
      <c r="E1035" s="2">
        <f t="shared" si="91"/>
        <v>-2.4887124670168514E-2</v>
      </c>
      <c r="F1035" s="2">
        <f t="shared" si="95"/>
        <v>-2.4990556977068673E-2</v>
      </c>
      <c r="G1035" s="2">
        <f t="shared" si="93"/>
        <v>1.0343230690015859E-4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2.1983000000000001</v>
      </c>
      <c r="C1036" s="2">
        <f t="shared" si="90"/>
        <v>2.1254723824897219</v>
      </c>
      <c r="D1036" s="2">
        <f t="shared" si="92"/>
        <v>2.1515659380251044</v>
      </c>
      <c r="E1036" s="2">
        <f t="shared" si="91"/>
        <v>-2.6093555535382507E-2</v>
      </c>
      <c r="F1036" s="2">
        <f t="shared" si="95"/>
        <v>-2.5211156688731442E-2</v>
      </c>
      <c r="G1036" s="2">
        <f t="shared" si="93"/>
        <v>-8.8239884665106474E-4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2.2179000000000002</v>
      </c>
      <c r="C1037" s="2">
        <f t="shared" si="90"/>
        <v>2.1372766313374569</v>
      </c>
      <c r="D1037" s="2">
        <f t="shared" si="92"/>
        <v>2.156479572245467</v>
      </c>
      <c r="E1037" s="2">
        <f t="shared" si="91"/>
        <v>-1.9202940908010113E-2</v>
      </c>
      <c r="F1037" s="2">
        <f t="shared" si="95"/>
        <v>-2.4009513532587179E-2</v>
      </c>
      <c r="G1037" s="2">
        <f t="shared" si="93"/>
        <v>4.8065726245770657E-3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2.1707999999999998</v>
      </c>
      <c r="C1038" s="2">
        <f t="shared" si="90"/>
        <v>2.1478648419009252</v>
      </c>
      <c r="D1038" s="2">
        <f t="shared" si="92"/>
        <v>2.1575403446717285</v>
      </c>
      <c r="E1038" s="2">
        <f t="shared" si="91"/>
        <v>-9.6755027708033126E-3</v>
      </c>
      <c r="F1038" s="2">
        <f t="shared" si="95"/>
        <v>-2.1142711380230408E-2</v>
      </c>
      <c r="G1038" s="2">
        <f t="shared" si="93"/>
        <v>1.1467208609427095E-2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2.2532000000000001</v>
      </c>
      <c r="C1039" s="2">
        <f t="shared" ref="C1039:C1102" si="96">$C$4*B1029+C1038*(1-$C$4)</f>
        <v>2.1550240969930905</v>
      </c>
      <c r="D1039" s="2">
        <f t="shared" si="92"/>
        <v>2.1646262450664153</v>
      </c>
      <c r="E1039" s="2">
        <f t="shared" si="91"/>
        <v>-9.6021480733248232E-3</v>
      </c>
      <c r="F1039" s="2">
        <f t="shared" si="95"/>
        <v>-1.8834598718849294E-2</v>
      </c>
      <c r="G1039" s="2">
        <f t="shared" si="93"/>
        <v>9.2324506455244704E-3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2.2492999999999999</v>
      </c>
      <c r="C1040" s="2">
        <f t="shared" si="96"/>
        <v>2.1532203897633844</v>
      </c>
      <c r="D1040" s="2">
        <f t="shared" si="92"/>
        <v>2.1708983750614959</v>
      </c>
      <c r="E1040" s="2">
        <f t="shared" si="91"/>
        <v>-1.7677985298111487E-2</v>
      </c>
      <c r="F1040" s="2">
        <f t="shared" si="95"/>
        <v>-1.8603276034701733E-2</v>
      </c>
      <c r="G1040" s="2">
        <f t="shared" si="93"/>
        <v>9.2529073659024588E-4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2.2374999999999998</v>
      </c>
      <c r="C1041" s="2">
        <f t="shared" si="96"/>
        <v>2.151694175953633</v>
      </c>
      <c r="D1041" s="2">
        <f t="shared" si="92"/>
        <v>2.1758318287606442</v>
      </c>
      <c r="E1041" s="2">
        <f t="shared" si="91"/>
        <v>-2.413765280701119E-2</v>
      </c>
      <c r="F1041" s="2">
        <f t="shared" si="95"/>
        <v>-1.9710151389163624E-2</v>
      </c>
      <c r="G1041" s="2">
        <f t="shared" si="93"/>
        <v>-4.4275014178475659E-3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2.2492999999999999</v>
      </c>
      <c r="C1042" s="2">
        <f t="shared" si="96"/>
        <v>2.158864302729997</v>
      </c>
      <c r="D1042" s="2">
        <f t="shared" si="92"/>
        <v>2.1812739155191148</v>
      </c>
      <c r="E1042" s="2">
        <f t="shared" si="91"/>
        <v>-2.2409612789117794E-2</v>
      </c>
      <c r="F1042" s="2">
        <f t="shared" si="95"/>
        <v>-2.0250043669154456E-2</v>
      </c>
      <c r="G1042" s="2">
        <f t="shared" si="93"/>
        <v>-2.1595691199633379E-3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2.2846000000000002</v>
      </c>
      <c r="C1043" s="2">
        <f t="shared" si="96"/>
        <v>2.1703621023099973</v>
      </c>
      <c r="D1043" s="2">
        <f t="shared" si="92"/>
        <v>2.188927699554736</v>
      </c>
      <c r="E1043" s="2">
        <f t="shared" si="91"/>
        <v>-1.8565597244738719E-2</v>
      </c>
      <c r="F1043" s="2">
        <f t="shared" si="95"/>
        <v>-1.9913154384271312E-2</v>
      </c>
      <c r="G1043" s="2">
        <f t="shared" si="93"/>
        <v>1.347557139532593E-3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2.2806999999999999</v>
      </c>
      <c r="C1044" s="2">
        <f t="shared" si="96"/>
        <v>2.1770756250315362</v>
      </c>
      <c r="D1044" s="2">
        <f t="shared" si="92"/>
        <v>2.1957256477358666</v>
      </c>
      <c r="E1044" s="2">
        <f t="shared" si="91"/>
        <v>-1.8650022704330471E-2</v>
      </c>
      <c r="F1044" s="2">
        <f t="shared" si="95"/>
        <v>-1.9660528048283145E-2</v>
      </c>
      <c r="G1044" s="2">
        <f t="shared" si="93"/>
        <v>1.0105053439526737E-3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2.2768000000000002</v>
      </c>
      <c r="C1045" s="2">
        <f t="shared" si="96"/>
        <v>2.184571682718992</v>
      </c>
      <c r="D1045" s="2">
        <f t="shared" si="92"/>
        <v>2.2017311553109877</v>
      </c>
      <c r="E1045" s="2">
        <f t="shared" si="91"/>
        <v>-1.7159472591995684E-2</v>
      </c>
      <c r="F1045" s="2">
        <f t="shared" si="95"/>
        <v>-1.9160316957025653E-2</v>
      </c>
      <c r="G1045" s="2">
        <f t="shared" si="93"/>
        <v>2.0008443650299697E-3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2.3159999999999998</v>
      </c>
      <c r="C1046" s="2">
        <f t="shared" si="96"/>
        <v>2.1866837315314549</v>
      </c>
      <c r="D1046" s="2">
        <f t="shared" si="92"/>
        <v>2.2101955141768403</v>
      </c>
      <c r="E1046" s="2">
        <f t="shared" si="91"/>
        <v>-2.3511782645385448E-2</v>
      </c>
      <c r="F1046" s="2">
        <f t="shared" si="95"/>
        <v>-2.0030610094697612E-2</v>
      </c>
      <c r="G1046" s="2">
        <f t="shared" si="93"/>
        <v>-3.4811725506878367E-3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2.2650000000000001</v>
      </c>
      <c r="C1047" s="2">
        <f t="shared" si="96"/>
        <v>2.1914862343727695</v>
      </c>
      <c r="D1047" s="2">
        <f t="shared" si="92"/>
        <v>2.2142551057192965</v>
      </c>
      <c r="E1047" s="2">
        <f t="shared" si="91"/>
        <v>-2.2768871346527053E-2</v>
      </c>
      <c r="F1047" s="2">
        <f t="shared" si="95"/>
        <v>-2.0578262345063502E-2</v>
      </c>
      <c r="G1047" s="2">
        <f t="shared" si="93"/>
        <v>-2.1906090014635511E-3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2.1983000000000001</v>
      </c>
      <c r="C1048" s="2">
        <f t="shared" si="96"/>
        <v>2.1883037367769589</v>
      </c>
      <c r="D1048" s="2">
        <f t="shared" si="92"/>
        <v>2.2130732460363856</v>
      </c>
      <c r="E1048" s="2">
        <f t="shared" si="91"/>
        <v>-2.476950925942667E-2</v>
      </c>
      <c r="F1048" s="2">
        <f t="shared" si="95"/>
        <v>-2.1416511727936134E-2</v>
      </c>
      <c r="G1048" s="2">
        <f t="shared" si="93"/>
        <v>-3.3529975314905355E-3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2.1589999999999998</v>
      </c>
      <c r="C1049" s="2">
        <f t="shared" si="96"/>
        <v>2.1982877772728115</v>
      </c>
      <c r="D1049" s="2">
        <f t="shared" si="92"/>
        <v>2.2090678204040608</v>
      </c>
      <c r="E1049" s="2">
        <f t="shared" si="91"/>
        <v>-1.0780043131249251E-2</v>
      </c>
      <c r="F1049" s="2">
        <f t="shared" si="95"/>
        <v>-1.9289218008598761E-2</v>
      </c>
      <c r="G1049" s="2">
        <f t="shared" si="93"/>
        <v>8.5091748773495103E-3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2.0962000000000001</v>
      </c>
      <c r="C1050" s="2">
        <f t="shared" si="96"/>
        <v>2.2061358115385326</v>
      </c>
      <c r="D1050" s="2">
        <f t="shared" si="92"/>
        <v>2.2007072411148711</v>
      </c>
      <c r="E1050" s="2">
        <f t="shared" si="91"/>
        <v>5.4285704236614052E-3</v>
      </c>
      <c r="F1050" s="2">
        <f t="shared" si="95"/>
        <v>-1.4345660322146727E-2</v>
      </c>
      <c r="G1050" s="2">
        <f t="shared" si="93"/>
        <v>1.9774230745808134E-2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5">
        <f>TITRES_STAT!D1054</f>
        <v>2.0922999999999998</v>
      </c>
      <c r="C1051" s="2">
        <f t="shared" si="96"/>
        <v>2.2109610713018353</v>
      </c>
      <c r="D1051" s="2">
        <f t="shared" si="92"/>
        <v>2.1926770751063622</v>
      </c>
      <c r="E1051" s="2">
        <f t="shared" si="91"/>
        <v>1.8283996195473051E-2</v>
      </c>
      <c r="F1051" s="2">
        <f t="shared" si="95"/>
        <v>-7.8197290186227709E-3</v>
      </c>
      <c r="G1051" s="2">
        <f t="shared" si="93"/>
        <v>2.6103725214095822E-2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2.0922999999999998</v>
      </c>
      <c r="C1052" s="2">
        <f t="shared" si="96"/>
        <v>2.2168593680246298</v>
      </c>
      <c r="D1052" s="2">
        <f t="shared" si="92"/>
        <v>2.1852417362095946</v>
      </c>
      <c r="E1052" s="2">
        <f t="shared" ref="E1052:E1115" si="97">C1052-D1052</f>
        <v>3.1617631815035185E-2</v>
      </c>
      <c r="F1052" s="2">
        <f t="shared" si="95"/>
        <v>6.7743148108819796E-5</v>
      </c>
      <c r="G1052" s="2">
        <f t="shared" si="93"/>
        <v>3.1549888666926366E-2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2.0884</v>
      </c>
      <c r="C1053" s="2">
        <f t="shared" si="96"/>
        <v>2.2272810037131485</v>
      </c>
      <c r="D1053" s="2">
        <f t="shared" ref="D1053:D1116" si="98">$D$4*B1053+(1-$D$4)*D1052</f>
        <v>2.1780682742681434</v>
      </c>
      <c r="E1053" s="2">
        <f t="shared" si="97"/>
        <v>4.9212729445005099E-2</v>
      </c>
      <c r="F1053" s="2">
        <f t="shared" si="95"/>
        <v>9.8967404074880756E-3</v>
      </c>
      <c r="G1053" s="2">
        <f t="shared" si="93"/>
        <v>3.9315989037517027E-2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2.0451999999999999</v>
      </c>
      <c r="C1054" s="2">
        <f t="shared" si="96"/>
        <v>2.2354993108342027</v>
      </c>
      <c r="D1054" s="2">
        <f t="shared" si="98"/>
        <v>2.1682261798779106</v>
      </c>
      <c r="E1054" s="2">
        <f t="shared" si="97"/>
        <v>6.7273130956292171E-2</v>
      </c>
      <c r="F1054" s="2">
        <f t="shared" si="95"/>
        <v>2.1372018517248896E-2</v>
      </c>
      <c r="G1054" s="2">
        <f t="shared" si="93"/>
        <v>4.5901112439043275E-2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2.0451999999999999</v>
      </c>
      <c r="C1055" s="2">
        <f t="shared" si="96"/>
        <v>2.2418532630135561</v>
      </c>
      <c r="D1055" s="2">
        <f t="shared" si="98"/>
        <v>2.1591131295165837</v>
      </c>
      <c r="E1055" s="2">
        <f t="shared" si="97"/>
        <v>8.2740133496972401E-2</v>
      </c>
      <c r="F1055" s="2">
        <f t="shared" si="95"/>
        <v>3.3645641513193603E-2</v>
      </c>
      <c r="G1055" s="2">
        <f t="shared" si="93"/>
        <v>4.9094491983778799E-2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2.1000999999999999</v>
      </c>
      <c r="C1056" s="2">
        <f t="shared" si="96"/>
        <v>2.2532604533191627</v>
      </c>
      <c r="D1056" s="2">
        <f t="shared" si="98"/>
        <v>2.1547417865894296</v>
      </c>
      <c r="E1056" s="2">
        <f t="shared" si="97"/>
        <v>9.8518666729733084E-2</v>
      </c>
      <c r="F1056" s="2">
        <f t="shared" si="95"/>
        <v>4.6620246556501502E-2</v>
      </c>
      <c r="G1056" s="2">
        <f t="shared" si="93"/>
        <v>5.1898420173231583E-2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2.1158000000000001</v>
      </c>
      <c r="C1057" s="2">
        <f t="shared" si="96"/>
        <v>2.2550665374239069</v>
      </c>
      <c r="D1057" s="2">
        <f t="shared" si="98"/>
        <v>2.1518572098050273</v>
      </c>
      <c r="E1057" s="2">
        <f t="shared" si="97"/>
        <v>0.10320932761887969</v>
      </c>
      <c r="F1057" s="2">
        <f t="shared" si="95"/>
        <v>5.7938062768977144E-2</v>
      </c>
      <c r="G1057" s="2">
        <f t="shared" si="93"/>
        <v>4.5271264849902543E-2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2.0804999999999998</v>
      </c>
      <c r="C1058" s="2">
        <f t="shared" si="96"/>
        <v>2.2463332239740752</v>
      </c>
      <c r="D1058" s="2">
        <f t="shared" si="98"/>
        <v>2.1465714905602105</v>
      </c>
      <c r="E1058" s="2">
        <f t="shared" si="97"/>
        <v>9.9761733413864739E-2</v>
      </c>
      <c r="F1058" s="2">
        <f t="shared" si="95"/>
        <v>6.6302796897954666E-2</v>
      </c>
      <c r="G1058" s="2">
        <f t="shared" si="93"/>
        <v>3.3458936515910073E-2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2.1158000000000001</v>
      </c>
      <c r="C1059" s="2">
        <f t="shared" si="96"/>
        <v>2.2328973433626791</v>
      </c>
      <c r="D1059" s="2">
        <f t="shared" si="98"/>
        <v>2.1442921208890837</v>
      </c>
      <c r="E1059" s="2">
        <f t="shared" si="97"/>
        <v>8.8605222473595369E-2</v>
      </c>
      <c r="F1059" s="2">
        <f t="shared" si="95"/>
        <v>7.0763282013082809E-2</v>
      </c>
      <c r="G1059" s="2">
        <f t="shared" si="93"/>
        <v>1.7841940460512559E-2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2.1118999999999999</v>
      </c>
      <c r="C1060" s="2">
        <f t="shared" si="96"/>
        <v>2.2118669828453439</v>
      </c>
      <c r="D1060" s="2">
        <f t="shared" si="98"/>
        <v>2.1418927045269296</v>
      </c>
      <c r="E1060" s="2">
        <f t="shared" si="97"/>
        <v>6.9974278318414296E-2</v>
      </c>
      <c r="F1060" s="2">
        <f t="shared" si="95"/>
        <v>7.0605481274149118E-2</v>
      </c>
      <c r="G1060" s="2">
        <f t="shared" ref="G1060:G1123" si="99">E1060-F1060</f>
        <v>-6.3120295573482199E-4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2.1118999999999999</v>
      </c>
      <c r="C1061" s="2">
        <f t="shared" si="96"/>
        <v>2.193472062407599</v>
      </c>
      <c r="D1061" s="2">
        <f t="shared" si="98"/>
        <v>2.1396710227101199</v>
      </c>
      <c r="E1061" s="2">
        <f t="shared" si="97"/>
        <v>5.3801039697479069E-2</v>
      </c>
      <c r="F1061" s="2">
        <f t="shared" ref="F1061:F1124" si="101">(E1061*(2/(10)))+((1-(2/10))*F1060)</f>
        <v>6.7244592958815103E-2</v>
      </c>
      <c r="G1061" s="2">
        <f t="shared" si="99"/>
        <v>-1.3443553261336033E-2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2.0491000000000001</v>
      </c>
      <c r="C1062" s="2">
        <f t="shared" si="96"/>
        <v>2.1779071297295065</v>
      </c>
      <c r="D1062" s="2">
        <f t="shared" si="98"/>
        <v>2.1329620580649258</v>
      </c>
      <c r="E1062" s="2">
        <f t="shared" si="97"/>
        <v>4.4945071664580727E-2</v>
      </c>
      <c r="F1062" s="2">
        <f t="shared" si="101"/>
        <v>6.2784688699968227E-2</v>
      </c>
      <c r="G1062" s="2">
        <f t="shared" si="99"/>
        <v>-1.7839617035387501E-2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1.9902</v>
      </c>
      <c r="C1063" s="2">
        <f t="shared" si="96"/>
        <v>2.1641368020788132</v>
      </c>
      <c r="D1063" s="2">
        <f t="shared" si="98"/>
        <v>2.1223870908008573</v>
      </c>
      <c r="E1063" s="2">
        <f t="shared" si="97"/>
        <v>4.1749711277955903E-2</v>
      </c>
      <c r="F1063" s="2">
        <f t="shared" si="101"/>
        <v>5.8577693215565767E-2</v>
      </c>
      <c r="G1063" s="2">
        <f t="shared" si="99"/>
        <v>-1.6827981937609864E-2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2.0609000000000002</v>
      </c>
      <c r="C1064" s="2">
        <f t="shared" si="96"/>
        <v>2.1458388325282267</v>
      </c>
      <c r="D1064" s="2">
        <f t="shared" si="98"/>
        <v>2.1178324914822753</v>
      </c>
      <c r="E1064" s="2">
        <f t="shared" si="97"/>
        <v>2.8006341045951455E-2</v>
      </c>
      <c r="F1064" s="2">
        <f t="shared" si="101"/>
        <v>5.2463422781642906E-2</v>
      </c>
      <c r="G1064" s="2">
        <f t="shared" si="99"/>
        <v>-2.4457081735691451E-2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2.0019999999999998</v>
      </c>
      <c r="C1065" s="2">
        <f t="shared" si="96"/>
        <v>2.1303559352161918</v>
      </c>
      <c r="D1065" s="2">
        <f t="shared" si="98"/>
        <v>2.1092523069280324</v>
      </c>
      <c r="E1065" s="2">
        <f t="shared" si="97"/>
        <v>2.1103628288159371E-2</v>
      </c>
      <c r="F1065" s="2">
        <f t="shared" si="101"/>
        <v>4.6191463882946204E-2</v>
      </c>
      <c r="G1065" s="2">
        <f t="shared" si="99"/>
        <v>-2.5087835594786834E-2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1.9628000000000001</v>
      </c>
      <c r="C1066" s="2">
        <f t="shared" si="96"/>
        <v>2.1257011759521625</v>
      </c>
      <c r="D1066" s="2">
        <f t="shared" si="98"/>
        <v>2.0984039878963263</v>
      </c>
      <c r="E1066" s="2">
        <f t="shared" si="97"/>
        <v>2.7297188055836141E-2</v>
      </c>
      <c r="F1066" s="2">
        <f t="shared" si="101"/>
        <v>4.2412608717524197E-2</v>
      </c>
      <c r="G1066" s="2">
        <f t="shared" si="99"/>
        <v>-1.5115420661688056E-2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1.9038999999999999</v>
      </c>
      <c r="C1067" s="2">
        <f t="shared" si="96"/>
        <v>2.1241779181133684</v>
      </c>
      <c r="D1067" s="2">
        <f t="shared" si="98"/>
        <v>2.0839962850891913</v>
      </c>
      <c r="E1067" s="2">
        <f t="shared" si="97"/>
        <v>4.0181633024177099E-2</v>
      </c>
      <c r="F1067" s="2">
        <f t="shared" si="101"/>
        <v>4.1966413578854778E-2</v>
      </c>
      <c r="G1067" s="2">
        <f t="shared" si="99"/>
        <v>-1.7847805546776785E-3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1.8842000000000001</v>
      </c>
      <c r="C1068" s="2">
        <f t="shared" si="96"/>
        <v>2.1174582384036196</v>
      </c>
      <c r="D1068" s="2">
        <f t="shared" si="98"/>
        <v>2.0691965602677698</v>
      </c>
      <c r="E1068" s="2">
        <f t="shared" si="97"/>
        <v>4.8261678135849806E-2</v>
      </c>
      <c r="F1068" s="2">
        <f t="shared" si="101"/>
        <v>4.3225466490253786E-2</v>
      </c>
      <c r="G1068" s="2">
        <f t="shared" si="99"/>
        <v>5.0362116455960199E-3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1.9392</v>
      </c>
      <c r="C1069" s="2">
        <f t="shared" si="96"/>
        <v>2.1172031248030629</v>
      </c>
      <c r="D1069" s="2">
        <f t="shared" si="98"/>
        <v>2.0595671854331199</v>
      </c>
      <c r="E1069" s="2">
        <f t="shared" si="97"/>
        <v>5.7635939369943046E-2</v>
      </c>
      <c r="F1069" s="2">
        <f t="shared" si="101"/>
        <v>4.6107561066191641E-2</v>
      </c>
      <c r="G1069" s="2">
        <f t="shared" si="99"/>
        <v>1.1528378303751405E-2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1.9628000000000001</v>
      </c>
      <c r="C1070" s="2">
        <f t="shared" si="96"/>
        <v>2.1163872594487456</v>
      </c>
      <c r="D1070" s="2">
        <f t="shared" si="98"/>
        <v>2.0523992457714075</v>
      </c>
      <c r="E1070" s="2">
        <f t="shared" si="97"/>
        <v>6.3988013677338085E-2</v>
      </c>
      <c r="F1070" s="2">
        <f t="shared" si="101"/>
        <v>4.9683651588420932E-2</v>
      </c>
      <c r="G1070" s="2">
        <f t="shared" si="99"/>
        <v>1.4304362088917152E-2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1.9628000000000001</v>
      </c>
      <c r="C1071" s="2">
        <f t="shared" si="96"/>
        <v>2.1156969118412463</v>
      </c>
      <c r="D1071" s="2">
        <f t="shared" si="98"/>
        <v>2.0457622646031552</v>
      </c>
      <c r="E1071" s="2">
        <f t="shared" si="97"/>
        <v>6.9934647238091063E-2</v>
      </c>
      <c r="F1071" s="2">
        <f t="shared" si="101"/>
        <v>5.3733850718354965E-2</v>
      </c>
      <c r="G1071" s="2">
        <f t="shared" si="99"/>
        <v>1.6200796519736098E-2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1.9628000000000001</v>
      </c>
      <c r="C1072" s="2">
        <f t="shared" si="96"/>
        <v>2.105451233096439</v>
      </c>
      <c r="D1072" s="2">
        <f t="shared" si="98"/>
        <v>2.0396169116695884</v>
      </c>
      <c r="E1072" s="2">
        <f t="shared" si="97"/>
        <v>6.5834321426850639E-2</v>
      </c>
      <c r="F1072" s="2">
        <f t="shared" si="101"/>
        <v>5.6153944860054109E-2</v>
      </c>
      <c r="G1072" s="2">
        <f t="shared" si="99"/>
        <v>9.6803765667965308E-3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1.9628000000000001</v>
      </c>
      <c r="C1073" s="2">
        <f t="shared" si="96"/>
        <v>2.0877202741585252</v>
      </c>
      <c r="D1073" s="2">
        <f t="shared" si="98"/>
        <v>2.0339267700644337</v>
      </c>
      <c r="E1073" s="2">
        <f t="shared" si="97"/>
        <v>5.379350409409156E-2</v>
      </c>
      <c r="F1073" s="2">
        <f t="shared" si="101"/>
        <v>5.5681856706861606E-2</v>
      </c>
      <c r="G1073" s="2">
        <f t="shared" si="99"/>
        <v>-1.8883526127700459E-3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1.9038999999999999</v>
      </c>
      <c r="C1074" s="2">
        <f t="shared" si="96"/>
        <v>2.0835940781341367</v>
      </c>
      <c r="D1074" s="2">
        <f t="shared" si="98"/>
        <v>2.0242951574670682</v>
      </c>
      <c r="E1074" s="2">
        <f t="shared" si="97"/>
        <v>5.9298920667068433E-2</v>
      </c>
      <c r="F1074" s="2">
        <f t="shared" si="101"/>
        <v>5.6405269498902975E-2</v>
      </c>
      <c r="G1074" s="2">
        <f t="shared" si="99"/>
        <v>2.8936511681654578E-3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1.9431</v>
      </c>
      <c r="C1075" s="2">
        <f t="shared" si="96"/>
        <v>2.0710411430365769</v>
      </c>
      <c r="D1075" s="2">
        <f t="shared" si="98"/>
        <v>2.0182807013583965</v>
      </c>
      <c r="E1075" s="2">
        <f t="shared" si="97"/>
        <v>5.2760441678180392E-2</v>
      </c>
      <c r="F1075" s="2">
        <f t="shared" si="101"/>
        <v>5.5676303934758462E-2</v>
      </c>
      <c r="G1075" s="2">
        <f t="shared" si="99"/>
        <v>-2.9158622565780695E-3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1.9431</v>
      </c>
      <c r="C1076" s="2">
        <f t="shared" si="96"/>
        <v>2.0543886594924881</v>
      </c>
      <c r="D1076" s="2">
        <f t="shared" si="98"/>
        <v>2.0127117605170337</v>
      </c>
      <c r="E1076" s="2">
        <f t="shared" si="97"/>
        <v>4.1676898975454346E-2</v>
      </c>
      <c r="F1076" s="2">
        <f t="shared" si="101"/>
        <v>5.2876422942897641E-2</v>
      </c>
      <c r="G1076" s="2">
        <f t="shared" si="99"/>
        <v>-1.1199523967443295E-2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1.9431</v>
      </c>
      <c r="C1077" s="2">
        <f t="shared" si="96"/>
        <v>2.0312365580321052</v>
      </c>
      <c r="D1077" s="2">
        <f t="shared" si="98"/>
        <v>2.0075553338120682</v>
      </c>
      <c r="E1077" s="2">
        <f t="shared" si="97"/>
        <v>2.3681224220037045E-2</v>
      </c>
      <c r="F1077" s="2">
        <f t="shared" si="101"/>
        <v>4.7037383198325525E-2</v>
      </c>
      <c r="G1077" s="2">
        <f t="shared" si="99"/>
        <v>-2.335615897828848E-2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1.9588000000000001</v>
      </c>
      <c r="C1078" s="2">
        <f t="shared" si="96"/>
        <v>2.0086155491040891</v>
      </c>
      <c r="D1078" s="2">
        <f t="shared" si="98"/>
        <v>2.0039438276037669</v>
      </c>
      <c r="E1078" s="2">
        <f t="shared" si="97"/>
        <v>4.6717215003222456E-3</v>
      </c>
      <c r="F1078" s="2">
        <f t="shared" si="101"/>
        <v>3.856425085872487E-2</v>
      </c>
      <c r="G1078" s="2">
        <f t="shared" si="99"/>
        <v>-3.3892529358402625E-2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1.9235</v>
      </c>
      <c r="C1079" s="2">
        <f t="shared" si="96"/>
        <v>1.9979362338573061</v>
      </c>
      <c r="D1079" s="2">
        <f t="shared" si="98"/>
        <v>1.9979850255590434</v>
      </c>
      <c r="E1079" s="2">
        <f t="shared" si="97"/>
        <v>-4.8791701737327386E-5</v>
      </c>
      <c r="F1079" s="2">
        <f t="shared" si="101"/>
        <v>3.0841642346632434E-2</v>
      </c>
      <c r="G1079" s="2">
        <f t="shared" si="99"/>
        <v>-3.0890434048369761E-2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1.9549000000000001</v>
      </c>
      <c r="C1080" s="2">
        <f t="shared" si="96"/>
        <v>1.9925306594177206</v>
      </c>
      <c r="D1080" s="2">
        <f t="shared" si="98"/>
        <v>1.9947935421842995</v>
      </c>
      <c r="E1080" s="2">
        <f t="shared" si="97"/>
        <v>-2.2628827665789331E-3</v>
      </c>
      <c r="F1080" s="2">
        <f t="shared" si="101"/>
        <v>2.4220737323990164E-2</v>
      </c>
      <c r="G1080" s="2">
        <f t="shared" si="99"/>
        <v>-2.6483620090569097E-2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1.9431</v>
      </c>
      <c r="C1081" s="2">
        <f t="shared" si="96"/>
        <v>1.9879567118149943</v>
      </c>
      <c r="D1081" s="2">
        <f t="shared" si="98"/>
        <v>1.9909643909113883</v>
      </c>
      <c r="E1081" s="2">
        <f t="shared" si="97"/>
        <v>-3.0076790963939892E-3</v>
      </c>
      <c r="F1081" s="2">
        <f t="shared" si="101"/>
        <v>1.8775054039913336E-2</v>
      </c>
      <c r="G1081" s="2">
        <f t="shared" si="99"/>
        <v>-2.1782733136307325E-2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1.9235</v>
      </c>
      <c r="C1082" s="2">
        <f t="shared" si="96"/>
        <v>1.9840864484588414</v>
      </c>
      <c r="D1082" s="2">
        <f t="shared" si="98"/>
        <v>1.9859670286216557</v>
      </c>
      <c r="E1082" s="2">
        <f t="shared" si="97"/>
        <v>-1.8805801628143382E-3</v>
      </c>
      <c r="F1082" s="2">
        <f t="shared" si="101"/>
        <v>1.4643927199367801E-2</v>
      </c>
      <c r="G1082" s="2">
        <f t="shared" si="99"/>
        <v>-1.6524507362182139E-2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1.9038999999999999</v>
      </c>
      <c r="C1083" s="2">
        <f t="shared" si="96"/>
        <v>1.9808116102344042</v>
      </c>
      <c r="D1083" s="2">
        <f t="shared" si="98"/>
        <v>1.9798879894644961</v>
      </c>
      <c r="E1083" s="2">
        <f t="shared" si="97"/>
        <v>9.2362076990815112E-4</v>
      </c>
      <c r="F1083" s="2">
        <f t="shared" si="101"/>
        <v>1.1899865913475872E-2</v>
      </c>
      <c r="G1083" s="2">
        <f t="shared" si="99"/>
        <v>-1.0976245143567721E-2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1.9235</v>
      </c>
      <c r="C1084" s="2">
        <f t="shared" si="96"/>
        <v>1.9689790548137267</v>
      </c>
      <c r="D1084" s="2">
        <f t="shared" si="98"/>
        <v>1.9757111013560149</v>
      </c>
      <c r="E1084" s="2">
        <f t="shared" si="97"/>
        <v>-6.7320465422882059E-3</v>
      </c>
      <c r="F1084" s="2">
        <f t="shared" si="101"/>
        <v>8.1734834223230572E-3</v>
      </c>
      <c r="G1084" s="2">
        <f t="shared" si="99"/>
        <v>-1.4905529964611263E-2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1.9038999999999999</v>
      </c>
      <c r="C1085" s="2">
        <f t="shared" si="96"/>
        <v>1.9649976617654612</v>
      </c>
      <c r="D1085" s="2">
        <f t="shared" si="98"/>
        <v>1.9703917605148287</v>
      </c>
      <c r="E1085" s="2">
        <f t="shared" si="97"/>
        <v>-5.3940987493674708E-3</v>
      </c>
      <c r="F1085" s="2">
        <f t="shared" si="101"/>
        <v>5.4599669879849518E-3</v>
      </c>
      <c r="G1085" s="2">
        <f t="shared" si="99"/>
        <v>-1.0854065737352422E-2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5">
        <f>TITRES_STAT!D1089</f>
        <v>1.9038999999999999</v>
      </c>
      <c r="C1086" s="2">
        <f t="shared" si="96"/>
        <v>1.961628790724621</v>
      </c>
      <c r="D1086" s="2">
        <f t="shared" si="98"/>
        <v>1.9654664449211376</v>
      </c>
      <c r="E1086" s="2">
        <f t="shared" si="97"/>
        <v>-3.8376541965166044E-3</v>
      </c>
      <c r="F1086" s="2">
        <f t="shared" si="101"/>
        <v>3.6004427510846404E-3</v>
      </c>
      <c r="G1086" s="2">
        <f t="shared" si="99"/>
        <v>-7.4380969476012448E-3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1.9117</v>
      </c>
      <c r="C1087" s="2">
        <f t="shared" si="96"/>
        <v>1.9587782075362179</v>
      </c>
      <c r="D1087" s="2">
        <f t="shared" si="98"/>
        <v>1.9614837452973497</v>
      </c>
      <c r="E1087" s="2">
        <f t="shared" si="97"/>
        <v>-2.7055377611318043E-3</v>
      </c>
      <c r="F1087" s="2">
        <f t="shared" si="101"/>
        <v>2.3392466486413517E-3</v>
      </c>
      <c r="G1087" s="2">
        <f t="shared" si="99"/>
        <v>-5.0447844097731565E-3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1.9156</v>
      </c>
      <c r="C1088" s="2">
        <f t="shared" si="96"/>
        <v>1.9587815602229535</v>
      </c>
      <c r="D1088" s="2">
        <f t="shared" si="98"/>
        <v>1.9580849493493977</v>
      </c>
      <c r="E1088" s="2">
        <f t="shared" si="97"/>
        <v>6.9661087355576967E-4</v>
      </c>
      <c r="F1088" s="2">
        <f t="shared" si="101"/>
        <v>2.0107194936242355E-3</v>
      </c>
      <c r="G1088" s="2">
        <f t="shared" si="99"/>
        <v>-1.3141086200684658E-3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1.9196</v>
      </c>
      <c r="C1089" s="2">
        <f t="shared" si="96"/>
        <v>1.9533536278809607</v>
      </c>
      <c r="D1089" s="2">
        <f t="shared" si="98"/>
        <v>1.9552342123605535</v>
      </c>
      <c r="E1089" s="2">
        <f t="shared" si="97"/>
        <v>-1.8805844795928284E-3</v>
      </c>
      <c r="F1089" s="2">
        <f t="shared" si="101"/>
        <v>1.232458698980823E-3</v>
      </c>
      <c r="G1089" s="2">
        <f t="shared" si="99"/>
        <v>-3.1130431785736513E-3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1.8646</v>
      </c>
      <c r="C1090" s="2">
        <f t="shared" si="96"/>
        <v>1.9535915312838898</v>
      </c>
      <c r="D1090" s="2">
        <f t="shared" si="98"/>
        <v>1.9485205670005126</v>
      </c>
      <c r="E1090" s="2">
        <f t="shared" si="97"/>
        <v>5.0709642833772772E-3</v>
      </c>
      <c r="F1090" s="2">
        <f t="shared" si="101"/>
        <v>2.0001598158601139E-3</v>
      </c>
      <c r="G1090" s="2">
        <f t="shared" si="99"/>
        <v>3.0708044675171633E-3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1.845</v>
      </c>
      <c r="C1091" s="2">
        <f t="shared" si="96"/>
        <v>1.9519774495479068</v>
      </c>
      <c r="D1091" s="2">
        <f t="shared" si="98"/>
        <v>1.9408523768523265</v>
      </c>
      <c r="E1091" s="2">
        <f t="shared" si="97"/>
        <v>1.1125072695580274E-2</v>
      </c>
      <c r="F1091" s="2">
        <f t="shared" si="101"/>
        <v>3.8251423918041457E-3</v>
      </c>
      <c r="G1091" s="2">
        <f t="shared" si="99"/>
        <v>7.299930303776128E-3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1.7979000000000001</v>
      </c>
      <c r="C1092" s="2">
        <f t="shared" si="96"/>
        <v>1.9475963034636135</v>
      </c>
      <c r="D1092" s="2">
        <f t="shared" si="98"/>
        <v>1.9302633119003023</v>
      </c>
      <c r="E1092" s="2">
        <f t="shared" si="97"/>
        <v>1.733299156331114E-2</v>
      </c>
      <c r="F1092" s="2">
        <f t="shared" si="101"/>
        <v>6.5267122261055445E-3</v>
      </c>
      <c r="G1092" s="2">
        <f t="shared" si="99"/>
        <v>1.0806279337205595E-2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1.7625999999999999</v>
      </c>
      <c r="C1093" s="2">
        <f t="shared" si="96"/>
        <v>1.9408737952384421</v>
      </c>
      <c r="D1093" s="2">
        <f t="shared" si="98"/>
        <v>1.9178438073150947</v>
      </c>
      <c r="E1093" s="2">
        <f t="shared" si="97"/>
        <v>2.3029987923347317E-2</v>
      </c>
      <c r="F1093" s="2">
        <f t="shared" si="101"/>
        <v>9.8273673655538997E-3</v>
      </c>
      <c r="G1093" s="2">
        <f t="shared" si="99"/>
        <v>1.3202620557793417E-2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1.7979000000000001</v>
      </c>
      <c r="C1094" s="2">
        <f t="shared" si="96"/>
        <v>1.9382009036632972</v>
      </c>
      <c r="D1094" s="2">
        <f t="shared" si="98"/>
        <v>1.90895908084731</v>
      </c>
      <c r="E1094" s="2">
        <f t="shared" si="97"/>
        <v>2.9241822815987195E-2</v>
      </c>
      <c r="F1094" s="2">
        <f t="shared" si="101"/>
        <v>1.3710258455640559E-2</v>
      </c>
      <c r="G1094" s="2">
        <f t="shared" si="99"/>
        <v>1.5531564360346636E-2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1.7468999999999999</v>
      </c>
      <c r="C1095" s="2">
        <f t="shared" si="96"/>
        <v>1.9329238415612515</v>
      </c>
      <c r="D1095" s="2">
        <f t="shared" si="98"/>
        <v>1.89695470448825</v>
      </c>
      <c r="E1095" s="2">
        <f t="shared" si="97"/>
        <v>3.5969137073001534E-2</v>
      </c>
      <c r="F1095" s="2">
        <f t="shared" si="101"/>
        <v>1.8162034179112753E-2</v>
      </c>
      <c r="G1095" s="2">
        <f t="shared" si="99"/>
        <v>1.7807102893888781E-2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1.7390000000000001</v>
      </c>
      <c r="C1096" s="2">
        <f t="shared" si="96"/>
        <v>1.9284586351672128</v>
      </c>
      <c r="D1096" s="2">
        <f t="shared" si="98"/>
        <v>1.8852543560076387</v>
      </c>
      <c r="E1096" s="2">
        <f t="shared" si="97"/>
        <v>4.3204279159574144E-2</v>
      </c>
      <c r="F1096" s="2">
        <f t="shared" si="101"/>
        <v>2.3170483175205033E-2</v>
      </c>
      <c r="G1096" s="2">
        <f t="shared" si="99"/>
        <v>2.0033795984369111E-2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1.6644000000000001</v>
      </c>
      <c r="C1097" s="2">
        <f t="shared" si="96"/>
        <v>1.925880383603026</v>
      </c>
      <c r="D1097" s="2">
        <f t="shared" si="98"/>
        <v>1.8688947740811468</v>
      </c>
      <c r="E1097" s="2">
        <f t="shared" si="97"/>
        <v>5.6985609521879255E-2</v>
      </c>
      <c r="F1097" s="2">
        <f t="shared" si="101"/>
        <v>2.9933508444539878E-2</v>
      </c>
      <c r="G1097" s="2">
        <f t="shared" si="99"/>
        <v>2.7052101077339376E-2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1.5702</v>
      </c>
      <c r="C1098" s="2">
        <f t="shared" si="96"/>
        <v>1.9242987861256375</v>
      </c>
      <c r="D1098" s="2">
        <f t="shared" si="98"/>
        <v>1.8467692352603211</v>
      </c>
      <c r="E1098" s="2">
        <f t="shared" si="97"/>
        <v>7.7529550865316432E-2</v>
      </c>
      <c r="F1098" s="2">
        <f t="shared" si="101"/>
        <v>3.9452716928695189E-2</v>
      </c>
      <c r="G1098" s="2">
        <f t="shared" si="99"/>
        <v>3.8076833936621243E-2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1.6173</v>
      </c>
      <c r="C1099" s="2">
        <f t="shared" si="96"/>
        <v>1.9235758959524625</v>
      </c>
      <c r="D1099" s="2">
        <f t="shared" si="98"/>
        <v>1.8297715141299269</v>
      </c>
      <c r="E1099" s="2">
        <f t="shared" si="97"/>
        <v>9.3804381822535587E-2</v>
      </c>
      <c r="F1099" s="2">
        <f t="shared" si="101"/>
        <v>5.0323049907463266E-2</v>
      </c>
      <c r="G1099" s="2">
        <f t="shared" si="99"/>
        <v>4.3481331915072322E-2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1.5702</v>
      </c>
      <c r="C1100" s="2">
        <f t="shared" si="96"/>
        <v>1.9145026811905452</v>
      </c>
      <c r="D1100" s="2">
        <f t="shared" si="98"/>
        <v>1.810543994564747</v>
      </c>
      <c r="E1100" s="2">
        <f t="shared" si="97"/>
        <v>0.10395868662579821</v>
      </c>
      <c r="F1100" s="2">
        <f t="shared" si="101"/>
        <v>6.1050177251130253E-2</v>
      </c>
      <c r="G1100" s="2">
        <f t="shared" si="99"/>
        <v>4.2908509374667961E-2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1.6173</v>
      </c>
      <c r="C1101" s="2">
        <f t="shared" si="96"/>
        <v>1.9038099610073844</v>
      </c>
      <c r="D1101" s="2">
        <f t="shared" si="98"/>
        <v>1.796229624596988</v>
      </c>
      <c r="E1101" s="2">
        <f t="shared" si="97"/>
        <v>0.10758033641039644</v>
      </c>
      <c r="F1101" s="2">
        <f t="shared" si="101"/>
        <v>7.0356209082983498E-2</v>
      </c>
      <c r="G1101" s="2">
        <f t="shared" si="99"/>
        <v>3.722412732741294E-2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1.6644000000000001</v>
      </c>
      <c r="C1102" s="2">
        <f t="shared" si="96"/>
        <v>1.8875161208524021</v>
      </c>
      <c r="D1102" s="2">
        <f t="shared" si="98"/>
        <v>1.7864644672194334</v>
      </c>
      <c r="E1102" s="2">
        <f t="shared" si="97"/>
        <v>0.10105165363296864</v>
      </c>
      <c r="F1102" s="2">
        <f t="shared" si="101"/>
        <v>7.6495297992980521E-2</v>
      </c>
      <c r="G1102" s="2">
        <f t="shared" si="99"/>
        <v>2.455635563998812E-2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1.7115</v>
      </c>
      <c r="C1103" s="2">
        <f t="shared" ref="C1103:C1166" si="102">$C$4*B1093+C1102*(1-$C$4)</f>
        <v>1.8682982561058787</v>
      </c>
      <c r="D1103" s="2">
        <f t="shared" si="98"/>
        <v>1.7809115437216976</v>
      </c>
      <c r="E1103" s="2">
        <f t="shared" si="97"/>
        <v>8.7386712384181164E-2</v>
      </c>
      <c r="F1103" s="2">
        <f t="shared" si="101"/>
        <v>7.8673580871220658E-2</v>
      </c>
      <c r="G1103" s="2">
        <f t="shared" si="99"/>
        <v>8.7131315129605064E-3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1.6605000000000001</v>
      </c>
      <c r="C1104" s="2">
        <f t="shared" si="102"/>
        <v>1.8574677551665126</v>
      </c>
      <c r="D1104" s="2">
        <f t="shared" si="98"/>
        <v>1.7719921701126828</v>
      </c>
      <c r="E1104" s="2">
        <f t="shared" si="97"/>
        <v>8.5475585053829795E-2</v>
      </c>
      <c r="F1104" s="2">
        <f t="shared" si="101"/>
        <v>8.0033981707742494E-2</v>
      </c>
      <c r="G1104" s="2">
        <f t="shared" si="99"/>
        <v>5.4416033460873009E-3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1.6605000000000001</v>
      </c>
      <c r="C1105" s="2">
        <f t="shared" si="102"/>
        <v>1.8404573312947414</v>
      </c>
      <c r="D1105" s="2">
        <f t="shared" si="98"/>
        <v>1.7637334908450768</v>
      </c>
      <c r="E1105" s="2">
        <f t="shared" si="97"/>
        <v>7.6723840449664626E-2</v>
      </c>
      <c r="F1105" s="2">
        <f t="shared" si="101"/>
        <v>7.9371953456126923E-2</v>
      </c>
      <c r="G1105" s="2">
        <f t="shared" si="99"/>
        <v>-2.6481130064622965E-3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1.7076</v>
      </c>
      <c r="C1106" s="2">
        <f t="shared" si="102"/>
        <v>1.8248485110955504</v>
      </c>
      <c r="D1106" s="2">
        <f t="shared" si="98"/>
        <v>1.7595754544861821</v>
      </c>
      <c r="E1106" s="2">
        <f t="shared" si="97"/>
        <v>6.5273056609368219E-2</v>
      </c>
      <c r="F1106" s="2">
        <f t="shared" si="101"/>
        <v>7.6552174086775185E-2</v>
      </c>
      <c r="G1106" s="2">
        <f t="shared" si="99"/>
        <v>-1.1279117477406966E-2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1.7076</v>
      </c>
      <c r="C1107" s="2">
        <f t="shared" si="102"/>
        <v>1.8001641247731581</v>
      </c>
      <c r="D1107" s="2">
        <f t="shared" si="98"/>
        <v>1.7557254208205391</v>
      </c>
      <c r="E1107" s="2">
        <f t="shared" si="97"/>
        <v>4.4438703952619063E-2</v>
      </c>
      <c r="F1107" s="2">
        <f t="shared" si="101"/>
        <v>7.0129480059943961E-2</v>
      </c>
      <c r="G1107" s="2">
        <f t="shared" si="99"/>
        <v>-2.5690776107324897E-2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1.7428999999999999</v>
      </c>
      <c r="C1108" s="2">
        <f t="shared" si="102"/>
        <v>1.7647850286542106</v>
      </c>
      <c r="D1108" s="2">
        <f t="shared" si="98"/>
        <v>1.7547753896486473</v>
      </c>
      <c r="E1108" s="2">
        <f t="shared" si="97"/>
        <v>1.0009639005563287E-2</v>
      </c>
      <c r="F1108" s="2">
        <f t="shared" si="101"/>
        <v>5.8105511849067829E-2</v>
      </c>
      <c r="G1108" s="2">
        <f t="shared" si="99"/>
        <v>-4.8095872843504542E-2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1.7233000000000001</v>
      </c>
      <c r="C1109" s="2">
        <f t="shared" si="102"/>
        <v>1.7420950242458706</v>
      </c>
      <c r="D1109" s="2">
        <f t="shared" si="98"/>
        <v>1.7524438793043031</v>
      </c>
      <c r="E1109" s="2">
        <f t="shared" si="97"/>
        <v>-1.0348855058432527E-2</v>
      </c>
      <c r="F1109" s="2">
        <f t="shared" si="101"/>
        <v>4.4414638467567762E-2</v>
      </c>
      <c r="G1109" s="2">
        <f t="shared" si="99"/>
        <v>-5.4763493526000288E-2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1.6722999999999999</v>
      </c>
      <c r="C1110" s="2">
        <f t="shared" si="102"/>
        <v>1.7156496359003519</v>
      </c>
      <c r="D1110" s="2">
        <f t="shared" si="98"/>
        <v>1.7465072956521326</v>
      </c>
      <c r="E1110" s="2">
        <f t="shared" si="97"/>
        <v>-3.0857659751780675E-2</v>
      </c>
      <c r="F1110" s="2">
        <f t="shared" si="101"/>
        <v>2.9360178823698076E-2</v>
      </c>
      <c r="G1110" s="2">
        <f t="shared" si="99"/>
        <v>-6.0217838575478751E-2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1.6722999999999999</v>
      </c>
      <c r="C1111" s="2">
        <f t="shared" si="102"/>
        <v>1.7005189226849131</v>
      </c>
      <c r="D1111" s="2">
        <f t="shared" si="98"/>
        <v>1.7410104589371598</v>
      </c>
      <c r="E1111" s="2">
        <f t="shared" si="97"/>
        <v>-4.0491536252246663E-2</v>
      </c>
      <c r="F1111" s="2">
        <f t="shared" si="101"/>
        <v>1.538983580850913E-2</v>
      </c>
      <c r="G1111" s="2">
        <f t="shared" si="99"/>
        <v>-5.5881372060755795E-2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1.6722999999999999</v>
      </c>
      <c r="C1112" s="2">
        <f t="shared" si="102"/>
        <v>1.6949621653487728</v>
      </c>
      <c r="D1112" s="2">
        <f t="shared" si="98"/>
        <v>1.7359207953121849</v>
      </c>
      <c r="E1112" s="2">
        <f t="shared" si="97"/>
        <v>-4.0958629963412152E-2</v>
      </c>
      <c r="F1112" s="2">
        <f t="shared" si="101"/>
        <v>4.1201426541248743E-3</v>
      </c>
      <c r="G1112" s="2">
        <f t="shared" si="99"/>
        <v>-4.5078772617537025E-2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1.7115</v>
      </c>
      <c r="C1113" s="2">
        <f t="shared" si="102"/>
        <v>1.6975064476028077</v>
      </c>
      <c r="D1113" s="2">
        <f t="shared" si="98"/>
        <v>1.7341118475112824</v>
      </c>
      <c r="E1113" s="2">
        <f t="shared" si="97"/>
        <v>-3.6605399908474778E-2</v>
      </c>
      <c r="F1113" s="2">
        <f t="shared" si="101"/>
        <v>-4.0249658583950566E-3</v>
      </c>
      <c r="G1113" s="2">
        <f t="shared" si="99"/>
        <v>-3.2580434050079723E-2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1.7585999999999999</v>
      </c>
      <c r="C1114" s="2">
        <f t="shared" si="102"/>
        <v>1.6918131479716063</v>
      </c>
      <c r="D1114" s="2">
        <f t="shared" si="98"/>
        <v>1.735925784732669</v>
      </c>
      <c r="E1114" s="2">
        <f t="shared" si="97"/>
        <v>-4.4112636761062696E-2</v>
      </c>
      <c r="F1114" s="2">
        <f t="shared" si="101"/>
        <v>-1.2042500038928584E-2</v>
      </c>
      <c r="G1114" s="2">
        <f t="shared" si="99"/>
        <v>-3.2070136722134115E-2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1.7076</v>
      </c>
      <c r="C1115" s="2">
        <f t="shared" si="102"/>
        <v>1.6869957405913591</v>
      </c>
      <c r="D1115" s="2">
        <f t="shared" si="98"/>
        <v>1.733827578456175</v>
      </c>
      <c r="E1115" s="2">
        <f t="shared" si="97"/>
        <v>-4.6831837864815817E-2</v>
      </c>
      <c r="F1115" s="2">
        <f t="shared" si="101"/>
        <v>-1.9000367604106033E-2</v>
      </c>
      <c r="G1115" s="2">
        <f t="shared" si="99"/>
        <v>-2.7831470260709784E-2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1.7468999999999999</v>
      </c>
      <c r="C1116" s="2">
        <f t="shared" si="102"/>
        <v>1.6901656266542269</v>
      </c>
      <c r="D1116" s="2">
        <f t="shared" si="98"/>
        <v>1.7347959059779396</v>
      </c>
      <c r="E1116" s="2">
        <f t="shared" ref="E1116:E1179" si="103">C1116-D1116</f>
        <v>-4.4630279323712774E-2</v>
      </c>
      <c r="F1116" s="2">
        <f t="shared" si="101"/>
        <v>-2.4126349948027384E-2</v>
      </c>
      <c r="G1116" s="2">
        <f t="shared" si="99"/>
        <v>-2.050392937568539E-2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1.7546999999999999</v>
      </c>
      <c r="C1117" s="2">
        <f t="shared" si="102"/>
        <v>1.6928478379381919</v>
      </c>
      <c r="D1117" s="2">
        <f t="shared" ref="D1117:D1180" si="104">$D$4*B1117+(1-$D$4)*D1116</f>
        <v>1.7362702833129071</v>
      </c>
      <c r="E1117" s="2">
        <f t="shared" si="103"/>
        <v>-4.342244537471518E-2</v>
      </c>
      <c r="F1117" s="2">
        <f t="shared" si="101"/>
        <v>-2.7985569033364945E-2</v>
      </c>
      <c r="G1117" s="2">
        <f t="shared" si="99"/>
        <v>-1.5436876341350235E-2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1.79</v>
      </c>
      <c r="C1118" s="2">
        <f t="shared" si="102"/>
        <v>1.7005481705630854</v>
      </c>
      <c r="D1118" s="2">
        <f t="shared" si="104"/>
        <v>1.7402502623267659</v>
      </c>
      <c r="E1118" s="2">
        <f t="shared" si="103"/>
        <v>-3.9702091763680558E-2</v>
      </c>
      <c r="F1118" s="2">
        <f t="shared" si="101"/>
        <v>-3.0328873579428071E-2</v>
      </c>
      <c r="G1118" s="2">
        <f t="shared" si="99"/>
        <v>-9.3732181842524874E-3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1.7743</v>
      </c>
      <c r="C1119" s="2">
        <f t="shared" si="102"/>
        <v>1.7040484520149184</v>
      </c>
      <c r="D1119" s="2">
        <f t="shared" si="104"/>
        <v>1.7427724651173757</v>
      </c>
      <c r="E1119" s="2">
        <f t="shared" si="103"/>
        <v>-3.8724013102457322E-2</v>
      </c>
      <c r="F1119" s="2">
        <f t="shared" si="101"/>
        <v>-3.2007901484033922E-2</v>
      </c>
      <c r="G1119" s="2">
        <f t="shared" si="99"/>
        <v>-6.7161116184233996E-3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1.8057000000000001</v>
      </c>
      <c r="C1120" s="2">
        <f t="shared" si="102"/>
        <v>1.6991640747818542</v>
      </c>
      <c r="D1120" s="2">
        <f t="shared" si="104"/>
        <v>1.7474337639975701</v>
      </c>
      <c r="E1120" s="2">
        <f t="shared" si="103"/>
        <v>-4.826968921571595E-2</v>
      </c>
      <c r="F1120" s="2">
        <f t="shared" si="101"/>
        <v>-3.5260259030370326E-2</v>
      </c>
      <c r="G1120" s="2">
        <f t="shared" si="99"/>
        <v>-1.3009430185345623E-2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1.845</v>
      </c>
      <c r="C1121" s="2">
        <f t="shared" si="102"/>
        <v>1.6950311402000304</v>
      </c>
      <c r="D1121" s="2">
        <f t="shared" si="104"/>
        <v>1.7546608925903429</v>
      </c>
      <c r="E1121" s="2">
        <f t="shared" si="103"/>
        <v>-5.9629752390312429E-2</v>
      </c>
      <c r="F1121" s="2">
        <f t="shared" si="101"/>
        <v>-4.0134157702358744E-2</v>
      </c>
      <c r="G1121" s="2">
        <f t="shared" si="99"/>
        <v>-1.9495594687953685E-2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1.79</v>
      </c>
      <c r="C1122" s="2">
        <f t="shared" si="102"/>
        <v>1.691534041707718</v>
      </c>
      <c r="D1122" s="2">
        <f t="shared" si="104"/>
        <v>1.7572786042503175</v>
      </c>
      <c r="E1122" s="2">
        <f t="shared" si="103"/>
        <v>-6.5744562542599416E-2</v>
      </c>
      <c r="F1122" s="2">
        <f t="shared" si="101"/>
        <v>-4.525623867040688E-2</v>
      </c>
      <c r="G1122" s="2">
        <f t="shared" si="99"/>
        <v>-2.0488323872192536E-2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1.7390000000000001</v>
      </c>
      <c r="C1123" s="2">
        <f t="shared" si="102"/>
        <v>1.6946057275988382</v>
      </c>
      <c r="D1123" s="2">
        <f t="shared" si="104"/>
        <v>1.7559246335651086</v>
      </c>
      <c r="E1123" s="2">
        <f t="shared" si="103"/>
        <v>-6.1318905966270432E-2</v>
      </c>
      <c r="F1123" s="2">
        <f t="shared" si="101"/>
        <v>-4.846877212957959E-2</v>
      </c>
      <c r="G1123" s="2">
        <f t="shared" si="99"/>
        <v>-1.2850133836690841E-2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1.6879999999999999</v>
      </c>
      <c r="C1124" s="2">
        <f t="shared" si="102"/>
        <v>1.7044510002759401</v>
      </c>
      <c r="D1124" s="2">
        <f t="shared" si="104"/>
        <v>1.7508931792269524</v>
      </c>
      <c r="E1124" s="2">
        <f t="shared" si="103"/>
        <v>-4.6442178951012325E-2</v>
      </c>
      <c r="F1124" s="2">
        <f t="shared" si="101"/>
        <v>-4.8063453493866141E-2</v>
      </c>
      <c r="G1124" s="2">
        <f t="shared" ref="G1124:G1187" si="105">E1124-F1124</f>
        <v>1.6212745428538164E-3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1.6409</v>
      </c>
      <c r="C1125" s="2">
        <f t="shared" si="102"/>
        <v>1.7049354617719492</v>
      </c>
      <c r="D1125" s="2">
        <f t="shared" si="104"/>
        <v>1.7427455363212523</v>
      </c>
      <c r="E1125" s="2">
        <f t="shared" si="103"/>
        <v>-3.7810074549303074E-2</v>
      </c>
      <c r="F1125" s="2">
        <f t="shared" ref="F1125:F1188" si="107">(E1125*(2/(10)))+((1-(2/10))*F1124)</f>
        <v>-4.6012777704953531E-2</v>
      </c>
      <c r="G1125" s="2">
        <f t="shared" si="105"/>
        <v>8.2027031556504565E-3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1.5938000000000001</v>
      </c>
      <c r="C1126" s="2">
        <f t="shared" si="102"/>
        <v>1.7113915445762646</v>
      </c>
      <c r="D1126" s="2">
        <f t="shared" si="104"/>
        <v>1.7317125336307893</v>
      </c>
      <c r="E1126" s="2">
        <f t="shared" si="103"/>
        <v>-2.0320989054524619E-2</v>
      </c>
      <c r="F1126" s="2">
        <f t="shared" si="107"/>
        <v>-4.0874419974867751E-2</v>
      </c>
      <c r="G1126" s="2">
        <f t="shared" si="105"/>
        <v>2.0553430920343133E-2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1.5467</v>
      </c>
      <c r="C1127" s="2">
        <f t="shared" si="102"/>
        <v>1.718054383872224</v>
      </c>
      <c r="D1127" s="2">
        <f t="shared" si="104"/>
        <v>1.7180079015099901</v>
      </c>
      <c r="E1127" s="2">
        <f t="shared" si="103"/>
        <v>4.648236223392388E-5</v>
      </c>
      <c r="F1127" s="2">
        <f t="shared" si="107"/>
        <v>-3.269023950744742E-2</v>
      </c>
      <c r="G1127" s="2">
        <f t="shared" si="105"/>
        <v>3.2736721869681344E-2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1.5427</v>
      </c>
      <c r="C1128" s="2">
        <f t="shared" si="102"/>
        <v>1.729122940199574</v>
      </c>
      <c r="D1128" s="2">
        <f t="shared" si="104"/>
        <v>1.7050221310277685</v>
      </c>
      <c r="E1128" s="2">
        <f t="shared" si="103"/>
        <v>2.4100809171805571E-2</v>
      </c>
      <c r="F1128" s="2">
        <f t="shared" si="107"/>
        <v>-2.1332029771596824E-2</v>
      </c>
      <c r="G1128" s="2">
        <f t="shared" si="105"/>
        <v>4.5432838943402394E-2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1.5427</v>
      </c>
      <c r="C1129" s="2">
        <f t="shared" si="102"/>
        <v>1.7360732570919473</v>
      </c>
      <c r="D1129" s="2">
        <f t="shared" si="104"/>
        <v>1.692998269470156</v>
      </c>
      <c r="E1129" s="2">
        <f t="shared" si="103"/>
        <v>4.3074987621791294E-2</v>
      </c>
      <c r="F1129" s="2">
        <f t="shared" si="107"/>
        <v>-8.4506262929192003E-3</v>
      </c>
      <c r="G1129" s="2">
        <f t="shared" si="105"/>
        <v>5.1525613914710493E-2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1.5387999999999999</v>
      </c>
      <c r="C1130" s="2">
        <f t="shared" si="102"/>
        <v>1.7467850636931861</v>
      </c>
      <c r="D1130" s="2">
        <f t="shared" si="104"/>
        <v>1.6815761754353296</v>
      </c>
      <c r="E1130" s="2">
        <f t="shared" si="103"/>
        <v>6.5208888257856534E-2</v>
      </c>
      <c r="F1130" s="2">
        <f t="shared" si="107"/>
        <v>6.2812766172359478E-3</v>
      </c>
      <c r="G1130" s="2">
        <f t="shared" si="105"/>
        <v>5.8927611640620589E-2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1.5308999999999999</v>
      </c>
      <c r="C1131" s="2">
        <f t="shared" si="102"/>
        <v>1.7618950538942344</v>
      </c>
      <c r="D1131" s="2">
        <f t="shared" si="104"/>
        <v>1.6704149772549348</v>
      </c>
      <c r="E1131" s="2">
        <f t="shared" si="103"/>
        <v>9.1480076639299579E-2</v>
      </c>
      <c r="F1131" s="2">
        <f t="shared" si="107"/>
        <v>2.3321036621648673E-2</v>
      </c>
      <c r="G1131" s="2">
        <f t="shared" si="105"/>
        <v>6.8159040017650913E-2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1.5308999999999999</v>
      </c>
      <c r="C1132" s="2">
        <f t="shared" si="102"/>
        <v>1.7662188917566599</v>
      </c>
      <c r="D1132" s="2">
        <f t="shared" si="104"/>
        <v>1.66008053449531</v>
      </c>
      <c r="E1132" s="2">
        <f t="shared" si="103"/>
        <v>0.1061383572613499</v>
      </c>
      <c r="F1132" s="2">
        <f t="shared" si="107"/>
        <v>3.9884500749588922E-2</v>
      </c>
      <c r="G1132" s="2">
        <f t="shared" si="105"/>
        <v>6.6253856511760981E-2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1.5113000000000001</v>
      </c>
      <c r="C1133" s="2">
        <f t="shared" si="102"/>
        <v>1.7620313699479428</v>
      </c>
      <c r="D1133" s="2">
        <f t="shared" si="104"/>
        <v>1.649059754162324</v>
      </c>
      <c r="E1133" s="2">
        <f t="shared" si="103"/>
        <v>0.11297161578561887</v>
      </c>
      <c r="F1133" s="2">
        <f t="shared" si="107"/>
        <v>5.4501923756794912E-2</v>
      </c>
      <c r="G1133" s="2">
        <f t="shared" si="105"/>
        <v>5.8469692028823961E-2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1.4995000000000001</v>
      </c>
      <c r="C1134" s="2">
        <f t="shared" si="102"/>
        <v>1.7506419284174901</v>
      </c>
      <c r="D1134" s="2">
        <f t="shared" si="104"/>
        <v>1.6379812538540037</v>
      </c>
      <c r="E1134" s="2">
        <f t="shared" si="103"/>
        <v>0.11266067456348638</v>
      </c>
      <c r="F1134" s="2">
        <f t="shared" si="107"/>
        <v>6.6133673918133212E-2</v>
      </c>
      <c r="G1134" s="2">
        <f t="shared" si="105"/>
        <v>4.6527000645353173E-2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1.5427</v>
      </c>
      <c r="C1135" s="2">
        <f t="shared" si="102"/>
        <v>1.7337585548147993</v>
      </c>
      <c r="D1135" s="2">
        <f t="shared" si="104"/>
        <v>1.6309233831981516</v>
      </c>
      <c r="E1135" s="2">
        <f t="shared" si="103"/>
        <v>0.10283517161664779</v>
      </c>
      <c r="F1135" s="2">
        <f t="shared" si="107"/>
        <v>7.3473973457836128E-2</v>
      </c>
      <c r="G1135" s="2">
        <f t="shared" si="105"/>
        <v>2.9361198158811663E-2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1.5308999999999999</v>
      </c>
      <c r="C1136" s="2">
        <f t="shared" si="102"/>
        <v>1.7122264694586764</v>
      </c>
      <c r="D1136" s="2">
        <f t="shared" si="104"/>
        <v>1.623514243701992</v>
      </c>
      <c r="E1136" s="2">
        <f t="shared" si="103"/>
        <v>8.871222575668436E-2</v>
      </c>
      <c r="F1136" s="2">
        <f t="shared" si="107"/>
        <v>7.652162391760578E-2</v>
      </c>
      <c r="G1136" s="2">
        <f t="shared" si="105"/>
        <v>1.219060183907858E-2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1.4956</v>
      </c>
      <c r="C1137" s="2">
        <f t="shared" si="102"/>
        <v>1.6867608587727263</v>
      </c>
      <c r="D1137" s="2">
        <f t="shared" si="104"/>
        <v>1.6140391145388815</v>
      </c>
      <c r="E1137" s="2">
        <f t="shared" si="103"/>
        <v>7.2721744233844809E-2</v>
      </c>
      <c r="F1137" s="2">
        <f t="shared" si="107"/>
        <v>7.5761647980853594E-2</v>
      </c>
      <c r="G1137" s="2">
        <f t="shared" si="105"/>
        <v>-3.0399037470087847E-3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1.4523999999999999</v>
      </c>
      <c r="C1138" s="2">
        <f t="shared" si="102"/>
        <v>1.6645976497307684</v>
      </c>
      <c r="D1138" s="2">
        <f t="shared" si="104"/>
        <v>1.6020658467952607</v>
      </c>
      <c r="E1138" s="2">
        <f t="shared" si="103"/>
        <v>6.2531802935507752E-2</v>
      </c>
      <c r="F1138" s="2">
        <f t="shared" si="107"/>
        <v>7.3115678971784434E-2</v>
      </c>
      <c r="G1138" s="2">
        <f t="shared" si="105"/>
        <v>-1.0583876036276682E-2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1.4602999999999999</v>
      </c>
      <c r="C1139" s="2">
        <f t="shared" si="102"/>
        <v>1.6458441651568039</v>
      </c>
      <c r="D1139" s="2">
        <f t="shared" si="104"/>
        <v>1.5915646729585746</v>
      </c>
      <c r="E1139" s="2">
        <f t="shared" si="103"/>
        <v>5.4279492198229251E-2</v>
      </c>
      <c r="F1139" s="2">
        <f t="shared" si="107"/>
        <v>6.9348441617073403E-2</v>
      </c>
      <c r="G1139" s="2">
        <f t="shared" si="105"/>
        <v>-1.5068949418844152E-2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1.4917</v>
      </c>
      <c r="C1140" s="2">
        <f t="shared" si="102"/>
        <v>1.6293758320557572</v>
      </c>
      <c r="D1140" s="2">
        <f t="shared" si="104"/>
        <v>1.584167289776458</v>
      </c>
      <c r="E1140" s="2">
        <f t="shared" si="103"/>
        <v>4.5208542279299158E-2</v>
      </c>
      <c r="F1140" s="2">
        <f t="shared" si="107"/>
        <v>6.452046174951856E-2</v>
      </c>
      <c r="G1140" s="2">
        <f t="shared" si="105"/>
        <v>-1.9311919470219402E-2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1.4917</v>
      </c>
      <c r="C1141" s="2">
        <f t="shared" si="102"/>
        <v>1.6142257040471792</v>
      </c>
      <c r="D1141" s="2">
        <f t="shared" si="104"/>
        <v>1.5773178609041278</v>
      </c>
      <c r="E1141" s="2">
        <f t="shared" si="103"/>
        <v>3.69078431430514E-2</v>
      </c>
      <c r="F1141" s="2">
        <f t="shared" si="107"/>
        <v>5.899793802822513E-2</v>
      </c>
      <c r="G1141" s="2">
        <f t="shared" si="105"/>
        <v>-2.2090094885173731E-2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1.4956</v>
      </c>
      <c r="C1142" s="2">
        <f t="shared" si="102"/>
        <v>1.6014063649629979</v>
      </c>
      <c r="D1142" s="2">
        <f t="shared" si="104"/>
        <v>1.5712646860223405</v>
      </c>
      <c r="E1142" s="2">
        <f t="shared" si="103"/>
        <v>3.0141678940657446E-2</v>
      </c>
      <c r="F1142" s="2">
        <f t="shared" si="107"/>
        <v>5.3226686210711596E-2</v>
      </c>
      <c r="G1142" s="2">
        <f t="shared" si="105"/>
        <v>-2.308500727005415E-2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1.5308999999999999</v>
      </c>
      <c r="C1143" s="2">
        <f t="shared" si="102"/>
        <v>1.5875438472763828</v>
      </c>
      <c r="D1143" s="2">
        <f t="shared" si="104"/>
        <v>1.5682747092799449</v>
      </c>
      <c r="E1143" s="2">
        <f t="shared" si="103"/>
        <v>1.9269137996437813E-2</v>
      </c>
      <c r="F1143" s="2">
        <f t="shared" si="107"/>
        <v>4.643517656785684E-2</v>
      </c>
      <c r="G1143" s="2">
        <f t="shared" si="105"/>
        <v>-2.7166038571419027E-2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1.5152000000000001</v>
      </c>
      <c r="C1144" s="2">
        <f t="shared" si="102"/>
        <v>1.5739986400030932</v>
      </c>
      <c r="D1144" s="2">
        <f t="shared" si="104"/>
        <v>1.5643432493332825</v>
      </c>
      <c r="E1144" s="2">
        <f t="shared" si="103"/>
        <v>9.6553906698106928E-3</v>
      </c>
      <c r="F1144" s="2">
        <f t="shared" si="107"/>
        <v>3.9079219388247606E-2</v>
      </c>
      <c r="G1144" s="2">
        <f t="shared" si="105"/>
        <v>-2.9423828718436913E-2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1.4917</v>
      </c>
      <c r="C1145" s="2">
        <f t="shared" si="102"/>
        <v>1.5691834646180018</v>
      </c>
      <c r="D1145" s="2">
        <f t="shared" si="104"/>
        <v>1.5589622679011876</v>
      </c>
      <c r="E1145" s="2">
        <f t="shared" si="103"/>
        <v>1.0221196716814207E-2</v>
      </c>
      <c r="F1145" s="2">
        <f t="shared" si="107"/>
        <v>3.3307614853960929E-2</v>
      </c>
      <c r="G1145" s="2">
        <f t="shared" si="105"/>
        <v>-2.3086418137146722E-2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5">
        <f>TITRES_STAT!D1149</f>
        <v>1.4917</v>
      </c>
      <c r="C1146" s="2">
        <f t="shared" si="102"/>
        <v>1.5632937008306169</v>
      </c>
      <c r="D1146" s="2">
        <f t="shared" si="104"/>
        <v>1.553979877686285</v>
      </c>
      <c r="E1146" s="2">
        <f t="shared" si="103"/>
        <v>9.3138231443319341E-3</v>
      </c>
      <c r="F1146" s="2">
        <f t="shared" si="107"/>
        <v>2.8508856512035129E-2</v>
      </c>
      <c r="G1146" s="2">
        <f t="shared" si="105"/>
        <v>-1.9195033367703195E-2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1.4484999999999999</v>
      </c>
      <c r="C1147" s="2">
        <f t="shared" si="102"/>
        <v>1.5528792853182143</v>
      </c>
      <c r="D1147" s="2">
        <f t="shared" si="104"/>
        <v>1.5461665534132267</v>
      </c>
      <c r="E1147" s="2">
        <f t="shared" si="103"/>
        <v>6.7127319049875567E-3</v>
      </c>
      <c r="F1147" s="2">
        <f t="shared" si="107"/>
        <v>2.4149631590625616E-2</v>
      </c>
      <c r="G1147" s="2">
        <f t="shared" si="105"/>
        <v>-1.7436899685638059E-2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1.4917</v>
      </c>
      <c r="C1148" s="2">
        <f t="shared" si="102"/>
        <v>1.5374209337307967</v>
      </c>
      <c r="D1148" s="2">
        <f t="shared" si="104"/>
        <v>1.542131993901136</v>
      </c>
      <c r="E1148" s="2">
        <f t="shared" si="103"/>
        <v>-4.7110601703392874E-3</v>
      </c>
      <c r="F1148" s="2">
        <f t="shared" si="107"/>
        <v>1.8377493238432636E-2</v>
      </c>
      <c r="G1148" s="2">
        <f t="shared" si="105"/>
        <v>-2.3088553408771924E-2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1.5348999999999999</v>
      </c>
      <c r="C1149" s="2">
        <f t="shared" si="102"/>
        <v>1.5255561746952895</v>
      </c>
      <c r="D1149" s="2">
        <f t="shared" si="104"/>
        <v>1.5415962906491998</v>
      </c>
      <c r="E1149" s="2">
        <f t="shared" si="103"/>
        <v>-1.6040115953910306E-2</v>
      </c>
      <c r="F1149" s="2">
        <f t="shared" si="107"/>
        <v>1.1493971399964048E-2</v>
      </c>
      <c r="G1149" s="2">
        <f t="shared" si="105"/>
        <v>-2.7534087353874352E-2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1.5781000000000001</v>
      </c>
      <c r="C1150" s="2">
        <f t="shared" si="102"/>
        <v>1.5203475324344757</v>
      </c>
      <c r="D1150" s="2">
        <f t="shared" si="104"/>
        <v>1.5443002691196295</v>
      </c>
      <c r="E1150" s="2">
        <f t="shared" si="103"/>
        <v>-2.3952736685153742E-2</v>
      </c>
      <c r="F1150" s="2">
        <f t="shared" si="107"/>
        <v>4.4046297829404895E-3</v>
      </c>
      <c r="G1150" s="2">
        <f t="shared" si="105"/>
        <v>-2.8357366468094232E-2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1.6252</v>
      </c>
      <c r="C1151" s="2">
        <f t="shared" si="102"/>
        <v>1.5159402197522487</v>
      </c>
      <c r="D1151" s="2">
        <f t="shared" si="104"/>
        <v>1.5502928417774346</v>
      </c>
      <c r="E1151" s="2">
        <f t="shared" si="103"/>
        <v>-3.4352622025185964E-2</v>
      </c>
      <c r="F1151" s="2">
        <f t="shared" si="107"/>
        <v>-3.3468205786848014E-3</v>
      </c>
      <c r="G1151" s="2">
        <f t="shared" si="105"/>
        <v>-3.1005801446501162E-2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1.5308999999999999</v>
      </c>
      <c r="C1152" s="2">
        <f t="shared" si="102"/>
        <v>1.5128109551749795</v>
      </c>
      <c r="D1152" s="2">
        <f t="shared" si="104"/>
        <v>1.548856334979106</v>
      </c>
      <c r="E1152" s="2">
        <f t="shared" si="103"/>
        <v>-3.6045379804126476E-2</v>
      </c>
      <c r="F1152" s="2">
        <f t="shared" si="107"/>
        <v>-9.8865324237731381E-3</v>
      </c>
      <c r="G1152" s="2">
        <f t="shared" si="105"/>
        <v>-2.6158847380353338E-2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1.5624</v>
      </c>
      <c r="C1153" s="2">
        <f t="shared" si="102"/>
        <v>1.5155938851480597</v>
      </c>
      <c r="D1153" s="2">
        <f t="shared" si="104"/>
        <v>1.5498595694250981</v>
      </c>
      <c r="E1153" s="2">
        <f t="shared" si="103"/>
        <v>-3.4265684277038355E-2</v>
      </c>
      <c r="F1153" s="2">
        <f t="shared" si="107"/>
        <v>-1.4762362794426182E-2</v>
      </c>
      <c r="G1153" s="2">
        <f t="shared" si="105"/>
        <v>-1.9503321482612173E-2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1.5506</v>
      </c>
      <c r="C1154" s="2">
        <f t="shared" si="102"/>
        <v>1.5155332874329734</v>
      </c>
      <c r="D1154" s="2">
        <f t="shared" si="104"/>
        <v>1.5499144161343501</v>
      </c>
      <c r="E1154" s="2">
        <f t="shared" si="103"/>
        <v>-3.4381128701376662E-2</v>
      </c>
      <c r="F1154" s="2">
        <f t="shared" si="107"/>
        <v>-1.8686115975816278E-2</v>
      </c>
      <c r="G1154" s="2">
        <f t="shared" si="105"/>
        <v>-1.5695012725560384E-2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1.5545</v>
      </c>
      <c r="C1155" s="2">
        <f t="shared" si="102"/>
        <v>1.5118666278279005</v>
      </c>
      <c r="D1155" s="2">
        <f t="shared" si="104"/>
        <v>1.5502540890132872</v>
      </c>
      <c r="E1155" s="2">
        <f t="shared" si="103"/>
        <v>-3.8387461185386718E-2</v>
      </c>
      <c r="F1155" s="2">
        <f t="shared" si="107"/>
        <v>-2.2626385017730368E-2</v>
      </c>
      <c r="G1155" s="2">
        <f t="shared" si="105"/>
        <v>-1.5761076167656349E-2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1.5308999999999999</v>
      </c>
      <c r="C1156" s="2">
        <f t="shared" si="102"/>
        <v>1.5087640697005311</v>
      </c>
      <c r="D1156" s="2">
        <f t="shared" si="104"/>
        <v>1.5488204527900806</v>
      </c>
      <c r="E1156" s="2">
        <f t="shared" si="103"/>
        <v>-4.0056383089549508E-2</v>
      </c>
      <c r="F1156" s="2">
        <f t="shared" si="107"/>
        <v>-2.6112384632094195E-2</v>
      </c>
      <c r="G1156" s="2">
        <f t="shared" si="105"/>
        <v>-1.3943998457455312E-2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1.5192000000000001</v>
      </c>
      <c r="C1157" s="2">
        <f t="shared" si="102"/>
        <v>1.4994926743619879</v>
      </c>
      <c r="D1157" s="2">
        <f t="shared" si="104"/>
        <v>1.5466263451760007</v>
      </c>
      <c r="E1157" s="2">
        <f t="shared" si="103"/>
        <v>-4.7133670814012874E-2</v>
      </c>
      <c r="F1157" s="2">
        <f t="shared" si="107"/>
        <v>-3.0316641868477934E-2</v>
      </c>
      <c r="G1157" s="2">
        <f t="shared" si="105"/>
        <v>-1.681702894553494E-2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1.5192000000000001</v>
      </c>
      <c r="C1158" s="2">
        <f t="shared" si="102"/>
        <v>1.4982938013832205</v>
      </c>
      <c r="D1158" s="2">
        <f t="shared" si="104"/>
        <v>1.5445947640518525</v>
      </c>
      <c r="E1158" s="2">
        <f t="shared" si="103"/>
        <v>-4.6300962668631929E-2</v>
      </c>
      <c r="F1158" s="2">
        <f t="shared" si="107"/>
        <v>-3.3513506028508736E-2</v>
      </c>
      <c r="G1158" s="2">
        <f t="shared" si="105"/>
        <v>-1.2787456640123193E-2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1.4917</v>
      </c>
      <c r="C1159" s="2">
        <f t="shared" si="102"/>
        <v>1.5039255242473406</v>
      </c>
      <c r="D1159" s="2">
        <f t="shared" si="104"/>
        <v>1.5406766333813449</v>
      </c>
      <c r="E1159" s="2">
        <f t="shared" si="103"/>
        <v>-3.6751109134004256E-2</v>
      </c>
      <c r="F1159" s="2">
        <f t="shared" si="107"/>
        <v>-3.4161026649607844E-2</v>
      </c>
      <c r="G1159" s="2">
        <f t="shared" si="105"/>
        <v>-2.5900824843964124E-3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1.5230999999999999</v>
      </c>
      <c r="C1160" s="2">
        <f t="shared" si="102"/>
        <v>1.5153369820554421</v>
      </c>
      <c r="D1160" s="2">
        <f t="shared" si="104"/>
        <v>1.5393746605382823</v>
      </c>
      <c r="E1160" s="2">
        <f t="shared" si="103"/>
        <v>-2.4037678482840219E-2</v>
      </c>
      <c r="F1160" s="2">
        <f t="shared" si="107"/>
        <v>-3.2136357016254322E-2</v>
      </c>
      <c r="G1160" s="2">
        <f t="shared" si="105"/>
        <v>8.0986785334141026E-3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5">
        <f>TITRES_STAT!D1164</f>
        <v>1.5230999999999999</v>
      </c>
      <c r="C1161" s="2">
        <f t="shared" si="102"/>
        <v>1.5322389848161433</v>
      </c>
      <c r="D1161" s="2">
        <f t="shared" si="104"/>
        <v>1.5381691301280391</v>
      </c>
      <c r="E1161" s="2">
        <f t="shared" si="103"/>
        <v>-5.9301453118958403E-3</v>
      </c>
      <c r="F1161" s="2">
        <f t="shared" si="107"/>
        <v>-2.689511467538263E-2</v>
      </c>
      <c r="G1161" s="2">
        <f t="shared" si="105"/>
        <v>2.0964969363486789E-2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1.476</v>
      </c>
      <c r="C1162" s="2">
        <f t="shared" si="102"/>
        <v>1.5320329871521212</v>
      </c>
      <c r="D1162" s="2">
        <f t="shared" si="104"/>
        <v>1.533564009377814</v>
      </c>
      <c r="E1162" s="2">
        <f t="shared" si="103"/>
        <v>-1.5310222256927908E-3</v>
      </c>
      <c r="F1162" s="2">
        <f t="shared" si="107"/>
        <v>-2.1822296185444665E-2</v>
      </c>
      <c r="G1162" s="2">
        <f t="shared" si="105"/>
        <v>2.0291273959751874E-2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1.5113000000000001</v>
      </c>
      <c r="C1163" s="2">
        <f t="shared" si="102"/>
        <v>1.5367048352825643</v>
      </c>
      <c r="D1163" s="2">
        <f t="shared" si="104"/>
        <v>1.531914823497976</v>
      </c>
      <c r="E1163" s="2">
        <f t="shared" si="103"/>
        <v>4.7900117845882662E-3</v>
      </c>
      <c r="F1163" s="2">
        <f t="shared" si="107"/>
        <v>-1.6499834591438077E-2</v>
      </c>
      <c r="G1163" s="2">
        <f t="shared" si="105"/>
        <v>2.1289846376026343E-2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1.5035000000000001</v>
      </c>
      <c r="C1164" s="2">
        <f t="shared" si="102"/>
        <v>1.5388425529314005</v>
      </c>
      <c r="D1164" s="2">
        <f t="shared" si="104"/>
        <v>1.5298100217573851</v>
      </c>
      <c r="E1164" s="2">
        <f t="shared" si="103"/>
        <v>9.032531174015368E-3</v>
      </c>
      <c r="F1164" s="2">
        <f t="shared" si="107"/>
        <v>-1.1393361438347389E-2</v>
      </c>
      <c r="G1164" s="2">
        <f t="shared" si="105"/>
        <v>2.0425892612362759E-2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1.5192000000000001</v>
      </c>
      <c r="C1165" s="2">
        <f t="shared" si="102"/>
        <v>1.5412513909419543</v>
      </c>
      <c r="D1165" s="2">
        <f t="shared" si="104"/>
        <v>1.529024094219801</v>
      </c>
      <c r="E1165" s="2">
        <f t="shared" si="103"/>
        <v>1.222729672215328E-2</v>
      </c>
      <c r="F1165" s="2">
        <f t="shared" si="107"/>
        <v>-6.6692298062472552E-3</v>
      </c>
      <c r="G1165" s="2">
        <f t="shared" si="105"/>
        <v>1.8896526528400535E-2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1.5467</v>
      </c>
      <c r="C1166" s="2">
        <f t="shared" si="102"/>
        <v>1.5396588692585766</v>
      </c>
      <c r="D1166" s="2">
        <f t="shared" si="104"/>
        <v>1.5303334205738899</v>
      </c>
      <c r="E1166" s="2">
        <f t="shared" si="103"/>
        <v>9.3254486846867657E-3</v>
      </c>
      <c r="F1166" s="2">
        <f t="shared" si="107"/>
        <v>-3.4702941080604508E-3</v>
      </c>
      <c r="G1166" s="2">
        <f t="shared" si="105"/>
        <v>1.2795742792747217E-2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1.5781000000000001</v>
      </c>
      <c r="C1167" s="2">
        <f t="shared" ref="C1167:C1230" si="108">$C$4*B1157+C1166*(1-$C$4)</f>
        <v>1.5365113509111032</v>
      </c>
      <c r="D1167" s="2">
        <f t="shared" si="104"/>
        <v>1.5338716857165646</v>
      </c>
      <c r="E1167" s="2">
        <f t="shared" si="103"/>
        <v>2.6396651945386207E-3</v>
      </c>
      <c r="F1167" s="2">
        <f t="shared" si="107"/>
        <v>-2.2483022475406366E-3</v>
      </c>
      <c r="G1167" s="2">
        <f t="shared" si="105"/>
        <v>4.8879674420792569E-3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1.5467</v>
      </c>
      <c r="C1168" s="2">
        <f t="shared" si="108"/>
        <v>1.5338480661555489</v>
      </c>
      <c r="D1168" s="2">
        <f t="shared" si="104"/>
        <v>1.5348219312190414</v>
      </c>
      <c r="E1168" s="2">
        <f t="shared" si="103"/>
        <v>-9.7386506349250723E-4</v>
      </c>
      <c r="F1168" s="2">
        <f t="shared" si="107"/>
        <v>-1.9934148107310107E-3</v>
      </c>
      <c r="G1168" s="2">
        <f t="shared" si="105"/>
        <v>1.0195497472385035E-3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1.5702</v>
      </c>
      <c r="C1169" s="2">
        <f t="shared" si="108"/>
        <v>1.5273637482854645</v>
      </c>
      <c r="D1169" s="2">
        <f t="shared" si="104"/>
        <v>1.5374425289065197</v>
      </c>
      <c r="E1169" s="2">
        <f t="shared" si="103"/>
        <v>-1.0078780621055161E-2</v>
      </c>
      <c r="F1169" s="2">
        <f t="shared" si="107"/>
        <v>-3.6104879727958407E-3</v>
      </c>
      <c r="G1169" s="2">
        <f t="shared" si="105"/>
        <v>-6.46829264825932E-3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1.5467</v>
      </c>
      <c r="C1170" s="2">
        <f t="shared" si="108"/>
        <v>1.5267077870107775</v>
      </c>
      <c r="D1170" s="2">
        <f t="shared" si="104"/>
        <v>1.5381282675060368</v>
      </c>
      <c r="E1170" s="2">
        <f t="shared" si="103"/>
        <v>-1.1420480495259344E-2</v>
      </c>
      <c r="F1170" s="2">
        <f t="shared" si="107"/>
        <v>-5.1724864772885416E-3</v>
      </c>
      <c r="G1170" s="2">
        <f t="shared" si="105"/>
        <v>-6.2479940179708026E-3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1.5308999999999999</v>
      </c>
      <c r="C1171" s="2">
        <f t="shared" si="108"/>
        <v>1.5261527428552732</v>
      </c>
      <c r="D1171" s="2">
        <f t="shared" si="104"/>
        <v>1.5375928402833674</v>
      </c>
      <c r="E1171" s="2">
        <f t="shared" si="103"/>
        <v>-1.1440097428094154E-2</v>
      </c>
      <c r="F1171" s="2">
        <f t="shared" si="107"/>
        <v>-6.4260086674496637E-3</v>
      </c>
      <c r="G1171" s="2">
        <f t="shared" si="105"/>
        <v>-5.01408876064449E-3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1.5308999999999999</v>
      </c>
      <c r="C1172" s="2">
        <f t="shared" si="108"/>
        <v>1.5184369362621544</v>
      </c>
      <c r="D1172" s="2">
        <f t="shared" si="104"/>
        <v>1.5370970743364512</v>
      </c>
      <c r="E1172" s="2">
        <f t="shared" si="103"/>
        <v>-1.8660138074296784E-2</v>
      </c>
      <c r="F1172" s="2">
        <f t="shared" si="107"/>
        <v>-8.872834548819087E-3</v>
      </c>
      <c r="G1172" s="2">
        <f t="shared" si="105"/>
        <v>-9.7873035254776967E-3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1.5663</v>
      </c>
      <c r="C1173" s="2">
        <f t="shared" si="108"/>
        <v>1.5173389460679767</v>
      </c>
      <c r="D1173" s="2">
        <f t="shared" si="104"/>
        <v>1.5392602540152325</v>
      </c>
      <c r="E1173" s="2">
        <f t="shared" si="103"/>
        <v>-2.1921307947255775E-2</v>
      </c>
      <c r="F1173" s="2">
        <f t="shared" si="107"/>
        <v>-1.1482529228506424E-2</v>
      </c>
      <c r="G1173" s="2">
        <f t="shared" si="105"/>
        <v>-1.0438778718749351E-2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1.5663</v>
      </c>
      <c r="C1174" s="2">
        <f t="shared" si="108"/>
        <v>1.5152098774421341</v>
      </c>
      <c r="D1174" s="2">
        <f t="shared" si="104"/>
        <v>1.5412631981622524</v>
      </c>
      <c r="E1174" s="2">
        <f t="shared" si="103"/>
        <v>-2.6053320720118345E-2</v>
      </c>
      <c r="F1174" s="2">
        <f t="shared" si="107"/>
        <v>-1.4396687526828808E-2</v>
      </c>
      <c r="G1174" s="2">
        <f t="shared" si="105"/>
        <v>-1.1656633193289537E-2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1.5702</v>
      </c>
      <c r="C1175" s="2">
        <f t="shared" si="108"/>
        <v>1.5158237424510366</v>
      </c>
      <c r="D1175" s="2">
        <f t="shared" si="104"/>
        <v>1.5434066649650484</v>
      </c>
      <c r="E1175" s="2">
        <f t="shared" si="103"/>
        <v>-2.7582922514011843E-2</v>
      </c>
      <c r="F1175" s="2">
        <f t="shared" si="107"/>
        <v>-1.7033934524265416E-2</v>
      </c>
      <c r="G1175" s="2">
        <f t="shared" si="105"/>
        <v>-1.0548987989746426E-2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1.5859000000000001</v>
      </c>
      <c r="C1176" s="2">
        <f t="shared" si="108"/>
        <v>1.5205739359201078</v>
      </c>
      <c r="D1176" s="2">
        <f t="shared" si="104"/>
        <v>1.5465543194120819</v>
      </c>
      <c r="E1176" s="2">
        <f t="shared" si="103"/>
        <v>-2.5980383491974068E-2</v>
      </c>
      <c r="F1176" s="2">
        <f t="shared" si="107"/>
        <v>-1.8823224317807148E-2</v>
      </c>
      <c r="G1176" s="2">
        <f t="shared" si="105"/>
        <v>-7.1571591741669202E-3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1.5898000000000001</v>
      </c>
      <c r="C1177" s="2">
        <f t="shared" si="108"/>
        <v>1.5294240996247066</v>
      </c>
      <c r="D1177" s="2">
        <f t="shared" si="104"/>
        <v>1.5497577031593353</v>
      </c>
      <c r="E1177" s="2">
        <f t="shared" si="103"/>
        <v>-2.0333603534628653E-2</v>
      </c>
      <c r="F1177" s="2">
        <f t="shared" si="107"/>
        <v>-1.9125300161171449E-2</v>
      </c>
      <c r="G1177" s="2">
        <f t="shared" si="105"/>
        <v>-1.2083033734572035E-3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1.5506</v>
      </c>
      <c r="C1178" s="2">
        <f t="shared" si="108"/>
        <v>1.5320819304516748</v>
      </c>
      <c r="D1178" s="2">
        <f t="shared" si="104"/>
        <v>1.5498200955179029</v>
      </c>
      <c r="E1178" s="2">
        <f t="shared" si="103"/>
        <v>-1.7738165066228051E-2</v>
      </c>
      <c r="F1178" s="2">
        <f t="shared" si="107"/>
        <v>-1.884787314218277E-2</v>
      </c>
      <c r="G1178" s="2">
        <f t="shared" si="105"/>
        <v>1.1097080759547191E-3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1.5074000000000001</v>
      </c>
      <c r="C1179" s="2">
        <f t="shared" si="108"/>
        <v>1.5379462488437248</v>
      </c>
      <c r="D1179" s="2">
        <f t="shared" si="104"/>
        <v>1.5466778662202805</v>
      </c>
      <c r="E1179" s="2">
        <f t="shared" si="103"/>
        <v>-8.7316173765557004E-3</v>
      </c>
      <c r="F1179" s="2">
        <f t="shared" si="107"/>
        <v>-1.6824621989057355E-2</v>
      </c>
      <c r="G1179" s="2">
        <f t="shared" si="105"/>
        <v>8.0930046125016544E-3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1.5269999999999999</v>
      </c>
      <c r="C1180" s="2">
        <f t="shared" si="108"/>
        <v>1.5392929797908441</v>
      </c>
      <c r="D1180" s="2">
        <f t="shared" si="104"/>
        <v>1.5452202465002598</v>
      </c>
      <c r="E1180" s="2">
        <f t="shared" ref="E1180:E1243" si="109">C1180-D1180</f>
        <v>-5.9272667094156795E-3</v>
      </c>
      <c r="F1180" s="2">
        <f t="shared" si="107"/>
        <v>-1.4645150933129021E-2</v>
      </c>
      <c r="G1180" s="2">
        <f t="shared" si="105"/>
        <v>8.7178842237133417E-3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1.5113000000000001</v>
      </c>
      <c r="C1181" s="2">
        <f t="shared" si="108"/>
        <v>1.5380017521307143</v>
      </c>
      <c r="D1181" s="2">
        <f t="shared" ref="D1181:D1244" si="110">$D$4*B1181+(1-$D$4)*D1180</f>
        <v>1.5427076356483886</v>
      </c>
      <c r="E1181" s="2">
        <f t="shared" si="109"/>
        <v>-4.7058835176743141E-3</v>
      </c>
      <c r="F1181" s="2">
        <f t="shared" si="107"/>
        <v>-1.2657297450038079E-2</v>
      </c>
      <c r="G1181" s="2">
        <f t="shared" si="105"/>
        <v>7.9514139323637652E-3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1.5427</v>
      </c>
      <c r="C1182" s="2">
        <f t="shared" si="108"/>
        <v>1.5369091748798351</v>
      </c>
      <c r="D1182" s="2">
        <f t="shared" si="110"/>
        <v>1.5427070700448042</v>
      </c>
      <c r="E1182" s="2">
        <f t="shared" si="109"/>
        <v>-5.7978951649690913E-3</v>
      </c>
      <c r="F1182" s="2">
        <f t="shared" si="107"/>
        <v>-1.1285416993024282E-2</v>
      </c>
      <c r="G1182" s="2">
        <f t="shared" si="105"/>
        <v>5.4875218280551908E-3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1.5113000000000001</v>
      </c>
      <c r="C1183" s="2">
        <f t="shared" si="108"/>
        <v>1.5414308402829375</v>
      </c>
      <c r="D1183" s="2">
        <f t="shared" si="110"/>
        <v>1.5403806204118557</v>
      </c>
      <c r="E1183" s="2">
        <f t="shared" si="109"/>
        <v>1.0502198710817812E-3</v>
      </c>
      <c r="F1183" s="2">
        <f t="shared" si="107"/>
        <v>-8.8182896202030694E-3</v>
      </c>
      <c r="G1183" s="2">
        <f t="shared" si="105"/>
        <v>9.8685094912848506E-3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1.5113000000000001</v>
      </c>
      <c r="C1184" s="2">
        <f t="shared" si="108"/>
        <v>1.5452568648547933</v>
      </c>
      <c r="D1184" s="2">
        <f t="shared" si="110"/>
        <v>1.538226500381348</v>
      </c>
      <c r="E1184" s="2">
        <f t="shared" si="109"/>
        <v>7.0303644734452941E-3</v>
      </c>
      <c r="F1184" s="2">
        <f t="shared" si="107"/>
        <v>-5.6485588014733978E-3</v>
      </c>
      <c r="G1184" s="2">
        <f t="shared" si="105"/>
        <v>1.2678923274918692E-2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1.4681</v>
      </c>
      <c r="C1185" s="2">
        <f t="shared" si="108"/>
        <v>1.5490942702617481</v>
      </c>
      <c r="D1185" s="2">
        <f t="shared" si="110"/>
        <v>1.5330319447975445</v>
      </c>
      <c r="E1185" s="2">
        <f t="shared" si="109"/>
        <v>1.6062325464203608E-2</v>
      </c>
      <c r="F1185" s="2">
        <f t="shared" si="107"/>
        <v>-1.3063819483379968E-3</v>
      </c>
      <c r="G1185" s="2">
        <f t="shared" si="105"/>
        <v>1.7368707412541606E-2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1.4681</v>
      </c>
      <c r="C1186" s="2">
        <f t="shared" si="108"/>
        <v>1.5547566902214791</v>
      </c>
      <c r="D1186" s="2">
        <f t="shared" si="110"/>
        <v>1.5282221711088373</v>
      </c>
      <c r="E1186" s="2">
        <f t="shared" si="109"/>
        <v>2.6534519112641819E-2</v>
      </c>
      <c r="F1186" s="2">
        <f t="shared" si="107"/>
        <v>4.2617982638579665E-3</v>
      </c>
      <c r="G1186" s="2">
        <f t="shared" si="105"/>
        <v>2.2272720848783852E-2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1.4681</v>
      </c>
      <c r="C1187" s="2">
        <f t="shared" si="108"/>
        <v>1.5601479686489439</v>
      </c>
      <c r="D1187" s="2">
        <f t="shared" si="110"/>
        <v>1.5237686769526271</v>
      </c>
      <c r="E1187" s="2">
        <f t="shared" si="109"/>
        <v>3.6379291696316818E-2</v>
      </c>
      <c r="F1187" s="2">
        <f t="shared" si="107"/>
        <v>1.0685296950349737E-2</v>
      </c>
      <c r="G1187" s="2">
        <f t="shared" si="105"/>
        <v>2.5693994745967081E-2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1.4641999999999999</v>
      </c>
      <c r="C1188" s="2">
        <f t="shared" si="108"/>
        <v>1.5586790503952601</v>
      </c>
      <c r="D1188" s="2">
        <f t="shared" si="110"/>
        <v>1.5193561823635435</v>
      </c>
      <c r="E1188" s="2">
        <f t="shared" si="109"/>
        <v>3.9322868031716585E-2</v>
      </c>
      <c r="F1188" s="2">
        <f t="shared" si="107"/>
        <v>1.6412811166623107E-2</v>
      </c>
      <c r="G1188" s="2">
        <f t="shared" ref="G1188:G1251" si="111">E1188-F1188</f>
        <v>2.2910056865093478E-2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1.5074000000000001</v>
      </c>
      <c r="C1189" s="2">
        <f t="shared" si="108"/>
        <v>1.5507899657190662</v>
      </c>
      <c r="D1189" s="2">
        <f t="shared" si="110"/>
        <v>1.5184705392255033</v>
      </c>
      <c r="E1189" s="2">
        <f t="shared" si="109"/>
        <v>3.2319426493562897E-2</v>
      </c>
      <c r="F1189" s="2">
        <f t="shared" ref="F1189:F1252" si="113">(E1189*(2/(10)))+((1-(2/10))*F1188)</f>
        <v>1.9594134232011066E-2</v>
      </c>
      <c r="G1189" s="2">
        <f t="shared" si="111"/>
        <v>1.2725292261551831E-2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1.5427</v>
      </c>
      <c r="C1190" s="2">
        <f t="shared" si="108"/>
        <v>1.5471299709930562</v>
      </c>
      <c r="D1190" s="2">
        <f t="shared" si="110"/>
        <v>1.5202653140976883</v>
      </c>
      <c r="E1190" s="2">
        <f t="shared" si="109"/>
        <v>2.6864656895367878E-2</v>
      </c>
      <c r="F1190" s="2">
        <f t="shared" si="113"/>
        <v>2.1048238764682429E-2</v>
      </c>
      <c r="G1190" s="2">
        <f t="shared" si="111"/>
        <v>5.8164181306854489E-3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1.5269999999999999</v>
      </c>
      <c r="C1191" s="2">
        <f t="shared" si="108"/>
        <v>1.5416176677633553</v>
      </c>
      <c r="D1191" s="2">
        <f t="shared" si="110"/>
        <v>1.5207641797200817</v>
      </c>
      <c r="E1191" s="2">
        <f t="shared" si="109"/>
        <v>2.0853488043273583E-2</v>
      </c>
      <c r="F1191" s="2">
        <f t="shared" si="113"/>
        <v>2.1009288620400662E-2</v>
      </c>
      <c r="G1191" s="2">
        <f t="shared" si="111"/>
        <v>-1.5580057712707984E-4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5">
        <f>TITRES_STAT!D1195</f>
        <v>1.5427</v>
      </c>
      <c r="C1192" s="2">
        <f t="shared" si="108"/>
        <v>1.5417841804151466</v>
      </c>
      <c r="D1192" s="2">
        <f t="shared" si="110"/>
        <v>1.5223890552963719</v>
      </c>
      <c r="E1192" s="2">
        <f t="shared" si="109"/>
        <v>1.9395125118774725E-2</v>
      </c>
      <c r="F1192" s="2">
        <f t="shared" si="113"/>
        <v>2.0686455920075474E-2</v>
      </c>
      <c r="G1192" s="2">
        <f t="shared" si="111"/>
        <v>-1.2913308013007482E-3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5">
        <f>TITRES_STAT!D1196</f>
        <v>1.5663</v>
      </c>
      <c r="C1193" s="2">
        <f t="shared" si="108"/>
        <v>1.5370943065051241</v>
      </c>
      <c r="D1193" s="2">
        <f t="shared" si="110"/>
        <v>1.525641717867011</v>
      </c>
      <c r="E1193" s="2">
        <f t="shared" si="109"/>
        <v>1.1452588638113159E-2</v>
      </c>
      <c r="F1193" s="2">
        <f t="shared" si="113"/>
        <v>1.8839682463683012E-2</v>
      </c>
      <c r="G1193" s="2">
        <f t="shared" si="111"/>
        <v>-7.3870938255698529E-3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5">
        <f>TITRES_STAT!D1197</f>
        <v>1.5663</v>
      </c>
      <c r="C1194" s="2">
        <f t="shared" si="108"/>
        <v>1.5331259516581819</v>
      </c>
      <c r="D1194" s="2">
        <f t="shared" si="110"/>
        <v>1.5286534424694547</v>
      </c>
      <c r="E1194" s="2">
        <f t="shared" si="109"/>
        <v>4.4725091887272139E-3</v>
      </c>
      <c r="F1194" s="2">
        <f t="shared" si="113"/>
        <v>1.5966247808691852E-2</v>
      </c>
      <c r="G1194" s="2">
        <f t="shared" si="111"/>
        <v>-1.1493738619964639E-2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5">
        <f>TITRES_STAT!D1198</f>
        <v>1.5624</v>
      </c>
      <c r="C1195" s="2">
        <f t="shared" si="108"/>
        <v>1.5231219590953848</v>
      </c>
      <c r="D1195" s="2">
        <f t="shared" si="110"/>
        <v>1.5311531874717172</v>
      </c>
      <c r="E1195" s="2">
        <f t="shared" si="109"/>
        <v>-8.031228376332411E-3</v>
      </c>
      <c r="F1195" s="2">
        <f t="shared" si="113"/>
        <v>1.1166752571687E-2</v>
      </c>
      <c r="G1195" s="2">
        <f t="shared" si="111"/>
        <v>-1.9197980948019409E-2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5">
        <f>TITRES_STAT!D1199</f>
        <v>1.6205000000000001</v>
      </c>
      <c r="C1196" s="2">
        <f t="shared" si="108"/>
        <v>1.5146570423114796</v>
      </c>
      <c r="D1196" s="2">
        <f t="shared" si="110"/>
        <v>1.5377714698812195</v>
      </c>
      <c r="E1196" s="2">
        <f t="shared" si="109"/>
        <v>-2.3114427569739915E-2</v>
      </c>
      <c r="F1196" s="2">
        <f t="shared" si="113"/>
        <v>4.3105165434016175E-3</v>
      </c>
      <c r="G1196" s="2">
        <f t="shared" si="111"/>
        <v>-2.7424944113141531E-2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5">
        <f>TITRES_STAT!D1200</f>
        <v>1.6455</v>
      </c>
      <c r="C1197" s="2">
        <f t="shared" si="108"/>
        <v>1.5074944204174059</v>
      </c>
      <c r="D1197" s="2">
        <f t="shared" si="110"/>
        <v>1.5457513610011293</v>
      </c>
      <c r="E1197" s="2">
        <f t="shared" si="109"/>
        <v>-3.825694058372342E-2</v>
      </c>
      <c r="F1197" s="2">
        <f t="shared" si="113"/>
        <v>-4.20297488202339E-3</v>
      </c>
      <c r="G1197" s="2">
        <f t="shared" si="111"/>
        <v>-3.405396570170003E-2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1.6247</v>
      </c>
      <c r="C1198" s="2">
        <f t="shared" si="108"/>
        <v>1.5008337403531895</v>
      </c>
      <c r="D1198" s="2">
        <f t="shared" si="110"/>
        <v>1.5515994083343789</v>
      </c>
      <c r="E1198" s="2">
        <f t="shared" si="109"/>
        <v>-5.0765667981189422E-2</v>
      </c>
      <c r="F1198" s="2">
        <f t="shared" si="113"/>
        <v>-1.3515513501856598E-2</v>
      </c>
      <c r="G1198" s="2">
        <f t="shared" si="111"/>
        <v>-3.7250154479332824E-2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1.583</v>
      </c>
      <c r="C1199" s="2">
        <f t="shared" si="108"/>
        <v>1.5018439341450065</v>
      </c>
      <c r="D1199" s="2">
        <f t="shared" si="110"/>
        <v>1.5539253780873878</v>
      </c>
      <c r="E1199" s="2">
        <f t="shared" si="109"/>
        <v>-5.2081443942381345E-2</v>
      </c>
      <c r="F1199" s="2">
        <f t="shared" si="113"/>
        <v>-2.1228699589961549E-2</v>
      </c>
      <c r="G1199" s="2">
        <f t="shared" si="111"/>
        <v>-3.0852744352419796E-2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1.583</v>
      </c>
      <c r="C1200" s="2">
        <f t="shared" si="108"/>
        <v>1.5081294827380824</v>
      </c>
      <c r="D1200" s="2">
        <f t="shared" si="110"/>
        <v>1.5560790537846183</v>
      </c>
      <c r="E1200" s="2">
        <f t="shared" si="109"/>
        <v>-4.7949571046535855E-2</v>
      </c>
      <c r="F1200" s="2">
        <f t="shared" si="113"/>
        <v>-2.657287388127641E-2</v>
      </c>
      <c r="G1200" s="2">
        <f t="shared" si="111"/>
        <v>-2.1376697165259445E-2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1.583</v>
      </c>
      <c r="C1201" s="2">
        <f t="shared" si="108"/>
        <v>1.511032639239916</v>
      </c>
      <c r="D1201" s="2">
        <f t="shared" si="110"/>
        <v>1.5580731979487206</v>
      </c>
      <c r="E1201" s="2">
        <f t="shared" si="109"/>
        <v>-4.7040558708804525E-2</v>
      </c>
      <c r="F1201" s="2">
        <f t="shared" si="113"/>
        <v>-3.0666410846782035E-2</v>
      </c>
      <c r="G1201" s="2">
        <f t="shared" si="111"/>
        <v>-1.637414786202249E-2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1.5664</v>
      </c>
      <c r="C1202" s="2">
        <f t="shared" si="108"/>
        <v>1.5159045408953136</v>
      </c>
      <c r="D1202" s="2">
        <f t="shared" si="110"/>
        <v>1.5586899981006672</v>
      </c>
      <c r="E1202" s="2">
        <f t="shared" si="109"/>
        <v>-4.278545720535365E-2</v>
      </c>
      <c r="F1202" s="2">
        <f t="shared" si="113"/>
        <v>-3.3090220118496362E-2</v>
      </c>
      <c r="G1202" s="2">
        <f t="shared" si="111"/>
        <v>-9.6952370868572876E-3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5">
        <f>TITRES_STAT!D1206</f>
        <v>1.5205</v>
      </c>
      <c r="C1203" s="2">
        <f t="shared" si="108"/>
        <v>1.5236576884498807</v>
      </c>
      <c r="D1203" s="2">
        <f t="shared" si="110"/>
        <v>1.5558611093524697</v>
      </c>
      <c r="E1203" s="2">
        <f t="shared" si="109"/>
        <v>-3.2203420902588986E-2</v>
      </c>
      <c r="F1203" s="2">
        <f t="shared" si="113"/>
        <v>-3.2912860275314884E-2</v>
      </c>
      <c r="G1203" s="2">
        <f t="shared" si="111"/>
        <v>7.0943937272589797E-4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1.5164</v>
      </c>
      <c r="C1204" s="2">
        <f t="shared" si="108"/>
        <v>1.530218044072976</v>
      </c>
      <c r="D1204" s="2">
        <f t="shared" si="110"/>
        <v>1.5529380642152497</v>
      </c>
      <c r="E1204" s="2">
        <f t="shared" si="109"/>
        <v>-2.27200201422737E-2</v>
      </c>
      <c r="F1204" s="2">
        <f t="shared" si="113"/>
        <v>-3.0874292248706647E-2</v>
      </c>
      <c r="G1204" s="2">
        <f t="shared" si="111"/>
        <v>8.1542721064329464E-3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1.583</v>
      </c>
      <c r="C1205" s="2">
        <f t="shared" si="108"/>
        <v>1.535169114215595</v>
      </c>
      <c r="D1205" s="2">
        <f t="shared" si="110"/>
        <v>1.5551648742733792</v>
      </c>
      <c r="E1205" s="2">
        <f t="shared" si="109"/>
        <v>-1.9995760057784251E-2</v>
      </c>
      <c r="F1205" s="2">
        <f t="shared" si="113"/>
        <v>-2.8698585810522169E-2</v>
      </c>
      <c r="G1205" s="2">
        <f t="shared" si="111"/>
        <v>8.702825752737918E-3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1.5747</v>
      </c>
      <c r="C1206" s="2">
        <f t="shared" si="108"/>
        <v>1.548296942797811</v>
      </c>
      <c r="D1206" s="2">
        <f t="shared" si="110"/>
        <v>1.5566119206234994</v>
      </c>
      <c r="E1206" s="2">
        <f t="shared" si="109"/>
        <v>-8.3149778256883522E-3</v>
      </c>
      <c r="F1206" s="2">
        <f t="shared" si="113"/>
        <v>-2.4621864213555406E-2</v>
      </c>
      <c r="G1206" s="2">
        <f t="shared" si="111"/>
        <v>1.6306886387867054E-2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1.5622</v>
      </c>
      <c r="C1207" s="2">
        <f t="shared" si="108"/>
        <v>1.5632512592904555</v>
      </c>
      <c r="D1207" s="2">
        <f t="shared" si="110"/>
        <v>1.5570258524291662</v>
      </c>
      <c r="E1207" s="2">
        <f t="shared" si="109"/>
        <v>6.225406861289251E-3</v>
      </c>
      <c r="F1207" s="2">
        <f t="shared" si="113"/>
        <v>-1.8452409998586473E-2</v>
      </c>
      <c r="G1207" s="2">
        <f t="shared" si="111"/>
        <v>2.4677816859875724E-2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1.5205</v>
      </c>
      <c r="C1208" s="2">
        <f t="shared" si="108"/>
        <v>1.5727049117073084</v>
      </c>
      <c r="D1208" s="2">
        <f t="shared" si="110"/>
        <v>1.5543202337307096</v>
      </c>
      <c r="E1208" s="2">
        <f t="shared" si="109"/>
        <v>1.8384677976598818E-2</v>
      </c>
      <c r="F1208" s="2">
        <f t="shared" si="113"/>
        <v>-1.1084992403549416E-2</v>
      </c>
      <c r="G1208" s="2">
        <f t="shared" si="111"/>
        <v>2.9469670380148236E-2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1.4789000000000001</v>
      </c>
      <c r="C1209" s="2">
        <f t="shared" si="108"/>
        <v>1.5742887714446454</v>
      </c>
      <c r="D1209" s="2">
        <f t="shared" si="110"/>
        <v>1.5487335497506571</v>
      </c>
      <c r="E1209" s="2">
        <f t="shared" si="109"/>
        <v>2.5555221693988273E-2</v>
      </c>
      <c r="F1209" s="2">
        <f t="shared" si="113"/>
        <v>-3.7569495840418781E-3</v>
      </c>
      <c r="G1209" s="2">
        <f t="shared" si="111"/>
        <v>2.9312171278030152E-2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1.4789000000000001</v>
      </c>
      <c r="C1210" s="2">
        <f t="shared" si="108"/>
        <v>1.5756289604531615</v>
      </c>
      <c r="D1210" s="2">
        <f t="shared" si="110"/>
        <v>1.5435606942135716</v>
      </c>
      <c r="E1210" s="2">
        <f t="shared" si="109"/>
        <v>3.2068266239589915E-2</v>
      </c>
      <c r="F1210" s="2">
        <f t="shared" si="113"/>
        <v>3.4080935806844806E-3</v>
      </c>
      <c r="G1210" s="2">
        <f t="shared" si="111"/>
        <v>2.8660172658905435E-2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1.5205</v>
      </c>
      <c r="C1211" s="2">
        <f t="shared" si="108"/>
        <v>1.5767629665372904</v>
      </c>
      <c r="D1211" s="2">
        <f t="shared" si="110"/>
        <v>1.5418524946421959</v>
      </c>
      <c r="E1211" s="2">
        <f t="shared" si="109"/>
        <v>3.4910471895094553E-2</v>
      </c>
      <c r="F1211" s="2">
        <f t="shared" si="113"/>
        <v>9.7085692435664953E-3</v>
      </c>
      <c r="G1211" s="2">
        <f t="shared" si="111"/>
        <v>2.5201902651528059E-2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1.5205</v>
      </c>
      <c r="C1212" s="2">
        <f t="shared" si="108"/>
        <v>1.5751686639930917</v>
      </c>
      <c r="D1212" s="2">
        <f t="shared" si="110"/>
        <v>1.5402708283724036</v>
      </c>
      <c r="E1212" s="2">
        <f t="shared" si="109"/>
        <v>3.4897835620688156E-2</v>
      </c>
      <c r="F1212" s="2">
        <f t="shared" si="113"/>
        <v>1.4746422518990828E-2</v>
      </c>
      <c r="G1212" s="2">
        <f t="shared" si="111"/>
        <v>2.0151413101697328E-2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1.4789000000000001</v>
      </c>
      <c r="C1213" s="2">
        <f t="shared" si="108"/>
        <v>1.5667581003018469</v>
      </c>
      <c r="D1213" s="2">
        <f t="shared" si="110"/>
        <v>1.5357248410855588</v>
      </c>
      <c r="E1213" s="2">
        <f t="shared" si="109"/>
        <v>3.1033259216288078E-2</v>
      </c>
      <c r="F1213" s="2">
        <f t="shared" si="113"/>
        <v>1.8003789858450279E-2</v>
      </c>
      <c r="G1213" s="2">
        <f t="shared" si="111"/>
        <v>1.3029469357837799E-2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1.4372</v>
      </c>
      <c r="C1214" s="2">
        <f t="shared" si="108"/>
        <v>1.559010700255409</v>
      </c>
      <c r="D1214" s="2">
        <f t="shared" si="110"/>
        <v>1.5284267047088509</v>
      </c>
      <c r="E1214" s="2">
        <f t="shared" si="109"/>
        <v>3.0583995546558107E-2</v>
      </c>
      <c r="F1214" s="2">
        <f t="shared" si="113"/>
        <v>2.0519830996071846E-2</v>
      </c>
      <c r="G1214" s="2">
        <f t="shared" si="111"/>
        <v>1.0064164550486261E-2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1.4206000000000001</v>
      </c>
      <c r="C1215" s="2">
        <f t="shared" si="108"/>
        <v>1.5627013617545769</v>
      </c>
      <c r="D1215" s="2">
        <f t="shared" si="110"/>
        <v>1.5204395413970841</v>
      </c>
      <c r="E1215" s="2">
        <f t="shared" si="109"/>
        <v>4.2261820357492708E-2</v>
      </c>
      <c r="F1215" s="2">
        <f t="shared" si="113"/>
        <v>2.4868228868356018E-2</v>
      </c>
      <c r="G1215" s="2">
        <f t="shared" si="111"/>
        <v>1.7393591489136689E-2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1.4206000000000001</v>
      </c>
      <c r="C1216" s="2">
        <f t="shared" si="108"/>
        <v>1.5645473061000266</v>
      </c>
      <c r="D1216" s="2">
        <f t="shared" si="110"/>
        <v>1.5130440198121149</v>
      </c>
      <c r="E1216" s="2">
        <f t="shared" si="109"/>
        <v>5.1503286287911676E-2</v>
      </c>
      <c r="F1216" s="2">
        <f t="shared" si="113"/>
        <v>3.0195240352267151E-2</v>
      </c>
      <c r="G1216" s="2">
        <f t="shared" si="111"/>
        <v>2.1308045935644525E-2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1.3831</v>
      </c>
      <c r="C1217" s="2">
        <f t="shared" si="108"/>
        <v>1.5641861820846379</v>
      </c>
      <c r="D1217" s="2">
        <f t="shared" si="110"/>
        <v>1.5034185368630693</v>
      </c>
      <c r="E1217" s="2">
        <f t="shared" si="109"/>
        <v>6.0767645221568634E-2</v>
      </c>
      <c r="F1217" s="2">
        <f t="shared" si="113"/>
        <v>3.6309721326127448E-2</v>
      </c>
      <c r="G1217" s="2">
        <f t="shared" si="111"/>
        <v>2.4457923895441186E-2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1.4206000000000001</v>
      </c>
      <c r="C1218" s="2">
        <f t="shared" si="108"/>
        <v>1.5574652309946935</v>
      </c>
      <c r="D1218" s="2">
        <f t="shared" si="110"/>
        <v>1.4972838304287677</v>
      </c>
      <c r="E1218" s="2">
        <f t="shared" si="109"/>
        <v>6.0181400565925802E-2</v>
      </c>
      <c r="F1218" s="2">
        <f t="shared" si="113"/>
        <v>4.108405717408712E-2</v>
      </c>
      <c r="G1218" s="2">
        <f t="shared" si="111"/>
        <v>1.9097343391838682E-2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1.4581</v>
      </c>
      <c r="C1219" s="2">
        <f t="shared" si="108"/>
        <v>1.5453782723801253</v>
      </c>
      <c r="D1219" s="2">
        <f t="shared" si="110"/>
        <v>1.4943813244710811</v>
      </c>
      <c r="E1219" s="2">
        <f t="shared" si="109"/>
        <v>5.0996947909044188E-2</v>
      </c>
      <c r="F1219" s="2">
        <f t="shared" si="113"/>
        <v>4.3066635321078538E-2</v>
      </c>
      <c r="G1219" s="2">
        <f t="shared" si="111"/>
        <v>7.9303125879656503E-3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1.4164000000000001</v>
      </c>
      <c r="C1220" s="2">
        <f t="shared" si="108"/>
        <v>1.535150845860106</v>
      </c>
      <c r="D1220" s="2">
        <f t="shared" si="110"/>
        <v>1.488604930065816</v>
      </c>
      <c r="E1220" s="2">
        <f t="shared" si="109"/>
        <v>4.6545915794290016E-2</v>
      </c>
      <c r="F1220" s="2">
        <f t="shared" si="113"/>
        <v>4.3762491415720833E-2</v>
      </c>
      <c r="G1220" s="2">
        <f t="shared" si="111"/>
        <v>2.7834243785691826E-3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1.4164000000000001</v>
      </c>
      <c r="C1221" s="2">
        <f t="shared" si="108"/>
        <v>1.5328968695739358</v>
      </c>
      <c r="D1221" s="2">
        <f t="shared" si="110"/>
        <v>1.4832564167276074</v>
      </c>
      <c r="E1221" s="2">
        <f t="shared" si="109"/>
        <v>4.9640452846328342E-2</v>
      </c>
      <c r="F1221" s="2">
        <f t="shared" si="113"/>
        <v>4.4938083701842338E-2</v>
      </c>
      <c r="G1221" s="2">
        <f t="shared" si="111"/>
        <v>4.7023691444860044E-3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1.3789</v>
      </c>
      <c r="C1222" s="2">
        <f t="shared" si="108"/>
        <v>1.5309896588702534</v>
      </c>
      <c r="D1222" s="2">
        <f t="shared" si="110"/>
        <v>1.4755263117848216</v>
      </c>
      <c r="E1222" s="2">
        <f t="shared" si="109"/>
        <v>5.5463347085431769E-2</v>
      </c>
      <c r="F1222" s="2">
        <f t="shared" si="113"/>
        <v>4.7043136378560224E-2</v>
      </c>
      <c r="G1222" s="2">
        <f t="shared" si="111"/>
        <v>8.4202107068715448E-3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1.4164000000000001</v>
      </c>
      <c r="C1223" s="2">
        <f t="shared" si="108"/>
        <v>1.5229758651979066</v>
      </c>
      <c r="D1223" s="2">
        <f t="shared" si="110"/>
        <v>1.471146584985946</v>
      </c>
      <c r="E1223" s="2">
        <f t="shared" si="109"/>
        <v>5.1829280211960649E-2</v>
      </c>
      <c r="F1223" s="2">
        <f t="shared" si="113"/>
        <v>4.8000365145240316E-2</v>
      </c>
      <c r="G1223" s="2">
        <f t="shared" si="111"/>
        <v>3.8289150667203328E-3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5">
        <f>TITRES_STAT!D1227</f>
        <v>1.4164000000000001</v>
      </c>
      <c r="C1224" s="2">
        <f t="shared" si="108"/>
        <v>1.5097795782443826</v>
      </c>
      <c r="D1224" s="2">
        <f t="shared" si="110"/>
        <v>1.4670912823943945</v>
      </c>
      <c r="E1224" s="2">
        <f t="shared" si="109"/>
        <v>4.2688295849988123E-2</v>
      </c>
      <c r="F1224" s="2">
        <f t="shared" si="113"/>
        <v>4.6937951286189876E-2</v>
      </c>
      <c r="G1224" s="2">
        <f t="shared" si="111"/>
        <v>-4.2496554362017533E-3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1.3747</v>
      </c>
      <c r="C1225" s="2">
        <f t="shared" si="108"/>
        <v>1.4960596431298621</v>
      </c>
      <c r="D1225" s="2">
        <f t="shared" si="110"/>
        <v>1.4602474836985135</v>
      </c>
      <c r="E1225" s="2">
        <f t="shared" si="109"/>
        <v>3.5812159431348523E-2</v>
      </c>
      <c r="F1225" s="2">
        <f t="shared" si="113"/>
        <v>4.4712792915221608E-2</v>
      </c>
      <c r="G1225" s="2">
        <f t="shared" si="111"/>
        <v>-8.9006334838730855E-3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1.3706</v>
      </c>
      <c r="C1226" s="2">
        <f t="shared" si="108"/>
        <v>1.4844504672637293</v>
      </c>
      <c r="D1226" s="2">
        <f t="shared" si="110"/>
        <v>1.4536069293504756</v>
      </c>
      <c r="E1226" s="2">
        <f t="shared" si="109"/>
        <v>3.0843537913253671E-2</v>
      </c>
      <c r="F1226" s="2">
        <f t="shared" si="113"/>
        <v>4.1938941914828026E-2</v>
      </c>
      <c r="G1226" s="2">
        <f t="shared" si="111"/>
        <v>-1.1095404001574355E-2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1.3706</v>
      </c>
      <c r="C1227" s="2">
        <f t="shared" si="108"/>
        <v>1.4688580876846939</v>
      </c>
      <c r="D1227" s="2">
        <f t="shared" si="110"/>
        <v>1.4474582679171071</v>
      </c>
      <c r="E1227" s="2">
        <f t="shared" si="109"/>
        <v>2.139981976758687E-2</v>
      </c>
      <c r="F1227" s="2">
        <f t="shared" si="113"/>
        <v>3.7831117485379796E-2</v>
      </c>
      <c r="G1227" s="2">
        <f t="shared" si="111"/>
        <v>-1.6431297717792927E-2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1.4080999999999999</v>
      </c>
      <c r="C1228" s="2">
        <f t="shared" si="108"/>
        <v>1.4614337665024333</v>
      </c>
      <c r="D1228" s="2">
        <f t="shared" si="110"/>
        <v>1.4445428406639882</v>
      </c>
      <c r="E1228" s="2">
        <f t="shared" si="109"/>
        <v>1.6890925838445092E-2</v>
      </c>
      <c r="F1228" s="2">
        <f t="shared" si="113"/>
        <v>3.3643079155992857E-2</v>
      </c>
      <c r="G1228" s="2">
        <f t="shared" si="111"/>
        <v>-1.6752153317547765E-2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1.4080999999999999</v>
      </c>
      <c r="C1229" s="2">
        <f t="shared" si="108"/>
        <v>1.4609208793482127</v>
      </c>
      <c r="D1229" s="2">
        <f t="shared" si="110"/>
        <v>1.4418433709851743</v>
      </c>
      <c r="E1229" s="2">
        <f t="shared" si="109"/>
        <v>1.9077508363038342E-2</v>
      </c>
      <c r="F1229" s="2">
        <f t="shared" si="113"/>
        <v>3.0729964997401958E-2</v>
      </c>
      <c r="G1229" s="2">
        <f t="shared" si="111"/>
        <v>-1.1652456634363616E-2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1.4080999999999999</v>
      </c>
      <c r="C1230" s="2">
        <f t="shared" si="108"/>
        <v>1.4540715132946416</v>
      </c>
      <c r="D1230" s="2">
        <f t="shared" si="110"/>
        <v>1.4393438620233097</v>
      </c>
      <c r="E1230" s="2">
        <f t="shared" si="109"/>
        <v>1.472765127133191E-2</v>
      </c>
      <c r="F1230" s="2">
        <f t="shared" si="113"/>
        <v>2.7529502252187948E-2</v>
      </c>
      <c r="G1230" s="2">
        <f t="shared" si="111"/>
        <v>-1.2801850980856039E-2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1.3996999999999999</v>
      </c>
      <c r="C1231" s="2">
        <f t="shared" ref="C1231:C1294" si="114">$C$4*B1221+C1230*(1-$C$4)</f>
        <v>1.4482758958646968</v>
      </c>
      <c r="D1231" s="2">
        <f t="shared" si="110"/>
        <v>1.4364072796512126</v>
      </c>
      <c r="E1231" s="2">
        <f t="shared" si="109"/>
        <v>1.1868616213484229E-2</v>
      </c>
      <c r="F1231" s="2">
        <f t="shared" si="113"/>
        <v>2.4397325044447207E-2</v>
      </c>
      <c r="G1231" s="2">
        <f t="shared" si="111"/>
        <v>-1.2528708830962978E-2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1.3956</v>
      </c>
      <c r="C1232" s="2">
        <f t="shared" si="114"/>
        <v>1.4376026811162821</v>
      </c>
      <c r="D1232" s="2">
        <f t="shared" si="110"/>
        <v>1.4333845181955673</v>
      </c>
      <c r="E1232" s="2">
        <f t="shared" si="109"/>
        <v>4.218162920714752E-3</v>
      </c>
      <c r="F1232" s="2">
        <f t="shared" si="113"/>
        <v>2.0361492619700716E-2</v>
      </c>
      <c r="G1232" s="2">
        <f t="shared" si="111"/>
        <v>-1.6143329698985964E-2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1.4372</v>
      </c>
      <c r="C1233" s="2">
        <f t="shared" si="114"/>
        <v>1.4343407301753157</v>
      </c>
      <c r="D1233" s="2">
        <f t="shared" si="110"/>
        <v>1.4336671464773771</v>
      </c>
      <c r="E1233" s="2">
        <f t="shared" si="109"/>
        <v>6.7358369793857342E-4</v>
      </c>
      <c r="F1233" s="2">
        <f t="shared" si="113"/>
        <v>1.6423910835348287E-2</v>
      </c>
      <c r="G1233" s="2">
        <f t="shared" si="111"/>
        <v>-1.5750327137409714E-2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1.4497</v>
      </c>
      <c r="C1234" s="2">
        <f t="shared" si="114"/>
        <v>1.4315806178406518</v>
      </c>
      <c r="D1234" s="2">
        <f t="shared" si="110"/>
        <v>1.4348547652568309</v>
      </c>
      <c r="E1234" s="2">
        <f t="shared" si="109"/>
        <v>-3.2741474161790407E-3</v>
      </c>
      <c r="F1234" s="2">
        <f t="shared" si="113"/>
        <v>1.2484299185042822E-2</v>
      </c>
      <c r="G1234" s="2">
        <f t="shared" si="111"/>
        <v>-1.5758446601221863E-2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1.4080999999999999</v>
      </c>
      <c r="C1235" s="2">
        <f t="shared" si="114"/>
        <v>1.4228297535574745</v>
      </c>
      <c r="D1235" s="2">
        <f t="shared" si="110"/>
        <v>1.4328729307933621</v>
      </c>
      <c r="E1235" s="2">
        <f t="shared" si="109"/>
        <v>-1.0043177235887546E-2</v>
      </c>
      <c r="F1235" s="2">
        <f t="shared" si="113"/>
        <v>7.9788039008567499E-3</v>
      </c>
      <c r="G1235" s="2">
        <f t="shared" si="111"/>
        <v>-1.8021981136744296E-2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1.4539</v>
      </c>
      <c r="C1236" s="2">
        <f t="shared" si="114"/>
        <v>1.4147944068563245</v>
      </c>
      <c r="D1236" s="2">
        <f t="shared" si="110"/>
        <v>1.4344304914753354</v>
      </c>
      <c r="E1236" s="2">
        <f t="shared" si="109"/>
        <v>-1.9636084619010896E-2</v>
      </c>
      <c r="F1236" s="2">
        <f t="shared" si="113"/>
        <v>2.455826196883221E-3</v>
      </c>
      <c r="G1236" s="2">
        <f t="shared" si="111"/>
        <v>-2.2091910815894115E-2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1.3914</v>
      </c>
      <c r="C1237" s="2">
        <f t="shared" si="114"/>
        <v>1.4079952673399669</v>
      </c>
      <c r="D1237" s="2">
        <f t="shared" si="110"/>
        <v>1.4312430476623477</v>
      </c>
      <c r="E1237" s="2">
        <f t="shared" si="109"/>
        <v>-2.3247780322380729E-2</v>
      </c>
      <c r="F1237" s="2">
        <f t="shared" si="113"/>
        <v>-2.6848951069695687E-3</v>
      </c>
      <c r="G1237" s="2">
        <f t="shared" si="111"/>
        <v>-2.0562885215411161E-2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1.4331</v>
      </c>
      <c r="C1238" s="2">
        <f t="shared" si="114"/>
        <v>1.408011380056895</v>
      </c>
      <c r="D1238" s="2">
        <f t="shared" si="110"/>
        <v>1.431380599687359</v>
      </c>
      <c r="E1238" s="2">
        <f t="shared" si="109"/>
        <v>-2.3369219630464011E-2</v>
      </c>
      <c r="F1238" s="2">
        <f t="shared" si="113"/>
        <v>-6.8217600116684575E-3</v>
      </c>
      <c r="G1238" s="2">
        <f t="shared" si="111"/>
        <v>-1.6547459618795553E-2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1.4331</v>
      </c>
      <c r="C1239" s="2">
        <f t="shared" si="114"/>
        <v>1.4080250138942956</v>
      </c>
      <c r="D1239" s="2">
        <f t="shared" si="110"/>
        <v>1.4315079626734806</v>
      </c>
      <c r="E1239" s="2">
        <f t="shared" si="109"/>
        <v>-2.3482948779184998E-2</v>
      </c>
      <c r="F1239" s="2">
        <f t="shared" si="113"/>
        <v>-1.0153997765171766E-2</v>
      </c>
      <c r="G1239" s="2">
        <f t="shared" si="111"/>
        <v>-1.3328951014013232E-2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1.4539</v>
      </c>
      <c r="C1240" s="2">
        <f t="shared" si="114"/>
        <v>1.4080365502182501</v>
      </c>
      <c r="D1240" s="2">
        <f t="shared" si="110"/>
        <v>1.4331666321050744</v>
      </c>
      <c r="E1240" s="2">
        <f t="shared" si="109"/>
        <v>-2.5130081886824307E-2</v>
      </c>
      <c r="F1240" s="2">
        <f t="shared" si="113"/>
        <v>-1.3149214589502276E-2</v>
      </c>
      <c r="G1240" s="2">
        <f t="shared" si="111"/>
        <v>-1.1980867297322031E-2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1.4539</v>
      </c>
      <c r="C1241" s="2">
        <f t="shared" si="114"/>
        <v>1.4067540040308271</v>
      </c>
      <c r="D1241" s="2">
        <f t="shared" si="110"/>
        <v>1.434702437134328</v>
      </c>
      <c r="E1241" s="2">
        <f t="shared" si="109"/>
        <v>-2.7948433103500925E-2</v>
      </c>
      <c r="F1241" s="2">
        <f t="shared" si="113"/>
        <v>-1.6109058292302008E-2</v>
      </c>
      <c r="G1241" s="2">
        <f t="shared" si="111"/>
        <v>-1.1839374811198917E-2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1.4956</v>
      </c>
      <c r="C1242" s="2">
        <f t="shared" si="114"/>
        <v>1.4050380034106997</v>
      </c>
      <c r="D1242" s="2">
        <f t="shared" si="110"/>
        <v>1.4392133677169703</v>
      </c>
      <c r="E1242" s="2">
        <f t="shared" si="109"/>
        <v>-3.417536430627055E-2</v>
      </c>
      <c r="F1242" s="2">
        <f t="shared" si="113"/>
        <v>-1.9722319495095716E-2</v>
      </c>
      <c r="G1242" s="2">
        <f t="shared" si="111"/>
        <v>-1.4453044811174834E-2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1.4956</v>
      </c>
      <c r="C1243" s="2">
        <f t="shared" si="114"/>
        <v>1.4099860028859768</v>
      </c>
      <c r="D1243" s="2">
        <f t="shared" si="110"/>
        <v>1.4433901552934909</v>
      </c>
      <c r="E1243" s="2">
        <f t="shared" si="109"/>
        <v>-3.3404152407514154E-2</v>
      </c>
      <c r="F1243" s="2">
        <f t="shared" si="113"/>
        <v>-2.2458686077579407E-2</v>
      </c>
      <c r="G1243" s="2">
        <f t="shared" si="111"/>
        <v>-1.0945466329934747E-2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1.4789000000000001</v>
      </c>
      <c r="C1244" s="2">
        <f t="shared" si="114"/>
        <v>1.4160958485958264</v>
      </c>
      <c r="D1244" s="2">
        <f t="shared" si="110"/>
        <v>1.4460205141606397</v>
      </c>
      <c r="E1244" s="2">
        <f t="shared" ref="E1244:E1307" si="115">C1244-D1244</f>
        <v>-2.9924665564813324E-2</v>
      </c>
      <c r="F1244" s="2">
        <f t="shared" si="113"/>
        <v>-2.395188197502619E-2</v>
      </c>
      <c r="G1244" s="2">
        <f t="shared" si="111"/>
        <v>-5.9727835897871347E-3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1.4914000000000001</v>
      </c>
      <c r="C1245" s="2">
        <f t="shared" si="114"/>
        <v>1.4148657180426223</v>
      </c>
      <c r="D1245" s="2">
        <f t="shared" ref="D1245:D1308" si="116">$D$4*B1245+(1-$D$4)*D1244</f>
        <v>1.449381957556148</v>
      </c>
      <c r="E1245" s="2">
        <f t="shared" si="115"/>
        <v>-3.4516239513525671E-2</v>
      </c>
      <c r="F1245" s="2">
        <f t="shared" si="113"/>
        <v>-2.6064753482726088E-2</v>
      </c>
      <c r="G1245" s="2">
        <f t="shared" si="111"/>
        <v>-8.4514860307995827E-3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1.4914000000000001</v>
      </c>
      <c r="C1246" s="2">
        <f t="shared" si="114"/>
        <v>1.4208709921899112</v>
      </c>
      <c r="D1246" s="2">
        <f t="shared" si="116"/>
        <v>1.4524944051445816</v>
      </c>
      <c r="E1246" s="2">
        <f t="shared" si="115"/>
        <v>-3.1623412954670416E-2</v>
      </c>
      <c r="F1246" s="2">
        <f t="shared" si="113"/>
        <v>-2.7176485377114958E-2</v>
      </c>
      <c r="G1246" s="2">
        <f t="shared" si="111"/>
        <v>-4.4469275775554581E-3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1.4621999999999999</v>
      </c>
      <c r="C1247" s="2">
        <f t="shared" si="114"/>
        <v>1.4163369933914634</v>
      </c>
      <c r="D1247" s="2">
        <f t="shared" si="116"/>
        <v>1.4532133380968348</v>
      </c>
      <c r="E1247" s="2">
        <f t="shared" si="115"/>
        <v>-3.6876344705371489E-2</v>
      </c>
      <c r="F1247" s="2">
        <f t="shared" si="113"/>
        <v>-2.9116457242766267E-2</v>
      </c>
      <c r="G1247" s="2">
        <f t="shared" si="111"/>
        <v>-7.7598874626052215E-3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1.4581</v>
      </c>
      <c r="C1248" s="2">
        <f t="shared" si="114"/>
        <v>1.4189159174850843</v>
      </c>
      <c r="D1248" s="2">
        <f t="shared" si="116"/>
        <v>1.4535753130526248</v>
      </c>
      <c r="E1248" s="2">
        <f t="shared" si="115"/>
        <v>-3.4659395567540496E-2</v>
      </c>
      <c r="F1248" s="2">
        <f t="shared" si="113"/>
        <v>-3.0225044907721117E-2</v>
      </c>
      <c r="G1248" s="2">
        <f t="shared" si="111"/>
        <v>-4.4343506598193798E-3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1.4497</v>
      </c>
      <c r="C1249" s="2">
        <f t="shared" si="114"/>
        <v>1.4210980840258405</v>
      </c>
      <c r="D1249" s="2">
        <f t="shared" si="116"/>
        <v>1.4532882528265045</v>
      </c>
      <c r="E1249" s="2">
        <f t="shared" si="115"/>
        <v>-3.2190168800664054E-2</v>
      </c>
      <c r="F1249" s="2">
        <f t="shared" si="113"/>
        <v>-3.0618069686309705E-2</v>
      </c>
      <c r="G1249" s="2">
        <f t="shared" si="111"/>
        <v>-1.5720991143543493E-3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1.4456</v>
      </c>
      <c r="C1250" s="2">
        <f t="shared" si="114"/>
        <v>1.4261445326372497</v>
      </c>
      <c r="D1250" s="2">
        <f t="shared" si="116"/>
        <v>1.4527187526171339</v>
      </c>
      <c r="E1250" s="2">
        <f t="shared" si="115"/>
        <v>-2.6574219979884184E-2</v>
      </c>
      <c r="F1250" s="2">
        <f t="shared" si="113"/>
        <v>-2.9809299745024602E-2</v>
      </c>
      <c r="G1250" s="2">
        <f t="shared" si="111"/>
        <v>3.2350797651404181E-3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1.4872000000000001</v>
      </c>
      <c r="C1251" s="2">
        <f t="shared" si="114"/>
        <v>1.4304146045392112</v>
      </c>
      <c r="D1251" s="2">
        <f t="shared" si="116"/>
        <v>1.4552729190899389</v>
      </c>
      <c r="E1251" s="2">
        <f t="shared" si="115"/>
        <v>-2.4858314550727734E-2</v>
      </c>
      <c r="F1251" s="2">
        <f t="shared" si="113"/>
        <v>-2.881910270616523E-2</v>
      </c>
      <c r="G1251" s="2">
        <f t="shared" si="111"/>
        <v>3.960788155437496E-3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1.4997</v>
      </c>
      <c r="C1252" s="2">
        <f t="shared" si="114"/>
        <v>1.4404431269177942</v>
      </c>
      <c r="D1252" s="2">
        <f t="shared" si="116"/>
        <v>1.4585638139721655</v>
      </c>
      <c r="E1252" s="2">
        <f t="shared" si="115"/>
        <v>-1.8120687054371309E-2</v>
      </c>
      <c r="F1252" s="2">
        <f t="shared" si="113"/>
        <v>-2.6679419575806447E-2</v>
      </c>
      <c r="G1252" s="2">
        <f t="shared" ref="G1252:G1315" si="117">E1252-F1252</f>
        <v>8.5587325214351376E-3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1.5246999999999999</v>
      </c>
      <c r="C1253" s="2">
        <f t="shared" si="114"/>
        <v>1.4489287996996718</v>
      </c>
      <c r="D1253" s="2">
        <f t="shared" si="116"/>
        <v>1.4634627907149682</v>
      </c>
      <c r="E1253" s="2">
        <f t="shared" si="115"/>
        <v>-1.4533991015296399E-2</v>
      </c>
      <c r="F1253" s="2">
        <f t="shared" ref="F1253:F1316" si="119">(E1253*(2/(10)))+((1-(2/10))*F1252)</f>
        <v>-2.425033386370444E-2</v>
      </c>
      <c r="G1253" s="2">
        <f t="shared" si="117"/>
        <v>9.7163428484080411E-3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1.4956</v>
      </c>
      <c r="C1254" s="2">
        <f t="shared" si="114"/>
        <v>1.45353975359203</v>
      </c>
      <c r="D1254" s="2">
        <f t="shared" si="116"/>
        <v>1.4658433247360816</v>
      </c>
      <c r="E1254" s="2">
        <f t="shared" si="115"/>
        <v>-1.2303571144051562E-2</v>
      </c>
      <c r="F1254" s="2">
        <f t="shared" si="119"/>
        <v>-2.1860981319773869E-2</v>
      </c>
      <c r="G1254" s="2">
        <f t="shared" si="117"/>
        <v>9.5574101757223071E-3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1.4956</v>
      </c>
      <c r="C1255" s="2">
        <f t="shared" si="114"/>
        <v>1.4593644068855638</v>
      </c>
      <c r="D1255" s="2">
        <f t="shared" si="116"/>
        <v>1.4680475229037793</v>
      </c>
      <c r="E1255" s="2">
        <f t="shared" si="115"/>
        <v>-8.6831160182154754E-3</v>
      </c>
      <c r="F1255" s="2">
        <f t="shared" si="119"/>
        <v>-1.9225408259462191E-2</v>
      </c>
      <c r="G1255" s="2">
        <f t="shared" si="117"/>
        <v>1.0542292241246715E-2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1.4956</v>
      </c>
      <c r="C1256" s="2">
        <f t="shared" si="114"/>
        <v>1.4642929596724001</v>
      </c>
      <c r="D1256" s="2">
        <f t="shared" si="116"/>
        <v>1.4700884471331288</v>
      </c>
      <c r="E1256" s="2">
        <f t="shared" si="115"/>
        <v>-5.7954874607286655E-3</v>
      </c>
      <c r="F1256" s="2">
        <f t="shared" si="119"/>
        <v>-1.6539424099715486E-2</v>
      </c>
      <c r="G1256" s="2">
        <f t="shared" si="117"/>
        <v>1.0743936638986821E-2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1.5122</v>
      </c>
      <c r="C1257" s="2">
        <f t="shared" si="114"/>
        <v>1.4639709658766464</v>
      </c>
      <c r="D1257" s="2">
        <f t="shared" si="116"/>
        <v>1.4732078214195636</v>
      </c>
      <c r="E1257" s="2">
        <f t="shared" si="115"/>
        <v>-9.2368555429171995E-3</v>
      </c>
      <c r="F1257" s="2">
        <f t="shared" si="119"/>
        <v>-1.5078910388355829E-2</v>
      </c>
      <c r="G1257" s="2">
        <f t="shared" si="117"/>
        <v>5.8420548454386299E-3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1.4914000000000001</v>
      </c>
      <c r="C1258" s="2">
        <f t="shared" si="114"/>
        <v>1.4630677403571624</v>
      </c>
      <c r="D1258" s="2">
        <f t="shared" si="116"/>
        <v>1.4745553902032997</v>
      </c>
      <c r="E1258" s="2">
        <f t="shared" si="115"/>
        <v>-1.1487649846137371E-2</v>
      </c>
      <c r="F1258" s="2">
        <f t="shared" si="119"/>
        <v>-1.4360658279912139E-2</v>
      </c>
      <c r="G1258" s="2">
        <f t="shared" si="117"/>
        <v>2.8730084337747677E-3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1.4914000000000001</v>
      </c>
      <c r="C1259" s="2">
        <f t="shared" si="114"/>
        <v>1.4610111649175987</v>
      </c>
      <c r="D1259" s="2">
        <f t="shared" si="116"/>
        <v>1.4758031390771296</v>
      </c>
      <c r="E1259" s="2">
        <f t="shared" si="115"/>
        <v>-1.4791974159530819E-2</v>
      </c>
      <c r="F1259" s="2">
        <f t="shared" si="119"/>
        <v>-1.4446921455835876E-2</v>
      </c>
      <c r="G1259" s="2">
        <f t="shared" si="117"/>
        <v>-3.450527036949428E-4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1.4914000000000001</v>
      </c>
      <c r="C1260" s="2">
        <f t="shared" si="114"/>
        <v>1.4586402164687373</v>
      </c>
      <c r="D1260" s="2">
        <f t="shared" si="116"/>
        <v>1.4769584621084535</v>
      </c>
      <c r="E1260" s="2">
        <f t="shared" si="115"/>
        <v>-1.831824563971618E-2</v>
      </c>
      <c r="F1260" s="2">
        <f t="shared" si="119"/>
        <v>-1.5221186292611938E-2</v>
      </c>
      <c r="G1260" s="2">
        <f t="shared" si="117"/>
        <v>-3.0970593471042421E-3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1.4705999999999999</v>
      </c>
      <c r="C1261" s="2">
        <f t="shared" si="114"/>
        <v>1.4630340293197008</v>
      </c>
      <c r="D1261" s="2">
        <f t="shared" si="116"/>
        <v>1.4764874649152346</v>
      </c>
      <c r="E1261" s="2">
        <f t="shared" si="115"/>
        <v>-1.3453435595533803E-2</v>
      </c>
      <c r="F1261" s="2">
        <f t="shared" si="119"/>
        <v>-1.486763615319631E-2</v>
      </c>
      <c r="G1261" s="2">
        <f t="shared" si="117"/>
        <v>1.4142005576625073E-3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1.4705999999999999</v>
      </c>
      <c r="C1262" s="2">
        <f t="shared" si="114"/>
        <v>1.4686749478859007</v>
      </c>
      <c r="D1262" s="2">
        <f t="shared" si="116"/>
        <v>1.4760513564029951</v>
      </c>
      <c r="E1262" s="2">
        <f t="shared" si="115"/>
        <v>-7.3764085170944238E-3</v>
      </c>
      <c r="F1262" s="2">
        <f t="shared" si="119"/>
        <v>-1.3369390625975933E-2</v>
      </c>
      <c r="G1262" s="2">
        <f t="shared" si="117"/>
        <v>5.9929821088815088E-3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1.4705999999999999</v>
      </c>
      <c r="C1263" s="2">
        <f t="shared" si="114"/>
        <v>1.4772941866726852</v>
      </c>
      <c r="D1263" s="2">
        <f t="shared" si="116"/>
        <v>1.4756475522249954</v>
      </c>
      <c r="E1263" s="2">
        <f t="shared" si="115"/>
        <v>1.6466344476897543E-3</v>
      </c>
      <c r="F1263" s="2">
        <f t="shared" si="119"/>
        <v>-1.0366185611242796E-2</v>
      </c>
      <c r="G1263" s="2">
        <f t="shared" si="117"/>
        <v>1.201282005893255E-2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5">
        <f>TITRES_STAT!D1267</f>
        <v>1.4705999999999999</v>
      </c>
      <c r="C1264" s="2">
        <f t="shared" si="114"/>
        <v>1.4801104656461184</v>
      </c>
      <c r="D1264" s="2">
        <f t="shared" si="116"/>
        <v>1.4752736594675884</v>
      </c>
      <c r="E1264" s="2">
        <f t="shared" si="115"/>
        <v>4.8368061785299954E-3</v>
      </c>
      <c r="F1264" s="2">
        <f t="shared" si="119"/>
        <v>-7.3255872532882382E-3</v>
      </c>
      <c r="G1264" s="2">
        <f t="shared" si="117"/>
        <v>1.2162393431818234E-2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5">
        <f>TITRES_STAT!D1268</f>
        <v>1.4539</v>
      </c>
      <c r="C1265" s="2">
        <f t="shared" si="114"/>
        <v>1.4824934709313311</v>
      </c>
      <c r="D1265" s="2">
        <f t="shared" si="116"/>
        <v>1.4736904254329524</v>
      </c>
      <c r="E1265" s="2">
        <f t="shared" si="115"/>
        <v>8.8030454983787365E-3</v>
      </c>
      <c r="F1265" s="2">
        <f t="shared" si="119"/>
        <v>-4.0998607029548431E-3</v>
      </c>
      <c r="G1265" s="2">
        <f t="shared" si="117"/>
        <v>1.290290620133358E-2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5">
        <f>TITRES_STAT!D1269</f>
        <v>1.4456</v>
      </c>
      <c r="C1266" s="2">
        <f t="shared" si="114"/>
        <v>1.4845098600188185</v>
      </c>
      <c r="D1266" s="2">
        <f t="shared" si="116"/>
        <v>1.4716096531786598</v>
      </c>
      <c r="E1266" s="2">
        <f t="shared" si="115"/>
        <v>1.290020684015869E-2</v>
      </c>
      <c r="F1266" s="2">
        <f t="shared" si="119"/>
        <v>-6.9984719433213629E-4</v>
      </c>
      <c r="G1266" s="2">
        <f t="shared" si="117"/>
        <v>1.3600054034490827E-2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1.4581</v>
      </c>
      <c r="C1267" s="2">
        <f t="shared" si="114"/>
        <v>1.4887698815543848</v>
      </c>
      <c r="D1267" s="2">
        <f t="shared" si="116"/>
        <v>1.4706089381283887</v>
      </c>
      <c r="E1267" s="2">
        <f t="shared" si="115"/>
        <v>1.8160943425996168E-2</v>
      </c>
      <c r="F1267" s="2">
        <f t="shared" si="119"/>
        <v>3.0723109297335249E-3</v>
      </c>
      <c r="G1267" s="2">
        <f t="shared" si="117"/>
        <v>1.5088632496262643E-2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1.4456</v>
      </c>
      <c r="C1268" s="2">
        <f t="shared" si="114"/>
        <v>1.4891745151614026</v>
      </c>
      <c r="D1268" s="2">
        <f t="shared" si="116"/>
        <v>1.4687564241929525</v>
      </c>
      <c r="E1268" s="2">
        <f t="shared" si="115"/>
        <v>2.0418090968450153E-2</v>
      </c>
      <c r="F1268" s="2">
        <f t="shared" si="119"/>
        <v>6.5414669374768506E-3</v>
      </c>
      <c r="G1268" s="2">
        <f t="shared" si="117"/>
        <v>1.3876624030973303E-2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1.4456</v>
      </c>
      <c r="C1269" s="2">
        <f t="shared" si="114"/>
        <v>1.4895168974442639</v>
      </c>
      <c r="D1269" s="2">
        <f t="shared" si="116"/>
        <v>1.4670411335119931</v>
      </c>
      <c r="E1269" s="2">
        <f t="shared" si="115"/>
        <v>2.2475763932270798E-2</v>
      </c>
      <c r="F1269" s="2">
        <f t="shared" si="119"/>
        <v>9.7283263364356422E-3</v>
      </c>
      <c r="G1269" s="2">
        <f t="shared" si="117"/>
        <v>1.2747437595835156E-2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1.4456</v>
      </c>
      <c r="C1270" s="2">
        <f t="shared" si="114"/>
        <v>1.4898066055297616</v>
      </c>
      <c r="D1270" s="2">
        <f t="shared" si="116"/>
        <v>1.4654529013999937</v>
      </c>
      <c r="E1270" s="2">
        <f t="shared" si="115"/>
        <v>2.4353704129767895E-2</v>
      </c>
      <c r="F1270" s="2">
        <f t="shared" si="119"/>
        <v>1.2653401895102093E-2</v>
      </c>
      <c r="G1270" s="2">
        <f t="shared" si="117"/>
        <v>1.1700302234665802E-2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1.4038999999999999</v>
      </c>
      <c r="C1271" s="2">
        <f t="shared" si="114"/>
        <v>1.4868517431405675</v>
      </c>
      <c r="D1271" s="2">
        <f t="shared" si="116"/>
        <v>1.4608934272222165</v>
      </c>
      <c r="E1271" s="2">
        <f t="shared" si="115"/>
        <v>2.595831591835096E-2</v>
      </c>
      <c r="F1271" s="2">
        <f t="shared" si="119"/>
        <v>1.5314384699751868E-2</v>
      </c>
      <c r="G1271" s="2">
        <f t="shared" si="117"/>
        <v>1.0643931218599093E-2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1.4414</v>
      </c>
      <c r="C1272" s="2">
        <f t="shared" si="114"/>
        <v>1.4843514749650955</v>
      </c>
      <c r="D1272" s="2">
        <f t="shared" si="116"/>
        <v>1.4594494696502005</v>
      </c>
      <c r="E1272" s="2">
        <f t="shared" si="115"/>
        <v>2.4902005314894948E-2</v>
      </c>
      <c r="F1272" s="2">
        <f t="shared" si="119"/>
        <v>1.7231908822780483E-2</v>
      </c>
      <c r="G1272" s="2">
        <f t="shared" si="117"/>
        <v>7.670096492114465E-3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1.4372</v>
      </c>
      <c r="C1273" s="2">
        <f t="shared" si="114"/>
        <v>1.4822358634320036</v>
      </c>
      <c r="D1273" s="2">
        <f t="shared" si="116"/>
        <v>1.4578013607872227</v>
      </c>
      <c r="E1273" s="2">
        <f t="shared" si="115"/>
        <v>2.4434502644780975E-2</v>
      </c>
      <c r="F1273" s="2">
        <f t="shared" si="119"/>
        <v>1.8672427587180584E-2</v>
      </c>
      <c r="G1273" s="2">
        <f t="shared" si="117"/>
        <v>5.7620750576003917E-3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1.4331</v>
      </c>
      <c r="C1274" s="2">
        <f t="shared" si="114"/>
        <v>1.4804457305963106</v>
      </c>
      <c r="D1274" s="2">
        <f t="shared" si="116"/>
        <v>1.4559716303585395</v>
      </c>
      <c r="E1274" s="2">
        <f t="shared" si="115"/>
        <v>2.4474100237771079E-2</v>
      </c>
      <c r="F1274" s="2">
        <f t="shared" si="119"/>
        <v>1.9832762117298685E-2</v>
      </c>
      <c r="G1274" s="2">
        <f t="shared" si="117"/>
        <v>4.6413381204723943E-3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1.4331</v>
      </c>
      <c r="C1275" s="2">
        <f t="shared" si="114"/>
        <v>1.476361772043032</v>
      </c>
      <c r="D1275" s="2">
        <f t="shared" si="116"/>
        <v>1.4542774355171662</v>
      </c>
      <c r="E1275" s="2">
        <f t="shared" si="115"/>
        <v>2.2084336525865833E-2</v>
      </c>
      <c r="F1275" s="2">
        <f t="shared" si="119"/>
        <v>2.0283076999012113E-2</v>
      </c>
      <c r="G1275" s="2">
        <f t="shared" si="117"/>
        <v>1.8012595268537199E-3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1.4539</v>
      </c>
      <c r="C1276" s="2">
        <f t="shared" si="114"/>
        <v>1.4716291917287192</v>
      </c>
      <c r="D1276" s="2">
        <f t="shared" si="116"/>
        <v>1.4542494773307095</v>
      </c>
      <c r="E1276" s="2">
        <f t="shared" si="115"/>
        <v>1.7379714398009671E-2</v>
      </c>
      <c r="F1276" s="2">
        <f t="shared" si="119"/>
        <v>1.9702404478811626E-2</v>
      </c>
      <c r="G1276" s="2">
        <f t="shared" si="117"/>
        <v>-2.3226900808019542E-3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1.4164000000000001</v>
      </c>
      <c r="C1277" s="2">
        <f t="shared" si="114"/>
        <v>1.4695477776166084</v>
      </c>
      <c r="D1277" s="2">
        <f t="shared" si="116"/>
        <v>1.4514458123432497</v>
      </c>
      <c r="E1277" s="2">
        <f t="shared" si="115"/>
        <v>1.8101965273358722E-2</v>
      </c>
      <c r="F1277" s="2">
        <f t="shared" si="119"/>
        <v>1.9382316637721046E-2</v>
      </c>
      <c r="G1277" s="2">
        <f t="shared" si="117"/>
        <v>-1.2803513643623241E-3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1.4581</v>
      </c>
      <c r="C1278" s="2">
        <f t="shared" si="114"/>
        <v>1.4658635041371302</v>
      </c>
      <c r="D1278" s="2">
        <f t="shared" si="116"/>
        <v>1.4519387151326384</v>
      </c>
      <c r="E1278" s="2">
        <f t="shared" si="115"/>
        <v>1.3924789004491789E-2</v>
      </c>
      <c r="F1278" s="2">
        <f t="shared" si="119"/>
        <v>1.8290811111075195E-2</v>
      </c>
      <c r="G1278" s="2">
        <f t="shared" si="117"/>
        <v>-4.3660221065834059E-3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1.4164000000000001</v>
      </c>
      <c r="C1279" s="2">
        <f t="shared" si="114"/>
        <v>1.4627460419621869</v>
      </c>
      <c r="D1279" s="2">
        <f t="shared" si="116"/>
        <v>1.4493062177154061</v>
      </c>
      <c r="E1279" s="2">
        <f t="shared" si="115"/>
        <v>1.3439824246780807E-2</v>
      </c>
      <c r="F1279" s="2">
        <f t="shared" si="119"/>
        <v>1.732061373821632E-2</v>
      </c>
      <c r="G1279" s="2">
        <f t="shared" si="117"/>
        <v>-3.8807894914355129E-3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1.4038999999999999</v>
      </c>
      <c r="C1280" s="2">
        <f t="shared" si="114"/>
        <v>1.4601081893526195</v>
      </c>
      <c r="D1280" s="2">
        <f t="shared" si="116"/>
        <v>1.4459427941809317</v>
      </c>
      <c r="E1280" s="2">
        <f t="shared" si="115"/>
        <v>1.41653951716878E-2</v>
      </c>
      <c r="F1280" s="2">
        <f t="shared" si="119"/>
        <v>1.6689570024910616E-2</v>
      </c>
      <c r="G1280" s="2">
        <f t="shared" si="117"/>
        <v>-2.5241748532228159E-3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1.4080999999999999</v>
      </c>
      <c r="C1281" s="2">
        <f t="shared" si="114"/>
        <v>1.4514607756060627</v>
      </c>
      <c r="D1281" s="2">
        <f t="shared" si="116"/>
        <v>1.4431396242416035</v>
      </c>
      <c r="E1281" s="2">
        <f t="shared" si="115"/>
        <v>8.3211513644592117E-3</v>
      </c>
      <c r="F1281" s="2">
        <f t="shared" si="119"/>
        <v>1.5015886292820335E-2</v>
      </c>
      <c r="G1281" s="2">
        <f t="shared" si="117"/>
        <v>-6.6947349283611231E-3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1.4497</v>
      </c>
      <c r="C1282" s="2">
        <f t="shared" si="114"/>
        <v>1.4499129639743606</v>
      </c>
      <c r="D1282" s="2">
        <f t="shared" si="116"/>
        <v>1.4436255780014848</v>
      </c>
      <c r="E1282" s="2">
        <f t="shared" si="115"/>
        <v>6.2873859728758141E-3</v>
      </c>
      <c r="F1282" s="2">
        <f t="shared" si="119"/>
        <v>1.3270186228831431E-2</v>
      </c>
      <c r="G1282" s="2">
        <f t="shared" si="117"/>
        <v>-6.9828002559556169E-3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1.4372</v>
      </c>
      <c r="C1283" s="2">
        <f t="shared" si="114"/>
        <v>1.4479571233629205</v>
      </c>
      <c r="D1283" s="2">
        <f t="shared" si="116"/>
        <v>1.4431496092606342</v>
      </c>
      <c r="E1283" s="2">
        <f t="shared" si="115"/>
        <v>4.8075141022863033E-3</v>
      </c>
      <c r="F1283" s="2">
        <f t="shared" si="119"/>
        <v>1.1577651803522406E-2</v>
      </c>
      <c r="G1283" s="2">
        <f t="shared" si="117"/>
        <v>-6.7701377012361029E-3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5">
        <f>TITRES_STAT!D1287</f>
        <v>1.4164000000000001</v>
      </c>
      <c r="C1284" s="2">
        <f t="shared" si="114"/>
        <v>1.4456714120763172</v>
      </c>
      <c r="D1284" s="2">
        <f t="shared" si="116"/>
        <v>1.4411681567228096</v>
      </c>
      <c r="E1284" s="2">
        <f t="shared" si="115"/>
        <v>4.5032553535075959E-3</v>
      </c>
      <c r="F1284" s="2">
        <f t="shared" si="119"/>
        <v>1.0162772513519444E-2</v>
      </c>
      <c r="G1284" s="2">
        <f t="shared" si="117"/>
        <v>-5.6595171600118486E-3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1.4080999999999999</v>
      </c>
      <c r="C1285" s="2">
        <f t="shared" si="114"/>
        <v>1.4437373486799607</v>
      </c>
      <c r="D1285" s="2">
        <f t="shared" si="116"/>
        <v>1.4387186636322313</v>
      </c>
      <c r="E1285" s="2">
        <f t="shared" si="115"/>
        <v>5.0186850477293987E-3</v>
      </c>
      <c r="F1285" s="2">
        <f t="shared" si="119"/>
        <v>9.1339550203614357E-3</v>
      </c>
      <c r="G1285" s="2">
        <f t="shared" si="117"/>
        <v>-4.1152699726320369E-3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1.4581</v>
      </c>
      <c r="C1286" s="2">
        <f t="shared" si="114"/>
        <v>1.4453008334984283</v>
      </c>
      <c r="D1286" s="2">
        <f t="shared" si="116"/>
        <v>1.4401543181779919</v>
      </c>
      <c r="E1286" s="2">
        <f t="shared" si="115"/>
        <v>5.1465153204364178E-3</v>
      </c>
      <c r="F1286" s="2">
        <f t="shared" si="119"/>
        <v>8.3364670803764314E-3</v>
      </c>
      <c r="G1286" s="2">
        <f t="shared" si="117"/>
        <v>-3.1899517599400136E-3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1.4497</v>
      </c>
      <c r="C1287" s="2">
        <f t="shared" si="114"/>
        <v>1.440854551421747</v>
      </c>
      <c r="D1287" s="2">
        <f t="shared" si="116"/>
        <v>1.440861405720363</v>
      </c>
      <c r="E1287" s="2">
        <f t="shared" si="115"/>
        <v>-6.8542986160213815E-6</v>
      </c>
      <c r="F1287" s="2">
        <f t="shared" si="119"/>
        <v>6.6678028045779412E-3</v>
      </c>
      <c r="G1287" s="2">
        <f t="shared" si="117"/>
        <v>-6.6746571031939626E-3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1.4372</v>
      </c>
      <c r="C1288" s="2">
        <f t="shared" si="114"/>
        <v>1.4435076973568628</v>
      </c>
      <c r="D1288" s="2">
        <f t="shared" si="116"/>
        <v>1.4405901904818177</v>
      </c>
      <c r="E1288" s="2">
        <f t="shared" si="115"/>
        <v>2.9175068750451061E-3</v>
      </c>
      <c r="F1288" s="2">
        <f t="shared" si="119"/>
        <v>5.917743618671375E-3</v>
      </c>
      <c r="G1288" s="2">
        <f t="shared" si="117"/>
        <v>-3.0002367436262689E-3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1.5205</v>
      </c>
      <c r="C1289" s="2">
        <f t="shared" si="114"/>
        <v>1.4393372823788839</v>
      </c>
      <c r="D1289" s="2">
        <f t="shared" si="116"/>
        <v>1.4465094356313126</v>
      </c>
      <c r="E1289" s="2">
        <f t="shared" si="115"/>
        <v>-7.1721532524287035E-3</v>
      </c>
      <c r="F1289" s="2">
        <f t="shared" si="119"/>
        <v>3.2997642444513599E-3</v>
      </c>
      <c r="G1289" s="2">
        <f t="shared" si="117"/>
        <v>-1.0471917496880064E-2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1.6039000000000001</v>
      </c>
      <c r="C1290" s="2">
        <f t="shared" si="114"/>
        <v>1.4338853927821327</v>
      </c>
      <c r="D1290" s="2">
        <f t="shared" si="116"/>
        <v>1.4581679959549192</v>
      </c>
      <c r="E1290" s="2">
        <f t="shared" si="115"/>
        <v>-2.4282603172786521E-2</v>
      </c>
      <c r="F1290" s="2">
        <f t="shared" si="119"/>
        <v>-2.2167092389962168E-3</v>
      </c>
      <c r="G1290" s="2">
        <f t="shared" si="117"/>
        <v>-2.2065893933790305E-2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1.6621999999999999</v>
      </c>
      <c r="C1291" s="2">
        <f t="shared" si="114"/>
        <v>1.4299184092771891</v>
      </c>
      <c r="D1291" s="2">
        <f t="shared" si="116"/>
        <v>1.4732814777360361</v>
      </c>
      <c r="E1291" s="2">
        <f t="shared" si="115"/>
        <v>-4.3363068458847076E-2</v>
      </c>
      <c r="F1291" s="2">
        <f t="shared" si="119"/>
        <v>-1.0445981082966389E-2</v>
      </c>
      <c r="G1291" s="2">
        <f t="shared" si="117"/>
        <v>-3.2917087375880685E-2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1.633</v>
      </c>
      <c r="C1292" s="2">
        <f t="shared" si="114"/>
        <v>1.4329617309268521</v>
      </c>
      <c r="D1292" s="2">
        <f t="shared" si="116"/>
        <v>1.4851124793852186</v>
      </c>
      <c r="E1292" s="2">
        <f t="shared" si="115"/>
        <v>-5.2150748458366536E-2</v>
      </c>
      <c r="F1292" s="2">
        <f t="shared" si="119"/>
        <v>-1.878693455804642E-2</v>
      </c>
      <c r="G1292" s="2">
        <f t="shared" si="117"/>
        <v>-3.3363813900320116E-2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1.6621999999999999</v>
      </c>
      <c r="C1293" s="2">
        <f t="shared" si="114"/>
        <v>1.4336137723227211</v>
      </c>
      <c r="D1293" s="2">
        <f t="shared" si="116"/>
        <v>1.4982300735048319</v>
      </c>
      <c r="E1293" s="2">
        <f t="shared" si="115"/>
        <v>-6.4616301182110814E-2</v>
      </c>
      <c r="F1293" s="2">
        <f t="shared" si="119"/>
        <v>-2.7952807882859303E-2</v>
      </c>
      <c r="G1293" s="2">
        <f t="shared" si="117"/>
        <v>-3.6663493299251511E-2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1.6164000000000001</v>
      </c>
      <c r="C1294" s="2">
        <f t="shared" si="114"/>
        <v>1.430965499657687</v>
      </c>
      <c r="D1294" s="2">
        <f t="shared" si="116"/>
        <v>1.5069834013933627</v>
      </c>
      <c r="E1294" s="2">
        <f t="shared" si="115"/>
        <v>-7.6017901735675686E-2</v>
      </c>
      <c r="F1294" s="2">
        <f t="shared" si="119"/>
        <v>-3.7565826653422577E-2</v>
      </c>
      <c r="G1294" s="2">
        <f t="shared" si="117"/>
        <v>-3.8452075082253109E-2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1.5996999999999999</v>
      </c>
      <c r="C1295" s="2">
        <f t="shared" ref="C1295:C1358" si="120">$C$4*B1285+C1294*(1-$C$4)</f>
        <v>1.4274477304795812</v>
      </c>
      <c r="D1295" s="2">
        <f t="shared" si="116"/>
        <v>1.5138512975864471</v>
      </c>
      <c r="E1295" s="2">
        <f t="shared" si="115"/>
        <v>-8.6403567106865919E-2</v>
      </c>
      <c r="F1295" s="2">
        <f t="shared" si="119"/>
        <v>-4.7333374744111249E-2</v>
      </c>
      <c r="G1295" s="2">
        <f t="shared" si="117"/>
        <v>-3.907019236275467E-2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1.5539000000000001</v>
      </c>
      <c r="C1296" s="2">
        <f t="shared" si="120"/>
        <v>1.4321634642519532</v>
      </c>
      <c r="D1296" s="2">
        <f t="shared" si="116"/>
        <v>1.5168178681355993</v>
      </c>
      <c r="E1296" s="2">
        <f t="shared" si="115"/>
        <v>-8.465440388364609E-2</v>
      </c>
      <c r="F1296" s="2">
        <f t="shared" si="119"/>
        <v>-5.4797580572018223E-2</v>
      </c>
      <c r="G1296" s="2">
        <f t="shared" si="117"/>
        <v>-2.9856823311627867E-2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1.5039</v>
      </c>
      <c r="C1297" s="2">
        <f t="shared" si="120"/>
        <v>1.4348613928285756</v>
      </c>
      <c r="D1297" s="2">
        <f t="shared" si="116"/>
        <v>1.5158609890144437</v>
      </c>
      <c r="E1297" s="2">
        <f t="shared" si="115"/>
        <v>-8.099959618586805E-2</v>
      </c>
      <c r="F1297" s="2">
        <f t="shared" si="119"/>
        <v>-6.0037983694788188E-2</v>
      </c>
      <c r="G1297" s="2">
        <f t="shared" si="117"/>
        <v>-2.0961612491079862E-2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1.5039</v>
      </c>
      <c r="C1298" s="2">
        <f t="shared" si="120"/>
        <v>1.4352211785472564</v>
      </c>
      <c r="D1298" s="2">
        <f t="shared" si="116"/>
        <v>1.5149749898281886</v>
      </c>
      <c r="E1298" s="2">
        <f t="shared" si="115"/>
        <v>-7.9753811280932174E-2</v>
      </c>
      <c r="F1298" s="2">
        <f t="shared" si="119"/>
        <v>-6.3981149212016988E-2</v>
      </c>
      <c r="G1298" s="2">
        <f t="shared" si="117"/>
        <v>-1.5772662068915186E-2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1.4789000000000001</v>
      </c>
      <c r="C1299" s="2">
        <f t="shared" si="120"/>
        <v>1.4483409972322938</v>
      </c>
      <c r="D1299" s="2">
        <f t="shared" si="116"/>
        <v>1.5123027683594339</v>
      </c>
      <c r="E1299" s="2">
        <f t="shared" si="115"/>
        <v>-6.3961771127140077E-2</v>
      </c>
      <c r="F1299" s="2">
        <f t="shared" si="119"/>
        <v>-6.39772735950416E-2</v>
      </c>
      <c r="G1299" s="2">
        <f t="shared" si="117"/>
        <v>1.5502467901523653E-5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1.4581</v>
      </c>
      <c r="C1300" s="2">
        <f t="shared" si="120"/>
        <v>1.4722731515042486</v>
      </c>
      <c r="D1300" s="2">
        <f t="shared" si="116"/>
        <v>1.5082877484809571</v>
      </c>
      <c r="E1300" s="2">
        <f t="shared" si="115"/>
        <v>-3.6014596976708502E-2</v>
      </c>
      <c r="F1300" s="2">
        <f t="shared" si="119"/>
        <v>-5.8384738271374984E-2</v>
      </c>
      <c r="G1300" s="2">
        <f t="shared" si="117"/>
        <v>2.2370141294666482E-2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1.4164000000000001</v>
      </c>
      <c r="C1301" s="2">
        <f t="shared" si="120"/>
        <v>1.5014926666574411</v>
      </c>
      <c r="D1301" s="2">
        <f t="shared" si="116"/>
        <v>1.5014812485934788</v>
      </c>
      <c r="E1301" s="2">
        <f t="shared" si="115"/>
        <v>1.1418063962320701E-5</v>
      </c>
      <c r="F1301" s="2">
        <f t="shared" si="119"/>
        <v>-4.6705507004307527E-2</v>
      </c>
      <c r="G1301" s="2">
        <f t="shared" si="117"/>
        <v>4.6716925068269848E-2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1.4164000000000001</v>
      </c>
      <c r="C1302" s="2">
        <f t="shared" si="120"/>
        <v>1.5217245640947579</v>
      </c>
      <c r="D1302" s="2">
        <f t="shared" si="116"/>
        <v>1.4951789338828507</v>
      </c>
      <c r="E1302" s="2">
        <f t="shared" si="115"/>
        <v>2.6545630211907145E-2</v>
      </c>
      <c r="F1302" s="2">
        <f t="shared" si="119"/>
        <v>-3.2055279561064597E-2</v>
      </c>
      <c r="G1302" s="2">
        <f t="shared" si="117"/>
        <v>5.8600909772971742E-2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1.4164000000000001</v>
      </c>
      <c r="C1303" s="2">
        <f t="shared" si="120"/>
        <v>1.5433361696186412</v>
      </c>
      <c r="D1303" s="2">
        <f t="shared" si="116"/>
        <v>1.4893434572989359</v>
      </c>
      <c r="E1303" s="2">
        <f t="shared" si="115"/>
        <v>5.3992712319705261E-2</v>
      </c>
      <c r="F1303" s="2">
        <f t="shared" si="119"/>
        <v>-1.4845681184910624E-2</v>
      </c>
      <c r="G1303" s="2">
        <f t="shared" si="117"/>
        <v>6.8838393504615888E-2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1.4164000000000001</v>
      </c>
      <c r="C1304" s="2">
        <f t="shared" si="120"/>
        <v>1.554576758908081</v>
      </c>
      <c r="D1304" s="2">
        <f t="shared" si="116"/>
        <v>1.4839402382397555</v>
      </c>
      <c r="E1304" s="2">
        <f t="shared" si="115"/>
        <v>7.0636520668325486E-2</v>
      </c>
      <c r="F1304" s="2">
        <f t="shared" si="119"/>
        <v>2.2507591857365977E-3</v>
      </c>
      <c r="G1304" s="2">
        <f t="shared" si="117"/>
        <v>6.8385761482588889E-2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1.4164000000000001</v>
      </c>
      <c r="C1305" s="2">
        <f t="shared" si="120"/>
        <v>1.5615187959991454</v>
      </c>
      <c r="D1305" s="2">
        <f t="shared" si="116"/>
        <v>1.4789372576294033</v>
      </c>
      <c r="E1305" s="2">
        <f t="shared" si="115"/>
        <v>8.2581538369742136E-2</v>
      </c>
      <c r="F1305" s="2">
        <f t="shared" si="119"/>
        <v>1.8316915022537707E-2</v>
      </c>
      <c r="G1305" s="2">
        <f t="shared" si="117"/>
        <v>6.4264623347204425E-2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1.3956</v>
      </c>
      <c r="C1306" s="2">
        <f t="shared" si="120"/>
        <v>1.5603466735377385</v>
      </c>
      <c r="D1306" s="2">
        <f t="shared" si="116"/>
        <v>1.4727641274346328</v>
      </c>
      <c r="E1306" s="2">
        <f t="shared" si="115"/>
        <v>8.7582546103105674E-2</v>
      </c>
      <c r="F1306" s="2">
        <f t="shared" si="119"/>
        <v>3.2170041238651303E-2</v>
      </c>
      <c r="G1306" s="2">
        <f t="shared" si="117"/>
        <v>5.5412504864454371E-2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1.4331</v>
      </c>
      <c r="C1307" s="2">
        <f t="shared" si="120"/>
        <v>1.5516625699165478</v>
      </c>
      <c r="D1307" s="2">
        <f t="shared" si="116"/>
        <v>1.4698260439209563</v>
      </c>
      <c r="E1307" s="2">
        <f t="shared" si="115"/>
        <v>8.1836525995591547E-2</v>
      </c>
      <c r="F1307" s="2">
        <f t="shared" si="119"/>
        <v>4.2103338190039356E-2</v>
      </c>
      <c r="G1307" s="2">
        <f t="shared" si="117"/>
        <v>3.9733187805552191E-2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1.4164000000000001</v>
      </c>
      <c r="C1308" s="2">
        <f t="shared" si="120"/>
        <v>1.5443144822370789</v>
      </c>
      <c r="D1308" s="2">
        <f t="shared" si="116"/>
        <v>1.4658685591860707</v>
      </c>
      <c r="E1308" s="2">
        <f t="shared" ref="E1308:E1371" si="121">C1308-D1308</f>
        <v>7.8445923051008171E-2</v>
      </c>
      <c r="F1308" s="2">
        <f t="shared" si="119"/>
        <v>4.9371855162233122E-2</v>
      </c>
      <c r="G1308" s="2">
        <f t="shared" si="117"/>
        <v>2.9074067888775049E-2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1.4372</v>
      </c>
      <c r="C1309" s="2">
        <f t="shared" si="120"/>
        <v>1.5342507157390668</v>
      </c>
      <c r="D1309" s="2">
        <f t="shared" ref="D1309:D1372" si="122">$D$4*B1309+(1-$D$4)*D1308</f>
        <v>1.4637449622093248</v>
      </c>
      <c r="E1309" s="2">
        <f t="shared" si="121"/>
        <v>7.0505753529741977E-2</v>
      </c>
      <c r="F1309" s="2">
        <f t="shared" si="119"/>
        <v>5.3598634835734897E-2</v>
      </c>
      <c r="G1309" s="2">
        <f t="shared" si="117"/>
        <v>1.690711869400708E-2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1.4372</v>
      </c>
      <c r="C1310" s="2">
        <f t="shared" si="120"/>
        <v>1.5225352210099794</v>
      </c>
      <c r="D1310" s="2">
        <f t="shared" si="122"/>
        <v>1.4617786687123377</v>
      </c>
      <c r="E1310" s="2">
        <f t="shared" si="121"/>
        <v>6.0756552297641653E-2</v>
      </c>
      <c r="F1310" s="2">
        <f t="shared" si="119"/>
        <v>5.5030218328116248E-2</v>
      </c>
      <c r="G1310" s="2">
        <f t="shared" si="117"/>
        <v>5.7263339695254045E-3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1.4414</v>
      </c>
      <c r="C1311" s="2">
        <f t="shared" si="120"/>
        <v>1.5062067254699827</v>
      </c>
      <c r="D1311" s="2">
        <f t="shared" si="122"/>
        <v>1.460269137696609</v>
      </c>
      <c r="E1311" s="2">
        <f t="shared" si="121"/>
        <v>4.5937587773373645E-2</v>
      </c>
      <c r="F1311" s="2">
        <f t="shared" si="119"/>
        <v>5.3211692217167733E-2</v>
      </c>
      <c r="G1311" s="2">
        <f t="shared" si="117"/>
        <v>-7.2741044437940883E-3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1.4456</v>
      </c>
      <c r="C1312" s="2">
        <f t="shared" si="120"/>
        <v>1.4923903061669084</v>
      </c>
      <c r="D1312" s="2">
        <f t="shared" si="122"/>
        <v>1.4591825349042677</v>
      </c>
      <c r="E1312" s="2">
        <f t="shared" si="121"/>
        <v>3.3207771262640629E-2</v>
      </c>
      <c r="F1312" s="2">
        <f t="shared" si="119"/>
        <v>4.9210908026262316E-2</v>
      </c>
      <c r="G1312" s="2">
        <f t="shared" si="117"/>
        <v>-1.6003136763621688E-2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1.4038999999999999</v>
      </c>
      <c r="C1313" s="2">
        <f t="shared" si="120"/>
        <v>1.4806994898335379</v>
      </c>
      <c r="D1313" s="2">
        <f t="shared" si="122"/>
        <v>1.4550875323187664</v>
      </c>
      <c r="E1313" s="2">
        <f t="shared" si="121"/>
        <v>2.5611957514771522E-2</v>
      </c>
      <c r="F1313" s="2">
        <f t="shared" si="119"/>
        <v>4.4491117923964166E-2</v>
      </c>
      <c r="G1313" s="2">
        <f t="shared" si="117"/>
        <v>-1.8879160409192644E-2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1.4121999999999999</v>
      </c>
      <c r="C1314" s="2">
        <f t="shared" si="120"/>
        <v>1.4708072606283782</v>
      </c>
      <c r="D1314" s="2">
        <f t="shared" si="122"/>
        <v>1.4519106780729321</v>
      </c>
      <c r="E1314" s="2">
        <f t="shared" si="121"/>
        <v>1.8896582555446129E-2</v>
      </c>
      <c r="F1314" s="2">
        <f t="shared" si="119"/>
        <v>3.9372210850260561E-2</v>
      </c>
      <c r="G1314" s="2">
        <f t="shared" si="117"/>
        <v>-2.0475628294814432E-2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1.4080999999999999</v>
      </c>
      <c r="C1315" s="2">
        <f t="shared" si="120"/>
        <v>1.462436912839397</v>
      </c>
      <c r="D1315" s="2">
        <f t="shared" si="122"/>
        <v>1.4486654426601224</v>
      </c>
      <c r="E1315" s="2">
        <f t="shared" si="121"/>
        <v>1.3771470179274603E-2</v>
      </c>
      <c r="F1315" s="2">
        <f t="shared" si="119"/>
        <v>3.4252062716063368E-2</v>
      </c>
      <c r="G1315" s="2">
        <f t="shared" si="117"/>
        <v>-2.0480592536788765E-2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1.4164000000000001</v>
      </c>
      <c r="C1316" s="2">
        <f t="shared" si="120"/>
        <v>1.4521543108641051</v>
      </c>
      <c r="D1316" s="2">
        <f t="shared" si="122"/>
        <v>1.4462754098704838</v>
      </c>
      <c r="E1316" s="2">
        <f t="shared" si="121"/>
        <v>5.8789009936213166E-3</v>
      </c>
      <c r="F1316" s="2">
        <f t="shared" si="119"/>
        <v>2.8577430371574959E-2</v>
      </c>
      <c r="G1316" s="2">
        <f t="shared" ref="G1316:G1379" si="123">E1316-F1316</f>
        <v>-2.2698529377953643E-2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1.4121999999999999</v>
      </c>
      <c r="C1317" s="2">
        <f t="shared" si="120"/>
        <v>1.4492228784234735</v>
      </c>
      <c r="D1317" s="2">
        <f t="shared" si="122"/>
        <v>1.4437513054356332</v>
      </c>
      <c r="E1317" s="2">
        <f t="shared" si="121"/>
        <v>5.4715729878402897E-3</v>
      </c>
      <c r="F1317" s="2">
        <f t="shared" ref="F1317:F1380" si="125">(E1317*(2/(10)))+((1-(2/10))*F1316)</f>
        <v>2.3956258894828025E-2</v>
      </c>
      <c r="G1317" s="2">
        <f t="shared" si="123"/>
        <v>-1.8484685906987736E-2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1.3956</v>
      </c>
      <c r="C1318" s="2">
        <f t="shared" si="120"/>
        <v>1.4441732048198623</v>
      </c>
      <c r="D1318" s="2">
        <f t="shared" si="122"/>
        <v>1.4401845420700308</v>
      </c>
      <c r="E1318" s="2">
        <f t="shared" si="121"/>
        <v>3.9886627498315619E-3</v>
      </c>
      <c r="F1318" s="2">
        <f t="shared" si="125"/>
        <v>1.9962739665828733E-2</v>
      </c>
      <c r="G1318" s="2">
        <f t="shared" si="123"/>
        <v>-1.5974076915997171E-2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1.3956</v>
      </c>
      <c r="C1319" s="2">
        <f t="shared" si="120"/>
        <v>1.4431004040783453</v>
      </c>
      <c r="D1319" s="2">
        <f t="shared" si="122"/>
        <v>1.4368819833981767</v>
      </c>
      <c r="E1319" s="2">
        <f t="shared" si="121"/>
        <v>6.2184206801685349E-3</v>
      </c>
      <c r="F1319" s="2">
        <f t="shared" si="125"/>
        <v>1.7213875868696694E-2</v>
      </c>
      <c r="G1319" s="2">
        <f t="shared" si="123"/>
        <v>-1.099545518852816E-2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1.4164000000000001</v>
      </c>
      <c r="C1320" s="2">
        <f t="shared" si="120"/>
        <v>1.4421926496047539</v>
      </c>
      <c r="D1320" s="2">
        <f t="shared" si="122"/>
        <v>1.4353647994427563</v>
      </c>
      <c r="E1320" s="2">
        <f t="shared" si="121"/>
        <v>6.8278501619976062E-3</v>
      </c>
      <c r="F1320" s="2">
        <f t="shared" si="125"/>
        <v>1.5136670727356877E-2</v>
      </c>
      <c r="G1320" s="2">
        <f t="shared" si="123"/>
        <v>-8.3088205653592713E-3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1.4164000000000001</v>
      </c>
      <c r="C1321" s="2">
        <f t="shared" si="120"/>
        <v>1.4420707035117148</v>
      </c>
      <c r="D1321" s="2">
        <f t="shared" si="122"/>
        <v>1.4339599994840335</v>
      </c>
      <c r="E1321" s="2">
        <f t="shared" si="121"/>
        <v>8.1107040276813258E-3</v>
      </c>
      <c r="F1321" s="2">
        <f t="shared" si="125"/>
        <v>1.3731477387421769E-2</v>
      </c>
      <c r="G1321" s="2">
        <f t="shared" si="123"/>
        <v>-5.6207733597404431E-3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1.4372</v>
      </c>
      <c r="C1322" s="2">
        <f t="shared" si="120"/>
        <v>1.4426136722022203</v>
      </c>
      <c r="D1322" s="2">
        <f t="shared" si="122"/>
        <v>1.4341999995222532</v>
      </c>
      <c r="E1322" s="2">
        <f t="shared" si="121"/>
        <v>8.4136726799670658E-3</v>
      </c>
      <c r="F1322" s="2">
        <f t="shared" si="125"/>
        <v>1.2667916445930828E-2</v>
      </c>
      <c r="G1322" s="2">
        <f t="shared" si="123"/>
        <v>-4.2542437659637625E-3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1.3956</v>
      </c>
      <c r="C1323" s="2">
        <f t="shared" si="120"/>
        <v>1.436657722632648</v>
      </c>
      <c r="D1323" s="2">
        <f t="shared" si="122"/>
        <v>1.4313407402983827</v>
      </c>
      <c r="E1323" s="2">
        <f t="shared" si="121"/>
        <v>5.3169823342653633E-3</v>
      </c>
      <c r="F1323" s="2">
        <f t="shared" si="125"/>
        <v>1.1197729623597736E-2</v>
      </c>
      <c r="G1323" s="2">
        <f t="shared" si="123"/>
        <v>-5.8807472893323727E-3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1.4331</v>
      </c>
      <c r="C1324" s="2">
        <f t="shared" si="120"/>
        <v>1.4328949960737789</v>
      </c>
      <c r="D1324" s="2">
        <f t="shared" si="122"/>
        <v>1.4314710558318358</v>
      </c>
      <c r="E1324" s="2">
        <f t="shared" si="121"/>
        <v>1.4239402419431446E-3</v>
      </c>
      <c r="F1324" s="2">
        <f t="shared" si="125"/>
        <v>9.2429717472668187E-3</v>
      </c>
      <c r="G1324" s="2">
        <f t="shared" si="123"/>
        <v>-7.8190315053236741E-3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1.4164000000000001</v>
      </c>
      <c r="C1325" s="2">
        <f t="shared" si="120"/>
        <v>1.4290803812931974</v>
      </c>
      <c r="D1325" s="2">
        <f t="shared" si="122"/>
        <v>1.4303546813257739</v>
      </c>
      <c r="E1325" s="2">
        <f t="shared" si="121"/>
        <v>-1.2743000325765586E-3</v>
      </c>
      <c r="F1325" s="2">
        <f t="shared" si="125"/>
        <v>7.1395173912981438E-3</v>
      </c>
      <c r="G1325" s="2">
        <f t="shared" si="123"/>
        <v>-8.4138174238747032E-3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1.4164000000000001</v>
      </c>
      <c r="C1326" s="2">
        <f t="shared" si="120"/>
        <v>1.4271295534019364</v>
      </c>
      <c r="D1326" s="2">
        <f t="shared" si="122"/>
        <v>1.4293210012275686</v>
      </c>
      <c r="E1326" s="2">
        <f t="shared" si="121"/>
        <v>-2.1914478256321868E-3</v>
      </c>
      <c r="F1326" s="2">
        <f t="shared" si="125"/>
        <v>5.2733243479120779E-3</v>
      </c>
      <c r="G1326" s="2">
        <f t="shared" si="123"/>
        <v>-7.4647721735442646E-3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1.4038999999999999</v>
      </c>
      <c r="C1327" s="2">
        <f t="shared" si="120"/>
        <v>1.4248326990324076</v>
      </c>
      <c r="D1327" s="2">
        <f t="shared" si="122"/>
        <v>1.4274379640996007</v>
      </c>
      <c r="E1327" s="2">
        <f t="shared" si="121"/>
        <v>-2.6052650671930522E-3</v>
      </c>
      <c r="F1327" s="2">
        <f t="shared" si="125"/>
        <v>3.6976064648910523E-3</v>
      </c>
      <c r="G1327" s="2">
        <f t="shared" si="123"/>
        <v>-6.302871532084104E-3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1.4456</v>
      </c>
      <c r="C1328" s="2">
        <f t="shared" si="120"/>
        <v>1.4203353607197295</v>
      </c>
      <c r="D1328" s="2">
        <f t="shared" si="122"/>
        <v>1.428783300092223</v>
      </c>
      <c r="E1328" s="2">
        <f t="shared" si="121"/>
        <v>-8.4479393724934404E-3</v>
      </c>
      <c r="F1328" s="2">
        <f t="shared" si="125"/>
        <v>1.268497297414154E-3</v>
      </c>
      <c r="G1328" s="2">
        <f t="shared" si="123"/>
        <v>-9.7164366699075948E-3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1.4456</v>
      </c>
      <c r="C1329" s="2">
        <f t="shared" si="120"/>
        <v>1.4165299206090018</v>
      </c>
      <c r="D1329" s="2">
        <f t="shared" si="122"/>
        <v>1.4300289815668732</v>
      </c>
      <c r="E1329" s="2">
        <f t="shared" si="121"/>
        <v>-1.3499060957871345E-2</v>
      </c>
      <c r="F1329" s="2">
        <f t="shared" si="125"/>
        <v>-1.685014353642946E-3</v>
      </c>
      <c r="G1329" s="2">
        <f t="shared" si="123"/>
        <v>-1.1814046604228398E-2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1.4164000000000001</v>
      </c>
      <c r="C1330" s="2">
        <f t="shared" si="120"/>
        <v>1.4165099328230015</v>
      </c>
      <c r="D1330" s="2">
        <f t="shared" si="122"/>
        <v>1.4290194273767343</v>
      </c>
      <c r="E1330" s="2">
        <f t="shared" si="121"/>
        <v>-1.2509494553732736E-2</v>
      </c>
      <c r="F1330" s="2">
        <f t="shared" si="125"/>
        <v>-3.849910393660904E-3</v>
      </c>
      <c r="G1330" s="2">
        <f t="shared" si="123"/>
        <v>-8.6595841600718322E-3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1.4164000000000001</v>
      </c>
      <c r="C1331" s="2">
        <f t="shared" si="120"/>
        <v>1.4164930200810013</v>
      </c>
      <c r="D1331" s="2">
        <f t="shared" si="122"/>
        <v>1.4280846549784578</v>
      </c>
      <c r="E1331" s="2">
        <f t="shared" si="121"/>
        <v>-1.1591634897456515E-2</v>
      </c>
      <c r="F1331" s="2">
        <f t="shared" si="125"/>
        <v>-5.3982552944200259E-3</v>
      </c>
      <c r="G1331" s="2">
        <f t="shared" si="123"/>
        <v>-6.1933796030364894E-3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1.4164000000000001</v>
      </c>
      <c r="C1332" s="2">
        <f t="shared" si="120"/>
        <v>1.4196787092993088</v>
      </c>
      <c r="D1332" s="2">
        <f t="shared" si="122"/>
        <v>1.4272191249800534</v>
      </c>
      <c r="E1332" s="2">
        <f t="shared" si="121"/>
        <v>-7.5404156807445943E-3</v>
      </c>
      <c r="F1332" s="2">
        <f t="shared" si="125"/>
        <v>-5.8266873716849394E-3</v>
      </c>
      <c r="G1332" s="2">
        <f t="shared" si="123"/>
        <v>-1.7137283090596549E-3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1.3747</v>
      </c>
      <c r="C1333" s="2">
        <f t="shared" si="120"/>
        <v>1.4159742924840304</v>
      </c>
      <c r="D1333" s="2">
        <f t="shared" si="122"/>
        <v>1.4233288194259754</v>
      </c>
      <c r="E1333" s="2">
        <f t="shared" si="121"/>
        <v>-7.3545269419450499E-3</v>
      </c>
      <c r="F1333" s="2">
        <f t="shared" si="125"/>
        <v>-6.1322552857369615E-3</v>
      </c>
      <c r="G1333" s="2">
        <f t="shared" si="123"/>
        <v>-1.2222716562080883E-3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1.4121999999999999</v>
      </c>
      <c r="C1334" s="2">
        <f t="shared" si="120"/>
        <v>1.4186090167172565</v>
      </c>
      <c r="D1334" s="2">
        <f t="shared" si="122"/>
        <v>1.4225044624314589</v>
      </c>
      <c r="E1334" s="2">
        <f t="shared" si="121"/>
        <v>-3.8954457142024168E-3</v>
      </c>
      <c r="F1334" s="2">
        <f t="shared" si="125"/>
        <v>-5.6848933714300533E-3</v>
      </c>
      <c r="G1334" s="2">
        <f t="shared" si="123"/>
        <v>1.7894476572276365E-3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1.3706</v>
      </c>
      <c r="C1335" s="2">
        <f t="shared" si="120"/>
        <v>1.4182691679915247</v>
      </c>
      <c r="D1335" s="2">
        <f t="shared" si="122"/>
        <v>1.418659687436536</v>
      </c>
      <c r="E1335" s="2">
        <f t="shared" si="121"/>
        <v>-3.9051944501133917E-4</v>
      </c>
      <c r="F1335" s="2">
        <f t="shared" si="125"/>
        <v>-4.6260185861463111E-3</v>
      </c>
      <c r="G1335" s="2">
        <f t="shared" si="123"/>
        <v>4.235499141134972E-3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1.3706</v>
      </c>
      <c r="C1336" s="2">
        <f t="shared" si="120"/>
        <v>1.4179816036851363</v>
      </c>
      <c r="D1336" s="2">
        <f t="shared" si="122"/>
        <v>1.4150997105893852</v>
      </c>
      <c r="E1336" s="2">
        <f t="shared" si="121"/>
        <v>2.8818930957510425E-3</v>
      </c>
      <c r="F1336" s="2">
        <f t="shared" si="125"/>
        <v>-3.1244362497668404E-3</v>
      </c>
      <c r="G1336" s="2">
        <f t="shared" si="123"/>
        <v>6.0063293455178829E-3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1.4080999999999999</v>
      </c>
      <c r="C1337" s="2">
        <f t="shared" si="120"/>
        <v>1.4158152031181923</v>
      </c>
      <c r="D1337" s="2">
        <f t="shared" si="122"/>
        <v>1.4145812135086901</v>
      </c>
      <c r="E1337" s="2">
        <f t="shared" si="121"/>
        <v>1.2339896095021619E-3</v>
      </c>
      <c r="F1337" s="2">
        <f t="shared" si="125"/>
        <v>-2.2527510779130401E-3</v>
      </c>
      <c r="G1337" s="2">
        <f t="shared" si="123"/>
        <v>3.4867406874152019E-3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1.4080999999999999</v>
      </c>
      <c r="C1338" s="2">
        <f t="shared" si="120"/>
        <v>1.4203974795615473</v>
      </c>
      <c r="D1338" s="2">
        <f t="shared" si="122"/>
        <v>1.4141011236191576</v>
      </c>
      <c r="E1338" s="2">
        <f t="shared" si="121"/>
        <v>6.296355942389642E-3</v>
      </c>
      <c r="F1338" s="2">
        <f t="shared" si="125"/>
        <v>-5.4292967385250368E-4</v>
      </c>
      <c r="G1338" s="2">
        <f t="shared" si="123"/>
        <v>6.8392856162421455E-3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1.3747</v>
      </c>
      <c r="C1339" s="2">
        <f t="shared" si="120"/>
        <v>1.4242747903982322</v>
      </c>
      <c r="D1339" s="2">
        <f t="shared" si="122"/>
        <v>1.4111825218695906</v>
      </c>
      <c r="E1339" s="2">
        <f t="shared" si="121"/>
        <v>1.3092268528641648E-2</v>
      </c>
      <c r="F1339" s="2">
        <f t="shared" si="125"/>
        <v>2.1841099666463268E-3</v>
      </c>
      <c r="G1339" s="2">
        <f t="shared" si="123"/>
        <v>1.0908158561995321E-2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1.3956</v>
      </c>
      <c r="C1340" s="2">
        <f t="shared" si="120"/>
        <v>1.4230632841831197</v>
      </c>
      <c r="D1340" s="2">
        <f t="shared" si="122"/>
        <v>1.4100282609903616</v>
      </c>
      <c r="E1340" s="2">
        <f t="shared" si="121"/>
        <v>1.3035023192758066E-2</v>
      </c>
      <c r="F1340" s="2">
        <f t="shared" si="125"/>
        <v>4.3542926118686747E-3</v>
      </c>
      <c r="G1340" s="2">
        <f t="shared" si="123"/>
        <v>8.6807305808893915E-3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1.3664000000000001</v>
      </c>
      <c r="C1341" s="2">
        <f t="shared" si="120"/>
        <v>1.4220381635395629</v>
      </c>
      <c r="D1341" s="2">
        <f t="shared" si="122"/>
        <v>1.4067965379540386</v>
      </c>
      <c r="E1341" s="2">
        <f t="shared" si="121"/>
        <v>1.5241625585524332E-2</v>
      </c>
      <c r="F1341" s="2">
        <f t="shared" si="125"/>
        <v>6.5317592065998065E-3</v>
      </c>
      <c r="G1341" s="2">
        <f t="shared" si="123"/>
        <v>8.7098663789245256E-3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1.3956</v>
      </c>
      <c r="C1342" s="2">
        <f t="shared" si="120"/>
        <v>1.4211707537642455</v>
      </c>
      <c r="D1342" s="2">
        <f t="shared" si="122"/>
        <v>1.405967164772258</v>
      </c>
      <c r="E1342" s="2">
        <f t="shared" si="121"/>
        <v>1.5203588991987482E-2</v>
      </c>
      <c r="F1342" s="2">
        <f t="shared" si="125"/>
        <v>8.2661251636773417E-3</v>
      </c>
      <c r="G1342" s="2">
        <f t="shared" si="123"/>
        <v>6.9374638283101406E-3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1.3706</v>
      </c>
      <c r="C1343" s="2">
        <f t="shared" si="120"/>
        <v>1.4140214070312846</v>
      </c>
      <c r="D1343" s="2">
        <f t="shared" si="122"/>
        <v>1.4033473747891279</v>
      </c>
      <c r="E1343" s="2">
        <f t="shared" si="121"/>
        <v>1.0674032242156795E-2</v>
      </c>
      <c r="F1343" s="2">
        <f t="shared" si="125"/>
        <v>8.7477065793732326E-3</v>
      </c>
      <c r="G1343" s="2">
        <f t="shared" si="123"/>
        <v>1.926325662783562E-3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1.3706</v>
      </c>
      <c r="C1344" s="2">
        <f t="shared" si="120"/>
        <v>1.4137411905649331</v>
      </c>
      <c r="D1344" s="2">
        <f t="shared" si="122"/>
        <v>1.4009216433232667</v>
      </c>
      <c r="E1344" s="2">
        <f t="shared" si="121"/>
        <v>1.281954724166634E-2</v>
      </c>
      <c r="F1344" s="2">
        <f t="shared" si="125"/>
        <v>9.5620747118318541E-3</v>
      </c>
      <c r="G1344" s="2">
        <f t="shared" si="123"/>
        <v>3.2574725298344862E-3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1.3706</v>
      </c>
      <c r="C1345" s="2">
        <f t="shared" si="120"/>
        <v>1.407104084324174</v>
      </c>
      <c r="D1345" s="2">
        <f t="shared" si="122"/>
        <v>1.3986755956696915</v>
      </c>
      <c r="E1345" s="2">
        <f t="shared" si="121"/>
        <v>8.4284886544825355E-3</v>
      </c>
      <c r="F1345" s="2">
        <f t="shared" si="125"/>
        <v>9.3353575003619904E-3</v>
      </c>
      <c r="G1345" s="2">
        <f t="shared" si="123"/>
        <v>-9.0686884587945493E-4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1.3539000000000001</v>
      </c>
      <c r="C1346" s="2">
        <f t="shared" si="120"/>
        <v>1.4014880713512241</v>
      </c>
      <c r="D1346" s="2">
        <f t="shared" si="122"/>
        <v>1.3953588848793439</v>
      </c>
      <c r="E1346" s="2">
        <f t="shared" si="121"/>
        <v>6.1291864718802103E-3</v>
      </c>
      <c r="F1346" s="2">
        <f t="shared" si="125"/>
        <v>8.6941232946656337E-3</v>
      </c>
      <c r="G1346" s="2">
        <f t="shared" si="123"/>
        <v>-2.5649368227854234E-3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1.3706</v>
      </c>
      <c r="C1347" s="2">
        <f t="shared" si="120"/>
        <v>1.4025052911433433</v>
      </c>
      <c r="D1347" s="2">
        <f t="shared" si="122"/>
        <v>1.3935248934068001</v>
      </c>
      <c r="E1347" s="2">
        <f t="shared" si="121"/>
        <v>8.9803977365432441E-3</v>
      </c>
      <c r="F1347" s="2">
        <f t="shared" si="125"/>
        <v>8.7513781830411558E-3</v>
      </c>
      <c r="G1347" s="2">
        <f t="shared" si="123"/>
        <v>2.2901955350208836E-4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1.3706</v>
      </c>
      <c r="C1348" s="2">
        <f t="shared" si="120"/>
        <v>1.4033660155828289</v>
      </c>
      <c r="D1348" s="2">
        <f t="shared" si="122"/>
        <v>1.3918267531544446</v>
      </c>
      <c r="E1348" s="2">
        <f t="shared" si="121"/>
        <v>1.1539262428384323E-2</v>
      </c>
      <c r="F1348" s="2">
        <f t="shared" si="125"/>
        <v>9.3089550321097895E-3</v>
      </c>
      <c r="G1348" s="2">
        <f t="shared" si="123"/>
        <v>2.2303073962745331E-3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1.3664000000000001</v>
      </c>
      <c r="C1349" s="2">
        <f t="shared" si="120"/>
        <v>1.3989558593393168</v>
      </c>
      <c r="D1349" s="2">
        <f t="shared" si="122"/>
        <v>1.3899432899578192</v>
      </c>
      <c r="E1349" s="2">
        <f t="shared" si="121"/>
        <v>9.0125693814975261E-3</v>
      </c>
      <c r="F1349" s="2">
        <f t="shared" si="125"/>
        <v>9.2496779019873368E-3</v>
      </c>
      <c r="G1349" s="2">
        <f t="shared" si="123"/>
        <v>-2.3710852048981074E-4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1.3371999999999999</v>
      </c>
      <c r="C1350" s="2">
        <f t="shared" si="120"/>
        <v>1.3984395732871142</v>
      </c>
      <c r="D1350" s="2">
        <f t="shared" si="122"/>
        <v>1.3860363795905735</v>
      </c>
      <c r="E1350" s="2">
        <f t="shared" si="121"/>
        <v>1.2403193696540749E-2</v>
      </c>
      <c r="F1350" s="2">
        <f t="shared" si="125"/>
        <v>9.8803810608980198E-3</v>
      </c>
      <c r="G1350" s="2">
        <f t="shared" si="123"/>
        <v>2.5228126356427287E-3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1.3371999999999999</v>
      </c>
      <c r="C1351" s="2">
        <f t="shared" si="120"/>
        <v>1.3935104081660197</v>
      </c>
      <c r="D1351" s="2">
        <f t="shared" si="122"/>
        <v>1.3824188699912718</v>
      </c>
      <c r="E1351" s="2">
        <f t="shared" si="121"/>
        <v>1.1091538174747839E-2</v>
      </c>
      <c r="F1351" s="2">
        <f t="shared" si="125"/>
        <v>1.0122612483667984E-2</v>
      </c>
      <c r="G1351" s="2">
        <f t="shared" si="123"/>
        <v>9.6892569107985549E-4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1.3371999999999999</v>
      </c>
      <c r="C1352" s="2">
        <f t="shared" si="120"/>
        <v>1.3938318838327859</v>
      </c>
      <c r="D1352" s="2">
        <f t="shared" si="122"/>
        <v>1.3790693240659926</v>
      </c>
      <c r="E1352" s="2">
        <f t="shared" si="121"/>
        <v>1.4762559766793304E-2</v>
      </c>
      <c r="F1352" s="2">
        <f t="shared" si="125"/>
        <v>1.1050601940293048E-2</v>
      </c>
      <c r="G1352" s="2">
        <f t="shared" si="123"/>
        <v>3.7119578265002555E-3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1.3371999999999999</v>
      </c>
      <c r="C1353" s="2">
        <f t="shared" si="120"/>
        <v>1.3902577478585112</v>
      </c>
      <c r="D1353" s="2">
        <f t="shared" si="122"/>
        <v>1.3759678926536969</v>
      </c>
      <c r="E1353" s="2">
        <f t="shared" si="121"/>
        <v>1.4289855204814295E-2</v>
      </c>
      <c r="F1353" s="2">
        <f t="shared" si="125"/>
        <v>1.1698452593197298E-2</v>
      </c>
      <c r="G1353" s="2">
        <f t="shared" si="123"/>
        <v>2.5914026116169962E-3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1.3371999999999999</v>
      </c>
      <c r="C1354" s="2">
        <f t="shared" si="120"/>
        <v>1.3872334789572018</v>
      </c>
      <c r="D1354" s="2">
        <f t="shared" si="122"/>
        <v>1.3730961969015714</v>
      </c>
      <c r="E1354" s="2">
        <f t="shared" si="121"/>
        <v>1.4137282055630473E-2</v>
      </c>
      <c r="F1354" s="2">
        <f t="shared" si="125"/>
        <v>1.2186218485683933E-2</v>
      </c>
      <c r="G1354" s="2">
        <f t="shared" si="123"/>
        <v>1.9510635699465408E-3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1.3331</v>
      </c>
      <c r="C1355" s="2">
        <f t="shared" si="120"/>
        <v>1.3846744821945554</v>
      </c>
      <c r="D1355" s="2">
        <f t="shared" si="122"/>
        <v>1.3701335156496031</v>
      </c>
      <c r="E1355" s="2">
        <f t="shared" si="121"/>
        <v>1.4540966544952294E-2</v>
      </c>
      <c r="F1355" s="2">
        <f t="shared" si="125"/>
        <v>1.2657168097537606E-2</v>
      </c>
      <c r="G1355" s="2">
        <f t="shared" si="123"/>
        <v>1.8837984474146877E-3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1.3331</v>
      </c>
      <c r="C1356" s="2">
        <f t="shared" si="120"/>
        <v>1.3799399464723161</v>
      </c>
      <c r="D1356" s="2">
        <f t="shared" si="122"/>
        <v>1.3673902922681509</v>
      </c>
      <c r="E1356" s="2">
        <f t="shared" si="121"/>
        <v>1.2549654204165206E-2</v>
      </c>
      <c r="F1356" s="2">
        <f t="shared" si="125"/>
        <v>1.2635665318863126E-2</v>
      </c>
      <c r="G1356" s="2">
        <f t="shared" si="123"/>
        <v>-8.6011114697919985E-5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1.3289</v>
      </c>
      <c r="C1357" s="2">
        <f t="shared" si="120"/>
        <v>1.3785030316304212</v>
      </c>
      <c r="D1357" s="2">
        <f t="shared" si="122"/>
        <v>1.3645391595075471</v>
      </c>
      <c r="E1357" s="2">
        <f t="shared" si="121"/>
        <v>1.3963872122874088E-2</v>
      </c>
      <c r="F1357" s="2">
        <f t="shared" si="125"/>
        <v>1.2901306679665318E-2</v>
      </c>
      <c r="G1357" s="2">
        <f t="shared" si="123"/>
        <v>1.0625654432087697E-3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1.3206</v>
      </c>
      <c r="C1358" s="2">
        <f t="shared" si="120"/>
        <v>1.3772871806103564</v>
      </c>
      <c r="D1358" s="2">
        <f t="shared" si="122"/>
        <v>1.3612844069514325</v>
      </c>
      <c r="E1358" s="2">
        <f t="shared" si="121"/>
        <v>1.6002773658923886E-2</v>
      </c>
      <c r="F1358" s="2">
        <f t="shared" si="125"/>
        <v>1.3521600075517032E-2</v>
      </c>
      <c r="G1358" s="2">
        <f t="shared" si="123"/>
        <v>2.4811735834068538E-3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1.2998000000000001</v>
      </c>
      <c r="C1359" s="2">
        <f t="shared" ref="C1359:C1422" si="126">$C$4*B1349+C1358*(1-$C$4)</f>
        <v>1.3756122297472246</v>
      </c>
      <c r="D1359" s="2">
        <f t="shared" si="122"/>
        <v>1.3567300064365115</v>
      </c>
      <c r="E1359" s="2">
        <f t="shared" si="121"/>
        <v>1.8882223310713098E-2</v>
      </c>
      <c r="F1359" s="2">
        <f t="shared" si="125"/>
        <v>1.4593724722556246E-2</v>
      </c>
      <c r="G1359" s="2">
        <f t="shared" si="123"/>
        <v>4.2884985881568513E-3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1.2830999999999999</v>
      </c>
      <c r="C1360" s="2">
        <f t="shared" si="126"/>
        <v>1.3697026559399592</v>
      </c>
      <c r="D1360" s="2">
        <f t="shared" si="122"/>
        <v>1.3512759318856589</v>
      </c>
      <c r="E1360" s="2">
        <f t="shared" si="121"/>
        <v>1.8426724054300347E-2</v>
      </c>
      <c r="F1360" s="2">
        <f t="shared" si="125"/>
        <v>1.5360324588905069E-2</v>
      </c>
      <c r="G1360" s="2">
        <f t="shared" si="123"/>
        <v>3.0663994653952788E-3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1.2456</v>
      </c>
      <c r="C1361" s="2">
        <f t="shared" si="126"/>
        <v>1.3647022473338115</v>
      </c>
      <c r="D1361" s="2">
        <f t="shared" si="122"/>
        <v>1.3434480850793138</v>
      </c>
      <c r="E1361" s="2">
        <f t="shared" si="121"/>
        <v>2.1254162254497722E-2</v>
      </c>
      <c r="F1361" s="2">
        <f t="shared" si="125"/>
        <v>1.6539092122023598E-2</v>
      </c>
      <c r="G1361" s="2">
        <f t="shared" si="123"/>
        <v>4.7150701324741237E-3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1.2122999999999999</v>
      </c>
      <c r="C1362" s="2">
        <f t="shared" si="126"/>
        <v>1.360471132359379</v>
      </c>
      <c r="D1362" s="2">
        <f t="shared" si="122"/>
        <v>1.3337334121104756</v>
      </c>
      <c r="E1362" s="2">
        <f t="shared" si="121"/>
        <v>2.6737720248903418E-2</v>
      </c>
      <c r="F1362" s="2">
        <f t="shared" si="125"/>
        <v>1.8578817747399563E-2</v>
      </c>
      <c r="G1362" s="2">
        <f t="shared" si="123"/>
        <v>8.1589025015038549E-3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1.2456</v>
      </c>
      <c r="C1363" s="2">
        <f t="shared" si="126"/>
        <v>1.3568909581502437</v>
      </c>
      <c r="D1363" s="2">
        <f t="shared" si="122"/>
        <v>1.3272050112134033</v>
      </c>
      <c r="E1363" s="2">
        <f t="shared" si="121"/>
        <v>2.9685946936840457E-2</v>
      </c>
      <c r="F1363" s="2">
        <f t="shared" si="125"/>
        <v>2.0800243585287745E-2</v>
      </c>
      <c r="G1363" s="2">
        <f t="shared" si="123"/>
        <v>8.8857033515527123E-3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1.2498</v>
      </c>
      <c r="C1364" s="2">
        <f t="shared" si="126"/>
        <v>1.3538615799732832</v>
      </c>
      <c r="D1364" s="2">
        <f t="shared" si="122"/>
        <v>1.3214713066790773</v>
      </c>
      <c r="E1364" s="2">
        <f t="shared" si="121"/>
        <v>3.2390273294205851E-2</v>
      </c>
      <c r="F1364" s="2">
        <f t="shared" si="125"/>
        <v>2.3118249527071366E-2</v>
      </c>
      <c r="G1364" s="2">
        <f t="shared" si="123"/>
        <v>9.2720237671344852E-3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1.2414000000000001</v>
      </c>
      <c r="C1365" s="2">
        <f t="shared" si="126"/>
        <v>1.3506674907466243</v>
      </c>
      <c r="D1365" s="2">
        <f t="shared" si="122"/>
        <v>1.3155400987769235</v>
      </c>
      <c r="E1365" s="2">
        <f t="shared" si="121"/>
        <v>3.5127391969700827E-2</v>
      </c>
      <c r="F1365" s="2">
        <f t="shared" si="125"/>
        <v>2.5520078015597261E-2</v>
      </c>
      <c r="G1365" s="2">
        <f t="shared" si="123"/>
        <v>9.6073139541035663E-3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1.2498</v>
      </c>
      <c r="C1366" s="2">
        <f t="shared" si="126"/>
        <v>1.3479647998625282</v>
      </c>
      <c r="D1366" s="2">
        <f t="shared" si="122"/>
        <v>1.3106704618304847</v>
      </c>
      <c r="E1366" s="2">
        <f t="shared" si="121"/>
        <v>3.7294338032043406E-2</v>
      </c>
      <c r="F1366" s="2">
        <f t="shared" si="125"/>
        <v>2.7874930018886492E-2</v>
      </c>
      <c r="G1366" s="2">
        <f t="shared" si="123"/>
        <v>9.4194080131569137E-3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1.2456</v>
      </c>
      <c r="C1367" s="2">
        <f t="shared" si="126"/>
        <v>1.3450317537298315</v>
      </c>
      <c r="D1367" s="2">
        <f t="shared" si="122"/>
        <v>1.3058504276208194</v>
      </c>
      <c r="E1367" s="2">
        <f t="shared" si="121"/>
        <v>3.9181326109012149E-2</v>
      </c>
      <c r="F1367" s="2">
        <f t="shared" si="125"/>
        <v>3.0136209236911626E-2</v>
      </c>
      <c r="G1367" s="2">
        <f t="shared" si="123"/>
        <v>9.0451168721005226E-3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1.2205999999999999</v>
      </c>
      <c r="C1368" s="2">
        <f t="shared" si="126"/>
        <v>1.3412730223867806</v>
      </c>
      <c r="D1368" s="2">
        <f t="shared" si="122"/>
        <v>1.2995355811303881</v>
      </c>
      <c r="E1368" s="2">
        <f t="shared" si="121"/>
        <v>4.1737441256392449E-2</v>
      </c>
      <c r="F1368" s="2">
        <f t="shared" si="125"/>
        <v>3.2456455640807791E-2</v>
      </c>
      <c r="G1368" s="2">
        <f t="shared" si="123"/>
        <v>9.2809856155846582E-3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1.2331000000000001</v>
      </c>
      <c r="C1369" s="2">
        <f t="shared" si="126"/>
        <v>1.3348925574041988</v>
      </c>
      <c r="D1369" s="2">
        <f t="shared" si="122"/>
        <v>1.2946144269725817</v>
      </c>
      <c r="E1369" s="2">
        <f t="shared" si="121"/>
        <v>4.0278130431617098E-2</v>
      </c>
      <c r="F1369" s="2">
        <f t="shared" si="125"/>
        <v>3.4020790598969654E-2</v>
      </c>
      <c r="G1369" s="2">
        <f t="shared" si="123"/>
        <v>6.2573398326474447E-3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1.2498</v>
      </c>
      <c r="C1370" s="2">
        <f t="shared" si="126"/>
        <v>1.3269244716497066</v>
      </c>
      <c r="D1370" s="2">
        <f t="shared" si="122"/>
        <v>1.2912948397894275</v>
      </c>
      <c r="E1370" s="2">
        <f t="shared" si="121"/>
        <v>3.5629631860279121E-2</v>
      </c>
      <c r="F1370" s="2">
        <f t="shared" si="125"/>
        <v>3.4342558851231553E-2</v>
      </c>
      <c r="G1370" s="2">
        <f t="shared" si="123"/>
        <v>1.2870730090475679E-3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1.2414000000000001</v>
      </c>
      <c r="C1371" s="2">
        <f t="shared" si="126"/>
        <v>1.3144130144728288</v>
      </c>
      <c r="D1371" s="2">
        <f t="shared" si="122"/>
        <v>1.2875989257309515</v>
      </c>
      <c r="E1371" s="2">
        <f t="shared" si="121"/>
        <v>2.6814088741877296E-2</v>
      </c>
      <c r="F1371" s="2">
        <f t="shared" si="125"/>
        <v>3.2836864829360705E-2</v>
      </c>
      <c r="G1371" s="2">
        <f t="shared" si="123"/>
        <v>-6.0227760874834099E-3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1.2747999999999999</v>
      </c>
      <c r="C1372" s="2">
        <f t="shared" si="126"/>
        <v>1.2987033199385474</v>
      </c>
      <c r="D1372" s="2">
        <f t="shared" si="122"/>
        <v>1.2866508571582884</v>
      </c>
      <c r="E1372" s="2">
        <f t="shared" ref="E1372:E1435" si="127">C1372-D1372</f>
        <v>1.2052462780258955E-2</v>
      </c>
      <c r="F1372" s="2">
        <f t="shared" si="125"/>
        <v>2.8679984419540356E-2</v>
      </c>
      <c r="G1372" s="2">
        <f t="shared" si="123"/>
        <v>-1.6627521639281401E-2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1.3164</v>
      </c>
      <c r="C1373" s="2">
        <f t="shared" si="126"/>
        <v>1.2905335784095402</v>
      </c>
      <c r="D1373" s="2">
        <f t="shared" ref="D1373:D1436" si="128">$D$4*B1373+(1-$D$4)*D1372</f>
        <v>1.2888544973687857</v>
      </c>
      <c r="E1373" s="2">
        <f t="shared" si="127"/>
        <v>1.6790810407545376E-3</v>
      </c>
      <c r="F1373" s="2">
        <f t="shared" si="125"/>
        <v>2.3279803743783196E-2</v>
      </c>
      <c r="G1373" s="2">
        <f t="shared" si="123"/>
        <v>-2.1600722703028659E-2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1.3789</v>
      </c>
      <c r="C1374" s="2">
        <f t="shared" si="126"/>
        <v>1.2842668740388417</v>
      </c>
      <c r="D1374" s="2">
        <f t="shared" si="128"/>
        <v>1.2955245346007274</v>
      </c>
      <c r="E1374" s="2">
        <f t="shared" si="127"/>
        <v>-1.1257660561885707E-2</v>
      </c>
      <c r="F1374" s="2">
        <f t="shared" si="125"/>
        <v>1.6372310882649416E-2</v>
      </c>
      <c r="G1374" s="2">
        <f t="shared" si="123"/>
        <v>-2.7629971444535124E-2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1.4121999999999999</v>
      </c>
      <c r="C1375" s="2">
        <f t="shared" si="126"/>
        <v>1.2776719703405581</v>
      </c>
      <c r="D1375" s="2">
        <f t="shared" si="128"/>
        <v>1.3041671616673403</v>
      </c>
      <c r="E1375" s="2">
        <f t="shared" si="127"/>
        <v>-2.649519132678213E-2</v>
      </c>
      <c r="F1375" s="2">
        <f t="shared" si="125"/>
        <v>7.7988104407631063E-3</v>
      </c>
      <c r="G1375" s="2">
        <f t="shared" si="123"/>
        <v>-3.429400176754524E-2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1.4289000000000001</v>
      </c>
      <c r="C1376" s="2">
        <f t="shared" si="126"/>
        <v>1.2733839749035492</v>
      </c>
      <c r="D1376" s="2">
        <f t="shared" si="128"/>
        <v>1.3134066311734631</v>
      </c>
      <c r="E1376" s="2">
        <f t="shared" si="127"/>
        <v>-4.002265626991397E-2</v>
      </c>
      <c r="F1376" s="2">
        <f t="shared" si="125"/>
        <v>-1.765482901372308E-3</v>
      </c>
      <c r="G1376" s="2">
        <f t="shared" si="123"/>
        <v>-3.8257173368541661E-2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1.4121999999999999</v>
      </c>
      <c r="C1377" s="2">
        <f t="shared" si="126"/>
        <v>1.26910951722608</v>
      </c>
      <c r="D1377" s="2">
        <f t="shared" si="128"/>
        <v>1.3207246584939474</v>
      </c>
      <c r="E1377" s="2">
        <f t="shared" si="127"/>
        <v>-5.161514126786737E-2</v>
      </c>
      <c r="F1377" s="2">
        <f t="shared" si="125"/>
        <v>-1.1735414574671321E-2</v>
      </c>
      <c r="G1377" s="2">
        <f t="shared" si="123"/>
        <v>-3.9879726693196046E-2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1.3914</v>
      </c>
      <c r="C1378" s="2">
        <f t="shared" si="126"/>
        <v>1.2616465145759139</v>
      </c>
      <c r="D1378" s="2">
        <f t="shared" si="128"/>
        <v>1.3259598689758771</v>
      </c>
      <c r="E1378" s="2">
        <f t="shared" si="127"/>
        <v>-6.4313354399963218E-2</v>
      </c>
      <c r="F1378" s="2">
        <f t="shared" si="125"/>
        <v>-2.2251002539729701E-2</v>
      </c>
      <c r="G1378" s="2">
        <f t="shared" si="123"/>
        <v>-4.2062351860233521E-2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1.3289</v>
      </c>
      <c r="C1379" s="2">
        <f t="shared" si="126"/>
        <v>1.2572547431026964</v>
      </c>
      <c r="D1379" s="2">
        <f t="shared" si="128"/>
        <v>1.3261776564591456</v>
      </c>
      <c r="E1379" s="2">
        <f t="shared" si="127"/>
        <v>-6.8922913356449289E-2</v>
      </c>
      <c r="F1379" s="2">
        <f t="shared" si="125"/>
        <v>-3.1585384703073621E-2</v>
      </c>
      <c r="G1379" s="2">
        <f t="shared" si="123"/>
        <v>-3.7337528653375668E-2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1.3123</v>
      </c>
      <c r="C1380" s="2">
        <f t="shared" si="126"/>
        <v>1.2561078595484354</v>
      </c>
      <c r="D1380" s="2">
        <f t="shared" si="128"/>
        <v>1.3251496819066164</v>
      </c>
      <c r="E1380" s="2">
        <f t="shared" si="127"/>
        <v>-6.9041822358181015E-2</v>
      </c>
      <c r="F1380" s="2">
        <f t="shared" si="125"/>
        <v>-3.9076672234095104E-2</v>
      </c>
      <c r="G1380" s="2">
        <f t="shared" ref="G1380:G1443" si="129">E1380-F1380</f>
        <v>-2.9965150124085911E-2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1.3081</v>
      </c>
      <c r="C1381" s="2">
        <f t="shared" si="126"/>
        <v>1.2538451119255991</v>
      </c>
      <c r="D1381" s="2">
        <f t="shared" si="128"/>
        <v>1.3238867425061263</v>
      </c>
      <c r="E1381" s="2">
        <f t="shared" si="127"/>
        <v>-7.0041630580527148E-2</v>
      </c>
      <c r="F1381" s="2">
        <f t="shared" ref="F1381:F1444" si="131">(E1381*(2/(10)))+((1-(2/10))*F1380)</f>
        <v>-4.5269663903381517E-2</v>
      </c>
      <c r="G1381" s="2">
        <f t="shared" si="129"/>
        <v>-2.4771966677145631E-2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1.2706</v>
      </c>
      <c r="C1382" s="2">
        <f t="shared" si="126"/>
        <v>1.2570689408601223</v>
      </c>
      <c r="D1382" s="2">
        <f t="shared" si="128"/>
        <v>1.3199395763945614</v>
      </c>
      <c r="E1382" s="2">
        <f t="shared" si="127"/>
        <v>-6.2870635534439057E-2</v>
      </c>
      <c r="F1382" s="2">
        <f t="shared" si="131"/>
        <v>-4.8789858229593031E-2</v>
      </c>
      <c r="G1382" s="2">
        <f t="shared" si="129"/>
        <v>-1.4080777304846026E-2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1.3081</v>
      </c>
      <c r="C1383" s="2">
        <f t="shared" si="126"/>
        <v>1.2661967961124112</v>
      </c>
      <c r="D1383" s="2">
        <f t="shared" si="128"/>
        <v>1.3190625707357049</v>
      </c>
      <c r="E1383" s="2">
        <f t="shared" si="127"/>
        <v>-5.2865774623293671E-2</v>
      </c>
      <c r="F1383" s="2">
        <f t="shared" si="131"/>
        <v>-4.9605041508333163E-2</v>
      </c>
      <c r="G1383" s="2">
        <f t="shared" si="129"/>
        <v>-3.2607331149605082E-3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1.2706</v>
      </c>
      <c r="C1384" s="2">
        <f t="shared" si="126"/>
        <v>1.2835357505566556</v>
      </c>
      <c r="D1384" s="2">
        <f t="shared" si="128"/>
        <v>1.3154727506812083</v>
      </c>
      <c r="E1384" s="2">
        <f t="shared" si="127"/>
        <v>-3.1937000124552695E-2</v>
      </c>
      <c r="F1384" s="2">
        <f t="shared" si="131"/>
        <v>-4.6071433231577072E-2</v>
      </c>
      <c r="G1384" s="2">
        <f t="shared" si="129"/>
        <v>1.4134433107024377E-2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1.2873000000000001</v>
      </c>
      <c r="C1385" s="2">
        <f t="shared" si="126"/>
        <v>1.3033302504710162</v>
      </c>
      <c r="D1385" s="2">
        <f t="shared" si="128"/>
        <v>1.3133858802603782</v>
      </c>
      <c r="E1385" s="2">
        <f t="shared" si="127"/>
        <v>-1.005562978936192E-2</v>
      </c>
      <c r="F1385" s="2">
        <f t="shared" si="131"/>
        <v>-3.886827254313404E-2</v>
      </c>
      <c r="G1385" s="2">
        <f t="shared" si="129"/>
        <v>2.8812642753772121E-2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1.2539</v>
      </c>
      <c r="C1386" s="2">
        <f t="shared" si="126"/>
        <v>1.3226486734754752</v>
      </c>
      <c r="D1386" s="2">
        <f t="shared" si="128"/>
        <v>1.3089795187596096</v>
      </c>
      <c r="E1386" s="2">
        <f t="shared" si="127"/>
        <v>1.3669154715865606E-2</v>
      </c>
      <c r="F1386" s="2">
        <f t="shared" si="131"/>
        <v>-2.8360787091334112E-2</v>
      </c>
      <c r="G1386" s="2">
        <f t="shared" si="129"/>
        <v>4.2029941807199718E-2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1.2873000000000001</v>
      </c>
      <c r="C1387" s="2">
        <f t="shared" si="126"/>
        <v>1.3364258006330942</v>
      </c>
      <c r="D1387" s="2">
        <f t="shared" si="128"/>
        <v>1.3073736284811202</v>
      </c>
      <c r="E1387" s="2">
        <f t="shared" si="127"/>
        <v>2.9052172151974087E-2</v>
      </c>
      <c r="F1387" s="2">
        <f t="shared" si="131"/>
        <v>-1.6878195242672474E-2</v>
      </c>
      <c r="G1387" s="2">
        <f t="shared" si="129"/>
        <v>4.5930367394646565E-2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1.3039000000000001</v>
      </c>
      <c r="C1388" s="2">
        <f t="shared" si="126"/>
        <v>1.3448833697664644</v>
      </c>
      <c r="D1388" s="2">
        <f t="shared" si="128"/>
        <v>1.3071163226677038</v>
      </c>
      <c r="E1388" s="2">
        <f t="shared" si="127"/>
        <v>3.7767047098760553E-2</v>
      </c>
      <c r="F1388" s="2">
        <f t="shared" si="131"/>
        <v>-5.9491467743858694E-3</v>
      </c>
      <c r="G1388" s="2">
        <f t="shared" si="129"/>
        <v>4.3716193873146424E-2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1.3289</v>
      </c>
      <c r="C1389" s="2">
        <f t="shared" si="126"/>
        <v>1.3424243898023931</v>
      </c>
      <c r="D1389" s="2">
        <f t="shared" si="128"/>
        <v>1.3087299283960221</v>
      </c>
      <c r="E1389" s="2">
        <f t="shared" si="127"/>
        <v>3.3694461406371001E-2</v>
      </c>
      <c r="F1389" s="2">
        <f t="shared" si="131"/>
        <v>1.9795748617655049E-3</v>
      </c>
      <c r="G1389" s="2">
        <f t="shared" si="129"/>
        <v>3.1714886544605497E-2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1.3289</v>
      </c>
      <c r="C1390" s="2">
        <f t="shared" si="126"/>
        <v>1.3377898682943328</v>
      </c>
      <c r="D1390" s="2">
        <f t="shared" si="128"/>
        <v>1.3102240077740945</v>
      </c>
      <c r="E1390" s="2">
        <f t="shared" si="127"/>
        <v>2.7565860520238239E-2</v>
      </c>
      <c r="F1390" s="2">
        <f t="shared" si="131"/>
        <v>7.0968319934600526E-3</v>
      </c>
      <c r="G1390" s="2">
        <f t="shared" si="129"/>
        <v>2.0469028526778187E-2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1.3331</v>
      </c>
      <c r="C1391" s="2">
        <f t="shared" si="126"/>
        <v>1.3332221962490507</v>
      </c>
      <c r="D1391" s="2">
        <f t="shared" si="128"/>
        <v>1.311918525716754</v>
      </c>
      <c r="E1391" s="2">
        <f t="shared" si="127"/>
        <v>2.1303670532296648E-2</v>
      </c>
      <c r="F1391" s="2">
        <f t="shared" si="131"/>
        <v>9.938199701227373E-3</v>
      </c>
      <c r="G1391" s="2">
        <f t="shared" si="129"/>
        <v>1.1365470831069275E-2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1.3706</v>
      </c>
      <c r="C1392" s="2">
        <f t="shared" si="126"/>
        <v>1.3235880122107353</v>
      </c>
      <c r="D1392" s="2">
        <f t="shared" si="128"/>
        <v>1.3162653015895871</v>
      </c>
      <c r="E1392" s="2">
        <f t="shared" si="127"/>
        <v>7.3227106211481985E-3</v>
      </c>
      <c r="F1392" s="2">
        <f t="shared" si="131"/>
        <v>9.4151018852115381E-3</v>
      </c>
      <c r="G1392" s="2">
        <f t="shared" si="129"/>
        <v>-2.0923912640633396E-3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1.4038999999999999</v>
      </c>
      <c r="C1393" s="2">
        <f t="shared" si="126"/>
        <v>1.3212052411013915</v>
      </c>
      <c r="D1393" s="2">
        <f t="shared" si="128"/>
        <v>1.3227567607310993</v>
      </c>
      <c r="E1393" s="2">
        <f t="shared" si="127"/>
        <v>-1.5515196297077871E-3</v>
      </c>
      <c r="F1393" s="2">
        <f t="shared" si="131"/>
        <v>7.2217775822276736E-3</v>
      </c>
      <c r="G1393" s="2">
        <f t="shared" si="129"/>
        <v>-8.7732972119354616E-3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1.4038999999999999</v>
      </c>
      <c r="C1394" s="2">
        <f t="shared" si="126"/>
        <v>1.3134198193934852</v>
      </c>
      <c r="D1394" s="2">
        <f t="shared" si="128"/>
        <v>1.3287673710473142</v>
      </c>
      <c r="E1394" s="2">
        <f t="shared" si="127"/>
        <v>-1.5347551653829061E-2</v>
      </c>
      <c r="F1394" s="2">
        <f t="shared" si="131"/>
        <v>2.7079117350163268E-3</v>
      </c>
      <c r="G1394" s="2">
        <f t="shared" si="129"/>
        <v>-1.8055463388845387E-2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1.3956</v>
      </c>
      <c r="C1395" s="2">
        <f t="shared" si="126"/>
        <v>1.3094013856406415</v>
      </c>
      <c r="D1395" s="2">
        <f t="shared" si="128"/>
        <v>1.3337179361549205</v>
      </c>
      <c r="E1395" s="2">
        <f t="shared" si="127"/>
        <v>-2.4316550514279056E-2</v>
      </c>
      <c r="F1395" s="2">
        <f t="shared" si="131"/>
        <v>-2.69698071484275E-3</v>
      </c>
      <c r="G1395" s="2">
        <f t="shared" si="129"/>
        <v>-2.1619569799436307E-2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1.3914</v>
      </c>
      <c r="C1396" s="2">
        <f t="shared" si="126"/>
        <v>1.3008627109266966</v>
      </c>
      <c r="D1396" s="2">
        <f t="shared" si="128"/>
        <v>1.3379906816249263</v>
      </c>
      <c r="E1396" s="2">
        <f t="shared" si="127"/>
        <v>-3.7127970698229706E-2</v>
      </c>
      <c r="F1396" s="2">
        <f t="shared" si="131"/>
        <v>-9.5831787115201409E-3</v>
      </c>
      <c r="G1396" s="2">
        <f t="shared" si="129"/>
        <v>-2.7544791986709567E-2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1.3872</v>
      </c>
      <c r="C1397" s="2">
        <f t="shared" si="126"/>
        <v>1.2987761400148972</v>
      </c>
      <c r="D1397" s="2">
        <f t="shared" si="128"/>
        <v>1.3416358163193762</v>
      </c>
      <c r="E1397" s="2">
        <f t="shared" si="127"/>
        <v>-4.2859676304479066E-2</v>
      </c>
      <c r="F1397" s="2">
        <f t="shared" si="131"/>
        <v>-1.6238478230111927E-2</v>
      </c>
      <c r="G1397" s="2">
        <f t="shared" si="129"/>
        <v>-2.662119807436714E-2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1.3581000000000001</v>
      </c>
      <c r="C1398" s="2">
        <f t="shared" si="126"/>
        <v>1.2995644261664516</v>
      </c>
      <c r="D1398" s="2">
        <f t="shared" si="128"/>
        <v>1.342855385480904</v>
      </c>
      <c r="E1398" s="2">
        <f t="shared" si="127"/>
        <v>-4.3290959314452371E-2</v>
      </c>
      <c r="F1398" s="2">
        <f t="shared" si="131"/>
        <v>-2.1648974446980017E-2</v>
      </c>
      <c r="G1398" s="2">
        <f t="shared" si="129"/>
        <v>-2.1641984867472354E-2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1.3539000000000001</v>
      </c>
      <c r="C1399" s="2">
        <f t="shared" si="126"/>
        <v>1.3040775913716129</v>
      </c>
      <c r="D1399" s="2">
        <f t="shared" si="128"/>
        <v>1.3436735050749111</v>
      </c>
      <c r="E1399" s="2">
        <f t="shared" si="127"/>
        <v>-3.959591370329818E-2</v>
      </c>
      <c r="F1399" s="2">
        <f t="shared" si="131"/>
        <v>-2.5238362298243652E-2</v>
      </c>
      <c r="G1399" s="2">
        <f t="shared" si="129"/>
        <v>-1.4357551405054528E-2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5">
        <f>TITRES_STAT!D1403</f>
        <v>1.3413999999999999</v>
      </c>
      <c r="C1400" s="2">
        <f t="shared" si="126"/>
        <v>1.3078964234682879</v>
      </c>
      <c r="D1400" s="2">
        <f t="shared" si="128"/>
        <v>1.3435050972915843</v>
      </c>
      <c r="E1400" s="2">
        <f t="shared" si="127"/>
        <v>-3.5608673823296355E-2</v>
      </c>
      <c r="F1400" s="2">
        <f t="shared" si="131"/>
        <v>-2.7312424603254195E-2</v>
      </c>
      <c r="G1400" s="2">
        <f t="shared" si="129"/>
        <v>-8.2962492200421602E-3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5">
        <f>TITRES_STAT!D1404</f>
        <v>1.3247</v>
      </c>
      <c r="C1401" s="2">
        <f t="shared" si="126"/>
        <v>1.311773896780859</v>
      </c>
      <c r="D1401" s="2">
        <f t="shared" si="128"/>
        <v>1.3421121271218373</v>
      </c>
      <c r="E1401" s="2">
        <f t="shared" si="127"/>
        <v>-3.0338230340978267E-2</v>
      </c>
      <c r="F1401" s="2">
        <f t="shared" si="131"/>
        <v>-2.7917585750799011E-2</v>
      </c>
      <c r="G1401" s="2">
        <f t="shared" si="129"/>
        <v>-2.4206445901792557E-3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5">
        <f>TITRES_STAT!D1405</f>
        <v>1.3247</v>
      </c>
      <c r="C1402" s="2">
        <f t="shared" si="126"/>
        <v>1.3208240665068807</v>
      </c>
      <c r="D1402" s="2">
        <f t="shared" si="128"/>
        <v>1.3408223399276271</v>
      </c>
      <c r="E1402" s="2">
        <f t="shared" si="127"/>
        <v>-1.9998273420746449E-2</v>
      </c>
      <c r="F1402" s="2">
        <f t="shared" si="131"/>
        <v>-2.6333723284788502E-2</v>
      </c>
      <c r="G1402" s="2">
        <f t="shared" si="129"/>
        <v>6.3354498640420531E-3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1.3413999999999999</v>
      </c>
      <c r="C1403" s="2">
        <f t="shared" si="126"/>
        <v>1.333604979351976</v>
      </c>
      <c r="D1403" s="2">
        <f t="shared" si="128"/>
        <v>1.3408651295626177</v>
      </c>
      <c r="E1403" s="2">
        <f t="shared" si="127"/>
        <v>-7.260150210641747E-3</v>
      </c>
      <c r="F1403" s="2">
        <f t="shared" si="131"/>
        <v>-2.2519008669959151E-2</v>
      </c>
      <c r="G1403" s="2">
        <f t="shared" si="129"/>
        <v>1.5258858459317404E-2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1.3581000000000001</v>
      </c>
      <c r="C1404" s="2">
        <f t="shared" si="126"/>
        <v>1.3444195979132105</v>
      </c>
      <c r="D1404" s="2">
        <f t="shared" si="128"/>
        <v>1.3421417866320535</v>
      </c>
      <c r="E1404" s="2">
        <f t="shared" si="127"/>
        <v>2.277811281157005E-3</v>
      </c>
      <c r="F1404" s="2">
        <f t="shared" si="131"/>
        <v>-1.755964467973592E-2</v>
      </c>
      <c r="G1404" s="2">
        <f t="shared" si="129"/>
        <v>1.9837455960892925E-2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1.3496999999999999</v>
      </c>
      <c r="C1405" s="2">
        <f t="shared" si="126"/>
        <v>1.3522935059265626</v>
      </c>
      <c r="D1405" s="2">
        <f t="shared" si="128"/>
        <v>1.3427016542889385</v>
      </c>
      <c r="E1405" s="2">
        <f t="shared" si="127"/>
        <v>9.5918516376241048E-3</v>
      </c>
      <c r="F1405" s="2">
        <f t="shared" si="131"/>
        <v>-1.2129345416263915E-2</v>
      </c>
      <c r="G1405" s="2">
        <f t="shared" si="129"/>
        <v>2.172119705388802E-2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1.3247</v>
      </c>
      <c r="C1406" s="2">
        <f t="shared" si="126"/>
        <v>1.3583098896301684</v>
      </c>
      <c r="D1406" s="2">
        <f t="shared" si="128"/>
        <v>1.3413681984156838</v>
      </c>
      <c r="E1406" s="2">
        <f t="shared" si="127"/>
        <v>1.6941691214484633E-2</v>
      </c>
      <c r="F1406" s="2">
        <f t="shared" si="131"/>
        <v>-6.3151380901142065E-3</v>
      </c>
      <c r="G1406" s="2">
        <f t="shared" si="129"/>
        <v>2.3256829304598839E-2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1.3331</v>
      </c>
      <c r="C1407" s="2">
        <f t="shared" si="126"/>
        <v>1.3627545219947579</v>
      </c>
      <c r="D1407" s="2">
        <f t="shared" si="128"/>
        <v>1.3407557392737814</v>
      </c>
      <c r="E1407" s="2">
        <f t="shared" si="127"/>
        <v>2.199878272097644E-2</v>
      </c>
      <c r="F1407" s="2">
        <f t="shared" si="131"/>
        <v>-6.523539278960773E-4</v>
      </c>
      <c r="G1407" s="2">
        <f t="shared" si="129"/>
        <v>2.2651136648872517E-2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1.3371999999999999</v>
      </c>
      <c r="C1408" s="2">
        <f t="shared" si="126"/>
        <v>1.3620384416878719</v>
      </c>
      <c r="D1408" s="2">
        <f t="shared" si="128"/>
        <v>1.3404923511794271</v>
      </c>
      <c r="E1408" s="2">
        <f t="shared" si="127"/>
        <v>2.1546090508444804E-2</v>
      </c>
      <c r="F1408" s="2">
        <f t="shared" si="131"/>
        <v>3.7873349593720994E-3</v>
      </c>
      <c r="G1408" s="2">
        <f t="shared" si="129"/>
        <v>1.7758755549072705E-2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1.3331</v>
      </c>
      <c r="C1409" s="2">
        <f t="shared" si="126"/>
        <v>1.3607863737358916</v>
      </c>
      <c r="D1409" s="2">
        <f t="shared" si="128"/>
        <v>1.3399447696105806</v>
      </c>
      <c r="E1409" s="2">
        <f t="shared" si="127"/>
        <v>2.0841604125310997E-2</v>
      </c>
      <c r="F1409" s="2">
        <f t="shared" si="131"/>
        <v>7.1981887925598792E-3</v>
      </c>
      <c r="G1409" s="2">
        <f t="shared" si="129"/>
        <v>1.3643415332751117E-2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1.3413999999999999</v>
      </c>
      <c r="C1410" s="2">
        <f t="shared" si="126"/>
        <v>1.3578038546996007</v>
      </c>
      <c r="D1410" s="2">
        <f t="shared" si="128"/>
        <v>1.3400525644542411</v>
      </c>
      <c r="E1410" s="2">
        <f t="shared" si="127"/>
        <v>1.7751290245359597E-2</v>
      </c>
      <c r="F1410" s="2">
        <f t="shared" si="131"/>
        <v>9.308809083119823E-3</v>
      </c>
      <c r="G1410" s="2">
        <f t="shared" si="129"/>
        <v>8.4424811622397736E-3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1.3123</v>
      </c>
      <c r="C1411" s="2">
        <f t="shared" si="126"/>
        <v>1.3527109539765851</v>
      </c>
      <c r="D1411" s="2">
        <f t="shared" si="128"/>
        <v>1.3379968189391123</v>
      </c>
      <c r="E1411" s="2">
        <f t="shared" si="127"/>
        <v>1.4714135037472875E-2</v>
      </c>
      <c r="F1411" s="2">
        <f t="shared" si="131"/>
        <v>1.0389874273990433E-2</v>
      </c>
      <c r="G1411" s="2">
        <f t="shared" si="129"/>
        <v>4.3242607634824421E-3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1.3413999999999999</v>
      </c>
      <c r="C1412" s="2">
        <f t="shared" si="126"/>
        <v>1.3484015764417259</v>
      </c>
      <c r="D1412" s="2">
        <f t="shared" si="128"/>
        <v>1.338248906425104</v>
      </c>
      <c r="E1412" s="2">
        <f t="shared" si="127"/>
        <v>1.0152670016621901E-2</v>
      </c>
      <c r="F1412" s="2">
        <f t="shared" si="131"/>
        <v>1.0342433422516728E-2</v>
      </c>
      <c r="G1412" s="2">
        <f t="shared" si="129"/>
        <v>-1.8976340589482721E-4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1.3996999999999999</v>
      </c>
      <c r="C1413" s="2">
        <f t="shared" si="126"/>
        <v>1.3473244108353066</v>
      </c>
      <c r="D1413" s="2">
        <f t="shared" si="128"/>
        <v>1.3428008392825037</v>
      </c>
      <c r="E1413" s="2">
        <f t="shared" si="127"/>
        <v>4.5235715528029186E-3</v>
      </c>
      <c r="F1413" s="2">
        <f t="shared" si="131"/>
        <v>9.1786610485739654E-3</v>
      </c>
      <c r="G1413" s="2">
        <f t="shared" si="129"/>
        <v>-4.6550894957710469E-3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1.4831000000000001</v>
      </c>
      <c r="C1414" s="2">
        <f t="shared" si="126"/>
        <v>1.348982193783721</v>
      </c>
      <c r="D1414" s="2">
        <f t="shared" si="128"/>
        <v>1.3531933697060221</v>
      </c>
      <c r="E1414" s="2">
        <f t="shared" si="127"/>
        <v>-4.2111759223011358E-3</v>
      </c>
      <c r="F1414" s="2">
        <f t="shared" si="131"/>
        <v>6.5006936543989449E-3</v>
      </c>
      <c r="G1414" s="2">
        <f t="shared" si="129"/>
        <v>-1.0711869576700081E-2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1.5497000000000001</v>
      </c>
      <c r="C1415" s="2">
        <f t="shared" si="126"/>
        <v>1.3490926255093023</v>
      </c>
      <c r="D1415" s="2">
        <f t="shared" si="128"/>
        <v>1.3677494163944648</v>
      </c>
      <c r="E1415" s="2">
        <f t="shared" si="127"/>
        <v>-1.8656790885162478E-2</v>
      </c>
      <c r="F1415" s="2">
        <f t="shared" si="131"/>
        <v>1.469196746486661E-3</v>
      </c>
      <c r="G1415" s="2">
        <f t="shared" si="129"/>
        <v>-2.0125987631649137E-2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1.5497000000000001</v>
      </c>
      <c r="C1416" s="2">
        <f t="shared" si="126"/>
        <v>1.3453399138924866</v>
      </c>
      <c r="D1416" s="2">
        <f t="shared" si="128"/>
        <v>1.3812272374022823</v>
      </c>
      <c r="E1416" s="2">
        <f t="shared" si="127"/>
        <v>-3.5887323509795621E-2</v>
      </c>
      <c r="F1416" s="2">
        <f t="shared" si="131"/>
        <v>-6.0021073047697958E-3</v>
      </c>
      <c r="G1416" s="2">
        <f t="shared" si="129"/>
        <v>-2.9885216205025825E-2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1.583</v>
      </c>
      <c r="C1417" s="2">
        <f t="shared" si="126"/>
        <v>1.3434568502167195</v>
      </c>
      <c r="D1417" s="2">
        <f t="shared" si="128"/>
        <v>1.3961733679650761</v>
      </c>
      <c r="E1417" s="2">
        <f t="shared" si="127"/>
        <v>-5.2716517748356617E-2</v>
      </c>
      <c r="F1417" s="2">
        <f t="shared" si="131"/>
        <v>-1.5344989393487161E-2</v>
      </c>
      <c r="G1417" s="2">
        <f t="shared" si="129"/>
        <v>-3.7371528354869454E-2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1.583</v>
      </c>
      <c r="C1418" s="2">
        <f t="shared" si="126"/>
        <v>1.3424942578756855</v>
      </c>
      <c r="D1418" s="2">
        <f t="shared" si="128"/>
        <v>1.4100123777454407</v>
      </c>
      <c r="E1418" s="2">
        <f t="shared" si="127"/>
        <v>-6.75181198697552E-2</v>
      </c>
      <c r="F1418" s="2">
        <f t="shared" si="131"/>
        <v>-2.5779615488740769E-2</v>
      </c>
      <c r="G1418" s="2">
        <f t="shared" si="129"/>
        <v>-4.1738504381014431E-2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1.5871999999999999</v>
      </c>
      <c r="C1419" s="2">
        <f t="shared" si="126"/>
        <v>1.3410489874332723</v>
      </c>
      <c r="D1419" s="2">
        <f t="shared" si="128"/>
        <v>1.4231373868013339</v>
      </c>
      <c r="E1419" s="2">
        <f t="shared" si="127"/>
        <v>-8.2088399368061671E-2</v>
      </c>
      <c r="F1419" s="2">
        <f t="shared" si="131"/>
        <v>-3.7041372264604952E-2</v>
      </c>
      <c r="G1419" s="2">
        <f t="shared" si="129"/>
        <v>-4.5047027103456719E-2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1.5913999999999999</v>
      </c>
      <c r="C1420" s="2">
        <f t="shared" si="126"/>
        <v>1.3411029893666151</v>
      </c>
      <c r="D1420" s="2">
        <f t="shared" si="128"/>
        <v>1.4356012840753092</v>
      </c>
      <c r="E1420" s="2">
        <f t="shared" si="127"/>
        <v>-9.4498294708694086E-2</v>
      </c>
      <c r="F1420" s="2">
        <f t="shared" si="131"/>
        <v>-4.8532756753422779E-2</v>
      </c>
      <c r="G1420" s="2">
        <f t="shared" si="129"/>
        <v>-4.5965537955271307E-2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1.5913999999999999</v>
      </c>
      <c r="C1421" s="2">
        <f t="shared" si="126"/>
        <v>1.3366717602332896</v>
      </c>
      <c r="D1421" s="2">
        <f t="shared" si="128"/>
        <v>1.4471419296993604</v>
      </c>
      <c r="E1421" s="2">
        <f t="shared" si="127"/>
        <v>-0.1104701694660708</v>
      </c>
      <c r="F1421" s="2">
        <f t="shared" si="131"/>
        <v>-6.0920239295952389E-2</v>
      </c>
      <c r="G1421" s="2">
        <f t="shared" si="129"/>
        <v>-4.9549930170118411E-2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1.5913999999999999</v>
      </c>
      <c r="C1422" s="2">
        <f t="shared" si="126"/>
        <v>1.3373991817358606</v>
      </c>
      <c r="D1422" s="2">
        <f t="shared" si="128"/>
        <v>1.4578277126845929</v>
      </c>
      <c r="E1422" s="2">
        <f t="shared" si="127"/>
        <v>-0.12042853094873229</v>
      </c>
      <c r="F1422" s="2">
        <f t="shared" si="131"/>
        <v>-7.282189762650837E-2</v>
      </c>
      <c r="G1422" s="2">
        <f t="shared" si="129"/>
        <v>-4.7606633322223924E-2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1.6164000000000001</v>
      </c>
      <c r="C1423" s="2">
        <f t="shared" ref="C1423:C1486" si="132">$C$4*B1413+C1422*(1-$C$4)</f>
        <v>1.3469839230072667</v>
      </c>
      <c r="D1423" s="2">
        <f t="shared" si="128"/>
        <v>1.4695738080412897</v>
      </c>
      <c r="E1423" s="2">
        <f t="shared" si="127"/>
        <v>-0.12258988503402302</v>
      </c>
      <c r="F1423" s="2">
        <f t="shared" si="131"/>
        <v>-8.2775495108011299E-2</v>
      </c>
      <c r="G1423" s="2">
        <f t="shared" si="129"/>
        <v>-3.9814389926011717E-2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1.6342000000000001</v>
      </c>
      <c r="C1424" s="2">
        <f t="shared" si="132"/>
        <v>1.3679248579292258</v>
      </c>
      <c r="D1424" s="2">
        <f t="shared" si="128"/>
        <v>1.4817683407789719</v>
      </c>
      <c r="E1424" s="2">
        <f t="shared" si="127"/>
        <v>-0.1138434828497461</v>
      </c>
      <c r="F1424" s="2">
        <f t="shared" si="131"/>
        <v>-8.8989092656358265E-2</v>
      </c>
      <c r="G1424" s="2">
        <f t="shared" si="129"/>
        <v>-2.4854390193387838E-2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1.6385000000000001</v>
      </c>
      <c r="C1425" s="2">
        <f t="shared" si="132"/>
        <v>1.3958902644016526</v>
      </c>
      <c r="D1425" s="2">
        <f t="shared" si="128"/>
        <v>1.493378093313863</v>
      </c>
      <c r="E1425" s="2">
        <f t="shared" si="127"/>
        <v>-9.7487828912210306E-2</v>
      </c>
      <c r="F1425" s="2">
        <f t="shared" si="131"/>
        <v>-9.0688839907528684E-2</v>
      </c>
      <c r="G1425" s="2">
        <f t="shared" si="129"/>
        <v>-6.7989890046816215E-3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1.6597999999999999</v>
      </c>
      <c r="C1426" s="2">
        <f t="shared" si="132"/>
        <v>1.4195533006475523</v>
      </c>
      <c r="D1426" s="2">
        <f t="shared" si="128"/>
        <v>1.5057056419572805</v>
      </c>
      <c r="E1426" s="2">
        <f t="shared" si="127"/>
        <v>-8.6152341309728264E-2</v>
      </c>
      <c r="F1426" s="2">
        <f t="shared" si="131"/>
        <v>-8.9781540187968606E-2</v>
      </c>
      <c r="G1426" s="2">
        <f t="shared" si="129"/>
        <v>3.6291988782403417E-3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1.7069000000000001</v>
      </c>
      <c r="C1427" s="2">
        <f t="shared" si="132"/>
        <v>1.444698946701775</v>
      </c>
      <c r="D1427" s="2">
        <f t="shared" si="128"/>
        <v>1.5206089277382229</v>
      </c>
      <c r="E1427" s="2">
        <f t="shared" si="127"/>
        <v>-7.590998103644786E-2</v>
      </c>
      <c r="F1427" s="2">
        <f t="shared" si="131"/>
        <v>-8.700722835766446E-2</v>
      </c>
      <c r="G1427" s="2">
        <f t="shared" si="129"/>
        <v>1.10972473212166E-2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1.7069000000000001</v>
      </c>
      <c r="C1428" s="2">
        <f t="shared" si="132"/>
        <v>1.4659760318245787</v>
      </c>
      <c r="D1428" s="2">
        <f t="shared" si="128"/>
        <v>1.5344082664242806</v>
      </c>
      <c r="E1428" s="2">
        <f t="shared" si="127"/>
        <v>-6.8432234599701935E-2</v>
      </c>
      <c r="F1428" s="2">
        <f t="shared" si="131"/>
        <v>-8.3292229606071966E-2</v>
      </c>
      <c r="G1428" s="2">
        <f t="shared" si="129"/>
        <v>1.485999500637003E-2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1.6983999999999999</v>
      </c>
      <c r="C1429" s="2">
        <f t="shared" si="132"/>
        <v>1.4846258730823358</v>
      </c>
      <c r="D1429" s="2">
        <f t="shared" si="128"/>
        <v>1.5465558022447043</v>
      </c>
      <c r="E1429" s="2">
        <f t="shared" si="127"/>
        <v>-6.1929929162368502E-2</v>
      </c>
      <c r="F1429" s="2">
        <f t="shared" si="131"/>
        <v>-7.9019769517331279E-2</v>
      </c>
      <c r="G1429" s="2">
        <f t="shared" si="129"/>
        <v>1.7089840354962776E-2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1.724</v>
      </c>
      <c r="C1430" s="2">
        <f t="shared" si="132"/>
        <v>1.5010526618388995</v>
      </c>
      <c r="D1430" s="2">
        <f t="shared" si="128"/>
        <v>1.5596998168932448</v>
      </c>
      <c r="E1430" s="2">
        <f t="shared" si="127"/>
        <v>-5.8647155054345257E-2</v>
      </c>
      <c r="F1430" s="2">
        <f t="shared" si="131"/>
        <v>-7.4945246624734077E-2</v>
      </c>
      <c r="G1430" s="2">
        <f t="shared" si="129"/>
        <v>1.629809157038882E-2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1.8224</v>
      </c>
      <c r="C1431" s="2">
        <f t="shared" si="132"/>
        <v>1.5149522523252226</v>
      </c>
      <c r="D1431" s="2">
        <f t="shared" si="128"/>
        <v>1.5791590897159673</v>
      </c>
      <c r="E1431" s="2">
        <f t="shared" si="127"/>
        <v>-6.4206837390744731E-2</v>
      </c>
      <c r="F1431" s="2">
        <f t="shared" si="131"/>
        <v>-7.2797564777936211E-2</v>
      </c>
      <c r="G1431" s="2">
        <f t="shared" si="129"/>
        <v>8.5907273871914797E-3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1.7754000000000001</v>
      </c>
      <c r="C1432" s="2">
        <f t="shared" si="132"/>
        <v>1.5267134442751882</v>
      </c>
      <c r="D1432" s="2">
        <f t="shared" si="128"/>
        <v>1.5936954534407104</v>
      </c>
      <c r="E1432" s="2">
        <f t="shared" si="127"/>
        <v>-6.6982009165522216E-2</v>
      </c>
      <c r="F1432" s="2">
        <f t="shared" si="131"/>
        <v>-7.1634453655453414E-2</v>
      </c>
      <c r="G1432" s="2">
        <f t="shared" si="129"/>
        <v>4.6524444899311984E-3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5">
        <f>TITRES_STAT!D1436</f>
        <v>1.7454000000000001</v>
      </c>
      <c r="C1433" s="2">
        <f t="shared" si="132"/>
        <v>1.5405113759251592</v>
      </c>
      <c r="D1433" s="2">
        <f t="shared" si="128"/>
        <v>1.6049328272599173</v>
      </c>
      <c r="E1433" s="2">
        <f t="shared" si="127"/>
        <v>-6.4421451334758073E-2</v>
      </c>
      <c r="F1433" s="2">
        <f t="shared" si="131"/>
        <v>-7.0191853191314352E-2</v>
      </c>
      <c r="G1433" s="2">
        <f t="shared" si="129"/>
        <v>5.7704018565562787E-3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5">
        <f>TITRES_STAT!D1437</f>
        <v>1.6940999999999999</v>
      </c>
      <c r="C1434" s="2">
        <f t="shared" si="132"/>
        <v>1.5549250103982115</v>
      </c>
      <c r="D1434" s="2">
        <f t="shared" si="128"/>
        <v>1.6115378030184417</v>
      </c>
      <c r="E1434" s="2">
        <f t="shared" si="127"/>
        <v>-5.6612792620230223E-2</v>
      </c>
      <c r="F1434" s="2">
        <f t="shared" si="131"/>
        <v>-6.7476041077097537E-2</v>
      </c>
      <c r="G1434" s="2">
        <f t="shared" si="129"/>
        <v>1.0863248456867314E-2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5">
        <f>TITRES_STAT!D1438</f>
        <v>1.7411000000000001</v>
      </c>
      <c r="C1435" s="2">
        <f t="shared" si="132"/>
        <v>1.5677827011061789</v>
      </c>
      <c r="D1435" s="2">
        <f t="shared" si="128"/>
        <v>1.6211350027948535</v>
      </c>
      <c r="E1435" s="2">
        <f t="shared" si="127"/>
        <v>-5.3352301688674553E-2</v>
      </c>
      <c r="F1435" s="2">
        <f t="shared" si="131"/>
        <v>-6.4651293199412943E-2</v>
      </c>
      <c r="G1435" s="2">
        <f t="shared" si="129"/>
        <v>1.129899151073839E-2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5">
        <f>TITRES_STAT!D1439</f>
        <v>1.724</v>
      </c>
      <c r="C1436" s="2">
        <f t="shared" si="132"/>
        <v>1.5819392086283051</v>
      </c>
      <c r="D1436" s="2">
        <f t="shared" si="128"/>
        <v>1.6287546322174569</v>
      </c>
      <c r="E1436" s="2">
        <f t="shared" ref="E1436:E1499" si="133">C1436-D1436</f>
        <v>-4.6815423589151806E-2</v>
      </c>
      <c r="F1436" s="2">
        <f t="shared" si="131"/>
        <v>-6.1084119277360724E-2</v>
      </c>
      <c r="G1436" s="2">
        <f t="shared" si="129"/>
        <v>1.4268695688208918E-2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5">
        <f>TITRES_STAT!D1440</f>
        <v>1.7325999999999999</v>
      </c>
      <c r="C1437" s="2">
        <f t="shared" si="132"/>
        <v>1.6011639457624118</v>
      </c>
      <c r="D1437" s="2">
        <f t="shared" ref="D1437:D1500" si="134">$D$4*B1437+(1-$D$4)*D1436</f>
        <v>1.6364468816828304</v>
      </c>
      <c r="E1437" s="2">
        <f t="shared" si="133"/>
        <v>-3.5282935920418534E-2</v>
      </c>
      <c r="F1437" s="2">
        <f t="shared" si="131"/>
        <v>-5.5923882605972294E-2</v>
      </c>
      <c r="G1437" s="2">
        <f t="shared" si="129"/>
        <v>2.064094668555376E-2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5">
        <f>TITRES_STAT!D1441</f>
        <v>1.7325999999999999</v>
      </c>
      <c r="C1438" s="2">
        <f t="shared" si="132"/>
        <v>1.6174310310297331</v>
      </c>
      <c r="D1438" s="2">
        <f t="shared" si="134"/>
        <v>1.6435693348915095</v>
      </c>
      <c r="E1438" s="2">
        <f t="shared" si="133"/>
        <v>-2.6138303861776402E-2</v>
      </c>
      <c r="F1438" s="2">
        <f t="shared" si="131"/>
        <v>-4.9966766857133117E-2</v>
      </c>
      <c r="G1438" s="2">
        <f t="shared" si="129"/>
        <v>2.3828462995356715E-2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5">
        <f>TITRES_STAT!D1442</f>
        <v>1.7325999999999999</v>
      </c>
      <c r="C1439" s="2">
        <f t="shared" si="132"/>
        <v>1.6298877954866973</v>
      </c>
      <c r="D1439" s="2">
        <f t="shared" si="134"/>
        <v>1.6501641989736198</v>
      </c>
      <c r="E1439" s="2">
        <f t="shared" si="133"/>
        <v>-2.0276403486922501E-2</v>
      </c>
      <c r="F1439" s="2">
        <f t="shared" si="131"/>
        <v>-4.4028694183090994E-2</v>
      </c>
      <c r="G1439" s="2">
        <f t="shared" si="129"/>
        <v>2.3752290696168493E-2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5">
        <f>TITRES_STAT!D1443</f>
        <v>1.7325999999999999</v>
      </c>
      <c r="C1440" s="2">
        <f t="shared" si="132"/>
        <v>1.6443665961810514</v>
      </c>
      <c r="D1440" s="2">
        <f t="shared" si="134"/>
        <v>1.6562705546052034</v>
      </c>
      <c r="E1440" s="2">
        <f t="shared" si="133"/>
        <v>-1.1903958424152039E-2</v>
      </c>
      <c r="F1440" s="2">
        <f t="shared" si="131"/>
        <v>-3.7603747031303203E-2</v>
      </c>
      <c r="G1440" s="2">
        <f t="shared" si="129"/>
        <v>2.5699788607151164E-2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1.7197</v>
      </c>
      <c r="C1441" s="2">
        <f t="shared" si="132"/>
        <v>1.6717563506147357</v>
      </c>
      <c r="D1441" s="2">
        <f t="shared" si="134"/>
        <v>1.6609690320418551</v>
      </c>
      <c r="E1441" s="2">
        <f t="shared" si="133"/>
        <v>1.0787318572880622E-2</v>
      </c>
      <c r="F1441" s="2">
        <f t="shared" si="131"/>
        <v>-2.7925533910466437E-2</v>
      </c>
      <c r="G1441" s="2">
        <f t="shared" si="129"/>
        <v>3.8712852483347063E-2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1.7112000000000001</v>
      </c>
      <c r="C1442" s="2">
        <f t="shared" si="132"/>
        <v>1.6877015274432379</v>
      </c>
      <c r="D1442" s="2">
        <f t="shared" si="134"/>
        <v>1.664689844483199</v>
      </c>
      <c r="E1442" s="2">
        <f t="shared" si="133"/>
        <v>2.3011682960038859E-2</v>
      </c>
      <c r="F1442" s="2">
        <f t="shared" si="131"/>
        <v>-1.7738090536365381E-2</v>
      </c>
      <c r="G1442" s="2">
        <f t="shared" si="129"/>
        <v>4.074977349640424E-2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1.7112000000000001</v>
      </c>
      <c r="C1443" s="2">
        <f t="shared" si="132"/>
        <v>1.6965782155288935</v>
      </c>
      <c r="D1443" s="2">
        <f t="shared" si="134"/>
        <v>1.6681350411881473</v>
      </c>
      <c r="E1443" s="2">
        <f t="shared" si="133"/>
        <v>2.844317434074628E-2</v>
      </c>
      <c r="F1443" s="2">
        <f t="shared" si="131"/>
        <v>-8.5018375609430506E-3</v>
      </c>
      <c r="G1443" s="2">
        <f t="shared" si="129"/>
        <v>3.6945011901689334E-2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1.7282999999999999</v>
      </c>
      <c r="C1444" s="2">
        <f t="shared" si="132"/>
        <v>1.6961969516013715</v>
      </c>
      <c r="D1444" s="2">
        <f t="shared" si="134"/>
        <v>1.6725917048038401</v>
      </c>
      <c r="E1444" s="2">
        <f t="shared" si="133"/>
        <v>2.3605246797531398E-2</v>
      </c>
      <c r="F1444" s="2">
        <f t="shared" si="131"/>
        <v>-2.0804206892481606E-3</v>
      </c>
      <c r="G1444" s="2">
        <f t="shared" ref="G1444:G1507" si="135">E1444-F1444</f>
        <v>2.568566748677956E-2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1.724</v>
      </c>
      <c r="C1445" s="2">
        <f t="shared" si="132"/>
        <v>1.7031051128934682</v>
      </c>
      <c r="D1445" s="2">
        <f t="shared" si="134"/>
        <v>1.6763997266702222</v>
      </c>
      <c r="E1445" s="2">
        <f t="shared" si="133"/>
        <v>2.670538622324603E-2</v>
      </c>
      <c r="F1445" s="2">
        <f t="shared" ref="F1445:F1508" si="137">(E1445*(2/(10)))+((1-(2/10))*F1444)</f>
        <v>3.6767406932506782E-3</v>
      </c>
      <c r="G1445" s="2">
        <f t="shared" si="135"/>
        <v>2.3028645529995354E-2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1.7282999999999999</v>
      </c>
      <c r="C1446" s="2">
        <f t="shared" si="132"/>
        <v>1.7063197109098576</v>
      </c>
      <c r="D1446" s="2">
        <f t="shared" si="134"/>
        <v>1.6802441913613169</v>
      </c>
      <c r="E1446" s="2">
        <f t="shared" si="133"/>
        <v>2.6075519548540704E-2</v>
      </c>
      <c r="F1446" s="2">
        <f t="shared" si="137"/>
        <v>8.1564964643086844E-3</v>
      </c>
      <c r="G1446" s="2">
        <f t="shared" si="135"/>
        <v>1.791902308423202E-2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1.7796000000000001</v>
      </c>
      <c r="C1447" s="2">
        <f t="shared" si="132"/>
        <v>1.7103628323083411</v>
      </c>
      <c r="D1447" s="2">
        <f t="shared" si="134"/>
        <v>1.6876038808901084</v>
      </c>
      <c r="E1447" s="2">
        <f t="shared" si="133"/>
        <v>2.2758951418232698E-2</v>
      </c>
      <c r="F1447" s="2">
        <f t="shared" si="137"/>
        <v>1.1076987455093487E-2</v>
      </c>
      <c r="G1447" s="2">
        <f t="shared" si="135"/>
        <v>1.1681963963139211E-2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1.8224</v>
      </c>
      <c r="C1448" s="2">
        <f t="shared" si="132"/>
        <v>1.7137839350301347</v>
      </c>
      <c r="D1448" s="2">
        <f t="shared" si="134"/>
        <v>1.6975887786019521</v>
      </c>
      <c r="E1448" s="2">
        <f t="shared" si="133"/>
        <v>1.6195156428182589E-2</v>
      </c>
      <c r="F1448" s="2">
        <f t="shared" si="137"/>
        <v>1.2100621249711308E-2</v>
      </c>
      <c r="G1448" s="2">
        <f t="shared" si="135"/>
        <v>4.094535178471281E-3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1.831</v>
      </c>
      <c r="C1449" s="2">
        <f t="shared" si="132"/>
        <v>1.7166787142562678</v>
      </c>
      <c r="D1449" s="2">
        <f t="shared" si="134"/>
        <v>1.7074710912981037</v>
      </c>
      <c r="E1449" s="2">
        <f t="shared" si="133"/>
        <v>9.20762295816413E-3</v>
      </c>
      <c r="F1449" s="2">
        <f t="shared" si="137"/>
        <v>1.1522021591401874E-2</v>
      </c>
      <c r="G1449" s="2">
        <f t="shared" si="135"/>
        <v>-2.314398633237744E-3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1.831</v>
      </c>
      <c r="C1450" s="2">
        <f t="shared" si="132"/>
        <v>1.7191281428322267</v>
      </c>
      <c r="D1450" s="2">
        <f t="shared" si="134"/>
        <v>1.7166213808315773</v>
      </c>
      <c r="E1450" s="2">
        <f t="shared" si="133"/>
        <v>2.5067620006493652E-3</v>
      </c>
      <c r="F1450" s="2">
        <f t="shared" si="137"/>
        <v>9.718969673251374E-3</v>
      </c>
      <c r="G1450" s="2">
        <f t="shared" si="135"/>
        <v>-7.2122076726020088E-3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1.8823000000000001</v>
      </c>
      <c r="C1451" s="2">
        <f t="shared" si="132"/>
        <v>1.7192161208580381</v>
      </c>
      <c r="D1451" s="2">
        <f t="shared" si="134"/>
        <v>1.7288938711403494</v>
      </c>
      <c r="E1451" s="2">
        <f t="shared" si="133"/>
        <v>-9.6777502823113259E-3</v>
      </c>
      <c r="F1451" s="2">
        <f t="shared" si="137"/>
        <v>5.8396256821388343E-3</v>
      </c>
      <c r="G1451" s="2">
        <f t="shared" si="135"/>
        <v>-1.551737596445016E-2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1.9679</v>
      </c>
      <c r="C1452" s="2">
        <f t="shared" si="132"/>
        <v>1.717982871495263</v>
      </c>
      <c r="D1452" s="2">
        <f t="shared" si="134"/>
        <v>1.7465980288336569</v>
      </c>
      <c r="E1452" s="2">
        <f t="shared" si="133"/>
        <v>-2.8615157338393926E-2</v>
      </c>
      <c r="F1452" s="2">
        <f t="shared" si="137"/>
        <v>-1.0513309219677179E-3</v>
      </c>
      <c r="G1452" s="2">
        <f t="shared" si="135"/>
        <v>-2.7563826416426209E-2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1.9679</v>
      </c>
      <c r="C1453" s="2">
        <f t="shared" si="132"/>
        <v>1.716939352803684</v>
      </c>
      <c r="D1453" s="2">
        <f t="shared" si="134"/>
        <v>1.7629907674385712</v>
      </c>
      <c r="E1453" s="2">
        <f t="shared" si="133"/>
        <v>-4.6051414634887156E-2</v>
      </c>
      <c r="F1453" s="2">
        <f t="shared" si="137"/>
        <v>-1.0051347664551605E-2</v>
      </c>
      <c r="G1453" s="2">
        <f t="shared" si="135"/>
        <v>-3.6000066970335552E-2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1.9550000000000001</v>
      </c>
      <c r="C1454" s="2">
        <f t="shared" si="132"/>
        <v>1.7186871446800402</v>
      </c>
      <c r="D1454" s="2">
        <f t="shared" si="134"/>
        <v>1.7772136735542325</v>
      </c>
      <c r="E1454" s="2">
        <f t="shared" si="133"/>
        <v>-5.8526528874192296E-2</v>
      </c>
      <c r="F1454" s="2">
        <f t="shared" si="137"/>
        <v>-1.9746383906479745E-2</v>
      </c>
      <c r="G1454" s="2">
        <f t="shared" si="135"/>
        <v>-3.8780144967712551E-2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1.9251</v>
      </c>
      <c r="C1455" s="2">
        <f t="shared" si="132"/>
        <v>1.719504507036957</v>
      </c>
      <c r="D1455" s="2">
        <f t="shared" si="134"/>
        <v>1.7881682162539192</v>
      </c>
      <c r="E1455" s="2">
        <f t="shared" si="133"/>
        <v>-6.8663709216962188E-2</v>
      </c>
      <c r="F1455" s="2">
        <f t="shared" si="137"/>
        <v>-2.9529848968576234E-2</v>
      </c>
      <c r="G1455" s="2">
        <f t="shared" si="135"/>
        <v>-3.9133860248385957E-2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2.0278</v>
      </c>
      <c r="C1456" s="2">
        <f t="shared" si="132"/>
        <v>1.7208576598005021</v>
      </c>
      <c r="D1456" s="2">
        <f t="shared" si="134"/>
        <v>1.8059187187536287</v>
      </c>
      <c r="E1456" s="2">
        <f t="shared" si="133"/>
        <v>-8.5061058953126656E-2</v>
      </c>
      <c r="F1456" s="2">
        <f t="shared" si="137"/>
        <v>-4.0636090965486316E-2</v>
      </c>
      <c r="G1456" s="2">
        <f t="shared" si="135"/>
        <v>-4.442496798764034E-2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2.0106000000000002</v>
      </c>
      <c r="C1457" s="2">
        <f t="shared" si="132"/>
        <v>1.7298949429081172</v>
      </c>
      <c r="D1457" s="2">
        <f t="shared" si="134"/>
        <v>1.8210802951422489</v>
      </c>
      <c r="E1457" s="2">
        <f t="shared" si="133"/>
        <v>-9.1185352234131711E-2</v>
      </c>
      <c r="F1457" s="2">
        <f t="shared" si="137"/>
        <v>-5.0745943219215398E-2</v>
      </c>
      <c r="G1457" s="2">
        <f t="shared" si="135"/>
        <v>-4.0439409014916314E-2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2.0064000000000002</v>
      </c>
      <c r="C1458" s="2">
        <f t="shared" si="132"/>
        <v>1.7441264901530222</v>
      </c>
      <c r="D1458" s="2">
        <f t="shared" si="134"/>
        <v>1.8348076806872675</v>
      </c>
      <c r="E1458" s="2">
        <f t="shared" si="133"/>
        <v>-9.0681190534245282E-2</v>
      </c>
      <c r="F1458" s="2">
        <f t="shared" si="137"/>
        <v>-5.8732992682221374E-2</v>
      </c>
      <c r="G1458" s="2">
        <f t="shared" si="135"/>
        <v>-3.1948197852023907E-2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2.0064000000000002</v>
      </c>
      <c r="C1459" s="2">
        <f t="shared" si="132"/>
        <v>1.7574916455140956</v>
      </c>
      <c r="D1459" s="2">
        <f t="shared" si="134"/>
        <v>1.8475182228585811</v>
      </c>
      <c r="E1459" s="2">
        <f t="shared" si="133"/>
        <v>-9.0026577344485492E-2</v>
      </c>
      <c r="F1459" s="2">
        <f t="shared" si="137"/>
        <v>-6.4991709614674195E-2</v>
      </c>
      <c r="G1459" s="2">
        <f t="shared" si="135"/>
        <v>-2.5034867729811297E-2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2.0278</v>
      </c>
      <c r="C1460" s="2">
        <f t="shared" si="132"/>
        <v>1.7688006231273117</v>
      </c>
      <c r="D1460" s="2">
        <f t="shared" si="134"/>
        <v>1.8608724285727603</v>
      </c>
      <c r="E1460" s="2">
        <f t="shared" si="133"/>
        <v>-9.2071805445448573E-2</v>
      </c>
      <c r="F1460" s="2">
        <f t="shared" si="137"/>
        <v>-7.0407728780829071E-2</v>
      </c>
      <c r="G1460" s="2">
        <f t="shared" si="135"/>
        <v>-2.1664076664619503E-2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2.0106000000000002</v>
      </c>
      <c r="C1461" s="2">
        <f t="shared" si="132"/>
        <v>1.7862620657231099</v>
      </c>
      <c r="D1461" s="2">
        <f t="shared" si="134"/>
        <v>1.8719633597895928</v>
      </c>
      <c r="E1461" s="2">
        <f t="shared" si="133"/>
        <v>-8.5701294066482969E-2</v>
      </c>
      <c r="F1461" s="2">
        <f t="shared" si="137"/>
        <v>-7.3466441837959862E-2</v>
      </c>
      <c r="G1461" s="2">
        <f t="shared" si="135"/>
        <v>-1.2234852228523108E-2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1.9978</v>
      </c>
      <c r="C1462" s="2">
        <f t="shared" si="132"/>
        <v>1.8142063633041698</v>
      </c>
      <c r="D1462" s="2">
        <f t="shared" si="134"/>
        <v>1.8812845923977712</v>
      </c>
      <c r="E1462" s="2">
        <f t="shared" si="133"/>
        <v>-6.7078229093601394E-2</v>
      </c>
      <c r="F1462" s="2">
        <f t="shared" si="137"/>
        <v>-7.2188799289088168E-2</v>
      </c>
      <c r="G1462" s="2">
        <f t="shared" si="135"/>
        <v>5.1105701954867744E-3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1.9679</v>
      </c>
      <c r="C1463" s="2">
        <f t="shared" si="132"/>
        <v>1.8378515381804514</v>
      </c>
      <c r="D1463" s="2">
        <f t="shared" si="134"/>
        <v>1.8877005485164549</v>
      </c>
      <c r="E1463" s="2">
        <f t="shared" si="133"/>
        <v>-4.9849010336003419E-2</v>
      </c>
      <c r="F1463" s="2">
        <f t="shared" si="137"/>
        <v>-6.7720841498471226E-2</v>
      </c>
      <c r="G1463" s="2">
        <f t="shared" si="135"/>
        <v>1.7871831162467808E-2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1.9251</v>
      </c>
      <c r="C1464" s="2">
        <f t="shared" si="132"/>
        <v>1.8558743784603822</v>
      </c>
      <c r="D1464" s="2">
        <f t="shared" si="134"/>
        <v>1.8904708782559767</v>
      </c>
      <c r="E1464" s="2">
        <f t="shared" si="133"/>
        <v>-3.4596499795594537E-2</v>
      </c>
      <c r="F1464" s="2">
        <f t="shared" si="137"/>
        <v>-6.1095973157895889E-2</v>
      </c>
      <c r="G1464" s="2">
        <f t="shared" si="135"/>
        <v>2.6499473362301351E-2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1.9464999999999999</v>
      </c>
      <c r="C1465" s="2">
        <f t="shared" si="132"/>
        <v>1.8665244740818618</v>
      </c>
      <c r="D1465" s="2">
        <f t="shared" si="134"/>
        <v>1.8946211835703488</v>
      </c>
      <c r="E1465" s="2">
        <f t="shared" si="133"/>
        <v>-2.8096709488486971E-2</v>
      </c>
      <c r="F1465" s="2">
        <f t="shared" si="137"/>
        <v>-5.4496120424014111E-2</v>
      </c>
      <c r="G1465" s="2">
        <f t="shared" si="135"/>
        <v>2.639941093552714E-2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2.0533999999999999</v>
      </c>
      <c r="C1466" s="2">
        <f t="shared" si="132"/>
        <v>1.891336093453883</v>
      </c>
      <c r="D1466" s="2">
        <f t="shared" si="134"/>
        <v>1.9063825773799525</v>
      </c>
      <c r="E1466" s="2">
        <f t="shared" si="133"/>
        <v>-1.5046483926069554E-2</v>
      </c>
      <c r="F1466" s="2">
        <f t="shared" si="137"/>
        <v>-4.6606193124425203E-2</v>
      </c>
      <c r="G1466" s="2">
        <f t="shared" si="135"/>
        <v>3.155970919835565E-2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2.0278</v>
      </c>
      <c r="C1467" s="2">
        <f t="shared" si="132"/>
        <v>1.9096843867686704</v>
      </c>
      <c r="D1467" s="2">
        <f t="shared" si="134"/>
        <v>1.915376460536993</v>
      </c>
      <c r="E1467" s="2">
        <f t="shared" si="133"/>
        <v>-5.6920737683225919E-3</v>
      </c>
      <c r="F1467" s="2">
        <f t="shared" si="137"/>
        <v>-3.8423369253204678E-2</v>
      </c>
      <c r="G1467" s="2">
        <f t="shared" si="135"/>
        <v>3.2731295484882086E-2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1.9763999999999999</v>
      </c>
      <c r="C1468" s="2">
        <f t="shared" si="132"/>
        <v>1.9245637118811827</v>
      </c>
      <c r="D1468" s="2">
        <f t="shared" si="134"/>
        <v>1.9198967227194381</v>
      </c>
      <c r="E1468" s="2">
        <f t="shared" si="133"/>
        <v>4.6669891617445725E-3</v>
      </c>
      <c r="F1468" s="2">
        <f t="shared" si="137"/>
        <v>-2.9805297570214828E-2</v>
      </c>
      <c r="G1468" s="2">
        <f t="shared" si="135"/>
        <v>3.4472286731959401E-2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1.9763999999999999</v>
      </c>
      <c r="C1469" s="2">
        <f t="shared" si="132"/>
        <v>1.9371539100533084</v>
      </c>
      <c r="D1469" s="2">
        <f t="shared" si="134"/>
        <v>1.9240821506661465</v>
      </c>
      <c r="E1469" s="2">
        <f t="shared" si="133"/>
        <v>1.3071759387161874E-2</v>
      </c>
      <c r="F1469" s="2">
        <f t="shared" si="137"/>
        <v>-2.1229886178739488E-2</v>
      </c>
      <c r="G1469" s="2">
        <f t="shared" si="135"/>
        <v>3.4301645565901359E-2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1.9721</v>
      </c>
      <c r="C1470" s="2">
        <f t="shared" si="132"/>
        <v>1.9510994623527993</v>
      </c>
      <c r="D1470" s="2">
        <f t="shared" si="134"/>
        <v>1.9276390283945801</v>
      </c>
      <c r="E1470" s="2">
        <f t="shared" si="133"/>
        <v>2.3460433958219173E-2</v>
      </c>
      <c r="F1470" s="2">
        <f t="shared" si="137"/>
        <v>-1.2291822151347755E-2</v>
      </c>
      <c r="G1470" s="2">
        <f t="shared" si="135"/>
        <v>3.5752256109566928E-2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2.0106000000000002</v>
      </c>
      <c r="C1471" s="2">
        <f t="shared" si="132"/>
        <v>1.9602533912215996</v>
      </c>
      <c r="D1471" s="2">
        <f t="shared" si="134"/>
        <v>1.9337842855505372</v>
      </c>
      <c r="E1471" s="2">
        <f t="shared" si="133"/>
        <v>2.6469105671062421E-2</v>
      </c>
      <c r="F1471" s="2">
        <f t="shared" si="137"/>
        <v>-4.5396365868657198E-3</v>
      </c>
      <c r="G1471" s="2">
        <f t="shared" si="135"/>
        <v>3.100874225792814E-2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1.9935</v>
      </c>
      <c r="C1472" s="2">
        <f t="shared" si="132"/>
        <v>1.9660297925721228</v>
      </c>
      <c r="D1472" s="2">
        <f t="shared" si="134"/>
        <v>1.9382076718060528</v>
      </c>
      <c r="E1472" s="2">
        <f t="shared" si="133"/>
        <v>2.7822120766070046E-2</v>
      </c>
      <c r="F1472" s="2">
        <f t="shared" si="137"/>
        <v>1.9327148837214331E-3</v>
      </c>
      <c r="G1472" s="2">
        <f t="shared" si="135"/>
        <v>2.5889405882348615E-2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1.9935</v>
      </c>
      <c r="C1473" s="2">
        <f t="shared" si="132"/>
        <v>1.9663175167917963</v>
      </c>
      <c r="D1473" s="2">
        <f t="shared" si="134"/>
        <v>1.9423033998204191</v>
      </c>
      <c r="E1473" s="2">
        <f t="shared" si="133"/>
        <v>2.4014116971377231E-2</v>
      </c>
      <c r="F1473" s="2">
        <f t="shared" si="137"/>
        <v>6.3489953012525937E-3</v>
      </c>
      <c r="G1473" s="2">
        <f t="shared" si="135"/>
        <v>1.7665121670124635E-2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1.9935</v>
      </c>
      <c r="C1474" s="2">
        <f t="shared" si="132"/>
        <v>1.9599763603622891</v>
      </c>
      <c r="D1474" s="2">
        <f t="shared" si="134"/>
        <v>1.9460957405744621</v>
      </c>
      <c r="E1474" s="2">
        <f t="shared" si="133"/>
        <v>1.3880619787826953E-2</v>
      </c>
      <c r="F1474" s="2">
        <f t="shared" si="137"/>
        <v>7.855320198567467E-3</v>
      </c>
      <c r="G1474" s="2">
        <f t="shared" si="135"/>
        <v>6.0252995892594863E-3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1.9935</v>
      </c>
      <c r="C1475" s="2">
        <f t="shared" si="132"/>
        <v>1.9579030741527061</v>
      </c>
      <c r="D1475" s="2">
        <f t="shared" si="134"/>
        <v>1.949607167198576</v>
      </c>
      <c r="E1475" s="2">
        <f t="shared" si="133"/>
        <v>8.2959069541301833E-3</v>
      </c>
      <c r="F1475" s="2">
        <f t="shared" si="137"/>
        <v>7.943437549680011E-3</v>
      </c>
      <c r="G1475" s="2">
        <f t="shared" si="135"/>
        <v>3.5246940445017236E-4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2.0064000000000002</v>
      </c>
      <c r="C1476" s="2">
        <f t="shared" si="132"/>
        <v>1.9725949088984436</v>
      </c>
      <c r="D1476" s="2">
        <f t="shared" si="134"/>
        <v>1.9538140437023852</v>
      </c>
      <c r="E1476" s="2">
        <f t="shared" si="133"/>
        <v>1.8780865196058372E-2</v>
      </c>
      <c r="F1476" s="2">
        <f t="shared" si="137"/>
        <v>1.0110923078955683E-2</v>
      </c>
      <c r="G1476" s="2">
        <f t="shared" si="135"/>
        <v>8.6699421171026886E-3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1.9935</v>
      </c>
      <c r="C1477" s="2">
        <f t="shared" si="132"/>
        <v>1.9810879998371445</v>
      </c>
      <c r="D1477" s="2">
        <f t="shared" si="134"/>
        <v>1.9567537441688752</v>
      </c>
      <c r="E1477" s="2">
        <f t="shared" si="133"/>
        <v>2.43342556682693E-2</v>
      </c>
      <c r="F1477" s="2">
        <f t="shared" si="137"/>
        <v>1.2955589596818407E-2</v>
      </c>
      <c r="G1477" s="2">
        <f t="shared" si="135"/>
        <v>1.1378666071450893E-2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1.9935</v>
      </c>
      <c r="C1478" s="2">
        <f t="shared" si="132"/>
        <v>1.9803667690929685</v>
      </c>
      <c r="D1478" s="2">
        <f t="shared" si="134"/>
        <v>1.9594756890452547</v>
      </c>
      <c r="E1478" s="2">
        <f t="shared" si="133"/>
        <v>2.0891080047713784E-2</v>
      </c>
      <c r="F1478" s="2">
        <f t="shared" si="137"/>
        <v>1.4542687686997482E-2</v>
      </c>
      <c r="G1478" s="2">
        <f t="shared" si="135"/>
        <v>6.3483923607163019E-3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1.9850000000000001</v>
      </c>
      <c r="C1479" s="2">
        <f t="shared" si="132"/>
        <v>1.9797564969248196</v>
      </c>
      <c r="D1479" s="2">
        <f t="shared" si="134"/>
        <v>1.9613663787456062</v>
      </c>
      <c r="E1479" s="2">
        <f t="shared" si="133"/>
        <v>1.8390118179213433E-2</v>
      </c>
      <c r="F1479" s="2">
        <f t="shared" si="137"/>
        <v>1.5312173785440673E-2</v>
      </c>
      <c r="G1479" s="2">
        <f t="shared" si="135"/>
        <v>3.0779443937727601E-3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1.9850000000000001</v>
      </c>
      <c r="C1480" s="2">
        <f t="shared" si="132"/>
        <v>1.9785785743210011</v>
      </c>
      <c r="D1480" s="2">
        <f t="shared" si="134"/>
        <v>1.9631170173570427</v>
      </c>
      <c r="E1480" s="2">
        <f t="shared" si="133"/>
        <v>1.5461556963958456E-2</v>
      </c>
      <c r="F1480" s="2">
        <f t="shared" si="137"/>
        <v>1.534205042114423E-2</v>
      </c>
      <c r="G1480" s="2">
        <f t="shared" si="135"/>
        <v>1.1950654281422599E-4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2.0106000000000002</v>
      </c>
      <c r="C1481" s="2">
        <f t="shared" si="132"/>
        <v>1.9835049475023856</v>
      </c>
      <c r="D1481" s="2">
        <f t="shared" si="134"/>
        <v>1.9666342753305952</v>
      </c>
      <c r="E1481" s="2">
        <f t="shared" si="133"/>
        <v>1.6870672171790391E-2</v>
      </c>
      <c r="F1481" s="2">
        <f t="shared" si="137"/>
        <v>1.5647774771273465E-2</v>
      </c>
      <c r="G1481" s="2">
        <f t="shared" si="135"/>
        <v>1.2228974005169257E-3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2.0106000000000002</v>
      </c>
      <c r="C1482" s="2">
        <f t="shared" si="132"/>
        <v>1.9850426478866341</v>
      </c>
      <c r="D1482" s="2">
        <f t="shared" si="134"/>
        <v>1.9698909956764772</v>
      </c>
      <c r="E1482" s="2">
        <f t="shared" si="133"/>
        <v>1.5151652210156907E-2</v>
      </c>
      <c r="F1482" s="2">
        <f t="shared" si="137"/>
        <v>1.5548550259050154E-2</v>
      </c>
      <c r="G1482" s="2">
        <f t="shared" si="135"/>
        <v>-3.9689804889324679E-4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2.0406</v>
      </c>
      <c r="C1483" s="2">
        <f t="shared" si="132"/>
        <v>1.9863437789809981</v>
      </c>
      <c r="D1483" s="2">
        <f t="shared" si="134"/>
        <v>1.9751286997004418</v>
      </c>
      <c r="E1483" s="2">
        <f t="shared" si="133"/>
        <v>1.1215079280556317E-2</v>
      </c>
      <c r="F1483" s="2">
        <f t="shared" si="137"/>
        <v>1.4681856063351387E-2</v>
      </c>
      <c r="G1483" s="2">
        <f t="shared" si="135"/>
        <v>-3.4667767827950696E-3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2.0577000000000001</v>
      </c>
      <c r="C1484" s="2">
        <f t="shared" si="132"/>
        <v>1.9874447360608447</v>
      </c>
      <c r="D1484" s="2">
        <f t="shared" si="134"/>
        <v>1.9812450923152238</v>
      </c>
      <c r="E1484" s="2">
        <f t="shared" si="133"/>
        <v>6.1996437456208753E-3</v>
      </c>
      <c r="F1484" s="2">
        <f t="shared" si="137"/>
        <v>1.2985413599805285E-2</v>
      </c>
      <c r="G1484" s="2">
        <f t="shared" si="135"/>
        <v>-6.7857698541844095E-3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2.0748000000000002</v>
      </c>
      <c r="C1485" s="2">
        <f t="shared" si="132"/>
        <v>1.9883763151284071</v>
      </c>
      <c r="D1485" s="2">
        <f t="shared" si="134"/>
        <v>1.9881750854770592</v>
      </c>
      <c r="E1485" s="2">
        <f t="shared" si="133"/>
        <v>2.0122965134783399E-4</v>
      </c>
      <c r="F1485" s="2">
        <f t="shared" si="137"/>
        <v>1.0428576810113796E-2</v>
      </c>
      <c r="G1485" s="2">
        <f t="shared" si="135"/>
        <v>-1.0227347158765962E-2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2.1433</v>
      </c>
      <c r="C1486" s="2">
        <f t="shared" si="132"/>
        <v>1.9911491897240368</v>
      </c>
      <c r="D1486" s="2">
        <f t="shared" si="134"/>
        <v>1.9996658198861661</v>
      </c>
      <c r="E1486" s="2">
        <f t="shared" si="133"/>
        <v>-8.516630162129335E-3</v>
      </c>
      <c r="F1486" s="2">
        <f t="shared" si="137"/>
        <v>6.6395354156651692E-3</v>
      </c>
      <c r="G1486" s="2">
        <f t="shared" si="135"/>
        <v>-1.5156165577794504E-2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2.2673000000000001</v>
      </c>
      <c r="C1487" s="2">
        <f t="shared" ref="C1487:C1550" si="138">$C$4*B1477+C1486*(1-$C$4)</f>
        <v>1.9915108528434158</v>
      </c>
      <c r="D1487" s="2">
        <f t="shared" si="134"/>
        <v>2.0194905739686724</v>
      </c>
      <c r="E1487" s="2">
        <f t="shared" si="133"/>
        <v>-2.7979721125256596E-2</v>
      </c>
      <c r="F1487" s="2">
        <f t="shared" si="137"/>
        <v>-2.8431589251918382E-4</v>
      </c>
      <c r="G1487" s="2">
        <f t="shared" si="135"/>
        <v>-2.7695405232737412E-2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2.3100999999999998</v>
      </c>
      <c r="C1488" s="2">
        <f t="shared" si="138"/>
        <v>1.9918168754828902</v>
      </c>
      <c r="D1488" s="2">
        <f t="shared" si="134"/>
        <v>2.0410171981191412</v>
      </c>
      <c r="E1488" s="2">
        <f t="shared" si="133"/>
        <v>-4.9200322636250959E-2</v>
      </c>
      <c r="F1488" s="2">
        <f t="shared" si="137"/>
        <v>-1.0067517241265539E-2</v>
      </c>
      <c r="G1488" s="2">
        <f t="shared" si="135"/>
        <v>-3.9132805394985419E-2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2.2244999999999999</v>
      </c>
      <c r="C1489" s="2">
        <f t="shared" si="138"/>
        <v>1.9907681254085994</v>
      </c>
      <c r="D1489" s="2">
        <f t="shared" si="134"/>
        <v>2.0546085167769825</v>
      </c>
      <c r="E1489" s="2">
        <f t="shared" si="133"/>
        <v>-6.3840391368383154E-2</v>
      </c>
      <c r="F1489" s="2">
        <f t="shared" si="137"/>
        <v>-2.0822092066689064E-2</v>
      </c>
      <c r="G1489" s="2">
        <f t="shared" si="135"/>
        <v>-4.3018299301694089E-2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2.2031999999999998</v>
      </c>
      <c r="C1490" s="2">
        <f t="shared" si="138"/>
        <v>1.9898807214995839</v>
      </c>
      <c r="D1490" s="2">
        <f t="shared" si="134"/>
        <v>2.0656152933120207</v>
      </c>
      <c r="E1490" s="2">
        <f t="shared" si="133"/>
        <v>-7.5734571812436702E-2</v>
      </c>
      <c r="F1490" s="2">
        <f t="shared" si="137"/>
        <v>-3.1804588015838596E-2</v>
      </c>
      <c r="G1490" s="2">
        <f t="shared" si="135"/>
        <v>-4.3929983796598106E-2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2.1732</v>
      </c>
      <c r="C1491" s="2">
        <f t="shared" si="138"/>
        <v>1.9930683028073404</v>
      </c>
      <c r="D1491" s="2">
        <f t="shared" si="134"/>
        <v>2.0735845308444634</v>
      </c>
      <c r="E1491" s="2">
        <f t="shared" si="133"/>
        <v>-8.0516228037122994E-2</v>
      </c>
      <c r="F1491" s="2">
        <f t="shared" si="137"/>
        <v>-4.1546916020095477E-2</v>
      </c>
      <c r="G1491" s="2">
        <f t="shared" si="135"/>
        <v>-3.8969312017027517E-2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2.1732</v>
      </c>
      <c r="C1492" s="2">
        <f t="shared" si="138"/>
        <v>1.9957654869908266</v>
      </c>
      <c r="D1492" s="2">
        <f t="shared" si="134"/>
        <v>2.0809634544856142</v>
      </c>
      <c r="E1492" s="2">
        <f t="shared" si="133"/>
        <v>-8.5197967494787585E-2</v>
      </c>
      <c r="F1492" s="2">
        <f t="shared" si="137"/>
        <v>-5.0277126315033893E-2</v>
      </c>
      <c r="G1492" s="2">
        <f t="shared" si="135"/>
        <v>-3.4920841179753692E-2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2.1775000000000002</v>
      </c>
      <c r="C1493" s="2">
        <f t="shared" si="138"/>
        <v>2.0026631043768535</v>
      </c>
      <c r="D1493" s="2">
        <f t="shared" si="134"/>
        <v>2.0881143097089021</v>
      </c>
      <c r="E1493" s="2">
        <f t="shared" si="133"/>
        <v>-8.5451205332048641E-2</v>
      </c>
      <c r="F1493" s="2">
        <f t="shared" si="137"/>
        <v>-5.7311942118436848E-2</v>
      </c>
      <c r="G1493" s="2">
        <f t="shared" si="135"/>
        <v>-2.8139263213611793E-2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2.0962000000000001</v>
      </c>
      <c r="C1494" s="2">
        <f t="shared" si="138"/>
        <v>2.0111303190881067</v>
      </c>
      <c r="D1494" s="2">
        <f t="shared" si="134"/>
        <v>2.088713249730465</v>
      </c>
      <c r="E1494" s="2">
        <f t="shared" si="133"/>
        <v>-7.7582930642358328E-2</v>
      </c>
      <c r="F1494" s="2">
        <f t="shared" si="137"/>
        <v>-6.1366139823221144E-2</v>
      </c>
      <c r="G1494" s="2">
        <f t="shared" si="135"/>
        <v>-1.6216790819137183E-2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2.1219000000000001</v>
      </c>
      <c r="C1495" s="2">
        <f t="shared" si="138"/>
        <v>2.0209256546130132</v>
      </c>
      <c r="D1495" s="2">
        <f t="shared" si="134"/>
        <v>2.0911715275282083</v>
      </c>
      <c r="E1495" s="2">
        <f t="shared" si="133"/>
        <v>-7.0245872915195129E-2</v>
      </c>
      <c r="F1495" s="2">
        <f t="shared" si="137"/>
        <v>-6.3142086441615952E-2</v>
      </c>
      <c r="G1495" s="2">
        <f t="shared" si="135"/>
        <v>-7.1037864735791767E-3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2.0962000000000001</v>
      </c>
      <c r="C1496" s="2">
        <f t="shared" si="138"/>
        <v>2.039752476980242</v>
      </c>
      <c r="D1496" s="2">
        <f t="shared" si="134"/>
        <v>2.0915440069705631</v>
      </c>
      <c r="E1496" s="2">
        <f t="shared" si="133"/>
        <v>-5.1791529990321106E-2</v>
      </c>
      <c r="F1496" s="2">
        <f t="shared" si="137"/>
        <v>-6.0871975151356984E-2</v>
      </c>
      <c r="G1496" s="2">
        <f t="shared" si="135"/>
        <v>9.0804451610358786E-3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5">
        <f>TITRES_STAT!D1500</f>
        <v>2.0962000000000001</v>
      </c>
      <c r="C1497" s="2">
        <f t="shared" si="138"/>
        <v>2.0747597882140507</v>
      </c>
      <c r="D1497" s="2">
        <f t="shared" si="134"/>
        <v>2.0918888953431138</v>
      </c>
      <c r="E1497" s="2">
        <f t="shared" si="133"/>
        <v>-1.7129107129063126E-2</v>
      </c>
      <c r="F1497" s="2">
        <f t="shared" si="137"/>
        <v>-5.2123401546898214E-2</v>
      </c>
      <c r="G1497" s="2">
        <f t="shared" si="135"/>
        <v>3.4994294417835088E-2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5">
        <f>TITRES_STAT!D1501</f>
        <v>2.1389999999999998</v>
      </c>
      <c r="C1498" s="2">
        <f t="shared" si="138"/>
        <v>2.1109659746426583</v>
      </c>
      <c r="D1498" s="2">
        <f t="shared" si="134"/>
        <v>2.0953786067991795</v>
      </c>
      <c r="E1498" s="2">
        <f t="shared" si="133"/>
        <v>1.5587367843478805E-2</v>
      </c>
      <c r="F1498" s="2">
        <f t="shared" si="137"/>
        <v>-3.8581247668822816E-2</v>
      </c>
      <c r="G1498" s="2">
        <f t="shared" si="135"/>
        <v>5.4168615512301621E-2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5">
        <f>TITRES_STAT!D1502</f>
        <v>2.2031999999999998</v>
      </c>
      <c r="C1499" s="2">
        <f t="shared" si="138"/>
        <v>2.128432747774557</v>
      </c>
      <c r="D1499" s="2">
        <f t="shared" si="134"/>
        <v>2.1033653766659071</v>
      </c>
      <c r="E1499" s="2">
        <f t="shared" si="133"/>
        <v>2.5067371108649983E-2</v>
      </c>
      <c r="F1499" s="2">
        <f t="shared" si="137"/>
        <v>-2.5851523913328258E-2</v>
      </c>
      <c r="G1499" s="2">
        <f t="shared" si="135"/>
        <v>5.0918895021978244E-2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2.2887</v>
      </c>
      <c r="C1500" s="2">
        <f t="shared" si="138"/>
        <v>2.1399354019630867</v>
      </c>
      <c r="D1500" s="2">
        <f t="shared" si="134"/>
        <v>2.1170938672832476</v>
      </c>
      <c r="E1500" s="2">
        <f t="shared" ref="E1500:E1563" si="139">C1500-D1500</f>
        <v>2.2841534679839182E-2</v>
      </c>
      <c r="F1500" s="2">
        <f t="shared" si="137"/>
        <v>-1.6112912194694771E-2</v>
      </c>
      <c r="G1500" s="2">
        <f t="shared" si="135"/>
        <v>3.8954446874533949E-2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2.1775000000000002</v>
      </c>
      <c r="C1501" s="2">
        <f t="shared" si="138"/>
        <v>2.1450530324303041</v>
      </c>
      <c r="D1501" s="2">
        <f t="shared" ref="D1501:D1564" si="140">$D$4*B1501+(1-$D$4)*D1500</f>
        <v>2.1215683956326368</v>
      </c>
      <c r="E1501" s="2">
        <f t="shared" si="139"/>
        <v>2.3484636797667324E-2</v>
      </c>
      <c r="F1501" s="2">
        <f t="shared" si="137"/>
        <v>-8.1934023962223525E-3</v>
      </c>
      <c r="G1501" s="2">
        <f t="shared" si="135"/>
        <v>3.1678039193889673E-2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2.2673000000000001</v>
      </c>
      <c r="C1502" s="2">
        <f t="shared" si="138"/>
        <v>2.1493833351333342</v>
      </c>
      <c r="D1502" s="2">
        <f t="shared" si="140"/>
        <v>2.1323633292894786</v>
      </c>
      <c r="E1502" s="2">
        <f t="shared" si="139"/>
        <v>1.7020005843855657E-2</v>
      </c>
      <c r="F1502" s="2">
        <f t="shared" si="137"/>
        <v>-3.1507207482067505E-3</v>
      </c>
      <c r="G1502" s="2">
        <f t="shared" si="135"/>
        <v>2.0170726592062406E-2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2.2288000000000001</v>
      </c>
      <c r="C1503" s="2">
        <f t="shared" si="138"/>
        <v>2.153708975882052</v>
      </c>
      <c r="D1503" s="2">
        <f t="shared" si="140"/>
        <v>2.1395067863791466</v>
      </c>
      <c r="E1503" s="2">
        <f t="shared" si="139"/>
        <v>1.4202189502905416E-2</v>
      </c>
      <c r="F1503" s="2">
        <f t="shared" si="137"/>
        <v>3.1986130201568271E-4</v>
      </c>
      <c r="G1503" s="2">
        <f t="shared" si="135"/>
        <v>1.3882328200889733E-2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2.2244999999999999</v>
      </c>
      <c r="C1504" s="2">
        <f t="shared" si="138"/>
        <v>2.144861441130967</v>
      </c>
      <c r="D1504" s="2">
        <f t="shared" si="140"/>
        <v>2.1458025799806912</v>
      </c>
      <c r="E1504" s="2">
        <f t="shared" si="139"/>
        <v>-9.4113884972424344E-4</v>
      </c>
      <c r="F1504" s="2">
        <f t="shared" si="137"/>
        <v>6.7661271667697481E-5</v>
      </c>
      <c r="G1504" s="2">
        <f t="shared" si="135"/>
        <v>-1.008800121391941E-3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2.1604000000000001</v>
      </c>
      <c r="C1505" s="2">
        <f t="shared" si="138"/>
        <v>2.1413289117262031</v>
      </c>
      <c r="D1505" s="2">
        <f t="shared" si="140"/>
        <v>2.1468838703524917</v>
      </c>
      <c r="E1505" s="2">
        <f t="shared" si="139"/>
        <v>-5.5549586262886308E-3</v>
      </c>
      <c r="F1505" s="2">
        <f t="shared" si="137"/>
        <v>-1.0568627079235683E-3</v>
      </c>
      <c r="G1505" s="2">
        <f t="shared" si="135"/>
        <v>-4.4980959183650625E-3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2.2416999999999998</v>
      </c>
      <c r="C1506" s="2">
        <f t="shared" si="138"/>
        <v>2.1343860022298644</v>
      </c>
      <c r="D1506" s="2">
        <f t="shared" si="140"/>
        <v>2.1539072873634182</v>
      </c>
      <c r="E1506" s="2">
        <f t="shared" si="139"/>
        <v>-1.9521285133553778E-2</v>
      </c>
      <c r="F1506" s="2">
        <f t="shared" si="137"/>
        <v>-4.7497471930496105E-3</v>
      </c>
      <c r="G1506" s="2">
        <f t="shared" si="135"/>
        <v>-1.4771537940504169E-2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2.2458999999999998</v>
      </c>
      <c r="C1507" s="2">
        <f t="shared" si="138"/>
        <v>2.1285112326560394</v>
      </c>
      <c r="D1507" s="2">
        <f t="shared" si="140"/>
        <v>2.1607215623735354</v>
      </c>
      <c r="E1507" s="2">
        <f t="shared" si="139"/>
        <v>-3.2210329717496045E-2</v>
      </c>
      <c r="F1507" s="2">
        <f t="shared" si="137"/>
        <v>-1.0241863697938898E-2</v>
      </c>
      <c r="G1507" s="2">
        <f t="shared" si="135"/>
        <v>-2.1968466019557147E-2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2.2244999999999999</v>
      </c>
      <c r="C1508" s="2">
        <f t="shared" si="138"/>
        <v>2.1301248891704949</v>
      </c>
      <c r="D1508" s="2">
        <f t="shared" si="140"/>
        <v>2.1654458910866068</v>
      </c>
      <c r="E1508" s="2">
        <f t="shared" si="139"/>
        <v>-3.5321001916111872E-2</v>
      </c>
      <c r="F1508" s="2">
        <f t="shared" si="137"/>
        <v>-1.5257691341573492E-2</v>
      </c>
      <c r="G1508" s="2">
        <f t="shared" ref="G1508:G1571" si="141">E1508-F1508</f>
        <v>-2.006331057453838E-2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2.1903000000000001</v>
      </c>
      <c r="C1509" s="2">
        <f t="shared" si="138"/>
        <v>2.1413672139134956</v>
      </c>
      <c r="D1509" s="2">
        <f t="shared" si="140"/>
        <v>2.167286936191303</v>
      </c>
      <c r="E1509" s="2">
        <f t="shared" si="139"/>
        <v>-2.5919722277807367E-2</v>
      </c>
      <c r="F1509" s="2">
        <f t="shared" ref="F1509:F1572" si="143">(E1509*(2/(10)))+((1-(2/10))*F1508)</f>
        <v>-1.7390097528820266E-2</v>
      </c>
      <c r="G1509" s="2">
        <f t="shared" si="141"/>
        <v>-8.529624748987101E-3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2.1903000000000001</v>
      </c>
      <c r="C1510" s="2">
        <f t="shared" si="138"/>
        <v>2.1640337963883423</v>
      </c>
      <c r="D1510" s="2">
        <f t="shared" si="140"/>
        <v>2.1689916075845401</v>
      </c>
      <c r="E1510" s="2">
        <f t="shared" si="139"/>
        <v>-4.9578111961978699E-3</v>
      </c>
      <c r="F1510" s="2">
        <f t="shared" si="143"/>
        <v>-1.4903640262295787E-2</v>
      </c>
      <c r="G1510" s="2">
        <f t="shared" si="141"/>
        <v>9.9458290660979169E-3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2.1903000000000001</v>
      </c>
      <c r="C1511" s="2">
        <f t="shared" si="138"/>
        <v>2.166105520020905</v>
      </c>
      <c r="D1511" s="2">
        <f t="shared" si="140"/>
        <v>2.1705700070227225</v>
      </c>
      <c r="E1511" s="2">
        <f t="shared" si="139"/>
        <v>-4.4644870018175631E-3</v>
      </c>
      <c r="F1511" s="2">
        <f t="shared" si="143"/>
        <v>-1.2815809610200143E-2</v>
      </c>
      <c r="G1511" s="2">
        <f t="shared" si="141"/>
        <v>8.35132260838258E-3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2.1389999999999998</v>
      </c>
      <c r="C1512" s="2">
        <f t="shared" si="138"/>
        <v>2.1816739015561502</v>
      </c>
      <c r="D1512" s="2">
        <f t="shared" si="140"/>
        <v>2.1682314879840026</v>
      </c>
      <c r="E1512" s="2">
        <f t="shared" si="139"/>
        <v>1.3442413572147593E-2</v>
      </c>
      <c r="F1512" s="2">
        <f t="shared" si="143"/>
        <v>-7.564164973730597E-3</v>
      </c>
      <c r="G1512" s="2">
        <f t="shared" si="141"/>
        <v>2.1006578545878191E-2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2.1818</v>
      </c>
      <c r="C1513" s="2">
        <f t="shared" si="138"/>
        <v>2.1889240705475115</v>
      </c>
      <c r="D1513" s="2">
        <f t="shared" si="140"/>
        <v>2.1692365629481505</v>
      </c>
      <c r="E1513" s="2">
        <f t="shared" si="139"/>
        <v>1.9687507599360998E-2</v>
      </c>
      <c r="F1513" s="2">
        <f t="shared" si="143"/>
        <v>-2.1138304591122783E-3</v>
      </c>
      <c r="G1513" s="2">
        <f t="shared" si="141"/>
        <v>2.1801338058473278E-2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2.1818</v>
      </c>
      <c r="C1514" s="2">
        <f t="shared" si="138"/>
        <v>2.1943972904632791</v>
      </c>
      <c r="D1514" s="2">
        <f t="shared" si="140"/>
        <v>2.1701671879149544</v>
      </c>
      <c r="E1514" s="2">
        <f t="shared" si="139"/>
        <v>2.4230102548324695E-2</v>
      </c>
      <c r="F1514" s="2">
        <f t="shared" si="143"/>
        <v>3.1549561423751165E-3</v>
      </c>
      <c r="G1514" s="2">
        <f t="shared" si="141"/>
        <v>2.1075146405949579E-2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2.1389999999999998</v>
      </c>
      <c r="C1515" s="2">
        <f t="shared" si="138"/>
        <v>2.1891669380843131</v>
      </c>
      <c r="D1515" s="2">
        <f t="shared" si="140"/>
        <v>2.1678585073286616</v>
      </c>
      <c r="E1515" s="2">
        <f t="shared" si="139"/>
        <v>2.1308430755651475E-2</v>
      </c>
      <c r="F1515" s="2">
        <f t="shared" si="143"/>
        <v>6.7856510650303892E-3</v>
      </c>
      <c r="G1515" s="2">
        <f t="shared" si="141"/>
        <v>1.4522779690621086E-2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2.1389999999999998</v>
      </c>
      <c r="C1516" s="2">
        <f t="shared" si="138"/>
        <v>2.1972489476098032</v>
      </c>
      <c r="D1516" s="2">
        <f t="shared" si="140"/>
        <v>2.1657208401191315</v>
      </c>
      <c r="E1516" s="2">
        <f t="shared" si="139"/>
        <v>3.1528107490671697E-2</v>
      </c>
      <c r="F1516" s="2">
        <f t="shared" si="143"/>
        <v>1.1734142350158652E-2</v>
      </c>
      <c r="G1516" s="2">
        <f t="shared" si="141"/>
        <v>1.9793965140513046E-2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2.1389999999999998</v>
      </c>
      <c r="C1517" s="2">
        <f t="shared" si="138"/>
        <v>2.2047337249006027</v>
      </c>
      <c r="D1517" s="2">
        <f t="shared" si="140"/>
        <v>2.1637415186288256</v>
      </c>
      <c r="E1517" s="2">
        <f t="shared" si="139"/>
        <v>4.0992206271777132E-2</v>
      </c>
      <c r="F1517" s="2">
        <f t="shared" si="143"/>
        <v>1.758575513448235E-2</v>
      </c>
      <c r="G1517" s="2">
        <f t="shared" si="141"/>
        <v>2.3406451137294781E-2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2.1818</v>
      </c>
      <c r="C1518" s="2">
        <f t="shared" si="138"/>
        <v>2.2077746903005098</v>
      </c>
      <c r="D1518" s="2">
        <f t="shared" si="140"/>
        <v>2.1650791839155792</v>
      </c>
      <c r="E1518" s="2">
        <f t="shared" si="139"/>
        <v>4.2695506384930582E-2</v>
      </c>
      <c r="F1518" s="2">
        <f t="shared" si="143"/>
        <v>2.2607705384571998E-2</v>
      </c>
      <c r="G1518" s="2">
        <f t="shared" si="141"/>
        <v>2.0087801000358584E-2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2.1389999999999998</v>
      </c>
      <c r="C1519" s="2">
        <f t="shared" si="138"/>
        <v>2.2050862764081236</v>
      </c>
      <c r="D1519" s="2">
        <f t="shared" si="140"/>
        <v>2.1631473925144253</v>
      </c>
      <c r="E1519" s="2">
        <f t="shared" si="139"/>
        <v>4.1938883893698264E-2</v>
      </c>
      <c r="F1519" s="2">
        <f t="shared" si="143"/>
        <v>2.6473941086397251E-2</v>
      </c>
      <c r="G1519" s="2">
        <f t="shared" si="141"/>
        <v>1.5464942807301013E-2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2.1560999999999999</v>
      </c>
      <c r="C1520" s="2">
        <f t="shared" si="138"/>
        <v>2.2028114646530277</v>
      </c>
      <c r="D1520" s="2">
        <f t="shared" si="140"/>
        <v>2.1626253634392829</v>
      </c>
      <c r="E1520" s="2">
        <f t="shared" si="139"/>
        <v>4.0186101213744774E-2</v>
      </c>
      <c r="F1520" s="2">
        <f t="shared" si="143"/>
        <v>2.9216373111866756E-2</v>
      </c>
      <c r="G1520" s="2">
        <f t="shared" si="141"/>
        <v>1.0969728101878018E-2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2.1560999999999999</v>
      </c>
      <c r="C1521" s="2">
        <f t="shared" si="138"/>
        <v>2.2008866239371772</v>
      </c>
      <c r="D1521" s="2">
        <f t="shared" si="140"/>
        <v>2.1621420031845213</v>
      </c>
      <c r="E1521" s="2">
        <f t="shared" si="139"/>
        <v>3.8744620752655834E-2</v>
      </c>
      <c r="F1521" s="2">
        <f t="shared" si="143"/>
        <v>3.1122022640024574E-2</v>
      </c>
      <c r="G1521" s="2">
        <f t="shared" si="141"/>
        <v>7.6225981126312597E-3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2.1518000000000002</v>
      </c>
      <c r="C1522" s="2">
        <f t="shared" si="138"/>
        <v>2.1913656048699188</v>
      </c>
      <c r="D1522" s="2">
        <f t="shared" si="140"/>
        <v>2.1613759288745569</v>
      </c>
      <c r="E1522" s="2">
        <f t="shared" si="139"/>
        <v>2.9989675995361953E-2</v>
      </c>
      <c r="F1522" s="2">
        <f t="shared" si="143"/>
        <v>3.0895553311092051E-2</v>
      </c>
      <c r="G1522" s="2">
        <f t="shared" si="141"/>
        <v>-9.0587731573009769E-4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2.1389999999999998</v>
      </c>
      <c r="C1523" s="2">
        <f t="shared" si="138"/>
        <v>2.1898939733514697</v>
      </c>
      <c r="D1523" s="2">
        <f t="shared" si="140"/>
        <v>2.1597184526616271</v>
      </c>
      <c r="E1523" s="2">
        <f t="shared" si="139"/>
        <v>3.0175520689842639E-2</v>
      </c>
      <c r="F1523" s="2">
        <f t="shared" si="143"/>
        <v>3.0751546786842169E-2</v>
      </c>
      <c r="G1523" s="2">
        <f t="shared" si="141"/>
        <v>-5.7602609699953025E-4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2.109</v>
      </c>
      <c r="C1524" s="2">
        <f t="shared" si="138"/>
        <v>2.1886487466820128</v>
      </c>
      <c r="D1524" s="2">
        <f t="shared" si="140"/>
        <v>2.1559615302422475</v>
      </c>
      <c r="E1524" s="2">
        <f t="shared" si="139"/>
        <v>3.2687216439765354E-2</v>
      </c>
      <c r="F1524" s="2">
        <f t="shared" si="143"/>
        <v>3.1138680717426807E-2</v>
      </c>
      <c r="G1524" s="2">
        <f t="shared" si="141"/>
        <v>1.5485357223385468E-3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2.0748000000000002</v>
      </c>
      <c r="C1525" s="2">
        <f t="shared" si="138"/>
        <v>2.1810104779617028</v>
      </c>
      <c r="D1525" s="2">
        <f t="shared" si="140"/>
        <v>2.149949565039118</v>
      </c>
      <c r="E1525" s="2">
        <f t="shared" si="139"/>
        <v>3.1060912922584727E-2</v>
      </c>
      <c r="F1525" s="2">
        <f t="shared" si="143"/>
        <v>3.1123127158458393E-2</v>
      </c>
      <c r="G1525" s="2">
        <f t="shared" si="141"/>
        <v>-6.2214235873665757E-5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2.1347</v>
      </c>
      <c r="C1526" s="2">
        <f t="shared" si="138"/>
        <v>2.1745473275060561</v>
      </c>
      <c r="D1526" s="2">
        <f t="shared" si="140"/>
        <v>2.1488199676288131</v>
      </c>
      <c r="E1526" s="2">
        <f t="shared" si="139"/>
        <v>2.572735987724295E-2</v>
      </c>
      <c r="F1526" s="2">
        <f t="shared" si="143"/>
        <v>3.0043973702215308E-2</v>
      </c>
      <c r="G1526" s="2">
        <f t="shared" si="141"/>
        <v>-4.3166138249723582E-3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2.1347</v>
      </c>
      <c r="C1527" s="2">
        <f t="shared" si="138"/>
        <v>2.1690785078897399</v>
      </c>
      <c r="D1527" s="2">
        <f t="shared" si="140"/>
        <v>2.1477740441007529</v>
      </c>
      <c r="E1527" s="2">
        <f t="shared" si="139"/>
        <v>2.1304463788986983E-2</v>
      </c>
      <c r="F1527" s="2">
        <f t="shared" si="143"/>
        <v>2.8296071719569646E-2</v>
      </c>
      <c r="G1527" s="2">
        <f t="shared" si="141"/>
        <v>-6.9916079305826634E-3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2.0876000000000001</v>
      </c>
      <c r="C1528" s="2">
        <f t="shared" si="138"/>
        <v>2.1710356605220875</v>
      </c>
      <c r="D1528" s="2">
        <f t="shared" si="140"/>
        <v>2.1433167075006971</v>
      </c>
      <c r="E1528" s="2">
        <f t="shared" si="139"/>
        <v>2.771895302139038E-2</v>
      </c>
      <c r="F1528" s="2">
        <f t="shared" si="143"/>
        <v>2.8180647979933793E-2</v>
      </c>
      <c r="G1528" s="2">
        <f t="shared" si="141"/>
        <v>-4.6169495854341339E-4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2.0876000000000001</v>
      </c>
      <c r="C1529" s="2">
        <f t="shared" si="138"/>
        <v>2.1661070973648435</v>
      </c>
      <c r="D1529" s="2">
        <f t="shared" si="140"/>
        <v>2.1391895439821269</v>
      </c>
      <c r="E1529" s="2">
        <f t="shared" si="139"/>
        <v>2.6917553382716619E-2</v>
      </c>
      <c r="F1529" s="2">
        <f t="shared" si="143"/>
        <v>2.7928029060490363E-2</v>
      </c>
      <c r="G1529" s="2">
        <f t="shared" si="141"/>
        <v>-1.0104756777737436E-3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2.1048</v>
      </c>
      <c r="C1530" s="2">
        <f t="shared" si="138"/>
        <v>2.1645675439240986</v>
      </c>
      <c r="D1530" s="2">
        <f t="shared" si="140"/>
        <v>2.136642170353821</v>
      </c>
      <c r="E1530" s="2">
        <f t="shared" si="139"/>
        <v>2.7925373570277578E-2</v>
      </c>
      <c r="F1530" s="2">
        <f t="shared" si="143"/>
        <v>2.7927497962447808E-2</v>
      </c>
      <c r="G1530" s="2">
        <f t="shared" si="141"/>
        <v>-2.1243921702294999E-6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2.0106000000000002</v>
      </c>
      <c r="C1531" s="2">
        <f t="shared" si="138"/>
        <v>2.1632648448588525</v>
      </c>
      <c r="D1531" s="2">
        <f t="shared" si="140"/>
        <v>2.1273057132905748</v>
      </c>
      <c r="E1531" s="2">
        <f t="shared" si="139"/>
        <v>3.595913156827768E-2</v>
      </c>
      <c r="F1531" s="2">
        <f t="shared" si="143"/>
        <v>2.9533824683613784E-2</v>
      </c>
      <c r="G1531" s="2">
        <f t="shared" si="141"/>
        <v>6.4253068846638964E-3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2.1048</v>
      </c>
      <c r="C1532" s="2">
        <f t="shared" si="138"/>
        <v>2.161501022572875</v>
      </c>
      <c r="D1532" s="2">
        <f t="shared" si="140"/>
        <v>2.1256386234171991</v>
      </c>
      <c r="E1532" s="2">
        <f t="shared" si="139"/>
        <v>3.5862399155675906E-2</v>
      </c>
      <c r="F1532" s="2">
        <f t="shared" si="143"/>
        <v>3.0799539578026208E-2</v>
      </c>
      <c r="G1532" s="2">
        <f t="shared" si="141"/>
        <v>5.0628595776496983E-3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2.109</v>
      </c>
      <c r="C1533" s="2">
        <f t="shared" si="138"/>
        <v>2.1580393267924327</v>
      </c>
      <c r="D1533" s="2">
        <f t="shared" si="140"/>
        <v>2.1244061327937027</v>
      </c>
      <c r="E1533" s="2">
        <f t="shared" si="139"/>
        <v>3.3633193998729993E-2</v>
      </c>
      <c r="F1533" s="2">
        <f t="shared" si="143"/>
        <v>3.1366270462166966E-2</v>
      </c>
      <c r="G1533" s="2">
        <f t="shared" si="141"/>
        <v>2.2669235365630272E-3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2.0705</v>
      </c>
      <c r="C1534" s="2">
        <f t="shared" si="138"/>
        <v>2.1504948149782122</v>
      </c>
      <c r="D1534" s="2">
        <f t="shared" si="140"/>
        <v>2.1204130859200951</v>
      </c>
      <c r="E1534" s="2">
        <f t="shared" si="139"/>
        <v>3.0081729058117013E-2</v>
      </c>
      <c r="F1534" s="2">
        <f t="shared" si="143"/>
        <v>3.1109362181356976E-2</v>
      </c>
      <c r="G1534" s="2">
        <f t="shared" si="141"/>
        <v>-1.0276331232399634E-3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2.0619999999999998</v>
      </c>
      <c r="C1535" s="2">
        <f t="shared" si="138"/>
        <v>2.138849458827718</v>
      </c>
      <c r="D1535" s="2">
        <f t="shared" si="140"/>
        <v>2.116086190666755</v>
      </c>
      <c r="E1535" s="2">
        <f t="shared" si="139"/>
        <v>2.2763268160963079E-2</v>
      </c>
      <c r="F1535" s="2">
        <f t="shared" si="143"/>
        <v>2.9440143377278197E-2</v>
      </c>
      <c r="G1535" s="2">
        <f t="shared" si="141"/>
        <v>-6.6768752163151174E-3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2.1389999999999998</v>
      </c>
      <c r="C1536" s="2">
        <f t="shared" si="138"/>
        <v>2.1382110805465309</v>
      </c>
      <c r="D1536" s="2">
        <f t="shared" si="140"/>
        <v>2.1177835098766251</v>
      </c>
      <c r="E1536" s="2">
        <f t="shared" si="139"/>
        <v>2.0427570669905748E-2</v>
      </c>
      <c r="F1536" s="2">
        <f t="shared" si="143"/>
        <v>2.7637628835803708E-2</v>
      </c>
      <c r="G1536" s="2">
        <f t="shared" si="141"/>
        <v>-7.2100581658979604E-3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2.2202999999999999</v>
      </c>
      <c r="C1537" s="2">
        <f t="shared" si="138"/>
        <v>2.137670914308603</v>
      </c>
      <c r="D1537" s="2">
        <f t="shared" si="140"/>
        <v>2.1253773239598379</v>
      </c>
      <c r="E1537" s="2">
        <f t="shared" si="139"/>
        <v>1.2293590348765093E-2</v>
      </c>
      <c r="F1537" s="2">
        <f t="shared" si="143"/>
        <v>2.4568821138395987E-2</v>
      </c>
      <c r="G1537" s="2">
        <f t="shared" si="141"/>
        <v>-1.2275230789630893E-2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2.2202999999999999</v>
      </c>
      <c r="C1538" s="2">
        <f t="shared" si="138"/>
        <v>2.1299676967226642</v>
      </c>
      <c r="D1538" s="2">
        <f t="shared" si="140"/>
        <v>2.132408633296146</v>
      </c>
      <c r="E1538" s="2">
        <f t="shared" si="139"/>
        <v>-2.4409365734818778E-3</v>
      </c>
      <c r="F1538" s="2">
        <f t="shared" si="143"/>
        <v>1.9166869596020417E-2</v>
      </c>
      <c r="G1538" s="2">
        <f t="shared" si="141"/>
        <v>-2.1607806169502294E-2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2.2587999999999999</v>
      </c>
      <c r="C1539" s="2">
        <f t="shared" si="138"/>
        <v>2.123449589534562</v>
      </c>
      <c r="D1539" s="2">
        <f t="shared" si="140"/>
        <v>2.1417709567556908</v>
      </c>
      <c r="E1539" s="2">
        <f t="shared" si="139"/>
        <v>-1.832136722112887E-2</v>
      </c>
      <c r="F1539" s="2">
        <f t="shared" si="143"/>
        <v>1.1669222232590561E-2</v>
      </c>
      <c r="G1539" s="2">
        <f t="shared" si="141"/>
        <v>-2.9990589453719432E-2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2.3058000000000001</v>
      </c>
      <c r="C1540" s="2">
        <f t="shared" si="138"/>
        <v>2.1205804219138602</v>
      </c>
      <c r="D1540" s="2">
        <f t="shared" si="140"/>
        <v>2.1539212562552694</v>
      </c>
      <c r="E1540" s="2">
        <f t="shared" si="139"/>
        <v>-3.334083434140922E-2</v>
      </c>
      <c r="F1540" s="2">
        <f t="shared" si="143"/>
        <v>2.6672109177906045E-3</v>
      </c>
      <c r="G1540" s="2">
        <f t="shared" si="141"/>
        <v>-3.6008045259199824E-2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2.2972999999999999</v>
      </c>
      <c r="C1541" s="2">
        <f t="shared" si="138"/>
        <v>2.1036603570040358</v>
      </c>
      <c r="D1541" s="2">
        <f t="shared" si="140"/>
        <v>2.1645419039400644</v>
      </c>
      <c r="E1541" s="2">
        <f t="shared" si="139"/>
        <v>-6.0881546936028652E-2</v>
      </c>
      <c r="F1541" s="2">
        <f t="shared" si="143"/>
        <v>-1.0042540652973247E-2</v>
      </c>
      <c r="G1541" s="2">
        <f t="shared" si="141"/>
        <v>-5.0839006283055405E-2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2.2673000000000001</v>
      </c>
      <c r="C1542" s="2">
        <f t="shared" si="138"/>
        <v>2.1038356866957226</v>
      </c>
      <c r="D1542" s="2">
        <f t="shared" si="140"/>
        <v>2.1721536147593188</v>
      </c>
      <c r="E1542" s="2">
        <f t="shared" si="139"/>
        <v>-6.8317928063596156E-2</v>
      </c>
      <c r="F1542" s="2">
        <f t="shared" si="143"/>
        <v>-2.1697618135097831E-2</v>
      </c>
      <c r="G1542" s="2">
        <f t="shared" si="141"/>
        <v>-4.6620309928498326E-2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2.2244999999999999</v>
      </c>
      <c r="C1543" s="2">
        <f t="shared" si="138"/>
        <v>2.1046301964348424</v>
      </c>
      <c r="D1543" s="2">
        <f t="shared" si="140"/>
        <v>2.1760311247771469</v>
      </c>
      <c r="E1543" s="2">
        <f t="shared" si="139"/>
        <v>-7.1400928342304493E-2</v>
      </c>
      <c r="F1543" s="2">
        <f t="shared" si="143"/>
        <v>-3.1638280176539163E-2</v>
      </c>
      <c r="G1543" s="2">
        <f t="shared" si="141"/>
        <v>-3.976264816576533E-2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2.2160000000000002</v>
      </c>
      <c r="C1544" s="2">
        <f t="shared" si="138"/>
        <v>2.0993793969833283</v>
      </c>
      <c r="D1544" s="2">
        <f t="shared" si="140"/>
        <v>2.178991782201062</v>
      </c>
      <c r="E1544" s="2">
        <f t="shared" si="139"/>
        <v>-7.9612385217733728E-2</v>
      </c>
      <c r="F1544" s="2">
        <f t="shared" si="143"/>
        <v>-4.1233101184778076E-2</v>
      </c>
      <c r="G1544" s="2">
        <f t="shared" si="141"/>
        <v>-3.8379284032955652E-2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2.1389999999999998</v>
      </c>
      <c r="C1545" s="2">
        <f t="shared" si="138"/>
        <v>2.0936287205243547</v>
      </c>
      <c r="D1545" s="2">
        <f t="shared" si="140"/>
        <v>2.1760294279639467</v>
      </c>
      <c r="E1545" s="2">
        <f t="shared" si="139"/>
        <v>-8.2400707439592047E-2</v>
      </c>
      <c r="F1545" s="2">
        <f t="shared" si="143"/>
        <v>-4.9466622435740876E-2</v>
      </c>
      <c r="G1545" s="2">
        <f t="shared" si="141"/>
        <v>-3.2934085003851171E-2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2.1347</v>
      </c>
      <c r="C1546" s="2">
        <f t="shared" si="138"/>
        <v>2.1006089173667615</v>
      </c>
      <c r="D1546" s="2">
        <f t="shared" si="140"/>
        <v>2.1729679888555062</v>
      </c>
      <c r="E1546" s="2">
        <f t="shared" si="139"/>
        <v>-7.2359071488744764E-2</v>
      </c>
      <c r="F1546" s="2">
        <f t="shared" si="143"/>
        <v>-5.4045112246341662E-2</v>
      </c>
      <c r="G1546" s="2">
        <f t="shared" si="141"/>
        <v>-1.8313959242403102E-2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2.1775000000000002</v>
      </c>
      <c r="C1547" s="2">
        <f t="shared" si="138"/>
        <v>2.1190229300795673</v>
      </c>
      <c r="D1547" s="2">
        <f t="shared" si="140"/>
        <v>2.1733036933847281</v>
      </c>
      <c r="E1547" s="2">
        <f t="shared" si="139"/>
        <v>-5.428076330516074E-2</v>
      </c>
      <c r="F1547" s="2">
        <f t="shared" si="143"/>
        <v>-5.4092242458105476E-2</v>
      </c>
      <c r="G1547" s="2">
        <f t="shared" si="141"/>
        <v>-1.8852084705526378E-4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2.1646000000000001</v>
      </c>
      <c r="C1548" s="2">
        <f t="shared" si="138"/>
        <v>2.1346040177596342</v>
      </c>
      <c r="D1548" s="2">
        <f t="shared" si="140"/>
        <v>2.1726589753562298</v>
      </c>
      <c r="E1548" s="2">
        <f t="shared" si="139"/>
        <v>-3.8054957596595607E-2</v>
      </c>
      <c r="F1548" s="2">
        <f t="shared" si="143"/>
        <v>-5.0884785485803503E-2</v>
      </c>
      <c r="G1548" s="2">
        <f t="shared" si="141"/>
        <v>1.2829827889207897E-2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2.2244999999999999</v>
      </c>
      <c r="C1549" s="2">
        <f t="shared" si="138"/>
        <v>2.1537110919504596</v>
      </c>
      <c r="D1549" s="2">
        <f t="shared" si="140"/>
        <v>2.1764990512557683</v>
      </c>
      <c r="E1549" s="2">
        <f t="shared" si="139"/>
        <v>-2.2787959305308636E-2</v>
      </c>
      <c r="F1549" s="2">
        <f t="shared" si="143"/>
        <v>-4.5265420249704535E-2</v>
      </c>
      <c r="G1549" s="2">
        <f t="shared" si="141"/>
        <v>2.2477460944395899E-2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2.1818</v>
      </c>
      <c r="C1550" s="2">
        <f t="shared" si="138"/>
        <v>2.1771093854965429</v>
      </c>
      <c r="D1550" s="2">
        <f t="shared" si="140"/>
        <v>2.1768917141257114</v>
      </c>
      <c r="E1550" s="2">
        <f t="shared" si="139"/>
        <v>2.1767137083150701E-4</v>
      </c>
      <c r="F1550" s="2">
        <f t="shared" si="143"/>
        <v>-3.6168801925597328E-2</v>
      </c>
      <c r="G1550" s="2">
        <f t="shared" si="141"/>
        <v>3.6386473296428835E-2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2.1818</v>
      </c>
      <c r="C1551" s="2">
        <f t="shared" ref="C1551:C1614" si="144">$C$4*B1541+C1550*(1-$C$4)</f>
        <v>2.1956002492663051</v>
      </c>
      <c r="D1551" s="2">
        <f t="shared" si="140"/>
        <v>2.1772552908571403</v>
      </c>
      <c r="E1551" s="2">
        <f t="shared" si="139"/>
        <v>1.8344958409164835E-2</v>
      </c>
      <c r="F1551" s="2">
        <f t="shared" si="143"/>
        <v>-2.5266049858644897E-2</v>
      </c>
      <c r="G1551" s="2">
        <f t="shared" si="141"/>
        <v>4.3611008267809732E-2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2.1818</v>
      </c>
      <c r="C1552" s="2">
        <f t="shared" si="144"/>
        <v>2.2066309801484119</v>
      </c>
      <c r="D1552" s="2">
        <f t="shared" si="140"/>
        <v>2.1775919359788336</v>
      </c>
      <c r="E1552" s="2">
        <f t="shared" si="139"/>
        <v>2.9039044169578254E-2</v>
      </c>
      <c r="F1552" s="2">
        <f t="shared" si="143"/>
        <v>-1.4405031053000268E-2</v>
      </c>
      <c r="G1552" s="2">
        <f t="shared" si="141"/>
        <v>4.3444075222578524E-2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2.1818</v>
      </c>
      <c r="C1553" s="2">
        <f t="shared" si="144"/>
        <v>2.2093800601255791</v>
      </c>
      <c r="D1553" s="2">
        <f t="shared" si="140"/>
        <v>2.1779036444248461</v>
      </c>
      <c r="E1553" s="2">
        <f t="shared" si="139"/>
        <v>3.1476415700733007E-2</v>
      </c>
      <c r="F1553" s="2">
        <f t="shared" si="143"/>
        <v>-5.2287417022536132E-3</v>
      </c>
      <c r="G1553" s="2">
        <f t="shared" si="141"/>
        <v>3.6705157402986618E-2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2.2031999999999998</v>
      </c>
      <c r="C1554" s="2">
        <f t="shared" si="144"/>
        <v>2.2103985124139518</v>
      </c>
      <c r="D1554" s="2">
        <f t="shared" si="140"/>
        <v>2.179777448541524</v>
      </c>
      <c r="E1554" s="2">
        <f t="shared" si="139"/>
        <v>3.0621063872427801E-2</v>
      </c>
      <c r="F1554" s="2">
        <f t="shared" si="143"/>
        <v>1.9412194126826694E-3</v>
      </c>
      <c r="G1554" s="2">
        <f t="shared" si="141"/>
        <v>2.867984445974513E-2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2.1389999999999998</v>
      </c>
      <c r="C1555" s="2">
        <f t="shared" si="144"/>
        <v>2.1994141258887283</v>
      </c>
      <c r="D1555" s="2">
        <f t="shared" si="140"/>
        <v>2.1767568967977078</v>
      </c>
      <c r="E1555" s="2">
        <f t="shared" si="139"/>
        <v>2.2657229091020525E-2</v>
      </c>
      <c r="F1555" s="2">
        <f t="shared" si="143"/>
        <v>6.0844213483502406E-3</v>
      </c>
      <c r="G1555" s="2">
        <f t="shared" si="141"/>
        <v>1.6572807742670285E-2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2.2031999999999998</v>
      </c>
      <c r="C1556" s="2">
        <f t="shared" si="144"/>
        <v>2.1894581065212315</v>
      </c>
      <c r="D1556" s="2">
        <f t="shared" si="140"/>
        <v>2.1787156451830625</v>
      </c>
      <c r="E1556" s="2">
        <f t="shared" si="139"/>
        <v>1.0742461338169029E-2</v>
      </c>
      <c r="F1556" s="2">
        <f t="shared" si="143"/>
        <v>7.0160293463139983E-3</v>
      </c>
      <c r="G1556" s="2">
        <f t="shared" si="141"/>
        <v>3.7264319918550309E-3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2.0962000000000001</v>
      </c>
      <c r="C1557" s="2">
        <f t="shared" si="144"/>
        <v>2.1876183978256574</v>
      </c>
      <c r="D1557" s="2">
        <f t="shared" si="140"/>
        <v>2.1726033751695022</v>
      </c>
      <c r="E1557" s="2">
        <f t="shared" si="139"/>
        <v>1.5015022656155175E-2</v>
      </c>
      <c r="F1557" s="2">
        <f t="shared" si="143"/>
        <v>8.615828008282235E-3</v>
      </c>
      <c r="G1557" s="2">
        <f t="shared" si="141"/>
        <v>6.3991946478729397E-3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2.0748000000000002</v>
      </c>
      <c r="C1558" s="2">
        <f t="shared" si="144"/>
        <v>2.1840771058524795</v>
      </c>
      <c r="D1558" s="2">
        <f t="shared" si="140"/>
        <v>2.1653586807125023</v>
      </c>
      <c r="E1558" s="2">
        <f t="shared" si="139"/>
        <v>1.8718425139977235E-2</v>
      </c>
      <c r="F1558" s="2">
        <f t="shared" si="143"/>
        <v>1.0636347434621236E-2</v>
      </c>
      <c r="G1558" s="2">
        <f t="shared" si="141"/>
        <v>8.0820777053559993E-3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2.0876000000000001</v>
      </c>
      <c r="C1559" s="2">
        <f t="shared" si="144"/>
        <v>2.1902960126444055</v>
      </c>
      <c r="D1559" s="2">
        <f t="shared" si="140"/>
        <v>2.1595987784375024</v>
      </c>
      <c r="E1559" s="2">
        <f t="shared" si="139"/>
        <v>3.0697234206903179E-2</v>
      </c>
      <c r="F1559" s="2">
        <f t="shared" si="143"/>
        <v>1.4648524789077626E-2</v>
      </c>
      <c r="G1559" s="2">
        <f t="shared" si="141"/>
        <v>1.6048709417825553E-2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2.1389999999999998</v>
      </c>
      <c r="C1560" s="2">
        <f t="shared" si="144"/>
        <v>2.1889889337760353</v>
      </c>
      <c r="D1560" s="2">
        <f t="shared" si="140"/>
        <v>2.1580729429976873</v>
      </c>
      <c r="E1560" s="2">
        <f t="shared" si="139"/>
        <v>3.0915990778348057E-2</v>
      </c>
      <c r="F1560" s="2">
        <f t="shared" si="143"/>
        <v>1.7902017986931713E-2</v>
      </c>
      <c r="G1560" s="2">
        <f t="shared" si="141"/>
        <v>1.3013972791416344E-2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2.1389999999999998</v>
      </c>
      <c r="C1561" s="2">
        <f t="shared" si="144"/>
        <v>2.1878829439643375</v>
      </c>
      <c r="D1561" s="2">
        <f t="shared" si="140"/>
        <v>2.1566601324052659</v>
      </c>
      <c r="E1561" s="2">
        <f t="shared" si="139"/>
        <v>3.1222811559071584E-2</v>
      </c>
      <c r="F1561" s="2">
        <f t="shared" si="143"/>
        <v>2.0566176701359688E-2</v>
      </c>
      <c r="G1561" s="2">
        <f t="shared" si="141"/>
        <v>1.0656634857711896E-2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2.1389999999999998</v>
      </c>
      <c r="C1562" s="2">
        <f t="shared" si="144"/>
        <v>2.1869471064313624</v>
      </c>
      <c r="D1562" s="2">
        <f t="shared" si="140"/>
        <v>2.1553519744493204</v>
      </c>
      <c r="E1562" s="2">
        <f t="shared" si="139"/>
        <v>3.1595131982042002E-2</v>
      </c>
      <c r="F1562" s="2">
        <f t="shared" si="143"/>
        <v>2.2771967757496153E-2</v>
      </c>
      <c r="G1562" s="2">
        <f t="shared" si="141"/>
        <v>8.8231642245458486E-3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2.1347</v>
      </c>
      <c r="C1563" s="2">
        <f t="shared" si="144"/>
        <v>2.1861552439034604</v>
      </c>
      <c r="D1563" s="2">
        <f t="shared" si="140"/>
        <v>2.1538221985641854</v>
      </c>
      <c r="E1563" s="2">
        <f t="shared" si="139"/>
        <v>3.2333045339274946E-2</v>
      </c>
      <c r="F1563" s="2">
        <f t="shared" si="143"/>
        <v>2.4684183273851915E-2</v>
      </c>
      <c r="G1563" s="2">
        <f t="shared" si="141"/>
        <v>7.6488620654230309E-3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2.1389999999999998</v>
      </c>
      <c r="C1564" s="2">
        <f t="shared" si="144"/>
        <v>2.188777514072159</v>
      </c>
      <c r="D1564" s="2">
        <f t="shared" si="140"/>
        <v>2.1527242579298016</v>
      </c>
      <c r="E1564" s="2">
        <f t="shared" ref="E1564:E1627" si="145">C1564-D1564</f>
        <v>3.6053256142357437E-2</v>
      </c>
      <c r="F1564" s="2">
        <f t="shared" si="143"/>
        <v>2.6957997847553022E-2</v>
      </c>
      <c r="G1564" s="2">
        <f t="shared" si="141"/>
        <v>9.0952582948044154E-3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2.0918999999999999</v>
      </c>
      <c r="C1565" s="2">
        <f t="shared" si="144"/>
        <v>2.1811194349841347</v>
      </c>
      <c r="D1565" s="2">
        <f t="shared" ref="D1565:D1628" si="146">$D$4*B1565+(1-$D$4)*D1564</f>
        <v>2.1482187573424087</v>
      </c>
      <c r="E1565" s="2">
        <f t="shared" si="145"/>
        <v>3.2900677641725995E-2</v>
      </c>
      <c r="F1565" s="2">
        <f t="shared" si="143"/>
        <v>2.8146533806387618E-2</v>
      </c>
      <c r="G1565" s="2">
        <f t="shared" si="141"/>
        <v>4.7541438353383772E-3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2.0962000000000001</v>
      </c>
      <c r="C1566" s="2">
        <f t="shared" si="144"/>
        <v>2.1845164449865755</v>
      </c>
      <c r="D1566" s="2">
        <f t="shared" si="146"/>
        <v>2.1443655160577859</v>
      </c>
      <c r="E1566" s="2">
        <f t="shared" si="145"/>
        <v>4.0150928928789575E-2</v>
      </c>
      <c r="F1566" s="2">
        <f t="shared" si="143"/>
        <v>3.0547412830868013E-2</v>
      </c>
      <c r="G1566" s="2">
        <f t="shared" si="141"/>
        <v>9.6035160979215627E-3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2.1303999999999998</v>
      </c>
      <c r="C1567" s="2">
        <f t="shared" si="144"/>
        <v>2.1709292996040253</v>
      </c>
      <c r="D1567" s="2">
        <f t="shared" si="146"/>
        <v>2.1433310333868389</v>
      </c>
      <c r="E1567" s="2">
        <f t="shared" si="145"/>
        <v>2.7598266217186307E-2</v>
      </c>
      <c r="F1567" s="2">
        <f t="shared" si="143"/>
        <v>2.9957583508131675E-2</v>
      </c>
      <c r="G1567" s="2">
        <f t="shared" si="141"/>
        <v>-2.3593172909453682E-3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2.1303999999999998</v>
      </c>
      <c r="C1568" s="2">
        <f t="shared" si="144"/>
        <v>2.1561401765880213</v>
      </c>
      <c r="D1568" s="2">
        <f t="shared" si="146"/>
        <v>2.1423731790618881</v>
      </c>
      <c r="E1568" s="2">
        <f t="shared" si="145"/>
        <v>1.3766997526133196E-2</v>
      </c>
      <c r="F1568" s="2">
        <f t="shared" si="143"/>
        <v>2.6719466311731981E-2</v>
      </c>
      <c r="G1568" s="2">
        <f t="shared" si="141"/>
        <v>-1.2952468785598786E-2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2.1347</v>
      </c>
      <c r="C1569" s="2">
        <f t="shared" si="144"/>
        <v>2.1455955340360178</v>
      </c>
      <c r="D1569" s="2">
        <f t="shared" si="146"/>
        <v>2.141804795427674</v>
      </c>
      <c r="E1569" s="2">
        <f t="shared" si="145"/>
        <v>3.79073860834378E-3</v>
      </c>
      <c r="F1569" s="2">
        <f t="shared" si="143"/>
        <v>2.2133720771054344E-2</v>
      </c>
      <c r="G1569" s="2">
        <f t="shared" si="141"/>
        <v>-1.8342982162710565E-2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2.1389999999999998</v>
      </c>
      <c r="C1570" s="2">
        <f t="shared" si="144"/>
        <v>2.1445808364920147</v>
      </c>
      <c r="D1570" s="2">
        <f t="shared" si="146"/>
        <v>2.1415970328034017</v>
      </c>
      <c r="E1570" s="2">
        <f t="shared" si="145"/>
        <v>2.9838036886129515E-3</v>
      </c>
      <c r="F1570" s="2">
        <f t="shared" si="143"/>
        <v>1.8303737354566064E-2</v>
      </c>
      <c r="G1570" s="2">
        <f t="shared" si="141"/>
        <v>-1.5319933665953113E-2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2.1389999999999998</v>
      </c>
      <c r="C1571" s="2">
        <f t="shared" si="144"/>
        <v>2.1437222462624739</v>
      </c>
      <c r="D1571" s="2">
        <f t="shared" si="146"/>
        <v>2.14140466000315</v>
      </c>
      <c r="E1571" s="2">
        <f t="shared" si="145"/>
        <v>2.3175862593238783E-3</v>
      </c>
      <c r="F1571" s="2">
        <f t="shared" si="143"/>
        <v>1.5106507135517628E-2</v>
      </c>
      <c r="G1571" s="2">
        <f t="shared" si="141"/>
        <v>-1.278892087619375E-2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2.1389999999999998</v>
      </c>
      <c r="C1572" s="2">
        <f t="shared" si="144"/>
        <v>2.1429957468374781</v>
      </c>
      <c r="D1572" s="2">
        <f t="shared" si="146"/>
        <v>2.1412265370399539</v>
      </c>
      <c r="E1572" s="2">
        <f t="shared" si="145"/>
        <v>1.7692097975241516E-3</v>
      </c>
      <c r="F1572" s="2">
        <f t="shared" si="143"/>
        <v>1.2439047667918934E-2</v>
      </c>
      <c r="G1572" s="2">
        <f t="shared" ref="G1572:G1635" si="147">E1572-F1572</f>
        <v>-1.0669837870394782E-2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2.1389999999999998</v>
      </c>
      <c r="C1573" s="2">
        <f t="shared" si="144"/>
        <v>2.1417194780932509</v>
      </c>
      <c r="D1573" s="2">
        <f t="shared" si="146"/>
        <v>2.1410616083703276</v>
      </c>
      <c r="E1573" s="2">
        <f t="shared" si="145"/>
        <v>6.5786972292336543E-4</v>
      </c>
      <c r="F1573" s="2">
        <f t="shared" ref="F1573:F1636" si="149">(E1573*(2/(10)))+((1-(2/10))*F1572)</f>
        <v>1.0082812078919822E-2</v>
      </c>
      <c r="G1573" s="2">
        <f t="shared" si="147"/>
        <v>-9.4249423559964567E-3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2.1347</v>
      </c>
      <c r="C1574" s="2">
        <f t="shared" si="144"/>
        <v>2.1413010968481352</v>
      </c>
      <c r="D1574" s="2">
        <f t="shared" si="146"/>
        <v>2.1405903781206734</v>
      </c>
      <c r="E1574" s="2">
        <f t="shared" si="145"/>
        <v>7.1071872746175657E-4</v>
      </c>
      <c r="F1574" s="2">
        <f t="shared" si="149"/>
        <v>8.208393408628209E-3</v>
      </c>
      <c r="G1574" s="2">
        <f t="shared" si="147"/>
        <v>-7.4976746811664524E-3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2.1175999999999999</v>
      </c>
      <c r="C1575" s="2">
        <f t="shared" si="144"/>
        <v>2.1337009281022681</v>
      </c>
      <c r="D1575" s="2">
        <f t="shared" si="146"/>
        <v>2.1388873871487717</v>
      </c>
      <c r="E1575" s="2">
        <f t="shared" si="145"/>
        <v>-5.1864590465036109E-3</v>
      </c>
      <c r="F1575" s="2">
        <f t="shared" si="149"/>
        <v>5.5294229176018452E-3</v>
      </c>
      <c r="G1575" s="2">
        <f t="shared" si="147"/>
        <v>-1.0715881964105455E-2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2.1175999999999999</v>
      </c>
      <c r="C1576" s="2">
        <f t="shared" si="144"/>
        <v>2.127931554548073</v>
      </c>
      <c r="D1576" s="2">
        <f t="shared" si="146"/>
        <v>2.13731054365627</v>
      </c>
      <c r="E1576" s="2">
        <f t="shared" si="145"/>
        <v>-9.3789891081970111E-3</v>
      </c>
      <c r="F1576" s="2">
        <f t="shared" si="149"/>
        <v>2.5477405124420737E-3</v>
      </c>
      <c r="G1576" s="2">
        <f t="shared" si="147"/>
        <v>-1.1926729620639086E-2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2.1175999999999999</v>
      </c>
      <c r="C1577" s="2">
        <f t="shared" si="144"/>
        <v>2.1283113153868309</v>
      </c>
      <c r="D1577" s="2">
        <f t="shared" si="146"/>
        <v>2.1358505033854351</v>
      </c>
      <c r="E1577" s="2">
        <f t="shared" si="145"/>
        <v>-7.5391879986042021E-3</v>
      </c>
      <c r="F1577" s="2">
        <f t="shared" si="149"/>
        <v>5.3035481023281858E-4</v>
      </c>
      <c r="G1577" s="2">
        <f t="shared" si="147"/>
        <v>-8.0695428088370207E-3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2.0918999999999999</v>
      </c>
      <c r="C1578" s="2">
        <f t="shared" si="144"/>
        <v>2.1286326514811647</v>
      </c>
      <c r="D1578" s="2">
        <f t="shared" si="146"/>
        <v>2.1325949105420698</v>
      </c>
      <c r="E1578" s="2">
        <f t="shared" si="145"/>
        <v>-3.9622590609051933E-3</v>
      </c>
      <c r="F1578" s="2">
        <f t="shared" si="149"/>
        <v>-3.6816796399478382E-4</v>
      </c>
      <c r="G1578" s="2">
        <f t="shared" si="147"/>
        <v>-3.5940910969104096E-3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2.1303999999999998</v>
      </c>
      <c r="C1579" s="2">
        <f t="shared" si="144"/>
        <v>2.1295660897148316</v>
      </c>
      <c r="D1579" s="2">
        <f t="shared" si="146"/>
        <v>2.1324323245759906</v>
      </c>
      <c r="E1579" s="2">
        <f t="shared" si="145"/>
        <v>-2.8662348611590005E-3</v>
      </c>
      <c r="F1579" s="2">
        <f t="shared" si="149"/>
        <v>-8.6778134342762713E-4</v>
      </c>
      <c r="G1579" s="2">
        <f t="shared" si="147"/>
        <v>-1.9984535177313733E-3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2.1219000000000001</v>
      </c>
      <c r="C1580" s="2">
        <f t="shared" si="144"/>
        <v>2.1310174605279344</v>
      </c>
      <c r="D1580" s="2">
        <f t="shared" si="146"/>
        <v>2.1316521523851764</v>
      </c>
      <c r="E1580" s="2">
        <f t="shared" si="145"/>
        <v>-6.3469185724196464E-4</v>
      </c>
      <c r="F1580" s="2">
        <f t="shared" si="149"/>
        <v>-8.2116344619049468E-4</v>
      </c>
      <c r="G1580" s="2">
        <f t="shared" si="147"/>
        <v>1.8647158894853004E-4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2.0876000000000001</v>
      </c>
      <c r="C1581" s="2">
        <f t="shared" si="144"/>
        <v>2.1322455435236369</v>
      </c>
      <c r="D1581" s="2">
        <f t="shared" si="146"/>
        <v>2.1283890299862742</v>
      </c>
      <c r="E1581" s="2">
        <f t="shared" si="145"/>
        <v>3.8565135373627157E-3</v>
      </c>
      <c r="F1581" s="2">
        <f t="shared" si="149"/>
        <v>1.1437195052014745E-4</v>
      </c>
      <c r="G1581" s="2">
        <f t="shared" si="147"/>
        <v>3.7421415868425685E-3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2.1347</v>
      </c>
      <c r="C1582" s="2">
        <f t="shared" si="144"/>
        <v>2.1332846906738467</v>
      </c>
      <c r="D1582" s="2">
        <f t="shared" si="146"/>
        <v>2.1288565092465501</v>
      </c>
      <c r="E1582" s="2">
        <f t="shared" si="145"/>
        <v>4.428181427296618E-3</v>
      </c>
      <c r="F1582" s="2">
        <f t="shared" si="149"/>
        <v>9.7713384587544156E-4</v>
      </c>
      <c r="G1582" s="2">
        <f t="shared" si="147"/>
        <v>3.4510475814211765E-3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2.0962000000000001</v>
      </c>
      <c r="C1583" s="2">
        <f t="shared" si="144"/>
        <v>2.1341639690317162</v>
      </c>
      <c r="D1583" s="2">
        <f t="shared" si="146"/>
        <v>2.1264375085616205</v>
      </c>
      <c r="E1583" s="2">
        <f t="shared" si="145"/>
        <v>7.7264604700957307E-3</v>
      </c>
      <c r="F1583" s="2">
        <f t="shared" si="149"/>
        <v>2.3269991707194995E-3</v>
      </c>
      <c r="G1583" s="2">
        <f t="shared" si="147"/>
        <v>5.3994612993762316E-3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2.1347</v>
      </c>
      <c r="C1584" s="2">
        <f t="shared" si="144"/>
        <v>2.134246435334529</v>
      </c>
      <c r="D1584" s="2">
        <f t="shared" si="146"/>
        <v>2.1270495449644633</v>
      </c>
      <c r="E1584" s="2">
        <f t="shared" si="145"/>
        <v>7.1968903700656561E-3</v>
      </c>
      <c r="F1584" s="2">
        <f t="shared" si="149"/>
        <v>3.3009774105887311E-3</v>
      </c>
      <c r="G1584" s="2">
        <f t="shared" si="147"/>
        <v>3.8959129594769251E-3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2.1261000000000001</v>
      </c>
      <c r="C1585" s="2">
        <f t="shared" si="144"/>
        <v>2.1316854452830629</v>
      </c>
      <c r="D1585" s="2">
        <f t="shared" si="146"/>
        <v>2.1269792083004289</v>
      </c>
      <c r="E1585" s="2">
        <f t="shared" si="145"/>
        <v>4.70623698263406E-3</v>
      </c>
      <c r="F1585" s="2">
        <f t="shared" si="149"/>
        <v>3.5820293249977969E-3</v>
      </c>
      <c r="G1585" s="2">
        <f t="shared" si="147"/>
        <v>1.1242076576362631E-3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2.1389999999999998</v>
      </c>
      <c r="C1586" s="2">
        <f t="shared" si="144"/>
        <v>2.1295184537010532</v>
      </c>
      <c r="D1586" s="2">
        <f t="shared" si="146"/>
        <v>2.1278696373152122</v>
      </c>
      <c r="E1586" s="2">
        <f t="shared" si="145"/>
        <v>1.6488163858410232E-3</v>
      </c>
      <c r="F1586" s="2">
        <f t="shared" si="149"/>
        <v>3.1953867371664422E-3</v>
      </c>
      <c r="G1586" s="2">
        <f t="shared" si="147"/>
        <v>-1.546570351325419E-3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2.1389999999999998</v>
      </c>
      <c r="C1587" s="2">
        <f t="shared" si="144"/>
        <v>2.1276848454393527</v>
      </c>
      <c r="D1587" s="2">
        <f t="shared" si="146"/>
        <v>2.1286941086251967</v>
      </c>
      <c r="E1587" s="2">
        <f t="shared" si="145"/>
        <v>-1.0092631858440448E-3</v>
      </c>
      <c r="F1587" s="2">
        <f t="shared" si="149"/>
        <v>2.354456752564345E-3</v>
      </c>
      <c r="G1587" s="2">
        <f t="shared" si="147"/>
        <v>-3.3637199384083899E-3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5">
        <f>TITRES_STAT!D1591</f>
        <v>2.1004999999999998</v>
      </c>
      <c r="C1588" s="2">
        <f t="shared" si="144"/>
        <v>2.1221794846025293</v>
      </c>
      <c r="D1588" s="2">
        <f t="shared" si="146"/>
        <v>2.1266056561344415</v>
      </c>
      <c r="E1588" s="2">
        <f t="shared" si="145"/>
        <v>-4.4261715319122708E-3</v>
      </c>
      <c r="F1588" s="2">
        <f t="shared" si="149"/>
        <v>9.9833109566902205E-4</v>
      </c>
      <c r="G1588" s="2">
        <f t="shared" si="147"/>
        <v>-5.4245026275812928E-3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2.0962000000000001</v>
      </c>
      <c r="C1589" s="2">
        <f t="shared" si="144"/>
        <v>2.1234441792790633</v>
      </c>
      <c r="D1589" s="2">
        <f t="shared" si="146"/>
        <v>2.1243533853096679</v>
      </c>
      <c r="E1589" s="2">
        <f t="shared" si="145"/>
        <v>-9.0920603060462568E-4</v>
      </c>
      <c r="F1589" s="2">
        <f t="shared" si="149"/>
        <v>6.1682367041429251E-4</v>
      </c>
      <c r="G1589" s="2">
        <f t="shared" si="147"/>
        <v>-1.5260297010189182E-3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2.0962000000000001</v>
      </c>
      <c r="C1590" s="2">
        <f t="shared" si="144"/>
        <v>2.1232066132361305</v>
      </c>
      <c r="D1590" s="2">
        <f t="shared" si="146"/>
        <v>2.1222679493608037</v>
      </c>
      <c r="E1590" s="2">
        <f t="shared" si="145"/>
        <v>9.3866387532681728E-4</v>
      </c>
      <c r="F1590" s="2">
        <f t="shared" si="149"/>
        <v>6.8119171139679753E-4</v>
      </c>
      <c r="G1590" s="2">
        <f t="shared" si="147"/>
        <v>2.5747216393001975E-4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2.0962000000000001</v>
      </c>
      <c r="C1591" s="2">
        <f t="shared" si="144"/>
        <v>2.1177286727382643</v>
      </c>
      <c r="D1591" s="2">
        <f t="shared" si="146"/>
        <v>2.1203369901488922</v>
      </c>
      <c r="E1591" s="2">
        <f t="shared" si="145"/>
        <v>-2.6083174106279472E-3</v>
      </c>
      <c r="F1591" s="2">
        <f t="shared" si="149"/>
        <v>2.3289886991848582E-5</v>
      </c>
      <c r="G1591" s="2">
        <f t="shared" si="147"/>
        <v>-2.6316072976197958E-3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2.0962000000000001</v>
      </c>
      <c r="C1592" s="2">
        <f t="shared" si="144"/>
        <v>2.1203396461631465</v>
      </c>
      <c r="D1592" s="2">
        <f t="shared" si="146"/>
        <v>2.1185490649526777</v>
      </c>
      <c r="E1592" s="2">
        <f t="shared" si="145"/>
        <v>1.7905812104688223E-3</v>
      </c>
      <c r="F1592" s="2">
        <f t="shared" si="149"/>
        <v>3.7674815168724332E-4</v>
      </c>
      <c r="G1592" s="2">
        <f t="shared" si="147"/>
        <v>1.413833058781579E-3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2.0918999999999999</v>
      </c>
      <c r="C1593" s="2">
        <f t="shared" si="144"/>
        <v>2.1166258544457395</v>
      </c>
      <c r="D1593" s="2">
        <f t="shared" si="146"/>
        <v>2.1165750601413684</v>
      </c>
      <c r="E1593" s="2">
        <f t="shared" si="145"/>
        <v>5.0794304371049037E-5</v>
      </c>
      <c r="F1593" s="2">
        <f t="shared" si="149"/>
        <v>3.1155738222400452E-4</v>
      </c>
      <c r="G1593" s="2">
        <f t="shared" si="147"/>
        <v>-2.6076307785295548E-4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2.1303999999999998</v>
      </c>
      <c r="C1594" s="2">
        <f t="shared" si="144"/>
        <v>2.1194064922233182</v>
      </c>
      <c r="D1594" s="2">
        <f t="shared" si="146"/>
        <v>2.1175991297605261</v>
      </c>
      <c r="E1594" s="2">
        <f t="shared" si="145"/>
        <v>1.807362462792117E-3</v>
      </c>
      <c r="F1594" s="2">
        <f t="shared" si="149"/>
        <v>6.107183983376271E-4</v>
      </c>
      <c r="G1594" s="2">
        <f t="shared" si="147"/>
        <v>1.1966440644544899E-3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2.1347</v>
      </c>
      <c r="C1595" s="2">
        <f t="shared" si="144"/>
        <v>2.1204362626505002</v>
      </c>
      <c r="D1595" s="2">
        <f t="shared" si="146"/>
        <v>2.1188658608893758</v>
      </c>
      <c r="E1595" s="2">
        <f t="shared" si="145"/>
        <v>1.5704017611244403E-3</v>
      </c>
      <c r="F1595" s="2">
        <f t="shared" si="149"/>
        <v>8.0265507089498974E-4</v>
      </c>
      <c r="G1595" s="2">
        <f t="shared" si="147"/>
        <v>7.6774669022945056E-4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2.1175999999999999</v>
      </c>
      <c r="C1596" s="2">
        <f t="shared" si="144"/>
        <v>2.1232922222427311</v>
      </c>
      <c r="D1596" s="2">
        <f t="shared" si="146"/>
        <v>2.118772093416089</v>
      </c>
      <c r="E1596" s="2">
        <f t="shared" si="145"/>
        <v>4.5201288266421003E-3</v>
      </c>
      <c r="F1596" s="2">
        <f t="shared" si="149"/>
        <v>1.5461498220444118E-3</v>
      </c>
      <c r="G1596" s="2">
        <f t="shared" si="147"/>
        <v>2.9739790045976884E-3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2.1175999999999999</v>
      </c>
      <c r="C1597" s="2">
        <f t="shared" si="144"/>
        <v>2.1257088034361571</v>
      </c>
      <c r="D1597" s="2">
        <f t="shared" si="146"/>
        <v>2.1186852716815636</v>
      </c>
      <c r="E1597" s="2">
        <f t="shared" si="145"/>
        <v>7.0235317545934706E-3</v>
      </c>
      <c r="F1597" s="2">
        <f t="shared" si="149"/>
        <v>2.6416262085542236E-3</v>
      </c>
      <c r="G1597" s="2">
        <f t="shared" si="147"/>
        <v>4.381905546039247E-3</v>
      </c>
      <c r="H1597" s="2" t="str">
        <f t="shared" si="148"/>
        <v>Sell</v>
      </c>
    </row>
    <row r="1598" spans="1:8" ht="13.5" x14ac:dyDescent="0.25">
      <c r="A1598" s="3">
        <f>TITRES_STAT!B1601</f>
        <v>44638</v>
      </c>
      <c r="B1598" s="5">
        <f>TITRES_STAT!D1601</f>
        <v>2.1133000000000002</v>
      </c>
      <c r="C1598" s="2">
        <f t="shared" si="144"/>
        <v>2.1218305259844406</v>
      </c>
      <c r="D1598" s="2">
        <f t="shared" si="146"/>
        <v>2.1182863626681145</v>
      </c>
      <c r="E1598" s="2">
        <f t="shared" si="145"/>
        <v>3.54416331632601E-3</v>
      </c>
      <c r="F1598" s="2">
        <f t="shared" si="149"/>
        <v>2.8221336301085809E-3</v>
      </c>
      <c r="G1598" s="2">
        <f t="shared" si="147"/>
        <v>7.2202968621742913E-4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2.1133000000000002</v>
      </c>
      <c r="C1599" s="2">
        <f t="shared" si="144"/>
        <v>2.1178873681406807</v>
      </c>
      <c r="D1599" s="2">
        <f t="shared" si="146"/>
        <v>2.1179170024704765</v>
      </c>
      <c r="E1599" s="2">
        <f t="shared" si="145"/>
        <v>-2.9634329795857894E-5</v>
      </c>
      <c r="F1599" s="2">
        <f t="shared" si="149"/>
        <v>2.2517800381276934E-3</v>
      </c>
      <c r="G1599" s="2">
        <f t="shared" si="147"/>
        <v>-2.2814143679235513E-3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2.1133000000000002</v>
      </c>
      <c r="C1600" s="2">
        <f t="shared" si="144"/>
        <v>2.1145508499651915</v>
      </c>
      <c r="D1600" s="2">
        <f t="shared" si="146"/>
        <v>2.1175750022874782</v>
      </c>
      <c r="E1600" s="2">
        <f t="shared" si="145"/>
        <v>-3.0241523222866995E-3</v>
      </c>
      <c r="F1600" s="2">
        <f t="shared" si="149"/>
        <v>1.1965935660448149E-3</v>
      </c>
      <c r="G1600" s="2">
        <f t="shared" si="147"/>
        <v>-4.220745888331514E-3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2.1133000000000002</v>
      </c>
      <c r="C1601" s="2">
        <f t="shared" si="144"/>
        <v>2.1117276422782392</v>
      </c>
      <c r="D1601" s="2">
        <f t="shared" si="146"/>
        <v>2.1172583354513685</v>
      </c>
      <c r="E1601" s="2">
        <f t="shared" si="145"/>
        <v>-5.5306931731293751E-3</v>
      </c>
      <c r="F1601" s="2">
        <f t="shared" si="149"/>
        <v>-1.4886378179002307E-4</v>
      </c>
      <c r="G1601" s="2">
        <f t="shared" si="147"/>
        <v>-5.3818293913393518E-3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2.1175999999999999</v>
      </c>
      <c r="C1602" s="2">
        <f t="shared" si="144"/>
        <v>2.1093387742354333</v>
      </c>
      <c r="D1602" s="2">
        <f t="shared" si="146"/>
        <v>2.1172836439364522</v>
      </c>
      <c r="E1602" s="2">
        <f t="shared" si="145"/>
        <v>-7.9448697010189306E-3</v>
      </c>
      <c r="F1602" s="2">
        <f t="shared" si="149"/>
        <v>-1.7080649656358046E-3</v>
      </c>
      <c r="G1602" s="2">
        <f t="shared" si="147"/>
        <v>-6.2368047353831262E-3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2.1175999999999999</v>
      </c>
      <c r="C1603" s="2">
        <f t="shared" si="144"/>
        <v>2.1066558858915205</v>
      </c>
      <c r="D1603" s="2">
        <f t="shared" si="146"/>
        <v>2.1173070777189373</v>
      </c>
      <c r="E1603" s="2">
        <f t="shared" si="145"/>
        <v>-1.0651191827416806E-2</v>
      </c>
      <c r="F1603" s="2">
        <f t="shared" si="149"/>
        <v>-3.4966903379920053E-3</v>
      </c>
      <c r="G1603" s="2">
        <f t="shared" si="147"/>
        <v>-7.1545014894248008E-3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2.1175999999999999</v>
      </c>
      <c r="C1604" s="2">
        <f t="shared" si="144"/>
        <v>2.1103088265235943</v>
      </c>
      <c r="D1604" s="2">
        <f t="shared" si="146"/>
        <v>2.1173287756656824</v>
      </c>
      <c r="E1604" s="2">
        <f t="shared" si="145"/>
        <v>-7.0199491420881444E-3</v>
      </c>
      <c r="F1604" s="2">
        <f t="shared" si="149"/>
        <v>-4.2013420988112338E-3</v>
      </c>
      <c r="G1604" s="2">
        <f t="shared" si="147"/>
        <v>-2.8186070432769106E-3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2.1175999999999999</v>
      </c>
      <c r="C1605" s="2">
        <f t="shared" si="144"/>
        <v>2.1140613147507339</v>
      </c>
      <c r="D1605" s="2">
        <f t="shared" si="146"/>
        <v>2.1173488663571134</v>
      </c>
      <c r="E1605" s="2">
        <f t="shared" si="145"/>
        <v>-3.2875516063795018E-3</v>
      </c>
      <c r="F1605" s="2">
        <f t="shared" si="149"/>
        <v>-4.0185840003248881E-3</v>
      </c>
      <c r="G1605" s="2">
        <f t="shared" si="147"/>
        <v>7.3103239394538624E-4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2.1175999999999999</v>
      </c>
      <c r="C1606" s="2">
        <f t="shared" si="144"/>
        <v>2.1146057278660058</v>
      </c>
      <c r="D1606" s="2">
        <f t="shared" si="146"/>
        <v>2.1173674688491788</v>
      </c>
      <c r="E1606" s="2">
        <f t="shared" si="145"/>
        <v>-2.7617409831730555E-3</v>
      </c>
      <c r="F1606" s="2">
        <f t="shared" si="149"/>
        <v>-3.767215396894522E-3</v>
      </c>
      <c r="G1606" s="2">
        <f t="shared" si="147"/>
        <v>1.0054744137214665E-3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5">
        <f>TITRES_STAT!D1610</f>
        <v>2.1175999999999999</v>
      </c>
      <c r="C1607" s="2">
        <f t="shared" si="144"/>
        <v>2.1150663851173896</v>
      </c>
      <c r="D1607" s="2">
        <f t="shared" si="146"/>
        <v>2.1173846933788694</v>
      </c>
      <c r="E1607" s="2">
        <f t="shared" si="145"/>
        <v>-2.3183082614797179E-3</v>
      </c>
      <c r="F1607" s="2">
        <f t="shared" si="149"/>
        <v>-3.4774339698115612E-3</v>
      </c>
      <c r="G1607" s="2">
        <f t="shared" si="147"/>
        <v>1.1591257083318433E-3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2.0962000000000001</v>
      </c>
      <c r="C1608" s="2">
        <f t="shared" si="144"/>
        <v>2.1147946335608681</v>
      </c>
      <c r="D1608" s="2">
        <f t="shared" si="146"/>
        <v>2.1158154568322862</v>
      </c>
      <c r="E1608" s="2">
        <f t="shared" si="145"/>
        <v>-1.0208232714181698E-3</v>
      </c>
      <c r="F1608" s="2">
        <f t="shared" si="149"/>
        <v>-2.9861118301328831E-3</v>
      </c>
      <c r="G1608" s="2">
        <f t="shared" si="147"/>
        <v>1.9652885587147133E-3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2.1175999999999999</v>
      </c>
      <c r="C1609" s="2">
        <f t="shared" si="144"/>
        <v>2.114564689936119</v>
      </c>
      <c r="D1609" s="2">
        <f t="shared" si="146"/>
        <v>2.1159476452150798</v>
      </c>
      <c r="E1609" s="2">
        <f t="shared" si="145"/>
        <v>-1.3829552789608179E-3</v>
      </c>
      <c r="F1609" s="2">
        <f t="shared" si="149"/>
        <v>-2.6654805198984702E-3</v>
      </c>
      <c r="G1609" s="2">
        <f t="shared" si="147"/>
        <v>1.2825252409376523E-3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2.1175999999999999</v>
      </c>
      <c r="C1610" s="2">
        <f t="shared" si="144"/>
        <v>2.1143701222536393</v>
      </c>
      <c r="D1610" s="2">
        <f t="shared" si="146"/>
        <v>2.1160700418658145</v>
      </c>
      <c r="E1610" s="2">
        <f t="shared" si="145"/>
        <v>-1.6999196121751936E-3</v>
      </c>
      <c r="F1610" s="2">
        <f t="shared" si="149"/>
        <v>-2.472368338353815E-3</v>
      </c>
      <c r="G1610" s="2">
        <f t="shared" si="147"/>
        <v>7.7244872617862137E-4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1.9935</v>
      </c>
      <c r="C1611" s="2">
        <f t="shared" si="144"/>
        <v>2.1142054880607719</v>
      </c>
      <c r="D1611" s="2">
        <f t="shared" si="146"/>
        <v>2.1069907795053839</v>
      </c>
      <c r="E1611" s="2">
        <f t="shared" si="145"/>
        <v>7.214708555387972E-3</v>
      </c>
      <c r="F1611" s="2">
        <f t="shared" si="149"/>
        <v>-5.3495295960545759E-4</v>
      </c>
      <c r="G1611" s="2">
        <f t="shared" si="147"/>
        <v>7.7496615149934295E-3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2.032</v>
      </c>
      <c r="C1612" s="2">
        <f t="shared" si="144"/>
        <v>2.1147277206668069</v>
      </c>
      <c r="D1612" s="2">
        <f t="shared" si="146"/>
        <v>2.1014359069494297</v>
      </c>
      <c r="E1612" s="2">
        <f t="shared" si="145"/>
        <v>1.3291813717377199E-2</v>
      </c>
      <c r="F1612" s="2">
        <f t="shared" si="149"/>
        <v>2.230400375791074E-3</v>
      </c>
      <c r="G1612" s="2">
        <f t="shared" si="147"/>
        <v>1.1061413341586125E-2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1.9935</v>
      </c>
      <c r="C1613" s="2">
        <f t="shared" si="144"/>
        <v>2.1151696097949904</v>
      </c>
      <c r="D1613" s="2">
        <f t="shared" si="146"/>
        <v>2.0934406545828055</v>
      </c>
      <c r="E1613" s="2">
        <f t="shared" si="145"/>
        <v>2.1728955212184875E-2</v>
      </c>
      <c r="F1613" s="2">
        <f t="shared" si="149"/>
        <v>6.1301113430698344E-3</v>
      </c>
      <c r="G1613" s="2">
        <f t="shared" si="147"/>
        <v>1.5598843869115041E-2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1.9935</v>
      </c>
      <c r="C1614" s="2">
        <f t="shared" si="144"/>
        <v>2.1155435159803764</v>
      </c>
      <c r="D1614" s="2">
        <f t="shared" si="146"/>
        <v>2.0860376431322272</v>
      </c>
      <c r="E1614" s="2">
        <f t="shared" si="145"/>
        <v>2.9505872848149206E-2</v>
      </c>
      <c r="F1614" s="2">
        <f t="shared" si="149"/>
        <v>1.0805263644085711E-2</v>
      </c>
      <c r="G1614" s="2">
        <f t="shared" si="147"/>
        <v>1.8700609204063495E-2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1.9935</v>
      </c>
      <c r="C1615" s="2">
        <f t="shared" ref="C1615:C1678" si="150">$C$4*B1605+C1614*(1-$C$4)</f>
        <v>2.1158598981372414</v>
      </c>
      <c r="D1615" s="2">
        <f t="shared" si="146"/>
        <v>2.0791830029002103</v>
      </c>
      <c r="E1615" s="2">
        <f t="shared" si="145"/>
        <v>3.6676895237031104E-2</v>
      </c>
      <c r="F1615" s="2">
        <f t="shared" si="149"/>
        <v>1.5979589962674789E-2</v>
      </c>
      <c r="G1615" s="2">
        <f t="shared" si="147"/>
        <v>2.0697305274356315E-2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1.9935</v>
      </c>
      <c r="C1616" s="2">
        <f t="shared" si="150"/>
        <v>2.1161276061161276</v>
      </c>
      <c r="D1616" s="2">
        <f t="shared" si="146"/>
        <v>2.072836113796491</v>
      </c>
      <c r="E1616" s="2">
        <f t="shared" si="145"/>
        <v>4.3291492319636582E-2</v>
      </c>
      <c r="F1616" s="2">
        <f t="shared" si="149"/>
        <v>2.1441970434067148E-2</v>
      </c>
      <c r="G1616" s="2">
        <f t="shared" si="147"/>
        <v>2.1849521885569434E-2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1.9935</v>
      </c>
      <c r="C1617" s="2">
        <f t="shared" si="150"/>
        <v>2.1163541282521079</v>
      </c>
      <c r="D1617" s="2">
        <f t="shared" si="146"/>
        <v>2.0669593646263809</v>
      </c>
      <c r="E1617" s="2">
        <f t="shared" si="145"/>
        <v>4.9394763625727034E-2</v>
      </c>
      <c r="F1617" s="2">
        <f t="shared" si="149"/>
        <v>2.7032529072399128E-2</v>
      </c>
      <c r="G1617" s="2">
        <f t="shared" si="147"/>
        <v>2.2362234553327906E-2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1.9679</v>
      </c>
      <c r="C1618" s="2">
        <f t="shared" si="150"/>
        <v>2.1132534931363991</v>
      </c>
      <c r="D1618" s="2">
        <f t="shared" si="146"/>
        <v>2.0596216339133155</v>
      </c>
      <c r="E1618" s="2">
        <f t="shared" si="145"/>
        <v>5.3631859223083556E-2</v>
      </c>
      <c r="F1618" s="2">
        <f t="shared" si="149"/>
        <v>3.2352395102536013E-2</v>
      </c>
      <c r="G1618" s="2">
        <f t="shared" si="147"/>
        <v>2.1279464120547542E-2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1.9636</v>
      </c>
      <c r="C1619" s="2">
        <f t="shared" si="150"/>
        <v>2.1139221865000302</v>
      </c>
      <c r="D1619" s="2">
        <f t="shared" si="146"/>
        <v>2.0525089202901068</v>
      </c>
      <c r="E1619" s="2">
        <f t="shared" si="145"/>
        <v>6.1413266209923378E-2</v>
      </c>
      <c r="F1619" s="2">
        <f t="shared" si="149"/>
        <v>3.8164569324013492E-2</v>
      </c>
      <c r="G1619" s="2">
        <f t="shared" si="147"/>
        <v>2.3248696885909886E-2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1.9935</v>
      </c>
      <c r="C1620" s="2">
        <f t="shared" si="150"/>
        <v>2.1144880039615641</v>
      </c>
      <c r="D1620" s="2">
        <f t="shared" si="146"/>
        <v>2.0481378891575064</v>
      </c>
      <c r="E1620" s="2">
        <f t="shared" si="145"/>
        <v>6.6350114804057725E-2</v>
      </c>
      <c r="F1620" s="2">
        <f t="shared" si="149"/>
        <v>4.380167842002234E-2</v>
      </c>
      <c r="G1620" s="2">
        <f t="shared" si="147"/>
        <v>2.2548436384035385E-2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1.9935</v>
      </c>
      <c r="C1621" s="2">
        <f t="shared" si="150"/>
        <v>2.0958744648905543</v>
      </c>
      <c r="D1621" s="2">
        <f t="shared" si="146"/>
        <v>2.0440906381088024</v>
      </c>
      <c r="E1621" s="2">
        <f t="shared" si="145"/>
        <v>5.1783826781751863E-2</v>
      </c>
      <c r="F1621" s="2">
        <f t="shared" si="149"/>
        <v>4.5398108092368245E-2</v>
      </c>
      <c r="G1621" s="2">
        <f t="shared" si="147"/>
        <v>6.3857186893836182E-3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1.9679</v>
      </c>
      <c r="C1622" s="2">
        <f t="shared" si="150"/>
        <v>2.0860476241381614</v>
      </c>
      <c r="D1622" s="2">
        <f t="shared" si="146"/>
        <v>2.0384468871377801</v>
      </c>
      <c r="E1622" s="2">
        <f t="shared" si="145"/>
        <v>4.7600737000381255E-2</v>
      </c>
      <c r="F1622" s="2">
        <f t="shared" si="149"/>
        <v>4.5838633873970844E-2</v>
      </c>
      <c r="G1622" s="2">
        <f t="shared" si="147"/>
        <v>1.7621031264104109E-3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1.9636</v>
      </c>
      <c r="C1623" s="2">
        <f t="shared" si="150"/>
        <v>2.0718095281169058</v>
      </c>
      <c r="D1623" s="2">
        <f t="shared" si="146"/>
        <v>2.0329026732757223</v>
      </c>
      <c r="E1623" s="2">
        <f t="shared" si="145"/>
        <v>3.8906854841183502E-2</v>
      </c>
      <c r="F1623" s="2">
        <f t="shared" si="149"/>
        <v>4.4452278067413378E-2</v>
      </c>
      <c r="G1623" s="2">
        <f t="shared" si="147"/>
        <v>-5.5454232262298758E-3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1.9636</v>
      </c>
      <c r="C1624" s="2">
        <f t="shared" si="150"/>
        <v>2.0597619084066126</v>
      </c>
      <c r="D1624" s="2">
        <f t="shared" si="146"/>
        <v>2.027769141921965</v>
      </c>
      <c r="E1624" s="2">
        <f t="shared" si="145"/>
        <v>3.199276648464755E-2</v>
      </c>
      <c r="F1624" s="2">
        <f t="shared" si="149"/>
        <v>4.1960375750860215E-2</v>
      </c>
      <c r="G1624" s="2">
        <f t="shared" si="147"/>
        <v>-9.9676092662126653E-3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1.9251</v>
      </c>
      <c r="C1625" s="2">
        <f t="shared" si="150"/>
        <v>2.0495677686517491</v>
      </c>
      <c r="D1625" s="2">
        <f t="shared" si="146"/>
        <v>2.0201640202981155</v>
      </c>
      <c r="E1625" s="2">
        <f t="shared" si="145"/>
        <v>2.9403748353633574E-2</v>
      </c>
      <c r="F1625" s="2">
        <f t="shared" si="149"/>
        <v>3.944905027141489E-2</v>
      </c>
      <c r="G1625" s="2">
        <f t="shared" si="147"/>
        <v>-1.0045301917781316E-2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1.9935</v>
      </c>
      <c r="C1626" s="2">
        <f t="shared" si="150"/>
        <v>2.0409419580899417</v>
      </c>
      <c r="D1626" s="2">
        <f t="shared" si="146"/>
        <v>2.0181889076834403</v>
      </c>
      <c r="E1626" s="2">
        <f t="shared" si="145"/>
        <v>2.2753050406501441E-2</v>
      </c>
      <c r="F1626" s="2">
        <f t="shared" si="149"/>
        <v>3.6109850298432201E-2</v>
      </c>
      <c r="G1626" s="2">
        <f t="shared" si="147"/>
        <v>-1.3356799891930761E-2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1.9935</v>
      </c>
      <c r="C1627" s="2">
        <f t="shared" si="150"/>
        <v>2.0336431953068739</v>
      </c>
      <c r="D1627" s="2">
        <f t="shared" si="146"/>
        <v>2.0163600997068891</v>
      </c>
      <c r="E1627" s="2">
        <f t="shared" si="145"/>
        <v>1.7283095599984755E-2</v>
      </c>
      <c r="F1627" s="2">
        <f t="shared" si="149"/>
        <v>3.2344499358742715E-2</v>
      </c>
      <c r="G1627" s="2">
        <f t="shared" si="147"/>
        <v>-1.506140375875796E-2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1.9935</v>
      </c>
      <c r="C1628" s="2">
        <f t="shared" si="150"/>
        <v>2.0235288575673547</v>
      </c>
      <c r="D1628" s="2">
        <f t="shared" si="146"/>
        <v>2.0146667589878602</v>
      </c>
      <c r="E1628" s="2">
        <f t="shared" ref="E1628:E1691" si="151">C1628-D1628</f>
        <v>8.8620985794944929E-3</v>
      </c>
      <c r="F1628" s="2">
        <f t="shared" si="149"/>
        <v>2.7648019202893073E-2</v>
      </c>
      <c r="G1628" s="2">
        <f t="shared" si="147"/>
        <v>-1.878592062339858E-2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2.0106000000000002</v>
      </c>
      <c r="C1629" s="2">
        <f t="shared" si="150"/>
        <v>2.0143090333262235</v>
      </c>
      <c r="D1629" s="2">
        <f t="shared" ref="D1629:D1692" si="152">$D$4*B1629+(1-$D$4)*D1628</f>
        <v>2.0143655175813517</v>
      </c>
      <c r="E1629" s="2">
        <f t="shared" si="151"/>
        <v>-5.6484255128275151E-5</v>
      </c>
      <c r="F1629" s="2">
        <f t="shared" si="149"/>
        <v>2.2107118511288805E-2</v>
      </c>
      <c r="G1629" s="2">
        <f t="shared" si="147"/>
        <v>-2.216360276641708E-2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5">
        <f>TITRES_STAT!D1633</f>
        <v>2.0106000000000002</v>
      </c>
      <c r="C1630" s="2">
        <f t="shared" si="150"/>
        <v>2.0111076435837276</v>
      </c>
      <c r="D1630" s="2">
        <f t="shared" si="152"/>
        <v>2.0140865903531036</v>
      </c>
      <c r="E1630" s="2">
        <f t="shared" si="151"/>
        <v>-2.9789467693759342E-3</v>
      </c>
      <c r="F1630" s="2">
        <f t="shared" si="149"/>
        <v>1.708990545515586E-2</v>
      </c>
      <c r="G1630" s="2">
        <f t="shared" si="147"/>
        <v>-2.0068852224531794E-2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2.0106000000000002</v>
      </c>
      <c r="C1631" s="2">
        <f t="shared" si="150"/>
        <v>2.0083987753400772</v>
      </c>
      <c r="D1631" s="2">
        <f t="shared" si="152"/>
        <v>2.0138283244010218</v>
      </c>
      <c r="E1631" s="2">
        <f t="shared" si="151"/>
        <v>-5.4295490609446162E-3</v>
      </c>
      <c r="F1631" s="2">
        <f t="shared" si="149"/>
        <v>1.2586014551935766E-2</v>
      </c>
      <c r="G1631" s="2">
        <f t="shared" si="147"/>
        <v>-1.8015563612880384E-2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1.8909</v>
      </c>
      <c r="C1632" s="2">
        <f t="shared" si="150"/>
        <v>2.0021681945185268</v>
      </c>
      <c r="D1632" s="2">
        <f t="shared" si="152"/>
        <v>2.0047225225935388</v>
      </c>
      <c r="E1632" s="2">
        <f t="shared" si="151"/>
        <v>-2.5543280750119912E-3</v>
      </c>
      <c r="F1632" s="2">
        <f t="shared" si="149"/>
        <v>9.5579460265462143E-3</v>
      </c>
      <c r="G1632" s="2">
        <f t="shared" si="147"/>
        <v>-1.2112274101558206E-2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1.9251</v>
      </c>
      <c r="C1633" s="2">
        <f t="shared" si="150"/>
        <v>1.9962346261310611</v>
      </c>
      <c r="D1633" s="2">
        <f t="shared" si="152"/>
        <v>1.9988245579569803</v>
      </c>
      <c r="E1633" s="2">
        <f t="shared" si="151"/>
        <v>-2.5899318259192672E-3</v>
      </c>
      <c r="F1633" s="2">
        <f t="shared" si="149"/>
        <v>7.1283704560531182E-3</v>
      </c>
      <c r="G1633" s="2">
        <f t="shared" si="147"/>
        <v>-9.7183022819723845E-3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1.8909</v>
      </c>
      <c r="C1634" s="2">
        <f t="shared" si="150"/>
        <v>1.9912139144185901</v>
      </c>
      <c r="D1634" s="2">
        <f t="shared" si="152"/>
        <v>1.9908301462564633</v>
      </c>
      <c r="E1634" s="2">
        <f t="shared" si="151"/>
        <v>3.8376816212681852E-4</v>
      </c>
      <c r="F1634" s="2">
        <f t="shared" si="149"/>
        <v>5.7794499972678584E-3</v>
      </c>
      <c r="G1634" s="2">
        <f t="shared" si="147"/>
        <v>-5.3956818351410399E-3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1.9679</v>
      </c>
      <c r="C1635" s="2">
        <f t="shared" si="150"/>
        <v>1.9810425429695762</v>
      </c>
      <c r="D1635" s="2">
        <f t="shared" si="152"/>
        <v>1.9891316169041326</v>
      </c>
      <c r="E1635" s="2">
        <f t="shared" si="151"/>
        <v>-8.0890739345564899E-3</v>
      </c>
      <c r="F1635" s="2">
        <f t="shared" si="149"/>
        <v>3.0057452109029893E-3</v>
      </c>
      <c r="G1635" s="2">
        <f t="shared" si="147"/>
        <v>-1.109481914545948E-2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1.8736999999999999</v>
      </c>
      <c r="C1636" s="2">
        <f t="shared" si="150"/>
        <v>1.9829590748204105</v>
      </c>
      <c r="D1636" s="2">
        <f t="shared" si="152"/>
        <v>1.9805811267630857</v>
      </c>
      <c r="E1636" s="2">
        <f t="shared" si="151"/>
        <v>2.3779480573247191E-3</v>
      </c>
      <c r="F1636" s="2">
        <f t="shared" si="149"/>
        <v>2.8801857801873357E-3</v>
      </c>
      <c r="G1636" s="2">
        <f t="shared" ref="G1636:G1699" si="153">E1636-F1636</f>
        <v>-5.0223772286261655E-4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1.8866000000000001</v>
      </c>
      <c r="C1637" s="2">
        <f t="shared" si="150"/>
        <v>1.9845807556172703</v>
      </c>
      <c r="D1637" s="2">
        <f t="shared" si="152"/>
        <v>1.973619561817672</v>
      </c>
      <c r="E1637" s="2">
        <f t="shared" si="151"/>
        <v>1.0961193799598368E-2</v>
      </c>
      <c r="F1637" s="2">
        <f t="shared" ref="F1637:F1700" si="155">(E1637*(2/(10)))+((1-(2/10))*F1636)</f>
        <v>4.4963873840695428E-3</v>
      </c>
      <c r="G1637" s="2">
        <f t="shared" si="153"/>
        <v>6.4648064155288249E-3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1.9636</v>
      </c>
      <c r="C1638" s="2">
        <f t="shared" si="150"/>
        <v>1.9859529470607673</v>
      </c>
      <c r="D1638" s="2">
        <f t="shared" si="152"/>
        <v>1.9728773720534001</v>
      </c>
      <c r="E1638" s="2">
        <f t="shared" si="151"/>
        <v>1.3075575007367224E-2</v>
      </c>
      <c r="F1638" s="2">
        <f t="shared" si="155"/>
        <v>6.2122249087290795E-3</v>
      </c>
      <c r="G1638" s="2">
        <f t="shared" si="153"/>
        <v>6.8633500986381444E-3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1.9636</v>
      </c>
      <c r="C1639" s="2">
        <f t="shared" si="150"/>
        <v>1.9897448013591108</v>
      </c>
      <c r="D1639" s="2">
        <f t="shared" si="152"/>
        <v>1.9721901593087039</v>
      </c>
      <c r="E1639" s="2">
        <f t="shared" si="151"/>
        <v>1.755464205040691E-2</v>
      </c>
      <c r="F1639" s="2">
        <f t="shared" si="155"/>
        <v>8.480708337064647E-3</v>
      </c>
      <c r="G1639" s="2">
        <f t="shared" si="153"/>
        <v>9.073933713342263E-3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1.9636</v>
      </c>
      <c r="C1640" s="2">
        <f t="shared" si="150"/>
        <v>1.9929532934577092</v>
      </c>
      <c r="D1640" s="2">
        <f t="shared" si="152"/>
        <v>1.971553851211763</v>
      </c>
      <c r="E1640" s="2">
        <f t="shared" si="151"/>
        <v>2.1399442245946254E-2</v>
      </c>
      <c r="F1640" s="2">
        <f t="shared" si="155"/>
        <v>1.1064455118840969E-2</v>
      </c>
      <c r="G1640" s="2">
        <f t="shared" si="153"/>
        <v>1.0334987127105285E-2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1.9636</v>
      </c>
      <c r="C1641" s="2">
        <f t="shared" si="150"/>
        <v>1.9956681713872926</v>
      </c>
      <c r="D1641" s="2">
        <f t="shared" si="152"/>
        <v>1.9709646770479288</v>
      </c>
      <c r="E1641" s="2">
        <f t="shared" si="151"/>
        <v>2.4703494339363807E-2</v>
      </c>
      <c r="F1641" s="2">
        <f t="shared" si="155"/>
        <v>1.3792262962945537E-2</v>
      </c>
      <c r="G1641" s="2">
        <f t="shared" si="153"/>
        <v>1.091123137641827E-2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1.9636</v>
      </c>
      <c r="C1642" s="2">
        <f t="shared" si="150"/>
        <v>1.979549991173863</v>
      </c>
      <c r="D1642" s="2">
        <f t="shared" si="152"/>
        <v>1.9704191454147488</v>
      </c>
      <c r="E1642" s="2">
        <f t="shared" si="151"/>
        <v>9.130845759114159E-3</v>
      </c>
      <c r="F1642" s="2">
        <f t="shared" si="155"/>
        <v>1.2859979522179262E-2</v>
      </c>
      <c r="G1642" s="2">
        <f t="shared" si="153"/>
        <v>-3.7291337630651032E-3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1.9636</v>
      </c>
      <c r="C1643" s="2">
        <f t="shared" si="150"/>
        <v>1.9711730694548071</v>
      </c>
      <c r="D1643" s="2">
        <f t="shared" si="152"/>
        <v>1.969914023532175</v>
      </c>
      <c r="E1643" s="2">
        <f t="shared" si="151"/>
        <v>1.2590459226320405E-3</v>
      </c>
      <c r="F1643" s="2">
        <f t="shared" si="155"/>
        <v>1.0539792802269819E-2</v>
      </c>
      <c r="G1643" s="2">
        <f t="shared" si="153"/>
        <v>-9.2807468796377787E-3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1.9636</v>
      </c>
      <c r="C1644" s="2">
        <f t="shared" si="150"/>
        <v>1.9588233664617598</v>
      </c>
      <c r="D1644" s="2">
        <f t="shared" si="152"/>
        <v>1.9694463180853474</v>
      </c>
      <c r="E1644" s="2">
        <f t="shared" si="151"/>
        <v>-1.0622951623587618E-2</v>
      </c>
      <c r="F1644" s="2">
        <f t="shared" si="155"/>
        <v>6.3072439170983327E-3</v>
      </c>
      <c r="G1644" s="2">
        <f t="shared" si="153"/>
        <v>-1.6930195540685949E-2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1.9251</v>
      </c>
      <c r="C1645" s="2">
        <f t="shared" si="150"/>
        <v>1.9602197716214891</v>
      </c>
      <c r="D1645" s="2">
        <f t="shared" si="152"/>
        <v>1.9661614056345811</v>
      </c>
      <c r="E1645" s="2">
        <f t="shared" si="151"/>
        <v>-5.9416340130920009E-3</v>
      </c>
      <c r="F1645" s="2">
        <f t="shared" si="155"/>
        <v>3.8574683310602662E-3</v>
      </c>
      <c r="G1645" s="2">
        <f t="shared" si="153"/>
        <v>-9.7991023441522662E-3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1.9593</v>
      </c>
      <c r="C1646" s="2">
        <f t="shared" si="150"/>
        <v>1.9469090375258755</v>
      </c>
      <c r="D1646" s="2">
        <f t="shared" si="152"/>
        <v>1.965653153365353</v>
      </c>
      <c r="E1646" s="2">
        <f t="shared" si="151"/>
        <v>-1.8744115839477438E-2</v>
      </c>
      <c r="F1646" s="2">
        <f t="shared" si="155"/>
        <v>-6.6284850304727458E-4</v>
      </c>
      <c r="G1646" s="2">
        <f t="shared" si="153"/>
        <v>-1.8081267336430163E-2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1.9593</v>
      </c>
      <c r="C1647" s="2">
        <f t="shared" si="150"/>
        <v>1.9376307240603561</v>
      </c>
      <c r="D1647" s="2">
        <f t="shared" si="152"/>
        <v>1.9651825494123638</v>
      </c>
      <c r="E1647" s="2">
        <f t="shared" si="151"/>
        <v>-2.7551825352007731E-2</v>
      </c>
      <c r="F1647" s="2">
        <f t="shared" si="155"/>
        <v>-6.0406438728393659E-3</v>
      </c>
      <c r="G1647" s="2">
        <f t="shared" si="153"/>
        <v>-2.1511181479168365E-2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1.9593</v>
      </c>
      <c r="C1648" s="2">
        <f t="shared" si="150"/>
        <v>1.9416259972818397</v>
      </c>
      <c r="D1648" s="2">
        <f t="shared" si="152"/>
        <v>1.964746805011448</v>
      </c>
      <c r="E1648" s="2">
        <f t="shared" si="151"/>
        <v>-2.3120807729608339E-2</v>
      </c>
      <c r="F1648" s="2">
        <f t="shared" si="155"/>
        <v>-9.4566766441931613E-3</v>
      </c>
      <c r="G1648" s="2">
        <f t="shared" si="153"/>
        <v>-1.3664131085415178E-2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1.9593</v>
      </c>
      <c r="C1649" s="2">
        <f t="shared" si="150"/>
        <v>1.9450066130846335</v>
      </c>
      <c r="D1649" s="2">
        <f t="shared" si="152"/>
        <v>1.9643433379735631</v>
      </c>
      <c r="E1649" s="2">
        <f t="shared" si="151"/>
        <v>-1.9336724888929568E-2</v>
      </c>
      <c r="F1649" s="2">
        <f t="shared" si="155"/>
        <v>-1.1432686293140443E-2</v>
      </c>
      <c r="G1649" s="2">
        <f t="shared" si="153"/>
        <v>-7.904038595789125E-3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1.9593</v>
      </c>
      <c r="C1650" s="2">
        <f t="shared" si="150"/>
        <v>1.9478671341485361</v>
      </c>
      <c r="D1650" s="2">
        <f t="shared" si="152"/>
        <v>1.9639697573829289</v>
      </c>
      <c r="E1650" s="2">
        <f t="shared" si="151"/>
        <v>-1.6102623234392821E-2</v>
      </c>
      <c r="F1650" s="2">
        <f t="shared" si="155"/>
        <v>-1.2366673681390921E-2</v>
      </c>
      <c r="G1650" s="2">
        <f t="shared" si="153"/>
        <v>-3.7359495530019E-3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1.9593</v>
      </c>
      <c r="C1651" s="2">
        <f t="shared" si="150"/>
        <v>1.9502875750487612</v>
      </c>
      <c r="D1651" s="2">
        <f t="shared" si="152"/>
        <v>1.9636238494286378</v>
      </c>
      <c r="E1651" s="2">
        <f t="shared" si="151"/>
        <v>-1.3336274379876611E-2</v>
      </c>
      <c r="F1651" s="2">
        <f t="shared" si="155"/>
        <v>-1.256059382108806E-2</v>
      </c>
      <c r="G1651" s="2">
        <f t="shared" si="153"/>
        <v>-7.7568055878855097E-4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1.9036999999999999</v>
      </c>
      <c r="C1652" s="2">
        <f t="shared" si="150"/>
        <v>1.9523356404258747</v>
      </c>
      <c r="D1652" s="2">
        <f t="shared" si="152"/>
        <v>1.9591850457672573</v>
      </c>
      <c r="E1652" s="2">
        <f t="shared" si="151"/>
        <v>-6.849405341382564E-3</v>
      </c>
      <c r="F1652" s="2">
        <f t="shared" si="155"/>
        <v>-1.1418356125146962E-2</v>
      </c>
      <c r="G1652" s="2">
        <f t="shared" si="153"/>
        <v>4.5689507837643976E-3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1.8736999999999999</v>
      </c>
      <c r="C1653" s="2">
        <f t="shared" si="150"/>
        <v>1.9540686188218939</v>
      </c>
      <c r="D1653" s="2">
        <f t="shared" si="152"/>
        <v>1.9528528201548678</v>
      </c>
      <c r="E1653" s="2">
        <f t="shared" si="151"/>
        <v>1.2157986670260357E-3</v>
      </c>
      <c r="F1653" s="2">
        <f t="shared" si="155"/>
        <v>-8.8915251667123617E-3</v>
      </c>
      <c r="G1653" s="2">
        <f t="shared" si="153"/>
        <v>1.0107323833738397E-2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1.9036999999999999</v>
      </c>
      <c r="C1654" s="2">
        <f t="shared" si="150"/>
        <v>1.955534985156987</v>
      </c>
      <c r="D1654" s="2">
        <f t="shared" si="152"/>
        <v>1.9492118705137664</v>
      </c>
      <c r="E1654" s="2">
        <f t="shared" si="151"/>
        <v>6.3231146432205509E-3</v>
      </c>
      <c r="F1654" s="2">
        <f t="shared" si="155"/>
        <v>-5.8485972047257794E-3</v>
      </c>
      <c r="G1654" s="2">
        <f t="shared" si="153"/>
        <v>1.2171711847946329E-2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1.9036999999999999</v>
      </c>
      <c r="C1655" s="2">
        <f t="shared" si="150"/>
        <v>1.9508526797482197</v>
      </c>
      <c r="D1655" s="2">
        <f t="shared" si="152"/>
        <v>1.9458406208460799</v>
      </c>
      <c r="E1655" s="2">
        <f t="shared" si="151"/>
        <v>5.0120589021398487E-3</v>
      </c>
      <c r="F1655" s="2">
        <f t="shared" si="155"/>
        <v>-3.6764659833526539E-3</v>
      </c>
      <c r="G1655" s="2">
        <f t="shared" si="153"/>
        <v>8.6885248854925018E-3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1.8823000000000001</v>
      </c>
      <c r="C1656" s="2">
        <f t="shared" si="150"/>
        <v>1.9521522674792631</v>
      </c>
      <c r="D1656" s="2">
        <f t="shared" si="152"/>
        <v>1.9411339081908148</v>
      </c>
      <c r="E1656" s="2">
        <f t="shared" si="151"/>
        <v>1.1018359288448298E-2</v>
      </c>
      <c r="F1656" s="2">
        <f t="shared" si="155"/>
        <v>-7.3750092899246356E-4</v>
      </c>
      <c r="G1656" s="2">
        <f t="shared" si="153"/>
        <v>1.1755860217440761E-2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1.9636</v>
      </c>
      <c r="C1657" s="2">
        <f t="shared" si="150"/>
        <v>1.9532519186362998</v>
      </c>
      <c r="D1657" s="2">
        <f t="shared" si="152"/>
        <v>1.9427980631396431</v>
      </c>
      <c r="E1657" s="2">
        <f t="shared" si="151"/>
        <v>1.0453855496656672E-2</v>
      </c>
      <c r="F1657" s="2">
        <f t="shared" si="155"/>
        <v>1.5007703561373633E-3</v>
      </c>
      <c r="G1657" s="2">
        <f t="shared" si="153"/>
        <v>8.9530851405193092E-3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1.8481000000000001</v>
      </c>
      <c r="C1658" s="2">
        <f t="shared" si="150"/>
        <v>1.9541823926922537</v>
      </c>
      <c r="D1658" s="2">
        <f t="shared" si="152"/>
        <v>1.9357833917959659</v>
      </c>
      <c r="E1658" s="2">
        <f t="shared" si="151"/>
        <v>1.8399000896287765E-2</v>
      </c>
      <c r="F1658" s="2">
        <f t="shared" si="155"/>
        <v>4.8804164641674443E-3</v>
      </c>
      <c r="G1658" s="2">
        <f t="shared" si="153"/>
        <v>1.3518584432120321E-2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1.9550000000000001</v>
      </c>
      <c r="C1659" s="2">
        <f t="shared" si="150"/>
        <v>1.9549697168934457</v>
      </c>
      <c r="D1659" s="2">
        <f t="shared" si="152"/>
        <v>1.9372068442555239</v>
      </c>
      <c r="E1659" s="2">
        <f t="shared" si="151"/>
        <v>1.7762872637921756E-2</v>
      </c>
      <c r="F1659" s="2">
        <f t="shared" si="155"/>
        <v>7.4569076989183074E-3</v>
      </c>
      <c r="G1659" s="2">
        <f t="shared" si="153"/>
        <v>1.0305964939003449E-2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1.9550000000000001</v>
      </c>
      <c r="C1660" s="2">
        <f t="shared" si="150"/>
        <v>1.9556359142944539</v>
      </c>
      <c r="D1660" s="2">
        <f t="shared" si="152"/>
        <v>1.9385248557921517</v>
      </c>
      <c r="E1660" s="2">
        <f t="shared" si="151"/>
        <v>1.7111058502302212E-2</v>
      </c>
      <c r="F1660" s="2">
        <f t="shared" si="155"/>
        <v>9.3877378595950897E-3</v>
      </c>
      <c r="G1660" s="2">
        <f t="shared" si="153"/>
        <v>7.7233206427071224E-3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1.9251</v>
      </c>
      <c r="C1661" s="2">
        <f t="shared" si="150"/>
        <v>1.9561996197876148</v>
      </c>
      <c r="D1661" s="2">
        <f t="shared" si="152"/>
        <v>1.9375304220297702</v>
      </c>
      <c r="E1661" s="2">
        <f t="shared" si="151"/>
        <v>1.8669197757844591E-2</v>
      </c>
      <c r="F1661" s="2">
        <f t="shared" si="155"/>
        <v>1.124402983924499E-2</v>
      </c>
      <c r="G1661" s="2">
        <f t="shared" si="153"/>
        <v>7.4251679185996008E-3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1.8866000000000001</v>
      </c>
      <c r="C1662" s="2">
        <f t="shared" si="150"/>
        <v>1.9481227552049047</v>
      </c>
      <c r="D1662" s="2">
        <f t="shared" si="152"/>
        <v>1.9337577981757132</v>
      </c>
      <c r="E1662" s="2">
        <f t="shared" si="151"/>
        <v>1.4364957029191494E-2</v>
      </c>
      <c r="F1662" s="2">
        <f t="shared" si="155"/>
        <v>1.1868215277234291E-2</v>
      </c>
      <c r="G1662" s="2">
        <f t="shared" si="153"/>
        <v>2.4967417519572033E-3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1.8909</v>
      </c>
      <c r="C1663" s="2">
        <f t="shared" si="150"/>
        <v>1.9366731005579965</v>
      </c>
      <c r="D1663" s="2">
        <f t="shared" si="152"/>
        <v>1.9305831464589938</v>
      </c>
      <c r="E1663" s="2">
        <f t="shared" si="151"/>
        <v>6.0899540990027035E-3</v>
      </c>
      <c r="F1663" s="2">
        <f t="shared" si="155"/>
        <v>1.0712563041587974E-2</v>
      </c>
      <c r="G1663" s="2">
        <f t="shared" si="153"/>
        <v>-4.6226089425852705E-3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5">
        <f>TITRES_STAT!D1667</f>
        <v>1.8909</v>
      </c>
      <c r="C1664" s="2">
        <f t="shared" si="150"/>
        <v>1.9316003158567663</v>
      </c>
      <c r="D1664" s="2">
        <f t="shared" si="152"/>
        <v>1.9276436541286981</v>
      </c>
      <c r="E1664" s="2">
        <f t="shared" si="151"/>
        <v>3.9566617280681893E-3</v>
      </c>
      <c r="F1664" s="2">
        <f t="shared" si="155"/>
        <v>9.361382778884016E-3</v>
      </c>
      <c r="G1664" s="2">
        <f t="shared" si="153"/>
        <v>-5.4047210508158267E-3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1.8438000000000001</v>
      </c>
      <c r="C1665" s="2">
        <f t="shared" si="150"/>
        <v>1.9273079595711098</v>
      </c>
      <c r="D1665" s="2">
        <f t="shared" si="152"/>
        <v>1.9214330130821278</v>
      </c>
      <c r="E1665" s="2">
        <f t="shared" si="151"/>
        <v>5.8749464889820135E-3</v>
      </c>
      <c r="F1665" s="2">
        <f t="shared" si="155"/>
        <v>8.6640955209036155E-3</v>
      </c>
      <c r="G1665" s="2">
        <f t="shared" si="153"/>
        <v>-2.789149031921602E-3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1.8394999999999999</v>
      </c>
      <c r="C1666" s="2">
        <f t="shared" si="150"/>
        <v>1.9203836580986313</v>
      </c>
      <c r="D1666" s="2">
        <f t="shared" si="152"/>
        <v>1.9153639010019703</v>
      </c>
      <c r="E1666" s="2">
        <f t="shared" si="151"/>
        <v>5.0197570966610261E-3</v>
      </c>
      <c r="F1666" s="2">
        <f t="shared" si="155"/>
        <v>7.935227836055098E-3</v>
      </c>
      <c r="G1666" s="2">
        <f t="shared" si="153"/>
        <v>-2.9154707393940719E-3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1.8394999999999999</v>
      </c>
      <c r="C1667" s="2">
        <f t="shared" si="150"/>
        <v>1.9270323260834572</v>
      </c>
      <c r="D1667" s="2">
        <f t="shared" si="152"/>
        <v>1.9097443527796021</v>
      </c>
      <c r="E1667" s="2">
        <f t="shared" si="151"/>
        <v>1.728797330385512E-2</v>
      </c>
      <c r="F1667" s="2">
        <f t="shared" si="155"/>
        <v>9.8057769296151023E-3</v>
      </c>
      <c r="G1667" s="2">
        <f t="shared" si="153"/>
        <v>7.4821963742400174E-3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1.8394999999999999</v>
      </c>
      <c r="C1668" s="2">
        <f t="shared" si="150"/>
        <v>1.9148888913013868</v>
      </c>
      <c r="D1668" s="2">
        <f t="shared" si="152"/>
        <v>1.9045410673885206</v>
      </c>
      <c r="E1668" s="2">
        <f t="shared" si="151"/>
        <v>1.0347823912866261E-2</v>
      </c>
      <c r="F1668" s="2">
        <f t="shared" si="155"/>
        <v>9.9141863262653344E-3</v>
      </c>
      <c r="G1668" s="2">
        <f t="shared" si="153"/>
        <v>4.3363758660092643E-4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1.8566</v>
      </c>
      <c r="C1669" s="2">
        <f t="shared" si="150"/>
        <v>1.9210598311011733</v>
      </c>
      <c r="D1669" s="2">
        <f t="shared" si="152"/>
        <v>1.900989877211593</v>
      </c>
      <c r="E1669" s="2">
        <f t="shared" si="151"/>
        <v>2.0069953889580328E-2</v>
      </c>
      <c r="F1669" s="2">
        <f t="shared" si="155"/>
        <v>1.1945339838928332E-2</v>
      </c>
      <c r="G1669" s="2">
        <f t="shared" si="153"/>
        <v>8.1246140506519952E-3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1.9474</v>
      </c>
      <c r="C1670" s="2">
        <f t="shared" si="150"/>
        <v>1.9262813955471465</v>
      </c>
      <c r="D1670" s="2">
        <f t="shared" si="152"/>
        <v>1.9044276640848083</v>
      </c>
      <c r="E1670" s="2">
        <f t="shared" si="151"/>
        <v>2.1853731462338155E-2</v>
      </c>
      <c r="F1670" s="2">
        <f t="shared" si="155"/>
        <v>1.3927018163610298E-2</v>
      </c>
      <c r="G1670" s="2">
        <f t="shared" si="153"/>
        <v>7.9267132987278568E-3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1.9698</v>
      </c>
      <c r="C1671" s="2">
        <f t="shared" si="150"/>
        <v>1.926099642386047</v>
      </c>
      <c r="D1671" s="2">
        <f t="shared" si="152"/>
        <v>1.9092700593377856</v>
      </c>
      <c r="E1671" s="2">
        <f t="shared" si="151"/>
        <v>1.6829583048261432E-2</v>
      </c>
      <c r="F1671" s="2">
        <f t="shared" si="155"/>
        <v>1.4507531140540526E-2</v>
      </c>
      <c r="G1671" s="2">
        <f t="shared" si="153"/>
        <v>2.3220519077209057E-3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1.9698</v>
      </c>
      <c r="C1672" s="2">
        <f t="shared" si="150"/>
        <v>1.9200227743266551</v>
      </c>
      <c r="D1672" s="2">
        <f t="shared" si="152"/>
        <v>1.9137537586460978</v>
      </c>
      <c r="E1672" s="2">
        <f t="shared" si="151"/>
        <v>6.2690156805573771E-3</v>
      </c>
      <c r="F1672" s="2">
        <f t="shared" si="155"/>
        <v>1.2859828048543897E-2</v>
      </c>
      <c r="G1672" s="2">
        <f t="shared" si="153"/>
        <v>-6.5908123679865194E-3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2.0865</v>
      </c>
      <c r="C1673" s="2">
        <f t="shared" si="150"/>
        <v>1.9155423475071698</v>
      </c>
      <c r="D1673" s="2">
        <f t="shared" si="152"/>
        <v>1.9265497765241646</v>
      </c>
      <c r="E1673" s="2">
        <f t="shared" si="151"/>
        <v>-1.1007429016994807E-2</v>
      </c>
      <c r="F1673" s="2">
        <f t="shared" si="155"/>
        <v>8.0863766354361561E-3</v>
      </c>
      <c r="G1673" s="2">
        <f t="shared" si="153"/>
        <v>-1.9093805652430962E-2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2.0550999999999999</v>
      </c>
      <c r="C1674" s="2">
        <f t="shared" si="150"/>
        <v>1.9117512171214512</v>
      </c>
      <c r="D1674" s="2">
        <f t="shared" si="152"/>
        <v>1.9360720153001525</v>
      </c>
      <c r="E1674" s="2">
        <f t="shared" si="151"/>
        <v>-2.4320798178701253E-2</v>
      </c>
      <c r="F1674" s="2">
        <f t="shared" si="155"/>
        <v>1.604941672608674E-3</v>
      </c>
      <c r="G1674" s="2">
        <f t="shared" si="153"/>
        <v>-2.5925739851309929E-2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2.0506000000000002</v>
      </c>
      <c r="C1675" s="2">
        <f t="shared" si="150"/>
        <v>1.9012971837181509</v>
      </c>
      <c r="D1675" s="2">
        <f t="shared" si="152"/>
        <v>1.9445555697223633</v>
      </c>
      <c r="E1675" s="2">
        <f t="shared" si="151"/>
        <v>-4.325838600421239E-2</v>
      </c>
      <c r="F1675" s="2">
        <f t="shared" si="155"/>
        <v>-7.3677238627555385E-3</v>
      </c>
      <c r="G1675" s="2">
        <f t="shared" si="153"/>
        <v>-3.589066214145685E-2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2.0506000000000002</v>
      </c>
      <c r="C1676" s="2">
        <f t="shared" si="150"/>
        <v>1.8917899246845891</v>
      </c>
      <c r="D1676" s="2">
        <f t="shared" si="152"/>
        <v>1.9524107127058921</v>
      </c>
      <c r="E1676" s="2">
        <f t="shared" si="151"/>
        <v>-6.0620788021302996E-2</v>
      </c>
      <c r="F1676" s="2">
        <f t="shared" si="155"/>
        <v>-1.801833669446503E-2</v>
      </c>
      <c r="G1676" s="2">
        <f t="shared" si="153"/>
        <v>-4.2602451326837966E-2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2.0819999999999999</v>
      </c>
      <c r="C1677" s="2">
        <f t="shared" si="150"/>
        <v>1.8837453208869599</v>
      </c>
      <c r="D1677" s="2">
        <f t="shared" si="152"/>
        <v>1.9620099191721223</v>
      </c>
      <c r="E1677" s="2">
        <f t="shared" si="151"/>
        <v>-7.8264598285162412E-2</v>
      </c>
      <c r="F1677" s="2">
        <f t="shared" si="155"/>
        <v>-3.0067589012604506E-2</v>
      </c>
      <c r="G1677" s="2">
        <f t="shared" si="153"/>
        <v>-4.8197009272557906E-2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2.0550999999999999</v>
      </c>
      <c r="C1678" s="2">
        <f t="shared" si="150"/>
        <v>1.8769383484428124</v>
      </c>
      <c r="D1678" s="2">
        <f t="shared" si="152"/>
        <v>1.9689054807149282</v>
      </c>
      <c r="E1678" s="2">
        <f t="shared" si="151"/>
        <v>-9.1967132272115837E-2</v>
      </c>
      <c r="F1678" s="2">
        <f t="shared" si="155"/>
        <v>-4.244749766450677E-2</v>
      </c>
      <c r="G1678" s="2">
        <f t="shared" si="153"/>
        <v>-4.9519634607609067E-2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2.0865</v>
      </c>
      <c r="C1679" s="2">
        <f t="shared" ref="C1679:C1742" si="156">$C$4*B1669+C1678*(1-$C$4)</f>
        <v>1.873809371759303</v>
      </c>
      <c r="D1679" s="2">
        <f t="shared" si="152"/>
        <v>1.9776161858471557</v>
      </c>
      <c r="E1679" s="2">
        <f t="shared" si="151"/>
        <v>-0.10380681408785275</v>
      </c>
      <c r="F1679" s="2">
        <f t="shared" si="155"/>
        <v>-5.4719360949175969E-2</v>
      </c>
      <c r="G1679" s="2">
        <f t="shared" si="153"/>
        <v>-4.9087453138676782E-2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2.0865</v>
      </c>
      <c r="C1680" s="2">
        <f t="shared" si="156"/>
        <v>1.8851310068732565</v>
      </c>
      <c r="D1680" s="2">
        <f t="shared" si="152"/>
        <v>1.9856816535621813</v>
      </c>
      <c r="E1680" s="2">
        <f t="shared" si="151"/>
        <v>-0.10055064668892477</v>
      </c>
      <c r="F1680" s="2">
        <f t="shared" si="155"/>
        <v>-6.3885618097125729E-2</v>
      </c>
      <c r="G1680" s="2">
        <f t="shared" si="153"/>
        <v>-3.6665028591799043E-2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2.1089000000000002</v>
      </c>
      <c r="C1681" s="2">
        <f t="shared" si="156"/>
        <v>1.8981570058158326</v>
      </c>
      <c r="D1681" s="2">
        <f t="shared" si="152"/>
        <v>1.9948089384835013</v>
      </c>
      <c r="E1681" s="2">
        <f t="shared" si="151"/>
        <v>-9.6651932667668694E-2</v>
      </c>
      <c r="F1681" s="2">
        <f t="shared" si="155"/>
        <v>-7.0438881011234328E-2</v>
      </c>
      <c r="G1681" s="2">
        <f t="shared" si="153"/>
        <v>-2.6213051656434366E-2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2.1402999999999999</v>
      </c>
      <c r="C1682" s="2">
        <f t="shared" si="156"/>
        <v>1.9091790049210893</v>
      </c>
      <c r="D1682" s="2">
        <f t="shared" si="152"/>
        <v>2.0055860541513901</v>
      </c>
      <c r="E1682" s="2">
        <f t="shared" si="151"/>
        <v>-9.6407049230300856E-2</v>
      </c>
      <c r="F1682" s="2">
        <f t="shared" si="155"/>
        <v>-7.5632514655047639E-2</v>
      </c>
      <c r="G1682" s="2">
        <f t="shared" si="153"/>
        <v>-2.0774534575253217E-2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2.1314000000000002</v>
      </c>
      <c r="C1683" s="2">
        <f t="shared" si="156"/>
        <v>1.9364591580101524</v>
      </c>
      <c r="D1683" s="2">
        <f t="shared" si="152"/>
        <v>2.0149056056957315</v>
      </c>
      <c r="E1683" s="2">
        <f t="shared" si="151"/>
        <v>-7.8446447685579068E-2</v>
      </c>
      <c r="F1683" s="2">
        <f t="shared" si="155"/>
        <v>-7.6195301261153925E-2</v>
      </c>
      <c r="G1683" s="2">
        <f t="shared" si="153"/>
        <v>-2.2511464244251433E-3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2.1314000000000002</v>
      </c>
      <c r="C1684" s="2">
        <f t="shared" si="156"/>
        <v>1.9547115952393597</v>
      </c>
      <c r="D1684" s="2">
        <f t="shared" si="152"/>
        <v>2.0235348200886403</v>
      </c>
      <c r="E1684" s="2">
        <f t="shared" si="151"/>
        <v>-6.8823224849280606E-2</v>
      </c>
      <c r="F1684" s="2">
        <f t="shared" si="155"/>
        <v>-7.4720885978779267E-2</v>
      </c>
      <c r="G1684" s="2">
        <f t="shared" si="153"/>
        <v>5.8976611294986603E-3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2.1314000000000002</v>
      </c>
      <c r="C1685" s="2">
        <f t="shared" si="156"/>
        <v>1.9694636575102273</v>
      </c>
      <c r="D1685" s="2">
        <f t="shared" si="152"/>
        <v>2.0315248334154075</v>
      </c>
      <c r="E1685" s="2">
        <f t="shared" si="151"/>
        <v>-6.2061175905180122E-2</v>
      </c>
      <c r="F1685" s="2">
        <f t="shared" si="155"/>
        <v>-7.2188943964059435E-2</v>
      </c>
      <c r="G1685" s="2">
        <f t="shared" si="153"/>
        <v>1.0127768058879313E-2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2.1314000000000002</v>
      </c>
      <c r="C1686" s="2">
        <f t="shared" si="156"/>
        <v>1.9819461717394233</v>
      </c>
      <c r="D1686" s="2">
        <f t="shared" si="152"/>
        <v>2.0389229939031548</v>
      </c>
      <c r="E1686" s="2">
        <f t="shared" si="151"/>
        <v>-5.6976822163731455E-2</v>
      </c>
      <c r="F1686" s="2">
        <f t="shared" si="155"/>
        <v>-6.9146519603993845E-2</v>
      </c>
      <c r="G1686" s="2">
        <f t="shared" si="153"/>
        <v>1.2169697440262389E-2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2.1269</v>
      </c>
      <c r="C1687" s="2">
        <f t="shared" si="156"/>
        <v>1.9973390683948966</v>
      </c>
      <c r="D1687" s="2">
        <f t="shared" si="152"/>
        <v>2.0454398091695878</v>
      </c>
      <c r="E1687" s="2">
        <f t="shared" si="151"/>
        <v>-4.8100740774691175E-2</v>
      </c>
      <c r="F1687" s="2">
        <f t="shared" si="155"/>
        <v>-6.4937363838133311E-2</v>
      </c>
      <c r="G1687" s="2">
        <f t="shared" si="153"/>
        <v>1.6836623063442135E-2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2.1269</v>
      </c>
      <c r="C1688" s="2">
        <f t="shared" si="156"/>
        <v>2.0062253655649123</v>
      </c>
      <c r="D1688" s="2">
        <f t="shared" si="152"/>
        <v>2.0514738973792479</v>
      </c>
      <c r="E1688" s="2">
        <f t="shared" si="151"/>
        <v>-4.5248531814335635E-2</v>
      </c>
      <c r="F1688" s="2">
        <f t="shared" si="155"/>
        <v>-6.0999597433373784E-2</v>
      </c>
      <c r="G1688" s="2">
        <f t="shared" si="153"/>
        <v>1.5751065619038149E-2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2.0640000000000001</v>
      </c>
      <c r="C1689" s="2">
        <f t="shared" si="156"/>
        <v>2.0185753093241567</v>
      </c>
      <c r="D1689" s="2">
        <f t="shared" si="152"/>
        <v>2.0524017568326371</v>
      </c>
      <c r="E1689" s="2">
        <f t="shared" si="151"/>
        <v>-3.3826447508480406E-2</v>
      </c>
      <c r="F1689" s="2">
        <f t="shared" si="155"/>
        <v>-5.5564967448395113E-2</v>
      </c>
      <c r="G1689" s="2">
        <f t="shared" si="153"/>
        <v>2.1738519939914706E-2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2.0640000000000001</v>
      </c>
      <c r="C1690" s="2">
        <f t="shared" si="156"/>
        <v>2.0290252617358249</v>
      </c>
      <c r="D1690" s="2">
        <f t="shared" si="152"/>
        <v>2.0532608859561456</v>
      </c>
      <c r="E1690" s="2">
        <f t="shared" si="151"/>
        <v>-2.4235624220320773E-2</v>
      </c>
      <c r="F1690" s="2">
        <f t="shared" si="155"/>
        <v>-4.9299098802780245E-2</v>
      </c>
      <c r="G1690" s="2">
        <f t="shared" si="153"/>
        <v>2.5063474582459472E-2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2.1089000000000002</v>
      </c>
      <c r="C1691" s="2">
        <f t="shared" si="156"/>
        <v>2.0413136830072367</v>
      </c>
      <c r="D1691" s="2">
        <f t="shared" si="152"/>
        <v>2.0573823018112463</v>
      </c>
      <c r="E1691" s="2">
        <f t="shared" si="151"/>
        <v>-1.606861880400956E-2</v>
      </c>
      <c r="F1691" s="2">
        <f t="shared" si="155"/>
        <v>-4.2653002803026106E-2</v>
      </c>
      <c r="G1691" s="2">
        <f t="shared" si="153"/>
        <v>2.6584383999016546E-2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2.1133999999999999</v>
      </c>
      <c r="C1692" s="2">
        <f t="shared" si="156"/>
        <v>2.0565423471599695</v>
      </c>
      <c r="D1692" s="2">
        <f t="shared" si="152"/>
        <v>2.0615317609363393</v>
      </c>
      <c r="E1692" s="2">
        <f t="shared" ref="E1692:E1755" si="157">C1692-D1692</f>
        <v>-4.9894137763697444E-3</v>
      </c>
      <c r="F1692" s="2">
        <f t="shared" si="155"/>
        <v>-3.5120284997694831E-2</v>
      </c>
      <c r="G1692" s="2">
        <f t="shared" si="153"/>
        <v>3.0130871221325087E-2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2.1089000000000002</v>
      </c>
      <c r="C1693" s="2">
        <f t="shared" si="156"/>
        <v>2.0680589091353587</v>
      </c>
      <c r="D1693" s="2">
        <f t="shared" ref="D1693:D1756" si="158">$D$4*B1693+(1-$D$4)*D1692</f>
        <v>2.0650405193854993</v>
      </c>
      <c r="E1693" s="2">
        <f t="shared" si="157"/>
        <v>3.0183897498594625E-3</v>
      </c>
      <c r="F1693" s="2">
        <f t="shared" si="155"/>
        <v>-2.7492550048183972E-2</v>
      </c>
      <c r="G1693" s="2">
        <f t="shared" si="153"/>
        <v>3.0510939798043434E-2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2.1314000000000002</v>
      </c>
      <c r="C1694" s="2">
        <f t="shared" si="156"/>
        <v>2.0778036923453036</v>
      </c>
      <c r="D1694" s="2">
        <f t="shared" si="158"/>
        <v>2.0699560364680547</v>
      </c>
      <c r="E1694" s="2">
        <f t="shared" si="157"/>
        <v>7.8476558772488936E-3</v>
      </c>
      <c r="F1694" s="2">
        <f t="shared" si="155"/>
        <v>-2.04245088630974E-2</v>
      </c>
      <c r="G1694" s="2">
        <f t="shared" si="153"/>
        <v>2.8272164740346294E-2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2.1269</v>
      </c>
      <c r="C1695" s="2">
        <f t="shared" si="156"/>
        <v>2.0860492781383337</v>
      </c>
      <c r="D1695" s="2">
        <f t="shared" si="158"/>
        <v>2.0741741078407911</v>
      </c>
      <c r="E1695" s="2">
        <f t="shared" si="157"/>
        <v>1.1875170297542592E-2</v>
      </c>
      <c r="F1695" s="2">
        <f t="shared" si="155"/>
        <v>-1.3964573030969402E-2</v>
      </c>
      <c r="G1695" s="2">
        <f t="shared" si="153"/>
        <v>2.5839743328511994E-2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5">
        <f>TITRES_STAT!D1699</f>
        <v>2.1314000000000002</v>
      </c>
      <c r="C1696" s="2">
        <f t="shared" si="156"/>
        <v>2.0930263122708976</v>
      </c>
      <c r="D1696" s="2">
        <f t="shared" si="158"/>
        <v>2.0784130628155473</v>
      </c>
      <c r="E1696" s="2">
        <f t="shared" si="157"/>
        <v>1.4613249455350363E-2</v>
      </c>
      <c r="F1696" s="2">
        <f t="shared" si="155"/>
        <v>-8.2490085337054483E-3</v>
      </c>
      <c r="G1696" s="2">
        <f t="shared" si="153"/>
        <v>2.2862257989055813E-2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5">
        <f>TITRES_STAT!D1700</f>
        <v>2.0640000000000001</v>
      </c>
      <c r="C1697" s="2">
        <f t="shared" si="156"/>
        <v>2.0982376488446057</v>
      </c>
      <c r="D1697" s="2">
        <f t="shared" si="158"/>
        <v>2.0773454285329143</v>
      </c>
      <c r="E1697" s="2">
        <f t="shared" si="157"/>
        <v>2.0892220311691467E-2</v>
      </c>
      <c r="F1697" s="2">
        <f t="shared" si="155"/>
        <v>-2.4207627646260655E-3</v>
      </c>
      <c r="G1697" s="2">
        <f t="shared" si="153"/>
        <v>2.3312983076317531E-2</v>
      </c>
      <c r="H1697" s="2" t="str">
        <f t="shared" si="154"/>
        <v>Sell</v>
      </c>
    </row>
    <row r="1698" spans="1:8" ht="13.5" x14ac:dyDescent="0.25">
      <c r="A1698" s="3">
        <f>TITRES_STAT!B1701</f>
        <v>44783</v>
      </c>
      <c r="B1698" s="5">
        <f>TITRES_STAT!D1701</f>
        <v>2.1269</v>
      </c>
      <c r="C1698" s="2">
        <f t="shared" si="156"/>
        <v>2.1026472413300508</v>
      </c>
      <c r="D1698" s="2">
        <f t="shared" si="158"/>
        <v>2.0810161375304763</v>
      </c>
      <c r="E1698" s="2">
        <f t="shared" si="157"/>
        <v>2.1631103799574447E-2</v>
      </c>
      <c r="F1698" s="2">
        <f t="shared" si="155"/>
        <v>2.389610548214037E-3</v>
      </c>
      <c r="G1698" s="2">
        <f t="shared" si="153"/>
        <v>1.924149325136041E-2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5">
        <f>TITRES_STAT!D1702</f>
        <v>2.1358000000000001</v>
      </c>
      <c r="C1699" s="2">
        <f t="shared" si="156"/>
        <v>2.0967015118946586</v>
      </c>
      <c r="D1699" s="2">
        <f t="shared" si="158"/>
        <v>2.085074201417108</v>
      </c>
      <c r="E1699" s="2">
        <f t="shared" si="157"/>
        <v>1.1627310477550612E-2</v>
      </c>
      <c r="F1699" s="2">
        <f t="shared" si="155"/>
        <v>4.2371505340813524E-3</v>
      </c>
      <c r="G1699" s="2">
        <f t="shared" si="153"/>
        <v>7.3901599434692596E-3</v>
      </c>
      <c r="H1699" s="2" t="str">
        <f t="shared" si="154"/>
        <v>Sell</v>
      </c>
    </row>
    <row r="1700" spans="1:8" ht="13.5" x14ac:dyDescent="0.25">
      <c r="A1700" s="3">
        <f>TITRES_STAT!B1703</f>
        <v>44785</v>
      </c>
      <c r="B1700" s="5">
        <f>TITRES_STAT!D1703</f>
        <v>2.1717</v>
      </c>
      <c r="C1700" s="2">
        <f t="shared" si="156"/>
        <v>2.0916705100647111</v>
      </c>
      <c r="D1700" s="2">
        <f t="shared" si="158"/>
        <v>2.0914909272380631</v>
      </c>
      <c r="E1700" s="2">
        <f t="shared" si="157"/>
        <v>1.7958282664798375E-4</v>
      </c>
      <c r="F1700" s="2">
        <f t="shared" si="155"/>
        <v>3.4256369925946789E-3</v>
      </c>
      <c r="G1700" s="2">
        <f t="shared" ref="G1700:G1763" si="159">E1700-F1700</f>
        <v>-3.2460541659466951E-3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2.1537999999999999</v>
      </c>
      <c r="C1701" s="2">
        <f t="shared" si="156"/>
        <v>2.0943212008239862</v>
      </c>
      <c r="D1701" s="2">
        <f t="shared" si="158"/>
        <v>2.0961064141093178</v>
      </c>
      <c r="E1701" s="2">
        <f t="shared" si="157"/>
        <v>-1.7852132853315439E-3</v>
      </c>
      <c r="F1701" s="2">
        <f t="shared" ref="F1701:F1764" si="161">(E1701*(2/(10)))+((1-(2/10))*F1700)</f>
        <v>2.3834669370094343E-3</v>
      </c>
      <c r="G1701" s="2">
        <f t="shared" si="159"/>
        <v>-4.1686802223409782E-3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2.1537999999999999</v>
      </c>
      <c r="C1702" s="2">
        <f t="shared" si="156"/>
        <v>2.0972564006972192</v>
      </c>
      <c r="D1702" s="2">
        <f t="shared" si="158"/>
        <v>2.100380013064183</v>
      </c>
      <c r="E1702" s="2">
        <f t="shared" si="157"/>
        <v>-3.1236123669637905E-3</v>
      </c>
      <c r="F1702" s="2">
        <f t="shared" si="161"/>
        <v>1.2820510762147895E-3</v>
      </c>
      <c r="G1702" s="2">
        <f t="shared" si="159"/>
        <v>-4.4056634431785795E-3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2.1717</v>
      </c>
      <c r="C1703" s="2">
        <f t="shared" si="156"/>
        <v>2.0990477236668776</v>
      </c>
      <c r="D1703" s="2">
        <f t="shared" si="158"/>
        <v>2.1056629750594285</v>
      </c>
      <c r="E1703" s="2">
        <f t="shared" si="157"/>
        <v>-6.6152513925508138E-3</v>
      </c>
      <c r="F1703" s="2">
        <f t="shared" si="161"/>
        <v>-2.9740941753833138E-4</v>
      </c>
      <c r="G1703" s="2">
        <f t="shared" si="159"/>
        <v>-6.3178419750124825E-3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2.1671999999999998</v>
      </c>
      <c r="C1704" s="2">
        <f t="shared" si="156"/>
        <v>2.1040249969488967</v>
      </c>
      <c r="D1704" s="2">
        <f t="shared" si="158"/>
        <v>2.1102212732031744</v>
      </c>
      <c r="E1704" s="2">
        <f t="shared" si="157"/>
        <v>-6.1962762542777661E-3</v>
      </c>
      <c r="F1704" s="2">
        <f t="shared" si="161"/>
        <v>-1.4771827848862184E-3</v>
      </c>
      <c r="G1704" s="2">
        <f t="shared" si="159"/>
        <v>-4.7190934693915479E-3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2.1671999999999998</v>
      </c>
      <c r="C1705" s="2">
        <f t="shared" si="156"/>
        <v>2.1075442281875278</v>
      </c>
      <c r="D1705" s="2">
        <f t="shared" si="158"/>
        <v>2.114441919632569</v>
      </c>
      <c r="E1705" s="2">
        <f t="shared" si="157"/>
        <v>-6.8976914450411542E-3</v>
      </c>
      <c r="F1705" s="2">
        <f t="shared" si="161"/>
        <v>-2.5612845169172057E-3</v>
      </c>
      <c r="G1705" s="2">
        <f t="shared" si="159"/>
        <v>-4.3364069281239485E-3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5">
        <f>TITRES_STAT!D1709</f>
        <v>2.1717</v>
      </c>
      <c r="C1706" s="2">
        <f t="shared" si="156"/>
        <v>2.1112143469279081</v>
      </c>
      <c r="D1706" s="2">
        <f t="shared" si="158"/>
        <v>2.1186832589190452</v>
      </c>
      <c r="E1706" s="2">
        <f t="shared" si="157"/>
        <v>-7.4689119911370838E-3</v>
      </c>
      <c r="F1706" s="2">
        <f t="shared" si="161"/>
        <v>-3.5428100117611818E-3</v>
      </c>
      <c r="G1706" s="2">
        <f t="shared" si="159"/>
        <v>-3.926101979375902E-3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2.1537999999999999</v>
      </c>
      <c r="C1707" s="2">
        <f t="shared" si="156"/>
        <v>2.1039506012466918</v>
      </c>
      <c r="D1707" s="2">
        <f t="shared" si="158"/>
        <v>2.121284498999116</v>
      </c>
      <c r="E1707" s="2">
        <f t="shared" si="157"/>
        <v>-1.7333897752424221E-2</v>
      </c>
      <c r="F1707" s="2">
        <f t="shared" si="161"/>
        <v>-6.30102755989379E-3</v>
      </c>
      <c r="G1707" s="2">
        <f t="shared" si="159"/>
        <v>-1.1032870192530431E-2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2.1493000000000002</v>
      </c>
      <c r="C1708" s="2">
        <f t="shared" si="156"/>
        <v>2.1074812779779699</v>
      </c>
      <c r="D1708" s="2">
        <f t="shared" si="158"/>
        <v>2.1233597212954778</v>
      </c>
      <c r="E1708" s="2">
        <f t="shared" si="157"/>
        <v>-1.5878443317507873E-2</v>
      </c>
      <c r="F1708" s="2">
        <f t="shared" si="161"/>
        <v>-8.2165107114166077E-3</v>
      </c>
      <c r="G1708" s="2">
        <f t="shared" si="159"/>
        <v>-7.6619326060912655E-3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2.1448</v>
      </c>
      <c r="C1709" s="2">
        <f t="shared" si="156"/>
        <v>2.1118380044428977</v>
      </c>
      <c r="D1709" s="2">
        <f t="shared" si="158"/>
        <v>2.1249478900884053</v>
      </c>
      <c r="E1709" s="2">
        <f t="shared" si="157"/>
        <v>-1.3109885645507635E-2</v>
      </c>
      <c r="F1709" s="2">
        <f t="shared" si="161"/>
        <v>-9.1951856982348135E-3</v>
      </c>
      <c r="G1709" s="2">
        <f t="shared" si="159"/>
        <v>-3.9146999472728216E-3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5">
        <f>TITRES_STAT!D1713</f>
        <v>2.1537999999999999</v>
      </c>
      <c r="C1710" s="2">
        <f t="shared" si="156"/>
        <v>2.1210475422209134</v>
      </c>
      <c r="D1710" s="2">
        <f t="shared" si="158"/>
        <v>2.12708508341519</v>
      </c>
      <c r="E1710" s="2">
        <f t="shared" si="157"/>
        <v>-6.0375411942765744E-3</v>
      </c>
      <c r="F1710" s="2">
        <f t="shared" si="161"/>
        <v>-8.5636567974431664E-3</v>
      </c>
      <c r="G1710" s="2">
        <f t="shared" si="159"/>
        <v>2.526115603166592E-3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2.1537999999999999</v>
      </c>
      <c r="C1711" s="2">
        <f t="shared" si="156"/>
        <v>2.1260863818792344</v>
      </c>
      <c r="D1711" s="2">
        <f t="shared" si="158"/>
        <v>2.1290639661251758</v>
      </c>
      <c r="E1711" s="2">
        <f t="shared" si="157"/>
        <v>-2.9775842459414115E-3</v>
      </c>
      <c r="F1711" s="2">
        <f t="shared" si="161"/>
        <v>-7.4464422871428158E-3</v>
      </c>
      <c r="G1711" s="2">
        <f t="shared" si="159"/>
        <v>4.4688580412014043E-3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2.1493000000000002</v>
      </c>
      <c r="C1712" s="2">
        <f t="shared" si="156"/>
        <v>2.1303500154362753</v>
      </c>
      <c r="D1712" s="2">
        <f t="shared" si="158"/>
        <v>2.1305629315973849</v>
      </c>
      <c r="E1712" s="2">
        <f t="shared" si="157"/>
        <v>-2.1291616110952205E-4</v>
      </c>
      <c r="F1712" s="2">
        <f t="shared" si="161"/>
        <v>-5.9997370619361574E-3</v>
      </c>
      <c r="G1712" s="2">
        <f t="shared" si="159"/>
        <v>5.7868209008266353E-3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2.1537999999999999</v>
      </c>
      <c r="C1713" s="2">
        <f t="shared" si="156"/>
        <v>2.1367115515230024</v>
      </c>
      <c r="D1713" s="2">
        <f t="shared" si="158"/>
        <v>2.1322841959235044</v>
      </c>
      <c r="E1713" s="2">
        <f t="shared" si="157"/>
        <v>4.4273555994980285E-3</v>
      </c>
      <c r="F1713" s="2">
        <f t="shared" si="161"/>
        <v>-3.9143185296493209E-3</v>
      </c>
      <c r="G1713" s="2">
        <f t="shared" si="159"/>
        <v>8.3416741291473494E-3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2.1448</v>
      </c>
      <c r="C1714" s="2">
        <f t="shared" si="156"/>
        <v>2.1414020820579251</v>
      </c>
      <c r="D1714" s="2">
        <f t="shared" si="158"/>
        <v>2.1332112925217634</v>
      </c>
      <c r="E1714" s="2">
        <f t="shared" si="157"/>
        <v>8.1907895361617022E-3</v>
      </c>
      <c r="F1714" s="2">
        <f t="shared" si="161"/>
        <v>-1.4932969164871163E-3</v>
      </c>
      <c r="G1714" s="2">
        <f t="shared" si="159"/>
        <v>9.6840864526488192E-3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2.1762000000000001</v>
      </c>
      <c r="C1715" s="2">
        <f t="shared" si="156"/>
        <v>2.1453709925105522</v>
      </c>
      <c r="D1715" s="2">
        <f t="shared" si="158"/>
        <v>2.1363956412238552</v>
      </c>
      <c r="E1715" s="2">
        <f t="shared" si="157"/>
        <v>8.9753512866970198E-3</v>
      </c>
      <c r="F1715" s="2">
        <f t="shared" si="161"/>
        <v>6.0043272414971103E-4</v>
      </c>
      <c r="G1715" s="2">
        <f t="shared" si="159"/>
        <v>8.3749185625473094E-3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2.2705000000000002</v>
      </c>
      <c r="C1716" s="2">
        <f t="shared" si="156"/>
        <v>2.1494216090473901</v>
      </c>
      <c r="D1716" s="2">
        <f t="shared" si="158"/>
        <v>2.1463292974294954</v>
      </c>
      <c r="E1716" s="2">
        <f t="shared" si="157"/>
        <v>3.0923116178946941E-3</v>
      </c>
      <c r="F1716" s="2">
        <f t="shared" si="161"/>
        <v>1.0988085028987076E-3</v>
      </c>
      <c r="G1716" s="2">
        <f t="shared" si="159"/>
        <v>1.9935031149959865E-3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2.2705000000000002</v>
      </c>
      <c r="C1717" s="2">
        <f t="shared" si="156"/>
        <v>2.1500952076554838</v>
      </c>
      <c r="D1717" s="2">
        <f t="shared" si="158"/>
        <v>2.1555271272495329</v>
      </c>
      <c r="E1717" s="2">
        <f t="shared" si="157"/>
        <v>-5.431919594049095E-3</v>
      </c>
      <c r="F1717" s="2">
        <f t="shared" si="161"/>
        <v>-2.0733711649085292E-4</v>
      </c>
      <c r="G1717" s="2">
        <f t="shared" si="159"/>
        <v>-5.2245824775582423E-3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2.2705000000000002</v>
      </c>
      <c r="C1718" s="2">
        <f t="shared" si="156"/>
        <v>2.1499728680161785</v>
      </c>
      <c r="D1718" s="2">
        <f t="shared" si="158"/>
        <v>2.1640436363421598</v>
      </c>
      <c r="E1718" s="2">
        <f t="shared" si="157"/>
        <v>-1.4070768325981309E-2</v>
      </c>
      <c r="F1718" s="2">
        <f t="shared" si="161"/>
        <v>-2.9800233583889444E-3</v>
      </c>
      <c r="G1718" s="2">
        <f t="shared" si="159"/>
        <v>-1.1090744967592363E-2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2.2389999999999999</v>
      </c>
      <c r="C1719" s="2">
        <f t="shared" si="156"/>
        <v>2.1491770421675356</v>
      </c>
      <c r="D1719" s="2">
        <f t="shared" si="158"/>
        <v>2.1695959595760739</v>
      </c>
      <c r="E1719" s="2">
        <f t="shared" si="157"/>
        <v>-2.0418917408538295E-2</v>
      </c>
      <c r="F1719" s="2">
        <f t="shared" si="161"/>
        <v>-6.4678021684188153E-3</v>
      </c>
      <c r="G1719" s="2">
        <f t="shared" si="159"/>
        <v>-1.395111524011948E-2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2.1987000000000001</v>
      </c>
      <c r="C1720" s="2">
        <f t="shared" si="156"/>
        <v>2.1498882664494534</v>
      </c>
      <c r="D1720" s="2">
        <f t="shared" si="158"/>
        <v>2.1717518144222905</v>
      </c>
      <c r="E1720" s="2">
        <f t="shared" si="157"/>
        <v>-2.1863547972837072E-2</v>
      </c>
      <c r="F1720" s="2">
        <f t="shared" si="161"/>
        <v>-9.5469513293024669E-3</v>
      </c>
      <c r="G1720" s="2">
        <f t="shared" si="159"/>
        <v>-1.2316596643534605E-2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2.1987000000000001</v>
      </c>
      <c r="C1721" s="2">
        <f t="shared" si="156"/>
        <v>2.1504900716110762</v>
      </c>
      <c r="D1721" s="2">
        <f t="shared" si="158"/>
        <v>2.1737479763169354</v>
      </c>
      <c r="E1721" s="2">
        <f t="shared" si="157"/>
        <v>-2.32579047058592E-2</v>
      </c>
      <c r="F1721" s="2">
        <f t="shared" si="161"/>
        <v>-1.2289142004613814E-2</v>
      </c>
      <c r="G1721" s="2">
        <f t="shared" si="159"/>
        <v>-1.0968762701245386E-2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2.1537999999999999</v>
      </c>
      <c r="C1722" s="2">
        <f t="shared" si="156"/>
        <v>2.1503069836709106</v>
      </c>
      <c r="D1722" s="2">
        <f t="shared" si="158"/>
        <v>2.1722703484416068</v>
      </c>
      <c r="E1722" s="2">
        <f t="shared" si="157"/>
        <v>-2.196336477069627E-2</v>
      </c>
      <c r="F1722" s="2">
        <f t="shared" si="161"/>
        <v>-1.4223986557830305E-2</v>
      </c>
      <c r="G1722" s="2">
        <f t="shared" si="159"/>
        <v>-7.7393782128659643E-3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2.2031000000000001</v>
      </c>
      <c r="C1723" s="2">
        <f t="shared" si="156"/>
        <v>2.1508443707984628</v>
      </c>
      <c r="D1723" s="2">
        <f t="shared" si="158"/>
        <v>2.1745540263348215</v>
      </c>
      <c r="E1723" s="2">
        <f t="shared" si="157"/>
        <v>-2.3709655536358731E-2</v>
      </c>
      <c r="F1723" s="2">
        <f t="shared" si="161"/>
        <v>-1.6121120353535991E-2</v>
      </c>
      <c r="G1723" s="2">
        <f t="shared" si="159"/>
        <v>-7.58853518282274E-3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2.1987000000000001</v>
      </c>
      <c r="C1724" s="2">
        <f t="shared" si="156"/>
        <v>2.1499144675986992</v>
      </c>
      <c r="D1724" s="2">
        <f t="shared" si="158"/>
        <v>2.1763426169766866</v>
      </c>
      <c r="E1724" s="2">
        <f t="shared" si="157"/>
        <v>-2.6428149377987431E-2</v>
      </c>
      <c r="F1724" s="2">
        <f t="shared" si="161"/>
        <v>-1.818252615842628E-2</v>
      </c>
      <c r="G1724" s="2">
        <f t="shared" si="159"/>
        <v>-8.245623219561151E-3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2.1806999999999999</v>
      </c>
      <c r="C1725" s="2">
        <f t="shared" si="156"/>
        <v>2.153958395660438</v>
      </c>
      <c r="D1725" s="2">
        <f t="shared" si="158"/>
        <v>2.1766653860895246</v>
      </c>
      <c r="E1725" s="2">
        <f t="shared" si="157"/>
        <v>-2.2706990429086638E-2</v>
      </c>
      <c r="F1725" s="2">
        <f t="shared" si="161"/>
        <v>-1.9087419012558351E-2</v>
      </c>
      <c r="G1725" s="2">
        <f t="shared" si="159"/>
        <v>-3.6195714165282861E-3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2.1537999999999999</v>
      </c>
      <c r="C1726" s="2">
        <f t="shared" si="156"/>
        <v>2.1718878732511397</v>
      </c>
      <c r="D1726" s="2">
        <f t="shared" si="158"/>
        <v>2.1749716537865966</v>
      </c>
      <c r="E1726" s="2">
        <f t="shared" si="157"/>
        <v>-3.0837805354568815E-3</v>
      </c>
      <c r="F1726" s="2">
        <f t="shared" si="161"/>
        <v>-1.5886691317138057E-2</v>
      </c>
      <c r="G1726" s="2">
        <f t="shared" si="159"/>
        <v>1.2802910781681175E-2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2.1537999999999999</v>
      </c>
      <c r="C1727" s="2">
        <f t="shared" si="156"/>
        <v>2.1870589696740415</v>
      </c>
      <c r="D1727" s="2">
        <f t="shared" si="158"/>
        <v>2.1734033831357373</v>
      </c>
      <c r="E1727" s="2">
        <f t="shared" si="157"/>
        <v>1.3655586538304121E-2</v>
      </c>
      <c r="F1727" s="2">
        <f t="shared" si="161"/>
        <v>-9.9782357460496216E-3</v>
      </c>
      <c r="G1727" s="2">
        <f t="shared" si="159"/>
        <v>2.3633822284353741E-2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2.2166000000000001</v>
      </c>
      <c r="C1728" s="2">
        <f t="shared" si="156"/>
        <v>2.1998960512626504</v>
      </c>
      <c r="D1728" s="2">
        <f t="shared" si="158"/>
        <v>2.1766031325330903</v>
      </c>
      <c r="E1728" s="2">
        <f t="shared" si="157"/>
        <v>2.3292918729560075E-2</v>
      </c>
      <c r="F1728" s="2">
        <f t="shared" si="161"/>
        <v>-3.3240048509276827E-3</v>
      </c>
      <c r="G1728" s="2">
        <f t="shared" si="159"/>
        <v>2.6616923580487756E-2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2.2166000000000001</v>
      </c>
      <c r="C1729" s="2">
        <f t="shared" si="156"/>
        <v>2.205912043376089</v>
      </c>
      <c r="D1729" s="2">
        <f t="shared" si="158"/>
        <v>2.1795658634565651</v>
      </c>
      <c r="E1729" s="2">
        <f t="shared" si="157"/>
        <v>2.6346179919523927E-2</v>
      </c>
      <c r="F1729" s="2">
        <f t="shared" si="161"/>
        <v>2.610032103162639E-3</v>
      </c>
      <c r="G1729" s="2">
        <f t="shared" si="159"/>
        <v>2.3736147816361287E-2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2.2166000000000001</v>
      </c>
      <c r="C1730" s="2">
        <f t="shared" si="156"/>
        <v>2.2048024982413059</v>
      </c>
      <c r="D1730" s="2">
        <f t="shared" si="158"/>
        <v>2.1823091328301532</v>
      </c>
      <c r="E1730" s="2">
        <f t="shared" si="157"/>
        <v>2.2493365411152766E-2</v>
      </c>
      <c r="F1730" s="2">
        <f t="shared" si="161"/>
        <v>6.5866987647606647E-3</v>
      </c>
      <c r="G1730" s="2">
        <f t="shared" si="159"/>
        <v>1.5906666646392099E-2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2.1806999999999999</v>
      </c>
      <c r="C1731" s="2">
        <f t="shared" si="156"/>
        <v>2.2038636523580282</v>
      </c>
      <c r="D1731" s="2">
        <f t="shared" si="158"/>
        <v>2.1821899378056973</v>
      </c>
      <c r="E1731" s="2">
        <f t="shared" si="157"/>
        <v>2.1673714552330914E-2</v>
      </c>
      <c r="F1731" s="2">
        <f t="shared" si="161"/>
        <v>9.6041019222747152E-3</v>
      </c>
      <c r="G1731" s="2">
        <f t="shared" si="159"/>
        <v>1.2069612630056199E-2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2.1537999999999999</v>
      </c>
      <c r="C1732" s="2">
        <f t="shared" si="156"/>
        <v>2.1961615519952549</v>
      </c>
      <c r="D1732" s="2">
        <f t="shared" si="158"/>
        <v>2.1800869794497193</v>
      </c>
      <c r="E1732" s="2">
        <f t="shared" si="157"/>
        <v>1.607457254553557E-2</v>
      </c>
      <c r="F1732" s="2">
        <f t="shared" si="161"/>
        <v>1.0898196046926887E-2</v>
      </c>
      <c r="G1732" s="2">
        <f t="shared" si="159"/>
        <v>5.1763764986086837E-3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2.1537999999999999</v>
      </c>
      <c r="C1733" s="2">
        <f t="shared" si="156"/>
        <v>2.1972290055344463</v>
      </c>
      <c r="D1733" s="2">
        <f t="shared" si="158"/>
        <v>2.1781397957867767</v>
      </c>
      <c r="E1733" s="2">
        <f t="shared" si="157"/>
        <v>1.9089209747669589E-2</v>
      </c>
      <c r="F1733" s="2">
        <f t="shared" si="161"/>
        <v>1.2536398787075426E-2</v>
      </c>
      <c r="G1733" s="2">
        <f t="shared" si="159"/>
        <v>6.5528109605941624E-3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2.1762000000000001</v>
      </c>
      <c r="C1734" s="2">
        <f t="shared" si="156"/>
        <v>2.1974553123753009</v>
      </c>
      <c r="D1734" s="2">
        <f t="shared" si="158"/>
        <v>2.1779961072099785</v>
      </c>
      <c r="E1734" s="2">
        <f t="shared" si="157"/>
        <v>1.9459205165322402E-2</v>
      </c>
      <c r="F1734" s="2">
        <f t="shared" si="161"/>
        <v>1.3920960062724821E-2</v>
      </c>
      <c r="G1734" s="2">
        <f t="shared" si="159"/>
        <v>5.5382451025975804E-3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2.1987000000000001</v>
      </c>
      <c r="C1735" s="2">
        <f t="shared" si="156"/>
        <v>2.1948775720098701</v>
      </c>
      <c r="D1735" s="2">
        <f t="shared" si="158"/>
        <v>2.1795297288981281</v>
      </c>
      <c r="E1735" s="2">
        <f t="shared" si="157"/>
        <v>1.5347843111741977E-2</v>
      </c>
      <c r="F1735" s="2">
        <f t="shared" si="161"/>
        <v>1.4206336672528254E-2</v>
      </c>
      <c r="G1735" s="2">
        <f t="shared" si="159"/>
        <v>1.1415064392137231E-3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2.1987000000000001</v>
      </c>
      <c r="C1736" s="2">
        <f t="shared" si="156"/>
        <v>2.1885579455468132</v>
      </c>
      <c r="D1736" s="2">
        <f t="shared" si="158"/>
        <v>2.180949748979748</v>
      </c>
      <c r="E1736" s="2">
        <f t="shared" si="157"/>
        <v>7.6081965670651286E-3</v>
      </c>
      <c r="F1736" s="2">
        <f t="shared" si="161"/>
        <v>1.288670865143563E-2</v>
      </c>
      <c r="G1736" s="2">
        <f t="shared" si="159"/>
        <v>-5.278512084370501E-3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2.1537999999999999</v>
      </c>
      <c r="C1737" s="2">
        <f t="shared" si="156"/>
        <v>2.1832105693088422</v>
      </c>
      <c r="D1737" s="2">
        <f t="shared" si="158"/>
        <v>2.1789386564627296</v>
      </c>
      <c r="E1737" s="2">
        <f t="shared" si="157"/>
        <v>4.2719128461126132E-3</v>
      </c>
      <c r="F1737" s="2">
        <f t="shared" si="161"/>
        <v>1.1163749490371027E-2</v>
      </c>
      <c r="G1737" s="2">
        <f t="shared" si="159"/>
        <v>-6.8918366442584141E-3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2.1537999999999999</v>
      </c>
      <c r="C1738" s="2">
        <f t="shared" si="156"/>
        <v>2.1883474047997895</v>
      </c>
      <c r="D1738" s="2">
        <f t="shared" si="158"/>
        <v>2.1770765337617863</v>
      </c>
      <c r="E1738" s="2">
        <f t="shared" si="157"/>
        <v>1.1270871038003172E-2</v>
      </c>
      <c r="F1738" s="2">
        <f t="shared" si="161"/>
        <v>1.1185173799897457E-2</v>
      </c>
      <c r="G1738" s="2">
        <f t="shared" si="159"/>
        <v>8.5697238105714862E-5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2.1537999999999999</v>
      </c>
      <c r="C1739" s="2">
        <f t="shared" si="156"/>
        <v>2.192693957907514</v>
      </c>
      <c r="D1739" s="2">
        <f t="shared" si="158"/>
        <v>2.1753523460757278</v>
      </c>
      <c r="E1739" s="2">
        <f t="shared" si="157"/>
        <v>1.7341611831786174E-2</v>
      </c>
      <c r="F1739" s="2">
        <f t="shared" si="161"/>
        <v>1.2416461406275201E-2</v>
      </c>
      <c r="G1739" s="2">
        <f t="shared" si="159"/>
        <v>4.9251504255109733E-3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2.1671999999999998</v>
      </c>
      <c r="C1740" s="2">
        <f t="shared" si="156"/>
        <v>2.1963718105371273</v>
      </c>
      <c r="D1740" s="2">
        <f t="shared" si="158"/>
        <v>2.1747484685886369</v>
      </c>
      <c r="E1740" s="2">
        <f t="shared" si="157"/>
        <v>2.162334194849036E-2</v>
      </c>
      <c r="F1740" s="2">
        <f t="shared" si="161"/>
        <v>1.4257837514718232E-2</v>
      </c>
      <c r="G1740" s="2">
        <f t="shared" si="159"/>
        <v>7.3655044337721277E-3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2.1671999999999998</v>
      </c>
      <c r="C1741" s="2">
        <f t="shared" si="156"/>
        <v>2.1939607627621847</v>
      </c>
      <c r="D1741" s="2">
        <f t="shared" si="158"/>
        <v>2.1741893227672566</v>
      </c>
      <c r="E1741" s="2">
        <f t="shared" si="157"/>
        <v>1.9771439994928031E-2</v>
      </c>
      <c r="F1741" s="2">
        <f t="shared" si="161"/>
        <v>1.5360558010760191E-2</v>
      </c>
      <c r="G1741" s="2">
        <f t="shared" si="159"/>
        <v>4.4108819841678394E-3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2.1671999999999998</v>
      </c>
      <c r="C1742" s="2">
        <f t="shared" si="156"/>
        <v>2.1877821838756946</v>
      </c>
      <c r="D1742" s="2">
        <f t="shared" si="158"/>
        <v>2.1736715951548673</v>
      </c>
      <c r="E1742" s="2">
        <f t="shared" si="157"/>
        <v>1.4110588720827266E-2</v>
      </c>
      <c r="F1742" s="2">
        <f t="shared" si="161"/>
        <v>1.5110564152773608E-2</v>
      </c>
      <c r="G1742" s="2">
        <f t="shared" si="159"/>
        <v>-9.9997543194634171E-4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2.1537999999999999</v>
      </c>
      <c r="C1743" s="2">
        <f t="shared" ref="C1743:C1806" si="162">$C$4*B1733+C1742*(1-$C$4)</f>
        <v>2.1825541555871264</v>
      </c>
      <c r="D1743" s="2">
        <f t="shared" si="158"/>
        <v>2.1721996251433953</v>
      </c>
      <c r="E1743" s="2">
        <f t="shared" si="157"/>
        <v>1.0354530443731136E-2</v>
      </c>
      <c r="F1743" s="2">
        <f t="shared" si="161"/>
        <v>1.4159357410965114E-2</v>
      </c>
      <c r="G1743" s="2">
        <f t="shared" si="159"/>
        <v>-3.8048269672339777E-3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2.1627999999999998</v>
      </c>
      <c r="C1744" s="2">
        <f t="shared" si="162"/>
        <v>2.1815765931891069</v>
      </c>
      <c r="D1744" s="2">
        <f t="shared" si="158"/>
        <v>2.171503356614255</v>
      </c>
      <c r="E1744" s="2">
        <f t="shared" si="157"/>
        <v>1.0073236574851929E-2</v>
      </c>
      <c r="F1744" s="2">
        <f t="shared" si="161"/>
        <v>1.3342133243742478E-2</v>
      </c>
      <c r="G1744" s="2">
        <f t="shared" si="159"/>
        <v>-3.2688966688905492E-3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2.1537999999999999</v>
      </c>
      <c r="C1745" s="2">
        <f t="shared" si="162"/>
        <v>2.1842109634677058</v>
      </c>
      <c r="D1745" s="2">
        <f t="shared" si="158"/>
        <v>2.1701919968650509</v>
      </c>
      <c r="E1745" s="2">
        <f t="shared" si="157"/>
        <v>1.4018966602654892E-2</v>
      </c>
      <c r="F1745" s="2">
        <f t="shared" si="161"/>
        <v>1.3477499915524962E-2</v>
      </c>
      <c r="G1745" s="2">
        <f t="shared" si="159"/>
        <v>5.4146668712993021E-4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2.1537999999999999</v>
      </c>
      <c r="C1746" s="2">
        <f t="shared" si="162"/>
        <v>2.1864400460111355</v>
      </c>
      <c r="D1746" s="2">
        <f t="shared" si="158"/>
        <v>2.1689777748750472</v>
      </c>
      <c r="E1746" s="2">
        <f t="shared" si="157"/>
        <v>1.7462271136088336E-2</v>
      </c>
      <c r="F1746" s="2">
        <f t="shared" si="161"/>
        <v>1.4274454159637637E-2</v>
      </c>
      <c r="G1746" s="2">
        <f t="shared" si="159"/>
        <v>3.1878169764506994E-3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5">
        <f>TITRES_STAT!D1750</f>
        <v>2.1493000000000002</v>
      </c>
      <c r="C1747" s="2">
        <f t="shared" si="162"/>
        <v>2.181418500470961</v>
      </c>
      <c r="D1747" s="2">
        <f t="shared" si="158"/>
        <v>2.16752016192134</v>
      </c>
      <c r="E1747" s="2">
        <f t="shared" si="157"/>
        <v>1.389833854962097E-2</v>
      </c>
      <c r="F1747" s="2">
        <f t="shared" si="161"/>
        <v>1.4199231037634303E-2</v>
      </c>
      <c r="G1747" s="2">
        <f t="shared" si="159"/>
        <v>-3.0089248801333339E-4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2.1537999999999999</v>
      </c>
      <c r="C1748" s="2">
        <f t="shared" si="162"/>
        <v>2.1771695003985054</v>
      </c>
      <c r="D1748" s="2">
        <f t="shared" si="158"/>
        <v>2.1665038536308701</v>
      </c>
      <c r="E1748" s="2">
        <f t="shared" si="157"/>
        <v>1.0665646767635373E-2</v>
      </c>
      <c r="F1748" s="2">
        <f t="shared" si="161"/>
        <v>1.3492514183634518E-2</v>
      </c>
      <c r="G1748" s="2">
        <f t="shared" si="159"/>
        <v>-2.8268674159991451E-3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2.1269</v>
      </c>
      <c r="C1749" s="2">
        <f t="shared" si="162"/>
        <v>2.1735741926448893</v>
      </c>
      <c r="D1749" s="2">
        <f t="shared" si="158"/>
        <v>2.1635702348433985</v>
      </c>
      <c r="E1749" s="2">
        <f t="shared" si="157"/>
        <v>1.000395780149077E-2</v>
      </c>
      <c r="F1749" s="2">
        <f t="shared" si="161"/>
        <v>1.279480290720577E-2</v>
      </c>
      <c r="G1749" s="2">
        <f t="shared" si="159"/>
        <v>-2.7908451057149994E-3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2.0550999999999999</v>
      </c>
      <c r="C1750" s="2">
        <f t="shared" si="162"/>
        <v>2.1725935476225984</v>
      </c>
      <c r="D1750" s="2">
        <f t="shared" si="158"/>
        <v>2.1555354026327764</v>
      </c>
      <c r="E1750" s="2">
        <f t="shared" si="157"/>
        <v>1.7058144989821944E-2</v>
      </c>
      <c r="F1750" s="2">
        <f t="shared" si="161"/>
        <v>1.3647471323729007E-2</v>
      </c>
      <c r="G1750" s="2">
        <f t="shared" si="159"/>
        <v>3.4106736660929372E-3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2.0192000000000001</v>
      </c>
      <c r="C1751" s="2">
        <f t="shared" si="162"/>
        <v>2.1717637710652755</v>
      </c>
      <c r="D1751" s="2">
        <f t="shared" si="158"/>
        <v>2.1454364839192377</v>
      </c>
      <c r="E1751" s="2">
        <f t="shared" si="157"/>
        <v>2.6327287146037825E-2</v>
      </c>
      <c r="F1751" s="2">
        <f t="shared" si="161"/>
        <v>1.6183434488190773E-2</v>
      </c>
      <c r="G1751" s="2">
        <f t="shared" si="159"/>
        <v>1.0143852657847053E-2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2.0461</v>
      </c>
      <c r="C1752" s="2">
        <f t="shared" si="162"/>
        <v>2.1710616524398483</v>
      </c>
      <c r="D1752" s="2">
        <f t="shared" si="158"/>
        <v>2.1380782258511459</v>
      </c>
      <c r="E1752" s="2">
        <f t="shared" si="157"/>
        <v>3.2983426588702347E-2</v>
      </c>
      <c r="F1752" s="2">
        <f t="shared" si="161"/>
        <v>1.954343290829309E-2</v>
      </c>
      <c r="G1752" s="2">
        <f t="shared" si="159"/>
        <v>1.3439993680409257E-2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2.1223999999999998</v>
      </c>
      <c r="C1753" s="2">
        <f t="shared" si="162"/>
        <v>2.1684060136029486</v>
      </c>
      <c r="D1753" s="2">
        <f t="shared" si="158"/>
        <v>2.1369168757880983</v>
      </c>
      <c r="E1753" s="2">
        <f t="shared" si="157"/>
        <v>3.1489137814850299E-2</v>
      </c>
      <c r="F1753" s="2">
        <f t="shared" si="161"/>
        <v>2.1932573889604533E-2</v>
      </c>
      <c r="G1753" s="2">
        <f t="shared" si="159"/>
        <v>9.556563925245766E-3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2.1223999999999998</v>
      </c>
      <c r="C1754" s="2">
        <f t="shared" si="162"/>
        <v>2.1675435499717257</v>
      </c>
      <c r="D1754" s="2">
        <f t="shared" si="158"/>
        <v>2.1358415516556466</v>
      </c>
      <c r="E1754" s="2">
        <f t="shared" si="157"/>
        <v>3.1701998316079116E-2</v>
      </c>
      <c r="F1754" s="2">
        <f t="shared" si="161"/>
        <v>2.3886458774899449E-2</v>
      </c>
      <c r="G1754" s="2">
        <f t="shared" si="159"/>
        <v>7.8155395411796669E-3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2.1223999999999998</v>
      </c>
      <c r="C1755" s="2">
        <f t="shared" si="162"/>
        <v>2.1654291576683833</v>
      </c>
      <c r="D1755" s="2">
        <f t="shared" si="158"/>
        <v>2.1348458811626356</v>
      </c>
      <c r="E1755" s="2">
        <f t="shared" si="157"/>
        <v>3.0583276505747659E-2</v>
      </c>
      <c r="F1755" s="2">
        <f t="shared" si="161"/>
        <v>2.5225822321069093E-2</v>
      </c>
      <c r="G1755" s="2">
        <f t="shared" si="159"/>
        <v>5.3574541846785652E-3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2.1223999999999998</v>
      </c>
      <c r="C1756" s="2">
        <f t="shared" si="162"/>
        <v>2.163640056488632</v>
      </c>
      <c r="D1756" s="2">
        <f t="shared" si="158"/>
        <v>2.1339239640394774</v>
      </c>
      <c r="E1756" s="2">
        <f t="shared" ref="E1756:E1819" si="163">C1756-D1756</f>
        <v>2.971609244915463E-2</v>
      </c>
      <c r="F1756" s="2">
        <f t="shared" si="161"/>
        <v>2.6123876346686201E-2</v>
      </c>
      <c r="G1756" s="2">
        <f t="shared" si="159"/>
        <v>3.5922161024684283E-3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2.1223999999999998</v>
      </c>
      <c r="C1757" s="2">
        <f t="shared" si="162"/>
        <v>2.1614338939519193</v>
      </c>
      <c r="D1757" s="2">
        <f t="shared" ref="D1757:D1820" si="164">$D$4*B1757+(1-$D$4)*D1756</f>
        <v>2.13307033707359</v>
      </c>
      <c r="E1757" s="2">
        <f t="shared" si="163"/>
        <v>2.8363556878329366E-2</v>
      </c>
      <c r="F1757" s="2">
        <f t="shared" si="161"/>
        <v>2.6571812453014838E-2</v>
      </c>
      <c r="G1757" s="2">
        <f t="shared" si="159"/>
        <v>1.791744425314528E-3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2.0192000000000001</v>
      </c>
      <c r="C1758" s="2">
        <f t="shared" si="162"/>
        <v>2.1602594487285471</v>
      </c>
      <c r="D1758" s="2">
        <f t="shared" si="164"/>
        <v>2.1246354972903614</v>
      </c>
      <c r="E1758" s="2">
        <f t="shared" si="163"/>
        <v>3.5623951438185752E-2</v>
      </c>
      <c r="F1758" s="2">
        <f t="shared" si="161"/>
        <v>2.8382240250049019E-2</v>
      </c>
      <c r="G1758" s="2">
        <f t="shared" si="159"/>
        <v>7.2417111881367333E-3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2.0192000000000001</v>
      </c>
      <c r="C1759" s="2">
        <f t="shared" si="162"/>
        <v>2.1551272258472323</v>
      </c>
      <c r="D1759" s="2">
        <f t="shared" si="164"/>
        <v>2.1168254604540384</v>
      </c>
      <c r="E1759" s="2">
        <f t="shared" si="163"/>
        <v>3.8301765393193854E-2</v>
      </c>
      <c r="F1759" s="2">
        <f t="shared" si="161"/>
        <v>3.0366145278677988E-2</v>
      </c>
      <c r="G1759" s="2">
        <f t="shared" si="159"/>
        <v>7.9356201145158664E-3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2.0192000000000001</v>
      </c>
      <c r="C1760" s="2">
        <f t="shared" si="162"/>
        <v>2.1397384218707352</v>
      </c>
      <c r="D1760" s="2">
        <f t="shared" si="164"/>
        <v>2.1095939448648506</v>
      </c>
      <c r="E1760" s="2">
        <f t="shared" si="163"/>
        <v>3.0144477005884518E-2</v>
      </c>
      <c r="F1760" s="2">
        <f t="shared" si="161"/>
        <v>3.0321811624119295E-2</v>
      </c>
      <c r="G1760" s="2">
        <f t="shared" si="159"/>
        <v>-1.7733461823477709E-4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1.9787999999999999</v>
      </c>
      <c r="C1761" s="2">
        <f t="shared" si="162"/>
        <v>2.1211940492752377</v>
      </c>
      <c r="D1761" s="2">
        <f t="shared" si="164"/>
        <v>2.0999055045044912</v>
      </c>
      <c r="E1761" s="2">
        <f t="shared" si="163"/>
        <v>2.1288544770746487E-2</v>
      </c>
      <c r="F1761" s="2">
        <f t="shared" si="161"/>
        <v>2.8515158253444733E-2</v>
      </c>
      <c r="G1761" s="2">
        <f t="shared" si="159"/>
        <v>-7.2266134826982457E-3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1.9787999999999999</v>
      </c>
      <c r="C1762" s="2">
        <f t="shared" si="162"/>
        <v>2.1096411186175086</v>
      </c>
      <c r="D1762" s="2">
        <f t="shared" si="164"/>
        <v>2.0909347263930473</v>
      </c>
      <c r="E1762" s="2">
        <f t="shared" si="163"/>
        <v>1.8706392224461244E-2</v>
      </c>
      <c r="F1762" s="2">
        <f t="shared" si="161"/>
        <v>2.6553405047648037E-2</v>
      </c>
      <c r="G1762" s="2">
        <f t="shared" si="159"/>
        <v>-7.8470128231867935E-3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1.9787999999999999</v>
      </c>
      <c r="C1763" s="2">
        <f t="shared" si="162"/>
        <v>2.111604023445584</v>
      </c>
      <c r="D1763" s="2">
        <f t="shared" si="164"/>
        <v>2.082628450363933</v>
      </c>
      <c r="E1763" s="2">
        <f t="shared" si="163"/>
        <v>2.8975573081650996E-2</v>
      </c>
      <c r="F1763" s="2">
        <f t="shared" si="161"/>
        <v>2.7037838654448629E-2</v>
      </c>
      <c r="G1763" s="2">
        <f t="shared" si="159"/>
        <v>1.9377344272023672E-3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2.0865</v>
      </c>
      <c r="C1764" s="2">
        <f t="shared" si="162"/>
        <v>2.1132649429154942</v>
      </c>
      <c r="D1764" s="2">
        <f t="shared" si="164"/>
        <v>2.0829152318184567</v>
      </c>
      <c r="E1764" s="2">
        <f t="shared" si="163"/>
        <v>3.0349711097037435E-2</v>
      </c>
      <c r="F1764" s="2">
        <f t="shared" si="161"/>
        <v>2.770021314296639E-2</v>
      </c>
      <c r="G1764" s="2">
        <f t="shared" ref="G1764:G1827" si="165">E1764-F1764</f>
        <v>2.649497954071045E-3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2.0865</v>
      </c>
      <c r="C1765" s="2">
        <f t="shared" si="162"/>
        <v>2.1146703363131105</v>
      </c>
      <c r="D1765" s="2">
        <f t="shared" si="164"/>
        <v>2.0831807702022749</v>
      </c>
      <c r="E1765" s="2">
        <f t="shared" si="163"/>
        <v>3.1489566110835643E-2</v>
      </c>
      <c r="F1765" s="2">
        <f t="shared" ref="F1765:F1828" si="167">(E1765*(2/(10)))+((1-(2/10))*F1764)</f>
        <v>2.8458083736540241E-2</v>
      </c>
      <c r="G1765" s="2">
        <f t="shared" si="165"/>
        <v>3.0314823742954022E-3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2.0865</v>
      </c>
      <c r="C1766" s="2">
        <f t="shared" si="162"/>
        <v>2.1158595153418629</v>
      </c>
      <c r="D1766" s="2">
        <f t="shared" si="164"/>
        <v>2.0834266390761806</v>
      </c>
      <c r="E1766" s="2">
        <f t="shared" si="163"/>
        <v>3.2432876265682253E-2</v>
      </c>
      <c r="F1766" s="2">
        <f t="shared" si="167"/>
        <v>2.9253042242368646E-2</v>
      </c>
      <c r="G1766" s="2">
        <f t="shared" si="165"/>
        <v>3.1798340233136074E-3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2.0865</v>
      </c>
      <c r="C1767" s="2">
        <f t="shared" si="162"/>
        <v>2.1168657437508069</v>
      </c>
      <c r="D1767" s="2">
        <f t="shared" si="164"/>
        <v>2.0836542954409083</v>
      </c>
      <c r="E1767" s="2">
        <f t="shared" si="163"/>
        <v>3.3211448309898639E-2</v>
      </c>
      <c r="F1767" s="2">
        <f t="shared" si="167"/>
        <v>3.0044723455874646E-2</v>
      </c>
      <c r="G1767" s="2">
        <f t="shared" si="165"/>
        <v>3.1667248540239931E-3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1.9787999999999999</v>
      </c>
      <c r="C1768" s="2">
        <f t="shared" si="162"/>
        <v>2.1018402447122213</v>
      </c>
      <c r="D1768" s="2">
        <f t="shared" si="164"/>
        <v>2.0758873105934335</v>
      </c>
      <c r="E1768" s="2">
        <f t="shared" si="163"/>
        <v>2.5952934118787852E-2</v>
      </c>
      <c r="F1768" s="2">
        <f t="shared" si="167"/>
        <v>2.9226365588457287E-2</v>
      </c>
      <c r="G1768" s="2">
        <f t="shared" si="165"/>
        <v>-3.2734314696694355E-3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2.0596000000000001</v>
      </c>
      <c r="C1769" s="2">
        <f t="shared" si="162"/>
        <v>2.089126360910341</v>
      </c>
      <c r="D1769" s="2">
        <f t="shared" si="164"/>
        <v>2.074680843142068</v>
      </c>
      <c r="E1769" s="2">
        <f t="shared" si="163"/>
        <v>1.4445517768272964E-2</v>
      </c>
      <c r="F1769" s="2">
        <f t="shared" si="167"/>
        <v>2.6270196024420427E-2</v>
      </c>
      <c r="G1769" s="2">
        <f t="shared" si="165"/>
        <v>-1.1824678256147463E-2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2.0192000000000001</v>
      </c>
      <c r="C1770" s="2">
        <f t="shared" si="162"/>
        <v>2.078368459231827</v>
      </c>
      <c r="D1770" s="2">
        <f t="shared" si="164"/>
        <v>2.0705711510574707</v>
      </c>
      <c r="E1770" s="2">
        <f t="shared" si="163"/>
        <v>7.79730817435631E-3</v>
      </c>
      <c r="F1770" s="2">
        <f t="shared" si="167"/>
        <v>2.2575618454407604E-2</v>
      </c>
      <c r="G1770" s="2">
        <f t="shared" si="165"/>
        <v>-1.4778310280051294E-2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1.9966999999999999</v>
      </c>
      <c r="C1771" s="2">
        <f t="shared" si="162"/>
        <v>2.0630502347346229</v>
      </c>
      <c r="D1771" s="2">
        <f t="shared" si="164"/>
        <v>2.0650992139421027</v>
      </c>
      <c r="E1771" s="2">
        <f t="shared" si="163"/>
        <v>-2.0489792074798174E-3</v>
      </c>
      <c r="F1771" s="2">
        <f t="shared" si="167"/>
        <v>1.7650698922030118E-2</v>
      </c>
      <c r="G1771" s="2">
        <f t="shared" si="165"/>
        <v>-1.9699678129509936E-2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1.9966999999999999</v>
      </c>
      <c r="C1772" s="2">
        <f t="shared" si="162"/>
        <v>2.0500886601600654</v>
      </c>
      <c r="D1772" s="2">
        <f t="shared" si="164"/>
        <v>2.0600326055019469</v>
      </c>
      <c r="E1772" s="2">
        <f t="shared" si="163"/>
        <v>-9.9439453418814772E-3</v>
      </c>
      <c r="F1772" s="2">
        <f t="shared" si="167"/>
        <v>1.21317700692478E-2</v>
      </c>
      <c r="G1772" s="2">
        <f t="shared" si="165"/>
        <v>-2.2075715411129279E-2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2.0371000000000001</v>
      </c>
      <c r="C1773" s="2">
        <f t="shared" si="162"/>
        <v>2.0391211739815938</v>
      </c>
      <c r="D1773" s="2">
        <f t="shared" si="164"/>
        <v>2.058333893983284</v>
      </c>
      <c r="E1773" s="2">
        <f t="shared" si="163"/>
        <v>-1.9212720001690275E-2</v>
      </c>
      <c r="F1773" s="2">
        <f t="shared" si="167"/>
        <v>5.8628720550601855E-3</v>
      </c>
      <c r="G1773" s="2">
        <f t="shared" si="165"/>
        <v>-2.5075592056750459E-2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1.9833000000000001</v>
      </c>
      <c r="C1774" s="2">
        <f t="shared" si="162"/>
        <v>2.0464102241382718</v>
      </c>
      <c r="D1774" s="2">
        <f t="shared" si="164"/>
        <v>2.0527758277623001</v>
      </c>
      <c r="E1774" s="2">
        <f t="shared" si="163"/>
        <v>-6.365603624028271E-3</v>
      </c>
      <c r="F1774" s="2">
        <f t="shared" si="167"/>
        <v>3.4171769192424943E-3</v>
      </c>
      <c r="G1774" s="2">
        <f t="shared" si="165"/>
        <v>-9.7827805432707648E-3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1.9833000000000001</v>
      </c>
      <c r="C1775" s="2">
        <f t="shared" si="162"/>
        <v>2.0525778819631531</v>
      </c>
      <c r="D1775" s="2">
        <f t="shared" si="164"/>
        <v>2.047629470150278</v>
      </c>
      <c r="E1775" s="2">
        <f t="shared" si="163"/>
        <v>4.9484118128750865E-3</v>
      </c>
      <c r="F1775" s="2">
        <f t="shared" si="167"/>
        <v>3.723423897969013E-3</v>
      </c>
      <c r="G1775" s="2">
        <f t="shared" si="165"/>
        <v>1.2249879149060735E-3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2.0282</v>
      </c>
      <c r="C1776" s="2">
        <f t="shared" si="162"/>
        <v>2.0577966693534373</v>
      </c>
      <c r="D1776" s="2">
        <f t="shared" si="164"/>
        <v>2.0461902501391465</v>
      </c>
      <c r="E1776" s="2">
        <f t="shared" si="163"/>
        <v>1.1606419214290842E-2</v>
      </c>
      <c r="F1776" s="2">
        <f t="shared" si="167"/>
        <v>5.3000229612333791E-3</v>
      </c>
      <c r="G1776" s="2">
        <f t="shared" si="165"/>
        <v>6.3063962530574627E-3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2.0865</v>
      </c>
      <c r="C1777" s="2">
        <f t="shared" si="162"/>
        <v>2.0622125663759854</v>
      </c>
      <c r="D1777" s="2">
        <f t="shared" si="164"/>
        <v>2.0491761575362468</v>
      </c>
      <c r="E1777" s="2">
        <f t="shared" si="163"/>
        <v>1.3036408839738556E-2</v>
      </c>
      <c r="F1777" s="2">
        <f t="shared" si="167"/>
        <v>6.8473001369344141E-3</v>
      </c>
      <c r="G1777" s="2">
        <f t="shared" si="165"/>
        <v>6.1891087028041417E-3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2.0236999999999998</v>
      </c>
      <c r="C1778" s="2">
        <f t="shared" si="162"/>
        <v>2.0493798638566028</v>
      </c>
      <c r="D1778" s="2">
        <f t="shared" si="164"/>
        <v>2.0472890347557842</v>
      </c>
      <c r="E1778" s="2">
        <f t="shared" si="163"/>
        <v>2.090829100818592E-3</v>
      </c>
      <c r="F1778" s="2">
        <f t="shared" si="167"/>
        <v>5.89600592971125E-3</v>
      </c>
      <c r="G1778" s="2">
        <f t="shared" si="165"/>
        <v>-3.805176828892658E-3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2.0819999999999999</v>
      </c>
      <c r="C1779" s="2">
        <f t="shared" si="162"/>
        <v>2.0509521924940484</v>
      </c>
      <c r="D1779" s="2">
        <f t="shared" si="164"/>
        <v>2.0498602173664668</v>
      </c>
      <c r="E1779" s="2">
        <f t="shared" si="163"/>
        <v>1.0919751275815237E-3</v>
      </c>
      <c r="F1779" s="2">
        <f t="shared" si="167"/>
        <v>4.9351997692853051E-3</v>
      </c>
      <c r="G1779" s="2">
        <f t="shared" si="165"/>
        <v>-3.8432246417037814E-3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2.0819999999999999</v>
      </c>
      <c r="C1780" s="2">
        <f t="shared" si="162"/>
        <v>2.0460672398026563</v>
      </c>
      <c r="D1780" s="2">
        <f t="shared" si="164"/>
        <v>2.0522409420059877</v>
      </c>
      <c r="E1780" s="2">
        <f t="shared" si="163"/>
        <v>-6.1737022033314659E-3</v>
      </c>
      <c r="F1780" s="2">
        <f t="shared" si="167"/>
        <v>2.7134193747619514E-3</v>
      </c>
      <c r="G1780" s="2">
        <f t="shared" si="165"/>
        <v>-8.8871215780934182E-3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2.0640000000000001</v>
      </c>
      <c r="C1781" s="2">
        <f t="shared" si="162"/>
        <v>2.0384722798330168</v>
      </c>
      <c r="D1781" s="2">
        <f t="shared" si="164"/>
        <v>2.0531119833388778</v>
      </c>
      <c r="E1781" s="2">
        <f t="shared" si="163"/>
        <v>-1.4639703505860968E-2</v>
      </c>
      <c r="F1781" s="2">
        <f t="shared" si="167"/>
        <v>-7.5720520136263224E-4</v>
      </c>
      <c r="G1781" s="2">
        <f t="shared" si="165"/>
        <v>-1.3882498304498336E-2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2.1223999999999998</v>
      </c>
      <c r="C1782" s="2">
        <f t="shared" si="162"/>
        <v>2.0320457752433221</v>
      </c>
      <c r="D1782" s="2">
        <f t="shared" si="164"/>
        <v>2.0582444290174795</v>
      </c>
      <c r="E1782" s="2">
        <f t="shared" si="163"/>
        <v>-2.6198653774157421E-2</v>
      </c>
      <c r="F1782" s="2">
        <f t="shared" si="167"/>
        <v>-5.84549491592159E-3</v>
      </c>
      <c r="G1782" s="2">
        <f t="shared" si="165"/>
        <v>-2.0353158858235833E-2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2.1987000000000001</v>
      </c>
      <c r="C1783" s="2">
        <f t="shared" si="162"/>
        <v>2.0328233482828111</v>
      </c>
      <c r="D1783" s="2">
        <f t="shared" si="164"/>
        <v>2.0686485453865551</v>
      </c>
      <c r="E1783" s="2">
        <f t="shared" si="163"/>
        <v>-3.5825197103743989E-2</v>
      </c>
      <c r="F1783" s="2">
        <f t="shared" si="167"/>
        <v>-1.1841435353486071E-2</v>
      </c>
      <c r="G1783" s="2">
        <f t="shared" si="165"/>
        <v>-2.3983761750257918E-2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2.1537999999999999</v>
      </c>
      <c r="C1784" s="2">
        <f t="shared" si="162"/>
        <v>2.025204371623917</v>
      </c>
      <c r="D1784" s="2">
        <f t="shared" si="164"/>
        <v>2.0749560605431063</v>
      </c>
      <c r="E1784" s="2">
        <f t="shared" si="163"/>
        <v>-4.9751688919189352E-2</v>
      </c>
      <c r="F1784" s="2">
        <f t="shared" si="167"/>
        <v>-1.9423486066626729E-2</v>
      </c>
      <c r="G1784" s="2">
        <f t="shared" si="165"/>
        <v>-3.0328202852562623E-2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2.1537999999999999</v>
      </c>
      <c r="C1785" s="2">
        <f t="shared" si="162"/>
        <v>2.0187575452202373</v>
      </c>
      <c r="D1785" s="2">
        <f t="shared" si="164"/>
        <v>2.0807963523547279</v>
      </c>
      <c r="E1785" s="2">
        <f t="shared" si="163"/>
        <v>-6.2038807134490614E-2</v>
      </c>
      <c r="F1785" s="2">
        <f t="shared" si="167"/>
        <v>-2.794655028019951E-2</v>
      </c>
      <c r="G1785" s="2">
        <f t="shared" si="165"/>
        <v>-3.4092256854291104E-2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2.1179000000000001</v>
      </c>
      <c r="C1786" s="2">
        <f t="shared" si="162"/>
        <v>2.0202102305709699</v>
      </c>
      <c r="D1786" s="2">
        <f t="shared" si="164"/>
        <v>2.0835447706988224</v>
      </c>
      <c r="E1786" s="2">
        <f t="shared" si="163"/>
        <v>-6.3334540127852446E-2</v>
      </c>
      <c r="F1786" s="2">
        <f t="shared" si="167"/>
        <v>-3.5024148249730096E-2</v>
      </c>
      <c r="G1786" s="2">
        <f t="shared" si="165"/>
        <v>-2.831039187812235E-2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2.1583000000000001</v>
      </c>
      <c r="C1787" s="2">
        <f t="shared" si="162"/>
        <v>2.0304086566369746</v>
      </c>
      <c r="D1787" s="2">
        <f t="shared" si="164"/>
        <v>2.0890821950915024</v>
      </c>
      <c r="E1787" s="2">
        <f t="shared" si="163"/>
        <v>-5.8673538454527829E-2</v>
      </c>
      <c r="F1787" s="2">
        <f t="shared" si="167"/>
        <v>-3.9754026290689644E-2</v>
      </c>
      <c r="G1787" s="2">
        <f t="shared" si="165"/>
        <v>-1.8919512163838186E-2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2.1537999999999999</v>
      </c>
      <c r="C1788" s="2">
        <f t="shared" si="162"/>
        <v>2.0293765556159014</v>
      </c>
      <c r="D1788" s="2">
        <f t="shared" si="164"/>
        <v>2.0938761065662059</v>
      </c>
      <c r="E1788" s="2">
        <f t="shared" si="163"/>
        <v>-6.4499550950304574E-2</v>
      </c>
      <c r="F1788" s="2">
        <f t="shared" si="167"/>
        <v>-4.470313122261263E-2</v>
      </c>
      <c r="G1788" s="2">
        <f t="shared" si="165"/>
        <v>-1.9796419727691944E-2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2.0640000000000001</v>
      </c>
      <c r="C1789" s="2">
        <f t="shared" si="162"/>
        <v>2.0374724701365321</v>
      </c>
      <c r="D1789" s="2">
        <f t="shared" si="164"/>
        <v>2.091663061635376</v>
      </c>
      <c r="E1789" s="2">
        <f t="shared" si="163"/>
        <v>-5.4190591498843865E-2</v>
      </c>
      <c r="F1789" s="2">
        <f t="shared" si="167"/>
        <v>-4.6600623277858876E-2</v>
      </c>
      <c r="G1789" s="2">
        <f t="shared" si="165"/>
        <v>-7.5899682209849897E-3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2.0236999999999998</v>
      </c>
      <c r="C1790" s="2">
        <f t="shared" si="162"/>
        <v>2.0443228593462965</v>
      </c>
      <c r="D1790" s="2">
        <f t="shared" si="164"/>
        <v>2.0866287607734963</v>
      </c>
      <c r="E1790" s="2">
        <f t="shared" si="163"/>
        <v>-4.230590142719981E-2</v>
      </c>
      <c r="F1790" s="2">
        <f t="shared" si="167"/>
        <v>-4.5741678907727061E-2</v>
      </c>
      <c r="G1790" s="2">
        <f t="shared" si="165"/>
        <v>3.4357774805272509E-3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1.9966999999999999</v>
      </c>
      <c r="C1791" s="2">
        <f t="shared" si="162"/>
        <v>2.0473501117545583</v>
      </c>
      <c r="D1791" s="2">
        <f t="shared" si="164"/>
        <v>2.0799673710865707</v>
      </c>
      <c r="E1791" s="2">
        <f t="shared" si="163"/>
        <v>-3.2617259332012427E-2</v>
      </c>
      <c r="F1791" s="2">
        <f t="shared" si="167"/>
        <v>-4.3116794992584133E-2</v>
      </c>
      <c r="G1791" s="2">
        <f t="shared" si="165"/>
        <v>1.0499535660571706E-2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2.1089000000000002</v>
      </c>
      <c r="C1792" s="2">
        <f t="shared" si="162"/>
        <v>2.0588962484077031</v>
      </c>
      <c r="D1792" s="2">
        <f t="shared" si="164"/>
        <v>2.0821105287838617</v>
      </c>
      <c r="E1792" s="2">
        <f t="shared" si="163"/>
        <v>-2.321428037615858E-2</v>
      </c>
      <c r="F1792" s="2">
        <f t="shared" si="167"/>
        <v>-3.9136292069299028E-2</v>
      </c>
      <c r="G1792" s="2">
        <f t="shared" si="165"/>
        <v>1.5922011693140448E-2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2.1089000000000002</v>
      </c>
      <c r="C1793" s="2">
        <f t="shared" si="162"/>
        <v>2.0804045178834412</v>
      </c>
      <c r="D1793" s="2">
        <f t="shared" si="164"/>
        <v>2.0840949340591313</v>
      </c>
      <c r="E1793" s="2">
        <f t="shared" si="163"/>
        <v>-3.6904161756901033E-3</v>
      </c>
      <c r="F1793" s="2">
        <f t="shared" si="167"/>
        <v>-3.2047116890577244E-2</v>
      </c>
      <c r="G1793" s="2">
        <f t="shared" si="165"/>
        <v>2.8356700714887141E-2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2.1089000000000002</v>
      </c>
      <c r="C1794" s="2">
        <f t="shared" si="162"/>
        <v>2.0916961305167581</v>
      </c>
      <c r="D1794" s="2">
        <f t="shared" si="164"/>
        <v>2.0859323463510475</v>
      </c>
      <c r="E1794" s="2">
        <f t="shared" si="163"/>
        <v>5.7637841657105504E-3</v>
      </c>
      <c r="F1794" s="2">
        <f t="shared" si="167"/>
        <v>-2.448493667931969E-2</v>
      </c>
      <c r="G1794" s="2">
        <f t="shared" si="165"/>
        <v>3.024872084503024E-2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2.1089000000000002</v>
      </c>
      <c r="C1795" s="2">
        <f t="shared" si="162"/>
        <v>2.1012505719757186</v>
      </c>
      <c r="D1795" s="2">
        <f t="shared" si="164"/>
        <v>2.0876336540287479</v>
      </c>
      <c r="E1795" s="2">
        <f t="shared" si="163"/>
        <v>1.361691794697073E-2</v>
      </c>
      <c r="F1795" s="2">
        <f t="shared" si="167"/>
        <v>-1.6864565754061606E-2</v>
      </c>
      <c r="G1795" s="2">
        <f t="shared" si="165"/>
        <v>3.0481483701032337E-2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2.1089000000000002</v>
      </c>
      <c r="C1796" s="2">
        <f t="shared" si="162"/>
        <v>2.1038120224409926</v>
      </c>
      <c r="D1796" s="2">
        <f t="shared" si="164"/>
        <v>2.0892089389155073</v>
      </c>
      <c r="E1796" s="2">
        <f t="shared" si="163"/>
        <v>1.4603083525485339E-2</v>
      </c>
      <c r="F1796" s="2">
        <f t="shared" si="167"/>
        <v>-1.0571035898152217E-2</v>
      </c>
      <c r="G1796" s="2">
        <f t="shared" si="165"/>
        <v>2.5174119423637557E-2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2.1089000000000002</v>
      </c>
      <c r="C1797" s="2">
        <f t="shared" si="162"/>
        <v>2.1121947882193015</v>
      </c>
      <c r="D1797" s="2">
        <f t="shared" si="164"/>
        <v>2.090667536032877</v>
      </c>
      <c r="E1797" s="2">
        <f t="shared" si="163"/>
        <v>2.1527252186424484E-2</v>
      </c>
      <c r="F1797" s="2">
        <f t="shared" si="167"/>
        <v>-4.1513782812368774E-3</v>
      </c>
      <c r="G1797" s="2">
        <f t="shared" si="165"/>
        <v>2.5678630467661362E-2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2.1089000000000002</v>
      </c>
      <c r="C1798" s="2">
        <f t="shared" si="162"/>
        <v>2.1185955900317168</v>
      </c>
      <c r="D1798" s="2">
        <f t="shared" si="164"/>
        <v>2.0920180889193305</v>
      </c>
      <c r="E1798" s="2">
        <f t="shared" si="163"/>
        <v>2.6577501112386326E-2</v>
      </c>
      <c r="F1798" s="2">
        <f t="shared" si="167"/>
        <v>1.9943975974877634E-3</v>
      </c>
      <c r="G1798" s="2">
        <f t="shared" si="165"/>
        <v>2.4583103514898563E-2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2.1493000000000002</v>
      </c>
      <c r="C1799" s="2">
        <f t="shared" si="162"/>
        <v>2.1101962684883757</v>
      </c>
      <c r="D1799" s="2">
        <f t="shared" si="164"/>
        <v>2.0962611934438247</v>
      </c>
      <c r="E1799" s="2">
        <f t="shared" si="163"/>
        <v>1.3935075044551049E-2</v>
      </c>
      <c r="F1799" s="2">
        <f t="shared" si="167"/>
        <v>4.3825330869004201E-3</v>
      </c>
      <c r="G1799" s="2">
        <f t="shared" si="165"/>
        <v>9.5525419576506284E-3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2.1314000000000002</v>
      </c>
      <c r="C1800" s="2">
        <f t="shared" si="162"/>
        <v>2.0968891502593947</v>
      </c>
      <c r="D1800" s="2">
        <f t="shared" si="164"/>
        <v>2.0988640680035413</v>
      </c>
      <c r="E1800" s="2">
        <f t="shared" si="163"/>
        <v>-1.9749177441465982E-3</v>
      </c>
      <c r="F1800" s="2">
        <f t="shared" si="167"/>
        <v>3.111042920691017E-3</v>
      </c>
      <c r="G1800" s="2">
        <f t="shared" si="165"/>
        <v>-5.0859606648376151E-3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2.1314000000000002</v>
      </c>
      <c r="C1801" s="2">
        <f t="shared" si="162"/>
        <v>2.0814754348348723</v>
      </c>
      <c r="D1801" s="2">
        <f t="shared" si="164"/>
        <v>2.1012741370403161</v>
      </c>
      <c r="E1801" s="2">
        <f t="shared" si="163"/>
        <v>-1.9798702205443774E-2</v>
      </c>
      <c r="F1801" s="2">
        <f t="shared" si="167"/>
        <v>-1.4709061045359408E-3</v>
      </c>
      <c r="G1801" s="2">
        <f t="shared" si="165"/>
        <v>-1.8327796100907835E-2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2.1044</v>
      </c>
      <c r="C1802" s="2">
        <f t="shared" si="162"/>
        <v>2.0856945987064304</v>
      </c>
      <c r="D1802" s="2">
        <f t="shared" si="164"/>
        <v>2.1015056824447371</v>
      </c>
      <c r="E1802" s="2">
        <f t="shared" si="163"/>
        <v>-1.5811083738306753E-2</v>
      </c>
      <c r="F1802" s="2">
        <f t="shared" si="167"/>
        <v>-4.3389416312901033E-3</v>
      </c>
      <c r="G1802" s="2">
        <f t="shared" si="165"/>
        <v>-1.147214210701665E-2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2.1044</v>
      </c>
      <c r="C1803" s="2">
        <f t="shared" si="162"/>
        <v>2.0892646604439027</v>
      </c>
      <c r="D1803" s="2">
        <f t="shared" si="164"/>
        <v>2.1017200763377195</v>
      </c>
      <c r="E1803" s="2">
        <f t="shared" si="163"/>
        <v>-1.2455415893816824E-2</v>
      </c>
      <c r="F1803" s="2">
        <f t="shared" si="167"/>
        <v>-5.9622364837954474E-3</v>
      </c>
      <c r="G1803" s="2">
        <f t="shared" si="165"/>
        <v>-6.4931794100213762E-3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2.0640000000000001</v>
      </c>
      <c r="C1804" s="2">
        <f t="shared" si="162"/>
        <v>2.0922854819140717</v>
      </c>
      <c r="D1804" s="2">
        <f t="shared" si="164"/>
        <v>2.0989259966089997</v>
      </c>
      <c r="E1804" s="2">
        <f t="shared" si="163"/>
        <v>-6.6405146949279903E-3</v>
      </c>
      <c r="F1804" s="2">
        <f t="shared" si="167"/>
        <v>-6.0978921260219565E-3</v>
      </c>
      <c r="G1804" s="2">
        <f t="shared" si="165"/>
        <v>-5.4262256890603381E-4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2.0640000000000001</v>
      </c>
      <c r="C1805" s="2">
        <f t="shared" si="162"/>
        <v>2.094841561619599</v>
      </c>
      <c r="D1805" s="2">
        <f t="shared" si="164"/>
        <v>2.0963388857490739</v>
      </c>
      <c r="E1805" s="2">
        <f t="shared" si="163"/>
        <v>-1.4973241294748973E-3</v>
      </c>
      <c r="F1805" s="2">
        <f t="shared" si="167"/>
        <v>-5.1777785267125452E-3</v>
      </c>
      <c r="G1805" s="2">
        <f t="shared" si="165"/>
        <v>3.6804543972376478E-3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2.0415999999999999</v>
      </c>
      <c r="C1806" s="2">
        <f t="shared" si="162"/>
        <v>2.0970043982935067</v>
      </c>
      <c r="D1806" s="2">
        <f t="shared" si="164"/>
        <v>2.0922841534713648</v>
      </c>
      <c r="E1806" s="2">
        <f t="shared" si="163"/>
        <v>4.7202448221419502E-3</v>
      </c>
      <c r="F1806" s="2">
        <f t="shared" si="167"/>
        <v>-3.1981738569416465E-3</v>
      </c>
      <c r="G1806" s="2">
        <f t="shared" si="165"/>
        <v>7.9184186790835966E-3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2.0415999999999999</v>
      </c>
      <c r="C1807" s="2">
        <f t="shared" ref="C1807:C1870" si="168">$C$4*B1797+C1806*(1-$C$4)</f>
        <v>2.0988344908637364</v>
      </c>
      <c r="D1807" s="2">
        <f t="shared" si="164"/>
        <v>2.0885297717327451</v>
      </c>
      <c r="E1807" s="2">
        <f t="shared" si="163"/>
        <v>1.0304719130991291E-2</v>
      </c>
      <c r="F1807" s="2">
        <f t="shared" si="167"/>
        <v>-4.9759525935505911E-4</v>
      </c>
      <c r="G1807" s="2">
        <f t="shared" si="165"/>
        <v>1.0802314390346349E-2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2.0819999999999999</v>
      </c>
      <c r="C1808" s="2">
        <f t="shared" si="168"/>
        <v>2.1003830307308538</v>
      </c>
      <c r="D1808" s="2">
        <f t="shared" si="164"/>
        <v>2.0880460849377269</v>
      </c>
      <c r="E1808" s="2">
        <f t="shared" si="163"/>
        <v>1.233694579312683E-2</v>
      </c>
      <c r="F1808" s="2">
        <f t="shared" si="167"/>
        <v>2.0693129511413187E-3</v>
      </c>
      <c r="G1808" s="2">
        <f t="shared" si="165"/>
        <v>1.0267632841985511E-2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2.0371000000000001</v>
      </c>
      <c r="C1809" s="2">
        <f t="shared" si="168"/>
        <v>2.1079087183107226</v>
      </c>
      <c r="D1809" s="2">
        <f t="shared" si="164"/>
        <v>2.0842723008682658</v>
      </c>
      <c r="E1809" s="2">
        <f t="shared" si="163"/>
        <v>2.3636417442456814E-2</v>
      </c>
      <c r="F1809" s="2">
        <f t="shared" si="167"/>
        <v>6.3827338494044181E-3</v>
      </c>
      <c r="G1809" s="2">
        <f t="shared" si="165"/>
        <v>1.7253683593052398E-2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2.0192000000000001</v>
      </c>
      <c r="C1810" s="2">
        <f t="shared" si="168"/>
        <v>2.1115227616475347</v>
      </c>
      <c r="D1810" s="2">
        <f t="shared" si="164"/>
        <v>2.0794521304335793</v>
      </c>
      <c r="E1810" s="2">
        <f t="shared" si="163"/>
        <v>3.207063121395537E-2</v>
      </c>
      <c r="F1810" s="2">
        <f t="shared" si="167"/>
        <v>1.152031332231461E-2</v>
      </c>
      <c r="G1810" s="2">
        <f t="shared" si="165"/>
        <v>2.055031789164076E-2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2.0371000000000001</v>
      </c>
      <c r="C1811" s="2">
        <f t="shared" si="168"/>
        <v>2.114580798317145</v>
      </c>
      <c r="D1811" s="2">
        <f t="shared" si="164"/>
        <v>2.0763149355866473</v>
      </c>
      <c r="E1811" s="2">
        <f t="shared" si="163"/>
        <v>3.8265862730497702E-2</v>
      </c>
      <c r="F1811" s="2">
        <f t="shared" si="167"/>
        <v>1.6869423203951229E-2</v>
      </c>
      <c r="G1811" s="2">
        <f t="shared" si="165"/>
        <v>2.1396439526546473E-2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1.9787999999999999</v>
      </c>
      <c r="C1812" s="2">
        <f t="shared" si="168"/>
        <v>2.113014521652969</v>
      </c>
      <c r="D1812" s="2">
        <f t="shared" si="164"/>
        <v>2.0690916070246734</v>
      </c>
      <c r="E1812" s="2">
        <f t="shared" si="163"/>
        <v>4.3922914628295562E-2</v>
      </c>
      <c r="F1812" s="2">
        <f t="shared" si="167"/>
        <v>2.2280121488820095E-2</v>
      </c>
      <c r="G1812" s="2">
        <f t="shared" si="165"/>
        <v>2.1642793139475466E-2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2.0282</v>
      </c>
      <c r="C1813" s="2">
        <f t="shared" si="168"/>
        <v>2.1116892106294354</v>
      </c>
      <c r="D1813" s="2">
        <f t="shared" si="164"/>
        <v>2.0660625990969197</v>
      </c>
      <c r="E1813" s="2">
        <f t="shared" si="163"/>
        <v>4.5626611532515682E-2</v>
      </c>
      <c r="F1813" s="2">
        <f t="shared" si="167"/>
        <v>2.6949419497559215E-2</v>
      </c>
      <c r="G1813" s="2">
        <f t="shared" si="165"/>
        <v>1.8677192034956467E-2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2.0371000000000001</v>
      </c>
      <c r="C1814" s="2">
        <f t="shared" si="168"/>
        <v>2.1043524089941377</v>
      </c>
      <c r="D1814" s="2">
        <f t="shared" si="164"/>
        <v>2.0639172213860366</v>
      </c>
      <c r="E1814" s="2">
        <f t="shared" si="163"/>
        <v>4.0435187608101053E-2</v>
      </c>
      <c r="F1814" s="2">
        <f t="shared" si="167"/>
        <v>2.9646573119667584E-2</v>
      </c>
      <c r="G1814" s="2">
        <f t="shared" si="165"/>
        <v>1.0788614488433469E-2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2.0371000000000001</v>
      </c>
      <c r="C1815" s="2">
        <f t="shared" si="168"/>
        <v>2.0981443460719627</v>
      </c>
      <c r="D1815" s="2">
        <f t="shared" si="164"/>
        <v>2.0619307605426265</v>
      </c>
      <c r="E1815" s="2">
        <f t="shared" si="163"/>
        <v>3.6213585529336179E-2</v>
      </c>
      <c r="F1815" s="2">
        <f t="shared" si="167"/>
        <v>3.0959975601601304E-2</v>
      </c>
      <c r="G1815" s="2">
        <f t="shared" si="165"/>
        <v>5.2536099277348744E-3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2.0192000000000001</v>
      </c>
      <c r="C1816" s="2">
        <f t="shared" si="168"/>
        <v>2.0894452159070456</v>
      </c>
      <c r="D1816" s="2">
        <f t="shared" si="164"/>
        <v>2.0587655190209504</v>
      </c>
      <c r="E1816" s="2">
        <f t="shared" si="163"/>
        <v>3.0679696886095176E-2</v>
      </c>
      <c r="F1816" s="2">
        <f t="shared" si="167"/>
        <v>3.0903919858500078E-2</v>
      </c>
      <c r="G1816" s="2">
        <f t="shared" si="165"/>
        <v>-2.2422297240490274E-4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1.9966999999999999</v>
      </c>
      <c r="C1817" s="2">
        <f t="shared" si="168"/>
        <v>2.0820844134598078</v>
      </c>
      <c r="D1817" s="2">
        <f t="shared" si="164"/>
        <v>2.0541680731675469</v>
      </c>
      <c r="E1817" s="2">
        <f t="shared" si="163"/>
        <v>2.7916340292260866E-2</v>
      </c>
      <c r="F1817" s="2">
        <f t="shared" si="167"/>
        <v>3.0306403945252237E-2</v>
      </c>
      <c r="G1817" s="2">
        <f t="shared" si="165"/>
        <v>-2.3900636529913706E-3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1.9742999999999999</v>
      </c>
      <c r="C1818" s="2">
        <f t="shared" si="168"/>
        <v>2.0820714267736835</v>
      </c>
      <c r="D1818" s="2">
        <f t="shared" si="164"/>
        <v>2.0482519195995805</v>
      </c>
      <c r="E1818" s="2">
        <f t="shared" si="163"/>
        <v>3.3819507174102981E-2</v>
      </c>
      <c r="F1818" s="2">
        <f t="shared" si="167"/>
        <v>3.1009024591022387E-2</v>
      </c>
      <c r="G1818" s="2">
        <f t="shared" si="165"/>
        <v>2.8104825830805938E-3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1.907</v>
      </c>
      <c r="C1819" s="2">
        <f t="shared" si="168"/>
        <v>2.0751527457315784</v>
      </c>
      <c r="D1819" s="2">
        <f t="shared" si="164"/>
        <v>2.0377888144440561</v>
      </c>
      <c r="E1819" s="2">
        <f t="shared" si="163"/>
        <v>3.7363931287522245E-2</v>
      </c>
      <c r="F1819" s="2">
        <f t="shared" si="167"/>
        <v>3.2280005930322361E-2</v>
      </c>
      <c r="G1819" s="2">
        <f t="shared" si="165"/>
        <v>5.0839253571998838E-3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1.8979999999999999</v>
      </c>
      <c r="C1820" s="2">
        <f t="shared" si="168"/>
        <v>2.0665446310036435</v>
      </c>
      <c r="D1820" s="2">
        <f t="shared" si="164"/>
        <v>2.0274340874482002</v>
      </c>
      <c r="E1820" s="2">
        <f t="shared" ref="E1820:E1883" si="169">C1820-D1820</f>
        <v>3.91105435554433E-2</v>
      </c>
      <c r="F1820" s="2">
        <f t="shared" si="167"/>
        <v>3.364611345534655E-2</v>
      </c>
      <c r="G1820" s="2">
        <f t="shared" si="165"/>
        <v>5.4644301000967496E-3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1.9742999999999999</v>
      </c>
      <c r="C1821" s="2">
        <f t="shared" si="168"/>
        <v>2.0620146877723138</v>
      </c>
      <c r="D1821" s="2">
        <f t="shared" ref="D1821:D1884" si="170">$D$4*B1821+(1-$D$4)*D1820</f>
        <v>2.023498229118704</v>
      </c>
      <c r="E1821" s="2">
        <f t="shared" si="169"/>
        <v>3.8516458653609753E-2</v>
      </c>
      <c r="F1821" s="2">
        <f t="shared" si="167"/>
        <v>3.4620182494999194E-2</v>
      </c>
      <c r="G1821" s="2">
        <f t="shared" si="165"/>
        <v>3.8962761586105593E-3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1.9742999999999999</v>
      </c>
      <c r="C1822" s="2">
        <f t="shared" si="168"/>
        <v>2.0492124281150348</v>
      </c>
      <c r="D1822" s="2">
        <f t="shared" si="170"/>
        <v>2.0198539158506521</v>
      </c>
      <c r="E1822" s="2">
        <f t="shared" si="169"/>
        <v>2.9358512264382686E-2</v>
      </c>
      <c r="F1822" s="2">
        <f t="shared" si="167"/>
        <v>3.3567848448875892E-2</v>
      </c>
      <c r="G1822" s="2">
        <f t="shared" si="165"/>
        <v>-4.2093361844932065E-3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1.9742999999999999</v>
      </c>
      <c r="C1823" s="2">
        <f t="shared" si="168"/>
        <v>2.0459797468665677</v>
      </c>
      <c r="D1823" s="2">
        <f t="shared" si="170"/>
        <v>2.0164795517135667</v>
      </c>
      <c r="E1823" s="2">
        <f t="shared" si="169"/>
        <v>2.9500195153000952E-2</v>
      </c>
      <c r="F1823" s="2">
        <f t="shared" si="167"/>
        <v>3.2754317789700907E-2</v>
      </c>
      <c r="G1823" s="2">
        <f t="shared" si="165"/>
        <v>-3.2541226366999548E-3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1.8621000000000001</v>
      </c>
      <c r="C1824" s="2">
        <f t="shared" si="168"/>
        <v>2.0446136319640189</v>
      </c>
      <c r="D1824" s="2">
        <f t="shared" si="170"/>
        <v>2.0050440293644138</v>
      </c>
      <c r="E1824" s="2">
        <f t="shared" si="169"/>
        <v>3.9569602599605069E-2</v>
      </c>
      <c r="F1824" s="2">
        <f t="shared" si="167"/>
        <v>3.4117374751681737E-2</v>
      </c>
      <c r="G1824" s="2">
        <f t="shared" si="165"/>
        <v>5.4522278479233327E-3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1.8396999999999999</v>
      </c>
      <c r="C1825" s="2">
        <f t="shared" si="168"/>
        <v>2.0434576885849389</v>
      </c>
      <c r="D1825" s="2">
        <f t="shared" si="170"/>
        <v>1.9927963234855683</v>
      </c>
      <c r="E1825" s="2">
        <f t="shared" si="169"/>
        <v>5.0661365099370581E-2</v>
      </c>
      <c r="F1825" s="2">
        <f t="shared" si="167"/>
        <v>3.7426172821219503E-2</v>
      </c>
      <c r="G1825" s="2">
        <f t="shared" si="165"/>
        <v>1.3235192278151078E-2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1.8396999999999999</v>
      </c>
      <c r="C1826" s="2">
        <f t="shared" si="168"/>
        <v>2.0397257364949484</v>
      </c>
      <c r="D1826" s="2">
        <f t="shared" si="170"/>
        <v>1.9814558550792298</v>
      </c>
      <c r="E1826" s="2">
        <f t="shared" si="169"/>
        <v>5.8269881415718539E-2</v>
      </c>
      <c r="F1826" s="2">
        <f t="shared" si="167"/>
        <v>4.1594914540119314E-2</v>
      </c>
      <c r="G1826" s="2">
        <f t="shared" si="165"/>
        <v>1.6674966875599224E-2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1.8396999999999999</v>
      </c>
      <c r="C1827" s="2">
        <f t="shared" si="168"/>
        <v>2.0331063924188024</v>
      </c>
      <c r="D1827" s="2">
        <f t="shared" si="170"/>
        <v>1.9709554213696572</v>
      </c>
      <c r="E1827" s="2">
        <f t="shared" si="169"/>
        <v>6.2150971049145243E-2</v>
      </c>
      <c r="F1827" s="2">
        <f t="shared" si="167"/>
        <v>4.5706125841924503E-2</v>
      </c>
      <c r="G1827" s="2">
        <f t="shared" si="165"/>
        <v>1.644484520722074E-2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1.8396999999999999</v>
      </c>
      <c r="C1828" s="2">
        <f t="shared" si="168"/>
        <v>2.0240592551236021</v>
      </c>
      <c r="D1828" s="2">
        <f t="shared" si="170"/>
        <v>1.9612327975644974</v>
      </c>
      <c r="E1828" s="2">
        <f t="shared" si="169"/>
        <v>6.2826457559104654E-2</v>
      </c>
      <c r="F1828" s="2">
        <f t="shared" si="167"/>
        <v>4.9130192185360536E-2</v>
      </c>
      <c r="G1828" s="2">
        <f t="shared" ref="G1828:G1891" si="171">E1828-F1828</f>
        <v>1.3696265373744118E-2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1.7948</v>
      </c>
      <c r="C1829" s="2">
        <f t="shared" si="168"/>
        <v>2.0060501389507404</v>
      </c>
      <c r="D1829" s="2">
        <f t="shared" si="170"/>
        <v>1.9489044421893493</v>
      </c>
      <c r="E1829" s="2">
        <f t="shared" si="169"/>
        <v>5.7145696761391029E-2</v>
      </c>
      <c r="F1829" s="2">
        <f t="shared" ref="F1829:F1892" si="173">(E1829*(2/(10)))+((1-(2/10))*F1828)</f>
        <v>5.0733293100566637E-2</v>
      </c>
      <c r="G1829" s="2">
        <f t="shared" si="171"/>
        <v>6.4124036608243923E-3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1.8396999999999999</v>
      </c>
      <c r="C1830" s="2">
        <f t="shared" si="168"/>
        <v>1.9894270406506265</v>
      </c>
      <c r="D1830" s="2">
        <f t="shared" si="170"/>
        <v>1.9408152242493975</v>
      </c>
      <c r="E1830" s="2">
        <f t="shared" si="169"/>
        <v>4.8611816401229024E-2</v>
      </c>
      <c r="F1830" s="2">
        <f t="shared" si="173"/>
        <v>5.0308997760699116E-2</v>
      </c>
      <c r="G1830" s="2">
        <f t="shared" si="171"/>
        <v>-1.6971813594700916E-3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1.8396999999999999</v>
      </c>
      <c r="C1831" s="2">
        <f t="shared" si="168"/>
        <v>1.9870998036274532</v>
      </c>
      <c r="D1831" s="2">
        <f t="shared" si="170"/>
        <v>1.9333252076383309</v>
      </c>
      <c r="E1831" s="2">
        <f t="shared" si="169"/>
        <v>5.3774595989122265E-2</v>
      </c>
      <c r="F1831" s="2">
        <f t="shared" si="173"/>
        <v>5.1002117406383746E-2</v>
      </c>
      <c r="G1831" s="2">
        <f t="shared" si="171"/>
        <v>2.772478582738519E-3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1.8396999999999999</v>
      </c>
      <c r="C1832" s="2">
        <f t="shared" si="168"/>
        <v>1.9851306030693834</v>
      </c>
      <c r="D1832" s="2">
        <f t="shared" si="170"/>
        <v>1.9263900070725286</v>
      </c>
      <c r="E1832" s="2">
        <f t="shared" si="169"/>
        <v>5.8740595996854772E-2</v>
      </c>
      <c r="F1832" s="2">
        <f t="shared" si="173"/>
        <v>5.2549813124477956E-2</v>
      </c>
      <c r="G1832" s="2">
        <f t="shared" si="171"/>
        <v>6.1907828723768155E-3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1.8846000000000001</v>
      </c>
      <c r="C1833" s="2">
        <f t="shared" si="168"/>
        <v>1.9834643564433243</v>
      </c>
      <c r="D1833" s="2">
        <f t="shared" si="170"/>
        <v>1.923294450993082</v>
      </c>
      <c r="E1833" s="2">
        <f t="shared" si="169"/>
        <v>6.0169905450242256E-2</v>
      </c>
      <c r="F1833" s="2">
        <f t="shared" si="173"/>
        <v>5.4073831589630819E-2</v>
      </c>
      <c r="G1833" s="2">
        <f t="shared" si="171"/>
        <v>6.0960738606114367E-3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1.8755999999999999</v>
      </c>
      <c r="C1834" s="2">
        <f t="shared" si="168"/>
        <v>1.9647929169905052</v>
      </c>
      <c r="D1834" s="2">
        <f t="shared" si="170"/>
        <v>1.9197615286972982</v>
      </c>
      <c r="E1834" s="2">
        <f t="shared" si="169"/>
        <v>4.5031388293206964E-2</v>
      </c>
      <c r="F1834" s="2">
        <f t="shared" si="173"/>
        <v>5.226534293034605E-2</v>
      </c>
      <c r="G1834" s="2">
        <f t="shared" si="171"/>
        <v>-7.2339546371390853E-3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1.8755999999999999</v>
      </c>
      <c r="C1835" s="2">
        <f t="shared" si="168"/>
        <v>1.9455478528381198</v>
      </c>
      <c r="D1835" s="2">
        <f t="shared" si="170"/>
        <v>1.9164903043493502</v>
      </c>
      <c r="E1835" s="2">
        <f t="shared" si="169"/>
        <v>2.9057548488769624E-2</v>
      </c>
      <c r="F1835" s="2">
        <f t="shared" si="173"/>
        <v>4.7623784042030763E-2</v>
      </c>
      <c r="G1835" s="2">
        <f t="shared" si="171"/>
        <v>-1.8566235553261139E-2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1.8666</v>
      </c>
      <c r="C1836" s="2">
        <f t="shared" si="168"/>
        <v>1.9292635677861014</v>
      </c>
      <c r="D1836" s="2">
        <f t="shared" si="170"/>
        <v>1.9127947262493983</v>
      </c>
      <c r="E1836" s="2">
        <f t="shared" si="169"/>
        <v>1.6468841536703138E-2</v>
      </c>
      <c r="F1836" s="2">
        <f t="shared" si="173"/>
        <v>4.1392795540965241E-2</v>
      </c>
      <c r="G1836" s="2">
        <f t="shared" si="171"/>
        <v>-2.4923954004262103E-2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1.8666</v>
      </c>
      <c r="C1837" s="2">
        <f t="shared" si="168"/>
        <v>1.9154845573574704</v>
      </c>
      <c r="D1837" s="2">
        <f t="shared" si="170"/>
        <v>1.9093728946753687</v>
      </c>
      <c r="E1837" s="2">
        <f t="shared" si="169"/>
        <v>6.1116626821016151E-3</v>
      </c>
      <c r="F1837" s="2">
        <f t="shared" si="173"/>
        <v>3.4336568969192516E-2</v>
      </c>
      <c r="G1837" s="2">
        <f t="shared" si="171"/>
        <v>-2.8224906287090901E-2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5">
        <f>TITRES_STAT!D1841</f>
        <v>1.8307</v>
      </c>
      <c r="C1838" s="2">
        <f t="shared" si="168"/>
        <v>1.9038253946870902</v>
      </c>
      <c r="D1838" s="2">
        <f t="shared" si="170"/>
        <v>1.9035452728475637</v>
      </c>
      <c r="E1838" s="2">
        <f t="shared" si="169"/>
        <v>2.8012183952652592E-4</v>
      </c>
      <c r="F1838" s="2">
        <f t="shared" si="173"/>
        <v>2.7525279543259319E-2</v>
      </c>
      <c r="G1838" s="2">
        <f t="shared" si="171"/>
        <v>-2.7245157703732793E-2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5">
        <f>TITRES_STAT!D1842</f>
        <v>1.8846000000000001</v>
      </c>
      <c r="C1839" s="2">
        <f t="shared" si="168"/>
        <v>1.8870522570429225</v>
      </c>
      <c r="D1839" s="2">
        <f t="shared" si="170"/>
        <v>1.9021419193032996</v>
      </c>
      <c r="E1839" s="2">
        <f t="shared" si="169"/>
        <v>-1.5089662260377112E-2</v>
      </c>
      <c r="F1839" s="2">
        <f t="shared" si="173"/>
        <v>1.9002291182532032E-2</v>
      </c>
      <c r="G1839" s="2">
        <f t="shared" si="171"/>
        <v>-3.4091953442909148E-2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5">
        <f>TITRES_STAT!D1843</f>
        <v>1.9742999999999999</v>
      </c>
      <c r="C1840" s="2">
        <f t="shared" si="168"/>
        <v>1.8797672944209343</v>
      </c>
      <c r="D1840" s="2">
        <f t="shared" si="170"/>
        <v>1.9074869623178698</v>
      </c>
      <c r="E1840" s="2">
        <f t="shared" si="169"/>
        <v>-2.7719667896935585E-2</v>
      </c>
      <c r="F1840" s="2">
        <f t="shared" si="173"/>
        <v>9.6578993666385088E-3</v>
      </c>
      <c r="G1840" s="2">
        <f t="shared" si="171"/>
        <v>-3.7377567263574094E-2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1.9653</v>
      </c>
      <c r="C1841" s="2">
        <f t="shared" si="168"/>
        <v>1.873603095279252</v>
      </c>
      <c r="D1841" s="2">
        <f t="shared" si="170"/>
        <v>1.9117694095535833</v>
      </c>
      <c r="E1841" s="2">
        <f t="shared" si="169"/>
        <v>-3.816631427433137E-2</v>
      </c>
      <c r="F1841" s="2">
        <f t="shared" si="173"/>
        <v>9.3056638444533567E-5</v>
      </c>
      <c r="G1841" s="2">
        <f t="shared" si="171"/>
        <v>-3.8259370912775904E-2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1.9653</v>
      </c>
      <c r="C1842" s="2">
        <f t="shared" si="168"/>
        <v>1.8683872344670593</v>
      </c>
      <c r="D1842" s="2">
        <f t="shared" si="170"/>
        <v>1.91573463847554</v>
      </c>
      <c r="E1842" s="2">
        <f t="shared" si="169"/>
        <v>-4.7347404008480698E-2</v>
      </c>
      <c r="F1842" s="2">
        <f t="shared" si="173"/>
        <v>-9.3950354909405134E-3</v>
      </c>
      <c r="G1842" s="2">
        <f t="shared" si="171"/>
        <v>-3.7952368517540185E-2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1.9608000000000001</v>
      </c>
      <c r="C1843" s="2">
        <f t="shared" si="168"/>
        <v>1.8708815060875117</v>
      </c>
      <c r="D1843" s="2">
        <f t="shared" si="170"/>
        <v>1.919072813403278</v>
      </c>
      <c r="E1843" s="2">
        <f t="shared" si="169"/>
        <v>-4.8191307315766263E-2</v>
      </c>
      <c r="F1843" s="2">
        <f t="shared" si="173"/>
        <v>-1.7154289855905665E-2</v>
      </c>
      <c r="G1843" s="2">
        <f t="shared" si="171"/>
        <v>-3.1037017459860598E-2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1.9519</v>
      </c>
      <c r="C1844" s="2">
        <f t="shared" si="168"/>
        <v>1.8716074282278945</v>
      </c>
      <c r="D1844" s="2">
        <f t="shared" si="170"/>
        <v>1.9215044568548869</v>
      </c>
      <c r="E1844" s="2">
        <f t="shared" si="169"/>
        <v>-4.9897028626992412E-2</v>
      </c>
      <c r="F1844" s="2">
        <f t="shared" si="173"/>
        <v>-2.3702837610123016E-2</v>
      </c>
      <c r="G1844" s="2">
        <f t="shared" si="171"/>
        <v>-2.6194191016869397E-2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1.9519</v>
      </c>
      <c r="C1845" s="2">
        <f t="shared" si="168"/>
        <v>1.8722216700389875</v>
      </c>
      <c r="D1845" s="2">
        <f t="shared" si="170"/>
        <v>1.9237559785693397</v>
      </c>
      <c r="E1845" s="2">
        <f t="shared" si="169"/>
        <v>-5.1534308530352124E-2</v>
      </c>
      <c r="F1845" s="2">
        <f t="shared" si="173"/>
        <v>-2.9269131794168839E-2</v>
      </c>
      <c r="G1845" s="2">
        <f t="shared" si="171"/>
        <v>-2.2265176736183286E-2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1.9429000000000001</v>
      </c>
      <c r="C1846" s="2">
        <f t="shared" si="168"/>
        <v>1.8713567977252972</v>
      </c>
      <c r="D1846" s="2">
        <f t="shared" si="170"/>
        <v>1.9251740542308702</v>
      </c>
      <c r="E1846" s="2">
        <f t="shared" si="169"/>
        <v>-5.3817256505573008E-2</v>
      </c>
      <c r="F1846" s="2">
        <f t="shared" si="173"/>
        <v>-3.417875673644967E-2</v>
      </c>
      <c r="G1846" s="2">
        <f t="shared" si="171"/>
        <v>-1.9638499769123338E-2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1.9653</v>
      </c>
      <c r="C1847" s="2">
        <f t="shared" si="168"/>
        <v>1.870624982690636</v>
      </c>
      <c r="D1847" s="2">
        <f t="shared" si="170"/>
        <v>1.928146346510065</v>
      </c>
      <c r="E1847" s="2">
        <f t="shared" si="169"/>
        <v>-5.7521363819428961E-2</v>
      </c>
      <c r="F1847" s="2">
        <f t="shared" si="173"/>
        <v>-3.8847278153045527E-2</v>
      </c>
      <c r="G1847" s="2">
        <f t="shared" si="171"/>
        <v>-1.8674085666383435E-2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1.9519</v>
      </c>
      <c r="C1848" s="2">
        <f t="shared" si="168"/>
        <v>1.8644826776613075</v>
      </c>
      <c r="D1848" s="2">
        <f t="shared" si="170"/>
        <v>1.9299058763982082</v>
      </c>
      <c r="E1848" s="2">
        <f t="shared" si="169"/>
        <v>-6.5423198736900723E-2</v>
      </c>
      <c r="F1848" s="2">
        <f t="shared" si="173"/>
        <v>-4.4162462269816571E-2</v>
      </c>
      <c r="G1848" s="2">
        <f t="shared" si="171"/>
        <v>-2.1260736467084151E-2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1.8846000000000001</v>
      </c>
      <c r="C1849" s="2">
        <f t="shared" si="168"/>
        <v>1.8675776503287986</v>
      </c>
      <c r="D1849" s="2">
        <f t="shared" si="170"/>
        <v>1.9265498855538965</v>
      </c>
      <c r="E1849" s="2">
        <f t="shared" si="169"/>
        <v>-5.8972235225097869E-2</v>
      </c>
      <c r="F1849" s="2">
        <f t="shared" si="173"/>
        <v>-4.7124416860872834E-2</v>
      </c>
      <c r="G1849" s="2">
        <f t="shared" si="171"/>
        <v>-1.1847818364225035E-2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1.9159999999999999</v>
      </c>
      <c r="C1850" s="2">
        <f t="shared" si="168"/>
        <v>1.8839964733551373</v>
      </c>
      <c r="D1850" s="2">
        <f t="shared" si="170"/>
        <v>1.9257684125499042</v>
      </c>
      <c r="E1850" s="2">
        <f t="shared" si="169"/>
        <v>-4.1771939194766849E-2</v>
      </c>
      <c r="F1850" s="2">
        <f t="shared" si="173"/>
        <v>-4.605392132765164E-2</v>
      </c>
      <c r="G1850" s="2">
        <f t="shared" si="171"/>
        <v>4.2819821328847901E-3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1.9159999999999999</v>
      </c>
      <c r="C1851" s="2">
        <f t="shared" si="168"/>
        <v>1.8965047082235778</v>
      </c>
      <c r="D1851" s="2">
        <f t="shared" si="170"/>
        <v>1.9250448264350966</v>
      </c>
      <c r="E1851" s="2">
        <f t="shared" si="169"/>
        <v>-2.8540118211518806E-2</v>
      </c>
      <c r="F1851" s="2">
        <f t="shared" si="173"/>
        <v>-4.2551160704425078E-2</v>
      </c>
      <c r="G1851" s="2">
        <f t="shared" si="171"/>
        <v>1.4011042492906273E-2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1.9159999999999999</v>
      </c>
      <c r="C1852" s="2">
        <f t="shared" si="168"/>
        <v>1.9070885992661042</v>
      </c>
      <c r="D1852" s="2">
        <f t="shared" si="170"/>
        <v>1.9243748392917559</v>
      </c>
      <c r="E1852" s="2">
        <f t="shared" si="169"/>
        <v>-1.7286240025651711E-2</v>
      </c>
      <c r="F1852" s="2">
        <f t="shared" si="173"/>
        <v>-3.749817656867041E-2</v>
      </c>
      <c r="G1852" s="2">
        <f t="shared" si="171"/>
        <v>2.0211936543018699E-2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1.907</v>
      </c>
      <c r="C1853" s="2">
        <f t="shared" si="168"/>
        <v>1.9153518916867034</v>
      </c>
      <c r="D1853" s="2">
        <f t="shared" si="170"/>
        <v>1.9230878141590333</v>
      </c>
      <c r="E1853" s="2">
        <f t="shared" si="169"/>
        <v>-7.7359224723299036E-3</v>
      </c>
      <c r="F1853" s="2">
        <f t="shared" si="173"/>
        <v>-3.1545725749402308E-2</v>
      </c>
      <c r="G1853" s="2">
        <f t="shared" si="171"/>
        <v>2.3809803277072404E-2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1.9205000000000001</v>
      </c>
      <c r="C1854" s="2">
        <f t="shared" si="168"/>
        <v>1.9209746775810566</v>
      </c>
      <c r="D1854" s="2">
        <f t="shared" si="170"/>
        <v>1.9228961242213272</v>
      </c>
      <c r="E1854" s="2">
        <f t="shared" si="169"/>
        <v>-1.9214466402706076E-3</v>
      </c>
      <c r="F1854" s="2">
        <f t="shared" si="173"/>
        <v>-2.5620869927575968E-2</v>
      </c>
      <c r="G1854" s="2">
        <f t="shared" si="171"/>
        <v>2.3699423287305361E-2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1.9294</v>
      </c>
      <c r="C1855" s="2">
        <f t="shared" si="168"/>
        <v>1.9257324194916632</v>
      </c>
      <c r="D1855" s="2">
        <f t="shared" si="170"/>
        <v>1.9233778927975251</v>
      </c>
      <c r="E1855" s="2">
        <f t="shared" si="169"/>
        <v>2.3545266941380483E-3</v>
      </c>
      <c r="F1855" s="2">
        <f t="shared" si="173"/>
        <v>-2.0025790603233166E-2</v>
      </c>
      <c r="G1855" s="2">
        <f t="shared" si="171"/>
        <v>2.2380317297371215E-2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1.8801000000000001</v>
      </c>
      <c r="C1856" s="2">
        <f t="shared" si="168"/>
        <v>1.928373585723715</v>
      </c>
      <c r="D1856" s="2">
        <f t="shared" si="170"/>
        <v>1.9201721229606714</v>
      </c>
      <c r="E1856" s="2">
        <f t="shared" si="169"/>
        <v>8.2014627630435655E-3</v>
      </c>
      <c r="F1856" s="2">
        <f t="shared" si="173"/>
        <v>-1.4380339929977819E-2</v>
      </c>
      <c r="G1856" s="2">
        <f t="shared" si="171"/>
        <v>2.2581802693021385E-2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1.8755999999999999</v>
      </c>
      <c r="C1857" s="2">
        <f t="shared" si="168"/>
        <v>1.9340545725354512</v>
      </c>
      <c r="D1857" s="2">
        <f t="shared" si="170"/>
        <v>1.9168704842228439</v>
      </c>
      <c r="E1857" s="2">
        <f t="shared" si="169"/>
        <v>1.7184088312607315E-2</v>
      </c>
      <c r="F1857" s="2">
        <f t="shared" si="173"/>
        <v>-8.0674542814607939E-3</v>
      </c>
      <c r="G1857" s="2">
        <f t="shared" si="171"/>
        <v>2.5251542594068109E-2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1.8755999999999999</v>
      </c>
      <c r="C1858" s="2">
        <f t="shared" si="168"/>
        <v>1.9368000229146125</v>
      </c>
      <c r="D1858" s="2">
        <f t="shared" si="170"/>
        <v>1.9138134113174481</v>
      </c>
      <c r="E1858" s="2">
        <f t="shared" si="169"/>
        <v>2.2986611597164419E-2</v>
      </c>
      <c r="F1858" s="2">
        <f t="shared" si="173"/>
        <v>-1.8566411057357518E-3</v>
      </c>
      <c r="G1858" s="2">
        <f t="shared" si="171"/>
        <v>2.4843252702900172E-2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1.907</v>
      </c>
      <c r="C1859" s="2">
        <f t="shared" si="168"/>
        <v>1.9287692501585183</v>
      </c>
      <c r="D1859" s="2">
        <f t="shared" si="170"/>
        <v>1.9133087141828222</v>
      </c>
      <c r="E1859" s="2">
        <f t="shared" si="169"/>
        <v>1.5460535975696077E-2</v>
      </c>
      <c r="F1859" s="2">
        <f t="shared" si="173"/>
        <v>1.6067943105506142E-3</v>
      </c>
      <c r="G1859" s="2">
        <f t="shared" si="171"/>
        <v>1.3853741665145462E-2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1.8891</v>
      </c>
      <c r="C1860" s="2">
        <f t="shared" si="168"/>
        <v>1.926804750134131</v>
      </c>
      <c r="D1860" s="2">
        <f t="shared" si="170"/>
        <v>1.9115154760952058</v>
      </c>
      <c r="E1860" s="2">
        <f t="shared" si="169"/>
        <v>1.5289274038925216E-2</v>
      </c>
      <c r="F1860" s="2">
        <f t="shared" si="173"/>
        <v>4.3432902562255352E-3</v>
      </c>
      <c r="G1860" s="2">
        <f t="shared" si="171"/>
        <v>1.0945983782699681E-2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1.8755999999999999</v>
      </c>
      <c r="C1861" s="2">
        <f t="shared" si="168"/>
        <v>1.9251424808827262</v>
      </c>
      <c r="D1861" s="2">
        <f t="shared" si="170"/>
        <v>1.9088550704585239</v>
      </c>
      <c r="E1861" s="2">
        <f t="shared" si="169"/>
        <v>1.6287410424202342E-2</v>
      </c>
      <c r="F1861" s="2">
        <f t="shared" si="173"/>
        <v>6.7321142898208973E-3</v>
      </c>
      <c r="G1861" s="2">
        <f t="shared" si="171"/>
        <v>9.5552961343814448E-3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1.8755999999999999</v>
      </c>
      <c r="C1862" s="2">
        <f t="shared" si="168"/>
        <v>1.9237359453623069</v>
      </c>
      <c r="D1862" s="2">
        <f t="shared" si="170"/>
        <v>1.9063917319060406</v>
      </c>
      <c r="E1862" s="2">
        <f t="shared" si="169"/>
        <v>1.7344213456266244E-2</v>
      </c>
      <c r="F1862" s="2">
        <f t="shared" si="173"/>
        <v>8.8545341231099674E-3</v>
      </c>
      <c r="G1862" s="2">
        <f t="shared" si="171"/>
        <v>8.4896793331562768E-3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1.8755999999999999</v>
      </c>
      <c r="C1863" s="2">
        <f t="shared" si="168"/>
        <v>1.9211611845373364</v>
      </c>
      <c r="D1863" s="2">
        <f t="shared" si="170"/>
        <v>1.9041108628759635</v>
      </c>
      <c r="E1863" s="2">
        <f t="shared" si="169"/>
        <v>1.705032166137288E-2</v>
      </c>
      <c r="F1863" s="2">
        <f t="shared" si="173"/>
        <v>1.0493691630762551E-2</v>
      </c>
      <c r="G1863" s="2">
        <f t="shared" si="171"/>
        <v>6.5566300306103293E-3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1.8666</v>
      </c>
      <c r="C1864" s="2">
        <f t="shared" si="168"/>
        <v>1.9210594638392846</v>
      </c>
      <c r="D1864" s="2">
        <f t="shared" si="170"/>
        <v>1.9013322804407071</v>
      </c>
      <c r="E1864" s="2">
        <f t="shared" si="169"/>
        <v>1.9727183398577486E-2</v>
      </c>
      <c r="F1864" s="2">
        <f t="shared" si="173"/>
        <v>1.2340389984325538E-2</v>
      </c>
      <c r="G1864" s="2">
        <f t="shared" si="171"/>
        <v>7.3867934142519479E-3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1.8666</v>
      </c>
      <c r="C1865" s="2">
        <f t="shared" si="168"/>
        <v>1.9223426232486254</v>
      </c>
      <c r="D1865" s="2">
        <f t="shared" si="170"/>
        <v>1.8987595189265805</v>
      </c>
      <c r="E1865" s="2">
        <f t="shared" si="169"/>
        <v>2.3583104322044912E-2</v>
      </c>
      <c r="F1865" s="2">
        <f t="shared" si="173"/>
        <v>1.4588932851869414E-2</v>
      </c>
      <c r="G1865" s="2">
        <f t="shared" si="171"/>
        <v>8.994171470175498E-3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5">
        <f>TITRES_STAT!D1869</f>
        <v>1.9025000000000001</v>
      </c>
      <c r="C1866" s="2">
        <f t="shared" si="168"/>
        <v>1.9158437581334522</v>
      </c>
      <c r="D1866" s="2">
        <f t="shared" si="170"/>
        <v>1.8990365915986855</v>
      </c>
      <c r="E1866" s="2">
        <f t="shared" si="169"/>
        <v>1.680716653476666E-2</v>
      </c>
      <c r="F1866" s="2">
        <f t="shared" si="173"/>
        <v>1.5032579588448863E-2</v>
      </c>
      <c r="G1866" s="2">
        <f t="shared" si="171"/>
        <v>1.7745869463177966E-3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5">
        <f>TITRES_STAT!D1870</f>
        <v>1.9519</v>
      </c>
      <c r="C1867" s="2">
        <f t="shared" si="168"/>
        <v>1.9096524107283057</v>
      </c>
      <c r="D1867" s="2">
        <f t="shared" si="170"/>
        <v>1.9029523996284126</v>
      </c>
      <c r="E1867" s="2">
        <f t="shared" si="169"/>
        <v>6.700011099893155E-3</v>
      </c>
      <c r="F1867" s="2">
        <f t="shared" si="173"/>
        <v>1.3366065890737721E-2</v>
      </c>
      <c r="G1867" s="2">
        <f t="shared" si="171"/>
        <v>-6.6660547908445663E-3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1.9519</v>
      </c>
      <c r="C1868" s="2">
        <f t="shared" si="168"/>
        <v>1.9044135783085663</v>
      </c>
      <c r="D1868" s="2">
        <f t="shared" si="170"/>
        <v>1.9065781478040857</v>
      </c>
      <c r="E1868" s="2">
        <f t="shared" si="169"/>
        <v>-2.1645694955194639E-3</v>
      </c>
      <c r="F1868" s="2">
        <f t="shared" si="173"/>
        <v>1.0259938813486285E-2</v>
      </c>
      <c r="G1868" s="2">
        <f t="shared" si="171"/>
        <v>-1.2424508309005749E-2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1.9519</v>
      </c>
      <c r="C1869" s="2">
        <f t="shared" si="168"/>
        <v>1.9048114893380175</v>
      </c>
      <c r="D1869" s="2">
        <f t="shared" si="170"/>
        <v>1.9099353220408202</v>
      </c>
      <c r="E1869" s="2">
        <f t="shared" si="169"/>
        <v>-5.1238327028026998E-3</v>
      </c>
      <c r="F1869" s="2">
        <f t="shared" si="173"/>
        <v>7.1831845102284892E-3</v>
      </c>
      <c r="G1869" s="2">
        <f t="shared" si="171"/>
        <v>-1.230701721303119E-2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1.9519</v>
      </c>
      <c r="C1870" s="2">
        <f t="shared" si="168"/>
        <v>1.9023943371321685</v>
      </c>
      <c r="D1870" s="2">
        <f t="shared" si="170"/>
        <v>1.913043816704463</v>
      </c>
      <c r="E1870" s="2">
        <f t="shared" si="169"/>
        <v>-1.0649479572294451E-2</v>
      </c>
      <c r="F1870" s="2">
        <f t="shared" si="173"/>
        <v>3.6166516937239015E-3</v>
      </c>
      <c r="G1870" s="2">
        <f t="shared" si="171"/>
        <v>-1.4266131266018353E-2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1.9519</v>
      </c>
      <c r="C1871" s="2">
        <f t="shared" ref="C1871:C1934" si="174">$C$4*B1861+C1870*(1-$C$4)</f>
        <v>1.8982721314195272</v>
      </c>
      <c r="D1871" s="2">
        <f t="shared" si="170"/>
        <v>1.9159220525041323</v>
      </c>
      <c r="E1871" s="2">
        <f t="shared" si="169"/>
        <v>-1.7649921084605058E-2</v>
      </c>
      <c r="F1871" s="2">
        <f t="shared" si="173"/>
        <v>-6.3666286194189034E-4</v>
      </c>
      <c r="G1871" s="2">
        <f t="shared" si="171"/>
        <v>-1.7013258222663169E-2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1.9519</v>
      </c>
      <c r="C1872" s="2">
        <f t="shared" si="174"/>
        <v>1.8947841112011383</v>
      </c>
      <c r="D1872" s="2">
        <f t="shared" si="170"/>
        <v>1.9185870856519742</v>
      </c>
      <c r="E1872" s="2">
        <f t="shared" si="169"/>
        <v>-2.3802974450835901E-2</v>
      </c>
      <c r="F1872" s="2">
        <f t="shared" si="173"/>
        <v>-5.2699251797206923E-3</v>
      </c>
      <c r="G1872" s="2">
        <f t="shared" si="171"/>
        <v>-1.8533049271115209E-2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1.8442000000000001</v>
      </c>
      <c r="C1873" s="2">
        <f t="shared" si="174"/>
        <v>1.8918327094778862</v>
      </c>
      <c r="D1873" s="2">
        <f t="shared" si="170"/>
        <v>1.9130769311592353</v>
      </c>
      <c r="E1873" s="2">
        <f t="shared" si="169"/>
        <v>-2.1244221681349096E-2</v>
      </c>
      <c r="F1873" s="2">
        <f t="shared" si="173"/>
        <v>-8.4647844800463737E-3</v>
      </c>
      <c r="G1873" s="2">
        <f t="shared" si="171"/>
        <v>-1.2779437201302722E-2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1.9294</v>
      </c>
      <c r="C1874" s="2">
        <f t="shared" si="174"/>
        <v>1.887950754173596</v>
      </c>
      <c r="D1874" s="2">
        <f t="shared" si="170"/>
        <v>1.9142860473696621</v>
      </c>
      <c r="E1874" s="2">
        <f t="shared" si="169"/>
        <v>-2.633529319606609E-2</v>
      </c>
      <c r="F1874" s="2">
        <f t="shared" si="173"/>
        <v>-1.2038886223250318E-2</v>
      </c>
      <c r="G1874" s="2">
        <f t="shared" si="171"/>
        <v>-1.4296406972815772E-2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1.9294</v>
      </c>
      <c r="C1875" s="2">
        <f t="shared" si="174"/>
        <v>1.8846660227622736</v>
      </c>
      <c r="D1875" s="2">
        <f t="shared" si="170"/>
        <v>1.9154055994163537</v>
      </c>
      <c r="E1875" s="2">
        <f t="shared" si="169"/>
        <v>-3.0739576654080114E-2</v>
      </c>
      <c r="F1875" s="2">
        <f t="shared" si="173"/>
        <v>-1.577902430941628E-2</v>
      </c>
      <c r="G1875" s="2">
        <f t="shared" si="171"/>
        <v>-1.4960552344663834E-2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1.9294</v>
      </c>
      <c r="C1876" s="2">
        <f t="shared" si="174"/>
        <v>1.8874097115680777</v>
      </c>
      <c r="D1876" s="2">
        <f t="shared" si="170"/>
        <v>1.9164422216818089</v>
      </c>
      <c r="E1876" s="2">
        <f t="shared" si="169"/>
        <v>-2.9032510113731202E-2</v>
      </c>
      <c r="F1876" s="2">
        <f t="shared" si="173"/>
        <v>-1.8429721470279263E-2</v>
      </c>
      <c r="G1876" s="2">
        <f t="shared" si="171"/>
        <v>-1.0602788643451939E-2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1.8621000000000001</v>
      </c>
      <c r="C1877" s="2">
        <f t="shared" si="174"/>
        <v>1.8973312944037579</v>
      </c>
      <c r="D1877" s="2">
        <f t="shared" si="170"/>
        <v>1.9124168719276007</v>
      </c>
      <c r="E1877" s="2">
        <f t="shared" si="169"/>
        <v>-1.5085577523842764E-2</v>
      </c>
      <c r="F1877" s="2">
        <f t="shared" si="173"/>
        <v>-1.7760892680991965E-2</v>
      </c>
      <c r="G1877" s="2">
        <f t="shared" si="171"/>
        <v>2.6753151571492009E-3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1.9205000000000001</v>
      </c>
      <c r="C1878" s="2">
        <f t="shared" si="174"/>
        <v>1.9057264798801028</v>
      </c>
      <c r="D1878" s="2">
        <f t="shared" si="170"/>
        <v>1.9130156221551859</v>
      </c>
      <c r="E1878" s="2">
        <f t="shared" si="169"/>
        <v>-7.2891422750831492E-3</v>
      </c>
      <c r="F1878" s="2">
        <f t="shared" si="173"/>
        <v>-1.56665425998102E-2</v>
      </c>
      <c r="G1878" s="2">
        <f t="shared" si="171"/>
        <v>8.3774003247270509E-3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1.8621000000000001</v>
      </c>
      <c r="C1879" s="2">
        <f t="shared" si="174"/>
        <v>1.912830098360087</v>
      </c>
      <c r="D1879" s="2">
        <f t="shared" si="170"/>
        <v>1.909244094588135</v>
      </c>
      <c r="E1879" s="2">
        <f t="shared" si="169"/>
        <v>3.5860037719519511E-3</v>
      </c>
      <c r="F1879" s="2">
        <f t="shared" si="173"/>
        <v>-1.181603332545777E-2</v>
      </c>
      <c r="G1879" s="2">
        <f t="shared" si="171"/>
        <v>1.5402037097409721E-2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1.9115</v>
      </c>
      <c r="C1880" s="2">
        <f t="shared" si="174"/>
        <v>1.918840852458535</v>
      </c>
      <c r="D1880" s="2">
        <f t="shared" si="170"/>
        <v>1.9094111986927176</v>
      </c>
      <c r="E1880" s="2">
        <f t="shared" si="169"/>
        <v>9.4296537658173918E-3</v>
      </c>
      <c r="F1880" s="2">
        <f t="shared" si="173"/>
        <v>-7.5668959072027388E-3</v>
      </c>
      <c r="G1880" s="2">
        <f t="shared" si="171"/>
        <v>1.6996549673020132E-2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1.9115</v>
      </c>
      <c r="C1881" s="2">
        <f t="shared" si="174"/>
        <v>1.9239268751572218</v>
      </c>
      <c r="D1881" s="2">
        <f t="shared" si="170"/>
        <v>1.9095659247154793</v>
      </c>
      <c r="E1881" s="2">
        <f t="shared" si="169"/>
        <v>1.436095044174257E-2</v>
      </c>
      <c r="F1881" s="2">
        <f t="shared" si="173"/>
        <v>-3.1813266374136773E-3</v>
      </c>
      <c r="G1881" s="2">
        <f t="shared" si="171"/>
        <v>1.7542277079156246E-2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1.9115</v>
      </c>
      <c r="C1882" s="2">
        <f t="shared" si="174"/>
        <v>1.9282304328253415</v>
      </c>
      <c r="D1882" s="2">
        <f t="shared" si="170"/>
        <v>1.9097091895513696</v>
      </c>
      <c r="E1882" s="2">
        <f t="shared" si="169"/>
        <v>1.8521243273971866E-2</v>
      </c>
      <c r="F1882" s="2">
        <f t="shared" si="173"/>
        <v>1.1591873448634315E-3</v>
      </c>
      <c r="G1882" s="2">
        <f t="shared" si="171"/>
        <v>1.7362055929108434E-2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1.9205000000000001</v>
      </c>
      <c r="C1883" s="2">
        <f t="shared" si="174"/>
        <v>1.915302673929135</v>
      </c>
      <c r="D1883" s="2">
        <f t="shared" si="170"/>
        <v>1.9105085088438607</v>
      </c>
      <c r="E1883" s="2">
        <f t="shared" si="169"/>
        <v>4.7941650852743045E-3</v>
      </c>
      <c r="F1883" s="2">
        <f t="shared" si="173"/>
        <v>1.8861828929456063E-3</v>
      </c>
      <c r="G1883" s="2">
        <f t="shared" si="171"/>
        <v>2.907982192328698E-3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1.8487</v>
      </c>
      <c r="C1884" s="2">
        <f t="shared" si="174"/>
        <v>1.9174714933246526</v>
      </c>
      <c r="D1884" s="2">
        <f t="shared" si="170"/>
        <v>1.9059301007813525</v>
      </c>
      <c r="E1884" s="2">
        <f t="shared" ref="E1884:E1947" si="175">C1884-D1884</f>
        <v>1.1541392543300111E-2</v>
      </c>
      <c r="F1884" s="2">
        <f t="shared" si="173"/>
        <v>3.8172248230165071E-3</v>
      </c>
      <c r="G1884" s="2">
        <f t="shared" si="171"/>
        <v>7.7241677202836041E-3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1.9205000000000001</v>
      </c>
      <c r="C1885" s="2">
        <f t="shared" si="174"/>
        <v>1.919306648197783</v>
      </c>
      <c r="D1885" s="2">
        <f t="shared" ref="D1885:D1948" si="176">$D$4*B1885+(1-$D$4)*D1884</f>
        <v>1.9070093525753264</v>
      </c>
      <c r="E1885" s="2">
        <f t="shared" si="175"/>
        <v>1.2297295622456517E-2</v>
      </c>
      <c r="F1885" s="2">
        <f t="shared" si="173"/>
        <v>5.5132389829045097E-3</v>
      </c>
      <c r="G1885" s="2">
        <f t="shared" si="171"/>
        <v>6.784056639552007E-3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1.907</v>
      </c>
      <c r="C1886" s="2">
        <f t="shared" si="174"/>
        <v>1.9208594715519702</v>
      </c>
      <c r="D1886" s="2">
        <f t="shared" si="176"/>
        <v>1.9070086597919689</v>
      </c>
      <c r="E1886" s="2">
        <f t="shared" si="175"/>
        <v>1.3850811760001358E-2</v>
      </c>
      <c r="F1886" s="2">
        <f t="shared" si="173"/>
        <v>7.1807535383238801E-3</v>
      </c>
      <c r="G1886" s="2">
        <f t="shared" si="171"/>
        <v>6.670058221677478E-3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1.907</v>
      </c>
      <c r="C1887" s="2">
        <f t="shared" si="174"/>
        <v>1.911819552851667</v>
      </c>
      <c r="D1887" s="2">
        <f t="shared" si="176"/>
        <v>1.9070080183258971</v>
      </c>
      <c r="E1887" s="2">
        <f t="shared" si="175"/>
        <v>4.8115345257699893E-3</v>
      </c>
      <c r="F1887" s="2">
        <f t="shared" si="173"/>
        <v>6.7069097358131028E-3</v>
      </c>
      <c r="G1887" s="2">
        <f t="shared" si="171"/>
        <v>-1.8953752100431135E-3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1.8846000000000001</v>
      </c>
      <c r="C1888" s="2">
        <f t="shared" si="174"/>
        <v>1.913155006259103</v>
      </c>
      <c r="D1888" s="2">
        <f t="shared" si="176"/>
        <v>1.9053481651165713</v>
      </c>
      <c r="E1888" s="2">
        <f t="shared" si="175"/>
        <v>7.8068411425316064E-3</v>
      </c>
      <c r="F1888" s="2">
        <f t="shared" si="173"/>
        <v>6.9268960171568039E-3</v>
      </c>
      <c r="G1888" s="2">
        <f t="shared" si="171"/>
        <v>8.7994512537480259E-4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1.8801000000000001</v>
      </c>
      <c r="C1889" s="2">
        <f t="shared" si="174"/>
        <v>1.9053003899115486</v>
      </c>
      <c r="D1889" s="2">
        <f t="shared" si="176"/>
        <v>1.9034779306634919</v>
      </c>
      <c r="E1889" s="2">
        <f t="shared" si="175"/>
        <v>1.8224592480566848E-3</v>
      </c>
      <c r="F1889" s="2">
        <f t="shared" si="173"/>
        <v>5.9060086633367804E-3</v>
      </c>
      <c r="G1889" s="2">
        <f t="shared" si="171"/>
        <v>-4.0835494152800956E-3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5">
        <f>TITRES_STAT!D1893</f>
        <v>1.8442000000000001</v>
      </c>
      <c r="C1890" s="2">
        <f t="shared" si="174"/>
        <v>1.9062541760790026</v>
      </c>
      <c r="D1890" s="2">
        <f t="shared" si="176"/>
        <v>1.8990869728365665</v>
      </c>
      <c r="E1890" s="2">
        <f t="shared" si="175"/>
        <v>7.1672032424361376E-3</v>
      </c>
      <c r="F1890" s="2">
        <f t="shared" si="173"/>
        <v>6.1582475791566527E-3</v>
      </c>
      <c r="G1890" s="2">
        <f t="shared" si="171"/>
        <v>1.0089556632794849E-3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1.8396999999999999</v>
      </c>
      <c r="C1891" s="2">
        <f t="shared" si="174"/>
        <v>1.9070612259130022</v>
      </c>
      <c r="D1891" s="2">
        <f t="shared" si="176"/>
        <v>1.8946879378116355</v>
      </c>
      <c r="E1891" s="2">
        <f t="shared" si="175"/>
        <v>1.2373288101366731E-2</v>
      </c>
      <c r="F1891" s="2">
        <f t="shared" si="173"/>
        <v>7.4012556835986688E-3</v>
      </c>
      <c r="G1891" s="2">
        <f t="shared" si="171"/>
        <v>4.9720324177680618E-3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1.8396999999999999</v>
      </c>
      <c r="C1892" s="2">
        <f t="shared" si="174"/>
        <v>1.9077441142340787</v>
      </c>
      <c r="D1892" s="2">
        <f t="shared" si="176"/>
        <v>1.8906147572329957</v>
      </c>
      <c r="E1892" s="2">
        <f t="shared" si="175"/>
        <v>1.712935700108309E-2</v>
      </c>
      <c r="F1892" s="2">
        <f t="shared" si="173"/>
        <v>9.3468759470955523E-3</v>
      </c>
      <c r="G1892" s="2">
        <f t="shared" ref="G1892:G1955" si="177">E1892-F1892</f>
        <v>7.7824810539875375E-3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1.8396999999999999</v>
      </c>
      <c r="C1893" s="2">
        <f t="shared" si="174"/>
        <v>1.9097065581980666</v>
      </c>
      <c r="D1893" s="2">
        <f t="shared" si="176"/>
        <v>1.8868432937342552</v>
      </c>
      <c r="E1893" s="2">
        <f t="shared" si="175"/>
        <v>2.2863264463811372E-2</v>
      </c>
      <c r="F1893" s="2">
        <f t="shared" ref="F1893:F1956" si="179">(E1893*(2/(10)))+((1-(2/10))*F1892)</f>
        <v>1.2050153650438718E-2</v>
      </c>
      <c r="G1893" s="2">
        <f t="shared" si="177"/>
        <v>1.0813110813372655E-2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1.8396999999999999</v>
      </c>
      <c r="C1894" s="2">
        <f t="shared" si="174"/>
        <v>1.9003209338599025</v>
      </c>
      <c r="D1894" s="2">
        <f t="shared" si="176"/>
        <v>1.883351197902088</v>
      </c>
      <c r="E1894" s="2">
        <f t="shared" si="175"/>
        <v>1.696973595781448E-2</v>
      </c>
      <c r="F1894" s="2">
        <f t="shared" si="179"/>
        <v>1.3034070111913872E-2</v>
      </c>
      <c r="G1894" s="2">
        <f t="shared" si="177"/>
        <v>3.9356658459006079E-3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1.8396999999999999</v>
      </c>
      <c r="C1895" s="2">
        <f t="shared" si="174"/>
        <v>1.9034254055737636</v>
      </c>
      <c r="D1895" s="2">
        <f t="shared" si="176"/>
        <v>1.8801177758352667</v>
      </c>
      <c r="E1895" s="2">
        <f t="shared" si="175"/>
        <v>2.3307629738496871E-2</v>
      </c>
      <c r="F1895" s="2">
        <f t="shared" si="179"/>
        <v>1.5088782037230474E-2</v>
      </c>
      <c r="G1895" s="2">
        <f t="shared" si="177"/>
        <v>8.218847701266397E-3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1.8172999999999999</v>
      </c>
      <c r="C1896" s="2">
        <f t="shared" si="174"/>
        <v>1.9039753431777999</v>
      </c>
      <c r="D1896" s="2">
        <f t="shared" si="176"/>
        <v>1.8754646072548766</v>
      </c>
      <c r="E1896" s="2">
        <f t="shared" si="175"/>
        <v>2.8510735922923303E-2</v>
      </c>
      <c r="F1896" s="2">
        <f t="shared" si="179"/>
        <v>1.7773172814369041E-2</v>
      </c>
      <c r="G1896" s="2">
        <f t="shared" si="177"/>
        <v>1.0737563108554261E-2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1.7679</v>
      </c>
      <c r="C1897" s="2">
        <f t="shared" si="174"/>
        <v>1.9044406749965999</v>
      </c>
      <c r="D1897" s="2">
        <f t="shared" si="176"/>
        <v>1.8674968585693301</v>
      </c>
      <c r="E1897" s="2">
        <f t="shared" si="175"/>
        <v>3.6943816427269738E-2</v>
      </c>
      <c r="F1897" s="2">
        <f t="shared" si="179"/>
        <v>2.1607301536949182E-2</v>
      </c>
      <c r="G1897" s="2">
        <f t="shared" si="177"/>
        <v>1.5336514890320556E-2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1.8396999999999999</v>
      </c>
      <c r="C1898" s="2">
        <f t="shared" si="174"/>
        <v>1.9013882634586614</v>
      </c>
      <c r="D1898" s="2">
        <f t="shared" si="176"/>
        <v>1.8654378320086389</v>
      </c>
      <c r="E1898" s="2">
        <f t="shared" si="175"/>
        <v>3.5950431450022524E-2</v>
      </c>
      <c r="F1898" s="2">
        <f t="shared" si="179"/>
        <v>2.4475927519563852E-2</v>
      </c>
      <c r="G1898" s="2">
        <f t="shared" si="177"/>
        <v>1.1474503930458672E-2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1.8396999999999999</v>
      </c>
      <c r="C1899" s="2">
        <f t="shared" si="174"/>
        <v>1.8981131460034828</v>
      </c>
      <c r="D1899" s="2">
        <f t="shared" si="176"/>
        <v>1.8635313259339248</v>
      </c>
      <c r="E1899" s="2">
        <f t="shared" si="175"/>
        <v>3.4581820069558011E-2</v>
      </c>
      <c r="F1899" s="2">
        <f t="shared" si="179"/>
        <v>2.6497106029562685E-2</v>
      </c>
      <c r="G1899" s="2">
        <f t="shared" si="177"/>
        <v>8.0847140399953263E-3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1.8396999999999999</v>
      </c>
      <c r="C1900" s="2">
        <f t="shared" si="174"/>
        <v>1.8898188158491009</v>
      </c>
      <c r="D1900" s="2">
        <f t="shared" si="176"/>
        <v>1.8617660425314118</v>
      </c>
      <c r="E1900" s="2">
        <f t="shared" si="175"/>
        <v>2.8052773317689184E-2</v>
      </c>
      <c r="F1900" s="2">
        <f t="shared" si="179"/>
        <v>2.6808239487187985E-2</v>
      </c>
      <c r="G1900" s="2">
        <f t="shared" si="177"/>
        <v>1.2445338305011981E-3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1.8396999999999999</v>
      </c>
      <c r="C1901" s="2">
        <f t="shared" si="174"/>
        <v>1.882108228795393</v>
      </c>
      <c r="D1901" s="2">
        <f t="shared" si="176"/>
        <v>1.8601315208624183</v>
      </c>
      <c r="E1901" s="2">
        <f t="shared" si="175"/>
        <v>2.1976707932974682E-2</v>
      </c>
      <c r="F1901" s="2">
        <f t="shared" si="179"/>
        <v>2.5841933176345325E-2</v>
      </c>
      <c r="G1901" s="2">
        <f t="shared" si="177"/>
        <v>-3.865225243370643E-3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1.8396999999999999</v>
      </c>
      <c r="C1902" s="2">
        <f t="shared" si="174"/>
        <v>1.8755838859037941</v>
      </c>
      <c r="D1902" s="2">
        <f t="shared" si="176"/>
        <v>1.8586180748726095</v>
      </c>
      <c r="E1902" s="2">
        <f t="shared" si="175"/>
        <v>1.6965811031184552E-2</v>
      </c>
      <c r="F1902" s="2">
        <f t="shared" si="179"/>
        <v>2.4066708747313172E-2</v>
      </c>
      <c r="G1902" s="2">
        <f t="shared" si="177"/>
        <v>-7.1008977161286201E-3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1.8172999999999999</v>
      </c>
      <c r="C1903" s="2">
        <f t="shared" si="174"/>
        <v>1.870063288072441</v>
      </c>
      <c r="D1903" s="2">
        <f t="shared" si="176"/>
        <v>1.8555574767338976</v>
      </c>
      <c r="E1903" s="2">
        <f t="shared" si="175"/>
        <v>1.4505811338543451E-2</v>
      </c>
      <c r="F1903" s="2">
        <f t="shared" si="179"/>
        <v>2.215452926555923E-2</v>
      </c>
      <c r="G1903" s="2">
        <f t="shared" si="177"/>
        <v>-7.6487179270157794E-3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1.8172999999999999</v>
      </c>
      <c r="C1904" s="2">
        <f t="shared" si="174"/>
        <v>1.8653920129843731</v>
      </c>
      <c r="D1904" s="2">
        <f t="shared" si="176"/>
        <v>1.8527235895684235</v>
      </c>
      <c r="E1904" s="2">
        <f t="shared" si="175"/>
        <v>1.2668423415949537E-2</v>
      </c>
      <c r="F1904" s="2">
        <f t="shared" si="179"/>
        <v>2.0257308095637295E-2</v>
      </c>
      <c r="G1904" s="2">
        <f t="shared" si="177"/>
        <v>-7.5888846796877581E-3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1.7724</v>
      </c>
      <c r="C1905" s="2">
        <f t="shared" si="174"/>
        <v>1.8614393956021618</v>
      </c>
      <c r="D1905" s="2">
        <f t="shared" si="176"/>
        <v>1.8467736940448365</v>
      </c>
      <c r="E1905" s="2">
        <f t="shared" si="175"/>
        <v>1.4665701557325272E-2</v>
      </c>
      <c r="F1905" s="2">
        <f t="shared" si="179"/>
        <v>1.9138986787974894E-2</v>
      </c>
      <c r="G1905" s="2">
        <f t="shared" si="177"/>
        <v>-4.4732852306496214E-3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1.8755999999999999</v>
      </c>
      <c r="C1906" s="2">
        <f t="shared" si="174"/>
        <v>1.8546487193556753</v>
      </c>
      <c r="D1906" s="2">
        <f t="shared" si="176"/>
        <v>1.8489089759674413</v>
      </c>
      <c r="E1906" s="2">
        <f t="shared" si="175"/>
        <v>5.7397433882340199E-3</v>
      </c>
      <c r="F1906" s="2">
        <f t="shared" si="179"/>
        <v>1.6459138108026718E-2</v>
      </c>
      <c r="G1906" s="2">
        <f t="shared" si="177"/>
        <v>-1.0719394719792698E-2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1.907</v>
      </c>
      <c r="C1907" s="2">
        <f t="shared" si="174"/>
        <v>1.8413027625317251</v>
      </c>
      <c r="D1907" s="2">
        <f t="shared" si="176"/>
        <v>1.8532120147846678</v>
      </c>
      <c r="E1907" s="2">
        <f t="shared" si="175"/>
        <v>-1.1909252252942704E-2</v>
      </c>
      <c r="F1907" s="2">
        <f t="shared" si="179"/>
        <v>1.0785460035832833E-2</v>
      </c>
      <c r="G1907" s="2">
        <f t="shared" si="177"/>
        <v>-2.2694712288775537E-2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1.907</v>
      </c>
      <c r="C1908" s="2">
        <f t="shared" si="174"/>
        <v>1.8410561836806905</v>
      </c>
      <c r="D1908" s="2">
        <f t="shared" si="176"/>
        <v>1.8571963099858035</v>
      </c>
      <c r="E1908" s="2">
        <f t="shared" si="175"/>
        <v>-1.6140126305113078E-2</v>
      </c>
      <c r="F1908" s="2">
        <f t="shared" si="179"/>
        <v>5.4003427676436507E-3</v>
      </c>
      <c r="G1908" s="2">
        <f t="shared" si="177"/>
        <v>-2.1540469072756731E-2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1.8755999999999999</v>
      </c>
      <c r="C1909" s="2">
        <f t="shared" si="174"/>
        <v>1.8408475400375073</v>
      </c>
      <c r="D1909" s="2">
        <f t="shared" si="176"/>
        <v>1.8585595462831515</v>
      </c>
      <c r="E1909" s="2">
        <f t="shared" si="175"/>
        <v>-1.7712006245644174E-2</v>
      </c>
      <c r="F1909" s="2">
        <f t="shared" si="179"/>
        <v>7.7787296498608603E-4</v>
      </c>
      <c r="G1909" s="2">
        <f t="shared" si="177"/>
        <v>-1.848987921063026E-2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1.8755999999999999</v>
      </c>
      <c r="C1910" s="2">
        <f t="shared" si="174"/>
        <v>1.8406709954163523</v>
      </c>
      <c r="D1910" s="2">
        <f t="shared" si="176"/>
        <v>1.8598218021140291</v>
      </c>
      <c r="E1910" s="2">
        <f t="shared" si="175"/>
        <v>-1.9150806697676881E-2</v>
      </c>
      <c r="F1910" s="2">
        <f t="shared" si="179"/>
        <v>-3.2078629675465074E-3</v>
      </c>
      <c r="G1910" s="2">
        <f t="shared" si="177"/>
        <v>-1.5942943730130374E-2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1.8755999999999999</v>
      </c>
      <c r="C1911" s="2">
        <f t="shared" si="174"/>
        <v>1.8405216115061442</v>
      </c>
      <c r="D1911" s="2">
        <f t="shared" si="176"/>
        <v>1.8609905575129899</v>
      </c>
      <c r="E1911" s="2">
        <f t="shared" si="175"/>
        <v>-2.0468946006845679E-2</v>
      </c>
      <c r="F1911" s="2">
        <f t="shared" si="179"/>
        <v>-6.6600795754063425E-3</v>
      </c>
      <c r="G1911" s="2">
        <f t="shared" si="177"/>
        <v>-1.3808866431439335E-2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1.8755999999999999</v>
      </c>
      <c r="C1912" s="2">
        <f t="shared" si="174"/>
        <v>1.8403952097359682</v>
      </c>
      <c r="D1912" s="2">
        <f t="shared" si="176"/>
        <v>1.8620727384379536</v>
      </c>
      <c r="E1912" s="2">
        <f t="shared" si="175"/>
        <v>-2.1677528701985471E-2</v>
      </c>
      <c r="F1912" s="2">
        <f t="shared" si="179"/>
        <v>-9.6635694007221676E-3</v>
      </c>
      <c r="G1912" s="2">
        <f t="shared" si="177"/>
        <v>-1.2013959301263304E-2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1.8755999999999999</v>
      </c>
      <c r="C1913" s="2">
        <f t="shared" si="174"/>
        <v>1.8368421005458191</v>
      </c>
      <c r="D1913" s="2">
        <f t="shared" si="176"/>
        <v>1.8630747578129201</v>
      </c>
      <c r="E1913" s="2">
        <f t="shared" si="175"/>
        <v>-2.6232657267101001E-2</v>
      </c>
      <c r="F1913" s="2">
        <f t="shared" si="179"/>
        <v>-1.2977386973997935E-2</v>
      </c>
      <c r="G1913" s="2">
        <f t="shared" si="177"/>
        <v>-1.3255270293103066E-2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1.8755999999999999</v>
      </c>
      <c r="C1914" s="2">
        <f t="shared" si="174"/>
        <v>1.8338356235387698</v>
      </c>
      <c r="D1914" s="2">
        <f t="shared" si="176"/>
        <v>1.8640025535304816</v>
      </c>
      <c r="E1914" s="2">
        <f t="shared" si="175"/>
        <v>-3.0166929991711777E-2</v>
      </c>
      <c r="F1914" s="2">
        <f t="shared" si="179"/>
        <v>-1.6415295577540706E-2</v>
      </c>
      <c r="G1914" s="2">
        <f t="shared" si="177"/>
        <v>-1.3751634414171071E-2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1.8755999999999999</v>
      </c>
      <c r="C1915" s="2">
        <f t="shared" si="174"/>
        <v>1.8243839891481899</v>
      </c>
      <c r="D1915" s="2">
        <f t="shared" si="176"/>
        <v>1.8648616236393349</v>
      </c>
      <c r="E1915" s="2">
        <f t="shared" si="175"/>
        <v>-4.0477634491145054E-2</v>
      </c>
      <c r="F1915" s="2">
        <f t="shared" si="179"/>
        <v>-2.1227763360261574E-2</v>
      </c>
      <c r="G1915" s="2">
        <f t="shared" si="177"/>
        <v>-1.9249871130883479E-2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1.8755999999999999</v>
      </c>
      <c r="C1916" s="2">
        <f t="shared" si="174"/>
        <v>1.8322633754330837</v>
      </c>
      <c r="D1916" s="2">
        <f t="shared" si="176"/>
        <v>1.8656570589253101</v>
      </c>
      <c r="E1916" s="2">
        <f t="shared" si="175"/>
        <v>-3.3393683492226378E-2</v>
      </c>
      <c r="F1916" s="2">
        <f t="shared" si="179"/>
        <v>-2.3660947386654536E-2</v>
      </c>
      <c r="G1916" s="2">
        <f t="shared" si="177"/>
        <v>-9.7327361055718417E-3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1.8396999999999999</v>
      </c>
      <c r="C1917" s="2">
        <f t="shared" si="174"/>
        <v>1.8437613176741476</v>
      </c>
      <c r="D1917" s="2">
        <f t="shared" si="176"/>
        <v>1.8637343138197315</v>
      </c>
      <c r="E1917" s="2">
        <f t="shared" si="175"/>
        <v>-1.9972996145583899E-2</v>
      </c>
      <c r="F1917" s="2">
        <f t="shared" si="179"/>
        <v>-2.292335713844041E-2</v>
      </c>
      <c r="G1917" s="2">
        <f t="shared" si="177"/>
        <v>2.9503609928565114E-3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1.8172999999999999</v>
      </c>
      <c r="C1918" s="2">
        <f t="shared" si="174"/>
        <v>1.8534903457242786</v>
      </c>
      <c r="D1918" s="2">
        <f t="shared" si="176"/>
        <v>1.8602947350182699</v>
      </c>
      <c r="E1918" s="2">
        <f t="shared" si="175"/>
        <v>-6.8043892939912975E-3</v>
      </c>
      <c r="F1918" s="2">
        <f t="shared" si="179"/>
        <v>-1.9699563569550587E-2</v>
      </c>
      <c r="G1918" s="2">
        <f t="shared" si="177"/>
        <v>1.2895174275559289E-2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1.8172999999999999</v>
      </c>
      <c r="C1919" s="2">
        <f t="shared" si="174"/>
        <v>1.8568918309974665</v>
      </c>
      <c r="D1919" s="2">
        <f t="shared" si="176"/>
        <v>1.8571099398317314</v>
      </c>
      <c r="E1919" s="2">
        <f t="shared" si="175"/>
        <v>-2.1810883426498506E-4</v>
      </c>
      <c r="F1919" s="2">
        <f t="shared" si="179"/>
        <v>-1.580327262249347E-2</v>
      </c>
      <c r="G1919" s="2">
        <f t="shared" si="177"/>
        <v>1.5585163788228485E-2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1.9159999999999999</v>
      </c>
      <c r="C1920" s="2">
        <f t="shared" si="174"/>
        <v>1.8597700108440101</v>
      </c>
      <c r="D1920" s="2">
        <f t="shared" si="176"/>
        <v>1.8614721665108624</v>
      </c>
      <c r="E1920" s="2">
        <f t="shared" si="175"/>
        <v>-1.7021556668523896E-3</v>
      </c>
      <c r="F1920" s="2">
        <f t="shared" si="179"/>
        <v>-1.2983049231365255E-2</v>
      </c>
      <c r="G1920" s="2">
        <f t="shared" si="177"/>
        <v>1.1280893564512865E-2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1.907</v>
      </c>
      <c r="C1921" s="2">
        <f t="shared" si="174"/>
        <v>1.8622053937910854</v>
      </c>
      <c r="D1921" s="2">
        <f t="shared" si="176"/>
        <v>1.8648445986211688</v>
      </c>
      <c r="E1921" s="2">
        <f t="shared" si="175"/>
        <v>-2.639204830083397E-3</v>
      </c>
      <c r="F1921" s="2">
        <f t="shared" si="179"/>
        <v>-1.0914280351108885E-2</v>
      </c>
      <c r="G1921" s="2">
        <f t="shared" si="177"/>
        <v>8.2750755210254882E-3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1.907</v>
      </c>
      <c r="C1922" s="2">
        <f t="shared" si="174"/>
        <v>1.8642661024386107</v>
      </c>
      <c r="D1922" s="2">
        <f t="shared" si="176"/>
        <v>1.8679672209455267</v>
      </c>
      <c r="E1922" s="2">
        <f t="shared" si="175"/>
        <v>-3.7011185069160124E-3</v>
      </c>
      <c r="F1922" s="2">
        <f t="shared" si="179"/>
        <v>-9.4716479822703117E-3</v>
      </c>
      <c r="G1922" s="2">
        <f t="shared" si="177"/>
        <v>5.7705294753542993E-3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1.907</v>
      </c>
      <c r="C1923" s="2">
        <f t="shared" si="174"/>
        <v>1.8660097789865167</v>
      </c>
      <c r="D1923" s="2">
        <f t="shared" si="176"/>
        <v>1.8708585379125247</v>
      </c>
      <c r="E1923" s="2">
        <f t="shared" si="175"/>
        <v>-4.8487589260080011E-3</v>
      </c>
      <c r="F1923" s="2">
        <f t="shared" si="179"/>
        <v>-8.5470701710178495E-3</v>
      </c>
      <c r="G1923" s="2">
        <f t="shared" si="177"/>
        <v>3.6983112450098485E-3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1.8846000000000001</v>
      </c>
      <c r="C1924" s="2">
        <f t="shared" si="174"/>
        <v>1.8674851976039757</v>
      </c>
      <c r="D1924" s="2">
        <f t="shared" si="176"/>
        <v>1.8718764239930783</v>
      </c>
      <c r="E1924" s="2">
        <f t="shared" si="175"/>
        <v>-4.3912263891026093E-3</v>
      </c>
      <c r="F1924" s="2">
        <f t="shared" si="179"/>
        <v>-7.7159014146348012E-3</v>
      </c>
      <c r="G1924" s="2">
        <f t="shared" si="177"/>
        <v>3.3246750255321918E-3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1.9249000000000001</v>
      </c>
      <c r="C1925" s="2">
        <f t="shared" si="174"/>
        <v>1.8687336287418255</v>
      </c>
      <c r="D1925" s="2">
        <f t="shared" si="176"/>
        <v>1.8758040962898872</v>
      </c>
      <c r="E1925" s="2">
        <f t="shared" si="175"/>
        <v>-7.0704675480617318E-3</v>
      </c>
      <c r="F1925" s="2">
        <f t="shared" si="179"/>
        <v>-7.5868146413201878E-3</v>
      </c>
      <c r="G1925" s="2">
        <f t="shared" si="177"/>
        <v>5.1634709325845598E-4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1.9249000000000001</v>
      </c>
      <c r="C1926" s="2">
        <f t="shared" si="174"/>
        <v>1.8697899935507754</v>
      </c>
      <c r="D1926" s="2">
        <f t="shared" si="176"/>
        <v>1.8794408298980436</v>
      </c>
      <c r="E1926" s="2">
        <f t="shared" si="175"/>
        <v>-9.6508363472682657E-3</v>
      </c>
      <c r="F1926" s="2">
        <f t="shared" si="179"/>
        <v>-7.9996189825098044E-3</v>
      </c>
      <c r="G1926" s="2">
        <f t="shared" si="177"/>
        <v>-1.6512173647584612E-3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1.9205000000000001</v>
      </c>
      <c r="C1927" s="2">
        <f t="shared" si="174"/>
        <v>1.8651607637737329</v>
      </c>
      <c r="D1927" s="2">
        <f t="shared" si="176"/>
        <v>1.882482249905596</v>
      </c>
      <c r="E1927" s="2">
        <f t="shared" si="175"/>
        <v>-1.7321486131863129E-2</v>
      </c>
      <c r="F1927" s="2">
        <f t="shared" si="179"/>
        <v>-9.8639924123804703E-3</v>
      </c>
      <c r="G1927" s="2">
        <f t="shared" si="177"/>
        <v>-7.4574937194826583E-3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1.9205000000000001</v>
      </c>
      <c r="C1928" s="2">
        <f t="shared" si="174"/>
        <v>1.8577975693470046</v>
      </c>
      <c r="D1928" s="2">
        <f t="shared" si="176"/>
        <v>1.8852983795422185</v>
      </c>
      <c r="E1928" s="2">
        <f t="shared" si="175"/>
        <v>-2.7500810195213887E-2</v>
      </c>
      <c r="F1928" s="2">
        <f t="shared" si="179"/>
        <v>-1.3391355968947156E-2</v>
      </c>
      <c r="G1928" s="2">
        <f t="shared" si="177"/>
        <v>-1.4109454226266731E-2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5">
        <f>TITRES_STAT!D1932</f>
        <v>1.907</v>
      </c>
      <c r="C1929" s="2">
        <f t="shared" si="174"/>
        <v>1.8515671740628499</v>
      </c>
      <c r="D1929" s="2">
        <f t="shared" si="176"/>
        <v>1.8869059069835357</v>
      </c>
      <c r="E1929" s="2">
        <f t="shared" si="175"/>
        <v>-3.5338732920685789E-2</v>
      </c>
      <c r="F1929" s="2">
        <f t="shared" si="179"/>
        <v>-1.7780831359294882E-2</v>
      </c>
      <c r="G1929" s="2">
        <f t="shared" si="177"/>
        <v>-1.7557901561390907E-2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5">
        <f>TITRES_STAT!D1933</f>
        <v>1.907</v>
      </c>
      <c r="C1930" s="2">
        <f t="shared" si="174"/>
        <v>1.8614799165147193</v>
      </c>
      <c r="D1930" s="2">
        <f t="shared" si="176"/>
        <v>1.8883943583180884</v>
      </c>
      <c r="E1930" s="2">
        <f t="shared" si="175"/>
        <v>-2.6914441803369105E-2</v>
      </c>
      <c r="F1930" s="2">
        <f t="shared" si="179"/>
        <v>-1.960755344810973E-2</v>
      </c>
      <c r="G1930" s="2">
        <f t="shared" si="177"/>
        <v>-7.306888355259375E-3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1.907</v>
      </c>
      <c r="C1931" s="2">
        <f t="shared" si="174"/>
        <v>1.8684830062816855</v>
      </c>
      <c r="D1931" s="2">
        <f t="shared" si="176"/>
        <v>1.88977255399823</v>
      </c>
      <c r="E1931" s="2">
        <f t="shared" si="175"/>
        <v>-2.1289547716544455E-2</v>
      </c>
      <c r="F1931" s="2">
        <f t="shared" si="179"/>
        <v>-1.9943952301796675E-2</v>
      </c>
      <c r="G1931" s="2">
        <f t="shared" si="177"/>
        <v>-1.3455954147477793E-3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1.907</v>
      </c>
      <c r="C1932" s="2">
        <f t="shared" si="174"/>
        <v>1.8744086976229646</v>
      </c>
      <c r="D1932" s="2">
        <f t="shared" si="176"/>
        <v>1.8910486611094721</v>
      </c>
      <c r="E1932" s="2">
        <f t="shared" si="175"/>
        <v>-1.6639963486507536E-2</v>
      </c>
      <c r="F1932" s="2">
        <f t="shared" si="179"/>
        <v>-1.9283154538738849E-2</v>
      </c>
      <c r="G1932" s="2">
        <f t="shared" si="177"/>
        <v>2.6431910522313126E-3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1.9742999999999999</v>
      </c>
      <c r="C1933" s="2">
        <f t="shared" si="174"/>
        <v>1.8794227441425084</v>
      </c>
      <c r="D1933" s="2">
        <f t="shared" si="176"/>
        <v>1.8972154269532149</v>
      </c>
      <c r="E1933" s="2">
        <f t="shared" si="175"/>
        <v>-1.7792682810706451E-2</v>
      </c>
      <c r="F1933" s="2">
        <f t="shared" si="179"/>
        <v>-1.8985060193132369E-2</v>
      </c>
      <c r="G1933" s="2">
        <f t="shared" si="177"/>
        <v>1.1923773824259187E-3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2.0964</v>
      </c>
      <c r="C1934" s="2">
        <f t="shared" si="174"/>
        <v>1.8802192450436612</v>
      </c>
      <c r="D1934" s="2">
        <f t="shared" si="176"/>
        <v>1.9119698397714953</v>
      </c>
      <c r="E1934" s="2">
        <f t="shared" si="175"/>
        <v>-3.1750594727834036E-2</v>
      </c>
      <c r="F1934" s="2">
        <f t="shared" si="179"/>
        <v>-2.1538167100072704E-2</v>
      </c>
      <c r="G1934" s="2">
        <f t="shared" si="177"/>
        <v>-1.0212427627761332E-2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2.1057999999999999</v>
      </c>
      <c r="C1935" s="2">
        <f t="shared" ref="C1935:C1998" si="180">$C$4*B1925+C1934*(1-$C$4)</f>
        <v>1.8870932073446363</v>
      </c>
      <c r="D1935" s="2">
        <f t="shared" si="176"/>
        <v>1.9263276294180511</v>
      </c>
      <c r="E1935" s="2">
        <f t="shared" si="175"/>
        <v>-3.9234422073414876E-2</v>
      </c>
      <c r="F1935" s="2">
        <f t="shared" si="179"/>
        <v>-2.5077418094741143E-2</v>
      </c>
      <c r="G1935" s="2">
        <f t="shared" si="177"/>
        <v>-1.4157003978673734E-2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2.1530999999999998</v>
      </c>
      <c r="C1936" s="2">
        <f t="shared" si="180"/>
        <v>1.8929096369839229</v>
      </c>
      <c r="D1936" s="2">
        <f t="shared" si="176"/>
        <v>1.9431255827944918</v>
      </c>
      <c r="E1936" s="2">
        <f t="shared" si="175"/>
        <v>-5.0215945810568874E-2</v>
      </c>
      <c r="F1936" s="2">
        <f t="shared" si="179"/>
        <v>-3.010512363790669E-2</v>
      </c>
      <c r="G1936" s="2">
        <f t="shared" si="177"/>
        <v>-2.0110822172662184E-2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2.1295000000000002</v>
      </c>
      <c r="C1937" s="2">
        <f t="shared" si="180"/>
        <v>1.8971543082171656</v>
      </c>
      <c r="D1937" s="2">
        <f t="shared" si="176"/>
        <v>1.9569310951800849</v>
      </c>
      <c r="E1937" s="2">
        <f t="shared" si="175"/>
        <v>-5.9776786962919326E-2</v>
      </c>
      <c r="F1937" s="2">
        <f t="shared" si="179"/>
        <v>-3.6039456302909223E-2</v>
      </c>
      <c r="G1937" s="2">
        <f t="shared" si="177"/>
        <v>-2.3737330660010103E-2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2.2004999999999999</v>
      </c>
      <c r="C1938" s="2">
        <f t="shared" si="180"/>
        <v>1.9007459531068325</v>
      </c>
      <c r="D1938" s="2">
        <f t="shared" si="176"/>
        <v>1.9749732362778565</v>
      </c>
      <c r="E1938" s="2">
        <f t="shared" si="175"/>
        <v>-7.4227283171024006E-2</v>
      </c>
      <c r="F1938" s="2">
        <f t="shared" si="179"/>
        <v>-4.3677021676532181E-2</v>
      </c>
      <c r="G1938" s="2">
        <f t="shared" si="177"/>
        <v>-3.0550261494491825E-2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2.1768000000000001</v>
      </c>
      <c r="C1939" s="2">
        <f t="shared" si="180"/>
        <v>1.9017081141673198</v>
      </c>
      <c r="D1939" s="2">
        <f t="shared" si="176"/>
        <v>1.9899233669239413</v>
      </c>
      <c r="E1939" s="2">
        <f t="shared" si="175"/>
        <v>-8.8215252756621565E-2</v>
      </c>
      <c r="F1939" s="2">
        <f t="shared" si="179"/>
        <v>-5.2584667892550056E-2</v>
      </c>
      <c r="G1939" s="2">
        <f t="shared" si="177"/>
        <v>-3.5630584864071509E-2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2.2241</v>
      </c>
      <c r="C1940" s="2">
        <f t="shared" si="180"/>
        <v>1.9025222504492705</v>
      </c>
      <c r="D1940" s="2">
        <f t="shared" si="176"/>
        <v>2.0072697841888347</v>
      </c>
      <c r="E1940" s="2">
        <f t="shared" si="175"/>
        <v>-0.10474753373956425</v>
      </c>
      <c r="F1940" s="2">
        <f t="shared" si="179"/>
        <v>-6.3017241061952889E-2</v>
      </c>
      <c r="G1940" s="2">
        <f t="shared" si="177"/>
        <v>-4.1730292677611358E-2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2.2477999999999998</v>
      </c>
      <c r="C1941" s="2">
        <f t="shared" si="180"/>
        <v>1.9032111349955365</v>
      </c>
      <c r="D1941" s="2">
        <f t="shared" si="176"/>
        <v>2.0250868372118842</v>
      </c>
      <c r="E1941" s="2">
        <f t="shared" si="175"/>
        <v>-0.12187570221634769</v>
      </c>
      <c r="F1941" s="2">
        <f t="shared" si="179"/>
        <v>-7.4788933292831858E-2</v>
      </c>
      <c r="G1941" s="2">
        <f t="shared" si="177"/>
        <v>-4.7086768923515834E-2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2.2572999999999999</v>
      </c>
      <c r="C1942" s="2">
        <f t="shared" si="180"/>
        <v>1.9037940373039155</v>
      </c>
      <c r="D1942" s="2">
        <f t="shared" si="176"/>
        <v>2.042287812233226</v>
      </c>
      <c r="E1942" s="2">
        <f t="shared" si="175"/>
        <v>-0.13849377492931048</v>
      </c>
      <c r="F1942" s="2">
        <f t="shared" si="179"/>
        <v>-8.7529901620127581E-2</v>
      </c>
      <c r="G1942" s="2">
        <f t="shared" si="177"/>
        <v>-5.0963873309182894E-2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2.2951000000000001</v>
      </c>
      <c r="C1943" s="2">
        <f t="shared" si="180"/>
        <v>1.9146411084879285</v>
      </c>
      <c r="D1943" s="2">
        <f t="shared" si="176"/>
        <v>2.061014640956691</v>
      </c>
      <c r="E1943" s="2">
        <f t="shared" si="175"/>
        <v>-0.1463735324687625</v>
      </c>
      <c r="F1943" s="2">
        <f t="shared" si="179"/>
        <v>-9.9298627789854571E-2</v>
      </c>
      <c r="G1943" s="2">
        <f t="shared" si="177"/>
        <v>-4.7074904678907931E-2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2.2713999999999999</v>
      </c>
      <c r="C1944" s="2">
        <f t="shared" si="180"/>
        <v>1.942604014874401</v>
      </c>
      <c r="D1944" s="2">
        <f t="shared" si="176"/>
        <v>2.0765987416265657</v>
      </c>
      <c r="E1944" s="2">
        <f t="shared" si="175"/>
        <v>-0.13399472675216462</v>
      </c>
      <c r="F1944" s="2">
        <f t="shared" si="179"/>
        <v>-0.10623784758231658</v>
      </c>
      <c r="G1944" s="2">
        <f t="shared" si="177"/>
        <v>-2.7756879169848037E-2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2.2951000000000001</v>
      </c>
      <c r="C1945" s="2">
        <f t="shared" si="180"/>
        <v>1.9677110895091086</v>
      </c>
      <c r="D1945" s="2">
        <f t="shared" si="176"/>
        <v>2.092784020024598</v>
      </c>
      <c r="E1945" s="2">
        <f t="shared" si="175"/>
        <v>-0.1250729305154894</v>
      </c>
      <c r="F1945" s="2">
        <f t="shared" si="179"/>
        <v>-0.11000486416895115</v>
      </c>
      <c r="G1945" s="2">
        <f t="shared" si="177"/>
        <v>-1.5068066346538248E-2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2.2951000000000001</v>
      </c>
      <c r="C1946" s="2">
        <f t="shared" si="180"/>
        <v>1.9962324603538613</v>
      </c>
      <c r="D1946" s="2">
        <f t="shared" si="176"/>
        <v>2.107770388911665</v>
      </c>
      <c r="E1946" s="2">
        <f t="shared" si="175"/>
        <v>-0.11153792855780376</v>
      </c>
      <c r="F1946" s="2">
        <f t="shared" si="179"/>
        <v>-0.11031147704672167</v>
      </c>
      <c r="G1946" s="2">
        <f t="shared" si="177"/>
        <v>-1.2264515110820828E-3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2.2951000000000001</v>
      </c>
      <c r="C1947" s="2">
        <f t="shared" si="180"/>
        <v>2.0167351587609597</v>
      </c>
      <c r="D1947" s="2">
        <f t="shared" si="176"/>
        <v>2.1216466563996899</v>
      </c>
      <c r="E1947" s="2">
        <f t="shared" si="175"/>
        <v>-0.1049114976387302</v>
      </c>
      <c r="F1947" s="2">
        <f t="shared" si="179"/>
        <v>-0.10923148116512338</v>
      </c>
      <c r="G1947" s="2">
        <f t="shared" si="177"/>
        <v>4.3199835263931785E-3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2.2951000000000001</v>
      </c>
      <c r="C1948" s="2">
        <f t="shared" si="180"/>
        <v>2.0450066727977352</v>
      </c>
      <c r="D1948" s="2">
        <f t="shared" si="176"/>
        <v>2.134495052221935</v>
      </c>
      <c r="E1948" s="2">
        <f t="shared" ref="E1948:E2011" si="181">C1948-D1948</f>
        <v>-8.9488379424199849E-2</v>
      </c>
      <c r="F1948" s="2">
        <f t="shared" si="179"/>
        <v>-0.10528286081693868</v>
      </c>
      <c r="G1948" s="2">
        <f t="shared" si="177"/>
        <v>1.5794481392738827E-2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2.2951000000000001</v>
      </c>
      <c r="C1949" s="2">
        <f t="shared" si="180"/>
        <v>2.0652825692903911</v>
      </c>
      <c r="D1949" s="2">
        <f t="shared" ref="D1949:D2012" si="182">$D$4*B1949+(1-$D$4)*D1948</f>
        <v>2.1463917150203105</v>
      </c>
      <c r="E1949" s="2">
        <f t="shared" si="181"/>
        <v>-8.1109145729919341E-2</v>
      </c>
      <c r="F1949" s="2">
        <f t="shared" si="179"/>
        <v>-0.10044811779953482</v>
      </c>
      <c r="G1949" s="2">
        <f t="shared" si="177"/>
        <v>1.9338972069615476E-2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2.2477999999999998</v>
      </c>
      <c r="C1950" s="2">
        <f t="shared" si="180"/>
        <v>2.0897160201687925</v>
      </c>
      <c r="D1950" s="2">
        <f t="shared" si="182"/>
        <v>2.1539034398336208</v>
      </c>
      <c r="E1950" s="2">
        <f t="shared" si="181"/>
        <v>-6.4187419664828216E-2</v>
      </c>
      <c r="F1950" s="2">
        <f t="shared" si="179"/>
        <v>-9.3195978172593508E-2</v>
      </c>
      <c r="G1950" s="2">
        <f t="shared" si="177"/>
        <v>2.9008558507765292E-2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2.1815000000000002</v>
      </c>
      <c r="C1951" s="2">
        <f t="shared" si="180"/>
        <v>2.1140366324505169</v>
      </c>
      <c r="D1951" s="2">
        <f t="shared" si="182"/>
        <v>2.1559476294755746</v>
      </c>
      <c r="E1951" s="2">
        <f t="shared" si="181"/>
        <v>-4.1910997025057739E-2</v>
      </c>
      <c r="F1951" s="2">
        <f t="shared" si="179"/>
        <v>-8.2938981943086354E-2</v>
      </c>
      <c r="G1951" s="2">
        <f t="shared" si="177"/>
        <v>4.1027984918028615E-2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2.1815000000000002</v>
      </c>
      <c r="C1952" s="2">
        <f t="shared" si="180"/>
        <v>2.1360771505350526</v>
      </c>
      <c r="D1952" s="2">
        <f t="shared" si="182"/>
        <v>2.1578403976625693</v>
      </c>
      <c r="E1952" s="2">
        <f t="shared" si="181"/>
        <v>-2.1763247127516649E-2</v>
      </c>
      <c r="F1952" s="2">
        <f t="shared" si="179"/>
        <v>-7.0703834979972416E-2</v>
      </c>
      <c r="G1952" s="2">
        <f t="shared" si="177"/>
        <v>4.8940587852455766E-2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2.1863000000000001</v>
      </c>
      <c r="C1953" s="2">
        <f t="shared" si="180"/>
        <v>2.1605422042988907</v>
      </c>
      <c r="D1953" s="2">
        <f t="shared" si="182"/>
        <v>2.1599485163542309</v>
      </c>
      <c r="E1953" s="2">
        <f t="shared" si="181"/>
        <v>5.9368794465974872E-4</v>
      </c>
      <c r="F1953" s="2">
        <f t="shared" si="179"/>
        <v>-5.6444330395045983E-2</v>
      </c>
      <c r="G1953" s="2">
        <f t="shared" si="177"/>
        <v>5.7038018339705732E-2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2.1057999999999999</v>
      </c>
      <c r="C1954" s="2">
        <f t="shared" si="180"/>
        <v>2.1775972497913689</v>
      </c>
      <c r="D1954" s="2">
        <f t="shared" si="182"/>
        <v>2.1559375151428064</v>
      </c>
      <c r="E1954" s="2">
        <f t="shared" si="181"/>
        <v>2.1659734648562523E-2</v>
      </c>
      <c r="F1954" s="2">
        <f t="shared" si="179"/>
        <v>-4.0823517386324282E-2</v>
      </c>
      <c r="G1954" s="2">
        <f t="shared" si="177"/>
        <v>6.2483252034886805E-2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2.1057999999999999</v>
      </c>
      <c r="C1955" s="2">
        <f t="shared" si="180"/>
        <v>2.1956745959773123</v>
      </c>
      <c r="D1955" s="2">
        <f t="shared" si="182"/>
        <v>2.152223625132228</v>
      </c>
      <c r="E1955" s="2">
        <f t="shared" si="181"/>
        <v>4.3450970845084314E-2</v>
      </c>
      <c r="F1955" s="2">
        <f t="shared" si="179"/>
        <v>-2.3968619740042565E-2</v>
      </c>
      <c r="G1955" s="2">
        <f t="shared" si="177"/>
        <v>6.7419590585126879E-2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2.1057999999999999</v>
      </c>
      <c r="C1956" s="2">
        <f t="shared" si="180"/>
        <v>2.2109708119808027</v>
      </c>
      <c r="D1956" s="2">
        <f t="shared" si="182"/>
        <v>2.1487848380853962</v>
      </c>
      <c r="E1956" s="2">
        <f t="shared" si="181"/>
        <v>6.2185973895406477E-2</v>
      </c>
      <c r="F1956" s="2">
        <f t="shared" si="179"/>
        <v>-6.7377010129527574E-3</v>
      </c>
      <c r="G1956" s="2">
        <f t="shared" ref="G1956:G2019" si="183">E1956-F1956</f>
        <v>6.8923674908359239E-2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2.1057999999999999</v>
      </c>
      <c r="C1957" s="2">
        <f t="shared" si="180"/>
        <v>2.2239137639837563</v>
      </c>
      <c r="D1957" s="2">
        <f t="shared" si="182"/>
        <v>2.1456007760049967</v>
      </c>
      <c r="E1957" s="2">
        <f t="shared" si="181"/>
        <v>7.8312987978759629E-2</v>
      </c>
      <c r="F1957" s="2">
        <f t="shared" ref="F1957:F2020" si="185">(E1957*(2/(10)))+((1-(2/10))*F1956)</f>
        <v>1.0272436785389721E-2</v>
      </c>
      <c r="G1957" s="2">
        <f t="shared" si="183"/>
        <v>6.8040551193369908E-2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2.1057999999999999</v>
      </c>
      <c r="C1958" s="2">
        <f t="shared" si="180"/>
        <v>2.23486549260164</v>
      </c>
      <c r="D1958" s="2">
        <f t="shared" si="182"/>
        <v>2.142652570374997</v>
      </c>
      <c r="E1958" s="2">
        <f t="shared" si="181"/>
        <v>9.2212922226643013E-2</v>
      </c>
      <c r="F1958" s="2">
        <f t="shared" si="185"/>
        <v>2.6660533873640379E-2</v>
      </c>
      <c r="G1958" s="2">
        <f t="shared" si="183"/>
        <v>6.555238835300263E-2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2.1295000000000002</v>
      </c>
      <c r="C1959" s="2">
        <f t="shared" si="180"/>
        <v>2.2441323398936954</v>
      </c>
      <c r="D1959" s="2">
        <f t="shared" si="182"/>
        <v>2.1416783059027749</v>
      </c>
      <c r="E1959" s="2">
        <f t="shared" si="181"/>
        <v>0.10245403399092057</v>
      </c>
      <c r="F1959" s="2">
        <f t="shared" si="185"/>
        <v>4.1819233897096422E-2</v>
      </c>
      <c r="G1959" s="2">
        <f t="shared" si="183"/>
        <v>6.0634800093824145E-2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2.1295000000000002</v>
      </c>
      <c r="C1960" s="2">
        <f t="shared" si="180"/>
        <v>2.2446965952946654</v>
      </c>
      <c r="D1960" s="2">
        <f t="shared" si="182"/>
        <v>2.1407762091692359</v>
      </c>
      <c r="E1960" s="2">
        <f t="shared" si="181"/>
        <v>0.10392038612542942</v>
      </c>
      <c r="F1960" s="2">
        <f t="shared" si="185"/>
        <v>5.4239464342763027E-2</v>
      </c>
      <c r="G1960" s="2">
        <f t="shared" si="183"/>
        <v>4.9680921782666393E-2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2.2004999999999999</v>
      </c>
      <c r="C1961" s="2">
        <f t="shared" si="180"/>
        <v>2.2349740421724089</v>
      </c>
      <c r="D1961" s="2">
        <f t="shared" si="182"/>
        <v>2.1452001936752185</v>
      </c>
      <c r="E1961" s="2">
        <f t="shared" si="181"/>
        <v>8.9773848497190389E-2</v>
      </c>
      <c r="F1961" s="2">
        <f t="shared" si="185"/>
        <v>6.1346341173648504E-2</v>
      </c>
      <c r="G1961" s="2">
        <f t="shared" si="183"/>
        <v>2.8427507323541885E-2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5">
        <f>TITRES_STAT!D1965</f>
        <v>2.2004999999999999</v>
      </c>
      <c r="C1962" s="2">
        <f t="shared" si="180"/>
        <v>2.226747266453577</v>
      </c>
      <c r="D1962" s="2">
        <f t="shared" si="182"/>
        <v>2.1492964756252024</v>
      </c>
      <c r="E1962" s="2">
        <f t="shared" si="181"/>
        <v>7.7450790828374583E-2</v>
      </c>
      <c r="F1962" s="2">
        <f t="shared" si="185"/>
        <v>6.4567231104593725E-2</v>
      </c>
      <c r="G1962" s="2">
        <f t="shared" si="183"/>
        <v>1.2883559723780857E-2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5">
        <f>TITRES_STAT!D1966</f>
        <v>2.2004999999999999</v>
      </c>
      <c r="C1963" s="2">
        <f t="shared" si="180"/>
        <v>2.2205246100761036</v>
      </c>
      <c r="D1963" s="2">
        <f t="shared" si="182"/>
        <v>2.1530893292825946</v>
      </c>
      <c r="E1963" s="2">
        <f t="shared" si="181"/>
        <v>6.7435280793509023E-2</v>
      </c>
      <c r="F1963" s="2">
        <f t="shared" si="185"/>
        <v>6.5140841042376788E-2</v>
      </c>
      <c r="G1963" s="2">
        <f t="shared" si="183"/>
        <v>2.2944397511322351E-3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5">
        <f>TITRES_STAT!D1967</f>
        <v>2.2004999999999999</v>
      </c>
      <c r="C1964" s="2">
        <f t="shared" si="180"/>
        <v>2.2028746700643955</v>
      </c>
      <c r="D1964" s="2">
        <f t="shared" si="182"/>
        <v>2.1566012308172171</v>
      </c>
      <c r="E1964" s="2">
        <f t="shared" si="181"/>
        <v>4.6273439247178416E-2</v>
      </c>
      <c r="F1964" s="2">
        <f t="shared" si="185"/>
        <v>6.1367360683337119E-2</v>
      </c>
      <c r="G1964" s="2">
        <f t="shared" si="183"/>
        <v>-1.5093921436158703E-2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2.1768000000000001</v>
      </c>
      <c r="C1965" s="2">
        <f t="shared" si="180"/>
        <v>2.1879401054391039</v>
      </c>
      <c r="D1965" s="2">
        <f t="shared" si="182"/>
        <v>2.1580974359418676</v>
      </c>
      <c r="E1965" s="2">
        <f t="shared" si="181"/>
        <v>2.9842669497236241E-2</v>
      </c>
      <c r="F1965" s="2">
        <f t="shared" si="185"/>
        <v>5.5062422446116949E-2</v>
      </c>
      <c r="G1965" s="2">
        <f t="shared" si="183"/>
        <v>-2.5219752948880708E-2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2.1768000000000001</v>
      </c>
      <c r="C1966" s="2">
        <f t="shared" si="180"/>
        <v>2.1753031661407802</v>
      </c>
      <c r="D1966" s="2">
        <f t="shared" si="182"/>
        <v>2.159482811057285</v>
      </c>
      <c r="E1966" s="2">
        <f t="shared" si="181"/>
        <v>1.5820355083495219E-2</v>
      </c>
      <c r="F1966" s="2">
        <f t="shared" si="185"/>
        <v>4.7214008973592604E-2</v>
      </c>
      <c r="G1966" s="2">
        <f t="shared" si="183"/>
        <v>-3.1393653890097385E-2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2.1768000000000001</v>
      </c>
      <c r="C1967" s="2">
        <f t="shared" si="180"/>
        <v>2.164610371349891</v>
      </c>
      <c r="D1967" s="2">
        <f t="shared" si="182"/>
        <v>2.1607655657937825</v>
      </c>
      <c r="E1967" s="2">
        <f t="shared" si="181"/>
        <v>3.8448055561084438E-3</v>
      </c>
      <c r="F1967" s="2">
        <f t="shared" si="185"/>
        <v>3.8540168290095773E-2</v>
      </c>
      <c r="G1967" s="2">
        <f t="shared" si="183"/>
        <v>-3.469536273398733E-2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2.1768000000000001</v>
      </c>
      <c r="C1968" s="2">
        <f t="shared" si="180"/>
        <v>2.1555626219114465</v>
      </c>
      <c r="D1968" s="2">
        <f t="shared" si="182"/>
        <v>2.1619533016609096</v>
      </c>
      <c r="E1968" s="2">
        <f t="shared" si="181"/>
        <v>-6.3906797494630574E-3</v>
      </c>
      <c r="F1968" s="2">
        <f t="shared" si="185"/>
        <v>2.9553998682184009E-2</v>
      </c>
      <c r="G1968" s="2">
        <f t="shared" si="183"/>
        <v>-3.5944678431647066E-2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2.1295000000000002</v>
      </c>
      <c r="C1969" s="2">
        <f t="shared" si="180"/>
        <v>2.1515529877712241</v>
      </c>
      <c r="D1969" s="2">
        <f t="shared" si="182"/>
        <v>2.159549353389731</v>
      </c>
      <c r="E1969" s="2">
        <f t="shared" si="181"/>
        <v>-7.9963656185069176E-3</v>
      </c>
      <c r="F1969" s="2">
        <f t="shared" si="185"/>
        <v>2.2043925822045823E-2</v>
      </c>
      <c r="G1969" s="2">
        <f t="shared" si="183"/>
        <v>-3.004029144055274E-2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2.0585</v>
      </c>
      <c r="C1970" s="2">
        <f t="shared" si="180"/>
        <v>2.1481602204218051</v>
      </c>
      <c r="D1970" s="2">
        <f t="shared" si="182"/>
        <v>2.152064216101603</v>
      </c>
      <c r="E1970" s="2">
        <f t="shared" si="181"/>
        <v>-3.9039956797979336E-3</v>
      </c>
      <c r="F1970" s="2">
        <f t="shared" si="185"/>
        <v>1.6854341521677071E-2</v>
      </c>
      <c r="G1970" s="2">
        <f t="shared" si="183"/>
        <v>-2.0758337201475005E-2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2.0585</v>
      </c>
      <c r="C1971" s="2">
        <f t="shared" si="180"/>
        <v>2.156212494203066</v>
      </c>
      <c r="D1971" s="2">
        <f t="shared" si="182"/>
        <v>2.1451335334274102</v>
      </c>
      <c r="E1971" s="2">
        <f t="shared" si="181"/>
        <v>1.1078960775655844E-2</v>
      </c>
      <c r="F1971" s="2">
        <f t="shared" si="185"/>
        <v>1.5699265372472827E-2</v>
      </c>
      <c r="G1971" s="2">
        <f t="shared" si="183"/>
        <v>-4.6203045968169834E-3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2.0585</v>
      </c>
      <c r="C1972" s="2">
        <f t="shared" si="180"/>
        <v>2.1630259566333634</v>
      </c>
      <c r="D1972" s="2">
        <f t="shared" si="182"/>
        <v>2.1387162346550097</v>
      </c>
      <c r="E1972" s="2">
        <f t="shared" si="181"/>
        <v>2.4309721978353682E-2</v>
      </c>
      <c r="F1972" s="2">
        <f t="shared" si="185"/>
        <v>1.7421356693648998E-2</v>
      </c>
      <c r="G1972" s="2">
        <f t="shared" si="183"/>
        <v>6.8883652847046839E-3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5">
        <f>TITRES_STAT!D1976</f>
        <v>2.0821999999999998</v>
      </c>
      <c r="C1973" s="2">
        <f t="shared" si="180"/>
        <v>2.1687911940743843</v>
      </c>
      <c r="D1973" s="2">
        <f t="shared" si="182"/>
        <v>2.1345298469027867</v>
      </c>
      <c r="E1973" s="2">
        <f t="shared" si="181"/>
        <v>3.4261347171597567E-2</v>
      </c>
      <c r="F1973" s="2">
        <f t="shared" si="185"/>
        <v>2.0789354789238712E-2</v>
      </c>
      <c r="G1973" s="2">
        <f t="shared" si="183"/>
        <v>1.3471992382358855E-2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2.0585</v>
      </c>
      <c r="C1974" s="2">
        <f t="shared" si="180"/>
        <v>2.1736694719090943</v>
      </c>
      <c r="D1974" s="2">
        <f t="shared" si="182"/>
        <v>2.1288980063914691</v>
      </c>
      <c r="E1974" s="2">
        <f t="shared" si="181"/>
        <v>4.4771465517625231E-2</v>
      </c>
      <c r="F1974" s="2">
        <f t="shared" si="185"/>
        <v>2.5585776934916017E-2</v>
      </c>
      <c r="G1974" s="2">
        <f t="shared" si="183"/>
        <v>1.9185688582709214E-2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2.0348000000000002</v>
      </c>
      <c r="C1975" s="2">
        <f t="shared" si="180"/>
        <v>2.1741510916153874</v>
      </c>
      <c r="D1975" s="2">
        <f t="shared" si="182"/>
        <v>2.1219277836958046</v>
      </c>
      <c r="E1975" s="2">
        <f t="shared" si="181"/>
        <v>5.2223307919582851E-2</v>
      </c>
      <c r="F1975" s="2">
        <f t="shared" si="185"/>
        <v>3.0913283131849385E-2</v>
      </c>
      <c r="G1975" s="2">
        <f t="shared" si="183"/>
        <v>2.1310024787733466E-2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2.0348000000000002</v>
      </c>
      <c r="C1976" s="2">
        <f t="shared" si="180"/>
        <v>2.1745586159822508</v>
      </c>
      <c r="D1976" s="2">
        <f t="shared" si="182"/>
        <v>2.1154738737924115</v>
      </c>
      <c r="E1976" s="2">
        <f t="shared" si="181"/>
        <v>5.9084742189839279E-2</v>
      </c>
      <c r="F1976" s="2">
        <f t="shared" si="185"/>
        <v>3.6547574943447368E-2</v>
      </c>
      <c r="G1976" s="2">
        <f t="shared" si="183"/>
        <v>2.2537167246391911E-2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2.0301</v>
      </c>
      <c r="C1977" s="2">
        <f t="shared" si="180"/>
        <v>2.1749034442926738</v>
      </c>
      <c r="D1977" s="2">
        <f t="shared" si="182"/>
        <v>2.109149883141122</v>
      </c>
      <c r="E1977" s="2">
        <f t="shared" si="181"/>
        <v>6.5753561151551843E-2</v>
      </c>
      <c r="F1977" s="2">
        <f t="shared" si="185"/>
        <v>4.2388772185068264E-2</v>
      </c>
      <c r="G1977" s="2">
        <f t="shared" si="183"/>
        <v>2.3364788966483578E-2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2.0112000000000001</v>
      </c>
      <c r="C1978" s="2">
        <f t="shared" si="180"/>
        <v>2.1751952220938011</v>
      </c>
      <c r="D1978" s="2">
        <f t="shared" si="182"/>
        <v>2.1018943362417795</v>
      </c>
      <c r="E1978" s="2">
        <f t="shared" si="181"/>
        <v>7.3300885852021658E-2</v>
      </c>
      <c r="F1978" s="2">
        <f t="shared" si="185"/>
        <v>4.8571194918458946E-2</v>
      </c>
      <c r="G1978" s="2">
        <f t="shared" si="183"/>
        <v>2.4729690933562712E-2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2.0112000000000001</v>
      </c>
      <c r="C1979" s="2">
        <f t="shared" si="180"/>
        <v>2.1681651879255242</v>
      </c>
      <c r="D1979" s="2">
        <f t="shared" si="182"/>
        <v>2.0951762372609068</v>
      </c>
      <c r="E1979" s="2">
        <f t="shared" si="181"/>
        <v>7.2988950664617303E-2</v>
      </c>
      <c r="F1979" s="2">
        <f t="shared" si="185"/>
        <v>5.3454746067690621E-2</v>
      </c>
      <c r="G1979" s="2">
        <f t="shared" si="183"/>
        <v>1.9534204596926681E-2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2.1295000000000002</v>
      </c>
      <c r="C1980" s="2">
        <f t="shared" si="180"/>
        <v>2.1512936205523667</v>
      </c>
      <c r="D1980" s="2">
        <f t="shared" si="182"/>
        <v>2.0977187382045432</v>
      </c>
      <c r="E1980" s="2">
        <f t="shared" si="181"/>
        <v>5.3574882347823483E-2</v>
      </c>
      <c r="F1980" s="2">
        <f t="shared" si="185"/>
        <v>5.3478773323717199E-2</v>
      </c>
      <c r="G1980" s="2">
        <f t="shared" si="183"/>
        <v>9.6109024106283414E-5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2.1295000000000002</v>
      </c>
      <c r="C1981" s="2">
        <f t="shared" si="180"/>
        <v>2.1370176789289257</v>
      </c>
      <c r="D1981" s="2">
        <f t="shared" si="182"/>
        <v>2.1000729057449474</v>
      </c>
      <c r="E1981" s="2">
        <f t="shared" si="181"/>
        <v>3.6944773183978263E-2</v>
      </c>
      <c r="F1981" s="2">
        <f t="shared" si="185"/>
        <v>5.0171973295769418E-2</v>
      </c>
      <c r="G1981" s="2">
        <f t="shared" si="183"/>
        <v>-1.3227200111791154E-2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2.1295000000000002</v>
      </c>
      <c r="C1982" s="2">
        <f t="shared" si="180"/>
        <v>2.1249380360167831</v>
      </c>
      <c r="D1982" s="2">
        <f t="shared" si="182"/>
        <v>2.1022526905045806</v>
      </c>
      <c r="E1982" s="2">
        <f t="shared" si="181"/>
        <v>2.2685345512202471E-2</v>
      </c>
      <c r="F1982" s="2">
        <f t="shared" si="185"/>
        <v>4.467464773905603E-2</v>
      </c>
      <c r="G1982" s="2">
        <f t="shared" si="183"/>
        <v>-2.1989302226853559E-2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2.1295000000000002</v>
      </c>
      <c r="C1983" s="2">
        <f t="shared" si="180"/>
        <v>2.1183629535526625</v>
      </c>
      <c r="D1983" s="2">
        <f t="shared" si="182"/>
        <v>2.1042710097264639</v>
      </c>
      <c r="E1983" s="2">
        <f t="shared" si="181"/>
        <v>1.4091943826198605E-2</v>
      </c>
      <c r="F1983" s="2">
        <f t="shared" si="185"/>
        <v>3.8558106956484546E-2</v>
      </c>
      <c r="G1983" s="2">
        <f t="shared" si="183"/>
        <v>-2.4466163130285941E-2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2.1295000000000002</v>
      </c>
      <c r="C1984" s="2">
        <f t="shared" si="180"/>
        <v>2.1091532683907146</v>
      </c>
      <c r="D1984" s="2">
        <f t="shared" si="182"/>
        <v>2.1061398238207998</v>
      </c>
      <c r="E1984" s="2">
        <f t="shared" si="181"/>
        <v>3.0134445699148138E-3</v>
      </c>
      <c r="F1984" s="2">
        <f t="shared" si="185"/>
        <v>3.1449174479170602E-2</v>
      </c>
      <c r="G1984" s="2">
        <f t="shared" si="183"/>
        <v>-2.8435729909255789E-2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2.0869</v>
      </c>
      <c r="C1985" s="2">
        <f t="shared" si="180"/>
        <v>2.0977143040229125</v>
      </c>
      <c r="D1985" s="2">
        <f t="shared" si="182"/>
        <v>2.1047146516859256</v>
      </c>
      <c r="E1985" s="2">
        <f t="shared" si="181"/>
        <v>-7.0003476630131622E-3</v>
      </c>
      <c r="F1985" s="2">
        <f t="shared" si="185"/>
        <v>2.375927005073385E-2</v>
      </c>
      <c r="G1985" s="2">
        <f t="shared" si="183"/>
        <v>-3.0759617713747012E-2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2.0869</v>
      </c>
      <c r="C1986" s="2">
        <f t="shared" si="180"/>
        <v>2.0880351803270796</v>
      </c>
      <c r="D1986" s="2">
        <f t="shared" si="182"/>
        <v>2.1033950478573384</v>
      </c>
      <c r="E1986" s="2">
        <f t="shared" si="181"/>
        <v>-1.5359867530258864E-2</v>
      </c>
      <c r="F1986" s="2">
        <f t="shared" si="185"/>
        <v>1.5935442534535309E-2</v>
      </c>
      <c r="G1986" s="2">
        <f t="shared" si="183"/>
        <v>-3.1295310064794177E-2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2.1295000000000002</v>
      </c>
      <c r="C1987" s="2">
        <f t="shared" si="180"/>
        <v>2.0791220756613749</v>
      </c>
      <c r="D1987" s="2">
        <f t="shared" si="182"/>
        <v>2.1053287480160541</v>
      </c>
      <c r="E1987" s="2">
        <f t="shared" si="181"/>
        <v>-2.6206672354679217E-2</v>
      </c>
      <c r="F1987" s="2">
        <f t="shared" si="185"/>
        <v>7.507019556692405E-3</v>
      </c>
      <c r="G1987" s="2">
        <f t="shared" si="183"/>
        <v>-3.3713691911371621E-2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2.2241</v>
      </c>
      <c r="C1988" s="2">
        <f t="shared" si="180"/>
        <v>2.068672525559625</v>
      </c>
      <c r="D1988" s="2">
        <f t="shared" si="182"/>
        <v>2.1141266185333834</v>
      </c>
      <c r="E1988" s="2">
        <f t="shared" si="181"/>
        <v>-4.5454092973758353E-2</v>
      </c>
      <c r="F1988" s="2">
        <f t="shared" si="185"/>
        <v>-3.0852029493977457E-3</v>
      </c>
      <c r="G1988" s="2">
        <f t="shared" si="183"/>
        <v>-4.236889002436061E-2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2.1389</v>
      </c>
      <c r="C1989" s="2">
        <f t="shared" si="180"/>
        <v>2.0598305985504517</v>
      </c>
      <c r="D1989" s="2">
        <f t="shared" si="182"/>
        <v>2.1159616838272068</v>
      </c>
      <c r="E1989" s="2">
        <f t="shared" si="181"/>
        <v>-5.6131085276755144E-2</v>
      </c>
      <c r="F1989" s="2">
        <f t="shared" si="185"/>
        <v>-1.3694379414869225E-2</v>
      </c>
      <c r="G1989" s="2">
        <f t="shared" si="183"/>
        <v>-4.2436705861885915E-2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2.1815000000000002</v>
      </c>
      <c r="C1990" s="2">
        <f t="shared" si="180"/>
        <v>2.0705489680042284</v>
      </c>
      <c r="D1990" s="2">
        <f t="shared" si="182"/>
        <v>2.1208163739140806</v>
      </c>
      <c r="E1990" s="2">
        <f t="shared" si="181"/>
        <v>-5.0267405909852236E-2</v>
      </c>
      <c r="F1990" s="2">
        <f t="shared" si="185"/>
        <v>-2.1008984713865829E-2</v>
      </c>
      <c r="G1990" s="2">
        <f t="shared" si="183"/>
        <v>-2.9258421195986407E-2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2.2193999999999998</v>
      </c>
      <c r="C1991" s="2">
        <f t="shared" si="180"/>
        <v>2.0796183575420395</v>
      </c>
      <c r="D1991" s="2">
        <f t="shared" si="182"/>
        <v>2.12811886473526</v>
      </c>
      <c r="E1991" s="2">
        <f t="shared" si="181"/>
        <v>-4.8500507193220521E-2</v>
      </c>
      <c r="F1991" s="2">
        <f t="shared" si="185"/>
        <v>-2.6507289209736766E-2</v>
      </c>
      <c r="G1991" s="2">
        <f t="shared" si="183"/>
        <v>-2.1993217983483755E-2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2.1389</v>
      </c>
      <c r="C1992" s="2">
        <f t="shared" si="180"/>
        <v>2.0872924563817259</v>
      </c>
      <c r="D1992" s="2">
        <f t="shared" si="182"/>
        <v>2.1289174673474629</v>
      </c>
      <c r="E1992" s="2">
        <f t="shared" si="181"/>
        <v>-4.1625010965737008E-2</v>
      </c>
      <c r="F1992" s="2">
        <f t="shared" si="185"/>
        <v>-2.9530833560936817E-2</v>
      </c>
      <c r="G1992" s="2">
        <f t="shared" si="183"/>
        <v>-1.2094177404800191E-2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2.1389</v>
      </c>
      <c r="C1993" s="2">
        <f t="shared" si="180"/>
        <v>2.0937859246306911</v>
      </c>
      <c r="D1993" s="2">
        <f t="shared" si="182"/>
        <v>2.1296569142106136</v>
      </c>
      <c r="E1993" s="2">
        <f t="shared" si="181"/>
        <v>-3.5870989579922519E-2</v>
      </c>
      <c r="F1993" s="2">
        <f t="shared" si="185"/>
        <v>-3.0798864764733959E-2</v>
      </c>
      <c r="G1993" s="2">
        <f t="shared" si="183"/>
        <v>-5.0721248151885598E-3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2.1768000000000001</v>
      </c>
      <c r="C1994" s="2">
        <f t="shared" si="180"/>
        <v>2.099280397764431</v>
      </c>
      <c r="D1994" s="2">
        <f t="shared" si="182"/>
        <v>2.1331489946394568</v>
      </c>
      <c r="E1994" s="2">
        <f t="shared" si="181"/>
        <v>-3.3868596875025858E-2</v>
      </c>
      <c r="F1994" s="2">
        <f t="shared" si="185"/>
        <v>-3.1412811186792337E-2</v>
      </c>
      <c r="G1994" s="2">
        <f t="shared" si="183"/>
        <v>-2.4557856882335208E-3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2.1389</v>
      </c>
      <c r="C1995" s="2">
        <f t="shared" si="180"/>
        <v>2.0973757211852875</v>
      </c>
      <c r="D1995" s="2">
        <f t="shared" si="182"/>
        <v>2.1335749950365339</v>
      </c>
      <c r="E1995" s="2">
        <f t="shared" si="181"/>
        <v>-3.6199273851246438E-2</v>
      </c>
      <c r="F1995" s="2">
        <f t="shared" si="185"/>
        <v>-3.2370103719683158E-2</v>
      </c>
      <c r="G1995" s="2">
        <f t="shared" si="183"/>
        <v>-3.8291701315632809E-3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2.1389</v>
      </c>
      <c r="C1996" s="2">
        <f t="shared" si="180"/>
        <v>2.0957640717721664</v>
      </c>
      <c r="D1996" s="2">
        <f t="shared" si="182"/>
        <v>2.1339694398486424</v>
      </c>
      <c r="E1996" s="2">
        <f t="shared" si="181"/>
        <v>-3.820536807647601E-2</v>
      </c>
      <c r="F1996" s="2">
        <f t="shared" si="185"/>
        <v>-3.3537156591041728E-2</v>
      </c>
      <c r="G1996" s="2">
        <f t="shared" si="183"/>
        <v>-4.6682114854342815E-3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2.1389</v>
      </c>
      <c r="C1997" s="2">
        <f t="shared" si="180"/>
        <v>2.1009542145764488</v>
      </c>
      <c r="D1997" s="2">
        <f t="shared" si="182"/>
        <v>2.1343346665265206</v>
      </c>
      <c r="E1997" s="2">
        <f t="shared" si="181"/>
        <v>-3.3380451950071777E-2</v>
      </c>
      <c r="F1997" s="2">
        <f t="shared" si="185"/>
        <v>-3.3505815662847736E-2</v>
      </c>
      <c r="G1997" s="2">
        <f t="shared" si="183"/>
        <v>1.2536371277595965E-4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2.1389</v>
      </c>
      <c r="C1998" s="2">
        <f t="shared" si="180"/>
        <v>2.119899720026226</v>
      </c>
      <c r="D1998" s="2">
        <f t="shared" si="182"/>
        <v>2.1346728393764081</v>
      </c>
      <c r="E1998" s="2">
        <f t="shared" si="181"/>
        <v>-1.4773119350182107E-2</v>
      </c>
      <c r="F1998" s="2">
        <f t="shared" si="185"/>
        <v>-2.9759276400314612E-2</v>
      </c>
      <c r="G1998" s="2">
        <f t="shared" si="183"/>
        <v>1.4986157050132506E-2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2.1389</v>
      </c>
      <c r="C1999" s="2">
        <f t="shared" ref="C1999:C2062" si="186">$C$4*B1989+C1998*(1-$C$4)</f>
        <v>2.1228228400221911</v>
      </c>
      <c r="D1999" s="2">
        <f t="shared" si="182"/>
        <v>2.1349859623855632</v>
      </c>
      <c r="E1999" s="2">
        <f t="shared" si="181"/>
        <v>-1.2163122363372025E-2</v>
      </c>
      <c r="F1999" s="2">
        <f t="shared" si="185"/>
        <v>-2.6240045592926097E-2</v>
      </c>
      <c r="G1999" s="2">
        <f t="shared" si="183"/>
        <v>1.4076923229554072E-2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2.1389</v>
      </c>
      <c r="C2000" s="2">
        <f t="shared" si="186"/>
        <v>2.1318500954033928</v>
      </c>
      <c r="D2000" s="2">
        <f t="shared" si="182"/>
        <v>2.1352758910977436</v>
      </c>
      <c r="E2000" s="2">
        <f t="shared" si="181"/>
        <v>-3.4257956943508638E-3</v>
      </c>
      <c r="F2000" s="2">
        <f t="shared" si="185"/>
        <v>-2.1677195613211051E-2</v>
      </c>
      <c r="G2000" s="2">
        <f t="shared" si="183"/>
        <v>1.8251399918860187E-2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2.1389</v>
      </c>
      <c r="C2001" s="2">
        <f t="shared" si="186"/>
        <v>2.1453193114951783</v>
      </c>
      <c r="D2001" s="2">
        <f t="shared" si="182"/>
        <v>2.135544343609022</v>
      </c>
      <c r="E2001" s="2">
        <f t="shared" si="181"/>
        <v>9.7749678861562828E-3</v>
      </c>
      <c r="F2001" s="2">
        <f t="shared" si="185"/>
        <v>-1.5386762913337586E-2</v>
      </c>
      <c r="G2001" s="2">
        <f t="shared" si="183"/>
        <v>2.5161730799493867E-2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2.1389</v>
      </c>
      <c r="C2002" s="2">
        <f t="shared" si="186"/>
        <v>2.1443317251113045</v>
      </c>
      <c r="D2002" s="2">
        <f t="shared" si="182"/>
        <v>2.1357929107490943</v>
      </c>
      <c r="E2002" s="2">
        <f t="shared" si="181"/>
        <v>8.5388143622102675E-3</v>
      </c>
      <c r="F2002" s="2">
        <f t="shared" si="185"/>
        <v>-1.0601647458228015E-2</v>
      </c>
      <c r="G2002" s="2">
        <f t="shared" si="183"/>
        <v>1.9140461820438284E-2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2.1530999999999998</v>
      </c>
      <c r="C2003" s="2">
        <f t="shared" si="186"/>
        <v>2.1434960750941805</v>
      </c>
      <c r="D2003" s="2">
        <f t="shared" si="182"/>
        <v>2.1370749173602723</v>
      </c>
      <c r="E2003" s="2">
        <f t="shared" si="181"/>
        <v>6.4211577339081671E-3</v>
      </c>
      <c r="F2003" s="2">
        <f t="shared" si="185"/>
        <v>-7.1970864198007784E-3</v>
      </c>
      <c r="G2003" s="2">
        <f t="shared" si="183"/>
        <v>1.3618244153708946E-2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2.1389</v>
      </c>
      <c r="C2004" s="2">
        <f t="shared" si="186"/>
        <v>2.1486197558489222</v>
      </c>
      <c r="D2004" s="2">
        <f t="shared" si="182"/>
        <v>2.1372101086669186</v>
      </c>
      <c r="E2004" s="2">
        <f t="shared" si="181"/>
        <v>1.1409647182003546E-2</v>
      </c>
      <c r="F2004" s="2">
        <f t="shared" si="185"/>
        <v>-3.4757396994399142E-3</v>
      </c>
      <c r="G2004" s="2">
        <f t="shared" si="183"/>
        <v>1.488538688144346E-2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2.1768000000000001</v>
      </c>
      <c r="C2005" s="2">
        <f t="shared" si="186"/>
        <v>2.1471244087952419</v>
      </c>
      <c r="D2005" s="2">
        <f t="shared" si="182"/>
        <v>2.1401426932101097</v>
      </c>
      <c r="E2005" s="2">
        <f t="shared" si="181"/>
        <v>6.9817155851321644E-3</v>
      </c>
      <c r="F2005" s="2">
        <f t="shared" si="185"/>
        <v>-1.3842486425254986E-3</v>
      </c>
      <c r="G2005" s="2">
        <f t="shared" si="183"/>
        <v>8.3659642276576636E-3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2.1768000000000001</v>
      </c>
      <c r="C2006" s="2">
        <f t="shared" si="186"/>
        <v>2.1458591151344355</v>
      </c>
      <c r="D2006" s="2">
        <f t="shared" si="182"/>
        <v>2.1428580492686202</v>
      </c>
      <c r="E2006" s="2">
        <f t="shared" si="181"/>
        <v>3.0010658658152778E-3</v>
      </c>
      <c r="F2006" s="2">
        <f t="shared" si="185"/>
        <v>-5.0718574085734341E-4</v>
      </c>
      <c r="G2006" s="2">
        <f t="shared" si="183"/>
        <v>3.5082516066726214E-3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2.1863000000000001</v>
      </c>
      <c r="C2007" s="2">
        <f t="shared" si="186"/>
        <v>2.1447884820368301</v>
      </c>
      <c r="D2007" s="2">
        <f t="shared" si="182"/>
        <v>2.1460759715450188</v>
      </c>
      <c r="E2007" s="2">
        <f t="shared" si="181"/>
        <v>-1.2874895081886883E-3</v>
      </c>
      <c r="F2007" s="2">
        <f t="shared" si="185"/>
        <v>-6.6324649432361246E-4</v>
      </c>
      <c r="G2007" s="2">
        <f t="shared" si="183"/>
        <v>-6.2424301386507588E-4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2.1530999999999998</v>
      </c>
      <c r="C2008" s="2">
        <f t="shared" si="186"/>
        <v>2.1438825617234718</v>
      </c>
      <c r="D2008" s="2">
        <f t="shared" si="182"/>
        <v>2.1465962699490917</v>
      </c>
      <c r="E2008" s="2">
        <f t="shared" si="181"/>
        <v>-2.713708225619893E-3</v>
      </c>
      <c r="F2008" s="2">
        <f t="shared" si="185"/>
        <v>-1.0733388405828686E-3</v>
      </c>
      <c r="G2008" s="2">
        <f t="shared" si="183"/>
        <v>-1.6403693850370244E-3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2.1530999999999998</v>
      </c>
      <c r="C2009" s="2">
        <f t="shared" si="186"/>
        <v>2.1431160137660146</v>
      </c>
      <c r="D2009" s="2">
        <f t="shared" si="182"/>
        <v>2.1470780277306405</v>
      </c>
      <c r="E2009" s="2">
        <f t="shared" si="181"/>
        <v>-3.9620139646259211E-3</v>
      </c>
      <c r="F2009" s="2">
        <f t="shared" si="185"/>
        <v>-1.6510738653914793E-3</v>
      </c>
      <c r="G2009" s="2">
        <f t="shared" si="183"/>
        <v>-2.3109400992344419E-3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2.1530999999999998</v>
      </c>
      <c r="C2010" s="2">
        <f t="shared" si="186"/>
        <v>2.1424673962635508</v>
      </c>
      <c r="D2010" s="2">
        <f t="shared" si="182"/>
        <v>2.1475240997505929</v>
      </c>
      <c r="E2010" s="2">
        <f t="shared" si="181"/>
        <v>-5.0567034870421246E-3</v>
      </c>
      <c r="F2010" s="2">
        <f t="shared" si="185"/>
        <v>-2.3321997897216085E-3</v>
      </c>
      <c r="G2010" s="2">
        <f t="shared" si="183"/>
        <v>-2.7245036973205161E-3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2.1863000000000001</v>
      </c>
      <c r="C2011" s="2">
        <f t="shared" si="186"/>
        <v>2.1419185660691582</v>
      </c>
      <c r="D2011" s="2">
        <f t="shared" si="182"/>
        <v>2.1503963886579562</v>
      </c>
      <c r="E2011" s="2">
        <f t="shared" si="181"/>
        <v>-8.4778225887980341E-3</v>
      </c>
      <c r="F2011" s="2">
        <f t="shared" si="185"/>
        <v>-3.5613243495368936E-3</v>
      </c>
      <c r="G2011" s="2">
        <f t="shared" si="183"/>
        <v>-4.9164982392611405E-3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5">
        <f>TITRES_STAT!D2015</f>
        <v>2.2004999999999999</v>
      </c>
      <c r="C2012" s="2">
        <f t="shared" si="186"/>
        <v>2.1414541712892876</v>
      </c>
      <c r="D2012" s="2">
        <f t="shared" si="182"/>
        <v>2.1541077672758853</v>
      </c>
      <c r="E2012" s="2">
        <f t="shared" ref="E2012:E2075" si="187">C2012-D2012</f>
        <v>-1.2653595986597654E-2</v>
      </c>
      <c r="F2012" s="2">
        <f t="shared" si="185"/>
        <v>-5.3797786769490463E-3</v>
      </c>
      <c r="G2012" s="2">
        <f t="shared" si="183"/>
        <v>-7.2738173096486081E-3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2.1720999999999999</v>
      </c>
      <c r="C2013" s="2">
        <f t="shared" si="186"/>
        <v>2.1432458372447818</v>
      </c>
      <c r="D2013" s="2">
        <f t="shared" ref="D2013:D2076" si="188">$D$4*B2013+(1-$D$4)*D2012</f>
        <v>2.1554405252554494</v>
      </c>
      <c r="E2013" s="2">
        <f t="shared" si="187"/>
        <v>-1.2194688010667587E-2</v>
      </c>
      <c r="F2013" s="2">
        <f t="shared" si="185"/>
        <v>-6.7427605436927544E-3</v>
      </c>
      <c r="G2013" s="2">
        <f t="shared" si="183"/>
        <v>-5.4519274669748326E-3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2.1720999999999999</v>
      </c>
      <c r="C2014" s="2">
        <f t="shared" si="186"/>
        <v>2.1425772468994309</v>
      </c>
      <c r="D2014" s="2">
        <f t="shared" si="188"/>
        <v>2.1566745604217123</v>
      </c>
      <c r="E2014" s="2">
        <f t="shared" si="187"/>
        <v>-1.4097313522281496E-2</v>
      </c>
      <c r="F2014" s="2">
        <f t="shared" si="185"/>
        <v>-8.2136711394105028E-3</v>
      </c>
      <c r="G2014" s="2">
        <f t="shared" si="183"/>
        <v>-5.8836423828709933E-3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2.2193999999999998</v>
      </c>
      <c r="C2015" s="2">
        <f t="shared" si="186"/>
        <v>2.1478422858379798</v>
      </c>
      <c r="D2015" s="2">
        <f t="shared" si="188"/>
        <v>2.1613208892793634</v>
      </c>
      <c r="E2015" s="2">
        <f t="shared" si="187"/>
        <v>-1.347860344138363E-2</v>
      </c>
      <c r="F2015" s="2">
        <f t="shared" si="185"/>
        <v>-9.2666575998051285E-3</v>
      </c>
      <c r="G2015" s="2">
        <f t="shared" si="183"/>
        <v>-4.2119458415785013E-3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5">
        <f>TITRES_STAT!D2019</f>
        <v>2.2193999999999998</v>
      </c>
      <c r="C2016" s="2">
        <f t="shared" si="186"/>
        <v>2.1522973187859828</v>
      </c>
      <c r="D2016" s="2">
        <f t="shared" si="188"/>
        <v>2.1656230456290402</v>
      </c>
      <c r="E2016" s="2">
        <f t="shared" si="187"/>
        <v>-1.3325726843057328E-2</v>
      </c>
      <c r="F2016" s="2">
        <f t="shared" si="185"/>
        <v>-1.007847144845557E-2</v>
      </c>
      <c r="G2016" s="2">
        <f t="shared" si="183"/>
        <v>-3.2472553946017585E-3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2.2052</v>
      </c>
      <c r="C2017" s="2">
        <f t="shared" si="186"/>
        <v>2.1575285005112161</v>
      </c>
      <c r="D2017" s="2">
        <f t="shared" si="188"/>
        <v>2.168554671878741</v>
      </c>
      <c r="E2017" s="2">
        <f t="shared" si="187"/>
        <v>-1.1026171367524817E-2</v>
      </c>
      <c r="F2017" s="2">
        <f t="shared" si="185"/>
        <v>-1.026801143226942E-2</v>
      </c>
      <c r="G2017" s="2">
        <f t="shared" si="183"/>
        <v>-7.58159935255397E-4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2.2241</v>
      </c>
      <c r="C2018" s="2">
        <f t="shared" si="186"/>
        <v>2.1568471927402597</v>
      </c>
      <c r="D2018" s="2">
        <f t="shared" si="188"/>
        <v>2.1726691406284639</v>
      </c>
      <c r="E2018" s="2">
        <f t="shared" si="187"/>
        <v>-1.5821947888204235E-2</v>
      </c>
      <c r="F2018" s="2">
        <f t="shared" si="185"/>
        <v>-1.1378798723456384E-2</v>
      </c>
      <c r="G2018" s="2">
        <f t="shared" si="183"/>
        <v>-4.4431491647478512E-3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2.2241</v>
      </c>
      <c r="C2019" s="2">
        <f t="shared" si="186"/>
        <v>2.1562707015494507</v>
      </c>
      <c r="D2019" s="2">
        <f t="shared" si="188"/>
        <v>2.1764788339152448</v>
      </c>
      <c r="E2019" s="2">
        <f t="shared" si="187"/>
        <v>-2.0208132365794107E-2</v>
      </c>
      <c r="F2019" s="2">
        <f t="shared" si="185"/>
        <v>-1.3144665451923929E-2</v>
      </c>
      <c r="G2019" s="2">
        <f t="shared" si="183"/>
        <v>-7.0634669138701783E-3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2.2336</v>
      </c>
      <c r="C2020" s="2">
        <f t="shared" si="186"/>
        <v>2.1557829013110736</v>
      </c>
      <c r="D2020" s="2">
        <f t="shared" si="188"/>
        <v>2.1807100314030041</v>
      </c>
      <c r="E2020" s="2">
        <f t="shared" si="187"/>
        <v>-2.4927130091930483E-2</v>
      </c>
      <c r="F2020" s="2">
        <f t="shared" si="185"/>
        <v>-1.5501158379925242E-2</v>
      </c>
      <c r="G2020" s="2">
        <f t="shared" ref="G2020:G2083" si="189">E2020-F2020</f>
        <v>-9.4259717120052412E-3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2.2713999999999999</v>
      </c>
      <c r="C2021" s="2">
        <f t="shared" si="186"/>
        <v>2.1604778395709086</v>
      </c>
      <c r="D2021" s="2">
        <f t="shared" si="188"/>
        <v>2.1874278068546333</v>
      </c>
      <c r="E2021" s="2">
        <f t="shared" si="187"/>
        <v>-2.6949967283724785E-2</v>
      </c>
      <c r="F2021" s="2">
        <f t="shared" ref="F2021:F2084" si="191">(E2021*(2/(10)))+((1-(2/10))*F2020)</f>
        <v>-1.7790920160685151E-2</v>
      </c>
      <c r="G2021" s="2">
        <f t="shared" si="189"/>
        <v>-9.1590471230396341E-3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2.2713999999999999</v>
      </c>
      <c r="C2022" s="2">
        <f t="shared" si="186"/>
        <v>2.1666350950215381</v>
      </c>
      <c r="D2022" s="2">
        <f t="shared" si="188"/>
        <v>2.1936479693098456</v>
      </c>
      <c r="E2022" s="2">
        <f t="shared" si="187"/>
        <v>-2.7012874288307565E-2</v>
      </c>
      <c r="F2022" s="2">
        <f t="shared" si="191"/>
        <v>-1.9635310986209634E-2</v>
      </c>
      <c r="G2022" s="2">
        <f t="shared" si="189"/>
        <v>-7.3775633020979302E-3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2.2713999999999999</v>
      </c>
      <c r="C2023" s="2">
        <f t="shared" si="186"/>
        <v>2.1674758496336093</v>
      </c>
      <c r="D2023" s="2">
        <f t="shared" si="188"/>
        <v>2.1994073789905979</v>
      </c>
      <c r="E2023" s="2">
        <f t="shared" si="187"/>
        <v>-3.1931529356988619E-2</v>
      </c>
      <c r="F2023" s="2">
        <f t="shared" si="191"/>
        <v>-2.2094554660365431E-2</v>
      </c>
      <c r="G2023" s="2">
        <f t="shared" si="189"/>
        <v>-9.836974696623188E-3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2.2713999999999999</v>
      </c>
      <c r="C2024" s="2">
        <f t="shared" si="186"/>
        <v>2.1681872573822849</v>
      </c>
      <c r="D2024" s="2">
        <f t="shared" si="188"/>
        <v>2.2047401657320354</v>
      </c>
      <c r="E2024" s="2">
        <f t="shared" si="187"/>
        <v>-3.6552908349750446E-2</v>
      </c>
      <c r="F2024" s="2">
        <f t="shared" si="191"/>
        <v>-2.4986225398242433E-2</v>
      </c>
      <c r="G2024" s="2">
        <f t="shared" si="189"/>
        <v>-1.1566682951508013E-2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2.2713999999999999</v>
      </c>
      <c r="C2025" s="2">
        <f t="shared" si="186"/>
        <v>2.1760661408619333</v>
      </c>
      <c r="D2025" s="2">
        <f t="shared" si="188"/>
        <v>2.2096779312333661</v>
      </c>
      <c r="E2025" s="2">
        <f t="shared" si="187"/>
        <v>-3.3611790371432804E-2</v>
      </c>
      <c r="F2025" s="2">
        <f t="shared" si="191"/>
        <v>-2.6711338392880507E-2</v>
      </c>
      <c r="G2025" s="2">
        <f t="shared" si="189"/>
        <v>-6.9004519785522966E-3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2.2856000000000001</v>
      </c>
      <c r="C2026" s="2">
        <f t="shared" si="186"/>
        <v>2.1827328884216359</v>
      </c>
      <c r="D2026" s="2">
        <f t="shared" si="188"/>
        <v>2.2153017881790427</v>
      </c>
      <c r="E2026" s="2">
        <f t="shared" si="187"/>
        <v>-3.2568899757406733E-2</v>
      </c>
      <c r="F2026" s="2">
        <f t="shared" si="191"/>
        <v>-2.7882850665785754E-2</v>
      </c>
      <c r="G2026" s="2">
        <f t="shared" si="189"/>
        <v>-4.6860490916209793E-3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2.2856000000000001</v>
      </c>
      <c r="C2027" s="2">
        <f t="shared" si="186"/>
        <v>2.1861893671259995</v>
      </c>
      <c r="D2027" s="2">
        <f t="shared" si="188"/>
        <v>2.220509063128743</v>
      </c>
      <c r="E2027" s="2">
        <f t="shared" si="187"/>
        <v>-3.4319696002743427E-2</v>
      </c>
      <c r="F2027" s="2">
        <f t="shared" si="191"/>
        <v>-2.917021973317729E-2</v>
      </c>
      <c r="G2027" s="2">
        <f t="shared" si="189"/>
        <v>-5.1494762695661368E-3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2.2856000000000001</v>
      </c>
      <c r="C2028" s="2">
        <f t="shared" si="186"/>
        <v>2.192021772183538</v>
      </c>
      <c r="D2028" s="2">
        <f t="shared" si="188"/>
        <v>2.2253306140080951</v>
      </c>
      <c r="E2028" s="2">
        <f t="shared" si="187"/>
        <v>-3.3308841824557067E-2</v>
      </c>
      <c r="F2028" s="2">
        <f t="shared" si="191"/>
        <v>-2.9997944151453244E-2</v>
      </c>
      <c r="G2028" s="2">
        <f t="shared" si="189"/>
        <v>-3.3108976731038228E-3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2.2856000000000001</v>
      </c>
      <c r="C2029" s="2">
        <f t="shared" si="186"/>
        <v>2.1969568841553011</v>
      </c>
      <c r="D2029" s="2">
        <f t="shared" si="188"/>
        <v>2.2297950129704582</v>
      </c>
      <c r="E2029" s="2">
        <f t="shared" si="187"/>
        <v>-3.283812881515713E-2</v>
      </c>
      <c r="F2029" s="2">
        <f t="shared" si="191"/>
        <v>-3.0565981084194022E-2</v>
      </c>
      <c r="G2029" s="2">
        <f t="shared" si="189"/>
        <v>-2.2721477309631082E-3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2.2431000000000001</v>
      </c>
      <c r="C2030" s="2">
        <f t="shared" si="186"/>
        <v>2.2025942865929471</v>
      </c>
      <c r="D2030" s="2">
        <f t="shared" si="188"/>
        <v>2.230780567565239</v>
      </c>
      <c r="E2030" s="2">
        <f t="shared" si="187"/>
        <v>-2.8186280972291922E-2</v>
      </c>
      <c r="F2030" s="2">
        <f t="shared" si="191"/>
        <v>-3.0090041061813604E-2</v>
      </c>
      <c r="G2030" s="2">
        <f t="shared" si="189"/>
        <v>1.9037600895216826E-3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2.2713999999999999</v>
      </c>
      <c r="C2031" s="2">
        <f t="shared" si="186"/>
        <v>2.2131797809632627</v>
      </c>
      <c r="D2031" s="2">
        <f t="shared" si="188"/>
        <v>2.2337894144122585</v>
      </c>
      <c r="E2031" s="2">
        <f t="shared" si="187"/>
        <v>-2.0609633448995801E-2</v>
      </c>
      <c r="F2031" s="2">
        <f t="shared" si="191"/>
        <v>-2.8193959539250045E-2</v>
      </c>
      <c r="G2031" s="2">
        <f t="shared" si="189"/>
        <v>7.5843260902542439E-3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2.2951000000000001</v>
      </c>
      <c r="C2032" s="2">
        <f t="shared" si="186"/>
        <v>2.2221367377381456</v>
      </c>
      <c r="D2032" s="2">
        <f t="shared" si="188"/>
        <v>2.2383309392706097</v>
      </c>
      <c r="E2032" s="2">
        <f t="shared" si="187"/>
        <v>-1.6194201532464092E-2</v>
      </c>
      <c r="F2032" s="2">
        <f t="shared" si="191"/>
        <v>-2.5794007937892854E-2</v>
      </c>
      <c r="G2032" s="2">
        <f t="shared" si="189"/>
        <v>9.5998064054287624E-3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2.2713999999999999</v>
      </c>
      <c r="C2033" s="2">
        <f t="shared" si="186"/>
        <v>2.2297157011630464</v>
      </c>
      <c r="D2033" s="2">
        <f t="shared" si="188"/>
        <v>2.2407804993246385</v>
      </c>
      <c r="E2033" s="2">
        <f t="shared" si="187"/>
        <v>-1.1064798161592115E-2</v>
      </c>
      <c r="F2033" s="2">
        <f t="shared" si="191"/>
        <v>-2.2848165982632708E-2</v>
      </c>
      <c r="G2033" s="2">
        <f t="shared" si="189"/>
        <v>1.1783367821040593E-2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2.2713999999999999</v>
      </c>
      <c r="C2034" s="2">
        <f t="shared" si="186"/>
        <v>2.2361286702148853</v>
      </c>
      <c r="D2034" s="2">
        <f t="shared" si="188"/>
        <v>2.2430486104857765</v>
      </c>
      <c r="E2034" s="2">
        <f t="shared" si="187"/>
        <v>-6.9199402708912672E-3</v>
      </c>
      <c r="F2034" s="2">
        <f t="shared" si="191"/>
        <v>-1.9662520840284421E-2</v>
      </c>
      <c r="G2034" s="2">
        <f t="shared" si="189"/>
        <v>1.2742580569393154E-2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2.2667000000000002</v>
      </c>
      <c r="C2035" s="2">
        <f t="shared" si="186"/>
        <v>2.2415550286433645</v>
      </c>
      <c r="D2035" s="2">
        <f t="shared" si="188"/>
        <v>2.2448005652646077</v>
      </c>
      <c r="E2035" s="2">
        <f t="shared" si="187"/>
        <v>-3.2455366212431613E-3</v>
      </c>
      <c r="F2035" s="2">
        <f t="shared" si="191"/>
        <v>-1.6379123996476168E-2</v>
      </c>
      <c r="G2035" s="2">
        <f t="shared" si="189"/>
        <v>1.3133587375233007E-2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2.2713999999999999</v>
      </c>
      <c r="C2036" s="2">
        <f t="shared" si="186"/>
        <v>2.248331178082847</v>
      </c>
      <c r="D2036" s="2">
        <f t="shared" si="188"/>
        <v>2.2467708937635256</v>
      </c>
      <c r="E2036" s="2">
        <f t="shared" si="187"/>
        <v>1.5602843193214255E-3</v>
      </c>
      <c r="F2036" s="2">
        <f t="shared" si="191"/>
        <v>-1.279124233331665E-2</v>
      </c>
      <c r="G2036" s="2">
        <f t="shared" si="189"/>
        <v>1.4351526652638075E-2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2.3424</v>
      </c>
      <c r="C2037" s="2">
        <f t="shared" si="186"/>
        <v>2.2540648429931784</v>
      </c>
      <c r="D2037" s="2">
        <f t="shared" si="188"/>
        <v>2.2538545312625233</v>
      </c>
      <c r="E2037" s="2">
        <f t="shared" si="187"/>
        <v>2.1031173065511055E-4</v>
      </c>
      <c r="F2037" s="2">
        <f t="shared" si="191"/>
        <v>-1.0190931520522299E-2</v>
      </c>
      <c r="G2037" s="2">
        <f t="shared" si="189"/>
        <v>1.040124325117741E-2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2.3424</v>
      </c>
      <c r="C2038" s="2">
        <f t="shared" si="186"/>
        <v>2.2589164056096127</v>
      </c>
      <c r="D2038" s="2">
        <f t="shared" si="188"/>
        <v>2.2604134548727068</v>
      </c>
      <c r="E2038" s="2">
        <f t="shared" si="187"/>
        <v>-1.4970492630941301E-3</v>
      </c>
      <c r="F2038" s="2">
        <f t="shared" si="191"/>
        <v>-8.4521550690366664E-3</v>
      </c>
      <c r="G2038" s="2">
        <f t="shared" si="189"/>
        <v>6.9551058059425363E-3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5">
        <f>TITRES_STAT!D2042</f>
        <v>2.3424</v>
      </c>
      <c r="C2039" s="2">
        <f t="shared" si="186"/>
        <v>2.2630215739773645</v>
      </c>
      <c r="D2039" s="2">
        <f t="shared" si="188"/>
        <v>2.2664865322895431</v>
      </c>
      <c r="E2039" s="2">
        <f t="shared" si="187"/>
        <v>-3.4649583121786343E-3</v>
      </c>
      <c r="F2039" s="2">
        <f t="shared" si="191"/>
        <v>-7.45471571766506E-3</v>
      </c>
      <c r="G2039" s="2">
        <f t="shared" si="189"/>
        <v>3.9897574054864257E-3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5">
        <f>TITRES_STAT!D2043</f>
        <v>2.3472</v>
      </c>
      <c r="C2040" s="2">
        <f t="shared" si="186"/>
        <v>2.2599567164423853</v>
      </c>
      <c r="D2040" s="2">
        <f t="shared" si="188"/>
        <v>2.2724653076755028</v>
      </c>
      <c r="E2040" s="2">
        <f t="shared" si="187"/>
        <v>-1.2508591233117539E-2</v>
      </c>
      <c r="F2040" s="2">
        <f t="shared" si="191"/>
        <v>-8.4654908207555564E-3</v>
      </c>
      <c r="G2040" s="2">
        <f t="shared" si="189"/>
        <v>-4.0431004123619822E-3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2.3188</v>
      </c>
      <c r="C2041" s="2">
        <f t="shared" si="186"/>
        <v>2.2617172216050951</v>
      </c>
      <c r="D2041" s="2">
        <f t="shared" si="188"/>
        <v>2.2758975071069472</v>
      </c>
      <c r="E2041" s="2">
        <f t="shared" si="187"/>
        <v>-1.4180285501852019E-2</v>
      </c>
      <c r="F2041" s="2">
        <f t="shared" si="191"/>
        <v>-9.6084497569748489E-3</v>
      </c>
      <c r="G2041" s="2">
        <f t="shared" si="189"/>
        <v>-4.5718357448771701E-3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2.3188</v>
      </c>
      <c r="C2042" s="2">
        <f t="shared" si="186"/>
        <v>2.2668530336658499</v>
      </c>
      <c r="D2042" s="2">
        <f t="shared" si="188"/>
        <v>2.2790754695434696</v>
      </c>
      <c r="E2042" s="2">
        <f t="shared" si="187"/>
        <v>-1.2222435877619731E-2</v>
      </c>
      <c r="F2042" s="2">
        <f t="shared" si="191"/>
        <v>-1.0131246981103827E-2</v>
      </c>
      <c r="G2042" s="2">
        <f t="shared" si="189"/>
        <v>-2.0911888965159039E-3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2.3424</v>
      </c>
      <c r="C2043" s="2">
        <f t="shared" si="186"/>
        <v>2.267552566948027</v>
      </c>
      <c r="D2043" s="2">
        <f t="shared" si="188"/>
        <v>2.2837661755032124</v>
      </c>
      <c r="E2043" s="2">
        <f t="shared" si="187"/>
        <v>-1.6213608555185388E-2</v>
      </c>
      <c r="F2043" s="2">
        <f t="shared" si="191"/>
        <v>-1.1347719295920138E-2</v>
      </c>
      <c r="G2043" s="2">
        <f t="shared" si="189"/>
        <v>-4.8658892592652499E-3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2.3188</v>
      </c>
      <c r="C2044" s="2">
        <f t="shared" si="186"/>
        <v>2.2681444797252537</v>
      </c>
      <c r="D2044" s="2">
        <f t="shared" si="188"/>
        <v>2.2863612736140855</v>
      </c>
      <c r="E2044" s="2">
        <f t="shared" si="187"/>
        <v>-1.8216793888831795E-2</v>
      </c>
      <c r="F2044" s="2">
        <f t="shared" si="191"/>
        <v>-1.2721534214502471E-2</v>
      </c>
      <c r="G2044" s="2">
        <f t="shared" si="189"/>
        <v>-5.4952596743293239E-3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2.456</v>
      </c>
      <c r="C2045" s="2">
        <f t="shared" si="186"/>
        <v>2.2679222520752149</v>
      </c>
      <c r="D2045" s="2">
        <f t="shared" si="188"/>
        <v>2.2989271051982274</v>
      </c>
      <c r="E2045" s="2">
        <f t="shared" si="187"/>
        <v>-3.1004853123012488E-2</v>
      </c>
      <c r="F2045" s="2">
        <f t="shared" si="191"/>
        <v>-1.6378197996204477E-2</v>
      </c>
      <c r="G2045" s="2">
        <f t="shared" si="189"/>
        <v>-1.4626655126808011E-2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2.5316999999999998</v>
      </c>
      <c r="C2046" s="2">
        <f t="shared" si="186"/>
        <v>2.2684572902174893</v>
      </c>
      <c r="D2046" s="2">
        <f t="shared" si="188"/>
        <v>2.3161695418502104</v>
      </c>
      <c r="E2046" s="2">
        <f t="shared" si="187"/>
        <v>-4.7712251632721081E-2</v>
      </c>
      <c r="F2046" s="2">
        <f t="shared" si="191"/>
        <v>-2.2645008723507797E-2</v>
      </c>
      <c r="G2046" s="2">
        <f t="shared" si="189"/>
        <v>-2.5067242909213285E-2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2.6831</v>
      </c>
      <c r="C2047" s="2">
        <f t="shared" si="186"/>
        <v>2.2798330917224909</v>
      </c>
      <c r="D2047" s="2">
        <f t="shared" si="188"/>
        <v>2.343349575787232</v>
      </c>
      <c r="E2047" s="2">
        <f t="shared" si="187"/>
        <v>-6.3516484064741086E-2</v>
      </c>
      <c r="F2047" s="2">
        <f t="shared" si="191"/>
        <v>-3.0819303791754456E-2</v>
      </c>
      <c r="G2047" s="2">
        <f t="shared" si="189"/>
        <v>-3.2697180272986626E-2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2.6926000000000001</v>
      </c>
      <c r="C2048" s="2">
        <f t="shared" si="186"/>
        <v>2.2894587699190305</v>
      </c>
      <c r="D2048" s="2">
        <f t="shared" si="188"/>
        <v>2.3692199775807707</v>
      </c>
      <c r="E2048" s="2">
        <f t="shared" si="187"/>
        <v>-7.9761207661740219E-2</v>
      </c>
      <c r="F2048" s="2">
        <f t="shared" si="191"/>
        <v>-4.060768456575161E-2</v>
      </c>
      <c r="G2048" s="2">
        <f t="shared" si="189"/>
        <v>-3.9153523095988609E-2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5">
        <f>TITRES_STAT!D2052</f>
        <v>2.6831</v>
      </c>
      <c r="C2049" s="2">
        <f t="shared" si="186"/>
        <v>2.2976035745468719</v>
      </c>
      <c r="D2049" s="2">
        <f t="shared" si="188"/>
        <v>2.3924703496118247</v>
      </c>
      <c r="E2049" s="2">
        <f t="shared" si="187"/>
        <v>-9.486677506495278E-2</v>
      </c>
      <c r="F2049" s="2">
        <f t="shared" si="191"/>
        <v>-5.145950266559185E-2</v>
      </c>
      <c r="G2049" s="2">
        <f t="shared" si="189"/>
        <v>-4.340727239936093E-2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5">
        <f>TITRES_STAT!D2053</f>
        <v>2.6783999999999999</v>
      </c>
      <c r="C2050" s="2">
        <f t="shared" si="186"/>
        <v>2.3052337938473531</v>
      </c>
      <c r="D2050" s="2">
        <f t="shared" si="188"/>
        <v>2.4136503237146525</v>
      </c>
      <c r="E2050" s="2">
        <f t="shared" si="187"/>
        <v>-0.10841652986729944</v>
      </c>
      <c r="F2050" s="2">
        <f t="shared" si="191"/>
        <v>-6.285090810593337E-2</v>
      </c>
      <c r="G2050" s="2">
        <f t="shared" si="189"/>
        <v>-4.5565621761366068E-2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2.6972999999999998</v>
      </c>
      <c r="C2051" s="2">
        <f t="shared" si="186"/>
        <v>2.307320902486222</v>
      </c>
      <c r="D2051" s="2">
        <f t="shared" si="188"/>
        <v>2.4346614108469007</v>
      </c>
      <c r="E2051" s="2">
        <f t="shared" si="187"/>
        <v>-0.12734050836067867</v>
      </c>
      <c r="F2051" s="2">
        <f t="shared" si="191"/>
        <v>-7.5748828156882442E-2</v>
      </c>
      <c r="G2051" s="2">
        <f t="shared" si="189"/>
        <v>-5.1591680203796231E-2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5">
        <f>TITRES_STAT!D2055</f>
        <v>2.5365000000000002</v>
      </c>
      <c r="C2052" s="2">
        <f t="shared" si="186"/>
        <v>2.3090869174883415</v>
      </c>
      <c r="D2052" s="2">
        <f t="shared" si="188"/>
        <v>2.4422050100434265</v>
      </c>
      <c r="E2052" s="2">
        <f t="shared" si="187"/>
        <v>-0.133118092555085</v>
      </c>
      <c r="F2052" s="2">
        <f t="shared" si="191"/>
        <v>-8.7222681036522948E-2</v>
      </c>
      <c r="G2052" s="2">
        <f t="shared" si="189"/>
        <v>-4.5895411518562051E-2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5">
        <f>TITRES_STAT!D2056</f>
        <v>2.5081000000000002</v>
      </c>
      <c r="C2053" s="2">
        <f t="shared" si="186"/>
        <v>2.3142120071055197</v>
      </c>
      <c r="D2053" s="2">
        <f t="shared" si="188"/>
        <v>2.4470861204105798</v>
      </c>
      <c r="E2053" s="2">
        <f t="shared" si="187"/>
        <v>-0.13287411330506016</v>
      </c>
      <c r="F2053" s="2">
        <f t="shared" si="191"/>
        <v>-9.6352967490230396E-2</v>
      </c>
      <c r="G2053" s="2">
        <f t="shared" si="189"/>
        <v>-3.6521145814829764E-2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5">
        <f>TITRES_STAT!D2057</f>
        <v>2.4796999999999998</v>
      </c>
      <c r="C2054" s="2">
        <f t="shared" si="186"/>
        <v>2.314917852166209</v>
      </c>
      <c r="D2054" s="2">
        <f t="shared" si="188"/>
        <v>2.4495019633431294</v>
      </c>
      <c r="E2054" s="2">
        <f t="shared" si="187"/>
        <v>-0.13458411117692037</v>
      </c>
      <c r="F2054" s="2">
        <f t="shared" si="191"/>
        <v>-0.1039991962275684</v>
      </c>
      <c r="G2054" s="2">
        <f t="shared" si="189"/>
        <v>-3.0584914949351977E-2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5">
        <f>TITRES_STAT!D2058</f>
        <v>2.4323000000000001</v>
      </c>
      <c r="C2055" s="2">
        <f t="shared" si="186"/>
        <v>2.3366227979867924</v>
      </c>
      <c r="D2055" s="2">
        <f t="shared" si="188"/>
        <v>2.448227743836231</v>
      </c>
      <c r="E2055" s="2">
        <f t="shared" si="187"/>
        <v>-0.11160494584943859</v>
      </c>
      <c r="F2055" s="2">
        <f t="shared" si="191"/>
        <v>-0.10552034615194243</v>
      </c>
      <c r="G2055" s="2">
        <f t="shared" si="189"/>
        <v>-6.0845996974961541E-3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5">
        <f>TITRES_STAT!D2059</f>
        <v>2.4134000000000002</v>
      </c>
      <c r="C2056" s="2">
        <f t="shared" si="186"/>
        <v>2.3666346752195935</v>
      </c>
      <c r="D2056" s="2">
        <f t="shared" si="188"/>
        <v>2.4456479109594733</v>
      </c>
      <c r="E2056" s="2">
        <f t="shared" si="187"/>
        <v>-7.9013235739879839E-2</v>
      </c>
      <c r="F2056" s="2">
        <f t="shared" si="191"/>
        <v>-0.10021892406952992</v>
      </c>
      <c r="G2056" s="2">
        <f t="shared" si="189"/>
        <v>2.1205688329650085E-2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2.2951000000000001</v>
      </c>
      <c r="C2057" s="2">
        <f t="shared" si="186"/>
        <v>2.4153216482627329</v>
      </c>
      <c r="D2057" s="2">
        <f t="shared" si="188"/>
        <v>2.4344962138513644</v>
      </c>
      <c r="E2057" s="2">
        <f t="shared" si="187"/>
        <v>-1.9174565588631509E-2</v>
      </c>
      <c r="F2057" s="2">
        <f t="shared" si="191"/>
        <v>-8.4010052373350241E-2</v>
      </c>
      <c r="G2057" s="2">
        <f t="shared" si="189"/>
        <v>6.4835486784718732E-2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2.2713999999999999</v>
      </c>
      <c r="C2058" s="2">
        <f t="shared" si="186"/>
        <v>2.4579798562223125</v>
      </c>
      <c r="D2058" s="2">
        <f t="shared" si="188"/>
        <v>2.4224150128253372</v>
      </c>
      <c r="E2058" s="2">
        <f t="shared" si="187"/>
        <v>3.5564843396975299E-2</v>
      </c>
      <c r="F2058" s="2">
        <f t="shared" si="191"/>
        <v>-6.0095073219285138E-2</v>
      </c>
      <c r="G2058" s="2">
        <f t="shared" si="189"/>
        <v>9.5659916616260443E-2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2.2241</v>
      </c>
      <c r="C2059" s="2">
        <f t="shared" si="186"/>
        <v>2.4926137244958029</v>
      </c>
      <c r="D2059" s="2">
        <f t="shared" si="188"/>
        <v>2.4077250118753124</v>
      </c>
      <c r="E2059" s="2">
        <f t="shared" si="187"/>
        <v>8.488871262049047E-2</v>
      </c>
      <c r="F2059" s="2">
        <f t="shared" si="191"/>
        <v>-3.1098316051330017E-2</v>
      </c>
      <c r="G2059" s="2">
        <f t="shared" si="189"/>
        <v>0.11598702867182048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2.2193999999999998</v>
      </c>
      <c r="C2060" s="2">
        <f t="shared" si="186"/>
        <v>2.5211962284195253</v>
      </c>
      <c r="D2060" s="2">
        <f t="shared" si="188"/>
        <v>2.3937750109956597</v>
      </c>
      <c r="E2060" s="2">
        <f t="shared" si="187"/>
        <v>0.12742121742386558</v>
      </c>
      <c r="F2060" s="2">
        <f t="shared" si="191"/>
        <v>6.0559064370910298E-4</v>
      </c>
      <c r="G2060" s="2">
        <f t="shared" si="189"/>
        <v>0.12681562678015648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2.1768000000000001</v>
      </c>
      <c r="C2061" s="2">
        <f t="shared" si="186"/>
        <v>2.548289116354983</v>
      </c>
      <c r="D2061" s="2">
        <f t="shared" si="188"/>
        <v>2.3777027879589441</v>
      </c>
      <c r="E2061" s="2">
        <f t="shared" si="187"/>
        <v>0.17058632839603893</v>
      </c>
      <c r="F2061" s="2">
        <f t="shared" si="191"/>
        <v>3.4601738194175072E-2</v>
      </c>
      <c r="G2061" s="2">
        <f t="shared" si="189"/>
        <v>0.13598459020186388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2.1295000000000002</v>
      </c>
      <c r="C2062" s="2">
        <f t="shared" si="186"/>
        <v>2.546475406146524</v>
      </c>
      <c r="D2062" s="2">
        <f t="shared" si="188"/>
        <v>2.3593173962582816</v>
      </c>
      <c r="E2062" s="2">
        <f t="shared" si="187"/>
        <v>0.18715800988824238</v>
      </c>
      <c r="F2062" s="2">
        <f t="shared" si="191"/>
        <v>6.5112992532988537E-2</v>
      </c>
      <c r="G2062" s="2">
        <f t="shared" si="189"/>
        <v>0.12204501735525385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2.1768000000000001</v>
      </c>
      <c r="C2063" s="2">
        <f t="shared" ref="C2063:C2126" si="192">$C$4*B2053+C2062*(1-$C$4)</f>
        <v>2.5405714975085973</v>
      </c>
      <c r="D2063" s="2">
        <f t="shared" si="188"/>
        <v>2.3457975891280385</v>
      </c>
      <c r="E2063" s="2">
        <f t="shared" si="187"/>
        <v>0.19477390838055886</v>
      </c>
      <c r="F2063" s="2">
        <f t="shared" si="191"/>
        <v>9.1045175702502604E-2</v>
      </c>
      <c r="G2063" s="2">
        <f t="shared" si="189"/>
        <v>0.10372873267805625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2.1768000000000001</v>
      </c>
      <c r="C2064" s="2">
        <f t="shared" si="192"/>
        <v>2.531206651738044</v>
      </c>
      <c r="D2064" s="2">
        <f t="shared" si="188"/>
        <v>2.333279249192628</v>
      </c>
      <c r="E2064" s="2">
        <f t="shared" si="187"/>
        <v>0.19792740254541608</v>
      </c>
      <c r="F2064" s="2">
        <f t="shared" si="191"/>
        <v>0.1124216210710853</v>
      </c>
      <c r="G2064" s="2">
        <f t="shared" si="189"/>
        <v>8.5505781474330772E-2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2.1341999999999999</v>
      </c>
      <c r="C2065" s="2">
        <f t="shared" si="192"/>
        <v>2.515990243778345</v>
      </c>
      <c r="D2065" s="2">
        <f t="shared" si="188"/>
        <v>2.3185326381413223</v>
      </c>
      <c r="E2065" s="2">
        <f t="shared" si="187"/>
        <v>0.19745760563702275</v>
      </c>
      <c r="F2065" s="2">
        <f t="shared" si="191"/>
        <v>0.1294288179842728</v>
      </c>
      <c r="G2065" s="2">
        <f t="shared" si="189"/>
        <v>6.8028787652749945E-2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2.1341999999999999</v>
      </c>
      <c r="C2066" s="2">
        <f t="shared" si="192"/>
        <v>2.5002071293509074</v>
      </c>
      <c r="D2066" s="2">
        <f t="shared" si="188"/>
        <v>2.3048783686493723</v>
      </c>
      <c r="E2066" s="2">
        <f t="shared" si="187"/>
        <v>0.19532876070153504</v>
      </c>
      <c r="F2066" s="2">
        <f t="shared" si="191"/>
        <v>0.14260880652772526</v>
      </c>
      <c r="G2066" s="2">
        <f t="shared" si="189"/>
        <v>5.2719954173809785E-2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2.0821999999999998</v>
      </c>
      <c r="C2067" s="2">
        <f t="shared" si="192"/>
        <v>2.4686521863738449</v>
      </c>
      <c r="D2067" s="2">
        <f t="shared" si="188"/>
        <v>2.288383674675345</v>
      </c>
      <c r="E2067" s="2">
        <f t="shared" si="187"/>
        <v>0.18026851169849989</v>
      </c>
      <c r="F2067" s="2">
        <f t="shared" si="191"/>
        <v>0.1501407475618802</v>
      </c>
      <c r="G2067" s="2">
        <f t="shared" si="189"/>
        <v>3.0127764136619689E-2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2.1768000000000001</v>
      </c>
      <c r="C2068" s="2">
        <f t="shared" si="192"/>
        <v>2.4383056961624843</v>
      </c>
      <c r="D2068" s="2">
        <f t="shared" si="188"/>
        <v>2.280118217291986</v>
      </c>
      <c r="E2068" s="2">
        <f t="shared" si="187"/>
        <v>0.15818747887049822</v>
      </c>
      <c r="F2068" s="2">
        <f t="shared" si="191"/>
        <v>0.15175009382360383</v>
      </c>
      <c r="G2068" s="2">
        <f t="shared" si="189"/>
        <v>6.4373850468943949E-3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2.1768000000000001</v>
      </c>
      <c r="C2069" s="2">
        <f t="shared" si="192"/>
        <v>2.4053509736759482</v>
      </c>
      <c r="D2069" s="2">
        <f t="shared" si="188"/>
        <v>2.2724650160110982</v>
      </c>
      <c r="E2069" s="2">
        <f t="shared" si="187"/>
        <v>0.13288595766485001</v>
      </c>
      <c r="F2069" s="2">
        <f t="shared" si="191"/>
        <v>0.14797726659185306</v>
      </c>
      <c r="G2069" s="2">
        <f t="shared" si="189"/>
        <v>-1.5091308927003055E-2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2.1768000000000001</v>
      </c>
      <c r="C2070" s="2">
        <f t="shared" si="192"/>
        <v>2.3767431315719563</v>
      </c>
      <c r="D2070" s="2">
        <f t="shared" si="188"/>
        <v>2.2653787185287944</v>
      </c>
      <c r="E2070" s="2">
        <f t="shared" si="187"/>
        <v>0.11136441304316191</v>
      </c>
      <c r="F2070" s="2">
        <f t="shared" si="191"/>
        <v>0.14065469588211485</v>
      </c>
      <c r="G2070" s="2">
        <f t="shared" si="189"/>
        <v>-2.9290282838952936E-2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2.1673</v>
      </c>
      <c r="C2071" s="2">
        <f t="shared" si="192"/>
        <v>2.3459826497916554</v>
      </c>
      <c r="D2071" s="2">
        <f t="shared" si="188"/>
        <v>2.2581136282674024</v>
      </c>
      <c r="E2071" s="2">
        <f t="shared" si="187"/>
        <v>8.7869021524253021E-2</v>
      </c>
      <c r="F2071" s="2">
        <f t="shared" si="191"/>
        <v>0.13009756101054248</v>
      </c>
      <c r="G2071" s="2">
        <f t="shared" si="189"/>
        <v>-4.2228539486289463E-2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2.1295000000000002</v>
      </c>
      <c r="C2072" s="2">
        <f t="shared" si="192"/>
        <v>2.312677626746785</v>
      </c>
      <c r="D2072" s="2">
        <f t="shared" si="188"/>
        <v>2.2485866928401874</v>
      </c>
      <c r="E2072" s="2">
        <f t="shared" si="187"/>
        <v>6.4090933906597591E-2</v>
      </c>
      <c r="F2072" s="2">
        <f t="shared" si="191"/>
        <v>0.11689623558975351</v>
      </c>
      <c r="G2072" s="2">
        <f t="shared" si="189"/>
        <v>-5.280530168315592E-2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2.1530999999999998</v>
      </c>
      <c r="C2073" s="2">
        <f t="shared" si="192"/>
        <v>2.2917733764780488</v>
      </c>
      <c r="D2073" s="2">
        <f t="shared" si="188"/>
        <v>2.2415136044816548</v>
      </c>
      <c r="E2073" s="2">
        <f t="shared" si="187"/>
        <v>5.0259771996393976E-2</v>
      </c>
      <c r="F2073" s="2">
        <f t="shared" si="191"/>
        <v>0.10356894287108161</v>
      </c>
      <c r="G2073" s="2">
        <f t="shared" si="189"/>
        <v>-5.3309170874687631E-2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2.1625999999999999</v>
      </c>
      <c r="C2074" s="2">
        <f t="shared" si="192"/>
        <v>2.2740851647121954</v>
      </c>
      <c r="D2074" s="2">
        <f t="shared" si="188"/>
        <v>2.2356681522978286</v>
      </c>
      <c r="E2074" s="2">
        <f t="shared" si="187"/>
        <v>3.8417012414366791E-2</v>
      </c>
      <c r="F2074" s="2">
        <f t="shared" si="191"/>
        <v>9.0538556779738655E-2</v>
      </c>
      <c r="G2074" s="2">
        <f t="shared" si="189"/>
        <v>-5.2121544365371864E-2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2.1530999999999998</v>
      </c>
      <c r="C2075" s="2">
        <f t="shared" si="192"/>
        <v>2.2525643701410885</v>
      </c>
      <c r="D2075" s="2">
        <f t="shared" si="188"/>
        <v>2.2295519928683598</v>
      </c>
      <c r="E2075" s="2">
        <f t="shared" si="187"/>
        <v>2.3012377272728646E-2</v>
      </c>
      <c r="F2075" s="2">
        <f t="shared" si="191"/>
        <v>7.7033320878336656E-2</v>
      </c>
      <c r="G2075" s="2">
        <f t="shared" si="189"/>
        <v>-5.402094360560801E-2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2.1530999999999998</v>
      </c>
      <c r="C2076" s="2">
        <f t="shared" si="192"/>
        <v>2.2343544670424595</v>
      </c>
      <c r="D2076" s="2">
        <f t="shared" si="188"/>
        <v>2.2238888822855181</v>
      </c>
      <c r="E2076" s="2">
        <f t="shared" ref="E2076:E2139" si="193">C2076-D2076</f>
        <v>1.0465584756941482E-2</v>
      </c>
      <c r="F2076" s="2">
        <f t="shared" si="191"/>
        <v>6.3719773654057621E-2</v>
      </c>
      <c r="G2076" s="2">
        <f t="shared" si="189"/>
        <v>-5.3254188897116139E-2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2.1530999999999998</v>
      </c>
      <c r="C2077" s="2">
        <f t="shared" si="192"/>
        <v>2.2109460874974656</v>
      </c>
      <c r="D2077" s="2">
        <f t="shared" ref="D2077:D2140" si="194">$D$4*B2077+(1-$D$4)*D2076</f>
        <v>2.2186452613754795</v>
      </c>
      <c r="E2077" s="2">
        <f t="shared" si="193"/>
        <v>-7.6991738780138874E-3</v>
      </c>
      <c r="F2077" s="2">
        <f t="shared" si="191"/>
        <v>4.9435984147643316E-2</v>
      </c>
      <c r="G2077" s="2">
        <f t="shared" si="189"/>
        <v>-5.7135158025657204E-2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2.1530999999999998</v>
      </c>
      <c r="C2078" s="2">
        <f t="shared" si="192"/>
        <v>2.2056928432670864</v>
      </c>
      <c r="D2078" s="2">
        <f t="shared" si="194"/>
        <v>2.2137900568291475</v>
      </c>
      <c r="E2078" s="2">
        <f t="shared" si="193"/>
        <v>-8.0972135620611674E-3</v>
      </c>
      <c r="F2078" s="2">
        <f t="shared" si="191"/>
        <v>3.7929344605702422E-2</v>
      </c>
      <c r="G2078" s="2">
        <f t="shared" si="189"/>
        <v>-4.602655816776359E-2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2.1295000000000002</v>
      </c>
      <c r="C2079" s="2">
        <f t="shared" si="192"/>
        <v>2.2012477904567653</v>
      </c>
      <c r="D2079" s="2">
        <f t="shared" si="194"/>
        <v>2.2075463489158773</v>
      </c>
      <c r="E2079" s="2">
        <f t="shared" si="193"/>
        <v>-6.2985584591119803E-3</v>
      </c>
      <c r="F2079" s="2">
        <f t="shared" si="191"/>
        <v>2.9083763992739545E-2</v>
      </c>
      <c r="G2079" s="2">
        <f t="shared" si="189"/>
        <v>-3.5382322451851522E-2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2.1295000000000002</v>
      </c>
      <c r="C2080" s="2">
        <f t="shared" si="192"/>
        <v>2.1974865919249553</v>
      </c>
      <c r="D2080" s="2">
        <f t="shared" si="194"/>
        <v>2.2017651378850718</v>
      </c>
      <c r="E2080" s="2">
        <f t="shared" si="193"/>
        <v>-4.2785459601164533E-3</v>
      </c>
      <c r="F2080" s="2">
        <f t="shared" si="191"/>
        <v>2.241130200216835E-2</v>
      </c>
      <c r="G2080" s="2">
        <f t="shared" si="189"/>
        <v>-2.6689847962284803E-2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2.1389</v>
      </c>
      <c r="C2081" s="2">
        <f t="shared" si="192"/>
        <v>2.1928425008595775</v>
      </c>
      <c r="D2081" s="2">
        <f t="shared" si="194"/>
        <v>2.1971084610046963</v>
      </c>
      <c r="E2081" s="2">
        <f t="shared" si="193"/>
        <v>-4.2659601451187079E-3</v>
      </c>
      <c r="F2081" s="2">
        <f t="shared" si="191"/>
        <v>1.7075849572710938E-2</v>
      </c>
      <c r="G2081" s="2">
        <f t="shared" si="189"/>
        <v>-2.1341809717829646E-2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2.1295000000000002</v>
      </c>
      <c r="C2082" s="2">
        <f t="shared" si="192"/>
        <v>2.1830975007273348</v>
      </c>
      <c r="D2082" s="2">
        <f t="shared" si="194"/>
        <v>2.1921004268562001</v>
      </c>
      <c r="E2082" s="2">
        <f t="shared" si="193"/>
        <v>-9.0029261288653295E-3</v>
      </c>
      <c r="F2082" s="2">
        <f t="shared" si="191"/>
        <v>1.1860094432395685E-2</v>
      </c>
      <c r="G2082" s="2">
        <f t="shared" si="189"/>
        <v>-2.0863020561261013E-2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2.1057999999999999</v>
      </c>
      <c r="C2083" s="2">
        <f t="shared" si="192"/>
        <v>2.1784825006154369</v>
      </c>
      <c r="D2083" s="2">
        <f t="shared" si="194"/>
        <v>2.1857078026446297</v>
      </c>
      <c r="E2083" s="2">
        <f t="shared" si="193"/>
        <v>-7.2253020291928038E-3</v>
      </c>
      <c r="F2083" s="2">
        <f t="shared" si="191"/>
        <v>8.043015140077988E-3</v>
      </c>
      <c r="G2083" s="2">
        <f t="shared" si="189"/>
        <v>-1.5268317169270792E-2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2.1011000000000002</v>
      </c>
      <c r="C2084" s="2">
        <f t="shared" si="192"/>
        <v>2.1760390389822928</v>
      </c>
      <c r="D2084" s="2">
        <f t="shared" si="194"/>
        <v>2.1794405580042868</v>
      </c>
      <c r="E2084" s="2">
        <f t="shared" si="193"/>
        <v>-3.4015190219940372E-3</v>
      </c>
      <c r="F2084" s="2">
        <f t="shared" si="191"/>
        <v>5.7541083076635838E-3</v>
      </c>
      <c r="G2084" s="2">
        <f t="shared" ref="G2084:G2147" si="195">E2084-F2084</f>
        <v>-9.1556273296576202E-3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2.1295000000000002</v>
      </c>
      <c r="C2085" s="2">
        <f t="shared" si="192"/>
        <v>2.1725099560619401</v>
      </c>
      <c r="D2085" s="2">
        <f t="shared" si="194"/>
        <v>2.1757412574113766</v>
      </c>
      <c r="E2085" s="2">
        <f t="shared" si="193"/>
        <v>-3.2313013494364995E-3</v>
      </c>
      <c r="F2085" s="2">
        <f t="shared" ref="F2085:F2148" si="197">(E2085*(2/(10)))+((1-(2/10))*F2084)</f>
        <v>3.9570263762435673E-3</v>
      </c>
      <c r="G2085" s="2">
        <f t="shared" si="195"/>
        <v>-7.1883277256800668E-3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2.1295000000000002</v>
      </c>
      <c r="C2086" s="2">
        <f t="shared" si="192"/>
        <v>2.1695238089754878</v>
      </c>
      <c r="D2086" s="2">
        <f t="shared" si="194"/>
        <v>2.1723159790846078</v>
      </c>
      <c r="E2086" s="2">
        <f t="shared" si="193"/>
        <v>-2.7921701091200291E-3</v>
      </c>
      <c r="F2086" s="2">
        <f t="shared" si="197"/>
        <v>2.6071870791708482E-3</v>
      </c>
      <c r="G2086" s="2">
        <f t="shared" si="195"/>
        <v>-5.3993571882908773E-3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2.1295000000000002</v>
      </c>
      <c r="C2087" s="2">
        <f t="shared" si="192"/>
        <v>2.1669970691331049</v>
      </c>
      <c r="D2087" s="2">
        <f t="shared" si="194"/>
        <v>2.1691444250783407</v>
      </c>
      <c r="E2087" s="2">
        <f t="shared" si="193"/>
        <v>-2.1473559452358515E-3</v>
      </c>
      <c r="F2087" s="2">
        <f t="shared" si="197"/>
        <v>1.6562784742895082E-3</v>
      </c>
      <c r="G2087" s="2">
        <f t="shared" si="195"/>
        <v>-3.8036344195253599E-3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2.1248</v>
      </c>
      <c r="C2088" s="2">
        <f t="shared" si="192"/>
        <v>2.1648590584972425</v>
      </c>
      <c r="D2088" s="2">
        <f t="shared" si="194"/>
        <v>2.1658596528503153</v>
      </c>
      <c r="E2088" s="2">
        <f t="shared" si="193"/>
        <v>-1.00059435307287E-3</v>
      </c>
      <c r="F2088" s="2">
        <f t="shared" si="197"/>
        <v>1.1249039088170325E-3</v>
      </c>
      <c r="G2088" s="2">
        <f t="shared" si="195"/>
        <v>-2.1254982618899025E-3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2.1389</v>
      </c>
      <c r="C2089" s="2">
        <f t="shared" si="192"/>
        <v>2.1594192033438206</v>
      </c>
      <c r="D2089" s="2">
        <f t="shared" si="194"/>
        <v>2.1638626415280697</v>
      </c>
      <c r="E2089" s="2">
        <f t="shared" si="193"/>
        <v>-4.4434381842490822E-3</v>
      </c>
      <c r="F2089" s="2">
        <f t="shared" si="197"/>
        <v>1.1235490203809575E-5</v>
      </c>
      <c r="G2089" s="2">
        <f t="shared" si="195"/>
        <v>-4.4546736744528921E-3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2.2667000000000002</v>
      </c>
      <c r="C2090" s="2">
        <f t="shared" si="192"/>
        <v>2.1548162489832325</v>
      </c>
      <c r="D2090" s="2">
        <f t="shared" si="194"/>
        <v>2.1714802236371016</v>
      </c>
      <c r="E2090" s="2">
        <f t="shared" si="193"/>
        <v>-1.666397465386904E-2</v>
      </c>
      <c r="F2090" s="2">
        <f t="shared" si="197"/>
        <v>-3.3238065386107605E-3</v>
      </c>
      <c r="G2090" s="2">
        <f t="shared" si="195"/>
        <v>-1.334016811525828E-2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2.3992</v>
      </c>
      <c r="C2091" s="2">
        <f t="shared" si="192"/>
        <v>2.1523675952935042</v>
      </c>
      <c r="D2091" s="2">
        <f t="shared" si="194"/>
        <v>2.1883483552195382</v>
      </c>
      <c r="E2091" s="2">
        <f t="shared" si="193"/>
        <v>-3.5980759926034001E-2</v>
      </c>
      <c r="F2091" s="2">
        <f t="shared" si="197"/>
        <v>-9.8551972160954085E-3</v>
      </c>
      <c r="G2091" s="2">
        <f t="shared" si="195"/>
        <v>-2.6125562709938592E-2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2.5081000000000002</v>
      </c>
      <c r="C2092" s="2">
        <f t="shared" si="192"/>
        <v>2.1488495037098883</v>
      </c>
      <c r="D2092" s="2">
        <f t="shared" si="194"/>
        <v>2.2120336622403132</v>
      </c>
      <c r="E2092" s="2">
        <f t="shared" si="193"/>
        <v>-6.3184158530424916E-2</v>
      </c>
      <c r="F2092" s="2">
        <f t="shared" si="197"/>
        <v>-2.0520989478961311E-2</v>
      </c>
      <c r="G2092" s="2">
        <f t="shared" si="195"/>
        <v>-4.2663169051463605E-2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2.3660999999999999</v>
      </c>
      <c r="C2093" s="2">
        <f t="shared" si="192"/>
        <v>2.1422265031391365</v>
      </c>
      <c r="D2093" s="2">
        <f t="shared" si="194"/>
        <v>2.2234459835558456</v>
      </c>
      <c r="E2093" s="2">
        <f t="shared" si="193"/>
        <v>-8.1219480416709011E-2</v>
      </c>
      <c r="F2093" s="2">
        <f t="shared" si="197"/>
        <v>-3.2660687666510854E-2</v>
      </c>
      <c r="G2093" s="2">
        <f t="shared" si="195"/>
        <v>-4.8558792750198157E-2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2.3614000000000002</v>
      </c>
      <c r="C2094" s="2">
        <f t="shared" si="192"/>
        <v>2.1358993488100384</v>
      </c>
      <c r="D2094" s="2">
        <f t="shared" si="194"/>
        <v>2.233664799588746</v>
      </c>
      <c r="E2094" s="2">
        <f t="shared" si="193"/>
        <v>-9.7765450778707574E-2</v>
      </c>
      <c r="F2094" s="2">
        <f t="shared" si="197"/>
        <v>-4.56816402889502E-2</v>
      </c>
      <c r="G2094" s="2">
        <f t="shared" si="195"/>
        <v>-5.2083810489757375E-2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2.456</v>
      </c>
      <c r="C2095" s="2">
        <f t="shared" si="192"/>
        <v>2.134914833608494</v>
      </c>
      <c r="D2095" s="2">
        <f t="shared" si="194"/>
        <v>2.2501340736932831</v>
      </c>
      <c r="E2095" s="2">
        <f t="shared" si="193"/>
        <v>-0.11521924008478912</v>
      </c>
      <c r="F2095" s="2">
        <f t="shared" si="197"/>
        <v>-5.9589160248117987E-2</v>
      </c>
      <c r="G2095" s="2">
        <f t="shared" si="195"/>
        <v>-5.5630079836671134E-2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2.3376999999999999</v>
      </c>
      <c r="C2096" s="2">
        <f t="shared" si="192"/>
        <v>2.1340817822841105</v>
      </c>
      <c r="D2096" s="2">
        <f t="shared" si="194"/>
        <v>2.2566204386048914</v>
      </c>
      <c r="E2096" s="2">
        <f t="shared" si="193"/>
        <v>-0.12253865632078087</v>
      </c>
      <c r="F2096" s="2">
        <f t="shared" si="197"/>
        <v>-7.2179059462650574E-2</v>
      </c>
      <c r="G2096" s="2">
        <f t="shared" si="195"/>
        <v>-5.0359596858130296E-2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2.4276</v>
      </c>
      <c r="C2097" s="2">
        <f t="shared" si="192"/>
        <v>2.1333768927019396</v>
      </c>
      <c r="D2097" s="2">
        <f t="shared" si="194"/>
        <v>2.2692855913008252</v>
      </c>
      <c r="E2097" s="2">
        <f t="shared" si="193"/>
        <v>-0.13590869859888555</v>
      </c>
      <c r="F2097" s="2">
        <f t="shared" si="197"/>
        <v>-8.4924987289897572E-2</v>
      </c>
      <c r="G2097" s="2">
        <f t="shared" si="195"/>
        <v>-5.0983711308987975E-2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2.4276</v>
      </c>
      <c r="C2098" s="2">
        <f t="shared" si="192"/>
        <v>2.1320573707477952</v>
      </c>
      <c r="D2098" s="2">
        <f t="shared" si="194"/>
        <v>2.2810125845378009</v>
      </c>
      <c r="E2098" s="2">
        <f t="shared" si="193"/>
        <v>-0.14895521379000565</v>
      </c>
      <c r="F2098" s="2">
        <f t="shared" si="197"/>
        <v>-9.7731032589919192E-2</v>
      </c>
      <c r="G2098" s="2">
        <f t="shared" si="195"/>
        <v>-5.1224181200086455E-2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2.4039999999999999</v>
      </c>
      <c r="C2099" s="2">
        <f t="shared" si="192"/>
        <v>2.1331100829404419</v>
      </c>
      <c r="D2099" s="2">
        <f t="shared" si="194"/>
        <v>2.2901227634609267</v>
      </c>
      <c r="E2099" s="2">
        <f t="shared" si="193"/>
        <v>-0.15701268052048478</v>
      </c>
      <c r="F2099" s="2">
        <f t="shared" si="197"/>
        <v>-0.10958736217603232</v>
      </c>
      <c r="G2099" s="2">
        <f t="shared" si="195"/>
        <v>-4.7425318344452461E-2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2.4134000000000002</v>
      </c>
      <c r="C2100" s="2">
        <f t="shared" si="192"/>
        <v>2.1536623778726818</v>
      </c>
      <c r="D2100" s="2">
        <f t="shared" si="194"/>
        <v>2.2992544106119692</v>
      </c>
      <c r="E2100" s="2">
        <f t="shared" si="193"/>
        <v>-0.14559203273928745</v>
      </c>
      <c r="F2100" s="2">
        <f t="shared" si="197"/>
        <v>-0.11678829628868335</v>
      </c>
      <c r="G2100" s="2">
        <f t="shared" si="195"/>
        <v>-2.8803736450604092E-2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2.4371</v>
      </c>
      <c r="C2101" s="2">
        <f t="shared" si="192"/>
        <v>2.1914373966614997</v>
      </c>
      <c r="D2101" s="2">
        <f t="shared" si="194"/>
        <v>2.3094651950110827</v>
      </c>
      <c r="E2101" s="2">
        <f t="shared" si="193"/>
        <v>-0.11802779834958299</v>
      </c>
      <c r="F2101" s="2">
        <f t="shared" si="197"/>
        <v>-0.11703619670086329</v>
      </c>
      <c r="G2101" s="2">
        <f t="shared" si="195"/>
        <v>-9.9160164871969769E-4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2.4371</v>
      </c>
      <c r="C2102" s="2">
        <f t="shared" si="192"/>
        <v>2.2401547202520384</v>
      </c>
      <c r="D2102" s="2">
        <f t="shared" si="194"/>
        <v>2.3189196250102619</v>
      </c>
      <c r="E2102" s="2">
        <f t="shared" si="193"/>
        <v>-7.8764904758223508E-2</v>
      </c>
      <c r="F2102" s="2">
        <f t="shared" si="197"/>
        <v>-0.10938193831233535</v>
      </c>
      <c r="G2102" s="2">
        <f t="shared" si="195"/>
        <v>3.0617033554111842E-2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2.4371</v>
      </c>
      <c r="C2103" s="2">
        <f t="shared" si="192"/>
        <v>2.25953091713634</v>
      </c>
      <c r="D2103" s="2">
        <f t="shared" si="194"/>
        <v>2.3276737268613537</v>
      </c>
      <c r="E2103" s="2">
        <f t="shared" si="193"/>
        <v>-6.8142809725013631E-2</v>
      </c>
      <c r="F2103" s="2">
        <f t="shared" si="197"/>
        <v>-0.10113411259487101</v>
      </c>
      <c r="G2103" s="2">
        <f t="shared" si="195"/>
        <v>3.2991302869857381E-2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2.4134000000000002</v>
      </c>
      <c r="C2104" s="2">
        <f t="shared" si="192"/>
        <v>2.2752030837307493</v>
      </c>
      <c r="D2104" s="2">
        <f t="shared" si="194"/>
        <v>2.3340238211679201</v>
      </c>
      <c r="E2104" s="2">
        <f t="shared" si="193"/>
        <v>-5.8820737437170756E-2</v>
      </c>
      <c r="F2104" s="2">
        <f t="shared" si="197"/>
        <v>-9.2671437563330961E-2</v>
      </c>
      <c r="G2104" s="2">
        <f t="shared" si="195"/>
        <v>3.3850700126160205E-2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2.3188</v>
      </c>
      <c r="C2105" s="2">
        <f t="shared" si="192"/>
        <v>2.3030179939260185</v>
      </c>
      <c r="D2105" s="2">
        <f t="shared" si="194"/>
        <v>2.332896130711037</v>
      </c>
      <c r="E2105" s="2">
        <f t="shared" si="193"/>
        <v>-2.9878136785018494E-2</v>
      </c>
      <c r="F2105" s="2">
        <f t="shared" si="197"/>
        <v>-8.0112777407668478E-2</v>
      </c>
      <c r="G2105" s="2">
        <f t="shared" si="195"/>
        <v>5.0234640622649984E-2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2.3188</v>
      </c>
      <c r="C2106" s="2">
        <f t="shared" si="192"/>
        <v>2.3083536871681694</v>
      </c>
      <c r="D2106" s="2">
        <f t="shared" si="194"/>
        <v>2.3318519728805898</v>
      </c>
      <c r="E2106" s="2">
        <f t="shared" si="193"/>
        <v>-2.3498285712420408E-2</v>
      </c>
      <c r="F2106" s="2">
        <f t="shared" si="197"/>
        <v>-6.8789879068618859E-2</v>
      </c>
      <c r="G2106" s="2">
        <f t="shared" si="195"/>
        <v>4.5291593356198451E-2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2.3188</v>
      </c>
      <c r="C2107" s="2">
        <f t="shared" si="192"/>
        <v>2.3266992737576819</v>
      </c>
      <c r="D2107" s="2">
        <f t="shared" si="194"/>
        <v>2.3308851600746201</v>
      </c>
      <c r="E2107" s="2">
        <f t="shared" si="193"/>
        <v>-4.1858863169381699E-3</v>
      </c>
      <c r="F2107" s="2">
        <f t="shared" si="197"/>
        <v>-5.5869080518282724E-2</v>
      </c>
      <c r="G2107" s="2">
        <f t="shared" si="195"/>
        <v>5.1683194201344554E-2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2.3660999999999999</v>
      </c>
      <c r="C2108" s="2">
        <f t="shared" si="192"/>
        <v>2.3422224624103465</v>
      </c>
      <c r="D2108" s="2">
        <f t="shared" si="194"/>
        <v>2.3334936667357593</v>
      </c>
      <c r="E2108" s="2">
        <f t="shared" si="193"/>
        <v>8.7287956745871753E-3</v>
      </c>
      <c r="F2108" s="2">
        <f t="shared" si="197"/>
        <v>-4.2949505279708741E-2</v>
      </c>
      <c r="G2108" s="2">
        <f t="shared" si="195"/>
        <v>5.1678300954295917E-2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2.3660999999999999</v>
      </c>
      <c r="C2109" s="2">
        <f t="shared" si="192"/>
        <v>2.3517266989626009</v>
      </c>
      <c r="D2109" s="2">
        <f t="shared" si="194"/>
        <v>2.3359089506812585</v>
      </c>
      <c r="E2109" s="2">
        <f t="shared" si="193"/>
        <v>1.5817748281342414E-2</v>
      </c>
      <c r="F2109" s="2">
        <f t="shared" si="197"/>
        <v>-3.1196054567498511E-2</v>
      </c>
      <c r="G2109" s="2">
        <f t="shared" si="195"/>
        <v>4.7013802848840922E-2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2.3660999999999999</v>
      </c>
      <c r="C2110" s="2">
        <f t="shared" si="192"/>
        <v>2.3612148991222006</v>
      </c>
      <c r="D2110" s="2">
        <f t="shared" si="194"/>
        <v>2.3381453247048687</v>
      </c>
      <c r="E2110" s="2">
        <f t="shared" si="193"/>
        <v>2.3069574417331928E-2</v>
      </c>
      <c r="F2110" s="2">
        <f t="shared" si="197"/>
        <v>-2.0342928770532422E-2</v>
      </c>
      <c r="G2110" s="2">
        <f t="shared" si="195"/>
        <v>4.3412503187864354E-2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2.2951000000000001</v>
      </c>
      <c r="C2111" s="2">
        <f t="shared" si="192"/>
        <v>2.3728895300264776</v>
      </c>
      <c r="D2111" s="2">
        <f t="shared" si="194"/>
        <v>2.3349567821341375</v>
      </c>
      <c r="E2111" s="2">
        <f t="shared" si="193"/>
        <v>3.7932747892340135E-2</v>
      </c>
      <c r="F2111" s="2">
        <f t="shared" si="197"/>
        <v>-8.6877934379579087E-3</v>
      </c>
      <c r="G2111" s="2">
        <f t="shared" si="195"/>
        <v>4.662054133029804E-2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2.3614000000000002</v>
      </c>
      <c r="C2112" s="2">
        <f t="shared" si="192"/>
        <v>2.382768063868558</v>
      </c>
      <c r="D2112" s="2">
        <f t="shared" si="194"/>
        <v>2.3369155390130905</v>
      </c>
      <c r="E2112" s="2">
        <f t="shared" si="193"/>
        <v>4.5852524855467536E-2</v>
      </c>
      <c r="F2112" s="2">
        <f t="shared" si="197"/>
        <v>2.2202702207271795E-3</v>
      </c>
      <c r="G2112" s="2">
        <f t="shared" si="195"/>
        <v>4.3632254634740353E-2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2.3614000000000002</v>
      </c>
      <c r="C2113" s="2">
        <f t="shared" si="192"/>
        <v>2.3911268232733951</v>
      </c>
      <c r="D2113" s="2">
        <f t="shared" si="194"/>
        <v>2.3387292027898989</v>
      </c>
      <c r="E2113" s="2">
        <f t="shared" si="193"/>
        <v>5.2397620483496166E-2</v>
      </c>
      <c r="F2113" s="2">
        <f t="shared" si="197"/>
        <v>1.2255740273280979E-2</v>
      </c>
      <c r="G2113" s="2">
        <f t="shared" si="195"/>
        <v>4.0141880210215183E-2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2.3614000000000002</v>
      </c>
      <c r="C2114" s="2">
        <f t="shared" si="192"/>
        <v>2.3945534658467187</v>
      </c>
      <c r="D2114" s="2">
        <f t="shared" si="194"/>
        <v>2.3404085211017587</v>
      </c>
      <c r="E2114" s="2">
        <f t="shared" si="193"/>
        <v>5.4144944744960011E-2</v>
      </c>
      <c r="F2114" s="2">
        <f t="shared" si="197"/>
        <v>2.0633581167616787E-2</v>
      </c>
      <c r="G2114" s="2">
        <f t="shared" si="195"/>
        <v>3.3511363577343224E-2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2.2713999999999999</v>
      </c>
      <c r="C2115" s="2">
        <f t="shared" si="192"/>
        <v>2.3828990864856849</v>
      </c>
      <c r="D2115" s="2">
        <f t="shared" si="194"/>
        <v>2.3352967787979249</v>
      </c>
      <c r="E2115" s="2">
        <f t="shared" si="193"/>
        <v>4.7602307687760081E-2</v>
      </c>
      <c r="F2115" s="2">
        <f t="shared" si="197"/>
        <v>2.6027326471645448E-2</v>
      </c>
      <c r="G2115" s="2">
        <f t="shared" si="195"/>
        <v>2.1574981216114633E-2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2.2713999999999999</v>
      </c>
      <c r="C2116" s="2">
        <f t="shared" si="192"/>
        <v>2.3730376885648106</v>
      </c>
      <c r="D2116" s="2">
        <f t="shared" si="194"/>
        <v>2.3305636840721529</v>
      </c>
      <c r="E2116" s="2">
        <f t="shared" si="193"/>
        <v>4.2474004492657702E-2</v>
      </c>
      <c r="F2116" s="2">
        <f t="shared" si="197"/>
        <v>2.9316662075847901E-2</v>
      </c>
      <c r="G2116" s="2">
        <f t="shared" si="195"/>
        <v>1.3157342416809801E-2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2.2713999999999999</v>
      </c>
      <c r="C2117" s="2">
        <f t="shared" si="192"/>
        <v>2.3646934287856092</v>
      </c>
      <c r="D2117" s="2">
        <f t="shared" si="194"/>
        <v>2.3261811889556969</v>
      </c>
      <c r="E2117" s="2">
        <f t="shared" si="193"/>
        <v>3.8512239829912254E-2</v>
      </c>
      <c r="F2117" s="2">
        <f t="shared" si="197"/>
        <v>3.1155777626660774E-2</v>
      </c>
      <c r="G2117" s="2">
        <f t="shared" si="195"/>
        <v>7.3564622032514793E-3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2.1768000000000001</v>
      </c>
      <c r="C2118" s="2">
        <f t="shared" si="192"/>
        <v>2.3649098243570541</v>
      </c>
      <c r="D2118" s="2">
        <f t="shared" si="194"/>
        <v>2.3151159156997192</v>
      </c>
      <c r="E2118" s="2">
        <f t="shared" si="193"/>
        <v>4.9793908657334907E-2</v>
      </c>
      <c r="F2118" s="2">
        <f t="shared" si="197"/>
        <v>3.4883403832795604E-2</v>
      </c>
      <c r="G2118" s="2">
        <f t="shared" si="195"/>
        <v>1.4910504824539303E-2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2.1768000000000001</v>
      </c>
      <c r="C2119" s="2">
        <f t="shared" si="192"/>
        <v>2.3650929283021225</v>
      </c>
      <c r="D2119" s="2">
        <f t="shared" si="194"/>
        <v>2.3048702923145545</v>
      </c>
      <c r="E2119" s="2">
        <f t="shared" si="193"/>
        <v>6.0222635987567941E-2</v>
      </c>
      <c r="F2119" s="2">
        <f t="shared" si="197"/>
        <v>3.9951250263750071E-2</v>
      </c>
      <c r="G2119" s="2">
        <f t="shared" si="195"/>
        <v>2.027138572381787E-2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2.1295000000000002</v>
      </c>
      <c r="C2120" s="2">
        <f t="shared" si="192"/>
        <v>2.3652478624094884</v>
      </c>
      <c r="D2120" s="2">
        <f t="shared" si="194"/>
        <v>2.2918799002912542</v>
      </c>
      <c r="E2120" s="2">
        <f t="shared" si="193"/>
        <v>7.3367962118234153E-2</v>
      </c>
      <c r="F2120" s="2">
        <f t="shared" si="197"/>
        <v>4.6634592634646893E-2</v>
      </c>
      <c r="G2120" s="2">
        <f t="shared" si="195"/>
        <v>2.673336948358726E-2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2.1295000000000002</v>
      </c>
      <c r="C2121" s="2">
        <f t="shared" si="192"/>
        <v>2.3544558835772595</v>
      </c>
      <c r="D2121" s="2">
        <f t="shared" si="194"/>
        <v>2.2798517595289391</v>
      </c>
      <c r="E2121" s="2">
        <f t="shared" si="193"/>
        <v>7.4604124048320397E-2</v>
      </c>
      <c r="F2121" s="2">
        <f t="shared" si="197"/>
        <v>5.2228498917381593E-2</v>
      </c>
      <c r="G2121" s="2">
        <f t="shared" si="195"/>
        <v>2.2375625130938805E-2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2.2572999999999999</v>
      </c>
      <c r="C2122" s="2">
        <f t="shared" si="192"/>
        <v>2.355524209180758</v>
      </c>
      <c r="D2122" s="2">
        <f t="shared" si="194"/>
        <v>2.2781812588230919</v>
      </c>
      <c r="E2122" s="2">
        <f t="shared" si="193"/>
        <v>7.734295035766614E-2</v>
      </c>
      <c r="F2122" s="2">
        <f t="shared" si="197"/>
        <v>5.7251389205438506E-2</v>
      </c>
      <c r="G2122" s="2">
        <f t="shared" si="195"/>
        <v>2.0091561152227634E-2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2.2572999999999999</v>
      </c>
      <c r="C2123" s="2">
        <f t="shared" si="192"/>
        <v>2.3564281769991031</v>
      </c>
      <c r="D2123" s="2">
        <f t="shared" si="194"/>
        <v>2.27663449891027</v>
      </c>
      <c r="E2123" s="2">
        <f t="shared" si="193"/>
        <v>7.9793678088833087E-2</v>
      </c>
      <c r="F2123" s="2">
        <f t="shared" si="197"/>
        <v>6.1759846982117422E-2</v>
      </c>
      <c r="G2123" s="2">
        <f t="shared" si="195"/>
        <v>1.8033831106715664E-2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2.2572999999999999</v>
      </c>
      <c r="C2124" s="2">
        <f t="shared" si="192"/>
        <v>2.3571930728453951</v>
      </c>
      <c r="D2124" s="2">
        <f t="shared" si="194"/>
        <v>2.2752023138058055</v>
      </c>
      <c r="E2124" s="2">
        <f t="shared" si="193"/>
        <v>8.1990759039589634E-2</v>
      </c>
      <c r="F2124" s="2">
        <f t="shared" si="197"/>
        <v>6.5806029393611867E-2</v>
      </c>
      <c r="G2124" s="2">
        <f t="shared" si="195"/>
        <v>1.6184729645977766E-2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2.2147000000000001</v>
      </c>
      <c r="C2125" s="2">
        <f t="shared" si="192"/>
        <v>2.343994138561488</v>
      </c>
      <c r="D2125" s="2">
        <f t="shared" si="194"/>
        <v>2.2707206609313015</v>
      </c>
      <c r="E2125" s="2">
        <f t="shared" si="193"/>
        <v>7.3273477630186434E-2</v>
      </c>
      <c r="F2125" s="2">
        <f t="shared" si="197"/>
        <v>6.7299519040926792E-2</v>
      </c>
      <c r="G2125" s="2">
        <f t="shared" si="195"/>
        <v>5.9739585892596425E-3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2.2241</v>
      </c>
      <c r="C2126" s="2">
        <f t="shared" si="192"/>
        <v>2.3328258095520282</v>
      </c>
      <c r="D2126" s="2">
        <f t="shared" si="194"/>
        <v>2.267267278640094</v>
      </c>
      <c r="E2126" s="2">
        <f t="shared" si="193"/>
        <v>6.5558530911934199E-2</v>
      </c>
      <c r="F2126" s="2">
        <f t="shared" si="197"/>
        <v>6.6951321415128273E-2</v>
      </c>
      <c r="G2126" s="2">
        <f t="shared" si="195"/>
        <v>-1.3927905031940746E-3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2.2004999999999999</v>
      </c>
      <c r="C2127" s="2">
        <f t="shared" ref="C2127:C2190" si="198">$C$4*B2117+C2126*(1-$C$4)</f>
        <v>2.3233756850055625</v>
      </c>
      <c r="D2127" s="2">
        <f t="shared" si="194"/>
        <v>2.262321554296383</v>
      </c>
      <c r="E2127" s="2">
        <f t="shared" si="193"/>
        <v>6.1054130709179422E-2</v>
      </c>
      <c r="F2127" s="2">
        <f t="shared" si="197"/>
        <v>6.5771883273938514E-2</v>
      </c>
      <c r="G2127" s="2">
        <f t="shared" si="195"/>
        <v>-4.7177525647590923E-3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2.3281999999999998</v>
      </c>
      <c r="C2128" s="2">
        <f t="shared" si="198"/>
        <v>2.3008255796200912</v>
      </c>
      <c r="D2128" s="2">
        <f t="shared" si="194"/>
        <v>2.2672014391633177</v>
      </c>
      <c r="E2128" s="2">
        <f t="shared" si="193"/>
        <v>3.3624140456773421E-2</v>
      </c>
      <c r="F2128" s="2">
        <f t="shared" si="197"/>
        <v>5.9342334710505498E-2</v>
      </c>
      <c r="G2128" s="2">
        <f t="shared" si="195"/>
        <v>-2.5718194253732077E-2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2.4655</v>
      </c>
      <c r="C2129" s="2">
        <f t="shared" si="198"/>
        <v>2.2817447212170001</v>
      </c>
      <c r="D2129" s="2">
        <f t="shared" si="194"/>
        <v>2.2818902214475165</v>
      </c>
      <c r="E2129" s="2">
        <f t="shared" si="193"/>
        <v>-1.4550023051640437E-4</v>
      </c>
      <c r="F2129" s="2">
        <f t="shared" si="197"/>
        <v>4.744476772230112E-2</v>
      </c>
      <c r="G2129" s="2">
        <f t="shared" si="195"/>
        <v>-4.7590267952817525E-2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2.5506000000000002</v>
      </c>
      <c r="C2130" s="2">
        <f t="shared" si="198"/>
        <v>2.2583224564143847</v>
      </c>
      <c r="D2130" s="2">
        <f t="shared" si="194"/>
        <v>2.3017946494884414</v>
      </c>
      <c r="E2130" s="2">
        <f t="shared" si="193"/>
        <v>-4.3472193074056698E-2</v>
      </c>
      <c r="F2130" s="2">
        <f t="shared" si="197"/>
        <v>2.926137556302956E-2</v>
      </c>
      <c r="G2130" s="2">
        <f t="shared" si="195"/>
        <v>-7.2733568637086257E-2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2.5411999999999999</v>
      </c>
      <c r="C2131" s="2">
        <f t="shared" si="198"/>
        <v>2.2385036169660175</v>
      </c>
      <c r="D2131" s="2">
        <f t="shared" si="194"/>
        <v>2.319528379155964</v>
      </c>
      <c r="E2131" s="2">
        <f t="shared" si="193"/>
        <v>-8.1024762189946475E-2</v>
      </c>
      <c r="F2131" s="2">
        <f t="shared" si="197"/>
        <v>7.2041480124343527E-3</v>
      </c>
      <c r="G2131" s="2">
        <f t="shared" si="195"/>
        <v>-8.8228910202380828E-2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2.5411999999999999</v>
      </c>
      <c r="C2132" s="2">
        <f t="shared" si="198"/>
        <v>2.2413953682020149</v>
      </c>
      <c r="D2132" s="2">
        <f t="shared" si="194"/>
        <v>2.3359484992184854</v>
      </c>
      <c r="E2132" s="2">
        <f t="shared" si="193"/>
        <v>-9.4553131016470449E-2</v>
      </c>
      <c r="F2132" s="2">
        <f t="shared" si="197"/>
        <v>-1.3147307793346608E-2</v>
      </c>
      <c r="G2132" s="2">
        <f t="shared" si="195"/>
        <v>-8.1405823223123841E-2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2.5411999999999999</v>
      </c>
      <c r="C2133" s="2">
        <f t="shared" si="198"/>
        <v>2.2438422346324742</v>
      </c>
      <c r="D2133" s="2">
        <f t="shared" si="194"/>
        <v>2.3511523140911903</v>
      </c>
      <c r="E2133" s="2">
        <f t="shared" si="193"/>
        <v>-0.10731007945871607</v>
      </c>
      <c r="F2133" s="2">
        <f t="shared" si="197"/>
        <v>-3.1979862126420504E-2</v>
      </c>
      <c r="G2133" s="2">
        <f t="shared" si="195"/>
        <v>-7.5330217332295557E-2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2.3898000000000001</v>
      </c>
      <c r="C2134" s="2">
        <f t="shared" si="198"/>
        <v>2.2459126600736319</v>
      </c>
      <c r="D2134" s="2">
        <f t="shared" si="194"/>
        <v>2.3540151056399914</v>
      </c>
      <c r="E2134" s="2">
        <f t="shared" si="193"/>
        <v>-0.10810244556635951</v>
      </c>
      <c r="F2134" s="2">
        <f t="shared" si="197"/>
        <v>-4.720437881440831E-2</v>
      </c>
      <c r="G2134" s="2">
        <f t="shared" si="195"/>
        <v>-6.0898066751951196E-2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2.4607000000000001</v>
      </c>
      <c r="C2135" s="2">
        <f t="shared" si="198"/>
        <v>2.2411107123699963</v>
      </c>
      <c r="D2135" s="2">
        <f t="shared" si="194"/>
        <v>2.3619176904073993</v>
      </c>
      <c r="E2135" s="2">
        <f t="shared" si="193"/>
        <v>-0.12080697803740303</v>
      </c>
      <c r="F2135" s="2">
        <f t="shared" si="197"/>
        <v>-6.1924898659007258E-2</v>
      </c>
      <c r="G2135" s="2">
        <f t="shared" si="195"/>
        <v>-5.8882079378395777E-2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2.4843999999999999</v>
      </c>
      <c r="C2136" s="2">
        <f t="shared" si="198"/>
        <v>2.2384936796976893</v>
      </c>
      <c r="D2136" s="2">
        <f t="shared" si="194"/>
        <v>2.3709904540809252</v>
      </c>
      <c r="E2136" s="2">
        <f t="shared" si="193"/>
        <v>-0.13249677438323593</v>
      </c>
      <c r="F2136" s="2">
        <f t="shared" si="197"/>
        <v>-7.6039273803853002E-2</v>
      </c>
      <c r="G2136" s="2">
        <f t="shared" si="195"/>
        <v>-5.6457500579382924E-2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2.4843999999999999</v>
      </c>
      <c r="C2137" s="2">
        <f t="shared" si="198"/>
        <v>2.2326484982057373</v>
      </c>
      <c r="D2137" s="2">
        <f t="shared" si="194"/>
        <v>2.3793911611860419</v>
      </c>
      <c r="E2137" s="2">
        <f t="shared" si="193"/>
        <v>-0.14674266298030458</v>
      </c>
      <c r="F2137" s="2">
        <f t="shared" si="197"/>
        <v>-9.017995163914333E-2</v>
      </c>
      <c r="G2137" s="2">
        <f t="shared" si="195"/>
        <v>-5.6562711341161254E-2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2.4702000000000002</v>
      </c>
      <c r="C2138" s="2">
        <f t="shared" si="198"/>
        <v>2.2473487292510086</v>
      </c>
      <c r="D2138" s="2">
        <f t="shared" si="194"/>
        <v>2.3861177418389277</v>
      </c>
      <c r="E2138" s="2">
        <f t="shared" si="193"/>
        <v>-0.13876901258791907</v>
      </c>
      <c r="F2138" s="2">
        <f t="shared" si="197"/>
        <v>-9.9897763828898478E-2</v>
      </c>
      <c r="G2138" s="2">
        <f t="shared" si="195"/>
        <v>-3.8871248759020594E-2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2.4607000000000001</v>
      </c>
      <c r="C2139" s="2">
        <f t="shared" si="198"/>
        <v>2.280910463212392</v>
      </c>
      <c r="D2139" s="2">
        <f t="shared" si="194"/>
        <v>2.3916423535545626</v>
      </c>
      <c r="E2139" s="2">
        <f t="shared" si="193"/>
        <v>-0.11073189034217057</v>
      </c>
      <c r="F2139" s="2">
        <f t="shared" si="197"/>
        <v>-0.1020645891315529</v>
      </c>
      <c r="G2139" s="2">
        <f t="shared" si="195"/>
        <v>-8.6673012106176645E-3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2.4371</v>
      </c>
      <c r="C2140" s="2">
        <f t="shared" si="198"/>
        <v>2.3224011611797164</v>
      </c>
      <c r="D2140" s="2">
        <f t="shared" si="194"/>
        <v>2.3950095866245951</v>
      </c>
      <c r="E2140" s="2">
        <f t="shared" ref="E2140:E2203" si="199">C2140-D2140</f>
        <v>-7.2608425444878666E-2</v>
      </c>
      <c r="F2140" s="2">
        <f t="shared" si="197"/>
        <v>-9.6173356394218062E-2</v>
      </c>
      <c r="G2140" s="2">
        <f t="shared" si="195"/>
        <v>2.3564930949339397E-2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2.4371</v>
      </c>
      <c r="C2141" s="2">
        <f t="shared" si="198"/>
        <v>2.3560625209982216</v>
      </c>
      <c r="D2141" s="2">
        <f t="shared" ref="D2141:D2204" si="200">$D$4*B2141+(1-$D$4)*D2140</f>
        <v>2.3981273950227733</v>
      </c>
      <c r="E2141" s="2">
        <f t="shared" si="199"/>
        <v>-4.2064874024551724E-2</v>
      </c>
      <c r="F2141" s="2">
        <f t="shared" si="197"/>
        <v>-8.5351659920284803E-2</v>
      </c>
      <c r="G2141" s="2">
        <f t="shared" si="195"/>
        <v>4.3286785895733079E-2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2.3424</v>
      </c>
      <c r="C2142" s="2">
        <f t="shared" si="198"/>
        <v>2.3845452100754181</v>
      </c>
      <c r="D2142" s="2">
        <f t="shared" si="200"/>
        <v>2.393999439835901</v>
      </c>
      <c r="E2142" s="2">
        <f t="shared" si="199"/>
        <v>-9.4542297604829351E-3</v>
      </c>
      <c r="F2142" s="2">
        <f t="shared" si="197"/>
        <v>-7.0172173888324432E-2</v>
      </c>
      <c r="G2142" s="2">
        <f t="shared" si="195"/>
        <v>6.0717944127841497E-2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2.4371</v>
      </c>
      <c r="C2143" s="2">
        <f t="shared" si="198"/>
        <v>2.4086459469868924</v>
      </c>
      <c r="D2143" s="2">
        <f t="shared" si="200"/>
        <v>2.3971920739221306</v>
      </c>
      <c r="E2143" s="2">
        <f t="shared" si="199"/>
        <v>1.1453873064761755E-2</v>
      </c>
      <c r="F2143" s="2">
        <f t="shared" si="197"/>
        <v>-5.3846964497707199E-2</v>
      </c>
      <c r="G2143" s="2">
        <f t="shared" si="195"/>
        <v>6.5300837562468961E-2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2.4371</v>
      </c>
      <c r="C2144" s="2">
        <f t="shared" si="198"/>
        <v>2.4057465705273704</v>
      </c>
      <c r="D2144" s="2">
        <f t="shared" si="200"/>
        <v>2.4001482165945656</v>
      </c>
      <c r="E2144" s="2">
        <f t="shared" si="199"/>
        <v>5.5983539328048337E-3</v>
      </c>
      <c r="F2144" s="2">
        <f t="shared" si="197"/>
        <v>-4.1957900811604797E-2</v>
      </c>
      <c r="G2144" s="2">
        <f t="shared" si="195"/>
        <v>4.755625474440963E-2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2.4371</v>
      </c>
      <c r="C2145" s="2">
        <f t="shared" si="198"/>
        <v>2.4142009442923906</v>
      </c>
      <c r="D2145" s="2">
        <f t="shared" si="200"/>
        <v>2.4028853857357091</v>
      </c>
      <c r="E2145" s="2">
        <f t="shared" si="199"/>
        <v>1.1315558556681538E-2</v>
      </c>
      <c r="F2145" s="2">
        <f t="shared" si="197"/>
        <v>-3.1303208937947531E-2</v>
      </c>
      <c r="G2145" s="2">
        <f t="shared" si="195"/>
        <v>4.2618767494629069E-2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2.3660999999999999</v>
      </c>
      <c r="C2146" s="2">
        <f t="shared" si="198"/>
        <v>2.4250007990166385</v>
      </c>
      <c r="D2146" s="2">
        <f t="shared" si="200"/>
        <v>2.4001605423478787</v>
      </c>
      <c r="E2146" s="2">
        <f t="shared" si="199"/>
        <v>2.4840256668759775E-2</v>
      </c>
      <c r="F2146" s="2">
        <f t="shared" si="197"/>
        <v>-2.0074515816606072E-2</v>
      </c>
      <c r="G2146" s="2">
        <f t="shared" si="195"/>
        <v>4.491477248536585E-2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2.3424</v>
      </c>
      <c r="C2147" s="2">
        <f t="shared" si="198"/>
        <v>2.4341391376294634</v>
      </c>
      <c r="D2147" s="2">
        <f t="shared" si="200"/>
        <v>2.395881983655443</v>
      </c>
      <c r="E2147" s="2">
        <f t="shared" si="199"/>
        <v>3.8257153974020408E-2</v>
      </c>
      <c r="F2147" s="2">
        <f t="shared" si="197"/>
        <v>-8.4081818584807767E-3</v>
      </c>
      <c r="G2147" s="2">
        <f t="shared" si="195"/>
        <v>4.6665335832501181E-2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2.3424</v>
      </c>
      <c r="C2148" s="2">
        <f t="shared" si="198"/>
        <v>2.4396869626095463</v>
      </c>
      <c r="D2148" s="2">
        <f t="shared" si="200"/>
        <v>2.3919203552365214</v>
      </c>
      <c r="E2148" s="2">
        <f t="shared" si="199"/>
        <v>4.7766607373024961E-2</v>
      </c>
      <c r="F2148" s="2">
        <f t="shared" si="197"/>
        <v>2.8267759878203708E-3</v>
      </c>
      <c r="G2148" s="2">
        <f t="shared" ref="G2148:G2211" si="201">E2148-F2148</f>
        <v>4.493983138520459E-2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2.3660999999999999</v>
      </c>
      <c r="C2149" s="2">
        <f t="shared" si="198"/>
        <v>2.4429197375926934</v>
      </c>
      <c r="D2149" s="2">
        <f t="shared" si="200"/>
        <v>2.3900077363301122</v>
      </c>
      <c r="E2149" s="2">
        <f t="shared" si="199"/>
        <v>5.2912001262581221E-2</v>
      </c>
      <c r="F2149" s="2">
        <f t="shared" ref="F2149:F2212" si="203">(E2149*(2/(10)))+((1-(2/10))*F2148)</f>
        <v>1.2843821042772541E-2</v>
      </c>
      <c r="G2149" s="2">
        <f t="shared" si="201"/>
        <v>4.006818021980868E-2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2.3281999999999998</v>
      </c>
      <c r="C2150" s="2">
        <f t="shared" si="198"/>
        <v>2.4420243933476637</v>
      </c>
      <c r="D2150" s="2">
        <f t="shared" si="200"/>
        <v>2.3854293854908448</v>
      </c>
      <c r="E2150" s="2">
        <f t="shared" si="199"/>
        <v>5.6595007856818924E-2</v>
      </c>
      <c r="F2150" s="2">
        <f t="shared" si="203"/>
        <v>2.1594058405581817E-2</v>
      </c>
      <c r="G2150" s="2">
        <f t="shared" si="201"/>
        <v>3.5000949451237107E-2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2.3188</v>
      </c>
      <c r="C2151" s="2">
        <f t="shared" si="198"/>
        <v>2.4412667943711002</v>
      </c>
      <c r="D2151" s="2">
        <f t="shared" si="200"/>
        <v>2.3804938754544858</v>
      </c>
      <c r="E2151" s="2">
        <f t="shared" si="199"/>
        <v>6.0772918916614405E-2</v>
      </c>
      <c r="F2151" s="2">
        <f t="shared" si="203"/>
        <v>2.9429830507788336E-2</v>
      </c>
      <c r="G2151" s="2">
        <f t="shared" si="201"/>
        <v>3.1343088408826068E-2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2.3565999999999998</v>
      </c>
      <c r="C2152" s="2">
        <f t="shared" si="198"/>
        <v>2.4260565183140077</v>
      </c>
      <c r="D2152" s="2">
        <f t="shared" si="200"/>
        <v>2.3787239587541538</v>
      </c>
      <c r="E2152" s="2">
        <f t="shared" si="199"/>
        <v>4.7332559559853937E-2</v>
      </c>
      <c r="F2152" s="2">
        <f t="shared" si="203"/>
        <v>3.3010376318201459E-2</v>
      </c>
      <c r="G2152" s="2">
        <f t="shared" si="201"/>
        <v>1.4322183241652478E-2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2.3188</v>
      </c>
      <c r="C2153" s="2">
        <f t="shared" si="198"/>
        <v>2.4277555154964681</v>
      </c>
      <c r="D2153" s="2">
        <f t="shared" si="200"/>
        <v>2.3742851469945867</v>
      </c>
      <c r="E2153" s="2">
        <f t="shared" si="199"/>
        <v>5.347036850188136E-2</v>
      </c>
      <c r="F2153" s="2">
        <f t="shared" si="203"/>
        <v>3.7102374754937439E-2</v>
      </c>
      <c r="G2153" s="2">
        <f t="shared" si="201"/>
        <v>1.6367993746943921E-2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2.3565999999999998</v>
      </c>
      <c r="C2154" s="2">
        <f t="shared" si="198"/>
        <v>2.4291931284970114</v>
      </c>
      <c r="D2154" s="2">
        <f t="shared" si="200"/>
        <v>2.3729751361060987</v>
      </c>
      <c r="E2154" s="2">
        <f t="shared" si="199"/>
        <v>5.6217992390912741E-2</v>
      </c>
      <c r="F2154" s="2">
        <f t="shared" si="203"/>
        <v>4.0925498282132503E-2</v>
      </c>
      <c r="G2154" s="2">
        <f t="shared" si="201"/>
        <v>1.5292494108780239E-2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5">
        <f>TITRES_STAT!D2158</f>
        <v>2.3898000000000001</v>
      </c>
      <c r="C2155" s="2">
        <f t="shared" si="198"/>
        <v>2.4304095702667019</v>
      </c>
      <c r="D2155" s="2">
        <f t="shared" si="200"/>
        <v>2.3742214223204621</v>
      </c>
      <c r="E2155" s="2">
        <f t="shared" si="199"/>
        <v>5.618814794623983E-2</v>
      </c>
      <c r="F2155" s="2">
        <f t="shared" si="203"/>
        <v>4.3978028214953974E-2</v>
      </c>
      <c r="G2155" s="2">
        <f t="shared" si="201"/>
        <v>1.2210119731285857E-2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5">
        <f>TITRES_STAT!D2159</f>
        <v>2.4607000000000001</v>
      </c>
      <c r="C2156" s="2">
        <f t="shared" si="198"/>
        <v>2.4205157902256706</v>
      </c>
      <c r="D2156" s="2">
        <f t="shared" si="200"/>
        <v>2.3806272428893167</v>
      </c>
      <c r="E2156" s="2">
        <f t="shared" si="199"/>
        <v>3.9888547336353941E-2</v>
      </c>
      <c r="F2156" s="2">
        <f t="shared" si="203"/>
        <v>4.3160132039233974E-2</v>
      </c>
      <c r="G2156" s="2">
        <f t="shared" si="201"/>
        <v>-3.2715847028800329E-3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2.4607000000000001</v>
      </c>
      <c r="C2157" s="2">
        <f t="shared" si="198"/>
        <v>2.408497976344798</v>
      </c>
      <c r="D2157" s="2">
        <f t="shared" si="200"/>
        <v>2.3865585582308486</v>
      </c>
      <c r="E2157" s="2">
        <f t="shared" si="199"/>
        <v>2.1939418113949394E-2</v>
      </c>
      <c r="F2157" s="2">
        <f t="shared" si="203"/>
        <v>3.8915989254177059E-2</v>
      </c>
      <c r="G2157" s="2">
        <f t="shared" si="201"/>
        <v>-1.6976571140227666E-2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2.4607000000000001</v>
      </c>
      <c r="C2158" s="2">
        <f t="shared" si="198"/>
        <v>2.3983290569071367</v>
      </c>
      <c r="D2158" s="2">
        <f t="shared" si="200"/>
        <v>2.3920505168804151</v>
      </c>
      <c r="E2158" s="2">
        <f t="shared" si="199"/>
        <v>6.2785400267215685E-3</v>
      </c>
      <c r="F2158" s="2">
        <f t="shared" si="203"/>
        <v>3.2388499408685961E-2</v>
      </c>
      <c r="G2158" s="2">
        <f t="shared" si="201"/>
        <v>-2.6109959381964393E-2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2.4607000000000001</v>
      </c>
      <c r="C2159" s="2">
        <f t="shared" si="198"/>
        <v>2.393370740459885</v>
      </c>
      <c r="D2159" s="2">
        <f t="shared" si="200"/>
        <v>2.3971356637781622</v>
      </c>
      <c r="E2159" s="2">
        <f t="shared" si="199"/>
        <v>-3.764923318277269E-3</v>
      </c>
      <c r="F2159" s="2">
        <f t="shared" si="203"/>
        <v>2.5157814863293316E-2</v>
      </c>
      <c r="G2159" s="2">
        <f t="shared" si="201"/>
        <v>-2.8922738181570585E-2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2.4607000000000001</v>
      </c>
      <c r="C2160" s="2">
        <f t="shared" si="198"/>
        <v>2.3833444726968258</v>
      </c>
      <c r="D2160" s="2">
        <f t="shared" si="200"/>
        <v>2.4018441331279279</v>
      </c>
      <c r="E2160" s="2">
        <f t="shared" si="199"/>
        <v>-1.8499660431102072E-2</v>
      </c>
      <c r="F2160" s="2">
        <f t="shared" si="203"/>
        <v>1.6426319804414238E-2</v>
      </c>
      <c r="G2160" s="2">
        <f t="shared" si="201"/>
        <v>-3.492598023551631E-2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2.5081000000000002</v>
      </c>
      <c r="C2161" s="2">
        <f t="shared" si="198"/>
        <v>2.3734145538203912</v>
      </c>
      <c r="D2161" s="2">
        <f t="shared" si="200"/>
        <v>2.4097149380814145</v>
      </c>
      <c r="E2161" s="2">
        <f t="shared" si="199"/>
        <v>-3.6300384261023222E-2</v>
      </c>
      <c r="F2161" s="2">
        <f t="shared" si="203"/>
        <v>5.8809789913267466E-3</v>
      </c>
      <c r="G2161" s="2">
        <f t="shared" si="201"/>
        <v>-4.2181363252349967E-2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2.6547999999999998</v>
      </c>
      <c r="C2162" s="2">
        <f t="shared" si="198"/>
        <v>2.370827699386485</v>
      </c>
      <c r="D2162" s="2">
        <f t="shared" si="200"/>
        <v>2.4278693871124206</v>
      </c>
      <c r="E2162" s="2">
        <f t="shared" si="199"/>
        <v>-5.7041687725935653E-2</v>
      </c>
      <c r="F2162" s="2">
        <f t="shared" si="203"/>
        <v>-6.7035543521257335E-3</v>
      </c>
      <c r="G2162" s="2">
        <f t="shared" si="201"/>
        <v>-5.0338133373809921E-2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5">
        <f>TITRES_STAT!D2166</f>
        <v>2.7494000000000001</v>
      </c>
      <c r="C2163" s="2">
        <f t="shared" si="198"/>
        <v>2.3628234379424105</v>
      </c>
      <c r="D2163" s="2">
        <f t="shared" si="200"/>
        <v>2.4516864695485379</v>
      </c>
      <c r="E2163" s="2">
        <f t="shared" si="199"/>
        <v>-8.8863031606127407E-2</v>
      </c>
      <c r="F2163" s="2">
        <f t="shared" si="203"/>
        <v>-2.3135449802926072E-2</v>
      </c>
      <c r="G2163" s="2">
        <f t="shared" si="201"/>
        <v>-6.5727581803201332E-2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2.7919999999999998</v>
      </c>
      <c r="C2164" s="2">
        <f t="shared" si="198"/>
        <v>2.3618659859512703</v>
      </c>
      <c r="D2164" s="2">
        <f t="shared" si="200"/>
        <v>2.476894879211609</v>
      </c>
      <c r="E2164" s="2">
        <f t="shared" si="199"/>
        <v>-0.11502889326033872</v>
      </c>
      <c r="F2164" s="2">
        <f t="shared" si="203"/>
        <v>-4.1514138494408603E-2</v>
      </c>
      <c r="G2164" s="2">
        <f t="shared" si="201"/>
        <v>-7.3514754765930113E-2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2.9340000000000002</v>
      </c>
      <c r="C2165" s="2">
        <f t="shared" si="198"/>
        <v>2.3661635265741516</v>
      </c>
      <c r="D2165" s="2">
        <f t="shared" si="200"/>
        <v>2.5107545177885271</v>
      </c>
      <c r="E2165" s="2">
        <f t="shared" si="199"/>
        <v>-0.14459099121437546</v>
      </c>
      <c r="F2165" s="2">
        <f t="shared" si="203"/>
        <v>-6.2129509038401975E-2</v>
      </c>
      <c r="G2165" s="2">
        <f t="shared" si="201"/>
        <v>-8.2461482175973488E-2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2.9575999999999998</v>
      </c>
      <c r="C2166" s="2">
        <f t="shared" si="198"/>
        <v>2.3807075994088978</v>
      </c>
      <c r="D2166" s="2">
        <f t="shared" si="200"/>
        <v>2.5438541831375252</v>
      </c>
      <c r="E2166" s="2">
        <f t="shared" si="199"/>
        <v>-0.16314658372862745</v>
      </c>
      <c r="F2166" s="2">
        <f t="shared" si="203"/>
        <v>-8.2332923976447078E-2</v>
      </c>
      <c r="G2166" s="2">
        <f t="shared" si="201"/>
        <v>-8.081365975218037E-2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3.0522999999999998</v>
      </c>
      <c r="C2167" s="2">
        <f t="shared" si="198"/>
        <v>2.3930141225767598</v>
      </c>
      <c r="D2167" s="2">
        <f t="shared" si="200"/>
        <v>2.5815168362384493</v>
      </c>
      <c r="E2167" s="2">
        <f t="shared" si="199"/>
        <v>-0.18850271366168947</v>
      </c>
      <c r="F2167" s="2">
        <f t="shared" si="203"/>
        <v>-0.10356688191349556</v>
      </c>
      <c r="G2167" s="2">
        <f t="shared" si="201"/>
        <v>-8.4935831748193913E-2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3.0712000000000002</v>
      </c>
      <c r="C2168" s="2">
        <f t="shared" si="198"/>
        <v>2.4034273344880277</v>
      </c>
      <c r="D2168" s="2">
        <f t="shared" si="200"/>
        <v>2.6177896631837494</v>
      </c>
      <c r="E2168" s="2">
        <f t="shared" si="199"/>
        <v>-0.21436232869572169</v>
      </c>
      <c r="F2168" s="2">
        <f t="shared" si="203"/>
        <v>-0.12572597126994078</v>
      </c>
      <c r="G2168" s="2">
        <f t="shared" si="201"/>
        <v>-8.8636357425780909E-2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3.0853999999999999</v>
      </c>
      <c r="C2169" s="2">
        <f t="shared" si="198"/>
        <v>2.4122385137975622</v>
      </c>
      <c r="D2169" s="2">
        <f t="shared" si="200"/>
        <v>2.6524274659108791</v>
      </c>
      <c r="E2169" s="2">
        <f t="shared" si="199"/>
        <v>-0.24018895211331692</v>
      </c>
      <c r="F2169" s="2">
        <f t="shared" si="203"/>
        <v>-0.14861856743861601</v>
      </c>
      <c r="G2169" s="2">
        <f t="shared" si="201"/>
        <v>-9.1570384674700911E-2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3.2652000000000001</v>
      </c>
      <c r="C2170" s="2">
        <f t="shared" si="198"/>
        <v>2.4196941270594761</v>
      </c>
      <c r="D2170" s="2">
        <f t="shared" si="200"/>
        <v>2.6978180239915548</v>
      </c>
      <c r="E2170" s="2">
        <f t="shared" si="199"/>
        <v>-0.27812389693207873</v>
      </c>
      <c r="F2170" s="2">
        <f t="shared" si="203"/>
        <v>-0.17451963333730858</v>
      </c>
      <c r="G2170" s="2">
        <f t="shared" si="201"/>
        <v>-0.10360426359477015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3.2557</v>
      </c>
      <c r="C2171" s="2">
        <f t="shared" si="198"/>
        <v>2.4332950305887877</v>
      </c>
      <c r="D2171" s="2">
        <f t="shared" si="200"/>
        <v>2.7391426148069948</v>
      </c>
      <c r="E2171" s="2">
        <f t="shared" si="199"/>
        <v>-0.30584758421820712</v>
      </c>
      <c r="F2171" s="2">
        <f t="shared" si="203"/>
        <v>-0.20078522351348832</v>
      </c>
      <c r="G2171" s="2">
        <f t="shared" si="201"/>
        <v>-0.1050623607047188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3.1941999999999999</v>
      </c>
      <c r="C2172" s="2">
        <f t="shared" si="198"/>
        <v>2.467372718190513</v>
      </c>
      <c r="D2172" s="2">
        <f t="shared" si="200"/>
        <v>2.7728505692657359</v>
      </c>
      <c r="E2172" s="2">
        <f t="shared" si="199"/>
        <v>-0.30547785107522296</v>
      </c>
      <c r="F2172" s="2">
        <f t="shared" si="203"/>
        <v>-0.22172374902583525</v>
      </c>
      <c r="G2172" s="2">
        <f t="shared" si="201"/>
        <v>-8.3754102049387713E-2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3.3361999999999998</v>
      </c>
      <c r="C2173" s="2">
        <f t="shared" si="198"/>
        <v>2.5107615307765876</v>
      </c>
      <c r="D2173" s="2">
        <f t="shared" si="200"/>
        <v>2.814580156727533</v>
      </c>
      <c r="E2173" s="2">
        <f t="shared" si="199"/>
        <v>-0.30381862595094544</v>
      </c>
      <c r="F2173" s="2">
        <f t="shared" si="203"/>
        <v>-0.23814272441085732</v>
      </c>
      <c r="G2173" s="2">
        <f t="shared" si="201"/>
        <v>-6.5675901540088122E-2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3.3929999999999998</v>
      </c>
      <c r="C2174" s="2">
        <f t="shared" si="198"/>
        <v>2.5540289875801894</v>
      </c>
      <c r="D2174" s="2">
        <f t="shared" si="200"/>
        <v>2.8574260710440118</v>
      </c>
      <c r="E2174" s="2">
        <f t="shared" si="199"/>
        <v>-0.30339708346382244</v>
      </c>
      <c r="F2174" s="2">
        <f t="shared" si="203"/>
        <v>-0.25119359622145038</v>
      </c>
      <c r="G2174" s="2">
        <f t="shared" si="201"/>
        <v>-5.220348724237206E-2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3.4072</v>
      </c>
      <c r="C2175" s="2">
        <f t="shared" si="198"/>
        <v>2.6124860664140064</v>
      </c>
      <c r="D2175" s="2">
        <f t="shared" si="200"/>
        <v>2.8981500657814925</v>
      </c>
      <c r="E2175" s="2">
        <f t="shared" si="199"/>
        <v>-0.2856639993674861</v>
      </c>
      <c r="F2175" s="2">
        <f t="shared" si="203"/>
        <v>-0.25808767685065753</v>
      </c>
      <c r="G2175" s="2">
        <f t="shared" si="201"/>
        <v>-2.7576322516828566E-2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3.4308000000000001</v>
      </c>
      <c r="C2176" s="2">
        <f t="shared" si="198"/>
        <v>2.6655805177349281</v>
      </c>
      <c r="D2176" s="2">
        <f t="shared" si="200"/>
        <v>2.9376056164643449</v>
      </c>
      <c r="E2176" s="2">
        <f t="shared" si="199"/>
        <v>-0.27202509872941683</v>
      </c>
      <c r="F2176" s="2">
        <f t="shared" si="203"/>
        <v>-0.26087516122640941</v>
      </c>
      <c r="G2176" s="2">
        <f t="shared" si="201"/>
        <v>-1.1149937503007412E-2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3.4260999999999999</v>
      </c>
      <c r="C2177" s="2">
        <f t="shared" si="198"/>
        <v>2.7250758226987855</v>
      </c>
      <c r="D2177" s="2">
        <f t="shared" si="200"/>
        <v>2.9737903856151342</v>
      </c>
      <c r="E2177" s="2">
        <f t="shared" si="199"/>
        <v>-0.24871456291634875</v>
      </c>
      <c r="F2177" s="2">
        <f t="shared" si="203"/>
        <v>-0.25844304156439729</v>
      </c>
      <c r="G2177" s="2">
        <f t="shared" si="201"/>
        <v>9.7284786480485441E-3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3.4308000000000001</v>
      </c>
      <c r="C2178" s="2">
        <f t="shared" si="198"/>
        <v>2.778325696129742</v>
      </c>
      <c r="D2178" s="2">
        <f t="shared" si="200"/>
        <v>3.007642949643643</v>
      </c>
      <c r="E2178" s="2">
        <f t="shared" si="199"/>
        <v>-0.22931725351390098</v>
      </c>
      <c r="F2178" s="2">
        <f t="shared" si="203"/>
        <v>-0.25261788395429807</v>
      </c>
      <c r="G2178" s="2">
        <f t="shared" si="201"/>
        <v>2.3300630440397097E-2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3.3835000000000002</v>
      </c>
      <c r="C2179" s="2">
        <f t="shared" si="198"/>
        <v>2.8255678967251661</v>
      </c>
      <c r="D2179" s="2">
        <f t="shared" si="200"/>
        <v>3.0354842126330031</v>
      </c>
      <c r="E2179" s="2">
        <f t="shared" si="199"/>
        <v>-0.20991631590783699</v>
      </c>
      <c r="F2179" s="2">
        <f t="shared" si="203"/>
        <v>-0.24407757034500585</v>
      </c>
      <c r="G2179" s="2">
        <f t="shared" si="201"/>
        <v>3.4161254437168859E-2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3.4449999999999998</v>
      </c>
      <c r="C2180" s="2">
        <f t="shared" si="198"/>
        <v>2.8932036049212946</v>
      </c>
      <c r="D2180" s="2">
        <f t="shared" si="200"/>
        <v>3.0658187154009289</v>
      </c>
      <c r="E2180" s="2">
        <f t="shared" si="199"/>
        <v>-0.17261511047963429</v>
      </c>
      <c r="F2180" s="2">
        <f t="shared" si="203"/>
        <v>-0.22978507837193154</v>
      </c>
      <c r="G2180" s="2">
        <f t="shared" si="201"/>
        <v>5.7169967892297252E-2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3.4449999999999998</v>
      </c>
      <c r="C2181" s="2">
        <f t="shared" si="198"/>
        <v>2.9489722810872494</v>
      </c>
      <c r="D2181" s="2">
        <f t="shared" si="200"/>
        <v>3.0939062179638235</v>
      </c>
      <c r="E2181" s="2">
        <f t="shared" si="199"/>
        <v>-0.14493393687657408</v>
      </c>
      <c r="F2181" s="2">
        <f t="shared" si="203"/>
        <v>-0.21281485007286008</v>
      </c>
      <c r="G2181" s="2">
        <f t="shared" si="201"/>
        <v>6.7880913196286002E-2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3.4923999999999999</v>
      </c>
      <c r="C2182" s="2">
        <f t="shared" si="198"/>
        <v>2.9866996224584419</v>
      </c>
      <c r="D2182" s="2">
        <f t="shared" si="200"/>
        <v>3.1234242758924293</v>
      </c>
      <c r="E2182" s="2">
        <f t="shared" si="199"/>
        <v>-0.13672465343398743</v>
      </c>
      <c r="F2182" s="2">
        <f t="shared" si="203"/>
        <v>-0.19759681074508556</v>
      </c>
      <c r="G2182" s="2">
        <f t="shared" si="201"/>
        <v>6.087215731109813E-2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3.4876</v>
      </c>
      <c r="C2183" s="2">
        <f t="shared" si="198"/>
        <v>3.0404689113109891</v>
      </c>
      <c r="D2183" s="2">
        <f t="shared" si="200"/>
        <v>3.1504002554559531</v>
      </c>
      <c r="E2183" s="2">
        <f t="shared" si="199"/>
        <v>-0.10993134414496408</v>
      </c>
      <c r="F2183" s="2">
        <f t="shared" si="203"/>
        <v>-0.18006371742506128</v>
      </c>
      <c r="G2183" s="2">
        <f t="shared" si="201"/>
        <v>7.0132373280097193E-2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3.5510999999999999</v>
      </c>
      <c r="C2184" s="2">
        <f t="shared" si="198"/>
        <v>3.0947044634169911</v>
      </c>
      <c r="D2184" s="2">
        <f t="shared" si="200"/>
        <v>3.1800817180147716</v>
      </c>
      <c r="E2184" s="2">
        <f t="shared" si="199"/>
        <v>-8.537725459778045E-2</v>
      </c>
      <c r="F2184" s="2">
        <f t="shared" si="203"/>
        <v>-0.16112642485960513</v>
      </c>
      <c r="G2184" s="2">
        <f t="shared" si="201"/>
        <v>7.5749170261824678E-2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3.6337999999999999</v>
      </c>
      <c r="C2185" s="2">
        <f t="shared" si="198"/>
        <v>3.1427806998143768</v>
      </c>
      <c r="D2185" s="2">
        <f t="shared" si="200"/>
        <v>3.213690479643307</v>
      </c>
      <c r="E2185" s="2">
        <f t="shared" si="199"/>
        <v>-7.0909779828930208E-2</v>
      </c>
      <c r="F2185" s="2">
        <f t="shared" si="203"/>
        <v>-0.14308309585347015</v>
      </c>
      <c r="G2185" s="2">
        <f t="shared" si="201"/>
        <v>7.2173316024539941E-2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3.5996999999999999</v>
      </c>
      <c r="C2186" s="2">
        <f t="shared" si="198"/>
        <v>3.187091361381396</v>
      </c>
      <c r="D2186" s="2">
        <f t="shared" si="200"/>
        <v>3.2422837774475064</v>
      </c>
      <c r="E2186" s="2">
        <f t="shared" si="199"/>
        <v>-5.5192416066110361E-2</v>
      </c>
      <c r="F2186" s="2">
        <f t="shared" si="203"/>
        <v>-0.12550495989599819</v>
      </c>
      <c r="G2186" s="2">
        <f t="shared" si="201"/>
        <v>7.031254382988783E-2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3.6240999999999999</v>
      </c>
      <c r="C2187" s="2">
        <f t="shared" si="198"/>
        <v>3.2238619211688735</v>
      </c>
      <c r="D2187" s="2">
        <f t="shared" si="200"/>
        <v>3.270566460599543</v>
      </c>
      <c r="E2187" s="2">
        <f t="shared" si="199"/>
        <v>-4.6704539430669545E-2</v>
      </c>
      <c r="F2187" s="2">
        <f t="shared" si="203"/>
        <v>-0.10974487580293248</v>
      </c>
      <c r="G2187" s="2">
        <f t="shared" si="201"/>
        <v>6.3040336372262931E-2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3.6240999999999999</v>
      </c>
      <c r="C2188" s="2">
        <f t="shared" si="198"/>
        <v>3.2556985486813548</v>
      </c>
      <c r="D2188" s="2">
        <f t="shared" si="200"/>
        <v>3.296754130184762</v>
      </c>
      <c r="E2188" s="2">
        <f t="shared" si="199"/>
        <v>-4.1055581503407268E-2</v>
      </c>
      <c r="F2188" s="2">
        <f t="shared" si="203"/>
        <v>-9.6007016943027448E-2</v>
      </c>
      <c r="G2188" s="2">
        <f t="shared" si="201"/>
        <v>5.495143543962018E-2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3.6385999999999998</v>
      </c>
      <c r="C2189" s="2">
        <f t="shared" si="198"/>
        <v>3.2753603104226849</v>
      </c>
      <c r="D2189" s="2">
        <f t="shared" si="200"/>
        <v>3.3220760464673722</v>
      </c>
      <c r="E2189" s="2">
        <f t="shared" si="199"/>
        <v>-4.6715736044687262E-2</v>
      </c>
      <c r="F2189" s="2">
        <f t="shared" si="203"/>
        <v>-8.6148760763359408E-2</v>
      </c>
      <c r="G2189" s="2">
        <f t="shared" si="201"/>
        <v>3.9433024718672147E-2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3.77</v>
      </c>
      <c r="C2190" s="2">
        <f t="shared" si="198"/>
        <v>3.30145872420381</v>
      </c>
      <c r="D2190" s="2">
        <f t="shared" si="200"/>
        <v>3.3552555985809001</v>
      </c>
      <c r="E2190" s="2">
        <f t="shared" si="199"/>
        <v>-5.379687437709002E-2</v>
      </c>
      <c r="F2190" s="2">
        <f t="shared" si="203"/>
        <v>-7.9678383486105536E-2</v>
      </c>
      <c r="G2190" s="2">
        <f t="shared" si="201"/>
        <v>2.5881509109015516E-2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3.843</v>
      </c>
      <c r="C2191" s="2">
        <f t="shared" ref="C2191:C2254" si="204">$C$4*B2181+C2190*(1-$C$4)</f>
        <v>3.3235419974032236</v>
      </c>
      <c r="D2191" s="2">
        <f t="shared" si="200"/>
        <v>3.3913848135008333</v>
      </c>
      <c r="E2191" s="2">
        <f t="shared" si="199"/>
        <v>-6.7842816097609671E-2</v>
      </c>
      <c r="F2191" s="2">
        <f t="shared" si="203"/>
        <v>-7.731127000840636E-2</v>
      </c>
      <c r="G2191" s="2">
        <f t="shared" si="201"/>
        <v>9.4684539107966897E-3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4.0570000000000004</v>
      </c>
      <c r="C2192" s="2">
        <f t="shared" si="204"/>
        <v>3.3495201516488819</v>
      </c>
      <c r="D2192" s="2">
        <f t="shared" si="200"/>
        <v>3.4406896421304012</v>
      </c>
      <c r="E2192" s="2">
        <f t="shared" si="199"/>
        <v>-9.1169490481519233E-2</v>
      </c>
      <c r="F2192" s="2">
        <f t="shared" si="203"/>
        <v>-8.0082914103028938E-2</v>
      </c>
      <c r="G2192" s="2">
        <f t="shared" si="201"/>
        <v>-1.1086576378490295E-2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3.9597000000000002</v>
      </c>
      <c r="C2193" s="2">
        <f t="shared" si="204"/>
        <v>3.3707632052413614</v>
      </c>
      <c r="D2193" s="2">
        <f t="shared" si="200"/>
        <v>3.4791348538244455</v>
      </c>
      <c r="E2193" s="2">
        <f t="shared" si="199"/>
        <v>-0.10837164858308412</v>
      </c>
      <c r="F2193" s="2">
        <f t="shared" si="203"/>
        <v>-8.5740660999039986E-2</v>
      </c>
      <c r="G2193" s="2">
        <f t="shared" si="201"/>
        <v>-2.2630987584044138E-2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3.9889000000000001</v>
      </c>
      <c r="C2194" s="2">
        <f t="shared" si="204"/>
        <v>3.3985073275119211</v>
      </c>
      <c r="D2194" s="2">
        <f t="shared" si="200"/>
        <v>3.5168952350226346</v>
      </c>
      <c r="E2194" s="2">
        <f t="shared" si="199"/>
        <v>-0.11838790751071349</v>
      </c>
      <c r="F2194" s="2">
        <f t="shared" si="203"/>
        <v>-9.2270110301374691E-2</v>
      </c>
      <c r="G2194" s="2">
        <f t="shared" si="201"/>
        <v>-2.6117797209338794E-2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3.9889000000000001</v>
      </c>
      <c r="C2195" s="2">
        <f t="shared" si="204"/>
        <v>3.4347062002023949</v>
      </c>
      <c r="D2195" s="2">
        <f t="shared" si="200"/>
        <v>3.5518585509468839</v>
      </c>
      <c r="E2195" s="2">
        <f t="shared" si="199"/>
        <v>-0.11715235074448893</v>
      </c>
      <c r="F2195" s="2">
        <f t="shared" si="203"/>
        <v>-9.7246558389997545E-2</v>
      </c>
      <c r="G2195" s="2">
        <f t="shared" si="201"/>
        <v>-1.9905792354491386E-2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3.9597000000000002</v>
      </c>
      <c r="C2196" s="2">
        <f t="shared" si="204"/>
        <v>3.4600898617097187</v>
      </c>
      <c r="D2196" s="2">
        <f t="shared" si="200"/>
        <v>3.582069028654522</v>
      </c>
      <c r="E2196" s="2">
        <f t="shared" si="199"/>
        <v>-0.12197916694480337</v>
      </c>
      <c r="F2196" s="2">
        <f t="shared" si="203"/>
        <v>-0.10219308010095872</v>
      </c>
      <c r="G2196" s="2">
        <f t="shared" si="201"/>
        <v>-1.9786086843844655E-2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3.7942999999999998</v>
      </c>
      <c r="C2197" s="2">
        <f t="shared" si="204"/>
        <v>3.4853221906774543</v>
      </c>
      <c r="D2197" s="2">
        <f t="shared" si="200"/>
        <v>3.5977898413467799</v>
      </c>
      <c r="E2197" s="2">
        <f t="shared" si="199"/>
        <v>-0.11246765066932563</v>
      </c>
      <c r="F2197" s="2">
        <f t="shared" si="203"/>
        <v>-0.1042479942146321</v>
      </c>
      <c r="G2197" s="2">
        <f t="shared" si="201"/>
        <v>-8.2196564546935247E-3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3.8915999999999999</v>
      </c>
      <c r="C2198" s="2">
        <f t="shared" si="204"/>
        <v>3.5066726228809229</v>
      </c>
      <c r="D2198" s="2">
        <f t="shared" si="200"/>
        <v>3.6195535568025736</v>
      </c>
      <c r="E2198" s="2">
        <f t="shared" si="199"/>
        <v>-0.11288093392165077</v>
      </c>
      <c r="F2198" s="2">
        <f t="shared" si="203"/>
        <v>-0.10597458215603583</v>
      </c>
      <c r="G2198" s="2">
        <f t="shared" si="201"/>
        <v>-6.9063517656149376E-3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3.8866999999999998</v>
      </c>
      <c r="C2199" s="2">
        <f t="shared" si="204"/>
        <v>3.5269691424377037</v>
      </c>
      <c r="D2199" s="2">
        <f t="shared" si="200"/>
        <v>3.6393421822246053</v>
      </c>
      <c r="E2199" s="2">
        <f t="shared" si="199"/>
        <v>-0.11237303978690161</v>
      </c>
      <c r="F2199" s="2">
        <f t="shared" si="203"/>
        <v>-0.10725427368220899</v>
      </c>
      <c r="G2199" s="2">
        <f t="shared" si="201"/>
        <v>-5.1187661046926125E-3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3.9401999999999999</v>
      </c>
      <c r="C2200" s="2">
        <f t="shared" si="204"/>
        <v>3.5643585051395954</v>
      </c>
      <c r="D2200" s="2">
        <f t="shared" si="200"/>
        <v>3.661627946504264</v>
      </c>
      <c r="E2200" s="2">
        <f t="shared" si="199"/>
        <v>-9.7269441364668641E-2</v>
      </c>
      <c r="F2200" s="2">
        <f t="shared" si="203"/>
        <v>-0.10525730721870094</v>
      </c>
      <c r="G2200" s="2">
        <f t="shared" si="201"/>
        <v>7.9878658540323E-3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3.9354</v>
      </c>
      <c r="C2201" s="2">
        <f t="shared" si="204"/>
        <v>3.6072264274258115</v>
      </c>
      <c r="D2201" s="2">
        <f t="shared" si="200"/>
        <v>3.6819073578743189</v>
      </c>
      <c r="E2201" s="2">
        <f t="shared" si="199"/>
        <v>-7.4680930448507432E-2</v>
      </c>
      <c r="F2201" s="2">
        <f t="shared" si="203"/>
        <v>-9.914203186466225E-2</v>
      </c>
      <c r="G2201" s="2">
        <f t="shared" si="201"/>
        <v>2.4461101416154818E-2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3.9889000000000001</v>
      </c>
      <c r="C2202" s="2">
        <f t="shared" si="204"/>
        <v>3.6764223616679943</v>
      </c>
      <c r="D2202" s="2">
        <f t="shared" si="200"/>
        <v>3.7046475535873324</v>
      </c>
      <c r="E2202" s="2">
        <f t="shared" si="199"/>
        <v>-2.8225191919338144E-2</v>
      </c>
      <c r="F2202" s="2">
        <f t="shared" si="203"/>
        <v>-8.4958663875597432E-2</v>
      </c>
      <c r="G2202" s="2">
        <f t="shared" si="201"/>
        <v>5.6733471956259288E-2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4.0132000000000003</v>
      </c>
      <c r="C2203" s="2">
        <f t="shared" si="204"/>
        <v>3.7200035367959954</v>
      </c>
      <c r="D2203" s="2">
        <f t="shared" si="200"/>
        <v>3.7275032903586411</v>
      </c>
      <c r="E2203" s="2">
        <f t="shared" si="199"/>
        <v>-7.4997535626457612E-3</v>
      </c>
      <c r="F2203" s="2">
        <f t="shared" si="203"/>
        <v>-6.94668818130071E-2</v>
      </c>
      <c r="G2203" s="2">
        <f t="shared" si="201"/>
        <v>6.1967128250361339E-2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3.9062000000000001</v>
      </c>
      <c r="C2204" s="2">
        <f t="shared" si="204"/>
        <v>3.7613722234427653</v>
      </c>
      <c r="D2204" s="2">
        <f t="shared" si="200"/>
        <v>3.7407400836654086</v>
      </c>
      <c r="E2204" s="2">
        <f t="shared" ref="E2204:E2267" si="205">C2204-D2204</f>
        <v>2.0632139777356784E-2</v>
      </c>
      <c r="F2204" s="2">
        <f t="shared" si="203"/>
        <v>-5.1447077494934323E-2</v>
      </c>
      <c r="G2204" s="2">
        <f t="shared" si="201"/>
        <v>7.2079217272291107E-2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3.843</v>
      </c>
      <c r="C2205" s="2">
        <f t="shared" si="204"/>
        <v>3.796376496759263</v>
      </c>
      <c r="D2205" s="2">
        <f t="shared" ref="D2205:D2268" si="206">$D$4*B2205+(1-$D$4)*D2204</f>
        <v>3.748314892282786</v>
      </c>
      <c r="E2205" s="2">
        <f t="shared" si="205"/>
        <v>4.8061604476477005E-2</v>
      </c>
      <c r="F2205" s="2">
        <f t="shared" si="203"/>
        <v>-3.1545341100652061E-2</v>
      </c>
      <c r="G2205" s="2">
        <f t="shared" si="201"/>
        <v>7.9606945577129065E-2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3.843</v>
      </c>
      <c r="C2206" s="2">
        <f t="shared" si="204"/>
        <v>3.8215031895655303</v>
      </c>
      <c r="D2206" s="2">
        <f t="shared" si="206"/>
        <v>3.7553286039655429</v>
      </c>
      <c r="E2206" s="2">
        <f t="shared" si="205"/>
        <v>6.6174585599987346E-2</v>
      </c>
      <c r="F2206" s="2">
        <f t="shared" si="203"/>
        <v>-1.200135576052418E-2</v>
      </c>
      <c r="G2206" s="2">
        <f t="shared" si="201"/>
        <v>7.8175941360511522E-2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3.8915999999999999</v>
      </c>
      <c r="C2207" s="2">
        <f t="shared" si="204"/>
        <v>3.8173180834785256</v>
      </c>
      <c r="D2207" s="2">
        <f t="shared" si="206"/>
        <v>3.7654227814495771</v>
      </c>
      <c r="E2207" s="2">
        <f t="shared" si="205"/>
        <v>5.1895302028948542E-2</v>
      </c>
      <c r="F2207" s="2">
        <f t="shared" si="203"/>
        <v>7.7797579737036437E-4</v>
      </c>
      <c r="G2207" s="2">
        <f t="shared" si="201"/>
        <v>5.1117326231578178E-2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3.9401999999999999</v>
      </c>
      <c r="C2208" s="2">
        <f t="shared" si="204"/>
        <v>3.8287460706356757</v>
      </c>
      <c r="D2208" s="2">
        <f t="shared" si="206"/>
        <v>3.7783692420829418</v>
      </c>
      <c r="E2208" s="2">
        <f t="shared" si="205"/>
        <v>5.0376828552733954E-2</v>
      </c>
      <c r="F2208" s="2">
        <f t="shared" si="203"/>
        <v>1.0697746348443083E-2</v>
      </c>
      <c r="G2208" s="2">
        <f t="shared" si="201"/>
        <v>3.9679082204290873E-2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3.9401999999999999</v>
      </c>
      <c r="C2209" s="2">
        <f t="shared" si="204"/>
        <v>3.8376620597686486</v>
      </c>
      <c r="D2209" s="2">
        <f t="shared" si="206"/>
        <v>3.7903567056323535</v>
      </c>
      <c r="E2209" s="2">
        <f t="shared" si="205"/>
        <v>4.7305354136295108E-2</v>
      </c>
      <c r="F2209" s="2">
        <f t="shared" si="203"/>
        <v>1.8019267906013488E-2</v>
      </c>
      <c r="G2209" s="2">
        <f t="shared" si="201"/>
        <v>2.928608623028162E-2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3.9401999999999999</v>
      </c>
      <c r="C2210" s="2">
        <f t="shared" si="204"/>
        <v>3.8534371274965489</v>
      </c>
      <c r="D2210" s="2">
        <f t="shared" si="206"/>
        <v>3.8014562089188457</v>
      </c>
      <c r="E2210" s="2">
        <f t="shared" si="205"/>
        <v>5.198091857770315E-2</v>
      </c>
      <c r="F2210" s="2">
        <f t="shared" si="203"/>
        <v>2.4811598040351421E-2</v>
      </c>
      <c r="G2210" s="2">
        <f t="shared" si="201"/>
        <v>2.7169320537351729E-2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3.9401999999999999</v>
      </c>
      <c r="C2211" s="2">
        <f t="shared" si="204"/>
        <v>3.8660468001893875</v>
      </c>
      <c r="D2211" s="2">
        <f t="shared" si="206"/>
        <v>3.8117335267767087</v>
      </c>
      <c r="E2211" s="2">
        <f t="shared" si="205"/>
        <v>5.4313273412678775E-2</v>
      </c>
      <c r="F2211" s="2">
        <f t="shared" si="203"/>
        <v>3.0711933114816896E-2</v>
      </c>
      <c r="G2211" s="2">
        <f t="shared" si="201"/>
        <v>2.3601340297861879E-2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3.8915999999999999</v>
      </c>
      <c r="C2212" s="2">
        <f t="shared" si="204"/>
        <v>3.8849472924679436</v>
      </c>
      <c r="D2212" s="2">
        <f t="shared" si="206"/>
        <v>3.8176495618302857</v>
      </c>
      <c r="E2212" s="2">
        <f t="shared" si="205"/>
        <v>6.7297730637657871E-2</v>
      </c>
      <c r="F2212" s="2">
        <f t="shared" si="203"/>
        <v>3.8029092619385092E-2</v>
      </c>
      <c r="G2212" s="2">
        <f t="shared" ref="G2212:G2275" si="207">E2212-F2212</f>
        <v>2.9268638018272779E-2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3.8915999999999999</v>
      </c>
      <c r="C2213" s="2">
        <f t="shared" si="204"/>
        <v>3.904678478242106</v>
      </c>
      <c r="D2213" s="2">
        <f t="shared" si="206"/>
        <v>3.8231273720650796</v>
      </c>
      <c r="E2213" s="2">
        <f t="shared" si="205"/>
        <v>8.1551106177026433E-2</v>
      </c>
      <c r="F2213" s="2">
        <f t="shared" ref="F2213:F2276" si="209">(E2213*(2/(10)))+((1-(2/10))*F2212)</f>
        <v>4.6733495330913366E-2</v>
      </c>
      <c r="G2213" s="2">
        <f t="shared" si="207"/>
        <v>3.4817610846113067E-2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3.9354</v>
      </c>
      <c r="C2214" s="2">
        <f t="shared" si="204"/>
        <v>3.9049125585125513</v>
      </c>
      <c r="D2214" s="2">
        <f t="shared" si="206"/>
        <v>3.8314438630232219</v>
      </c>
      <c r="E2214" s="2">
        <f t="shared" si="205"/>
        <v>7.3468695489329328E-2</v>
      </c>
      <c r="F2214" s="2">
        <f t="shared" si="209"/>
        <v>5.2080535362596561E-2</v>
      </c>
      <c r="G2214" s="2">
        <f t="shared" si="207"/>
        <v>2.1388160126732766E-2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3.8915999999999999</v>
      </c>
      <c r="C2215" s="2">
        <f t="shared" si="204"/>
        <v>3.8953875495106201</v>
      </c>
      <c r="D2215" s="2">
        <f t="shared" si="206"/>
        <v>3.8358998731696499</v>
      </c>
      <c r="E2215" s="2">
        <f t="shared" si="205"/>
        <v>5.9487676340970186E-2</v>
      </c>
      <c r="F2215" s="2">
        <f t="shared" si="209"/>
        <v>5.3561963558271287E-2</v>
      </c>
      <c r="G2215" s="2">
        <f t="shared" si="207"/>
        <v>5.9257127826988984E-3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3.9304999999999999</v>
      </c>
      <c r="C2216" s="2">
        <f t="shared" si="204"/>
        <v>3.887327926508986</v>
      </c>
      <c r="D2216" s="2">
        <f t="shared" si="206"/>
        <v>3.8429072899718979</v>
      </c>
      <c r="E2216" s="2">
        <f t="shared" si="205"/>
        <v>4.4420636537088054E-2</v>
      </c>
      <c r="F2216" s="2">
        <f t="shared" si="209"/>
        <v>5.1733698154034641E-2</v>
      </c>
      <c r="G2216" s="2">
        <f t="shared" si="207"/>
        <v>-7.3130616169465867E-3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3.9354</v>
      </c>
      <c r="C2217" s="2">
        <f t="shared" si="204"/>
        <v>3.8879851685845264</v>
      </c>
      <c r="D2217" s="2">
        <f t="shared" si="206"/>
        <v>3.8497586018258314</v>
      </c>
      <c r="E2217" s="2">
        <f t="shared" si="205"/>
        <v>3.8226566758694958E-2</v>
      </c>
      <c r="F2217" s="2">
        <f t="shared" si="209"/>
        <v>4.9032271874966706E-2</v>
      </c>
      <c r="G2217" s="2">
        <f t="shared" si="207"/>
        <v>-1.0805705116271748E-2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3.9354</v>
      </c>
      <c r="C2218" s="2">
        <f t="shared" si="204"/>
        <v>3.8960182195715225</v>
      </c>
      <c r="D2218" s="2">
        <f t="shared" si="206"/>
        <v>3.8561024090979923</v>
      </c>
      <c r="E2218" s="2">
        <f t="shared" si="205"/>
        <v>3.9915810473530211E-2</v>
      </c>
      <c r="F2218" s="2">
        <f t="shared" si="209"/>
        <v>4.7208979594679408E-2</v>
      </c>
      <c r="G2218" s="2">
        <f t="shared" si="207"/>
        <v>-7.293169121149197E-3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3.9889000000000001</v>
      </c>
      <c r="C2219" s="2">
        <f t="shared" si="204"/>
        <v>3.9028154165605193</v>
      </c>
      <c r="D2219" s="2">
        <f t="shared" si="206"/>
        <v>3.8659392676833262</v>
      </c>
      <c r="E2219" s="2">
        <f t="shared" si="205"/>
        <v>3.6876148877193149E-2</v>
      </c>
      <c r="F2219" s="2">
        <f t="shared" si="209"/>
        <v>4.5142413451182153E-2</v>
      </c>
      <c r="G2219" s="2">
        <f t="shared" si="207"/>
        <v>-8.2662645739890045E-3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4.0861999999999998</v>
      </c>
      <c r="C2220" s="2">
        <f t="shared" si="204"/>
        <v>3.9085668909358242</v>
      </c>
      <c r="D2220" s="2">
        <f t="shared" si="206"/>
        <v>3.8822548774845616</v>
      </c>
      <c r="E2220" s="2">
        <f t="shared" si="205"/>
        <v>2.6312013451262661E-2</v>
      </c>
      <c r="F2220" s="2">
        <f t="shared" si="209"/>
        <v>4.1376333451198261E-2</v>
      </c>
      <c r="G2220" s="2">
        <f t="shared" si="207"/>
        <v>-1.5064319999935599E-2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4.0910000000000002</v>
      </c>
      <c r="C2221" s="2">
        <f t="shared" si="204"/>
        <v>3.9134335230995436</v>
      </c>
      <c r="D2221" s="2">
        <f t="shared" si="206"/>
        <v>3.8977174791523721</v>
      </c>
      <c r="E2221" s="2">
        <f t="shared" si="205"/>
        <v>1.5716043947171521E-2</v>
      </c>
      <c r="F2221" s="2">
        <f t="shared" si="209"/>
        <v>3.6244275550392911E-2</v>
      </c>
      <c r="G2221" s="2">
        <f t="shared" si="207"/>
        <v>-2.052823160322139E-2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3.9889000000000001</v>
      </c>
      <c r="C2222" s="2">
        <f t="shared" si="204"/>
        <v>3.910074519545768</v>
      </c>
      <c r="D2222" s="2">
        <f t="shared" si="206"/>
        <v>3.9044717399559001</v>
      </c>
      <c r="E2222" s="2">
        <f t="shared" si="205"/>
        <v>5.6027795898678789E-3</v>
      </c>
      <c r="F2222" s="2">
        <f t="shared" si="209"/>
        <v>3.0115976358287905E-2</v>
      </c>
      <c r="G2222" s="2">
        <f t="shared" si="207"/>
        <v>-2.4513196768420027E-2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3.9792000000000001</v>
      </c>
      <c r="C2223" s="2">
        <f t="shared" si="204"/>
        <v>3.9072322857694957</v>
      </c>
      <c r="D2223" s="2">
        <f t="shared" si="206"/>
        <v>3.9100071666258334</v>
      </c>
      <c r="E2223" s="2">
        <f t="shared" si="205"/>
        <v>-2.7748808563377025E-3</v>
      </c>
      <c r="F2223" s="2">
        <f t="shared" si="209"/>
        <v>2.3537804915362785E-2</v>
      </c>
      <c r="G2223" s="2">
        <f t="shared" si="207"/>
        <v>-2.6312685771700487E-2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3.9792000000000001</v>
      </c>
      <c r="C2224" s="2">
        <f t="shared" si="204"/>
        <v>3.9115657802664963</v>
      </c>
      <c r="D2224" s="2">
        <f t="shared" si="206"/>
        <v>3.9151325616905868</v>
      </c>
      <c r="E2224" s="2">
        <f t="shared" si="205"/>
        <v>-3.5667814240905038E-3</v>
      </c>
      <c r="F2224" s="2">
        <f t="shared" si="209"/>
        <v>1.8116887647472126E-2</v>
      </c>
      <c r="G2224" s="2">
        <f t="shared" si="207"/>
        <v>-2.168366907156263E-2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4.0618999999999996</v>
      </c>
      <c r="C2225" s="2">
        <f t="shared" si="204"/>
        <v>3.9084941217639582</v>
      </c>
      <c r="D2225" s="2">
        <f t="shared" si="206"/>
        <v>3.9260042237875803</v>
      </c>
      <c r="E2225" s="2">
        <f t="shared" si="205"/>
        <v>-1.7510102023622132E-2</v>
      </c>
      <c r="F2225" s="2">
        <f t="shared" si="209"/>
        <v>1.0991489713253276E-2</v>
      </c>
      <c r="G2225" s="2">
        <f t="shared" si="207"/>
        <v>-2.8501591736875408E-2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4.0618999999999996</v>
      </c>
      <c r="C2226" s="2">
        <f t="shared" si="204"/>
        <v>3.9118796414925798</v>
      </c>
      <c r="D2226" s="2">
        <f t="shared" si="206"/>
        <v>3.9360705775810927</v>
      </c>
      <c r="E2226" s="2">
        <f t="shared" si="205"/>
        <v>-2.419093608851286E-2</v>
      </c>
      <c r="F2226" s="2">
        <f t="shared" si="209"/>
        <v>3.9550045529000485E-3</v>
      </c>
      <c r="G2226" s="2">
        <f t="shared" si="207"/>
        <v>-2.814594064141291E-2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4.0618999999999996</v>
      </c>
      <c r="C2227" s="2">
        <f t="shared" si="204"/>
        <v>3.9154981581860291</v>
      </c>
      <c r="D2227" s="2">
        <f t="shared" si="206"/>
        <v>3.9453912755380487</v>
      </c>
      <c r="E2227" s="2">
        <f t="shared" si="205"/>
        <v>-2.9893117352019605E-2</v>
      </c>
      <c r="F2227" s="2">
        <f t="shared" si="209"/>
        <v>-2.8146198280838823E-3</v>
      </c>
      <c r="G2227" s="2">
        <f t="shared" si="207"/>
        <v>-2.7078497523935721E-2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4.0472999999999999</v>
      </c>
      <c r="C2228" s="2">
        <f t="shared" si="204"/>
        <v>3.9185599800035629</v>
      </c>
      <c r="D2228" s="2">
        <f t="shared" si="206"/>
        <v>3.9529400699426374</v>
      </c>
      <c r="E2228" s="2">
        <f t="shared" si="205"/>
        <v>-3.4380089939074487E-2</v>
      </c>
      <c r="F2228" s="2">
        <f t="shared" si="209"/>
        <v>-9.1277138502820036E-3</v>
      </c>
      <c r="G2228" s="2">
        <f t="shared" si="207"/>
        <v>-2.5252376088792484E-2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4.0374999999999996</v>
      </c>
      <c r="C2229" s="2">
        <f t="shared" si="204"/>
        <v>3.9293815215414765</v>
      </c>
      <c r="D2229" s="2">
        <f t="shared" si="206"/>
        <v>3.9592037684654051</v>
      </c>
      <c r="E2229" s="2">
        <f t="shared" si="205"/>
        <v>-2.9822246923928653E-2</v>
      </c>
      <c r="F2229" s="2">
        <f t="shared" si="209"/>
        <v>-1.3266620465011335E-2</v>
      </c>
      <c r="G2229" s="2">
        <f t="shared" si="207"/>
        <v>-1.6555626458917318E-2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4.0374999999999996</v>
      </c>
      <c r="C2230" s="2">
        <f t="shared" si="204"/>
        <v>3.9535074413043261</v>
      </c>
      <c r="D2230" s="2">
        <f t="shared" si="206"/>
        <v>3.9650034893198196</v>
      </c>
      <c r="E2230" s="2">
        <f t="shared" si="205"/>
        <v>-1.1496048015493532E-2</v>
      </c>
      <c r="F2230" s="2">
        <f t="shared" si="209"/>
        <v>-1.2912505975107775E-2</v>
      </c>
      <c r="G2230" s="2">
        <f t="shared" si="207"/>
        <v>1.4164579596142434E-3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4.0374999999999996</v>
      </c>
      <c r="C2231" s="2">
        <f t="shared" si="204"/>
        <v>3.9746601426421222</v>
      </c>
      <c r="D2231" s="2">
        <f t="shared" si="206"/>
        <v>3.9703736012220552</v>
      </c>
      <c r="E2231" s="2">
        <f t="shared" si="205"/>
        <v>4.2865414200670138E-3</v>
      </c>
      <c r="F2231" s="2">
        <f t="shared" si="209"/>
        <v>-9.4726964960728192E-3</v>
      </c>
      <c r="G2231" s="2">
        <f t="shared" si="207"/>
        <v>1.3759237916139833E-2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3.8915999999999999</v>
      </c>
      <c r="C2232" s="2">
        <f t="shared" si="204"/>
        <v>3.9768508899279498</v>
      </c>
      <c r="D2232" s="2">
        <f t="shared" si="206"/>
        <v>3.9645385196500511</v>
      </c>
      <c r="E2232" s="2">
        <f t="shared" si="205"/>
        <v>1.2312370277898665E-2</v>
      </c>
      <c r="F2232" s="2">
        <f t="shared" si="209"/>
        <v>-5.1156831412785229E-3</v>
      </c>
      <c r="G2232" s="2">
        <f t="shared" si="207"/>
        <v>1.7428053419177188E-2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3.9889000000000001</v>
      </c>
      <c r="C2233" s="2">
        <f t="shared" si="204"/>
        <v>3.9772122914774957</v>
      </c>
      <c r="D2233" s="2">
        <f t="shared" si="206"/>
        <v>3.9663430737500471</v>
      </c>
      <c r="E2233" s="2">
        <f t="shared" si="205"/>
        <v>1.0869217727448532E-2</v>
      </c>
      <c r="F2233" s="2">
        <f t="shared" si="209"/>
        <v>-1.9187029675331118E-3</v>
      </c>
      <c r="G2233" s="2">
        <f t="shared" si="207"/>
        <v>1.2787920694981645E-2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3.9159000000000002</v>
      </c>
      <c r="C2234" s="2">
        <f t="shared" si="204"/>
        <v>3.97751809278865</v>
      </c>
      <c r="D2234" s="2">
        <f t="shared" si="206"/>
        <v>3.9626065497685623</v>
      </c>
      <c r="E2234" s="2">
        <f t="shared" si="205"/>
        <v>1.4911543020087681E-2</v>
      </c>
      <c r="F2234" s="2">
        <f t="shared" si="209"/>
        <v>1.447346229991047E-3</v>
      </c>
      <c r="G2234" s="2">
        <f t="shared" si="207"/>
        <v>1.3464196790096633E-2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5">
        <f>TITRES_STAT!D2238</f>
        <v>3.9159000000000002</v>
      </c>
      <c r="C2235" s="2">
        <f t="shared" si="204"/>
        <v>3.9904999246673194</v>
      </c>
      <c r="D2235" s="2">
        <f t="shared" si="206"/>
        <v>3.9591468053412613</v>
      </c>
      <c r="E2235" s="2">
        <f t="shared" si="205"/>
        <v>3.135311932605811E-2</v>
      </c>
      <c r="F2235" s="2">
        <f t="shared" si="209"/>
        <v>7.4285008492044596E-3</v>
      </c>
      <c r="G2235" s="2">
        <f t="shared" si="207"/>
        <v>2.3924618476853649E-2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5">
        <f>TITRES_STAT!D2239</f>
        <v>3.9645999999999999</v>
      </c>
      <c r="C2236" s="2">
        <f t="shared" si="204"/>
        <v>4.0014845516415773</v>
      </c>
      <c r="D2236" s="2">
        <f t="shared" si="206"/>
        <v>3.9595507456863532</v>
      </c>
      <c r="E2236" s="2">
        <f t="shared" si="205"/>
        <v>4.1933805955224113E-2</v>
      </c>
      <c r="F2236" s="2">
        <f t="shared" si="209"/>
        <v>1.4329561870408392E-2</v>
      </c>
      <c r="G2236" s="2">
        <f t="shared" si="207"/>
        <v>2.760424408481572E-2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3.9645999999999999</v>
      </c>
      <c r="C2237" s="2">
        <f t="shared" si="204"/>
        <v>4.010779236004411</v>
      </c>
      <c r="D2237" s="2">
        <f t="shared" si="206"/>
        <v>3.9599247645244011</v>
      </c>
      <c r="E2237" s="2">
        <f t="shared" si="205"/>
        <v>5.0854471480009877E-2</v>
      </c>
      <c r="F2237" s="2">
        <f t="shared" si="209"/>
        <v>2.1634543792328691E-2</v>
      </c>
      <c r="G2237" s="2">
        <f t="shared" si="207"/>
        <v>2.9219927687681186E-2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3.9693999999999998</v>
      </c>
      <c r="C2238" s="2">
        <f t="shared" si="204"/>
        <v>4.0163978150806559</v>
      </c>
      <c r="D2238" s="2">
        <f t="shared" si="206"/>
        <v>3.9606266338188898</v>
      </c>
      <c r="E2238" s="2">
        <f t="shared" si="205"/>
        <v>5.5771181261766056E-2</v>
      </c>
      <c r="F2238" s="2">
        <f t="shared" si="209"/>
        <v>2.8461871286216165E-2</v>
      </c>
      <c r="G2238" s="2">
        <f t="shared" si="207"/>
        <v>2.7309309975549891E-2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3.9645999999999999</v>
      </c>
      <c r="C2239" s="2">
        <f t="shared" si="204"/>
        <v>4.0196443050682475</v>
      </c>
      <c r="D2239" s="2">
        <f t="shared" si="206"/>
        <v>3.960920957239713</v>
      </c>
      <c r="E2239" s="2">
        <f t="shared" si="205"/>
        <v>5.87233478285345E-2</v>
      </c>
      <c r="F2239" s="2">
        <f t="shared" si="209"/>
        <v>3.4514166594679832E-2</v>
      </c>
      <c r="G2239" s="2">
        <f t="shared" si="207"/>
        <v>2.4209181233854668E-2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3.9986000000000002</v>
      </c>
      <c r="C2240" s="2">
        <f t="shared" si="204"/>
        <v>4.0223913350577476</v>
      </c>
      <c r="D2240" s="2">
        <f t="shared" si="206"/>
        <v>3.9637119974441788</v>
      </c>
      <c r="E2240" s="2">
        <f t="shared" si="205"/>
        <v>5.8679337613568805E-2</v>
      </c>
      <c r="F2240" s="2">
        <f t="shared" si="209"/>
        <v>3.9347200798457632E-2</v>
      </c>
      <c r="G2240" s="2">
        <f t="shared" si="207"/>
        <v>1.9332136815111173E-2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4.0716000000000001</v>
      </c>
      <c r="C2241" s="2">
        <f t="shared" si="204"/>
        <v>4.024715745048864</v>
      </c>
      <c r="D2241" s="2">
        <f t="shared" si="206"/>
        <v>3.9717037013372027</v>
      </c>
      <c r="E2241" s="2">
        <f t="shared" si="205"/>
        <v>5.3012043711661239E-2</v>
      </c>
      <c r="F2241" s="2">
        <f t="shared" si="209"/>
        <v>4.2080169381098362E-2</v>
      </c>
      <c r="G2241" s="2">
        <f t="shared" si="207"/>
        <v>1.0931874330562877E-2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4.0618999999999996</v>
      </c>
      <c r="C2242" s="2">
        <f t="shared" si="204"/>
        <v>4.0042363996567314</v>
      </c>
      <c r="D2242" s="2">
        <f t="shared" si="206"/>
        <v>3.978384908645558</v>
      </c>
      <c r="E2242" s="2">
        <f t="shared" si="205"/>
        <v>2.5851491011173344E-2</v>
      </c>
      <c r="F2242" s="2">
        <f t="shared" si="209"/>
        <v>3.8834433707113362E-2</v>
      </c>
      <c r="G2242" s="2">
        <f t="shared" si="207"/>
        <v>-1.2982942695940018E-2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4.0716000000000001</v>
      </c>
      <c r="C2243" s="2">
        <f t="shared" si="204"/>
        <v>4.0018769535556959</v>
      </c>
      <c r="D2243" s="2">
        <f t="shared" si="206"/>
        <v>3.9852897302273687</v>
      </c>
      <c r="E2243" s="2">
        <f t="shared" si="205"/>
        <v>1.6587223328327294E-2</v>
      </c>
      <c r="F2243" s="2">
        <f t="shared" si="209"/>
        <v>3.4384991631356152E-2</v>
      </c>
      <c r="G2243" s="2">
        <f t="shared" si="207"/>
        <v>-1.7797768303028857E-2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4.0667</v>
      </c>
      <c r="C2244" s="2">
        <f t="shared" si="204"/>
        <v>3.9886497299317423</v>
      </c>
      <c r="D2244" s="2">
        <f t="shared" si="206"/>
        <v>3.9913201205808968</v>
      </c>
      <c r="E2244" s="2">
        <f t="shared" si="205"/>
        <v>-2.6703906491545304E-3</v>
      </c>
      <c r="F2244" s="2">
        <f t="shared" si="209"/>
        <v>2.6973915175254017E-2</v>
      </c>
      <c r="G2244" s="2">
        <f t="shared" si="207"/>
        <v>-2.9644305824408548E-2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4.0570000000000004</v>
      </c>
      <c r="C2245" s="2">
        <f t="shared" si="204"/>
        <v>3.9774574637883973</v>
      </c>
      <c r="D2245" s="2">
        <f t="shared" si="206"/>
        <v>3.996185296834164</v>
      </c>
      <c r="E2245" s="2">
        <f t="shared" si="205"/>
        <v>-1.8727833045766751E-2</v>
      </c>
      <c r="F2245" s="2">
        <f t="shared" si="209"/>
        <v>1.7833565531049863E-2</v>
      </c>
      <c r="G2245" s="2">
        <f t="shared" si="207"/>
        <v>-3.6561398576816617E-2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4.0716000000000001</v>
      </c>
      <c r="C2246" s="2">
        <f t="shared" si="204"/>
        <v>3.9754793924363359</v>
      </c>
      <c r="D2246" s="2">
        <f t="shared" si="206"/>
        <v>4.0017715711427444</v>
      </c>
      <c r="E2246" s="2">
        <f t="shared" si="205"/>
        <v>-2.6292178706408542E-2</v>
      </c>
      <c r="F2246" s="2">
        <f t="shared" si="209"/>
        <v>9.0084166835581823E-3</v>
      </c>
      <c r="G2246" s="2">
        <f t="shared" si="207"/>
        <v>-3.5300595389966723E-2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4.0472999999999999</v>
      </c>
      <c r="C2247" s="2">
        <f t="shared" si="204"/>
        <v>3.9738056397538228</v>
      </c>
      <c r="D2247" s="2">
        <f t="shared" si="206"/>
        <v>4.0051440473543929</v>
      </c>
      <c r="E2247" s="2">
        <f t="shared" si="205"/>
        <v>-3.1338407600570051E-2</v>
      </c>
      <c r="F2247" s="2">
        <f t="shared" si="209"/>
        <v>9.390518267325355E-4</v>
      </c>
      <c r="G2247" s="2">
        <f t="shared" si="207"/>
        <v>-3.2277459427302584E-2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4.1348000000000003</v>
      </c>
      <c r="C2248" s="2">
        <f t="shared" si="204"/>
        <v>3.9731278490224655</v>
      </c>
      <c r="D2248" s="2">
        <f t="shared" si="206"/>
        <v>4.0147481919948085</v>
      </c>
      <c r="E2248" s="2">
        <f t="shared" si="205"/>
        <v>-4.1620342972342961E-2</v>
      </c>
      <c r="F2248" s="2">
        <f t="shared" si="209"/>
        <v>-7.5728271330825648E-3</v>
      </c>
      <c r="G2248" s="2">
        <f t="shared" si="207"/>
        <v>-3.4047515839260398E-2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4.1348000000000003</v>
      </c>
      <c r="C2249" s="2">
        <f t="shared" si="204"/>
        <v>3.9718158722497785</v>
      </c>
      <c r="D2249" s="2">
        <f t="shared" si="206"/>
        <v>4.0236409185137116</v>
      </c>
      <c r="E2249" s="2">
        <f t="shared" si="205"/>
        <v>-5.1825046263933139E-2</v>
      </c>
      <c r="F2249" s="2">
        <f t="shared" si="209"/>
        <v>-1.6423270959252681E-2</v>
      </c>
      <c r="G2249" s="2">
        <f t="shared" si="207"/>
        <v>-3.5401775304680458E-2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4.1835000000000004</v>
      </c>
      <c r="C2250" s="2">
        <f t="shared" si="204"/>
        <v>3.975936507288274</v>
      </c>
      <c r="D2250" s="2">
        <f t="shared" si="206"/>
        <v>4.03548233195714</v>
      </c>
      <c r="E2250" s="2">
        <f t="shared" si="205"/>
        <v>-5.9545824668866043E-2</v>
      </c>
      <c r="F2250" s="2">
        <f t="shared" si="209"/>
        <v>-2.5047781701175355E-2</v>
      </c>
      <c r="G2250" s="2">
        <f t="shared" si="207"/>
        <v>-3.4498042967690684E-2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4.1835000000000004</v>
      </c>
      <c r="C2251" s="2">
        <f t="shared" si="204"/>
        <v>3.9906539677054624</v>
      </c>
      <c r="D2251" s="2">
        <f t="shared" si="206"/>
        <v>4.0464466036640188</v>
      </c>
      <c r="E2251" s="2">
        <f t="shared" si="205"/>
        <v>-5.5792635958556325E-2</v>
      </c>
      <c r="F2251" s="2">
        <f t="shared" si="209"/>
        <v>-3.1196752552651551E-2</v>
      </c>
      <c r="G2251" s="2">
        <f t="shared" si="207"/>
        <v>-2.4595883405904774E-2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4.2759</v>
      </c>
      <c r="C2252" s="2">
        <f t="shared" si="204"/>
        <v>4.0016148957507758</v>
      </c>
      <c r="D2252" s="2">
        <f t="shared" si="206"/>
        <v>4.0634431515407581</v>
      </c>
      <c r="E2252" s="2">
        <f t="shared" si="205"/>
        <v>-6.18282557899823E-2</v>
      </c>
      <c r="F2252" s="2">
        <f t="shared" si="209"/>
        <v>-3.7323053200117702E-2</v>
      </c>
      <c r="G2252" s="2">
        <f t="shared" si="207"/>
        <v>-2.4505202589864598E-2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4.4752999999999998</v>
      </c>
      <c r="C2253" s="2">
        <f t="shared" si="204"/>
        <v>4.0123818348660407</v>
      </c>
      <c r="D2253" s="2">
        <f t="shared" si="206"/>
        <v>4.0939510662414422</v>
      </c>
      <c r="E2253" s="2">
        <f t="shared" si="205"/>
        <v>-8.1569231375401507E-2</v>
      </c>
      <c r="F2253" s="2">
        <f t="shared" si="209"/>
        <v>-4.6172288835174463E-2</v>
      </c>
      <c r="G2253" s="2">
        <f t="shared" si="207"/>
        <v>-3.5396942540227044E-2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4.7186000000000003</v>
      </c>
      <c r="C2254" s="2">
        <f t="shared" si="204"/>
        <v>4.0207384756558806</v>
      </c>
      <c r="D2254" s="2">
        <f t="shared" si="206"/>
        <v>4.1402213576309652</v>
      </c>
      <c r="E2254" s="2">
        <f t="shared" si="205"/>
        <v>-0.11948288197508461</v>
      </c>
      <c r="F2254" s="2">
        <f t="shared" si="209"/>
        <v>-6.0834407463156499E-2</v>
      </c>
      <c r="G2254" s="2">
        <f t="shared" si="207"/>
        <v>-5.864847451192811E-2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4.9618000000000002</v>
      </c>
      <c r="C2255" s="2">
        <f t="shared" ref="C2255:C2318" si="210">$C$4*B2245+C2254*(1-$C$4)</f>
        <v>4.026317171708822</v>
      </c>
      <c r="D2255" s="2">
        <f t="shared" si="206"/>
        <v>4.2010790348434863</v>
      </c>
      <c r="E2255" s="2">
        <f t="shared" si="205"/>
        <v>-0.17476186313466435</v>
      </c>
      <c r="F2255" s="2">
        <f t="shared" si="209"/>
        <v>-8.3619898597458081E-2</v>
      </c>
      <c r="G2255" s="2">
        <f t="shared" si="207"/>
        <v>-9.1141964537206271E-2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5.2050000000000001</v>
      </c>
      <c r="C2256" s="2">
        <f t="shared" si="210"/>
        <v>4.0332837606766958</v>
      </c>
      <c r="D2256" s="2">
        <f t="shared" si="206"/>
        <v>4.2754435507810058</v>
      </c>
      <c r="E2256" s="2">
        <f t="shared" si="205"/>
        <v>-0.24215979010430999</v>
      </c>
      <c r="F2256" s="2">
        <f t="shared" si="209"/>
        <v>-0.11532787689882847</v>
      </c>
      <c r="G2256" s="2">
        <f t="shared" si="207"/>
        <v>-0.12683191320548154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5.1077000000000004</v>
      </c>
      <c r="C2257" s="2">
        <f t="shared" si="210"/>
        <v>4.0354401051879734</v>
      </c>
      <c r="D2257" s="2">
        <f t="shared" si="206"/>
        <v>4.3370921766490795</v>
      </c>
      <c r="E2257" s="2">
        <f t="shared" si="205"/>
        <v>-0.30165207146110617</v>
      </c>
      <c r="F2257" s="2">
        <f t="shared" si="209"/>
        <v>-0.15259271581128403</v>
      </c>
      <c r="G2257" s="2">
        <f t="shared" si="207"/>
        <v>-0.14905935564982215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5.4142000000000001</v>
      </c>
      <c r="C2258" s="2">
        <f t="shared" si="210"/>
        <v>4.0507262428513622</v>
      </c>
      <c r="D2258" s="2">
        <f t="shared" si="206"/>
        <v>4.4168779413417401</v>
      </c>
      <c r="E2258" s="2">
        <f t="shared" si="205"/>
        <v>-0.36615169849037787</v>
      </c>
      <c r="F2258" s="2">
        <f t="shared" si="209"/>
        <v>-0.1953045123471028</v>
      </c>
      <c r="G2258" s="2">
        <f t="shared" si="207"/>
        <v>-0.17084718614327507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5.7351999999999999</v>
      </c>
      <c r="C2259" s="2">
        <f t="shared" si="210"/>
        <v>4.0636606670280759</v>
      </c>
      <c r="D2259" s="2">
        <f t="shared" si="206"/>
        <v>4.5145314271682775</v>
      </c>
      <c r="E2259" s="2">
        <f t="shared" si="205"/>
        <v>-0.45087076014020155</v>
      </c>
      <c r="F2259" s="2">
        <f t="shared" si="209"/>
        <v>-0.24641776190572257</v>
      </c>
      <c r="G2259" s="2">
        <f t="shared" si="207"/>
        <v>-0.20445299823447899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5.6428000000000003</v>
      </c>
      <c r="C2260" s="2">
        <f t="shared" si="210"/>
        <v>4.0820974874852949</v>
      </c>
      <c r="D2260" s="2">
        <f t="shared" si="206"/>
        <v>4.5981068770076643</v>
      </c>
      <c r="E2260" s="2">
        <f t="shared" si="205"/>
        <v>-0.51600938952236941</v>
      </c>
      <c r="F2260" s="2">
        <f t="shared" si="209"/>
        <v>-0.30033608742905193</v>
      </c>
      <c r="G2260" s="2">
        <f t="shared" si="207"/>
        <v>-0.21567330209331748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5.4044999999999996</v>
      </c>
      <c r="C2261" s="2">
        <f t="shared" si="210"/>
        <v>4.0976978740260188</v>
      </c>
      <c r="D2261" s="2">
        <f t="shared" si="206"/>
        <v>4.6578397009330228</v>
      </c>
      <c r="E2261" s="2">
        <f t="shared" si="205"/>
        <v>-0.56014182690700398</v>
      </c>
      <c r="F2261" s="2">
        <f t="shared" si="209"/>
        <v>-0.35229723532464235</v>
      </c>
      <c r="G2261" s="2">
        <f t="shared" si="207"/>
        <v>-0.20784459158236163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5.4191000000000003</v>
      </c>
      <c r="C2262" s="2">
        <f t="shared" si="210"/>
        <v>4.125113585714324</v>
      </c>
      <c r="D2262" s="2">
        <f t="shared" si="206"/>
        <v>4.7142293527157619</v>
      </c>
      <c r="E2262" s="2">
        <f t="shared" si="205"/>
        <v>-0.58911576700143797</v>
      </c>
      <c r="F2262" s="2">
        <f t="shared" si="209"/>
        <v>-0.39966094166000149</v>
      </c>
      <c r="G2262" s="2">
        <f t="shared" si="207"/>
        <v>-0.18945482534143648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5.5650000000000004</v>
      </c>
      <c r="C2263" s="2">
        <f t="shared" si="210"/>
        <v>4.1789884186813513</v>
      </c>
      <c r="D2263" s="2">
        <f t="shared" si="206"/>
        <v>4.7772494006627424</v>
      </c>
      <c r="E2263" s="2">
        <f t="shared" si="205"/>
        <v>-0.5982609819813911</v>
      </c>
      <c r="F2263" s="2">
        <f t="shared" si="209"/>
        <v>-0.43938094972427943</v>
      </c>
      <c r="G2263" s="2">
        <f t="shared" si="207"/>
        <v>-0.15888003225711167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5.5407000000000002</v>
      </c>
      <c r="C2264" s="2">
        <f t="shared" si="210"/>
        <v>4.2620055850380663</v>
      </c>
      <c r="D2264" s="2">
        <f t="shared" si="206"/>
        <v>4.8338012969099466</v>
      </c>
      <c r="E2264" s="2">
        <f t="shared" si="205"/>
        <v>-0.57179571187188039</v>
      </c>
      <c r="F2264" s="2">
        <f t="shared" si="209"/>
        <v>-0.46586390215379969</v>
      </c>
      <c r="G2264" s="2">
        <f t="shared" si="207"/>
        <v>-0.10593180971808069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5.5163000000000002</v>
      </c>
      <c r="C2265" s="2">
        <f t="shared" si="210"/>
        <v>4.3696662642629791</v>
      </c>
      <c r="D2265" s="2">
        <f t="shared" si="206"/>
        <v>4.8843567563980983</v>
      </c>
      <c r="E2265" s="2">
        <f t="shared" si="205"/>
        <v>-0.51469049213511919</v>
      </c>
      <c r="F2265" s="2">
        <f t="shared" si="209"/>
        <v>-0.47562922015006359</v>
      </c>
      <c r="G2265" s="2">
        <f t="shared" si="207"/>
        <v>-3.9061271985055601E-2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5.4969000000000001</v>
      </c>
      <c r="C2266" s="2">
        <f t="shared" si="210"/>
        <v>4.498179146684059</v>
      </c>
      <c r="D2266" s="2">
        <f t="shared" si="206"/>
        <v>4.9297303299982396</v>
      </c>
      <c r="E2266" s="2">
        <f t="shared" si="205"/>
        <v>-0.43155118331418052</v>
      </c>
      <c r="F2266" s="2">
        <f t="shared" si="209"/>
        <v>-0.46681361278288702</v>
      </c>
      <c r="G2266" s="2">
        <f t="shared" si="207"/>
        <v>3.5262429468706502E-2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5.6379999999999999</v>
      </c>
      <c r="C2267" s="2">
        <f t="shared" si="210"/>
        <v>4.5919515856557425</v>
      </c>
      <c r="D2267" s="2">
        <f t="shared" si="206"/>
        <v>4.9821947499983708</v>
      </c>
      <c r="E2267" s="2">
        <f t="shared" si="205"/>
        <v>-0.39024316434262829</v>
      </c>
      <c r="F2267" s="2">
        <f t="shared" si="209"/>
        <v>-0.45149952309483526</v>
      </c>
      <c r="G2267" s="2">
        <f t="shared" si="207"/>
        <v>6.1256358752206974E-2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5.7693000000000003</v>
      </c>
      <c r="C2268" s="2">
        <f t="shared" si="210"/>
        <v>4.7184513417087048</v>
      </c>
      <c r="D2268" s="2">
        <f t="shared" si="206"/>
        <v>5.0404988425910844</v>
      </c>
      <c r="E2268" s="2">
        <f t="shared" ref="E2268:E2331" si="211">C2268-D2268</f>
        <v>-0.32204750088237954</v>
      </c>
      <c r="F2268" s="2">
        <f t="shared" si="209"/>
        <v>-0.42560911865234413</v>
      </c>
      <c r="G2268" s="2">
        <f t="shared" si="207"/>
        <v>0.10356161776996459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5.7644000000000002</v>
      </c>
      <c r="C2269" s="2">
        <f t="shared" si="210"/>
        <v>4.8748742122150581</v>
      </c>
      <c r="D2269" s="2">
        <f t="shared" ref="D2269:D2332" si="212">$D$4*B2269+(1-$D$4)*D2268</f>
        <v>5.0941211505473003</v>
      </c>
      <c r="E2269" s="2">
        <f t="shared" si="211"/>
        <v>-0.21924693833224218</v>
      </c>
      <c r="F2269" s="2">
        <f t="shared" si="209"/>
        <v>-0.38433668258832376</v>
      </c>
      <c r="G2269" s="2">
        <f t="shared" si="207"/>
        <v>0.16508974425608158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5.7888000000000002</v>
      </c>
      <c r="C2270" s="2">
        <f t="shared" si="210"/>
        <v>4.9930166411050489</v>
      </c>
      <c r="D2270" s="2">
        <f t="shared" si="212"/>
        <v>5.1455788430993517</v>
      </c>
      <c r="E2270" s="2">
        <f t="shared" si="211"/>
        <v>-0.1525622019943027</v>
      </c>
      <c r="F2270" s="2">
        <f t="shared" si="209"/>
        <v>-0.33798178646951954</v>
      </c>
      <c r="G2270" s="2">
        <f t="shared" si="207"/>
        <v>0.18541958447521684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5.7888000000000002</v>
      </c>
      <c r="C2271" s="2">
        <f t="shared" si="210"/>
        <v>5.0563217732427335</v>
      </c>
      <c r="D2271" s="2">
        <f t="shared" si="212"/>
        <v>5.1932248547216222</v>
      </c>
      <c r="E2271" s="2">
        <f t="shared" si="211"/>
        <v>-0.13690308147888874</v>
      </c>
      <c r="F2271" s="2">
        <f t="shared" si="209"/>
        <v>-0.2977660454713934</v>
      </c>
      <c r="G2271" s="2">
        <f t="shared" si="207"/>
        <v>0.16086296399250466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5.7546999999999997</v>
      </c>
      <c r="C2272" s="2">
        <f t="shared" si="210"/>
        <v>5.1121338081284673</v>
      </c>
      <c r="D2272" s="2">
        <f t="shared" si="212"/>
        <v>5.2348156062237248</v>
      </c>
      <c r="E2272" s="2">
        <f t="shared" si="211"/>
        <v>-0.12268179809525748</v>
      </c>
      <c r="F2272" s="2">
        <f t="shared" si="209"/>
        <v>-0.26274919599616625</v>
      </c>
      <c r="G2272" s="2">
        <f t="shared" si="207"/>
        <v>0.14006739790090877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5.6914999999999996</v>
      </c>
      <c r="C2273" s="2">
        <f t="shared" si="210"/>
        <v>5.1818055299548575</v>
      </c>
      <c r="D2273" s="2">
        <f t="shared" si="212"/>
        <v>5.2686440798367817</v>
      </c>
      <c r="E2273" s="2">
        <f t="shared" si="211"/>
        <v>-8.6838549881924187E-2</v>
      </c>
      <c r="F2273" s="2">
        <f t="shared" si="209"/>
        <v>-0.22756706677331787</v>
      </c>
      <c r="G2273" s="2">
        <f t="shared" si="207"/>
        <v>0.14072851689139368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5.6914999999999996</v>
      </c>
      <c r="C2274" s="2">
        <f t="shared" si="210"/>
        <v>5.2370200638079565</v>
      </c>
      <c r="D2274" s="2">
        <f t="shared" si="212"/>
        <v>5.2999667405896123</v>
      </c>
      <c r="E2274" s="2">
        <f t="shared" si="211"/>
        <v>-6.2946676781655775E-2</v>
      </c>
      <c r="F2274" s="2">
        <f t="shared" si="209"/>
        <v>-0.19464298877498548</v>
      </c>
      <c r="G2274" s="2">
        <f t="shared" si="207"/>
        <v>0.13169631199332971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5.6670999999999996</v>
      </c>
      <c r="C2275" s="2">
        <f t="shared" si="210"/>
        <v>5.2799862078375011</v>
      </c>
      <c r="D2275" s="2">
        <f t="shared" si="212"/>
        <v>5.3271617968422342</v>
      </c>
      <c r="E2275" s="2">
        <f t="shared" si="211"/>
        <v>-4.7175589004733176E-2</v>
      </c>
      <c r="F2275" s="2">
        <f t="shared" si="209"/>
        <v>-0.16514950882093504</v>
      </c>
      <c r="G2275" s="2">
        <f t="shared" si="207"/>
        <v>0.11797391981620187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5.6428000000000003</v>
      </c>
      <c r="C2276" s="2">
        <f t="shared" si="210"/>
        <v>5.3133575604778862</v>
      </c>
      <c r="D2276" s="2">
        <f t="shared" si="212"/>
        <v>5.3505424044835506</v>
      </c>
      <c r="E2276" s="2">
        <f t="shared" si="211"/>
        <v>-3.7184844005664353E-2</v>
      </c>
      <c r="F2276" s="2">
        <f t="shared" si="209"/>
        <v>-0.13955657585788092</v>
      </c>
      <c r="G2276" s="2">
        <f t="shared" ref="G2276:G2339" si="213">E2276-F2276</f>
        <v>0.10237173185221657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5.6914999999999996</v>
      </c>
      <c r="C2277" s="2">
        <f t="shared" si="210"/>
        <v>5.3633025511735966</v>
      </c>
      <c r="D2277" s="2">
        <f t="shared" si="212"/>
        <v>5.3757985226699541</v>
      </c>
      <c r="E2277" s="2">
        <f t="shared" si="211"/>
        <v>-1.2495971496357505E-2</v>
      </c>
      <c r="F2277" s="2">
        <f t="shared" ref="F2277:F2340" si="215">(E2277*(2/(10)))+((1-(2/10))*F2276)</f>
        <v>-0.11414445498557625</v>
      </c>
      <c r="G2277" s="2">
        <f t="shared" si="213"/>
        <v>0.10164848348921875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5.6914999999999996</v>
      </c>
      <c r="C2278" s="2">
        <f t="shared" si="210"/>
        <v>5.4257636971468894</v>
      </c>
      <c r="D2278" s="2">
        <f t="shared" si="212"/>
        <v>5.3991838172869944</v>
      </c>
      <c r="E2278" s="2">
        <f t="shared" si="211"/>
        <v>2.6579879859895073E-2</v>
      </c>
      <c r="F2278" s="2">
        <f t="shared" si="215"/>
        <v>-8.5999588016481998E-2</v>
      </c>
      <c r="G2278" s="2">
        <f t="shared" si="213"/>
        <v>0.11257946787637707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5.6914999999999996</v>
      </c>
      <c r="C2279" s="2">
        <f t="shared" si="210"/>
        <v>5.4778615898935223</v>
      </c>
      <c r="D2279" s="2">
        <f t="shared" si="212"/>
        <v>5.4208368678583279</v>
      </c>
      <c r="E2279" s="2">
        <f t="shared" si="211"/>
        <v>5.7024722035194486E-2</v>
      </c>
      <c r="F2279" s="2">
        <f t="shared" si="215"/>
        <v>-5.7394726006146708E-2</v>
      </c>
      <c r="G2279" s="2">
        <f t="shared" si="213"/>
        <v>0.11441944804134119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5.8178999999999998</v>
      </c>
      <c r="C2280" s="2">
        <f t="shared" si="210"/>
        <v>5.5256982683714426</v>
      </c>
      <c r="D2280" s="2">
        <f t="shared" si="212"/>
        <v>5.450248951720674</v>
      </c>
      <c r="E2280" s="2">
        <f t="shared" si="211"/>
        <v>7.5449316650768594E-2</v>
      </c>
      <c r="F2280" s="2">
        <f t="shared" si="215"/>
        <v>-3.0825917474763653E-2</v>
      </c>
      <c r="G2280" s="2">
        <f t="shared" si="213"/>
        <v>0.10627523412553225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5.7888000000000002</v>
      </c>
      <c r="C2281" s="2">
        <f t="shared" si="210"/>
        <v>5.5661754578527596</v>
      </c>
      <c r="D2281" s="2">
        <f t="shared" si="212"/>
        <v>5.4753268071487717</v>
      </c>
      <c r="E2281" s="2">
        <f t="shared" si="211"/>
        <v>9.0848650703987843E-2</v>
      </c>
      <c r="F2281" s="2">
        <f t="shared" si="215"/>
        <v>-6.491003839013354E-3</v>
      </c>
      <c r="G2281" s="2">
        <f t="shared" si="213"/>
        <v>9.7339654543001197E-2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5.8373999999999997</v>
      </c>
      <c r="C2282" s="2">
        <f t="shared" si="210"/>
        <v>5.5951792335677197</v>
      </c>
      <c r="D2282" s="2">
        <f t="shared" si="212"/>
        <v>5.5021470436562705</v>
      </c>
      <c r="E2282" s="2">
        <f t="shared" si="211"/>
        <v>9.3032189911449237E-2</v>
      </c>
      <c r="F2282" s="2">
        <f t="shared" si="215"/>
        <v>1.3413634911079164E-2</v>
      </c>
      <c r="G2282" s="2">
        <f t="shared" si="213"/>
        <v>7.9618555000370073E-2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5.8324999999999996</v>
      </c>
      <c r="C2283" s="2">
        <f t="shared" si="210"/>
        <v>5.6099978130188397</v>
      </c>
      <c r="D2283" s="2">
        <f t="shared" si="212"/>
        <v>5.5266176330150651</v>
      </c>
      <c r="E2283" s="2">
        <f t="shared" si="211"/>
        <v>8.3380180003774562E-2</v>
      </c>
      <c r="F2283" s="2">
        <f t="shared" si="215"/>
        <v>2.7406943929618243E-2</v>
      </c>
      <c r="G2283" s="2">
        <f t="shared" si="213"/>
        <v>5.5973236074156316E-2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5.8131000000000004</v>
      </c>
      <c r="C2284" s="2">
        <f t="shared" si="210"/>
        <v>5.6225366110159412</v>
      </c>
      <c r="D2284" s="2">
        <f t="shared" si="212"/>
        <v>5.5478385490880235</v>
      </c>
      <c r="E2284" s="2">
        <f t="shared" si="211"/>
        <v>7.4698061927917614E-2</v>
      </c>
      <c r="F2284" s="2">
        <f t="shared" si="215"/>
        <v>3.6865167529278119E-2</v>
      </c>
      <c r="G2284" s="2">
        <f t="shared" si="213"/>
        <v>3.7832894398639495E-2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6.0223000000000004</v>
      </c>
      <c r="C2285" s="2">
        <f t="shared" si="210"/>
        <v>5.6293925170134882</v>
      </c>
      <c r="D2285" s="2">
        <f t="shared" si="212"/>
        <v>5.5829838417481703</v>
      </c>
      <c r="E2285" s="2">
        <f t="shared" si="211"/>
        <v>4.6408675265317889E-2</v>
      </c>
      <c r="F2285" s="2">
        <f t="shared" si="215"/>
        <v>3.8773869076486077E-2</v>
      </c>
      <c r="G2285" s="2">
        <f t="shared" si="213"/>
        <v>7.6348061888318122E-3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5.9443999999999999</v>
      </c>
      <c r="C2286" s="2">
        <f t="shared" si="210"/>
        <v>5.6314552067037216</v>
      </c>
      <c r="D2286" s="2">
        <f t="shared" si="212"/>
        <v>5.6097554090260839</v>
      </c>
      <c r="E2286" s="2">
        <f t="shared" si="211"/>
        <v>2.1699797677637633E-2</v>
      </c>
      <c r="F2286" s="2">
        <f t="shared" si="215"/>
        <v>3.5359054796716388E-2</v>
      </c>
      <c r="G2286" s="2">
        <f t="shared" si="213"/>
        <v>-1.3659257119078755E-2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5.9443999999999999</v>
      </c>
      <c r="C2287" s="2">
        <f t="shared" si="210"/>
        <v>5.6406928672108414</v>
      </c>
      <c r="D2287" s="2">
        <f t="shared" si="212"/>
        <v>5.6345438972463739</v>
      </c>
      <c r="E2287" s="2">
        <f t="shared" si="211"/>
        <v>6.1489699644674545E-3</v>
      </c>
      <c r="F2287" s="2">
        <f t="shared" si="215"/>
        <v>2.9517037830266601E-2</v>
      </c>
      <c r="G2287" s="2">
        <f t="shared" si="213"/>
        <v>-2.3368067865799147E-2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5.8860000000000001</v>
      </c>
      <c r="C2288" s="2">
        <f t="shared" si="210"/>
        <v>5.6485093491784042</v>
      </c>
      <c r="D2288" s="2">
        <f t="shared" si="212"/>
        <v>5.6531702752281241</v>
      </c>
      <c r="E2288" s="2">
        <f t="shared" si="211"/>
        <v>-4.6609260497199045E-3</v>
      </c>
      <c r="F2288" s="2">
        <f t="shared" si="215"/>
        <v>2.2681445054269302E-2</v>
      </c>
      <c r="G2288" s="2">
        <f t="shared" si="213"/>
        <v>-2.7342371103989207E-2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5.8860000000000001</v>
      </c>
      <c r="C2289" s="2">
        <f t="shared" si="210"/>
        <v>5.6551232954586501</v>
      </c>
      <c r="D2289" s="2">
        <f t="shared" si="212"/>
        <v>5.6704169215075222</v>
      </c>
      <c r="E2289" s="2">
        <f t="shared" si="211"/>
        <v>-1.5293626048872078E-2</v>
      </c>
      <c r="F2289" s="2">
        <f t="shared" si="215"/>
        <v>1.5086430833641029E-2</v>
      </c>
      <c r="G2289" s="2">
        <f t="shared" si="213"/>
        <v>-3.0380056882513107E-2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5.8131000000000004</v>
      </c>
      <c r="C2290" s="2">
        <f t="shared" si="210"/>
        <v>5.6801658653880889</v>
      </c>
      <c r="D2290" s="2">
        <f t="shared" si="212"/>
        <v>5.6809860384328914</v>
      </c>
      <c r="E2290" s="2">
        <f t="shared" si="211"/>
        <v>-8.2017304480253017E-4</v>
      </c>
      <c r="F2290" s="2">
        <f t="shared" si="215"/>
        <v>1.1905110057952318E-2</v>
      </c>
      <c r="G2290" s="2">
        <f t="shared" si="213"/>
        <v>-1.2725283102754848E-2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5.7984999999999998</v>
      </c>
      <c r="C2291" s="2">
        <f t="shared" si="210"/>
        <v>5.696878809174537</v>
      </c>
      <c r="D2291" s="2">
        <f t="shared" si="212"/>
        <v>5.689690776326751</v>
      </c>
      <c r="E2291" s="2">
        <f t="shared" si="211"/>
        <v>7.1880328477860189E-3</v>
      </c>
      <c r="F2291" s="2">
        <f t="shared" si="215"/>
        <v>1.096169461591906E-2</v>
      </c>
      <c r="G2291" s="2">
        <f t="shared" si="213"/>
        <v>-3.7736617681330409E-3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5.7789999999999999</v>
      </c>
      <c r="C2292" s="2">
        <f t="shared" si="210"/>
        <v>5.7184974539169158</v>
      </c>
      <c r="D2292" s="2">
        <f t="shared" si="212"/>
        <v>5.6963062743766208</v>
      </c>
      <c r="E2292" s="2">
        <f t="shared" si="211"/>
        <v>2.2191179540294925E-2</v>
      </c>
      <c r="F2292" s="2">
        <f t="shared" si="215"/>
        <v>1.3207591600794235E-2</v>
      </c>
      <c r="G2292" s="2">
        <f t="shared" si="213"/>
        <v>8.9835879395006903E-3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5.7789999999999999</v>
      </c>
      <c r="C2293" s="2">
        <f t="shared" si="210"/>
        <v>5.7360363071604672</v>
      </c>
      <c r="D2293" s="2">
        <f t="shared" si="212"/>
        <v>5.7024317355339083</v>
      </c>
      <c r="E2293" s="2">
        <f t="shared" si="211"/>
        <v>3.3604571626558943E-2</v>
      </c>
      <c r="F2293" s="2">
        <f t="shared" si="215"/>
        <v>1.7286987605947178E-2</v>
      </c>
      <c r="G2293" s="2">
        <f t="shared" si="213"/>
        <v>1.6317584020611765E-2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5.6914999999999996</v>
      </c>
      <c r="C2294" s="2">
        <f t="shared" si="210"/>
        <v>5.7478922599050106</v>
      </c>
      <c r="D2294" s="2">
        <f t="shared" si="212"/>
        <v>5.7016219773462113</v>
      </c>
      <c r="E2294" s="2">
        <f t="shared" si="211"/>
        <v>4.6270282558799281E-2</v>
      </c>
      <c r="F2294" s="2">
        <f t="shared" si="215"/>
        <v>2.3083646596517599E-2</v>
      </c>
      <c r="G2294" s="2">
        <f t="shared" si="213"/>
        <v>2.3186635962281682E-2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5.7789999999999999</v>
      </c>
      <c r="C2295" s="2">
        <f t="shared" si="210"/>
        <v>5.79010883530424</v>
      </c>
      <c r="D2295" s="2">
        <f t="shared" si="212"/>
        <v>5.7073536827279732</v>
      </c>
      <c r="E2295" s="2">
        <f t="shared" si="211"/>
        <v>8.2755152576266866E-2</v>
      </c>
      <c r="F2295" s="2">
        <f t="shared" si="215"/>
        <v>3.5017947792467453E-2</v>
      </c>
      <c r="G2295" s="2">
        <f t="shared" si="213"/>
        <v>4.7737204783799413E-2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5">
        <f>TITRES_STAT!D2299</f>
        <v>5.7595999999999998</v>
      </c>
      <c r="C2296" s="2">
        <f t="shared" si="210"/>
        <v>5.8138459375651257</v>
      </c>
      <c r="D2296" s="2">
        <f t="shared" si="212"/>
        <v>5.7112237803036789</v>
      </c>
      <c r="E2296" s="2">
        <f t="shared" si="211"/>
        <v>0.10262215726144674</v>
      </c>
      <c r="F2296" s="2">
        <f t="shared" si="215"/>
        <v>4.8538789686263316E-2</v>
      </c>
      <c r="G2296" s="2">
        <f t="shared" si="213"/>
        <v>5.4083367575183429E-2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5">
        <f>TITRES_STAT!D2300</f>
        <v>5.7888000000000002</v>
      </c>
      <c r="C2297" s="2">
        <f t="shared" si="210"/>
        <v>5.8339311779397214</v>
      </c>
      <c r="D2297" s="2">
        <f t="shared" si="212"/>
        <v>5.716970166947851</v>
      </c>
      <c r="E2297" s="2">
        <f t="shared" si="211"/>
        <v>0.1169610109918704</v>
      </c>
      <c r="F2297" s="2">
        <f t="shared" si="215"/>
        <v>6.2223233947384736E-2</v>
      </c>
      <c r="G2297" s="2">
        <f t="shared" si="213"/>
        <v>5.473777704448566E-2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5">
        <f>TITRES_STAT!D2301</f>
        <v>5.7888000000000002</v>
      </c>
      <c r="C2298" s="2">
        <f t="shared" si="210"/>
        <v>5.8419417659489952</v>
      </c>
      <c r="D2298" s="2">
        <f t="shared" si="212"/>
        <v>5.7222908953220841</v>
      </c>
      <c r="E2298" s="2">
        <f t="shared" si="211"/>
        <v>0.11965087062691104</v>
      </c>
      <c r="F2298" s="2">
        <f t="shared" si="215"/>
        <v>7.370876128329E-2</v>
      </c>
      <c r="G2298" s="2">
        <f t="shared" si="213"/>
        <v>4.5942109343621043E-2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5.7450000000000001</v>
      </c>
      <c r="C2299" s="2">
        <f t="shared" si="210"/>
        <v>5.8487199558029959</v>
      </c>
      <c r="D2299" s="2">
        <f t="shared" si="212"/>
        <v>5.723973051224152</v>
      </c>
      <c r="E2299" s="2">
        <f t="shared" si="211"/>
        <v>0.12474690457884385</v>
      </c>
      <c r="F2299" s="2">
        <f t="shared" si="215"/>
        <v>8.3916389942400776E-2</v>
      </c>
      <c r="G2299" s="2">
        <f t="shared" si="213"/>
        <v>4.0830514636443077E-2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5.8715000000000002</v>
      </c>
      <c r="C2300" s="2">
        <f t="shared" si="210"/>
        <v>5.8432399626025351</v>
      </c>
      <c r="D2300" s="2">
        <f t="shared" si="212"/>
        <v>5.7349009733556962</v>
      </c>
      <c r="E2300" s="2">
        <f t="shared" si="211"/>
        <v>0.10833898924683893</v>
      </c>
      <c r="F2300" s="2">
        <f t="shared" si="215"/>
        <v>8.8800909803288405E-2</v>
      </c>
      <c r="G2300" s="2">
        <f t="shared" si="213"/>
        <v>1.953807944355053E-2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5.9298000000000002</v>
      </c>
      <c r="C2301" s="2">
        <f t="shared" si="210"/>
        <v>5.8363568914329136</v>
      </c>
      <c r="D2301" s="2">
        <f t="shared" si="212"/>
        <v>5.7493379382923111</v>
      </c>
      <c r="E2301" s="2">
        <f t="shared" si="211"/>
        <v>8.7018953140602484E-2</v>
      </c>
      <c r="F2301" s="2">
        <f t="shared" si="215"/>
        <v>8.8444518470751229E-2</v>
      </c>
      <c r="G2301" s="2">
        <f t="shared" si="213"/>
        <v>-1.4255653301487453E-3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5.9832999999999998</v>
      </c>
      <c r="C2302" s="2">
        <f t="shared" si="210"/>
        <v>5.827532754289388</v>
      </c>
      <c r="D2302" s="2">
        <f t="shared" si="212"/>
        <v>5.7666684613817694</v>
      </c>
      <c r="E2302" s="2">
        <f t="shared" si="211"/>
        <v>6.0864292907618633E-2</v>
      </c>
      <c r="F2302" s="2">
        <f t="shared" si="215"/>
        <v>8.2928473358124713E-2</v>
      </c>
      <c r="G2302" s="2">
        <f t="shared" si="213"/>
        <v>-2.206418045050608E-2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5.9396000000000004</v>
      </c>
      <c r="C2303" s="2">
        <f t="shared" si="210"/>
        <v>5.8200661767064048</v>
      </c>
      <c r="D2303" s="2">
        <f t="shared" si="212"/>
        <v>5.7794782049831204</v>
      </c>
      <c r="E2303" s="2">
        <f t="shared" si="211"/>
        <v>4.0587971723284433E-2</v>
      </c>
      <c r="F2303" s="2">
        <f t="shared" si="215"/>
        <v>7.4460373031156671E-2</v>
      </c>
      <c r="G2303" s="2">
        <f t="shared" si="213"/>
        <v>-3.3872401307872238E-2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5.9347000000000003</v>
      </c>
      <c r="C2304" s="2">
        <f t="shared" si="210"/>
        <v>5.8002867649054197</v>
      </c>
      <c r="D2304" s="2">
        <f t="shared" si="212"/>
        <v>5.790976115725111</v>
      </c>
      <c r="E2304" s="2">
        <f t="shared" si="211"/>
        <v>9.3106491803087721E-3</v>
      </c>
      <c r="F2304" s="2">
        <f t="shared" si="215"/>
        <v>6.1430428260987088E-2</v>
      </c>
      <c r="G2304" s="2">
        <f t="shared" si="213"/>
        <v>-5.2119779080678316E-2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5.8373999999999997</v>
      </c>
      <c r="C2305" s="2">
        <f t="shared" si="210"/>
        <v>5.7970118779968942</v>
      </c>
      <c r="D2305" s="2">
        <f t="shared" si="212"/>
        <v>5.7944149219676957</v>
      </c>
      <c r="E2305" s="2">
        <f t="shared" si="211"/>
        <v>2.5969560291985161E-3</v>
      </c>
      <c r="F2305" s="2">
        <f t="shared" si="215"/>
        <v>4.9663733814629372E-2</v>
      </c>
      <c r="G2305" s="2">
        <f t="shared" si="213"/>
        <v>-4.7066777785430856E-2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5.8373999999999997</v>
      </c>
      <c r="C2306" s="2">
        <f t="shared" si="210"/>
        <v>5.7912562044589109</v>
      </c>
      <c r="D2306" s="2">
        <f t="shared" si="212"/>
        <v>5.7975990018219408</v>
      </c>
      <c r="E2306" s="2">
        <f t="shared" si="211"/>
        <v>-6.3427973630298951E-3</v>
      </c>
      <c r="F2306" s="2">
        <f t="shared" si="215"/>
        <v>3.846242757909752E-2</v>
      </c>
      <c r="G2306" s="2">
        <f t="shared" si="213"/>
        <v>-4.4805224942127415E-2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5.7839</v>
      </c>
      <c r="C2307" s="2">
        <f t="shared" si="210"/>
        <v>5.7908783268498478</v>
      </c>
      <c r="D2307" s="2">
        <f t="shared" si="212"/>
        <v>5.7965842609462417</v>
      </c>
      <c r="E2307" s="2">
        <f t="shared" si="211"/>
        <v>-5.705934096393861E-3</v>
      </c>
      <c r="F2307" s="2">
        <f t="shared" si="215"/>
        <v>2.9628755243999244E-2</v>
      </c>
      <c r="G2307" s="2">
        <f t="shared" si="213"/>
        <v>-3.5334689340393105E-2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5.6866000000000003</v>
      </c>
      <c r="C2308" s="2">
        <f t="shared" si="210"/>
        <v>5.790558584257564</v>
      </c>
      <c r="D2308" s="2">
        <f t="shared" si="212"/>
        <v>5.7884372786539275</v>
      </c>
      <c r="E2308" s="2">
        <f t="shared" si="211"/>
        <v>2.1213056036364364E-3</v>
      </c>
      <c r="F2308" s="2">
        <f t="shared" si="215"/>
        <v>2.4127265315926686E-2</v>
      </c>
      <c r="G2308" s="2">
        <f t="shared" si="213"/>
        <v>-2.200595971229025E-2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5.6866000000000003</v>
      </c>
      <c r="C2309" s="2">
        <f t="shared" si="210"/>
        <v>5.7835495712948619</v>
      </c>
      <c r="D2309" s="2">
        <f t="shared" si="212"/>
        <v>5.7808937765314141</v>
      </c>
      <c r="E2309" s="2">
        <f t="shared" si="211"/>
        <v>2.6557947634477941E-3</v>
      </c>
      <c r="F2309" s="2">
        <f t="shared" si="215"/>
        <v>1.983297120543091E-2</v>
      </c>
      <c r="G2309" s="2">
        <f t="shared" si="213"/>
        <v>-1.7177176441983116E-2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5.6866000000000003</v>
      </c>
      <c r="C2310" s="2">
        <f t="shared" si="210"/>
        <v>5.7970804064802675</v>
      </c>
      <c r="D2310" s="2">
        <f t="shared" si="212"/>
        <v>5.7739090523439023</v>
      </c>
      <c r="E2310" s="2">
        <f t="shared" si="211"/>
        <v>2.3171354136365174E-2</v>
      </c>
      <c r="F2310" s="2">
        <f t="shared" si="215"/>
        <v>2.0500647791617761E-2</v>
      </c>
      <c r="G2310" s="2">
        <f t="shared" si="213"/>
        <v>2.670706344747413E-3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5.6670999999999996</v>
      </c>
      <c r="C2311" s="2">
        <f t="shared" si="210"/>
        <v>5.8174988054833037</v>
      </c>
      <c r="D2311" s="2">
        <f t="shared" si="212"/>
        <v>5.765997270688799</v>
      </c>
      <c r="E2311" s="2">
        <f t="shared" si="211"/>
        <v>5.15015347945047E-2</v>
      </c>
      <c r="F2311" s="2">
        <f t="shared" si="215"/>
        <v>2.670082519219515E-2</v>
      </c>
      <c r="G2311" s="2">
        <f t="shared" si="213"/>
        <v>2.480070960230955E-2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5.5503999999999998</v>
      </c>
      <c r="C2312" s="2">
        <f t="shared" si="210"/>
        <v>5.8430066815627955</v>
      </c>
      <c r="D2312" s="2">
        <f t="shared" si="212"/>
        <v>5.7500271024896286</v>
      </c>
      <c r="E2312" s="2">
        <f t="shared" si="211"/>
        <v>9.2979579073166896E-2</v>
      </c>
      <c r="F2312" s="2">
        <f t="shared" si="215"/>
        <v>3.9956575968389502E-2</v>
      </c>
      <c r="G2312" s="2">
        <f t="shared" si="213"/>
        <v>5.3023003104777394E-2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5.5503999999999998</v>
      </c>
      <c r="C2313" s="2">
        <f t="shared" si="210"/>
        <v>5.8578671920915966</v>
      </c>
      <c r="D2313" s="2">
        <f t="shared" si="212"/>
        <v>5.735239909712619</v>
      </c>
      <c r="E2313" s="2">
        <f t="shared" si="211"/>
        <v>0.12262728237897758</v>
      </c>
      <c r="F2313" s="2">
        <f t="shared" si="215"/>
        <v>5.6490717250507118E-2</v>
      </c>
      <c r="G2313" s="2">
        <f t="shared" si="213"/>
        <v>6.6136565128470465E-2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5.4969000000000001</v>
      </c>
      <c r="C2314" s="2">
        <f t="shared" si="210"/>
        <v>5.8696876240775051</v>
      </c>
      <c r="D2314" s="2">
        <f t="shared" si="212"/>
        <v>5.7175851015857591</v>
      </c>
      <c r="E2314" s="2">
        <f t="shared" si="211"/>
        <v>0.15210252249174605</v>
      </c>
      <c r="F2314" s="2">
        <f t="shared" si="215"/>
        <v>7.561307829875491E-2</v>
      </c>
      <c r="G2314" s="2">
        <f t="shared" si="213"/>
        <v>7.6489444192991141E-2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5.4969000000000001</v>
      </c>
      <c r="C2315" s="2">
        <f t="shared" si="210"/>
        <v>5.8647202972963504</v>
      </c>
      <c r="D2315" s="2">
        <f t="shared" si="212"/>
        <v>5.7012380570238514</v>
      </c>
      <c r="E2315" s="2">
        <f t="shared" si="211"/>
        <v>0.16348224027249891</v>
      </c>
      <c r="F2315" s="2">
        <f t="shared" si="215"/>
        <v>9.3186910693503711E-2</v>
      </c>
      <c r="G2315" s="2">
        <f t="shared" si="213"/>
        <v>7.0295329578995203E-2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5.4481999999999999</v>
      </c>
      <c r="C2316" s="2">
        <f t="shared" si="210"/>
        <v>5.8605171746353735</v>
      </c>
      <c r="D2316" s="2">
        <f t="shared" si="212"/>
        <v>5.6824944972443063</v>
      </c>
      <c r="E2316" s="2">
        <f t="shared" si="211"/>
        <v>0.17802267739106714</v>
      </c>
      <c r="F2316" s="2">
        <f t="shared" si="215"/>
        <v>0.11015406403301639</v>
      </c>
      <c r="G2316" s="2">
        <f t="shared" si="213"/>
        <v>6.786861335805075E-2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5.5454999999999997</v>
      </c>
      <c r="C2317" s="2">
        <f t="shared" si="210"/>
        <v>5.8487299169991624</v>
      </c>
      <c r="D2317" s="2">
        <f t="shared" si="212"/>
        <v>5.6723467567076913</v>
      </c>
      <c r="E2317" s="2">
        <f t="shared" si="211"/>
        <v>0.17638316029147116</v>
      </c>
      <c r="F2317" s="2">
        <f t="shared" si="215"/>
        <v>0.12339988328470736</v>
      </c>
      <c r="G2317" s="2">
        <f t="shared" si="213"/>
        <v>5.2983277006763807E-2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5.5892999999999997</v>
      </c>
      <c r="C2318" s="2">
        <f t="shared" si="210"/>
        <v>5.8237868528454451</v>
      </c>
      <c r="D2318" s="2">
        <f t="shared" si="212"/>
        <v>5.6661951450997137</v>
      </c>
      <c r="E2318" s="2">
        <f t="shared" si="211"/>
        <v>0.15759170774573139</v>
      </c>
      <c r="F2318" s="2">
        <f t="shared" si="215"/>
        <v>0.13023824817691218</v>
      </c>
      <c r="G2318" s="2">
        <f t="shared" si="213"/>
        <v>2.7353459568819211E-2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5.5892999999999997</v>
      </c>
      <c r="C2319" s="2">
        <f t="shared" ref="C2319:C2382" si="216">$C$4*B2309+C2318*(1-$C$4)</f>
        <v>5.8026811831769152</v>
      </c>
      <c r="D2319" s="2">
        <f t="shared" si="212"/>
        <v>5.6604992084256605</v>
      </c>
      <c r="E2319" s="2">
        <f t="shared" si="211"/>
        <v>0.14218197475125471</v>
      </c>
      <c r="F2319" s="2">
        <f t="shared" si="215"/>
        <v>0.1326269934917807</v>
      </c>
      <c r="G2319" s="2">
        <f t="shared" si="213"/>
        <v>9.5549812594740158E-3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5.6428000000000003</v>
      </c>
      <c r="C2320" s="2">
        <f t="shared" si="216"/>
        <v>5.7848225396112358</v>
      </c>
      <c r="D2320" s="2">
        <f t="shared" si="212"/>
        <v>5.6591881559496855</v>
      </c>
      <c r="E2320" s="2">
        <f t="shared" si="211"/>
        <v>0.12563438366155033</v>
      </c>
      <c r="F2320" s="2">
        <f t="shared" si="215"/>
        <v>0.13122847152573464</v>
      </c>
      <c r="G2320" s="2">
        <f t="shared" si="213"/>
        <v>-5.594087864184305E-3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5.5892999999999997</v>
      </c>
      <c r="C2321" s="2">
        <f t="shared" si="216"/>
        <v>5.7667113796710456</v>
      </c>
      <c r="D2321" s="2">
        <f t="shared" si="212"/>
        <v>5.6540112555089683</v>
      </c>
      <c r="E2321" s="2">
        <f t="shared" si="211"/>
        <v>0.11270012416207731</v>
      </c>
      <c r="F2321" s="2">
        <f t="shared" si="215"/>
        <v>0.12752280205300318</v>
      </c>
      <c r="G2321" s="2">
        <f t="shared" si="213"/>
        <v>-1.4822677890925867E-2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5.6379999999999999</v>
      </c>
      <c r="C2322" s="2">
        <f t="shared" si="216"/>
        <v>5.7334327058754999</v>
      </c>
      <c r="D2322" s="2">
        <f t="shared" si="212"/>
        <v>5.6528252365823786</v>
      </c>
      <c r="E2322" s="2">
        <f t="shared" si="211"/>
        <v>8.0607469293121348E-2</v>
      </c>
      <c r="F2322" s="2">
        <f t="shared" si="215"/>
        <v>0.11813973550102681</v>
      </c>
      <c r="G2322" s="2">
        <f t="shared" si="213"/>
        <v>-3.7532266207905465E-2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5.5260999999999996</v>
      </c>
      <c r="C2323" s="2">
        <f t="shared" si="216"/>
        <v>5.7052738280485</v>
      </c>
      <c r="D2323" s="2">
        <f t="shared" si="212"/>
        <v>5.6434381820207209</v>
      </c>
      <c r="E2323" s="2">
        <f t="shared" si="211"/>
        <v>6.1835646027779134E-2</v>
      </c>
      <c r="F2323" s="2">
        <f t="shared" si="215"/>
        <v>0.10687891760637729</v>
      </c>
      <c r="G2323" s="2">
        <f t="shared" si="213"/>
        <v>-4.5043271578598151E-2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5.5163000000000002</v>
      </c>
      <c r="C2324" s="2">
        <f t="shared" si="216"/>
        <v>5.6732163160410387</v>
      </c>
      <c r="D2324" s="2">
        <f t="shared" si="212"/>
        <v>5.6340205389080751</v>
      </c>
      <c r="E2324" s="2">
        <f t="shared" si="211"/>
        <v>3.9195777132963627E-2</v>
      </c>
      <c r="F2324" s="2">
        <f t="shared" si="215"/>
        <v>9.3342289511694557E-2</v>
      </c>
      <c r="G2324" s="2">
        <f t="shared" si="213"/>
        <v>-5.4146512378730929E-2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5.5114999999999998</v>
      </c>
      <c r="C2325" s="2">
        <f t="shared" si="216"/>
        <v>5.6460907289578026</v>
      </c>
      <c r="D2325" s="2">
        <f t="shared" si="212"/>
        <v>5.6249449434334036</v>
      </c>
      <c r="E2325" s="2">
        <f t="shared" si="211"/>
        <v>2.1145785524399052E-2</v>
      </c>
      <c r="F2325" s="2">
        <f t="shared" si="215"/>
        <v>7.8902988714235456E-2</v>
      </c>
      <c r="G2325" s="2">
        <f t="shared" si="213"/>
        <v>-5.7757203189836404E-2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5.351</v>
      </c>
      <c r="C2326" s="2">
        <f t="shared" si="216"/>
        <v>5.6156460014258327</v>
      </c>
      <c r="D2326" s="2">
        <f t="shared" si="212"/>
        <v>5.6046527254012997</v>
      </c>
      <c r="E2326" s="2">
        <f t="shared" si="211"/>
        <v>1.0993276024533039E-2</v>
      </c>
      <c r="F2326" s="2">
        <f t="shared" si="215"/>
        <v>6.5321046176294986E-2</v>
      </c>
      <c r="G2326" s="2">
        <f t="shared" si="213"/>
        <v>-5.4327770151761948E-2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5.3022999999999998</v>
      </c>
      <c r="C2327" s="2">
        <f t="shared" si="216"/>
        <v>5.6048543088987817</v>
      </c>
      <c r="D2327" s="2">
        <f t="shared" si="212"/>
        <v>5.582256227223426</v>
      </c>
      <c r="E2327" s="2">
        <f t="shared" si="211"/>
        <v>2.2598081675355708E-2</v>
      </c>
      <c r="F2327" s="2">
        <f t="shared" si="215"/>
        <v>5.6776453276107135E-2</v>
      </c>
      <c r="G2327" s="2">
        <f t="shared" si="213"/>
        <v>-3.4178371600751427E-2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5.2633999999999999</v>
      </c>
      <c r="C2328" s="2">
        <f t="shared" si="216"/>
        <v>5.6024613382989692</v>
      </c>
      <c r="D2328" s="2">
        <f t="shared" si="212"/>
        <v>5.5586372474290977</v>
      </c>
      <c r="E2328" s="2">
        <f t="shared" si="211"/>
        <v>4.382409086987149E-2</v>
      </c>
      <c r="F2328" s="2">
        <f t="shared" si="215"/>
        <v>5.4185980794860013E-2</v>
      </c>
      <c r="G2328" s="2">
        <f t="shared" si="213"/>
        <v>-1.0361889924988522E-2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5.2973999999999997</v>
      </c>
      <c r="C2329" s="2">
        <f t="shared" si="216"/>
        <v>5.6004365170222048</v>
      </c>
      <c r="D2329" s="2">
        <f t="shared" si="212"/>
        <v>5.5392863402121275</v>
      </c>
      <c r="E2329" s="2">
        <f t="shared" si="211"/>
        <v>6.1150176810077284E-2</v>
      </c>
      <c r="F2329" s="2">
        <f t="shared" si="215"/>
        <v>5.557881999790347E-2</v>
      </c>
      <c r="G2329" s="2">
        <f t="shared" si="213"/>
        <v>5.5713568121738138E-3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5.2488000000000001</v>
      </c>
      <c r="C2330" s="2">
        <f t="shared" si="216"/>
        <v>5.606953975941865</v>
      </c>
      <c r="D2330" s="2">
        <f t="shared" si="212"/>
        <v>5.5177688335297477</v>
      </c>
      <c r="E2330" s="2">
        <f t="shared" si="211"/>
        <v>8.918514241211728E-2</v>
      </c>
      <c r="F2330" s="2">
        <f t="shared" si="215"/>
        <v>6.230008448074624E-2</v>
      </c>
      <c r="G2330" s="2">
        <f t="shared" si="213"/>
        <v>2.688505793137104E-2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4.9909999999999997</v>
      </c>
      <c r="C2331" s="2">
        <f t="shared" si="216"/>
        <v>5.6042379796431163</v>
      </c>
      <c r="D2331" s="2">
        <f t="shared" si="212"/>
        <v>5.4787489199349517</v>
      </c>
      <c r="E2331" s="2">
        <f t="shared" si="211"/>
        <v>0.1254890597081646</v>
      </c>
      <c r="F2331" s="2">
        <f t="shared" si="215"/>
        <v>7.493787952622992E-2</v>
      </c>
      <c r="G2331" s="2">
        <f t="shared" si="213"/>
        <v>5.0551180181934677E-2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4.8159000000000001</v>
      </c>
      <c r="C2332" s="2">
        <f t="shared" si="216"/>
        <v>5.6094321366210984</v>
      </c>
      <c r="D2332" s="2">
        <f t="shared" si="212"/>
        <v>5.4296489999397703</v>
      </c>
      <c r="E2332" s="2">
        <f t="shared" ref="E2332:E2395" si="217">C2332-D2332</f>
        <v>0.17978313668132806</v>
      </c>
      <c r="F2332" s="2">
        <f t="shared" si="215"/>
        <v>9.5906930957249559E-2</v>
      </c>
      <c r="G2332" s="2">
        <f t="shared" si="213"/>
        <v>8.3876205724078501E-2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4.8596000000000004</v>
      </c>
      <c r="C2333" s="2">
        <f t="shared" si="216"/>
        <v>5.5966118079101603</v>
      </c>
      <c r="D2333" s="2">
        <f t="shared" ref="D2333:D2396" si="218">$D$4*B2333+(1-$D$4)*D2332</f>
        <v>5.3874231480923802</v>
      </c>
      <c r="E2333" s="2">
        <f t="shared" si="217"/>
        <v>0.20918865981778012</v>
      </c>
      <c r="F2333" s="2">
        <f t="shared" si="215"/>
        <v>0.11856327672935568</v>
      </c>
      <c r="G2333" s="2">
        <f t="shared" si="213"/>
        <v>9.0625383088424438E-2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5.1466000000000003</v>
      </c>
      <c r="C2334" s="2">
        <f t="shared" si="216"/>
        <v>5.5842561451547512</v>
      </c>
      <c r="D2334" s="2">
        <f t="shared" si="218"/>
        <v>5.3695843963818337</v>
      </c>
      <c r="E2334" s="2">
        <f t="shared" si="217"/>
        <v>0.2146717487729175</v>
      </c>
      <c r="F2334" s="2">
        <f t="shared" si="215"/>
        <v>0.13778497113806804</v>
      </c>
      <c r="G2334" s="2">
        <f t="shared" si="213"/>
        <v>7.6886777634849468E-2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5.4531000000000001</v>
      </c>
      <c r="C2335" s="2">
        <f t="shared" si="216"/>
        <v>5.5730628920540202</v>
      </c>
      <c r="D2335" s="2">
        <f t="shared" si="218"/>
        <v>5.375770737390587</v>
      </c>
      <c r="E2335" s="2">
        <f t="shared" si="217"/>
        <v>0.19729215466343319</v>
      </c>
      <c r="F2335" s="2">
        <f t="shared" si="215"/>
        <v>0.14968640784314108</v>
      </c>
      <c r="G2335" s="2">
        <f t="shared" si="213"/>
        <v>4.7605746820292116E-2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5.5601000000000003</v>
      </c>
      <c r="C2336" s="2">
        <f t="shared" si="216"/>
        <v>5.5388993701995552</v>
      </c>
      <c r="D2336" s="2">
        <f t="shared" si="218"/>
        <v>5.3894247568431357</v>
      </c>
      <c r="E2336" s="2">
        <f t="shared" si="217"/>
        <v>0.14947461335641954</v>
      </c>
      <c r="F2336" s="2">
        <f t="shared" si="215"/>
        <v>0.14964404894579678</v>
      </c>
      <c r="G2336" s="2">
        <f t="shared" si="213"/>
        <v>-1.6943558937723702E-4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5.5065999999999997</v>
      </c>
      <c r="C2337" s="2">
        <f t="shared" si="216"/>
        <v>5.5024994670919307</v>
      </c>
      <c r="D2337" s="2">
        <f t="shared" si="218"/>
        <v>5.3981044044843847</v>
      </c>
      <c r="E2337" s="2">
        <f t="shared" si="217"/>
        <v>0.10439506260754605</v>
      </c>
      <c r="F2337" s="2">
        <f t="shared" si="215"/>
        <v>0.14059425167814665</v>
      </c>
      <c r="G2337" s="2">
        <f t="shared" si="213"/>
        <v>-3.6199189070600601E-2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5.4969000000000001</v>
      </c>
      <c r="C2338" s="2">
        <f t="shared" si="216"/>
        <v>5.4657149336931719</v>
      </c>
      <c r="D2338" s="2">
        <f t="shared" si="218"/>
        <v>5.4054225967448009</v>
      </c>
      <c r="E2338" s="2">
        <f t="shared" si="217"/>
        <v>6.0292336948370995E-2</v>
      </c>
      <c r="F2338" s="2">
        <f t="shared" si="215"/>
        <v>0.12453386873219152</v>
      </c>
      <c r="G2338" s="2">
        <f t="shared" si="213"/>
        <v>-6.4241531783820527E-2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5.3849999999999998</v>
      </c>
      <c r="C2339" s="2">
        <f t="shared" si="216"/>
        <v>5.4398203285096063</v>
      </c>
      <c r="D2339" s="2">
        <f t="shared" si="218"/>
        <v>5.4039098118007418</v>
      </c>
      <c r="E2339" s="2">
        <f t="shared" si="217"/>
        <v>3.5910516708864471E-2</v>
      </c>
      <c r="F2339" s="2">
        <f t="shared" si="215"/>
        <v>0.10680919832752613</v>
      </c>
      <c r="G2339" s="2">
        <f t="shared" si="213"/>
        <v>-7.0898681618661655E-2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5.3654999999999999</v>
      </c>
      <c r="C2340" s="2">
        <f t="shared" si="216"/>
        <v>5.4104325856619742</v>
      </c>
      <c r="D2340" s="2">
        <f t="shared" si="218"/>
        <v>5.4010646405562417</v>
      </c>
      <c r="E2340" s="2">
        <f t="shared" si="217"/>
        <v>9.367945105732467E-3</v>
      </c>
      <c r="F2340" s="2">
        <f t="shared" si="215"/>
        <v>8.7320947683167408E-2</v>
      </c>
      <c r="G2340" s="2">
        <f t="shared" ref="G2340:G2403" si="219">E2340-F2340</f>
        <v>-7.7953002577434941E-2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5.3704000000000001</v>
      </c>
      <c r="C2341" s="2">
        <f t="shared" si="216"/>
        <v>5.3459044955601325</v>
      </c>
      <c r="D2341" s="2">
        <f t="shared" si="218"/>
        <v>5.3987931857002236</v>
      </c>
      <c r="E2341" s="2">
        <f t="shared" si="217"/>
        <v>-5.2888690140091121E-2</v>
      </c>
      <c r="F2341" s="2">
        <f t="shared" ref="F2341:F2404" si="221">(E2341*(2/(10)))+((1-(2/10))*F2340)</f>
        <v>5.9279020118515706E-2</v>
      </c>
      <c r="G2341" s="2">
        <f t="shared" si="219"/>
        <v>-0.11216771025860683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5.1661000000000001</v>
      </c>
      <c r="C2342" s="2">
        <f t="shared" si="216"/>
        <v>5.2643653423970349</v>
      </c>
      <c r="D2342" s="2">
        <f t="shared" si="218"/>
        <v>5.3815566534261325</v>
      </c>
      <c r="E2342" s="2">
        <f t="shared" si="217"/>
        <v>-0.11719131102909763</v>
      </c>
      <c r="F2342" s="2">
        <f t="shared" si="221"/>
        <v>2.3984953888993035E-2</v>
      </c>
      <c r="G2342" s="2">
        <f t="shared" si="219"/>
        <v>-0.14117626491809065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5.2779999999999996</v>
      </c>
      <c r="C2343" s="2">
        <f t="shared" si="216"/>
        <v>5.2020937512590297</v>
      </c>
      <c r="D2343" s="2">
        <f t="shared" si="218"/>
        <v>5.373885790209382</v>
      </c>
      <c r="E2343" s="2">
        <f t="shared" si="217"/>
        <v>-0.17179203895035222</v>
      </c>
      <c r="F2343" s="2">
        <f t="shared" si="221"/>
        <v>-1.5170444678876016E-2</v>
      </c>
      <c r="G2343" s="2">
        <f t="shared" si="219"/>
        <v>-0.15662159427147621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5.2439</v>
      </c>
      <c r="C2344" s="2">
        <f t="shared" si="216"/>
        <v>5.1935562510653321</v>
      </c>
      <c r="D2344" s="2">
        <f t="shared" si="218"/>
        <v>5.3642572131568356</v>
      </c>
      <c r="E2344" s="2">
        <f t="shared" si="217"/>
        <v>-0.17070096209150343</v>
      </c>
      <c r="F2344" s="2">
        <f t="shared" si="221"/>
        <v>-4.6276548161401497E-2</v>
      </c>
      <c r="G2344" s="2">
        <f t="shared" si="219"/>
        <v>-0.12442441393010192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5.2439</v>
      </c>
      <c r="C2345" s="2">
        <f t="shared" si="216"/>
        <v>5.2334860585937424</v>
      </c>
      <c r="D2345" s="2">
        <f t="shared" si="218"/>
        <v>5.3553418640341075</v>
      </c>
      <c r="E2345" s="2">
        <f t="shared" si="217"/>
        <v>-0.12185580544036512</v>
      </c>
      <c r="F2345" s="2">
        <f t="shared" si="221"/>
        <v>-6.139239961719422E-2</v>
      </c>
      <c r="G2345" s="2">
        <f t="shared" si="219"/>
        <v>-6.0463405823170897E-2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5.2439</v>
      </c>
      <c r="C2346" s="2">
        <f t="shared" si="216"/>
        <v>5.2837343572716282</v>
      </c>
      <c r="D2346" s="2">
        <f t="shared" si="218"/>
        <v>5.347086911142692</v>
      </c>
      <c r="E2346" s="2">
        <f t="shared" si="217"/>
        <v>-6.3352553871063755E-2</v>
      </c>
      <c r="F2346" s="2">
        <f t="shared" si="221"/>
        <v>-6.1784430467968131E-2</v>
      </c>
      <c r="G2346" s="2">
        <f t="shared" si="219"/>
        <v>-1.568123403095624E-3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5.2439</v>
      </c>
      <c r="C2347" s="2">
        <f t="shared" si="216"/>
        <v>5.3180213792298385</v>
      </c>
      <c r="D2347" s="2">
        <f t="shared" si="218"/>
        <v>5.3394434362432337</v>
      </c>
      <c r="E2347" s="2">
        <f t="shared" si="217"/>
        <v>-2.1422057013395168E-2</v>
      </c>
      <c r="F2347" s="2">
        <f t="shared" si="221"/>
        <v>-5.3711955777053538E-2</v>
      </c>
      <c r="G2347" s="2">
        <f t="shared" si="219"/>
        <v>3.228989876365837E-2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5.2390999999999996</v>
      </c>
      <c r="C2348" s="2">
        <f t="shared" si="216"/>
        <v>5.3455411670406328</v>
      </c>
      <c r="D2348" s="2">
        <f t="shared" si="218"/>
        <v>5.3320105891141045</v>
      </c>
      <c r="E2348" s="2">
        <f t="shared" si="217"/>
        <v>1.3530577926528231E-2</v>
      </c>
      <c r="F2348" s="2">
        <f t="shared" si="221"/>
        <v>-4.026344903633719E-2</v>
      </c>
      <c r="G2348" s="2">
        <f t="shared" si="219"/>
        <v>5.3794026962865421E-2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5.2390999999999996</v>
      </c>
      <c r="C2349" s="2">
        <f t="shared" si="216"/>
        <v>5.3516117567266894</v>
      </c>
      <c r="D2349" s="2">
        <f t="shared" si="218"/>
        <v>5.3251283232538</v>
      </c>
      <c r="E2349" s="2">
        <f t="shared" si="217"/>
        <v>2.6483433472889395E-2</v>
      </c>
      <c r="F2349" s="2">
        <f t="shared" si="221"/>
        <v>-2.6914072534491875E-2</v>
      </c>
      <c r="G2349" s="2">
        <f t="shared" si="219"/>
        <v>5.3397506007381274E-2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5.1563999999999997</v>
      </c>
      <c r="C2350" s="2">
        <f t="shared" si="216"/>
        <v>5.3537484095379675</v>
      </c>
      <c r="D2350" s="2">
        <f t="shared" si="218"/>
        <v>5.312629928938704</v>
      </c>
      <c r="E2350" s="2">
        <f t="shared" si="217"/>
        <v>4.1118480599263485E-2</v>
      </c>
      <c r="F2350" s="2">
        <f t="shared" si="221"/>
        <v>-1.3307561907740803E-2</v>
      </c>
      <c r="G2350" s="2">
        <f t="shared" si="219"/>
        <v>5.4426042507004287E-2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5.2050000000000001</v>
      </c>
      <c r="C2351" s="2">
        <f t="shared" si="216"/>
        <v>5.3563101926859717</v>
      </c>
      <c r="D2351" s="2">
        <f t="shared" si="218"/>
        <v>5.3046573416099108</v>
      </c>
      <c r="E2351" s="2">
        <f t="shared" si="217"/>
        <v>5.165285107606099E-2</v>
      </c>
      <c r="F2351" s="2">
        <f t="shared" si="221"/>
        <v>-3.1547931098044324E-4</v>
      </c>
      <c r="G2351" s="2">
        <f t="shared" si="219"/>
        <v>5.1968330387041434E-2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5">
        <f>TITRES_STAT!D2355</f>
        <v>5.3849999999999998</v>
      </c>
      <c r="C2352" s="2">
        <f t="shared" si="216"/>
        <v>5.327047086118899</v>
      </c>
      <c r="D2352" s="2">
        <f t="shared" si="218"/>
        <v>5.3106086496388061</v>
      </c>
      <c r="E2352" s="2">
        <f t="shared" si="217"/>
        <v>1.6438436480092911E-2</v>
      </c>
      <c r="F2352" s="2">
        <f t="shared" si="221"/>
        <v>3.0353038472342277E-3</v>
      </c>
      <c r="G2352" s="2">
        <f t="shared" si="219"/>
        <v>1.3403132632858684E-2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5">
        <f>TITRES_STAT!D2356</f>
        <v>5.3947000000000003</v>
      </c>
      <c r="C2353" s="2">
        <f t="shared" si="216"/>
        <v>5.3195013805621452</v>
      </c>
      <c r="D2353" s="2">
        <f t="shared" si="218"/>
        <v>5.3168376385544498</v>
      </c>
      <c r="E2353" s="2">
        <f t="shared" si="217"/>
        <v>2.6637420076953688E-3</v>
      </c>
      <c r="F2353" s="2">
        <f t="shared" si="221"/>
        <v>2.9609914793264562E-3</v>
      </c>
      <c r="G2353" s="2">
        <f t="shared" si="219"/>
        <v>-2.9724947163108735E-4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5.3558000000000003</v>
      </c>
      <c r="C2354" s="2">
        <f t="shared" si="216"/>
        <v>5.3078703989372</v>
      </c>
      <c r="D2354" s="2">
        <f t="shared" si="218"/>
        <v>5.3197237394022689</v>
      </c>
      <c r="E2354" s="2">
        <f t="shared" si="217"/>
        <v>-1.1853340465068918E-2</v>
      </c>
      <c r="F2354" s="2">
        <f t="shared" si="221"/>
        <v>-1.8749095526183514E-6</v>
      </c>
      <c r="G2354" s="2">
        <f t="shared" si="219"/>
        <v>-1.18514655555163E-2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5.4044999999999996</v>
      </c>
      <c r="C2355" s="2">
        <f t="shared" si="216"/>
        <v>5.2980287991007078</v>
      </c>
      <c r="D2355" s="2">
        <f t="shared" si="218"/>
        <v>5.3260034624095081</v>
      </c>
      <c r="E2355" s="2">
        <f t="shared" si="217"/>
        <v>-2.7974663308800274E-2</v>
      </c>
      <c r="F2355" s="2">
        <f t="shared" si="221"/>
        <v>-5.5964325894021496E-3</v>
      </c>
      <c r="G2355" s="2">
        <f t="shared" si="219"/>
        <v>-2.2378230719398123E-2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5.3704000000000001</v>
      </c>
      <c r="C2356" s="2">
        <f t="shared" si="216"/>
        <v>5.2897012915467529</v>
      </c>
      <c r="D2356" s="2">
        <f t="shared" si="218"/>
        <v>5.3292920948236189</v>
      </c>
      <c r="E2356" s="2">
        <f t="shared" si="217"/>
        <v>-3.9590803276865927E-2</v>
      </c>
      <c r="F2356" s="2">
        <f t="shared" si="221"/>
        <v>-1.2395306726894904E-2</v>
      </c>
      <c r="G2356" s="2">
        <f t="shared" si="219"/>
        <v>-2.7195496549971023E-2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5.351</v>
      </c>
      <c r="C2357" s="2">
        <f t="shared" si="216"/>
        <v>5.2826549390010982</v>
      </c>
      <c r="D2357" s="2">
        <f t="shared" si="218"/>
        <v>5.3309000877996464</v>
      </c>
      <c r="E2357" s="2">
        <f t="shared" si="217"/>
        <v>-4.8245148798548243E-2</v>
      </c>
      <c r="F2357" s="2">
        <f t="shared" si="221"/>
        <v>-1.9565275141225573E-2</v>
      </c>
      <c r="G2357" s="2">
        <f t="shared" si="219"/>
        <v>-2.867987365732267E-2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5.3071999999999999</v>
      </c>
      <c r="C2358" s="2">
        <f t="shared" si="216"/>
        <v>5.275954179154775</v>
      </c>
      <c r="D2358" s="2">
        <f t="shared" si="218"/>
        <v>5.3291445257404133</v>
      </c>
      <c r="E2358" s="2">
        <f t="shared" si="217"/>
        <v>-5.319034658563826E-2</v>
      </c>
      <c r="F2358" s="2">
        <f t="shared" si="221"/>
        <v>-2.629028943010811E-2</v>
      </c>
      <c r="G2358" s="2">
        <f t="shared" si="219"/>
        <v>-2.6900057155530149E-2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5.3460999999999999</v>
      </c>
      <c r="C2359" s="2">
        <f t="shared" si="216"/>
        <v>5.2702843054386559</v>
      </c>
      <c r="D2359" s="2">
        <f t="shared" si="218"/>
        <v>5.3304004867966785</v>
      </c>
      <c r="E2359" s="2">
        <f t="shared" si="217"/>
        <v>-6.0116181358022658E-2</v>
      </c>
      <c r="F2359" s="2">
        <f t="shared" si="221"/>
        <v>-3.305546781569102E-2</v>
      </c>
      <c r="G2359" s="2">
        <f t="shared" si="219"/>
        <v>-2.7060713542331638E-2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5.3606999999999996</v>
      </c>
      <c r="C2360" s="2">
        <f t="shared" si="216"/>
        <v>5.2527636430634779</v>
      </c>
      <c r="D2360" s="2">
        <f t="shared" si="218"/>
        <v>5.3326448951821099</v>
      </c>
      <c r="E2360" s="2">
        <f t="shared" si="217"/>
        <v>-7.9881252118632062E-2</v>
      </c>
      <c r="F2360" s="2">
        <f t="shared" si="221"/>
        <v>-4.2420624676279231E-2</v>
      </c>
      <c r="G2360" s="2">
        <f t="shared" si="219"/>
        <v>-3.7460627442352831E-2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5.3266</v>
      </c>
      <c r="C2361" s="2">
        <f t="shared" si="216"/>
        <v>5.2454153902844816</v>
      </c>
      <c r="D2361" s="2">
        <f t="shared" si="218"/>
        <v>5.3321971251686202</v>
      </c>
      <c r="E2361" s="2">
        <f t="shared" si="217"/>
        <v>-8.678173488413865E-2</v>
      </c>
      <c r="F2361" s="2">
        <f t="shared" si="221"/>
        <v>-5.1292846717851115E-2</v>
      </c>
      <c r="G2361" s="2">
        <f t="shared" si="219"/>
        <v>-3.5488888166287536E-2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5.3266</v>
      </c>
      <c r="C2362" s="2">
        <f t="shared" si="216"/>
        <v>5.26688994562533</v>
      </c>
      <c r="D2362" s="2">
        <f t="shared" si="218"/>
        <v>5.3317825233042786</v>
      </c>
      <c r="E2362" s="2">
        <f t="shared" si="217"/>
        <v>-6.4892577678948626E-2</v>
      </c>
      <c r="F2362" s="2">
        <f t="shared" si="221"/>
        <v>-5.401279291007062E-2</v>
      </c>
      <c r="G2362" s="2">
        <f t="shared" si="219"/>
        <v>-1.0879784768878006E-2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5.351</v>
      </c>
      <c r="C2363" s="2">
        <f t="shared" si="216"/>
        <v>5.2865530309137405</v>
      </c>
      <c r="D2363" s="2">
        <f t="shared" si="218"/>
        <v>5.3332060400965542</v>
      </c>
      <c r="E2363" s="2">
        <f t="shared" si="217"/>
        <v>-4.6653009182813676E-2</v>
      </c>
      <c r="F2363" s="2">
        <f t="shared" si="221"/>
        <v>-5.2540836164619235E-2</v>
      </c>
      <c r="G2363" s="2">
        <f t="shared" si="219"/>
        <v>5.8878269818055592E-3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5.3364000000000003</v>
      </c>
      <c r="C2364" s="2">
        <f t="shared" si="216"/>
        <v>5.2972064107731658</v>
      </c>
      <c r="D2364" s="2">
        <f t="shared" si="218"/>
        <v>5.3334426297190314</v>
      </c>
      <c r="E2364" s="2">
        <f t="shared" si="217"/>
        <v>-3.6236218945865595E-2</v>
      </c>
      <c r="F2364" s="2">
        <f t="shared" si="221"/>
        <v>-4.9279912720868513E-2</v>
      </c>
      <c r="G2364" s="2">
        <f t="shared" si="219"/>
        <v>1.3043693775002918E-2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5.3266</v>
      </c>
      <c r="C2365" s="2">
        <f t="shared" si="216"/>
        <v>5.3137131168080636</v>
      </c>
      <c r="D2365" s="2">
        <f t="shared" si="218"/>
        <v>5.3329357682583627</v>
      </c>
      <c r="E2365" s="2">
        <f t="shared" si="217"/>
        <v>-1.9222651450299111E-2</v>
      </c>
      <c r="F2365" s="2">
        <f t="shared" si="221"/>
        <v>-4.3268460466754637E-2</v>
      </c>
      <c r="G2365" s="2">
        <f t="shared" si="219"/>
        <v>2.4045809016455526E-2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5.3022999999999998</v>
      </c>
      <c r="C2366" s="2">
        <f t="shared" si="216"/>
        <v>5.3224341757606686</v>
      </c>
      <c r="D2366" s="2">
        <f t="shared" si="218"/>
        <v>5.3306664520910765</v>
      </c>
      <c r="E2366" s="2">
        <f t="shared" si="217"/>
        <v>-8.2322763304079061E-3</v>
      </c>
      <c r="F2366" s="2">
        <f t="shared" si="221"/>
        <v>-3.6261223639485286E-2</v>
      </c>
      <c r="G2366" s="2">
        <f t="shared" si="219"/>
        <v>2.802894730907738E-2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5">
        <f>TITRES_STAT!D2370</f>
        <v>5.2537000000000003</v>
      </c>
      <c r="C2367" s="2">
        <f t="shared" si="216"/>
        <v>5.3268289179513353</v>
      </c>
      <c r="D2367" s="2">
        <f t="shared" si="218"/>
        <v>5.3249652334176627</v>
      </c>
      <c r="E2367" s="2">
        <f t="shared" si="217"/>
        <v>1.8636845336725827E-3</v>
      </c>
      <c r="F2367" s="2">
        <f t="shared" si="221"/>
        <v>-2.8636242004853714E-2</v>
      </c>
      <c r="G2367" s="2">
        <f t="shared" si="219"/>
        <v>3.0499926538526297E-2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5.2731000000000003</v>
      </c>
      <c r="C2368" s="2">
        <f t="shared" si="216"/>
        <v>5.3238090844203603</v>
      </c>
      <c r="D2368" s="2">
        <f t="shared" si="218"/>
        <v>5.3211233642756133</v>
      </c>
      <c r="E2368" s="2">
        <f t="shared" si="217"/>
        <v>2.6857201447469947E-3</v>
      </c>
      <c r="F2368" s="2">
        <f t="shared" si="221"/>
        <v>-2.2371849574933576E-2</v>
      </c>
      <c r="G2368" s="2">
        <f t="shared" si="219"/>
        <v>2.505756971968057E-2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5.1029</v>
      </c>
      <c r="C2369" s="2">
        <f t="shared" si="216"/>
        <v>5.3272384560479971</v>
      </c>
      <c r="D2369" s="2">
        <f t="shared" si="218"/>
        <v>5.3049586706255676</v>
      </c>
      <c r="E2369" s="2">
        <f t="shared" si="217"/>
        <v>2.2279785422429477E-2</v>
      </c>
      <c r="F2369" s="2">
        <f t="shared" si="221"/>
        <v>-1.3441522575460966E-2</v>
      </c>
      <c r="G2369" s="2">
        <f t="shared" si="219"/>
        <v>3.5721307997890445E-2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5.2439</v>
      </c>
      <c r="C2370" s="2">
        <f t="shared" si="216"/>
        <v>5.3323863858867675</v>
      </c>
      <c r="D2370" s="2">
        <f t="shared" si="218"/>
        <v>5.3004358061347849</v>
      </c>
      <c r="E2370" s="2">
        <f t="shared" si="217"/>
        <v>3.1950579751982566E-2</v>
      </c>
      <c r="F2370" s="2">
        <f t="shared" si="221"/>
        <v>-4.3631021099722611E-3</v>
      </c>
      <c r="G2370" s="2">
        <f t="shared" si="219"/>
        <v>3.6313681861954827E-2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5.351</v>
      </c>
      <c r="C2371" s="2">
        <f t="shared" si="216"/>
        <v>5.3314961726734191</v>
      </c>
      <c r="D2371" s="2">
        <f t="shared" si="218"/>
        <v>5.3041813019766524</v>
      </c>
      <c r="E2371" s="2">
        <f t="shared" si="217"/>
        <v>2.7314870696766747E-2</v>
      </c>
      <c r="F2371" s="2">
        <f t="shared" si="221"/>
        <v>1.9724924513755408E-3</v>
      </c>
      <c r="G2371" s="2">
        <f t="shared" si="219"/>
        <v>2.5342378245391206E-2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5.351</v>
      </c>
      <c r="C2372" s="2">
        <f t="shared" si="216"/>
        <v>5.3307429153390471</v>
      </c>
      <c r="D2372" s="2">
        <f t="shared" si="218"/>
        <v>5.307649353682085</v>
      </c>
      <c r="E2372" s="2">
        <f t="shared" si="217"/>
        <v>2.3093561656962081E-2</v>
      </c>
      <c r="F2372" s="2">
        <f t="shared" si="221"/>
        <v>6.1967062924928491E-3</v>
      </c>
      <c r="G2372" s="2">
        <f t="shared" si="219"/>
        <v>1.6896855364469231E-2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5.3460999999999999</v>
      </c>
      <c r="C2373" s="2">
        <f t="shared" si="216"/>
        <v>5.3338593899022708</v>
      </c>
      <c r="D2373" s="2">
        <f t="shared" si="218"/>
        <v>5.3104975497056346</v>
      </c>
      <c r="E2373" s="2">
        <f t="shared" si="217"/>
        <v>2.336184019663623E-2</v>
      </c>
      <c r="F2373" s="2">
        <f t="shared" si="221"/>
        <v>9.6297330733215256E-3</v>
      </c>
      <c r="G2373" s="2">
        <f t="shared" si="219"/>
        <v>1.3732107123314704E-2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5.3460999999999999</v>
      </c>
      <c r="C2374" s="2">
        <f t="shared" si="216"/>
        <v>5.3342502529942291</v>
      </c>
      <c r="D2374" s="2">
        <f t="shared" si="218"/>
        <v>5.3131347682459582</v>
      </c>
      <c r="E2374" s="2">
        <f t="shared" si="217"/>
        <v>2.1115484748270852E-2</v>
      </c>
      <c r="F2374" s="2">
        <f t="shared" si="221"/>
        <v>1.1926883408311391E-2</v>
      </c>
      <c r="G2374" s="2">
        <f t="shared" si="219"/>
        <v>9.188601339959461E-3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5.2537000000000003</v>
      </c>
      <c r="C2375" s="2">
        <f t="shared" si="216"/>
        <v>5.3330732909951166</v>
      </c>
      <c r="D2375" s="2">
        <f t="shared" si="218"/>
        <v>5.3087321928203313</v>
      </c>
      <c r="E2375" s="2">
        <f t="shared" si="217"/>
        <v>2.4341098174785358E-2</v>
      </c>
      <c r="F2375" s="2">
        <f t="shared" si="221"/>
        <v>1.4409726361606187E-2</v>
      </c>
      <c r="G2375" s="2">
        <f t="shared" si="219"/>
        <v>9.9313718131791712E-3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5.3022999999999998</v>
      </c>
      <c r="C2376" s="2">
        <f t="shared" si="216"/>
        <v>5.3283389385343289</v>
      </c>
      <c r="D2376" s="2">
        <f t="shared" si="218"/>
        <v>5.3082557340928993</v>
      </c>
      <c r="E2376" s="2">
        <f t="shared" si="217"/>
        <v>2.0083204441429636E-2</v>
      </c>
      <c r="F2376" s="2">
        <f t="shared" si="221"/>
        <v>1.5544421977570878E-2</v>
      </c>
      <c r="G2376" s="2">
        <f t="shared" si="219"/>
        <v>4.5387824638587586E-3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5.3460999999999999</v>
      </c>
      <c r="C2377" s="2">
        <f t="shared" si="216"/>
        <v>5.3168560249136627</v>
      </c>
      <c r="D2377" s="2">
        <f t="shared" si="218"/>
        <v>5.3110590130489808</v>
      </c>
      <c r="E2377" s="2">
        <f t="shared" si="217"/>
        <v>5.7970118646819557E-3</v>
      </c>
      <c r="F2377" s="2">
        <f t="shared" si="221"/>
        <v>1.3594939954993094E-2</v>
      </c>
      <c r="G2377" s="2">
        <f t="shared" si="219"/>
        <v>-7.7979280903111379E-3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5.4238999999999997</v>
      </c>
      <c r="C2378" s="2">
        <f t="shared" si="216"/>
        <v>5.3101243287730995</v>
      </c>
      <c r="D2378" s="2">
        <f t="shared" si="218"/>
        <v>5.3194176046749817</v>
      </c>
      <c r="E2378" s="2">
        <f t="shared" si="217"/>
        <v>-9.2932759018822253E-3</v>
      </c>
      <c r="F2378" s="2">
        <f t="shared" si="221"/>
        <v>9.0172967836180309E-3</v>
      </c>
      <c r="G2378" s="2">
        <f t="shared" si="219"/>
        <v>-1.8310572685500258E-2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5.4871999999999996</v>
      </c>
      <c r="C2379" s="2">
        <f t="shared" si="216"/>
        <v>5.2782436628080074</v>
      </c>
      <c r="D2379" s="2">
        <f t="shared" si="218"/>
        <v>5.3318459302546124</v>
      </c>
      <c r="E2379" s="2">
        <f t="shared" si="217"/>
        <v>-5.3602267446605012E-2</v>
      </c>
      <c r="F2379" s="2">
        <f t="shared" si="221"/>
        <v>-3.5066160624265784E-3</v>
      </c>
      <c r="G2379" s="2">
        <f t="shared" si="219"/>
        <v>-5.009565138417843E-2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5.5843999999999996</v>
      </c>
      <c r="C2380" s="2">
        <f t="shared" si="216"/>
        <v>5.2729600223760063</v>
      </c>
      <c r="D2380" s="2">
        <f t="shared" si="218"/>
        <v>5.3505536391246409</v>
      </c>
      <c r="E2380" s="2">
        <f t="shared" si="217"/>
        <v>-7.7593616748634631E-2</v>
      </c>
      <c r="F2380" s="2">
        <f t="shared" si="221"/>
        <v>-1.832401619966819E-2</v>
      </c>
      <c r="G2380" s="2">
        <f t="shared" si="219"/>
        <v>-5.926960054896644E-2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5.6428000000000003</v>
      </c>
      <c r="C2381" s="2">
        <f t="shared" si="216"/>
        <v>5.2849661727796979</v>
      </c>
      <c r="D2381" s="2">
        <f t="shared" si="218"/>
        <v>5.3722015177080005</v>
      </c>
      <c r="E2381" s="2">
        <f t="shared" si="217"/>
        <v>-8.7235344928302538E-2</v>
      </c>
      <c r="F2381" s="2">
        <f t="shared" si="221"/>
        <v>-3.2106281945395061E-2</v>
      </c>
      <c r="G2381" s="2">
        <f t="shared" si="219"/>
        <v>-5.5129062982907477E-2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5.6768999999999998</v>
      </c>
      <c r="C2382" s="2">
        <f t="shared" si="216"/>
        <v>5.2951252231212829</v>
      </c>
      <c r="D2382" s="2">
        <f t="shared" si="218"/>
        <v>5.3947717756555553</v>
      </c>
      <c r="E2382" s="2">
        <f t="shared" si="217"/>
        <v>-9.9646552534272459E-2</v>
      </c>
      <c r="F2382" s="2">
        <f t="shared" si="221"/>
        <v>-4.5614336063170544E-2</v>
      </c>
      <c r="G2382" s="2">
        <f t="shared" si="219"/>
        <v>-5.4032216471101915E-2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6.0174000000000003</v>
      </c>
      <c r="C2383" s="2">
        <f t="shared" ref="C2383:C2446" si="222">$C$4*B2373+C2382*(1-$C$4)</f>
        <v>5.3029674964872395</v>
      </c>
      <c r="D2383" s="2">
        <f t="shared" si="218"/>
        <v>5.4408923848662551</v>
      </c>
      <c r="E2383" s="2">
        <f t="shared" si="217"/>
        <v>-0.13792488837901562</v>
      </c>
      <c r="F2383" s="2">
        <f t="shared" si="221"/>
        <v>-6.4076446526339564E-2</v>
      </c>
      <c r="G2383" s="2">
        <f t="shared" si="219"/>
        <v>-7.3848441852676056E-2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6.3773999999999997</v>
      </c>
      <c r="C2384" s="2">
        <f t="shared" si="222"/>
        <v>5.309603266258434</v>
      </c>
      <c r="D2384" s="2">
        <f t="shared" si="218"/>
        <v>5.5102633193206074</v>
      </c>
      <c r="E2384" s="2">
        <f t="shared" si="217"/>
        <v>-0.20066005306217338</v>
      </c>
      <c r="F2384" s="2">
        <f t="shared" si="221"/>
        <v>-9.1393167833506345E-2</v>
      </c>
      <c r="G2384" s="2">
        <f t="shared" si="219"/>
        <v>-0.10926688522866704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6.7470999999999997</v>
      </c>
      <c r="C2385" s="2">
        <f t="shared" si="222"/>
        <v>5.3010027637571362</v>
      </c>
      <c r="D2385" s="2">
        <f t="shared" si="218"/>
        <v>5.6018808512227842</v>
      </c>
      <c r="E2385" s="2">
        <f t="shared" si="217"/>
        <v>-0.30087808746564804</v>
      </c>
      <c r="F2385" s="2">
        <f t="shared" si="221"/>
        <v>-0.13329015175993469</v>
      </c>
      <c r="G2385" s="2">
        <f t="shared" si="219"/>
        <v>-0.16758793570571334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6.8006000000000002</v>
      </c>
      <c r="C2386" s="2">
        <f t="shared" si="222"/>
        <v>5.3012023385637299</v>
      </c>
      <c r="D2386" s="2">
        <f t="shared" si="218"/>
        <v>5.6906748622433181</v>
      </c>
      <c r="E2386" s="2">
        <f t="shared" si="217"/>
        <v>-0.38947252367958818</v>
      </c>
      <c r="F2386" s="2">
        <f t="shared" si="221"/>
        <v>-0.18452662614386539</v>
      </c>
      <c r="G2386" s="2">
        <f t="shared" si="219"/>
        <v>-0.20494589753572279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6.7519</v>
      </c>
      <c r="C2387" s="2">
        <f t="shared" si="222"/>
        <v>5.308109671092387</v>
      </c>
      <c r="D2387" s="2">
        <f t="shared" si="218"/>
        <v>5.769284131706776</v>
      </c>
      <c r="E2387" s="2">
        <f t="shared" si="217"/>
        <v>-0.46117446061438905</v>
      </c>
      <c r="F2387" s="2">
        <f t="shared" si="221"/>
        <v>-0.23985619303797012</v>
      </c>
      <c r="G2387" s="2">
        <f t="shared" si="219"/>
        <v>-0.22131826757641893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5">
        <f>TITRES_STAT!D2391</f>
        <v>6.7568000000000001</v>
      </c>
      <c r="C2388" s="2">
        <f t="shared" si="222"/>
        <v>5.3259235678474042</v>
      </c>
      <c r="D2388" s="2">
        <f t="shared" si="218"/>
        <v>5.842433455284052</v>
      </c>
      <c r="E2388" s="2">
        <f t="shared" si="217"/>
        <v>-0.51650988743664783</v>
      </c>
      <c r="F2388" s="2">
        <f t="shared" si="221"/>
        <v>-0.29518693191770567</v>
      </c>
      <c r="G2388" s="2">
        <f t="shared" si="219"/>
        <v>-0.22132295551894215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6.7907999999999999</v>
      </c>
      <c r="C2389" s="2">
        <f t="shared" si="222"/>
        <v>5.3507353266401116</v>
      </c>
      <c r="D2389" s="2">
        <f t="shared" si="218"/>
        <v>5.912682828966715</v>
      </c>
      <c r="E2389" s="2">
        <f t="shared" si="217"/>
        <v>-0.5619475023266034</v>
      </c>
      <c r="F2389" s="2">
        <f t="shared" si="221"/>
        <v>-0.34853904599948526</v>
      </c>
      <c r="G2389" s="2">
        <f t="shared" si="219"/>
        <v>-0.21340845632711813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5">
        <f>TITRES_STAT!D2393</f>
        <v>6.7617000000000003</v>
      </c>
      <c r="C2390" s="2">
        <f t="shared" si="222"/>
        <v>5.3866837379262478</v>
      </c>
      <c r="D2390" s="2">
        <f t="shared" si="218"/>
        <v>5.9755729897839958</v>
      </c>
      <c r="E2390" s="2">
        <f t="shared" si="217"/>
        <v>-0.58888925185774799</v>
      </c>
      <c r="F2390" s="2">
        <f t="shared" si="221"/>
        <v>-0.3966090871711378</v>
      </c>
      <c r="G2390" s="2">
        <f t="shared" si="219"/>
        <v>-0.19228016468661019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5">
        <f>TITRES_STAT!D2394</f>
        <v>6.7859999999999996</v>
      </c>
      <c r="C2391" s="2">
        <f t="shared" si="222"/>
        <v>5.4260862397837482</v>
      </c>
      <c r="D2391" s="2">
        <f t="shared" si="218"/>
        <v>6.0356046201703659</v>
      </c>
      <c r="E2391" s="2">
        <f t="shared" si="217"/>
        <v>-0.60951838038661776</v>
      </c>
      <c r="F2391" s="2">
        <f t="shared" si="221"/>
        <v>-0.43919094581423379</v>
      </c>
      <c r="G2391" s="2">
        <f t="shared" si="219"/>
        <v>-0.17032743457238397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6.7617000000000003</v>
      </c>
      <c r="C2392" s="2">
        <f t="shared" si="222"/>
        <v>5.4646729721247098</v>
      </c>
      <c r="D2392" s="2">
        <f t="shared" si="218"/>
        <v>6.0893894631207095</v>
      </c>
      <c r="E2392" s="2">
        <f t="shared" si="217"/>
        <v>-0.62471649099599968</v>
      </c>
      <c r="F2392" s="2">
        <f t="shared" si="221"/>
        <v>-0.47629605485058701</v>
      </c>
      <c r="G2392" s="2">
        <f t="shared" si="219"/>
        <v>-0.14842043614541267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6.7373000000000003</v>
      </c>
      <c r="C2393" s="2">
        <f t="shared" si="222"/>
        <v>5.549707899490139</v>
      </c>
      <c r="D2393" s="2">
        <f t="shared" si="218"/>
        <v>6.1373828362228791</v>
      </c>
      <c r="E2393" s="2">
        <f t="shared" si="217"/>
        <v>-0.58767493673274007</v>
      </c>
      <c r="F2393" s="2">
        <f t="shared" si="221"/>
        <v>-0.49857183122701765</v>
      </c>
      <c r="G2393" s="2">
        <f t="shared" si="219"/>
        <v>-8.9103105505722424E-2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6.6643999999999997</v>
      </c>
      <c r="C2394" s="2">
        <f t="shared" si="222"/>
        <v>5.6770451457224249</v>
      </c>
      <c r="D2394" s="2">
        <f t="shared" si="218"/>
        <v>6.1764211446508144</v>
      </c>
      <c r="E2394" s="2">
        <f t="shared" si="217"/>
        <v>-0.49937599892838946</v>
      </c>
      <c r="F2394" s="2">
        <f t="shared" si="221"/>
        <v>-0.498732664767292</v>
      </c>
      <c r="G2394" s="2">
        <f t="shared" si="219"/>
        <v>-6.4333416109746411E-4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6.6595000000000004</v>
      </c>
      <c r="C2395" s="2">
        <f t="shared" si="222"/>
        <v>5.8416689694574364</v>
      </c>
      <c r="D2395" s="2">
        <f t="shared" si="218"/>
        <v>6.2122047635655688</v>
      </c>
      <c r="E2395" s="2">
        <f t="shared" si="217"/>
        <v>-0.37053579410813242</v>
      </c>
      <c r="F2395" s="2">
        <f t="shared" si="221"/>
        <v>-0.47309329063546013</v>
      </c>
      <c r="G2395" s="2">
        <f t="shared" si="219"/>
        <v>0.10255749652732771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6.4941000000000004</v>
      </c>
      <c r="C2396" s="2">
        <f t="shared" si="222"/>
        <v>5.9891968203101378</v>
      </c>
      <c r="D2396" s="2">
        <f t="shared" si="218"/>
        <v>6.233085892190342</v>
      </c>
      <c r="E2396" s="2">
        <f t="shared" ref="E2396:E2459" si="223">C2396-D2396</f>
        <v>-0.24388907188020426</v>
      </c>
      <c r="F2396" s="2">
        <f t="shared" si="221"/>
        <v>-0.42725244688440894</v>
      </c>
      <c r="G2396" s="2">
        <f t="shared" si="219"/>
        <v>0.18336337500420469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6.6157000000000004</v>
      </c>
      <c r="C2397" s="2">
        <f t="shared" si="222"/>
        <v>6.1065357710316555</v>
      </c>
      <c r="D2397" s="2">
        <f t="shared" ref="D2397:D2460" si="224">$D$4*B2397+(1-$D$4)*D2396</f>
        <v>6.2614276779540203</v>
      </c>
      <c r="E2397" s="2">
        <f t="shared" si="223"/>
        <v>-0.15489190692236487</v>
      </c>
      <c r="F2397" s="2">
        <f t="shared" si="221"/>
        <v>-0.37278033889200013</v>
      </c>
      <c r="G2397" s="2">
        <f t="shared" si="219"/>
        <v>0.21788843196963525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6.3920000000000003</v>
      </c>
      <c r="C2398" s="2">
        <f t="shared" si="222"/>
        <v>6.2065764216421702</v>
      </c>
      <c r="D2398" s="2">
        <f t="shared" si="224"/>
        <v>6.2710997018092787</v>
      </c>
      <c r="E2398" s="2">
        <f t="shared" si="223"/>
        <v>-6.452328016710851E-2</v>
      </c>
      <c r="F2398" s="2">
        <f t="shared" si="221"/>
        <v>-0.31112892714702184</v>
      </c>
      <c r="G2398" s="2">
        <f t="shared" si="219"/>
        <v>0.24660564697991333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6.5427999999999997</v>
      </c>
      <c r="C2399" s="2">
        <f t="shared" si="222"/>
        <v>6.2964569721587589</v>
      </c>
      <c r="D2399" s="2">
        <f t="shared" si="224"/>
        <v>6.2912256498234056</v>
      </c>
      <c r="E2399" s="2">
        <f t="shared" si="223"/>
        <v>5.2313223353532834E-3</v>
      </c>
      <c r="F2399" s="2">
        <f t="shared" si="221"/>
        <v>-0.24785687725054684</v>
      </c>
      <c r="G2399" s="2">
        <f t="shared" si="219"/>
        <v>0.25308819958590012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6.5183999999999997</v>
      </c>
      <c r="C2400" s="2">
        <f t="shared" si="222"/>
        <v>6.3680328225958727</v>
      </c>
      <c r="D2400" s="2">
        <f t="shared" si="224"/>
        <v>6.3080533794661164</v>
      </c>
      <c r="E2400" s="2">
        <f t="shared" si="223"/>
        <v>5.9979443129756227E-2</v>
      </c>
      <c r="F2400" s="2">
        <f t="shared" si="221"/>
        <v>-0.18628961317448622</v>
      </c>
      <c r="G2400" s="2">
        <f t="shared" si="219"/>
        <v>0.24626905630424245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6.4211</v>
      </c>
      <c r="C2401" s="2">
        <f t="shared" si="222"/>
        <v>6.4323354652734306</v>
      </c>
      <c r="D2401" s="2">
        <f t="shared" si="224"/>
        <v>6.3164272032093676</v>
      </c>
      <c r="E2401" s="2">
        <f t="shared" si="223"/>
        <v>0.11590826206406302</v>
      </c>
      <c r="F2401" s="2">
        <f t="shared" si="221"/>
        <v>-0.12585003812677636</v>
      </c>
      <c r="G2401" s="2">
        <f t="shared" si="219"/>
        <v>0.24175830019083938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5">
        <f>TITRES_STAT!D2405</f>
        <v>6.5183999999999997</v>
      </c>
      <c r="C2402" s="2">
        <f t="shared" si="222"/>
        <v>6.4830069321544412</v>
      </c>
      <c r="D2402" s="2">
        <f t="shared" si="224"/>
        <v>6.3313881511197856</v>
      </c>
      <c r="E2402" s="2">
        <f t="shared" si="223"/>
        <v>0.15161878103465565</v>
      </c>
      <c r="F2402" s="2">
        <f t="shared" si="221"/>
        <v>-7.035627429448997E-2</v>
      </c>
      <c r="G2402" s="2">
        <f t="shared" si="219"/>
        <v>0.22197505532914563</v>
      </c>
      <c r="H2402" s="2" t="str">
        <f t="shared" si="220"/>
        <v>Sell</v>
      </c>
    </row>
    <row r="2403" spans="1:8" ht="13.5" x14ac:dyDescent="0.25">
      <c r="A2403" s="3">
        <f>TITRES_STAT!B2406</f>
        <v>45805</v>
      </c>
      <c r="B2403" s="5">
        <f>TITRES_STAT!D2406</f>
        <v>6.5183999999999997</v>
      </c>
      <c r="C2403" s="2">
        <f t="shared" si="222"/>
        <v>6.5221289425922198</v>
      </c>
      <c r="D2403" s="2">
        <f t="shared" si="224"/>
        <v>6.3452408806664682</v>
      </c>
      <c r="E2403" s="2">
        <f t="shared" si="223"/>
        <v>0.17688806192575157</v>
      </c>
      <c r="F2403" s="2">
        <f t="shared" si="221"/>
        <v>-2.0907407050441661E-2</v>
      </c>
      <c r="G2403" s="2">
        <f t="shared" si="219"/>
        <v>0.19779546897619324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5">
        <f>TITRES_STAT!D2407</f>
        <v>6.6546000000000003</v>
      </c>
      <c r="C2404" s="2">
        <f t="shared" si="222"/>
        <v>6.5440167975780321</v>
      </c>
      <c r="D2404" s="2">
        <f t="shared" si="224"/>
        <v>6.3681563709874709</v>
      </c>
      <c r="E2404" s="2">
        <f t="shared" si="223"/>
        <v>0.17586042659056123</v>
      </c>
      <c r="F2404" s="2">
        <f t="shared" si="221"/>
        <v>1.8446159677758915E-2</v>
      </c>
      <c r="G2404" s="2">
        <f t="shared" ref="G2404:G2467" si="225">E2404-F2404</f>
        <v>0.1574142669128023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6.6546000000000003</v>
      </c>
      <c r="C2405" s="2">
        <f t="shared" si="222"/>
        <v>6.5617834441044884</v>
      </c>
      <c r="D2405" s="2">
        <f t="shared" si="224"/>
        <v>6.3893744175809912</v>
      </c>
      <c r="E2405" s="2">
        <f t="shared" si="223"/>
        <v>0.17240902652349721</v>
      </c>
      <c r="F2405" s="2">
        <f t="shared" ref="F2405:F2468" si="227">(E2405*(2/(10)))+((1-(2/10))*F2404)</f>
        <v>4.9238733046906576E-2</v>
      </c>
      <c r="G2405" s="2">
        <f t="shared" si="225"/>
        <v>0.12317029347659064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6.5038</v>
      </c>
      <c r="C2406" s="2">
        <f t="shared" si="222"/>
        <v>6.551370606549952</v>
      </c>
      <c r="D2406" s="2">
        <f t="shared" si="224"/>
        <v>6.3978503866490666</v>
      </c>
      <c r="E2406" s="2">
        <f t="shared" si="223"/>
        <v>0.15352021990088538</v>
      </c>
      <c r="F2406" s="2">
        <f t="shared" si="227"/>
        <v>7.0095030417702348E-2</v>
      </c>
      <c r="G2406" s="2">
        <f t="shared" si="225"/>
        <v>8.3425189483183032E-2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6.4260000000000002</v>
      </c>
      <c r="C2407" s="2">
        <f t="shared" si="222"/>
        <v>6.561267436311498</v>
      </c>
      <c r="D2407" s="2">
        <f t="shared" si="224"/>
        <v>6.39993554319358</v>
      </c>
      <c r="E2407" s="2">
        <f t="shared" si="223"/>
        <v>0.16133189311791796</v>
      </c>
      <c r="F2407" s="2">
        <f t="shared" si="227"/>
        <v>8.8342402957745481E-2</v>
      </c>
      <c r="G2407" s="2">
        <f t="shared" si="225"/>
        <v>7.2989490160172477E-2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6.4211</v>
      </c>
      <c r="C2408" s="2">
        <f t="shared" si="222"/>
        <v>6.5352262922635749</v>
      </c>
      <c r="D2408" s="2">
        <f t="shared" si="224"/>
        <v>6.4015032807347962</v>
      </c>
      <c r="E2408" s="2">
        <f t="shared" si="223"/>
        <v>0.13372301152877863</v>
      </c>
      <c r="F2408" s="2">
        <f t="shared" si="227"/>
        <v>9.7418524671952125E-2</v>
      </c>
      <c r="G2408" s="2">
        <f t="shared" si="225"/>
        <v>3.6304486856826509E-2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6.6546000000000003</v>
      </c>
      <c r="C2409" s="2">
        <f t="shared" si="222"/>
        <v>6.536391478069179</v>
      </c>
      <c r="D2409" s="2">
        <f t="shared" si="224"/>
        <v>6.4202511858655518</v>
      </c>
      <c r="E2409" s="2">
        <f t="shared" si="223"/>
        <v>0.1161402922036272</v>
      </c>
      <c r="F2409" s="2">
        <f t="shared" si="227"/>
        <v>0.10116287817828715</v>
      </c>
      <c r="G2409" s="2">
        <f t="shared" si="225"/>
        <v>1.4977414025340058E-2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6.5865</v>
      </c>
      <c r="C2410" s="2">
        <f t="shared" si="222"/>
        <v>6.5336235583662283</v>
      </c>
      <c r="D2410" s="2">
        <f t="shared" si="224"/>
        <v>6.4325659128384736</v>
      </c>
      <c r="E2410" s="2">
        <f t="shared" si="223"/>
        <v>0.10105764552775476</v>
      </c>
      <c r="F2410" s="2">
        <f t="shared" si="227"/>
        <v>0.10114183164818068</v>
      </c>
      <c r="G2410" s="2">
        <f t="shared" si="225"/>
        <v>-8.418612042591922E-5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5">
        <f>TITRES_STAT!D2414</f>
        <v>6.6205999999999996</v>
      </c>
      <c r="C2411" s="2">
        <f t="shared" si="222"/>
        <v>6.5163122416945001</v>
      </c>
      <c r="D2411" s="2">
        <f t="shared" si="224"/>
        <v>6.4464943637393279</v>
      </c>
      <c r="E2411" s="2">
        <f t="shared" si="223"/>
        <v>6.9817877955172136E-2</v>
      </c>
      <c r="F2411" s="2">
        <f t="shared" si="227"/>
        <v>9.4877040909578964E-2</v>
      </c>
      <c r="G2411" s="2">
        <f t="shared" si="225"/>
        <v>-2.5059162954406827E-2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6.6497999999999999</v>
      </c>
      <c r="C2412" s="2">
        <f t="shared" si="222"/>
        <v>6.5166334352799611</v>
      </c>
      <c r="D2412" s="2">
        <f t="shared" si="224"/>
        <v>6.4615540404993776</v>
      </c>
      <c r="E2412" s="2">
        <f t="shared" si="223"/>
        <v>5.5079394780583435E-2</v>
      </c>
      <c r="F2412" s="2">
        <f t="shared" si="227"/>
        <v>8.6917511683779869E-2</v>
      </c>
      <c r="G2412" s="2">
        <f t="shared" si="225"/>
        <v>-3.1838116903196434E-2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6.7032999999999996</v>
      </c>
      <c r="C2413" s="2">
        <f t="shared" si="222"/>
        <v>6.5169052144676591</v>
      </c>
      <c r="D2413" s="2">
        <f t="shared" si="224"/>
        <v>6.4794611486105342</v>
      </c>
      <c r="E2413" s="2">
        <f t="shared" si="223"/>
        <v>3.7444065857124897E-2</v>
      </c>
      <c r="F2413" s="2">
        <f t="shared" si="227"/>
        <v>7.7022822518448886E-2</v>
      </c>
      <c r="G2413" s="2">
        <f t="shared" si="225"/>
        <v>-3.9578756661323988E-2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6.7032999999999996</v>
      </c>
      <c r="C2414" s="2">
        <f t="shared" si="222"/>
        <v>6.5380890276264809</v>
      </c>
      <c r="D2414" s="2">
        <f t="shared" si="224"/>
        <v>6.4960418042690131</v>
      </c>
      <c r="E2414" s="2">
        <f t="shared" si="223"/>
        <v>4.20472233574678E-2</v>
      </c>
      <c r="F2414" s="2">
        <f t="shared" si="227"/>
        <v>7.0027702686252677E-2</v>
      </c>
      <c r="G2414" s="2">
        <f t="shared" si="225"/>
        <v>-2.7980479328784877E-2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6.7226999999999997</v>
      </c>
      <c r="C2415" s="2">
        <f t="shared" si="222"/>
        <v>6.5560137926070219</v>
      </c>
      <c r="D2415" s="2">
        <f t="shared" si="224"/>
        <v>6.5128313002490863</v>
      </c>
      <c r="E2415" s="2">
        <f t="shared" si="223"/>
        <v>4.3182492357935587E-2</v>
      </c>
      <c r="F2415" s="2">
        <f t="shared" si="227"/>
        <v>6.4658660620589267E-2</v>
      </c>
      <c r="G2415" s="2">
        <f t="shared" si="225"/>
        <v>-2.147616826265368E-2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6.7130000000000001</v>
      </c>
      <c r="C2416" s="2">
        <f t="shared" si="222"/>
        <v>6.547980901436711</v>
      </c>
      <c r="D2416" s="2">
        <f t="shared" si="224"/>
        <v>6.5276586113417467</v>
      </c>
      <c r="E2416" s="2">
        <f t="shared" si="223"/>
        <v>2.0322290094964224E-2</v>
      </c>
      <c r="F2416" s="2">
        <f t="shared" si="227"/>
        <v>5.579138651546426E-2</v>
      </c>
      <c r="G2416" s="2">
        <f t="shared" si="225"/>
        <v>-3.5469096420500036E-2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6.6546000000000003</v>
      </c>
      <c r="C2417" s="2">
        <f t="shared" si="222"/>
        <v>6.5292146089079868</v>
      </c>
      <c r="D2417" s="2">
        <f t="shared" si="224"/>
        <v>6.5370616771682837</v>
      </c>
      <c r="E2417" s="2">
        <f t="shared" si="223"/>
        <v>-7.8470682602969077E-3</v>
      </c>
      <c r="F2417" s="2">
        <f t="shared" si="227"/>
        <v>4.3063695560312025E-2</v>
      </c>
      <c r="G2417" s="2">
        <f t="shared" si="225"/>
        <v>-5.0910763820608933E-2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6.6546000000000003</v>
      </c>
      <c r="C2418" s="2">
        <f t="shared" si="222"/>
        <v>6.5125815921529124</v>
      </c>
      <c r="D2418" s="2">
        <f t="shared" si="224"/>
        <v>6.5457682196002622</v>
      </c>
      <c r="E2418" s="2">
        <f t="shared" si="223"/>
        <v>-3.3186627447349792E-2</v>
      </c>
      <c r="F2418" s="2">
        <f t="shared" si="227"/>
        <v>2.7813630958779666E-2</v>
      </c>
      <c r="G2418" s="2">
        <f t="shared" si="225"/>
        <v>-6.1000258406129458E-2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6.6497999999999999</v>
      </c>
      <c r="C2419" s="2">
        <f t="shared" si="222"/>
        <v>6.5344305779755407</v>
      </c>
      <c r="D2419" s="2">
        <f t="shared" si="224"/>
        <v>6.5534742774076502</v>
      </c>
      <c r="E2419" s="2">
        <f t="shared" si="223"/>
        <v>-1.9043699432109484E-2</v>
      </c>
      <c r="F2419" s="2">
        <f t="shared" si="227"/>
        <v>1.8442164880601838E-2</v>
      </c>
      <c r="G2419" s="2">
        <f t="shared" si="225"/>
        <v>-3.7485864312711323E-2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6.6497999999999999</v>
      </c>
      <c r="C2420" s="2">
        <f t="shared" si="222"/>
        <v>6.5424412582869955</v>
      </c>
      <c r="D2420" s="2">
        <f t="shared" si="224"/>
        <v>6.5606095161181948</v>
      </c>
      <c r="E2420" s="2">
        <f t="shared" si="223"/>
        <v>-1.8168257831199242E-2</v>
      </c>
      <c r="F2420" s="2">
        <f t="shared" si="227"/>
        <v>1.1120080338241623E-2</v>
      </c>
      <c r="G2420" s="2">
        <f t="shared" si="225"/>
        <v>-2.9288338169440865E-2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6.6352000000000002</v>
      </c>
      <c r="C2421" s="2">
        <f t="shared" si="222"/>
        <v>6.5544656800889962</v>
      </c>
      <c r="D2421" s="2">
        <f t="shared" si="224"/>
        <v>6.5661347371464771</v>
      </c>
      <c r="E2421" s="2">
        <f t="shared" si="223"/>
        <v>-1.1669057057480892E-2</v>
      </c>
      <c r="F2421" s="2">
        <f t="shared" si="227"/>
        <v>6.5622528590971192E-3</v>
      </c>
      <c r="G2421" s="2">
        <f t="shared" si="225"/>
        <v>-1.8231309916578009E-2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6.6157000000000004</v>
      </c>
      <c r="C2422" s="2">
        <f t="shared" si="222"/>
        <v>6.5691324985368436</v>
      </c>
      <c r="D2422" s="2">
        <f t="shared" si="224"/>
        <v>6.5698062380985895</v>
      </c>
      <c r="E2422" s="2">
        <f t="shared" si="223"/>
        <v>-6.7373956174598959E-4</v>
      </c>
      <c r="F2422" s="2">
        <f t="shared" si="227"/>
        <v>5.1150543749284979E-3</v>
      </c>
      <c r="G2422" s="2">
        <f t="shared" si="225"/>
        <v>-5.7887939366744875E-3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6.6157000000000004</v>
      </c>
      <c r="C2423" s="2">
        <f t="shared" si="222"/>
        <v>6.5897736526080983</v>
      </c>
      <c r="D2423" s="2">
        <f t="shared" si="224"/>
        <v>6.573205776017212</v>
      </c>
      <c r="E2423" s="2">
        <f t="shared" si="223"/>
        <v>1.6567876590886321E-2</v>
      </c>
      <c r="F2423" s="2">
        <f t="shared" si="227"/>
        <v>7.4056188181200622E-3</v>
      </c>
      <c r="G2423" s="2">
        <f t="shared" si="225"/>
        <v>9.162257772766259E-3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6.5963000000000003</v>
      </c>
      <c r="C2424" s="2">
        <f t="shared" si="222"/>
        <v>6.6072392445145454</v>
      </c>
      <c r="D2424" s="2">
        <f t="shared" si="224"/>
        <v>6.5749164592751965</v>
      </c>
      <c r="E2424" s="2">
        <f t="shared" si="223"/>
        <v>3.2322785239348839E-2</v>
      </c>
      <c r="F2424" s="2">
        <f t="shared" si="227"/>
        <v>1.2389052102365818E-2</v>
      </c>
      <c r="G2424" s="2">
        <f t="shared" si="225"/>
        <v>1.9933733136983021E-2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6.5670999999999999</v>
      </c>
      <c r="C2425" s="2">
        <f t="shared" si="222"/>
        <v>6.6250024376661534</v>
      </c>
      <c r="D2425" s="2">
        <f t="shared" si="224"/>
        <v>6.5743374622918491</v>
      </c>
      <c r="E2425" s="2">
        <f t="shared" si="223"/>
        <v>5.0664975374304255E-2</v>
      </c>
      <c r="F2425" s="2">
        <f t="shared" si="227"/>
        <v>2.0044236756753507E-2</v>
      </c>
      <c r="G2425" s="2">
        <f t="shared" si="225"/>
        <v>3.0620738617550748E-2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6.4455</v>
      </c>
      <c r="C2426" s="2">
        <f t="shared" si="222"/>
        <v>6.6385405241790529</v>
      </c>
      <c r="D2426" s="2">
        <f t="shared" si="224"/>
        <v>6.5647939465665264</v>
      </c>
      <c r="E2426" s="2">
        <f t="shared" si="223"/>
        <v>7.3746577612526565E-2</v>
      </c>
      <c r="F2426" s="2">
        <f t="shared" si="227"/>
        <v>3.0784704927908121E-2</v>
      </c>
      <c r="G2426" s="2">
        <f t="shared" si="225"/>
        <v>4.2961872684618443E-2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6.5427999999999997</v>
      </c>
      <c r="C2427" s="2">
        <f t="shared" si="222"/>
        <v>6.641011212766891</v>
      </c>
      <c r="D2427" s="2">
        <f t="shared" si="224"/>
        <v>6.5631647653393763</v>
      </c>
      <c r="E2427" s="2">
        <f t="shared" si="223"/>
        <v>7.7846447427514676E-2</v>
      </c>
      <c r="F2427" s="2">
        <f t="shared" si="227"/>
        <v>4.0197053427829435E-2</v>
      </c>
      <c r="G2427" s="2">
        <f t="shared" si="225"/>
        <v>3.7649393999685241E-2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5">
        <f>TITRES_STAT!D2431</f>
        <v>6.4260000000000002</v>
      </c>
      <c r="C2428" s="2">
        <f t="shared" si="222"/>
        <v>6.6431017954181382</v>
      </c>
      <c r="D2428" s="2">
        <f t="shared" si="224"/>
        <v>6.5530044123512745</v>
      </c>
      <c r="E2428" s="2">
        <f t="shared" si="223"/>
        <v>9.0097383066863657E-2</v>
      </c>
      <c r="F2428" s="2">
        <f t="shared" si="227"/>
        <v>5.0177119355636277E-2</v>
      </c>
      <c r="G2428" s="2">
        <f t="shared" si="225"/>
        <v>3.992026371122738E-2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5">
        <f>TITRES_STAT!D2432</f>
        <v>6.5427999999999997</v>
      </c>
      <c r="C2429" s="2">
        <f t="shared" si="222"/>
        <v>6.6441322884307326</v>
      </c>
      <c r="D2429" s="2">
        <f t="shared" si="224"/>
        <v>6.552248529954884</v>
      </c>
      <c r="E2429" s="2">
        <f t="shared" si="223"/>
        <v>9.1883758475848509E-2</v>
      </c>
      <c r="F2429" s="2">
        <f t="shared" si="227"/>
        <v>5.8518447179678725E-2</v>
      </c>
      <c r="G2429" s="2">
        <f t="shared" si="225"/>
        <v>3.3365311296169785E-2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6.6595000000000004</v>
      </c>
      <c r="C2430" s="2">
        <f t="shared" si="222"/>
        <v>6.6450042440567731</v>
      </c>
      <c r="D2430" s="2">
        <f t="shared" si="224"/>
        <v>6.5601930832915594</v>
      </c>
      <c r="E2430" s="2">
        <f t="shared" si="223"/>
        <v>8.4811160765213778E-2</v>
      </c>
      <c r="F2430" s="2">
        <f t="shared" si="227"/>
        <v>6.3776989896785735E-2</v>
      </c>
      <c r="G2430" s="2">
        <f t="shared" si="225"/>
        <v>2.1034170868428043E-2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6.6886999999999999</v>
      </c>
      <c r="C2431" s="2">
        <f t="shared" si="222"/>
        <v>6.6434958988172701</v>
      </c>
      <c r="D2431" s="2">
        <f t="shared" si="224"/>
        <v>6.5697121141588513</v>
      </c>
      <c r="E2431" s="2">
        <f t="shared" si="223"/>
        <v>7.3783784658418838E-2</v>
      </c>
      <c r="F2431" s="2">
        <f t="shared" si="227"/>
        <v>6.577834884911235E-2</v>
      </c>
      <c r="G2431" s="2">
        <f t="shared" si="225"/>
        <v>8.0054358093064881E-3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6.8650000000000002</v>
      </c>
      <c r="C2432" s="2">
        <f t="shared" si="222"/>
        <v>6.6392196066915368</v>
      </c>
      <c r="D2432" s="2">
        <f t="shared" si="224"/>
        <v>6.5915852908878252</v>
      </c>
      <c r="E2432" s="2">
        <f t="shared" si="223"/>
        <v>4.763431580371158E-2</v>
      </c>
      <c r="F2432" s="2">
        <f t="shared" si="227"/>
        <v>6.2149542240032205E-2</v>
      </c>
      <c r="G2432" s="2">
        <f t="shared" si="225"/>
        <v>-1.4515226436320625E-2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6.87</v>
      </c>
      <c r="C2433" s="2">
        <f t="shared" si="222"/>
        <v>6.6356012056620699</v>
      </c>
      <c r="D2433" s="2">
        <f t="shared" si="224"/>
        <v>6.6122086026739115</v>
      </c>
      <c r="E2433" s="2">
        <f t="shared" si="223"/>
        <v>2.3392602988158373E-2</v>
      </c>
      <c r="F2433" s="2">
        <f t="shared" si="227"/>
        <v>5.4398154389657435E-2</v>
      </c>
      <c r="G2433" s="2">
        <f t="shared" si="225"/>
        <v>-3.1005551401499062E-2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6.9950000000000001</v>
      </c>
      <c r="C2434" s="2">
        <f t="shared" si="222"/>
        <v>6.6295548663294435</v>
      </c>
      <c r="D2434" s="2">
        <f t="shared" si="224"/>
        <v>6.6405635209943625</v>
      </c>
      <c r="E2434" s="2">
        <f t="shared" si="223"/>
        <v>-1.1008654664919071E-2</v>
      </c>
      <c r="F2434" s="2">
        <f t="shared" si="227"/>
        <v>4.1316792578742136E-2</v>
      </c>
      <c r="G2434" s="2">
        <f t="shared" si="225"/>
        <v>-5.2325447243661206E-2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7.42</v>
      </c>
      <c r="C2435" s="2">
        <f t="shared" si="222"/>
        <v>6.6199464253556837</v>
      </c>
      <c r="D2435" s="2">
        <f t="shared" si="224"/>
        <v>6.698299556476262</v>
      </c>
      <c r="E2435" s="2">
        <f t="shared" si="223"/>
        <v>-7.835313112057829E-2</v>
      </c>
      <c r="F2435" s="2">
        <f t="shared" si="227"/>
        <v>1.7382807838878047E-2</v>
      </c>
      <c r="G2435" s="2">
        <f t="shared" si="225"/>
        <v>-9.573593895945634E-2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7.86</v>
      </c>
      <c r="C2436" s="2">
        <f t="shared" si="222"/>
        <v>6.593108513762501</v>
      </c>
      <c r="D2436" s="2">
        <f t="shared" si="224"/>
        <v>6.7843514411817232</v>
      </c>
      <c r="E2436" s="2">
        <f t="shared" si="223"/>
        <v>-0.19124292741922222</v>
      </c>
      <c r="F2436" s="2">
        <f t="shared" si="227"/>
        <v>-2.4342339212742009E-2</v>
      </c>
      <c r="G2436" s="2">
        <f t="shared" si="225"/>
        <v>-0.16690058820648021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8.33</v>
      </c>
      <c r="C2437" s="2">
        <f t="shared" si="222"/>
        <v>6.585368742414424</v>
      </c>
      <c r="D2437" s="2">
        <f t="shared" si="224"/>
        <v>6.8988439270201143</v>
      </c>
      <c r="E2437" s="2">
        <f t="shared" si="223"/>
        <v>-0.31347518460569024</v>
      </c>
      <c r="F2437" s="2">
        <f t="shared" si="227"/>
        <v>-8.2168908291331666E-2</v>
      </c>
      <c r="G2437" s="2">
        <f t="shared" si="225"/>
        <v>-0.23130627631435857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8.82</v>
      </c>
      <c r="C2438" s="2">
        <f t="shared" si="222"/>
        <v>6.5608504743506657</v>
      </c>
      <c r="D2438" s="2">
        <f t="shared" si="224"/>
        <v>7.0411517842778837</v>
      </c>
      <c r="E2438" s="2">
        <f t="shared" si="223"/>
        <v>-0.48030130992721798</v>
      </c>
      <c r="F2438" s="2">
        <f t="shared" si="227"/>
        <v>-0.16179538861850895</v>
      </c>
      <c r="G2438" s="2">
        <f t="shared" si="225"/>
        <v>-0.31850592130870903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9.34</v>
      </c>
      <c r="C2439" s="2">
        <f t="shared" si="222"/>
        <v>6.5580734782967172</v>
      </c>
      <c r="D2439" s="2">
        <f t="shared" si="224"/>
        <v>7.2114368372943369</v>
      </c>
      <c r="E2439" s="2">
        <f t="shared" si="223"/>
        <v>-0.65336335899761977</v>
      </c>
      <c r="F2439" s="2">
        <f t="shared" si="227"/>
        <v>-0.26010898269433114</v>
      </c>
      <c r="G2439" s="2">
        <f t="shared" si="225"/>
        <v>-0.39325437630328863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9.33</v>
      </c>
      <c r="C2440" s="2">
        <f t="shared" si="222"/>
        <v>6.5736775585587601</v>
      </c>
      <c r="D2440" s="2">
        <f t="shared" si="224"/>
        <v>7.3683674419392009</v>
      </c>
      <c r="E2440" s="2">
        <f t="shared" si="223"/>
        <v>-0.79468988338044078</v>
      </c>
      <c r="F2440" s="2">
        <f t="shared" si="227"/>
        <v>-0.36702516283155306</v>
      </c>
      <c r="G2440" s="2">
        <f t="shared" si="225"/>
        <v>-0.42766472054888771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8.98</v>
      </c>
      <c r="C2441" s="2">
        <f t="shared" si="222"/>
        <v>6.591373318780489</v>
      </c>
      <c r="D2441" s="2">
        <f t="shared" si="224"/>
        <v>7.4877476314251865</v>
      </c>
      <c r="E2441" s="2">
        <f t="shared" si="223"/>
        <v>-0.89637431264469747</v>
      </c>
      <c r="F2441" s="2">
        <f t="shared" si="227"/>
        <v>-0.47289499279418201</v>
      </c>
      <c r="G2441" s="2">
        <f t="shared" si="225"/>
        <v>-0.42347931985051546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8.4499999999999993</v>
      </c>
      <c r="C2442" s="2">
        <f t="shared" si="222"/>
        <v>6.6334697312757989</v>
      </c>
      <c r="D2442" s="2">
        <f t="shared" si="224"/>
        <v>7.5590255846529502</v>
      </c>
      <c r="E2442" s="2">
        <f t="shared" si="223"/>
        <v>-0.92555585337715129</v>
      </c>
      <c r="F2442" s="2">
        <f t="shared" si="227"/>
        <v>-0.56342716491077582</v>
      </c>
      <c r="G2442" s="2">
        <f t="shared" si="225"/>
        <v>-0.36212868846637547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7.95</v>
      </c>
      <c r="C2443" s="2">
        <f t="shared" si="222"/>
        <v>6.6698590033872147</v>
      </c>
      <c r="D2443" s="2">
        <f t="shared" si="224"/>
        <v>7.5879866524564354</v>
      </c>
      <c r="E2443" s="2">
        <f t="shared" si="223"/>
        <v>-0.91812764906922073</v>
      </c>
      <c r="F2443" s="2">
        <f t="shared" si="227"/>
        <v>-0.63436726174246483</v>
      </c>
      <c r="G2443" s="2">
        <f t="shared" si="225"/>
        <v>-0.2837603873267559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7.89</v>
      </c>
      <c r="C2444" s="2">
        <f t="shared" si="222"/>
        <v>6.7198806951737975</v>
      </c>
      <c r="D2444" s="2">
        <f t="shared" si="224"/>
        <v>7.6103580115337364</v>
      </c>
      <c r="E2444" s="2">
        <f t="shared" si="223"/>
        <v>-0.89047731635993888</v>
      </c>
      <c r="F2444" s="2">
        <f t="shared" si="227"/>
        <v>-0.6855892726659597</v>
      </c>
      <c r="G2444" s="2">
        <f t="shared" si="225"/>
        <v>-0.20488804369397917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7.8</v>
      </c>
      <c r="C2445" s="2">
        <f t="shared" si="222"/>
        <v>6.8275913574547511</v>
      </c>
      <c r="D2445" s="2">
        <f t="shared" si="224"/>
        <v>7.624405566234941</v>
      </c>
      <c r="E2445" s="2">
        <f t="shared" si="223"/>
        <v>-0.79681420878018994</v>
      </c>
      <c r="F2445" s="2">
        <f t="shared" si="227"/>
        <v>-0.70783425988880577</v>
      </c>
      <c r="G2445" s="2">
        <f t="shared" si="225"/>
        <v>-8.8979948891384164E-2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7.35</v>
      </c>
      <c r="C2446" s="2">
        <f t="shared" si="222"/>
        <v>6.9864234563078664</v>
      </c>
      <c r="D2446" s="2">
        <f t="shared" si="224"/>
        <v>7.6040792279953155</v>
      </c>
      <c r="E2446" s="2">
        <f t="shared" si="223"/>
        <v>-0.61765577168744912</v>
      </c>
      <c r="F2446" s="2">
        <f t="shared" si="227"/>
        <v>-0.68979856224853453</v>
      </c>
      <c r="G2446" s="2">
        <f t="shared" si="225"/>
        <v>7.2142790561085413E-2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7.79</v>
      </c>
      <c r="C2447" s="2">
        <f t="shared" ref="C2447:C2508" si="228">$C$4*B2437+C2446*(1-$C$4)</f>
        <v>7.1931275399528101</v>
      </c>
      <c r="D2447" s="2">
        <f t="shared" si="224"/>
        <v>7.6178511370326998</v>
      </c>
      <c r="E2447" s="2">
        <f t="shared" si="223"/>
        <v>-0.42472359707988971</v>
      </c>
      <c r="F2447" s="2">
        <f t="shared" si="227"/>
        <v>-0.63678356921480561</v>
      </c>
      <c r="G2447" s="2">
        <f t="shared" si="225"/>
        <v>0.2120599721349159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8.09</v>
      </c>
      <c r="C2448" s="2">
        <f t="shared" si="228"/>
        <v>7.4434156107293008</v>
      </c>
      <c r="D2448" s="2">
        <f t="shared" si="224"/>
        <v>7.6528251268821297</v>
      </c>
      <c r="E2448" s="2">
        <f t="shared" si="223"/>
        <v>-0.20940951615282888</v>
      </c>
      <c r="F2448" s="2">
        <f t="shared" si="227"/>
        <v>-0.55130875860241024</v>
      </c>
      <c r="G2448" s="2">
        <f t="shared" si="225"/>
        <v>0.34189924244958136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8.23</v>
      </c>
      <c r="C2449" s="2">
        <f t="shared" si="228"/>
        <v>7.7351978244632544</v>
      </c>
      <c r="D2449" s="2">
        <f t="shared" si="224"/>
        <v>7.6955788211871567</v>
      </c>
      <c r="E2449" s="2">
        <f t="shared" si="223"/>
        <v>3.9619003276097686E-2</v>
      </c>
      <c r="F2449" s="2">
        <f t="shared" si="227"/>
        <v>-0.43312320622670869</v>
      </c>
      <c r="G2449" s="2">
        <f t="shared" si="225"/>
        <v>0.47274220950280638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8.1999999999999993</v>
      </c>
      <c r="C2450" s="2">
        <f t="shared" si="228"/>
        <v>7.9805520053150616</v>
      </c>
      <c r="D2450" s="2">
        <f t="shared" si="224"/>
        <v>7.7329433529510716</v>
      </c>
      <c r="E2450" s="2">
        <f t="shared" si="223"/>
        <v>0.24760865236398999</v>
      </c>
      <c r="F2450" s="2">
        <f t="shared" si="227"/>
        <v>-0.29697683450856899</v>
      </c>
      <c r="G2450" s="2">
        <f t="shared" si="225"/>
        <v>0.54458548687255903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8.3800000000000008</v>
      </c>
      <c r="C2451" s="2">
        <f t="shared" si="228"/>
        <v>8.1343132352665908</v>
      </c>
      <c r="D2451" s="2">
        <f t="shared" si="224"/>
        <v>7.7808734749546957</v>
      </c>
      <c r="E2451" s="2">
        <f t="shared" si="223"/>
        <v>0.35343976031189506</v>
      </c>
      <c r="F2451" s="2">
        <f t="shared" si="227"/>
        <v>-0.16689351554447618</v>
      </c>
      <c r="G2451" s="2">
        <f t="shared" si="225"/>
        <v>0.52033327585637124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8.39</v>
      </c>
      <c r="C2452" s="2">
        <f t="shared" si="228"/>
        <v>8.1828804298409619</v>
      </c>
      <c r="D2452" s="2">
        <f t="shared" si="224"/>
        <v>7.8259939582913853</v>
      </c>
      <c r="E2452" s="2">
        <f t="shared" si="223"/>
        <v>0.35688647154957653</v>
      </c>
      <c r="F2452" s="2">
        <f t="shared" si="227"/>
        <v>-6.2137518125665633E-2</v>
      </c>
      <c r="G2452" s="2">
        <f t="shared" si="225"/>
        <v>0.41902398967524218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8.1999999999999993</v>
      </c>
      <c r="C2453" s="2">
        <f t="shared" si="228"/>
        <v>8.1470526714038911</v>
      </c>
      <c r="D2453" s="2">
        <f t="shared" si="224"/>
        <v>7.853698109529061</v>
      </c>
      <c r="E2453" s="2">
        <f t="shared" si="223"/>
        <v>0.29335456187483011</v>
      </c>
      <c r="F2453" s="2">
        <f t="shared" si="227"/>
        <v>8.9608978744335141E-3</v>
      </c>
      <c r="G2453" s="2">
        <f t="shared" si="225"/>
        <v>0.28439366400039662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8.4</v>
      </c>
      <c r="C2454" s="2">
        <f t="shared" si="228"/>
        <v>8.1075061065725222</v>
      </c>
      <c r="D2454" s="2">
        <f t="shared" si="224"/>
        <v>7.8941649162306113</v>
      </c>
      <c r="E2454" s="2">
        <f t="shared" si="223"/>
        <v>0.2133411903419109</v>
      </c>
      <c r="F2454" s="2">
        <f t="shared" si="227"/>
        <v>4.9836956367928995E-2</v>
      </c>
      <c r="G2454" s="2">
        <f t="shared" si="225"/>
        <v>0.16350423397398189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8.4</v>
      </c>
      <c r="C2455" s="2">
        <f t="shared" si="228"/>
        <v>8.0601974747921332</v>
      </c>
      <c r="D2455" s="2">
        <f t="shared" si="224"/>
        <v>7.93163418169501</v>
      </c>
      <c r="E2455" s="2">
        <f t="shared" si="223"/>
        <v>0.12856329309712322</v>
      </c>
      <c r="F2455" s="2">
        <f t="shared" si="227"/>
        <v>6.5582223713767845E-2</v>
      </c>
      <c r="G2455" s="2">
        <f t="shared" si="225"/>
        <v>6.2981069383355376E-2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8.3000000000000007</v>
      </c>
      <c r="C2456" s="2">
        <f t="shared" si="228"/>
        <v>7.9509363248241129</v>
      </c>
      <c r="D2456" s="2">
        <f t="shared" si="224"/>
        <v>7.958920538606491</v>
      </c>
      <c r="E2456" s="2">
        <f t="shared" si="223"/>
        <v>-7.9842137823780135E-3</v>
      </c>
      <c r="F2456" s="2">
        <f t="shared" si="227"/>
        <v>5.0868936214538675E-2</v>
      </c>
      <c r="G2456" s="2">
        <f t="shared" si="225"/>
        <v>-5.8853149996916689E-2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8.25</v>
      </c>
      <c r="C2457" s="2">
        <f t="shared" si="228"/>
        <v>7.9261768902357881</v>
      </c>
      <c r="D2457" s="2">
        <f t="shared" si="224"/>
        <v>7.980481980191195</v>
      </c>
      <c r="E2457" s="2">
        <f t="shared" si="223"/>
        <v>-5.4305089955406949E-2</v>
      </c>
      <c r="F2457" s="2">
        <f t="shared" si="227"/>
        <v>2.9834130980549552E-2</v>
      </c>
      <c r="G2457" s="2">
        <f t="shared" si="225"/>
        <v>-8.4139220935956494E-2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8.25</v>
      </c>
      <c r="C2458" s="2">
        <f t="shared" si="228"/>
        <v>7.9513804455841282</v>
      </c>
      <c r="D2458" s="2">
        <f t="shared" si="224"/>
        <v>8.0004462779548096</v>
      </c>
      <c r="E2458" s="2">
        <f t="shared" si="223"/>
        <v>-4.9065832370681406E-2</v>
      </c>
      <c r="F2458" s="2">
        <f t="shared" si="227"/>
        <v>1.4054138310303362E-2</v>
      </c>
      <c r="G2458" s="2">
        <f t="shared" si="225"/>
        <v>-6.3119970680984766E-2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8.3000000000000007</v>
      </c>
      <c r="C2459" s="2">
        <f t="shared" si="228"/>
        <v>7.9942449924173395</v>
      </c>
      <c r="D2459" s="2">
        <f t="shared" si="224"/>
        <v>8.0226354425507491</v>
      </c>
      <c r="E2459" s="2">
        <f t="shared" si="223"/>
        <v>-2.8390450133409573E-2</v>
      </c>
      <c r="F2459" s="2">
        <f t="shared" si="227"/>
        <v>5.5652206215607751E-3</v>
      </c>
      <c r="G2459" s="2">
        <f t="shared" si="225"/>
        <v>-3.395567075497035E-2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8.3000000000000007</v>
      </c>
      <c r="C2460" s="2">
        <f t="shared" si="228"/>
        <v>8.0258996089685191</v>
      </c>
      <c r="D2460" s="2">
        <f t="shared" si="224"/>
        <v>8.0431809653247672</v>
      </c>
      <c r="E2460" s="2">
        <f t="shared" ref="E2460:E2508" si="229">C2460-D2460</f>
        <v>-1.7281356356248168E-2</v>
      </c>
      <c r="F2460" s="2">
        <f t="shared" si="227"/>
        <v>9.9590522599898651E-4</v>
      </c>
      <c r="G2460" s="2">
        <f t="shared" si="225"/>
        <v>-1.8277261582247153E-2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8.31</v>
      </c>
      <c r="C2461" s="2">
        <f t="shared" si="228"/>
        <v>8.0803765922041322</v>
      </c>
      <c r="D2461" s="2">
        <f t="shared" ref="D2461:D2508" si="230">$D$4*B2461+(1-$D$4)*D2460</f>
        <v>8.062945338263674</v>
      </c>
      <c r="E2461" s="2">
        <f t="shared" si="229"/>
        <v>1.7431253940458191E-2</v>
      </c>
      <c r="F2461" s="2">
        <f t="shared" si="227"/>
        <v>4.282974968890828E-3</v>
      </c>
      <c r="G2461" s="2">
        <f t="shared" si="225"/>
        <v>1.3148278971567364E-2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8.3000000000000007</v>
      </c>
      <c r="C2462" s="2">
        <f t="shared" si="228"/>
        <v>8.1280109626342654</v>
      </c>
      <c r="D2462" s="2">
        <f t="shared" si="230"/>
        <v>8.0805049428367361</v>
      </c>
      <c r="E2462" s="2">
        <f t="shared" si="229"/>
        <v>4.750601979752922E-2</v>
      </c>
      <c r="F2462" s="2">
        <f t="shared" si="227"/>
        <v>1.2927583934618507E-2</v>
      </c>
      <c r="G2462" s="2">
        <f t="shared" si="225"/>
        <v>3.4578435862910713E-2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8.4499999999999993</v>
      </c>
      <c r="C2463" s="2">
        <f t="shared" si="228"/>
        <v>8.1390861991520715</v>
      </c>
      <c r="D2463" s="2">
        <f t="shared" si="230"/>
        <v>8.1078749470710516</v>
      </c>
      <c r="E2463" s="2">
        <f t="shared" si="229"/>
        <v>3.1211252081019936E-2</v>
      </c>
      <c r="F2463" s="2">
        <f t="shared" si="227"/>
        <v>1.6584317563898793E-2</v>
      </c>
      <c r="G2463" s="2">
        <f t="shared" si="225"/>
        <v>1.4626934517121142E-2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5">
        <f>TITRES_STAT!D2467</f>
        <v>8.3000000000000007</v>
      </c>
      <c r="C2464" s="2">
        <f t="shared" si="228"/>
        <v>8.1792267838979065</v>
      </c>
      <c r="D2464" s="2">
        <f t="shared" si="230"/>
        <v>8.1221064324731955</v>
      </c>
      <c r="E2464" s="2">
        <f t="shared" si="229"/>
        <v>5.7120351424710947E-2</v>
      </c>
      <c r="F2464" s="2">
        <f t="shared" si="227"/>
        <v>2.4691524336061227E-2</v>
      </c>
      <c r="G2464" s="2">
        <f t="shared" si="225"/>
        <v>3.242882708864972E-2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8.43</v>
      </c>
      <c r="C2465" s="2">
        <f t="shared" si="228"/>
        <v>8.2131918940674602</v>
      </c>
      <c r="D2465" s="2">
        <f t="shared" si="230"/>
        <v>8.1449133634011073</v>
      </c>
      <c r="E2465" s="2">
        <f t="shared" si="229"/>
        <v>6.8278530666352921E-2</v>
      </c>
      <c r="F2465" s="2">
        <f t="shared" si="227"/>
        <v>3.3408925602119569E-2</v>
      </c>
      <c r="G2465" s="2">
        <f t="shared" si="225"/>
        <v>3.4869605064233353E-2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8.43</v>
      </c>
      <c r="C2466" s="2">
        <f t="shared" si="228"/>
        <v>8.2265469872878505</v>
      </c>
      <c r="D2466" s="2">
        <f t="shared" si="230"/>
        <v>8.1660308920380622</v>
      </c>
      <c r="E2466" s="2">
        <f t="shared" si="229"/>
        <v>6.0516095249788293E-2</v>
      </c>
      <c r="F2466" s="2">
        <f t="shared" si="227"/>
        <v>3.8830359531653313E-2</v>
      </c>
      <c r="G2466" s="2">
        <f t="shared" si="225"/>
        <v>2.168573571813498E-2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8</v>
      </c>
      <c r="C2467" s="2">
        <f t="shared" si="228"/>
        <v>8.2301551430897195</v>
      </c>
      <c r="D2467" s="2">
        <f t="shared" si="230"/>
        <v>8.1537323074426489</v>
      </c>
      <c r="E2467" s="2">
        <f t="shared" si="229"/>
        <v>7.6422835647070642E-2</v>
      </c>
      <c r="F2467" s="2">
        <f t="shared" si="227"/>
        <v>4.6348854754736782E-2</v>
      </c>
      <c r="G2467" s="2">
        <f t="shared" si="225"/>
        <v>3.007398089233386E-2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8.2799999999999994</v>
      </c>
      <c r="C2468" s="2">
        <f t="shared" si="228"/>
        <v>8.2332081979989944</v>
      </c>
      <c r="D2468" s="2">
        <f t="shared" si="230"/>
        <v>8.1630854698543054</v>
      </c>
      <c r="E2468" s="2">
        <f t="shared" si="229"/>
        <v>7.0122728144689006E-2</v>
      </c>
      <c r="F2468" s="2">
        <f t="shared" si="227"/>
        <v>5.1103629432727234E-2</v>
      </c>
      <c r="G2468" s="2">
        <f t="shared" ref="G2468:G2508" si="231">E2468-F2468</f>
        <v>1.9019098711961772E-2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8.35</v>
      </c>
      <c r="C2469" s="2">
        <f t="shared" si="228"/>
        <v>8.2434838598453037</v>
      </c>
      <c r="D2469" s="2">
        <f t="shared" si="230"/>
        <v>8.1769309906058378</v>
      </c>
      <c r="E2469" s="2">
        <f t="shared" si="229"/>
        <v>6.6552869239465906E-2</v>
      </c>
      <c r="F2469" s="2">
        <f t="shared" ref="F2469:F2508" si="233">(E2469*(2/(10)))+((1-(2/10))*F2468)</f>
        <v>5.4193477394074971E-2</v>
      </c>
      <c r="G2469" s="2">
        <f t="shared" si="231"/>
        <v>1.2359391845390935E-2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8.35</v>
      </c>
      <c r="C2470" s="2">
        <f t="shared" si="228"/>
        <v>8.252178650638335</v>
      </c>
      <c r="D2470" s="2">
        <f t="shared" si="230"/>
        <v>8.1897509172276273</v>
      </c>
      <c r="E2470" s="2">
        <f t="shared" si="229"/>
        <v>6.2427733410707731E-2</v>
      </c>
      <c r="F2470" s="2">
        <f t="shared" si="233"/>
        <v>5.5840328597401526E-2</v>
      </c>
      <c r="G2470" s="2">
        <f t="shared" si="231"/>
        <v>6.5874048133062052E-3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8.35</v>
      </c>
      <c r="C2471" s="2">
        <f t="shared" si="228"/>
        <v>8.2610742428478225</v>
      </c>
      <c r="D2471" s="2">
        <f t="shared" si="230"/>
        <v>8.2016212196552107</v>
      </c>
      <c r="E2471" s="2">
        <f t="shared" si="229"/>
        <v>5.9453023192611809E-2</v>
      </c>
      <c r="F2471" s="2">
        <f t="shared" si="233"/>
        <v>5.6562867516443585E-2</v>
      </c>
      <c r="G2471" s="2">
        <f t="shared" si="231"/>
        <v>2.890155676168224E-3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8.34</v>
      </c>
      <c r="C2472" s="2">
        <f t="shared" si="228"/>
        <v>8.2670628208712351</v>
      </c>
      <c r="D2472" s="2">
        <f t="shared" si="230"/>
        <v>8.2118714996807505</v>
      </c>
      <c r="E2472" s="2">
        <f t="shared" si="229"/>
        <v>5.5191321190484643E-2</v>
      </c>
      <c r="F2472" s="2">
        <f t="shared" si="233"/>
        <v>5.62885582512518E-2</v>
      </c>
      <c r="G2472" s="2">
        <f t="shared" si="231"/>
        <v>-1.0972370607671561E-3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8.57</v>
      </c>
      <c r="C2473" s="2">
        <f t="shared" si="228"/>
        <v>8.2952070022756601</v>
      </c>
      <c r="D2473" s="2">
        <f t="shared" si="230"/>
        <v>8.2383995367414364</v>
      </c>
      <c r="E2473" s="2">
        <f t="shared" si="229"/>
        <v>5.6807465534223667E-2</v>
      </c>
      <c r="F2473" s="2">
        <f t="shared" si="233"/>
        <v>5.6392339707846177E-2</v>
      </c>
      <c r="G2473" s="2">
        <f t="shared" si="231"/>
        <v>4.1512582637748957E-4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8.65</v>
      </c>
      <c r="C2474" s="2">
        <f t="shared" si="228"/>
        <v>8.2959443865409437</v>
      </c>
      <c r="D2474" s="2">
        <f t="shared" si="230"/>
        <v>8.2688884599457744</v>
      </c>
      <c r="E2474" s="2">
        <f t="shared" si="229"/>
        <v>2.7055926595169311E-2</v>
      </c>
      <c r="F2474" s="2">
        <f t="shared" si="233"/>
        <v>5.0525057085310805E-2</v>
      </c>
      <c r="G2474" s="2">
        <f t="shared" si="231"/>
        <v>-2.3469130490141495E-2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8.6999999999999993</v>
      </c>
      <c r="C2475" s="2">
        <f t="shared" si="228"/>
        <v>8.3165683270731066</v>
      </c>
      <c r="D2475" s="2">
        <f t="shared" si="230"/>
        <v>8.3008226480979399</v>
      </c>
      <c r="E2475" s="2">
        <f t="shared" si="229"/>
        <v>1.5745678975166655E-2</v>
      </c>
      <c r="F2475" s="2">
        <f t="shared" si="233"/>
        <v>4.3569181463281974E-2</v>
      </c>
      <c r="G2475" s="2">
        <f t="shared" si="231"/>
        <v>-2.7823502488115319E-2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8.6999999999999993</v>
      </c>
      <c r="C2476" s="2">
        <f t="shared" si="228"/>
        <v>8.3340193536772436</v>
      </c>
      <c r="D2476" s="2">
        <f t="shared" si="230"/>
        <v>8.3303913408314259</v>
      </c>
      <c r="E2476" s="2">
        <f t="shared" si="229"/>
        <v>3.6280128458177074E-3</v>
      </c>
      <c r="F2476" s="2">
        <f t="shared" si="233"/>
        <v>3.5580947739789121E-2</v>
      </c>
      <c r="G2476" s="2">
        <f t="shared" si="231"/>
        <v>-3.1952934893971413E-2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8.6</v>
      </c>
      <c r="C2477" s="2">
        <f t="shared" si="228"/>
        <v>8.2826317608038202</v>
      </c>
      <c r="D2477" s="2">
        <f t="shared" si="230"/>
        <v>8.3503623526216906</v>
      </c>
      <c r="E2477" s="2">
        <f t="shared" si="229"/>
        <v>-6.7730591817870334E-2</v>
      </c>
      <c r="F2477" s="2">
        <f t="shared" si="233"/>
        <v>1.4918639828257229E-2</v>
      </c>
      <c r="G2477" s="2">
        <f t="shared" si="231"/>
        <v>-8.2649231646127558E-2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8.6</v>
      </c>
      <c r="C2478" s="2">
        <f t="shared" si="228"/>
        <v>8.2822268745263088</v>
      </c>
      <c r="D2478" s="2">
        <f t="shared" si="230"/>
        <v>8.3688540302052701</v>
      </c>
      <c r="E2478" s="2">
        <f t="shared" si="229"/>
        <v>-8.6627155678961287E-2</v>
      </c>
      <c r="F2478" s="2">
        <f t="shared" si="233"/>
        <v>-5.3905192731864733E-3</v>
      </c>
      <c r="G2478" s="2">
        <f t="shared" si="231"/>
        <v>-8.1236636405774817E-2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8.5</v>
      </c>
      <c r="C2479" s="2">
        <f t="shared" si="228"/>
        <v>8.2926535092145688</v>
      </c>
      <c r="D2479" s="2">
        <f t="shared" si="230"/>
        <v>8.3785685464863615</v>
      </c>
      <c r="E2479" s="2">
        <f t="shared" si="229"/>
        <v>-8.5915037271792727E-2</v>
      </c>
      <c r="F2479" s="2">
        <f t="shared" si="233"/>
        <v>-2.1495422872907725E-2</v>
      </c>
      <c r="G2479" s="2">
        <f t="shared" si="231"/>
        <v>-6.4419614398884995E-2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5">
        <f>TITRES_STAT!D2483</f>
        <v>8.49</v>
      </c>
      <c r="C2480" s="2">
        <f t="shared" si="228"/>
        <v>8.3014760462584807</v>
      </c>
      <c r="D2480" s="2">
        <f t="shared" si="230"/>
        <v>8.3868227282281129</v>
      </c>
      <c r="E2480" s="2">
        <f t="shared" si="229"/>
        <v>-8.5346681969632243E-2</v>
      </c>
      <c r="F2480" s="2">
        <f t="shared" si="233"/>
        <v>-3.4265674692252626E-2</v>
      </c>
      <c r="G2480" s="2">
        <f t="shared" si="231"/>
        <v>-5.1081007277379617E-2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5">
        <f>TITRES_STAT!D2484</f>
        <v>8.49</v>
      </c>
      <c r="C2481" s="2">
        <f t="shared" si="228"/>
        <v>8.3089412699110223</v>
      </c>
      <c r="D2481" s="2">
        <f t="shared" si="230"/>
        <v>8.3944654891001047</v>
      </c>
      <c r="E2481" s="2">
        <f t="shared" si="229"/>
        <v>-8.5524219189082373E-2</v>
      </c>
      <c r="F2481" s="2">
        <f t="shared" si="233"/>
        <v>-4.4517383591618581E-2</v>
      </c>
      <c r="G2481" s="2">
        <f t="shared" si="231"/>
        <v>-4.1006835597463792E-2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8.49</v>
      </c>
      <c r="C2482" s="2">
        <f t="shared" si="228"/>
        <v>8.3137195360785583</v>
      </c>
      <c r="D2482" s="2">
        <f t="shared" si="230"/>
        <v>8.4015421195371349</v>
      </c>
      <c r="E2482" s="2">
        <f t="shared" si="229"/>
        <v>-8.7822583458576631E-2</v>
      </c>
      <c r="F2482" s="2">
        <f t="shared" si="233"/>
        <v>-5.3178423565010194E-2</v>
      </c>
      <c r="G2482" s="2">
        <f t="shared" si="231"/>
        <v>-3.4644159893566437E-2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5">
        <f>TITRES_STAT!D2486</f>
        <v>8.34</v>
      </c>
      <c r="C2483" s="2">
        <f t="shared" si="228"/>
        <v>8.3531472997587812</v>
      </c>
      <c r="D2483" s="2">
        <f t="shared" si="230"/>
        <v>8.3969834440158664</v>
      </c>
      <c r="E2483" s="2">
        <f t="shared" si="229"/>
        <v>-4.3836144257085152E-2</v>
      </c>
      <c r="F2483" s="2">
        <f t="shared" si="233"/>
        <v>-5.1309967703425184E-2</v>
      </c>
      <c r="G2483" s="2">
        <f t="shared" si="231"/>
        <v>7.4738234463400319E-3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8.27</v>
      </c>
      <c r="C2484" s="2">
        <f t="shared" si="228"/>
        <v>8.3988169459497382</v>
      </c>
      <c r="D2484" s="2">
        <f t="shared" si="230"/>
        <v>8.3875772629776542</v>
      </c>
      <c r="E2484" s="2">
        <f t="shared" si="229"/>
        <v>1.1239682972083997E-2</v>
      </c>
      <c r="F2484" s="2">
        <f t="shared" si="233"/>
        <v>-3.8800037568323349E-2</v>
      </c>
      <c r="G2484" s="2">
        <f t="shared" si="231"/>
        <v>5.0039720540407347E-2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8.27</v>
      </c>
      <c r="C2485" s="2">
        <f t="shared" si="228"/>
        <v>8.4451528004190095</v>
      </c>
      <c r="D2485" s="2">
        <f t="shared" si="230"/>
        <v>8.3788678360904214</v>
      </c>
      <c r="E2485" s="2">
        <f t="shared" si="229"/>
        <v>6.6284964328588103E-2</v>
      </c>
      <c r="F2485" s="2">
        <f t="shared" si="233"/>
        <v>-1.7783037188941059E-2</v>
      </c>
      <c r="G2485" s="2">
        <f t="shared" si="231"/>
        <v>8.4068001517529162E-2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8.1999999999999993</v>
      </c>
      <c r="C2486" s="2">
        <f t="shared" si="228"/>
        <v>8.4843600618930086</v>
      </c>
      <c r="D2486" s="2">
        <f t="shared" si="230"/>
        <v>8.3656183667503896</v>
      </c>
      <c r="E2486" s="2">
        <f t="shared" si="229"/>
        <v>0.11874169514261901</v>
      </c>
      <c r="F2486" s="2">
        <f t="shared" si="233"/>
        <v>9.5219092773709546E-3</v>
      </c>
      <c r="G2486" s="2">
        <f t="shared" si="231"/>
        <v>0.10921978586524805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8.19</v>
      </c>
      <c r="C2487" s="2">
        <f t="shared" si="228"/>
        <v>8.5021508216017772</v>
      </c>
      <c r="D2487" s="2">
        <f t="shared" si="230"/>
        <v>8.3526095988429532</v>
      </c>
      <c r="E2487" s="2">
        <f t="shared" si="229"/>
        <v>0.14954122275882398</v>
      </c>
      <c r="F2487" s="2">
        <f t="shared" si="233"/>
        <v>3.7525771973661561E-2</v>
      </c>
      <c r="G2487" s="2">
        <f t="shared" si="231"/>
        <v>0.11201545078516242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8.19</v>
      </c>
      <c r="C2488" s="2">
        <f t="shared" si="228"/>
        <v>8.5172045413553494</v>
      </c>
      <c r="D2488" s="2">
        <f t="shared" si="230"/>
        <v>8.3405644433731059</v>
      </c>
      <c r="E2488" s="2">
        <f t="shared" si="229"/>
        <v>0.17664009798224356</v>
      </c>
      <c r="F2488" s="2">
        <f t="shared" si="233"/>
        <v>6.5348637175377963E-2</v>
      </c>
      <c r="G2488" s="2">
        <f t="shared" si="231"/>
        <v>0.1112914608068656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8.18</v>
      </c>
      <c r="C2489" s="2">
        <f t="shared" si="228"/>
        <v>8.5145576888391421</v>
      </c>
      <c r="D2489" s="2">
        <f t="shared" si="230"/>
        <v>8.3286707809010245</v>
      </c>
      <c r="E2489" s="2">
        <f t="shared" si="229"/>
        <v>0.18588690793811757</v>
      </c>
      <c r="F2489" s="2">
        <f t="shared" si="233"/>
        <v>8.9456291327925888E-2</v>
      </c>
      <c r="G2489" s="2">
        <f t="shared" si="231"/>
        <v>9.6430616610191686E-2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8.17</v>
      </c>
      <c r="C2490" s="2">
        <f t="shared" si="228"/>
        <v>8.5107795828638899</v>
      </c>
      <c r="D2490" s="2">
        <f t="shared" si="230"/>
        <v>8.3169173897231712</v>
      </c>
      <c r="E2490" s="2">
        <f t="shared" si="229"/>
        <v>0.19386219314071873</v>
      </c>
      <c r="F2490" s="2">
        <f t="shared" si="233"/>
        <v>0.11033747169048447</v>
      </c>
      <c r="G2490" s="2">
        <f t="shared" si="231"/>
        <v>8.3524721450234263E-2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8.18</v>
      </c>
      <c r="C2491" s="2">
        <f t="shared" si="228"/>
        <v>8.5075827239617539</v>
      </c>
      <c r="D2491" s="2">
        <f t="shared" si="230"/>
        <v>8.3067753608547878</v>
      </c>
      <c r="E2491" s="2">
        <f t="shared" si="229"/>
        <v>0.20080736310696601</v>
      </c>
      <c r="F2491" s="2">
        <f t="shared" si="233"/>
        <v>0.12843144997378078</v>
      </c>
      <c r="G2491" s="2">
        <f t="shared" si="231"/>
        <v>7.2375913133185227E-2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8.01</v>
      </c>
      <c r="C2492" s="2">
        <f t="shared" si="228"/>
        <v>8.5048776895060989</v>
      </c>
      <c r="D2492" s="2">
        <f t="shared" si="230"/>
        <v>8.2847920007914695</v>
      </c>
      <c r="E2492" s="2">
        <f t="shared" si="229"/>
        <v>0.22008568871462941</v>
      </c>
      <c r="F2492" s="2">
        <f t="shared" si="233"/>
        <v>0.14676229772195051</v>
      </c>
      <c r="G2492" s="2">
        <f t="shared" si="231"/>
        <v>7.33233909926789E-2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8.1</v>
      </c>
      <c r="C2493" s="2">
        <f t="shared" si="228"/>
        <v>8.4795118911205449</v>
      </c>
      <c r="D2493" s="2">
        <f t="shared" si="230"/>
        <v>8.2711037044365465</v>
      </c>
      <c r="E2493" s="2">
        <f t="shared" si="229"/>
        <v>0.20840818668399841</v>
      </c>
      <c r="F2493" s="2">
        <f t="shared" si="233"/>
        <v>0.15909147551436009</v>
      </c>
      <c r="G2493" s="2">
        <f t="shared" si="231"/>
        <v>4.9316711169638316E-2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5">
        <f>TITRES_STAT!D2497</f>
        <v>8.1</v>
      </c>
      <c r="C2494" s="2">
        <f t="shared" si="228"/>
        <v>8.4472792924866145</v>
      </c>
      <c r="D2494" s="2">
        <f t="shared" si="230"/>
        <v>8.2584293559597661</v>
      </c>
      <c r="E2494" s="2">
        <f t="shared" si="229"/>
        <v>0.18884993652684834</v>
      </c>
      <c r="F2494" s="2">
        <f t="shared" si="233"/>
        <v>0.16504316771685776</v>
      </c>
      <c r="G2494" s="2">
        <f t="shared" si="231"/>
        <v>2.3806768809990581E-2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5">
        <f>TITRES_STAT!D2498</f>
        <v>8.1</v>
      </c>
      <c r="C2495" s="2">
        <f t="shared" si="228"/>
        <v>8.4200055551809818</v>
      </c>
      <c r="D2495" s="2">
        <f t="shared" si="230"/>
        <v>8.246693848110894</v>
      </c>
      <c r="E2495" s="2">
        <f t="shared" si="229"/>
        <v>0.17331170707008781</v>
      </c>
      <c r="F2495" s="2">
        <f t="shared" si="233"/>
        <v>0.16669687558750376</v>
      </c>
      <c r="G2495" s="2">
        <f t="shared" si="231"/>
        <v>6.6148314825840437E-3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5">
        <f>TITRES_STAT!D2499</f>
        <v>8</v>
      </c>
      <c r="C2496" s="2">
        <f t="shared" si="228"/>
        <v>8.3861585466916004</v>
      </c>
      <c r="D2496" s="2">
        <f t="shared" si="230"/>
        <v>8.2284202297323095</v>
      </c>
      <c r="E2496" s="2">
        <f t="shared" si="229"/>
        <v>0.15773831695929097</v>
      </c>
      <c r="F2496" s="2">
        <f t="shared" si="233"/>
        <v>0.16490516386186121</v>
      </c>
      <c r="G2496" s="2">
        <f t="shared" si="231"/>
        <v>-7.1668469025702453E-3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8</v>
      </c>
      <c r="C2497" s="2">
        <f t="shared" si="228"/>
        <v>8.3559803087390474</v>
      </c>
      <c r="D2497" s="2">
        <f t="shared" si="230"/>
        <v>8.2115002127151016</v>
      </c>
      <c r="E2497" s="2">
        <f t="shared" si="229"/>
        <v>0.14448009602394585</v>
      </c>
      <c r="F2497" s="2">
        <f t="shared" si="233"/>
        <v>0.16082015029427815</v>
      </c>
      <c r="G2497" s="2">
        <f t="shared" si="231"/>
        <v>-1.6340054270332305E-2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8</v>
      </c>
      <c r="C2498" s="2">
        <f t="shared" si="228"/>
        <v>8.3304448766253483</v>
      </c>
      <c r="D2498" s="2">
        <f t="shared" si="230"/>
        <v>8.1958335302917611</v>
      </c>
      <c r="E2498" s="2">
        <f t="shared" si="229"/>
        <v>0.13461134633358718</v>
      </c>
      <c r="F2498" s="2">
        <f t="shared" si="233"/>
        <v>0.15557838950213998</v>
      </c>
      <c r="G2498" s="2">
        <f t="shared" si="231"/>
        <v>-2.0967043168552801E-2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8</v>
      </c>
      <c r="C2499" s="2">
        <f t="shared" si="228"/>
        <v>8.3072995109906795</v>
      </c>
      <c r="D2499" s="2">
        <f t="shared" si="230"/>
        <v>8.1813273428627404</v>
      </c>
      <c r="E2499" s="2">
        <f t="shared" si="229"/>
        <v>0.1259721681279391</v>
      </c>
      <c r="F2499" s="2">
        <f t="shared" si="233"/>
        <v>0.14965714522729981</v>
      </c>
      <c r="G2499" s="2">
        <f t="shared" si="231"/>
        <v>-2.368497709936071E-2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8</v>
      </c>
      <c r="C2500" s="2">
        <f t="shared" si="228"/>
        <v>8.2861765092998052</v>
      </c>
      <c r="D2500" s="2">
        <f t="shared" si="230"/>
        <v>8.1678956878358697</v>
      </c>
      <c r="E2500" s="2">
        <f t="shared" si="229"/>
        <v>0.11828082146393548</v>
      </c>
      <c r="F2500" s="2">
        <f t="shared" si="233"/>
        <v>0.14338188047462697</v>
      </c>
      <c r="G2500" s="2">
        <f t="shared" si="231"/>
        <v>-2.5101059010691484E-2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8</v>
      </c>
      <c r="C2501" s="2">
        <f t="shared" si="228"/>
        <v>8.2698416617152191</v>
      </c>
      <c r="D2501" s="2">
        <f t="shared" si="230"/>
        <v>8.1554589702183975</v>
      </c>
      <c r="E2501" s="2">
        <f t="shared" si="229"/>
        <v>0.11438269149682156</v>
      </c>
      <c r="F2501" s="2">
        <f t="shared" si="233"/>
        <v>0.13758204267906587</v>
      </c>
      <c r="G2501" s="2">
        <f t="shared" si="231"/>
        <v>-2.319935118224431E-2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8</v>
      </c>
      <c r="C2502" s="2">
        <f t="shared" si="228"/>
        <v>8.2298660214513397</v>
      </c>
      <c r="D2502" s="2">
        <f t="shared" si="230"/>
        <v>8.1439434909429593</v>
      </c>
      <c r="E2502" s="2">
        <f t="shared" si="229"/>
        <v>8.592253050838039E-2</v>
      </c>
      <c r="F2502" s="2">
        <f t="shared" si="233"/>
        <v>0.12725014024492878</v>
      </c>
      <c r="G2502" s="2">
        <f t="shared" si="231"/>
        <v>-4.1327609736548393E-2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7.84</v>
      </c>
      <c r="C2503" s="2">
        <f t="shared" si="228"/>
        <v>8.2098866335357492</v>
      </c>
      <c r="D2503" s="2">
        <f t="shared" si="230"/>
        <v>8.1214291582805185</v>
      </c>
      <c r="E2503" s="2">
        <f t="shared" si="229"/>
        <v>8.8457475255230733E-2</v>
      </c>
      <c r="F2503" s="2">
        <f t="shared" si="233"/>
        <v>0.11949160724698918</v>
      </c>
      <c r="G2503" s="2">
        <f t="shared" si="231"/>
        <v>-3.1034131991758446E-2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7.8</v>
      </c>
      <c r="C2504" s="2">
        <f t="shared" si="228"/>
        <v>8.1929809976071724</v>
      </c>
      <c r="D2504" s="2">
        <f t="shared" si="230"/>
        <v>8.0976195910004805</v>
      </c>
      <c r="E2504" s="2">
        <f t="shared" si="229"/>
        <v>9.5361406606691901E-2</v>
      </c>
      <c r="F2504" s="2">
        <f t="shared" si="233"/>
        <v>0.11466556711892974</v>
      </c>
      <c r="G2504" s="2">
        <f t="shared" si="231"/>
        <v>-1.9304160512237836E-2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7.8</v>
      </c>
      <c r="C2505" s="2">
        <f t="shared" si="228"/>
        <v>8.1786762287445303</v>
      </c>
      <c r="D2505" s="2">
        <f t="shared" si="230"/>
        <v>8.0755736953708155</v>
      </c>
      <c r="E2505" s="2">
        <f t="shared" si="229"/>
        <v>0.10310253337371478</v>
      </c>
      <c r="F2505" s="2">
        <f t="shared" si="233"/>
        <v>0.11235296036988675</v>
      </c>
      <c r="G2505" s="2">
        <f t="shared" si="231"/>
        <v>-9.2504269961719704E-3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7.79</v>
      </c>
      <c r="C2506" s="2">
        <f t="shared" si="228"/>
        <v>8.1511875781684484</v>
      </c>
      <c r="D2506" s="2">
        <f t="shared" si="230"/>
        <v>8.0544200883063102</v>
      </c>
      <c r="E2506" s="2">
        <f t="shared" si="229"/>
        <v>9.6767489862138234E-2</v>
      </c>
      <c r="F2506" s="2">
        <f t="shared" si="233"/>
        <v>0.10923586626833705</v>
      </c>
      <c r="G2506" s="2">
        <f t="shared" si="231"/>
        <v>-1.2468376406198814E-2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7.66</v>
      </c>
      <c r="C2507" s="2">
        <f t="shared" si="228"/>
        <v>8.1279279507579183</v>
      </c>
      <c r="D2507" s="2">
        <f t="shared" si="230"/>
        <v>8.0252037854688059</v>
      </c>
      <c r="E2507" s="2">
        <f t="shared" si="229"/>
        <v>0.10272416528911243</v>
      </c>
      <c r="F2507" s="2">
        <f t="shared" si="233"/>
        <v>0.10793352607249213</v>
      </c>
      <c r="G2507" s="2">
        <f t="shared" si="231"/>
        <v>-5.2093607833796907E-3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7.9</v>
      </c>
      <c r="C2508" s="2">
        <f t="shared" si="228"/>
        <v>8.1082467275643921</v>
      </c>
      <c r="D2508" s="2">
        <f t="shared" si="230"/>
        <v>8.015929430989635</v>
      </c>
      <c r="E2508" s="2">
        <f t="shared" si="229"/>
        <v>9.2317296574757179E-2</v>
      </c>
      <c r="F2508" s="2">
        <f t="shared" si="233"/>
        <v>0.10481028017294515</v>
      </c>
      <c r="G2508" s="2">
        <f t="shared" si="231"/>
        <v>-1.2492983598187971E-2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6.6</v>
      </c>
      <c r="C2" s="5">
        <f>TITRES_STAT!D5</f>
        <v>1.7064999999999999</v>
      </c>
      <c r="D2" s="5">
        <f>TITRES_STAT!E5</f>
        <v>405</v>
      </c>
      <c r="E2" s="2">
        <f>D2</f>
        <v>405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6.6</v>
      </c>
      <c r="C3" s="5">
        <f>TITRES_STAT!D6</f>
        <v>1.7064999999999999</v>
      </c>
      <c r="D3" s="5">
        <f>TITRES_STAT!E6</f>
        <v>0</v>
      </c>
      <c r="E3" s="2">
        <f>IF(B3&gt;B2, E2+D3, IF(B3&lt;B2, E2-D3, E2))</f>
        <v>405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6.5</v>
      </c>
      <c r="C4" s="5">
        <f>TITRES_STAT!D7</f>
        <v>1.6807000000000001</v>
      </c>
      <c r="D4" s="5">
        <f>TITRES_STAT!E7</f>
        <v>60</v>
      </c>
      <c r="E4" s="2">
        <f t="shared" ref="E4:E67" si="0">IF(B4&gt;B3, E3+D4, IF(B4&lt;B3, E3-D4, E3))</f>
        <v>345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6.52</v>
      </c>
      <c r="C5" s="5">
        <f>TITRES_STAT!D8</f>
        <v>1.6858</v>
      </c>
      <c r="D5" s="5">
        <f>TITRES_STAT!E8</f>
        <v>460</v>
      </c>
      <c r="E5" s="2">
        <f t="shared" si="0"/>
        <v>805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6.33</v>
      </c>
      <c r="C6" s="5">
        <f>TITRES_STAT!D9</f>
        <v>1.6367</v>
      </c>
      <c r="D6" s="5">
        <f>TITRES_STAT!E9</f>
        <v>100</v>
      </c>
      <c r="E6" s="2">
        <f t="shared" si="0"/>
        <v>705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6.33</v>
      </c>
      <c r="C7" s="5">
        <f>TITRES_STAT!D10</f>
        <v>1.6367</v>
      </c>
      <c r="D7" s="5">
        <f>TITRES_STAT!E10</f>
        <v>85</v>
      </c>
      <c r="E7" s="2">
        <f t="shared" si="0"/>
        <v>705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BULLISH DIVERGENCE</v>
      </c>
    </row>
    <row r="8" spans="1:8" ht="13.5" x14ac:dyDescent="0.25">
      <c r="A8" s="3">
        <f>TITRES_STAT!B11</f>
        <v>42318</v>
      </c>
      <c r="B8" s="5">
        <f>TITRES_STAT!C11</f>
        <v>6.15</v>
      </c>
      <c r="C8" s="5">
        <f>TITRES_STAT!D11</f>
        <v>1.5902000000000001</v>
      </c>
      <c r="D8" s="5">
        <f>TITRES_STAT!E11</f>
        <v>300</v>
      </c>
      <c r="E8" s="2">
        <f t="shared" si="0"/>
        <v>405</v>
      </c>
      <c r="F8" s="5" t="str">
        <f t="shared" ref="F8:F71" si="3">IF(E8&gt;E3,"BULLISH",IF(E8&lt;E3,"BEARISH","NEUTRAL"))</f>
        <v>NEUTRAL</v>
      </c>
      <c r="G8" s="5" t="str">
        <f t="shared" si="2"/>
        <v>NEUTRAL</v>
      </c>
      <c r="H8" s="5" t="str">
        <f t="shared" si="1"/>
        <v>NEUTRAL</v>
      </c>
    </row>
    <row r="9" spans="1:8" ht="13.5" x14ac:dyDescent="0.25">
      <c r="A9" s="3">
        <f>TITRES_STAT!B12</f>
        <v>42319</v>
      </c>
      <c r="B9" s="5">
        <f>TITRES_STAT!C12</f>
        <v>6.14</v>
      </c>
      <c r="C9" s="5">
        <f>TITRES_STAT!D12</f>
        <v>1.5875999999999999</v>
      </c>
      <c r="D9" s="5">
        <f>TITRES_STAT!E12</f>
        <v>94</v>
      </c>
      <c r="E9" s="2">
        <f t="shared" si="0"/>
        <v>311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6.13</v>
      </c>
      <c r="C10" s="5">
        <f>TITRES_STAT!D13</f>
        <v>1.585</v>
      </c>
      <c r="D10" s="5">
        <f>TITRES_STAT!E13</f>
        <v>272</v>
      </c>
      <c r="E10" s="2">
        <f t="shared" si="0"/>
        <v>39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5.95</v>
      </c>
      <c r="C11" s="5">
        <f>TITRES_STAT!D14</f>
        <v>1.5385</v>
      </c>
      <c r="D11" s="5">
        <f>TITRES_STAT!E14</f>
        <v>891</v>
      </c>
      <c r="E11" s="2">
        <f t="shared" si="0"/>
        <v>-852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6</v>
      </c>
      <c r="C12" s="5">
        <f>TITRES_STAT!D15</f>
        <v>1.5513999999999999</v>
      </c>
      <c r="D12" s="5">
        <f>TITRES_STAT!E15</f>
        <v>260</v>
      </c>
      <c r="E12" s="2">
        <f t="shared" si="0"/>
        <v>-592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5.82</v>
      </c>
      <c r="C13" s="5">
        <f>TITRES_STAT!D16</f>
        <v>1.5047999999999999</v>
      </c>
      <c r="D13" s="5">
        <f>TITRES_STAT!E16</f>
        <v>200</v>
      </c>
      <c r="E13" s="2">
        <f t="shared" si="0"/>
        <v>-792</v>
      </c>
      <c r="F13" s="5" t="str">
        <f t="shared" si="3"/>
        <v>BEARISH</v>
      </c>
      <c r="G13" s="5" t="str">
        <f t="shared" si="2"/>
        <v>WEAK</v>
      </c>
      <c r="H13" s="5" t="str">
        <f t="shared" si="1"/>
        <v>CONFIRMED BEARISH</v>
      </c>
    </row>
    <row r="14" spans="1:8" ht="13.5" x14ac:dyDescent="0.25">
      <c r="A14" s="3">
        <f>TITRES_STAT!B17</f>
        <v>42326</v>
      </c>
      <c r="B14" s="5">
        <f>TITRES_STAT!C17</f>
        <v>5.75</v>
      </c>
      <c r="C14" s="5">
        <f>TITRES_STAT!D17</f>
        <v>1.4866999999999999</v>
      </c>
      <c r="D14" s="5">
        <f>TITRES_STAT!E17</f>
        <v>415</v>
      </c>
      <c r="E14" s="2">
        <f t="shared" si="0"/>
        <v>-1207</v>
      </c>
      <c r="F14" s="5" t="str">
        <f t="shared" si="3"/>
        <v>BEARISH</v>
      </c>
      <c r="G14" s="5" t="str">
        <f t="shared" si="2"/>
        <v>WEAK</v>
      </c>
      <c r="H14" s="5" t="str">
        <f t="shared" si="1"/>
        <v>CONFIRMED BEARISH</v>
      </c>
    </row>
    <row r="15" spans="1:8" ht="13.5" x14ac:dyDescent="0.25">
      <c r="A15" s="3">
        <f>TITRES_STAT!B18</f>
        <v>42327</v>
      </c>
      <c r="B15" s="5">
        <f>TITRES_STAT!C18</f>
        <v>5.58</v>
      </c>
      <c r="C15" s="5">
        <f>TITRES_STAT!D18</f>
        <v>1.4428000000000001</v>
      </c>
      <c r="D15" s="5">
        <f>TITRES_STAT!E18</f>
        <v>985</v>
      </c>
      <c r="E15" s="2">
        <f t="shared" si="0"/>
        <v>-2192</v>
      </c>
      <c r="F15" s="5" t="str">
        <f t="shared" si="3"/>
        <v>BEARISH</v>
      </c>
      <c r="G15" s="5" t="str">
        <f t="shared" si="2"/>
        <v>WEAK</v>
      </c>
      <c r="H15" s="5" t="str">
        <f t="shared" si="1"/>
        <v>CONFIRMED BEARISH</v>
      </c>
    </row>
    <row r="16" spans="1:8" ht="13.5" x14ac:dyDescent="0.25">
      <c r="A16" s="3">
        <f>TITRES_STAT!B19</f>
        <v>42328</v>
      </c>
      <c r="B16" s="5">
        <f>TITRES_STAT!C19</f>
        <v>5.5</v>
      </c>
      <c r="C16" s="5">
        <f>TITRES_STAT!D19</f>
        <v>1.4220999999999999</v>
      </c>
      <c r="D16" s="5">
        <f>TITRES_STAT!E19</f>
        <v>755</v>
      </c>
      <c r="E16" s="2">
        <f t="shared" si="0"/>
        <v>-2947</v>
      </c>
      <c r="F16" s="5" t="str">
        <f t="shared" si="3"/>
        <v>BEARISH</v>
      </c>
      <c r="G16" s="5" t="str">
        <f t="shared" si="2"/>
        <v>STRONG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5.5</v>
      </c>
      <c r="C17" s="5">
        <f>TITRES_STAT!D20</f>
        <v>1.4220999999999999</v>
      </c>
      <c r="D17" s="5">
        <f>TITRES_STAT!E20</f>
        <v>10</v>
      </c>
      <c r="E17" s="2">
        <f t="shared" si="0"/>
        <v>-2947</v>
      </c>
      <c r="F17" s="5" t="str">
        <f t="shared" si="3"/>
        <v>BEARISH</v>
      </c>
      <c r="G17" s="5" t="str">
        <f t="shared" si="2"/>
        <v>STRONG</v>
      </c>
      <c r="H17" s="5" t="str">
        <f t="shared" si="1"/>
        <v>CONFIRMED BEARISH</v>
      </c>
    </row>
    <row r="18" spans="1:8" ht="13.5" x14ac:dyDescent="0.25">
      <c r="A18" s="3">
        <f>TITRES_STAT!B21</f>
        <v>42332</v>
      </c>
      <c r="B18" s="5">
        <f>TITRES_STAT!C21</f>
        <v>5.5</v>
      </c>
      <c r="C18" s="5">
        <f>TITRES_STAT!D21</f>
        <v>1.4220999999999999</v>
      </c>
      <c r="D18" s="5">
        <f>TITRES_STAT!E21</f>
        <v>445</v>
      </c>
      <c r="E18" s="2">
        <f t="shared" si="0"/>
        <v>-2947</v>
      </c>
      <c r="F18" s="5" t="str">
        <f t="shared" si="3"/>
        <v>BEARISH</v>
      </c>
      <c r="G18" s="5" t="str">
        <f t="shared" si="2"/>
        <v>STRONG</v>
      </c>
      <c r="H18" s="5" t="str">
        <f t="shared" si="1"/>
        <v>CONFIRMED BEARISH</v>
      </c>
    </row>
    <row r="19" spans="1:8" ht="13.5" x14ac:dyDescent="0.25">
      <c r="A19" s="3">
        <f>TITRES_STAT!B22</f>
        <v>42333</v>
      </c>
      <c r="B19" s="5">
        <f>TITRES_STAT!C22</f>
        <v>5.5</v>
      </c>
      <c r="C19" s="5">
        <f>TITRES_STAT!D22</f>
        <v>1.4220999999999999</v>
      </c>
      <c r="D19" s="5">
        <f>TITRES_STAT!E22</f>
        <v>0</v>
      </c>
      <c r="E19" s="2">
        <f t="shared" si="0"/>
        <v>-2947</v>
      </c>
      <c r="F19" s="5" t="str">
        <f t="shared" si="3"/>
        <v>BEARISH</v>
      </c>
      <c r="G19" s="5" t="str">
        <f t="shared" si="2"/>
        <v>STRONG</v>
      </c>
      <c r="H19" s="5" t="str">
        <f t="shared" si="1"/>
        <v>CONFIRMED BEARISH</v>
      </c>
    </row>
    <row r="20" spans="1:8" ht="13.5" x14ac:dyDescent="0.25">
      <c r="A20" s="3">
        <f>TITRES_STAT!B23</f>
        <v>42334</v>
      </c>
      <c r="B20" s="5">
        <f>TITRES_STAT!C23</f>
        <v>5.5</v>
      </c>
      <c r="C20" s="5">
        <f>TITRES_STAT!D23</f>
        <v>1.4220999999999999</v>
      </c>
      <c r="D20" s="5">
        <f>TITRES_STAT!E23</f>
        <v>0</v>
      </c>
      <c r="E20" s="2">
        <f t="shared" si="0"/>
        <v>-2947</v>
      </c>
      <c r="F20" s="5" t="str">
        <f t="shared" si="3"/>
        <v>BEARISH</v>
      </c>
      <c r="G20" s="5" t="str">
        <f t="shared" si="2"/>
        <v>STRONG</v>
      </c>
      <c r="H20" s="5" t="str">
        <f t="shared" si="1"/>
        <v>CONFIRMED BEARISH</v>
      </c>
    </row>
    <row r="21" spans="1:8" ht="13.5" x14ac:dyDescent="0.25">
      <c r="A21" s="3">
        <f>TITRES_STAT!B24</f>
        <v>42335</v>
      </c>
      <c r="B21" s="5">
        <f>TITRES_STAT!C24</f>
        <v>5.5</v>
      </c>
      <c r="C21" s="5">
        <f>TITRES_STAT!D24</f>
        <v>1.4220999999999999</v>
      </c>
      <c r="D21" s="5">
        <f>TITRES_STAT!E24</f>
        <v>10</v>
      </c>
      <c r="E21" s="2">
        <f t="shared" si="0"/>
        <v>-2947</v>
      </c>
      <c r="F21" s="5" t="str">
        <f t="shared" si="3"/>
        <v>NEUTRAL</v>
      </c>
      <c r="G21" s="5" t="str">
        <f t="shared" si="2"/>
        <v>NEUTRAL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5.3</v>
      </c>
      <c r="C22" s="5">
        <f>TITRES_STAT!D25</f>
        <v>1.3704000000000001</v>
      </c>
      <c r="D22" s="5">
        <f>TITRES_STAT!E25</f>
        <v>1191</v>
      </c>
      <c r="E22" s="2">
        <f t="shared" si="0"/>
        <v>-4138</v>
      </c>
      <c r="F22" s="5" t="str">
        <f t="shared" si="3"/>
        <v>BEARISH</v>
      </c>
      <c r="G22" s="5" t="str">
        <f t="shared" si="2"/>
        <v>STRONG</v>
      </c>
      <c r="H22" s="5" t="str">
        <f t="shared" si="1"/>
        <v>CONFIRMED BEARISH</v>
      </c>
    </row>
    <row r="23" spans="1:8" ht="13.5" x14ac:dyDescent="0.25">
      <c r="A23" s="3">
        <f>TITRES_STAT!B26</f>
        <v>42339</v>
      </c>
      <c r="B23" s="5">
        <f>TITRES_STAT!C26</f>
        <v>5.3</v>
      </c>
      <c r="C23" s="5">
        <f>TITRES_STAT!D26</f>
        <v>1.3704000000000001</v>
      </c>
      <c r="D23" s="5">
        <f>TITRES_STAT!E26</f>
        <v>700</v>
      </c>
      <c r="E23" s="2">
        <f t="shared" si="0"/>
        <v>-4138</v>
      </c>
      <c r="F23" s="5" t="str">
        <f t="shared" si="3"/>
        <v>BEARISH</v>
      </c>
      <c r="G23" s="5" t="str">
        <f t="shared" si="2"/>
        <v>STRONG</v>
      </c>
      <c r="H23" s="5" t="str">
        <f t="shared" si="1"/>
        <v>CONFIRMED BEARISH</v>
      </c>
    </row>
    <row r="24" spans="1:8" ht="13.5" x14ac:dyDescent="0.25">
      <c r="A24" s="3">
        <f>TITRES_STAT!B27</f>
        <v>42340</v>
      </c>
      <c r="B24" s="5">
        <f>TITRES_STAT!C27</f>
        <v>5.3</v>
      </c>
      <c r="C24" s="5">
        <f>TITRES_STAT!D27</f>
        <v>1.3704000000000001</v>
      </c>
      <c r="D24" s="5">
        <f>TITRES_STAT!E27</f>
        <v>653</v>
      </c>
      <c r="E24" s="2">
        <f t="shared" si="0"/>
        <v>-4138</v>
      </c>
      <c r="F24" s="5" t="str">
        <f t="shared" si="3"/>
        <v>BEARISH</v>
      </c>
      <c r="G24" s="5" t="str">
        <f t="shared" si="2"/>
        <v>STRONG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5.26</v>
      </c>
      <c r="C25" s="5">
        <f>TITRES_STAT!D28</f>
        <v>1.36</v>
      </c>
      <c r="D25" s="5">
        <f>TITRES_STAT!E28</f>
        <v>273</v>
      </c>
      <c r="E25" s="2">
        <f t="shared" si="0"/>
        <v>-4411</v>
      </c>
      <c r="F25" s="5" t="str">
        <f t="shared" si="3"/>
        <v>BEARISH</v>
      </c>
      <c r="G25" s="5" t="str">
        <f t="shared" si="2"/>
        <v>STRONG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5.1100000000000003</v>
      </c>
      <c r="C26" s="5">
        <f>TITRES_STAT!D29</f>
        <v>1.3212999999999999</v>
      </c>
      <c r="D26" s="5">
        <f>TITRES_STAT!E29</f>
        <v>749</v>
      </c>
      <c r="E26" s="2">
        <f t="shared" si="0"/>
        <v>-5160</v>
      </c>
      <c r="F26" s="5" t="str">
        <f t="shared" si="3"/>
        <v>BEARISH</v>
      </c>
      <c r="G26" s="5" t="str">
        <f t="shared" si="2"/>
        <v>STRONG</v>
      </c>
      <c r="H26" s="5" t="str">
        <f t="shared" si="1"/>
        <v>CONFIRMED BEARISH</v>
      </c>
    </row>
    <row r="27" spans="1:8" ht="13.5" x14ac:dyDescent="0.25">
      <c r="A27" s="3">
        <f>TITRES_STAT!B30</f>
        <v>42345</v>
      </c>
      <c r="B27" s="5">
        <f>TITRES_STAT!C30</f>
        <v>5.08</v>
      </c>
      <c r="C27" s="5">
        <f>TITRES_STAT!D30</f>
        <v>1.3134999999999999</v>
      </c>
      <c r="D27" s="5">
        <f>TITRES_STAT!E30</f>
        <v>1250</v>
      </c>
      <c r="E27" s="2">
        <f t="shared" si="0"/>
        <v>-6410</v>
      </c>
      <c r="F27" s="5" t="str">
        <f t="shared" si="3"/>
        <v>BEARISH</v>
      </c>
      <c r="G27" s="5" t="str">
        <f t="shared" si="2"/>
        <v>STRONG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5.08</v>
      </c>
      <c r="C28" s="5">
        <f>TITRES_STAT!D31</f>
        <v>1.3134999999999999</v>
      </c>
      <c r="D28" s="5">
        <f>TITRES_STAT!E31</f>
        <v>715</v>
      </c>
      <c r="E28" s="2">
        <f t="shared" si="0"/>
        <v>-6410</v>
      </c>
      <c r="F28" s="5" t="str">
        <f t="shared" si="3"/>
        <v>BEARISH</v>
      </c>
      <c r="G28" s="5" t="str">
        <f t="shared" si="2"/>
        <v>STRONG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4.93</v>
      </c>
      <c r="C29" s="5">
        <f>TITRES_STAT!D32</f>
        <v>1.2746999999999999</v>
      </c>
      <c r="D29" s="5">
        <f>TITRES_STAT!E32</f>
        <v>500</v>
      </c>
      <c r="E29" s="2">
        <f t="shared" si="0"/>
        <v>-6910</v>
      </c>
      <c r="F29" s="5" t="str">
        <f t="shared" si="3"/>
        <v>BEARISH</v>
      </c>
      <c r="G29" s="5" t="str">
        <f t="shared" si="2"/>
        <v>STRONG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5.09</v>
      </c>
      <c r="C30" s="5">
        <f>TITRES_STAT!D33</f>
        <v>1.3161</v>
      </c>
      <c r="D30" s="5">
        <f>TITRES_STAT!E33</f>
        <v>25094</v>
      </c>
      <c r="E30" s="2">
        <f t="shared" si="0"/>
        <v>18184</v>
      </c>
      <c r="F30" s="5" t="str">
        <f t="shared" si="3"/>
        <v>BULLISH</v>
      </c>
      <c r="G30" s="5" t="str">
        <f t="shared" si="2"/>
        <v>WEAK</v>
      </c>
      <c r="H30" s="5" t="str">
        <f t="shared" si="1"/>
        <v>BULLISH DIVERGENCE</v>
      </c>
    </row>
    <row r="31" spans="1:8" ht="13.5" x14ac:dyDescent="0.25">
      <c r="A31" s="3">
        <f>TITRES_STAT!B34</f>
        <v>42349</v>
      </c>
      <c r="B31" s="5">
        <f>TITRES_STAT!C34</f>
        <v>5.09</v>
      </c>
      <c r="C31" s="5">
        <f>TITRES_STAT!D34</f>
        <v>1.3161</v>
      </c>
      <c r="D31" s="5">
        <f>TITRES_STAT!E34</f>
        <v>3200</v>
      </c>
      <c r="E31" s="2">
        <f t="shared" si="0"/>
        <v>18184</v>
      </c>
      <c r="F31" s="5" t="str">
        <f t="shared" si="3"/>
        <v>BULLISH</v>
      </c>
      <c r="G31" s="5" t="str">
        <f t="shared" si="2"/>
        <v>WEAK</v>
      </c>
      <c r="H31" s="5" t="str">
        <f t="shared" si="1"/>
        <v>BULLISH DIVERGENCE</v>
      </c>
    </row>
    <row r="32" spans="1:8" ht="13.5" x14ac:dyDescent="0.25">
      <c r="A32" s="3">
        <f>TITRES_STAT!B35</f>
        <v>42352</v>
      </c>
      <c r="B32" s="5">
        <f>TITRES_STAT!C35</f>
        <v>5.09</v>
      </c>
      <c r="C32" s="5">
        <f>TITRES_STAT!D35</f>
        <v>1.3161</v>
      </c>
      <c r="D32" s="5">
        <f>TITRES_STAT!E35</f>
        <v>911</v>
      </c>
      <c r="E32" s="2">
        <f t="shared" si="0"/>
        <v>18184</v>
      </c>
      <c r="F32" s="5" t="str">
        <f t="shared" si="3"/>
        <v>BULLISH</v>
      </c>
      <c r="G32" s="5" t="str">
        <f t="shared" si="2"/>
        <v>WEAK</v>
      </c>
      <c r="H32" s="5" t="str">
        <f t="shared" si="1"/>
        <v>CONFIRMED BULLISH</v>
      </c>
    </row>
    <row r="33" spans="1:8" ht="13.5" x14ac:dyDescent="0.25">
      <c r="A33" s="3">
        <f>TITRES_STAT!B36</f>
        <v>42353</v>
      </c>
      <c r="B33" s="5">
        <f>TITRES_STAT!C36</f>
        <v>5</v>
      </c>
      <c r="C33" s="5">
        <f>TITRES_STAT!D36</f>
        <v>1.2927999999999999</v>
      </c>
      <c r="D33" s="5">
        <f>TITRES_STAT!E36</f>
        <v>5172</v>
      </c>
      <c r="E33" s="2">
        <f t="shared" si="0"/>
        <v>13012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BULLISH DIVERGENCE</v>
      </c>
    </row>
    <row r="34" spans="1:8" ht="13.5" x14ac:dyDescent="0.25">
      <c r="A34" s="3">
        <f>TITRES_STAT!B37</f>
        <v>42354</v>
      </c>
      <c r="B34" s="5">
        <f>TITRES_STAT!C37</f>
        <v>4.87</v>
      </c>
      <c r="C34" s="5">
        <f>TITRES_STAT!D37</f>
        <v>1.2592000000000001</v>
      </c>
      <c r="D34" s="5">
        <f>TITRES_STAT!E37</f>
        <v>2188</v>
      </c>
      <c r="E34" s="2">
        <f t="shared" si="0"/>
        <v>10824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BULLISH DIVERGENCE</v>
      </c>
    </row>
    <row r="35" spans="1:8" ht="13.5" x14ac:dyDescent="0.25">
      <c r="A35" s="3">
        <f>TITRES_STAT!B38</f>
        <v>42355</v>
      </c>
      <c r="B35" s="5">
        <f>TITRES_STAT!C38</f>
        <v>5.01</v>
      </c>
      <c r="C35" s="5">
        <f>TITRES_STAT!D38</f>
        <v>1.2954000000000001</v>
      </c>
      <c r="D35" s="5">
        <f>TITRES_STAT!E38</f>
        <v>6140</v>
      </c>
      <c r="E35" s="2">
        <f t="shared" si="0"/>
        <v>16964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42356</v>
      </c>
      <c r="B36" s="5">
        <f>TITRES_STAT!C39</f>
        <v>5</v>
      </c>
      <c r="C36" s="5">
        <f>TITRES_STAT!D39</f>
        <v>1.2927999999999999</v>
      </c>
      <c r="D36" s="5">
        <f>TITRES_STAT!E39</f>
        <v>90</v>
      </c>
      <c r="E36" s="2">
        <f t="shared" si="0"/>
        <v>16874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42359</v>
      </c>
      <c r="B37" s="5">
        <f>TITRES_STAT!C40</f>
        <v>5</v>
      </c>
      <c r="C37" s="5">
        <f>TITRES_STAT!D40</f>
        <v>1.2927999999999999</v>
      </c>
      <c r="D37" s="5">
        <f>TITRES_STAT!E40</f>
        <v>4602</v>
      </c>
      <c r="E37" s="2">
        <f t="shared" si="0"/>
        <v>16874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5</v>
      </c>
      <c r="C38" s="5">
        <f>TITRES_STAT!D41</f>
        <v>1.2927999999999999</v>
      </c>
      <c r="D38" s="5">
        <f>TITRES_STAT!E41</f>
        <v>500</v>
      </c>
      <c r="E38" s="2">
        <f t="shared" si="0"/>
        <v>16874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NEUTRAL</v>
      </c>
    </row>
    <row r="39" spans="1:8" ht="13.5" x14ac:dyDescent="0.25">
      <c r="A39" s="3">
        <f>TITRES_STAT!B42</f>
        <v>42361</v>
      </c>
      <c r="B39" s="5">
        <f>TITRES_STAT!C42</f>
        <v>4.9000000000000004</v>
      </c>
      <c r="C39" s="5">
        <f>TITRES_STAT!D42</f>
        <v>1.2669999999999999</v>
      </c>
      <c r="D39" s="5">
        <f>TITRES_STAT!E42</f>
        <v>2800</v>
      </c>
      <c r="E39" s="2">
        <f t="shared" si="0"/>
        <v>14074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42363</v>
      </c>
      <c r="B40" s="5">
        <f>TITRES_STAT!C43</f>
        <v>5.04</v>
      </c>
      <c r="C40" s="5">
        <f>TITRES_STAT!D43</f>
        <v>1.3031999999999999</v>
      </c>
      <c r="D40" s="5">
        <f>TITRES_STAT!E43</f>
        <v>350</v>
      </c>
      <c r="E40" s="2">
        <f t="shared" si="0"/>
        <v>14424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BEARISH DIVERGENCE</v>
      </c>
    </row>
    <row r="41" spans="1:8" ht="13.5" x14ac:dyDescent="0.25">
      <c r="A41" s="3">
        <f>TITRES_STAT!B44</f>
        <v>42366</v>
      </c>
      <c r="B41" s="5">
        <f>TITRES_STAT!C44</f>
        <v>5.04</v>
      </c>
      <c r="C41" s="5">
        <f>TITRES_STAT!D44</f>
        <v>1.3031999999999999</v>
      </c>
      <c r="D41" s="5">
        <f>TITRES_STAT!E44</f>
        <v>11118</v>
      </c>
      <c r="E41" s="2">
        <f t="shared" si="0"/>
        <v>14424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BEARISH DIVERGENCE</v>
      </c>
    </row>
    <row r="42" spans="1:8" ht="13.5" x14ac:dyDescent="0.25">
      <c r="A42" s="3">
        <f>TITRES_STAT!B45</f>
        <v>42367</v>
      </c>
      <c r="B42" s="5">
        <f>TITRES_STAT!C45</f>
        <v>5.04</v>
      </c>
      <c r="C42" s="5">
        <f>TITRES_STAT!D45</f>
        <v>1.3031999999999999</v>
      </c>
      <c r="D42" s="5">
        <f>TITRES_STAT!E45</f>
        <v>6631</v>
      </c>
      <c r="E42" s="2">
        <f t="shared" si="0"/>
        <v>14424</v>
      </c>
      <c r="F42" s="5" t="str">
        <f t="shared" si="3"/>
        <v>BEARISH</v>
      </c>
      <c r="G42" s="5" t="str">
        <f t="shared" si="2"/>
        <v>WEAK</v>
      </c>
      <c r="H42" s="5" t="str">
        <f t="shared" si="1"/>
        <v>BEARISH DIVERGENCE</v>
      </c>
    </row>
    <row r="43" spans="1:8" ht="13.5" x14ac:dyDescent="0.25">
      <c r="A43" s="3">
        <f>TITRES_STAT!B46</f>
        <v>42368</v>
      </c>
      <c r="B43" s="5">
        <f>TITRES_STAT!C46</f>
        <v>4.91</v>
      </c>
      <c r="C43" s="5">
        <f>TITRES_STAT!D46</f>
        <v>1.2695000000000001</v>
      </c>
      <c r="D43" s="5">
        <f>TITRES_STAT!E46</f>
        <v>1044</v>
      </c>
      <c r="E43" s="2">
        <f t="shared" si="0"/>
        <v>13380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CONFIRMED BEARISH</v>
      </c>
    </row>
    <row r="44" spans="1:8" ht="13.5" x14ac:dyDescent="0.25">
      <c r="A44" s="3">
        <f>TITRES_STAT!B47</f>
        <v>42369</v>
      </c>
      <c r="B44" s="5">
        <f>TITRES_STAT!C47</f>
        <v>5.18</v>
      </c>
      <c r="C44" s="5">
        <f>TITRES_STAT!D47</f>
        <v>1.3393999999999999</v>
      </c>
      <c r="D44" s="5">
        <f>TITRES_STAT!E47</f>
        <v>2815</v>
      </c>
      <c r="E44" s="2">
        <f t="shared" si="0"/>
        <v>16195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5.49</v>
      </c>
      <c r="C45" s="5">
        <f>TITRES_STAT!D48</f>
        <v>1.4195</v>
      </c>
      <c r="D45" s="5">
        <f>TITRES_STAT!E48</f>
        <v>4699</v>
      </c>
      <c r="E45" s="2">
        <f t="shared" si="0"/>
        <v>20894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5.81</v>
      </c>
      <c r="C46" s="5">
        <f>TITRES_STAT!D49</f>
        <v>1.5023</v>
      </c>
      <c r="D46" s="5">
        <f>TITRES_STAT!E49</f>
        <v>5400</v>
      </c>
      <c r="E46" s="2">
        <f t="shared" si="0"/>
        <v>26294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5.81</v>
      </c>
      <c r="C47" s="5">
        <f>TITRES_STAT!D50</f>
        <v>1.5023</v>
      </c>
      <c r="D47" s="5">
        <f>TITRES_STAT!E50</f>
        <v>3449</v>
      </c>
      <c r="E47" s="2">
        <f t="shared" si="0"/>
        <v>26294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5.96</v>
      </c>
      <c r="C48" s="5">
        <f>TITRES_STAT!D51</f>
        <v>1.5409999999999999</v>
      </c>
      <c r="D48" s="5">
        <f>TITRES_STAT!E51</f>
        <v>1729</v>
      </c>
      <c r="E48" s="2">
        <f t="shared" si="0"/>
        <v>28023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5.96</v>
      </c>
      <c r="C49" s="5">
        <f>TITRES_STAT!D52</f>
        <v>1.5409999999999999</v>
      </c>
      <c r="D49" s="5">
        <f>TITRES_STAT!E52</f>
        <v>1602</v>
      </c>
      <c r="E49" s="2">
        <f t="shared" si="0"/>
        <v>28023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5.97</v>
      </c>
      <c r="C50" s="5">
        <f>TITRES_STAT!D53</f>
        <v>1.5436000000000001</v>
      </c>
      <c r="D50" s="5">
        <f>TITRES_STAT!E53</f>
        <v>1486</v>
      </c>
      <c r="E50" s="2">
        <f t="shared" si="0"/>
        <v>29509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6.1</v>
      </c>
      <c r="C51" s="5">
        <f>TITRES_STAT!D54</f>
        <v>1.5771999999999999</v>
      </c>
      <c r="D51" s="5">
        <f>TITRES_STAT!E54</f>
        <v>4595</v>
      </c>
      <c r="E51" s="2">
        <f t="shared" si="0"/>
        <v>34104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6.1</v>
      </c>
      <c r="C52" s="5">
        <f>TITRES_STAT!D55</f>
        <v>1.5771999999999999</v>
      </c>
      <c r="D52" s="5">
        <f>TITRES_STAT!E55</f>
        <v>1230</v>
      </c>
      <c r="E52" s="2">
        <f t="shared" si="0"/>
        <v>34104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5.98</v>
      </c>
      <c r="C53" s="5">
        <f>TITRES_STAT!D56</f>
        <v>1.5462</v>
      </c>
      <c r="D53" s="5">
        <f>TITRES_STAT!E56</f>
        <v>10800</v>
      </c>
      <c r="E53" s="2">
        <f t="shared" si="0"/>
        <v>23304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BEARISH DIVERGENCE</v>
      </c>
    </row>
    <row r="54" spans="1:8" ht="13.5" x14ac:dyDescent="0.25">
      <c r="A54" s="3">
        <f>TITRES_STAT!B57</f>
        <v>42387</v>
      </c>
      <c r="B54" s="5">
        <f>TITRES_STAT!C57</f>
        <v>6</v>
      </c>
      <c r="C54" s="5">
        <f>TITRES_STAT!D57</f>
        <v>1.5513999999999999</v>
      </c>
      <c r="D54" s="5">
        <f>TITRES_STAT!E57</f>
        <v>420</v>
      </c>
      <c r="E54" s="2">
        <f t="shared" si="0"/>
        <v>23724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BEARISH DIVERGENCE</v>
      </c>
    </row>
    <row r="55" spans="1:8" ht="13.5" x14ac:dyDescent="0.25">
      <c r="A55" s="3">
        <f>TITRES_STAT!B58</f>
        <v>42388</v>
      </c>
      <c r="B55" s="5">
        <f>TITRES_STAT!C58</f>
        <v>5.97</v>
      </c>
      <c r="C55" s="5">
        <f>TITRES_STAT!D58</f>
        <v>1.5436000000000001</v>
      </c>
      <c r="D55" s="5">
        <f>TITRES_STAT!E58</f>
        <v>15202</v>
      </c>
      <c r="E55" s="2">
        <f t="shared" si="0"/>
        <v>8522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NEUTRAL</v>
      </c>
    </row>
    <row r="56" spans="1:8" ht="13.5" x14ac:dyDescent="0.25">
      <c r="A56" s="3">
        <f>TITRES_STAT!B59</f>
        <v>42389</v>
      </c>
      <c r="B56" s="5">
        <f>TITRES_STAT!C59</f>
        <v>5.95</v>
      </c>
      <c r="C56" s="5">
        <f>TITRES_STAT!D59</f>
        <v>1.5385</v>
      </c>
      <c r="D56" s="5">
        <f>TITRES_STAT!E59</f>
        <v>198</v>
      </c>
      <c r="E56" s="2">
        <f t="shared" si="0"/>
        <v>8324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5.95</v>
      </c>
      <c r="C57" s="5">
        <f>TITRES_STAT!D60</f>
        <v>1.5385</v>
      </c>
      <c r="D57" s="5">
        <f>TITRES_STAT!E60</f>
        <v>1371</v>
      </c>
      <c r="E57" s="2">
        <f t="shared" si="0"/>
        <v>8324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5.9</v>
      </c>
      <c r="C58" s="5">
        <f>TITRES_STAT!D61</f>
        <v>1.5255000000000001</v>
      </c>
      <c r="D58" s="5">
        <f>TITRES_STAT!E61</f>
        <v>61580</v>
      </c>
      <c r="E58" s="2">
        <f t="shared" si="0"/>
        <v>-53256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CONFIRMED BEARISH</v>
      </c>
    </row>
    <row r="59" spans="1:8" ht="13.5" x14ac:dyDescent="0.25">
      <c r="A59" s="3">
        <f>TITRES_STAT!B62</f>
        <v>42394</v>
      </c>
      <c r="B59" s="5">
        <f>TITRES_STAT!C62</f>
        <v>5.9</v>
      </c>
      <c r="C59" s="5">
        <f>TITRES_STAT!D62</f>
        <v>1.5255000000000001</v>
      </c>
      <c r="D59" s="5">
        <f>TITRES_STAT!E62</f>
        <v>0</v>
      </c>
      <c r="E59" s="2">
        <f t="shared" si="0"/>
        <v>-53256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5.9</v>
      </c>
      <c r="C60" s="5">
        <f>TITRES_STAT!D63</f>
        <v>1.5255000000000001</v>
      </c>
      <c r="D60" s="5">
        <f>TITRES_STAT!E63</f>
        <v>15000</v>
      </c>
      <c r="E60" s="2">
        <f t="shared" si="0"/>
        <v>-53256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5.7</v>
      </c>
      <c r="C61" s="5">
        <f>TITRES_STAT!D64</f>
        <v>1.4738</v>
      </c>
      <c r="D61" s="5">
        <f>TITRES_STAT!E64</f>
        <v>25700</v>
      </c>
      <c r="E61" s="2">
        <f t="shared" si="0"/>
        <v>-78956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5.53</v>
      </c>
      <c r="C62" s="5">
        <f>TITRES_STAT!D65</f>
        <v>1.4298999999999999</v>
      </c>
      <c r="D62" s="5">
        <f>TITRES_STAT!E65</f>
        <v>16580</v>
      </c>
      <c r="E62" s="2">
        <f t="shared" si="0"/>
        <v>-95536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5.86</v>
      </c>
      <c r="C63" s="5">
        <f>TITRES_STAT!D66</f>
        <v>1.5152000000000001</v>
      </c>
      <c r="D63" s="5">
        <f>TITRES_STAT!E66</f>
        <v>4324</v>
      </c>
      <c r="E63" s="2">
        <f t="shared" si="0"/>
        <v>-91212</v>
      </c>
      <c r="F63" s="5" t="str">
        <f t="shared" si="3"/>
        <v>BEARISH</v>
      </c>
      <c r="G63" s="5" t="str">
        <f t="shared" si="2"/>
        <v>STRONG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5.54</v>
      </c>
      <c r="C64" s="5">
        <f>TITRES_STAT!D67</f>
        <v>1.4323999999999999</v>
      </c>
      <c r="D64" s="5">
        <f>TITRES_STAT!E67</f>
        <v>13051</v>
      </c>
      <c r="E64" s="2">
        <f t="shared" si="0"/>
        <v>-104263</v>
      </c>
      <c r="F64" s="5" t="str">
        <f t="shared" si="3"/>
        <v>BEARISH</v>
      </c>
      <c r="G64" s="5" t="str">
        <f t="shared" si="2"/>
        <v>STRONG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5.4</v>
      </c>
      <c r="C65" s="5">
        <f>TITRES_STAT!D68</f>
        <v>1.3962000000000001</v>
      </c>
      <c r="D65" s="5">
        <f>TITRES_STAT!E68</f>
        <v>159</v>
      </c>
      <c r="E65" s="2">
        <f t="shared" si="0"/>
        <v>-104422</v>
      </c>
      <c r="F65" s="5" t="str">
        <f t="shared" si="3"/>
        <v>BEARISH</v>
      </c>
      <c r="G65" s="5" t="str">
        <f t="shared" si="2"/>
        <v>STRONG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5.54</v>
      </c>
      <c r="C66" s="5">
        <f>TITRES_STAT!D69</f>
        <v>1.4323999999999999</v>
      </c>
      <c r="D66" s="5">
        <f>TITRES_STAT!E69</f>
        <v>7285</v>
      </c>
      <c r="E66" s="2">
        <f t="shared" si="0"/>
        <v>-97137</v>
      </c>
      <c r="F66" s="5" t="str">
        <f t="shared" si="3"/>
        <v>BEARISH</v>
      </c>
      <c r="G66" s="5" t="str">
        <f t="shared" si="2"/>
        <v>STRONG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5.55</v>
      </c>
      <c r="C67" s="5">
        <f>TITRES_STAT!D70</f>
        <v>1.4350000000000001</v>
      </c>
      <c r="D67" s="5">
        <f>TITRES_STAT!E70</f>
        <v>950</v>
      </c>
      <c r="E67" s="2">
        <f t="shared" si="0"/>
        <v>-96187</v>
      </c>
      <c r="F67" s="5" t="str">
        <f t="shared" si="3"/>
        <v>BEARISH</v>
      </c>
      <c r="G67" s="5" t="str">
        <f t="shared" si="2"/>
        <v>NEUTRAL</v>
      </c>
      <c r="H67" s="5" t="str">
        <f t="shared" si="1"/>
        <v>BEARISH DIVERGENCE</v>
      </c>
    </row>
    <row r="68" spans="1:8" ht="13.5" x14ac:dyDescent="0.25">
      <c r="A68" s="3">
        <f>TITRES_STAT!B71</f>
        <v>42405</v>
      </c>
      <c r="B68" s="5">
        <f>TITRES_STAT!C71</f>
        <v>5.6</v>
      </c>
      <c r="C68" s="5">
        <f>TITRES_STAT!D71</f>
        <v>1.448</v>
      </c>
      <c r="D68" s="5">
        <f>TITRES_STAT!E71</f>
        <v>1940</v>
      </c>
      <c r="E68" s="2">
        <f t="shared" ref="E68:E131" si="4">IF(B68&gt;B67, E67+D68, IF(B68&lt;B67, E67-D68, E67))</f>
        <v>-94247</v>
      </c>
      <c r="F68" s="5" t="str">
        <f t="shared" si="3"/>
        <v>BEARISH</v>
      </c>
      <c r="G68" s="5" t="str">
        <f t="shared" si="2"/>
        <v>STRONG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5.44</v>
      </c>
      <c r="C69" s="5">
        <f>TITRES_STAT!D72</f>
        <v>1.4066000000000001</v>
      </c>
      <c r="D69" s="5">
        <f>TITRES_STAT!E72</f>
        <v>500</v>
      </c>
      <c r="E69" s="2">
        <f t="shared" si="4"/>
        <v>-94747</v>
      </c>
      <c r="F69" s="5" t="str">
        <f t="shared" si="3"/>
        <v>BULLISH</v>
      </c>
      <c r="G69" s="5" t="str">
        <f t="shared" si="2"/>
        <v>WEAK</v>
      </c>
      <c r="H69" s="5" t="str">
        <f t="shared" si="1"/>
        <v>BULLISH DIVERGENCE</v>
      </c>
    </row>
    <row r="70" spans="1:8" ht="13.5" x14ac:dyDescent="0.25">
      <c r="A70" s="3">
        <f>TITRES_STAT!B73</f>
        <v>42409</v>
      </c>
      <c r="B70" s="5">
        <f>TITRES_STAT!C73</f>
        <v>5.7</v>
      </c>
      <c r="C70" s="5">
        <f>TITRES_STAT!D73</f>
        <v>1.4738</v>
      </c>
      <c r="D70" s="5">
        <f>TITRES_STAT!E73</f>
        <v>500</v>
      </c>
      <c r="E70" s="2">
        <f t="shared" si="4"/>
        <v>-94247</v>
      </c>
      <c r="F70" s="5" t="str">
        <f t="shared" si="3"/>
        <v>BULLISH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42410</v>
      </c>
      <c r="B71" s="5">
        <f>TITRES_STAT!C74</f>
        <v>5.7</v>
      </c>
      <c r="C71" s="5">
        <f>TITRES_STAT!D74</f>
        <v>1.4738</v>
      </c>
      <c r="D71" s="5">
        <f>TITRES_STAT!E74</f>
        <v>0</v>
      </c>
      <c r="E71" s="2">
        <f t="shared" si="4"/>
        <v>-94247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BULLISH</v>
      </c>
    </row>
    <row r="72" spans="1:8" ht="13.5" x14ac:dyDescent="0.25">
      <c r="A72" s="3">
        <f>TITRES_STAT!B75</f>
        <v>42411</v>
      </c>
      <c r="B72" s="5">
        <f>TITRES_STAT!C75</f>
        <v>5.45</v>
      </c>
      <c r="C72" s="5">
        <f>TITRES_STAT!D75</f>
        <v>1.4092</v>
      </c>
      <c r="D72" s="5">
        <f>TITRES_STAT!E75</f>
        <v>350</v>
      </c>
      <c r="E72" s="2">
        <f t="shared" si="4"/>
        <v>-94597</v>
      </c>
      <c r="F72" s="5" t="str">
        <f t="shared" ref="F72:F135" si="7">IF(E72&gt;E67,"BULLISH",IF(E72&lt;E67,"BEARISH","NEUTRAL"))</f>
        <v>BULLISH</v>
      </c>
      <c r="G72" s="5" t="str">
        <f t="shared" si="6"/>
        <v>NEUTRAL</v>
      </c>
      <c r="H72" s="5" t="str">
        <f t="shared" si="5"/>
        <v>BULLISH DIVERGENCE</v>
      </c>
    </row>
    <row r="73" spans="1:8" ht="13.5" x14ac:dyDescent="0.25">
      <c r="A73" s="3">
        <f>TITRES_STAT!B76</f>
        <v>42412</v>
      </c>
      <c r="B73" s="5">
        <f>TITRES_STAT!C76</f>
        <v>5.58</v>
      </c>
      <c r="C73" s="5">
        <f>TITRES_STAT!D76</f>
        <v>1.4428000000000001</v>
      </c>
      <c r="D73" s="5">
        <f>TITRES_STAT!E76</f>
        <v>100</v>
      </c>
      <c r="E73" s="2">
        <f t="shared" si="4"/>
        <v>-94497</v>
      </c>
      <c r="F73" s="5" t="str">
        <f t="shared" si="7"/>
        <v>BEARISH</v>
      </c>
      <c r="G73" s="5" t="str">
        <f t="shared" si="6"/>
        <v>NEUTRAL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5.58</v>
      </c>
      <c r="C74" s="5">
        <f>TITRES_STAT!D77</f>
        <v>1.4428000000000001</v>
      </c>
      <c r="D74" s="5">
        <f>TITRES_STAT!E77</f>
        <v>0</v>
      </c>
      <c r="E74" s="2">
        <f t="shared" si="4"/>
        <v>-94497</v>
      </c>
      <c r="F74" s="5" t="str">
        <f t="shared" si="7"/>
        <v>BULLISH</v>
      </c>
      <c r="G74" s="5" t="str">
        <f t="shared" si="6"/>
        <v>NEUTRAL</v>
      </c>
      <c r="H74" s="5" t="str">
        <f t="shared" si="5"/>
        <v>CONFIRMED BULLISH</v>
      </c>
    </row>
    <row r="75" spans="1:8" ht="13.5" x14ac:dyDescent="0.25">
      <c r="A75" s="3">
        <f>TITRES_STAT!B78</f>
        <v>42416</v>
      </c>
      <c r="B75" s="5">
        <f>TITRES_STAT!C78</f>
        <v>5.58</v>
      </c>
      <c r="C75" s="5">
        <f>TITRES_STAT!D78</f>
        <v>1.4428000000000001</v>
      </c>
      <c r="D75" s="5">
        <f>TITRES_STAT!E78</f>
        <v>0</v>
      </c>
      <c r="E75" s="2">
        <f t="shared" si="4"/>
        <v>-94497</v>
      </c>
      <c r="F75" s="5" t="str">
        <f t="shared" si="7"/>
        <v>BEARISH</v>
      </c>
      <c r="G75" s="5" t="str">
        <f t="shared" si="6"/>
        <v>NEUTRAL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5.42</v>
      </c>
      <c r="C76" s="5">
        <f>TITRES_STAT!D79</f>
        <v>1.4014</v>
      </c>
      <c r="D76" s="5">
        <f>TITRES_STAT!E79</f>
        <v>50</v>
      </c>
      <c r="E76" s="2">
        <f t="shared" si="4"/>
        <v>-94547</v>
      </c>
      <c r="F76" s="5" t="str">
        <f t="shared" si="7"/>
        <v>BEARISH</v>
      </c>
      <c r="G76" s="5" t="str">
        <f t="shared" si="6"/>
        <v>NEUTRAL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5.42</v>
      </c>
      <c r="C77" s="5">
        <f>TITRES_STAT!D80</f>
        <v>1.4014</v>
      </c>
      <c r="D77" s="5">
        <f>TITRES_STAT!E80</f>
        <v>0</v>
      </c>
      <c r="E77" s="2">
        <f t="shared" si="4"/>
        <v>-94547</v>
      </c>
      <c r="F77" s="5" t="str">
        <f t="shared" si="7"/>
        <v>BULLISH</v>
      </c>
      <c r="G77" s="5" t="str">
        <f t="shared" si="6"/>
        <v>NEUTRAL</v>
      </c>
      <c r="H77" s="5" t="str">
        <f t="shared" si="5"/>
        <v>BULLISH DIVERGENCE</v>
      </c>
    </row>
    <row r="78" spans="1:8" ht="13.5" x14ac:dyDescent="0.25">
      <c r="A78" s="3">
        <f>TITRES_STAT!B81</f>
        <v>42419</v>
      </c>
      <c r="B78" s="5">
        <f>TITRES_STAT!C81</f>
        <v>5.26</v>
      </c>
      <c r="C78" s="5">
        <f>TITRES_STAT!D81</f>
        <v>1.36</v>
      </c>
      <c r="D78" s="5">
        <f>TITRES_STAT!E81</f>
        <v>1381</v>
      </c>
      <c r="E78" s="2">
        <f t="shared" si="4"/>
        <v>-95928</v>
      </c>
      <c r="F78" s="5" t="str">
        <f t="shared" si="7"/>
        <v>BEARISH</v>
      </c>
      <c r="G78" s="5" t="str">
        <f t="shared" si="6"/>
        <v>NEUTRAL</v>
      </c>
      <c r="H78" s="5" t="str">
        <f t="shared" si="5"/>
        <v>CONFIRMED BEARISH</v>
      </c>
    </row>
    <row r="79" spans="1:8" ht="13.5" x14ac:dyDescent="0.25">
      <c r="A79" s="3">
        <f>TITRES_STAT!B82</f>
        <v>42422</v>
      </c>
      <c r="B79" s="5">
        <f>TITRES_STAT!C82</f>
        <v>5.35</v>
      </c>
      <c r="C79" s="5">
        <f>TITRES_STAT!D82</f>
        <v>1.3833</v>
      </c>
      <c r="D79" s="5">
        <f>TITRES_STAT!E82</f>
        <v>80</v>
      </c>
      <c r="E79" s="2">
        <f t="shared" si="4"/>
        <v>-95848</v>
      </c>
      <c r="F79" s="5" t="str">
        <f t="shared" si="7"/>
        <v>BEARISH</v>
      </c>
      <c r="G79" s="5" t="str">
        <f t="shared" si="6"/>
        <v>NEUTRAL</v>
      </c>
      <c r="H79" s="5" t="str">
        <f t="shared" si="5"/>
        <v>CONFIRMED BEARISH</v>
      </c>
    </row>
    <row r="80" spans="1:8" ht="13.5" x14ac:dyDescent="0.25">
      <c r="A80" s="3">
        <f>TITRES_STAT!B83</f>
        <v>42423</v>
      </c>
      <c r="B80" s="5">
        <f>TITRES_STAT!C83</f>
        <v>5.19</v>
      </c>
      <c r="C80" s="5">
        <f>TITRES_STAT!D83</f>
        <v>1.3419000000000001</v>
      </c>
      <c r="D80" s="5">
        <f>TITRES_STAT!E83</f>
        <v>85</v>
      </c>
      <c r="E80" s="2">
        <f t="shared" si="4"/>
        <v>-95933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5.18</v>
      </c>
      <c r="C81" s="5">
        <f>TITRES_STAT!D84</f>
        <v>1.3393999999999999</v>
      </c>
      <c r="D81" s="5">
        <f>TITRES_STAT!E84</f>
        <v>3072</v>
      </c>
      <c r="E81" s="2">
        <f t="shared" si="4"/>
        <v>-99005</v>
      </c>
      <c r="F81" s="5" t="str">
        <f t="shared" si="7"/>
        <v>BEARISH</v>
      </c>
      <c r="G81" s="5" t="str">
        <f t="shared" si="6"/>
        <v>STRONG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5.03</v>
      </c>
      <c r="C82" s="5">
        <f>TITRES_STAT!D85</f>
        <v>1.3006</v>
      </c>
      <c r="D82" s="5">
        <f>TITRES_STAT!E85</f>
        <v>654</v>
      </c>
      <c r="E82" s="2">
        <f t="shared" si="4"/>
        <v>-99659</v>
      </c>
      <c r="F82" s="5" t="str">
        <f t="shared" si="7"/>
        <v>BEARISH</v>
      </c>
      <c r="G82" s="5" t="str">
        <f t="shared" si="6"/>
        <v>STRONG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4.8899999999999997</v>
      </c>
      <c r="C83" s="5">
        <f>TITRES_STAT!D86</f>
        <v>1.2644</v>
      </c>
      <c r="D83" s="5">
        <f>TITRES_STAT!E86</f>
        <v>1275</v>
      </c>
      <c r="E83" s="2">
        <f t="shared" si="4"/>
        <v>-100934</v>
      </c>
      <c r="F83" s="5" t="str">
        <f t="shared" si="7"/>
        <v>BEARISH</v>
      </c>
      <c r="G83" s="5" t="str">
        <f t="shared" si="6"/>
        <v>STRONG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5</v>
      </c>
      <c r="C84" s="5">
        <f>TITRES_STAT!D87</f>
        <v>1.2927999999999999</v>
      </c>
      <c r="D84" s="5">
        <f>TITRES_STAT!E87</f>
        <v>25178</v>
      </c>
      <c r="E84" s="2">
        <f t="shared" si="4"/>
        <v>-75756</v>
      </c>
      <c r="F84" s="5" t="str">
        <f t="shared" si="7"/>
        <v>BULLISH</v>
      </c>
      <c r="G84" s="5" t="str">
        <f t="shared" si="6"/>
        <v>WEAK</v>
      </c>
      <c r="H84" s="5" t="str">
        <f t="shared" si="5"/>
        <v>BULLISH DIVERGENCE</v>
      </c>
    </row>
    <row r="85" spans="1:8" ht="13.5" x14ac:dyDescent="0.25">
      <c r="A85" s="3">
        <f>TITRES_STAT!B88</f>
        <v>42430</v>
      </c>
      <c r="B85" s="5">
        <f>TITRES_STAT!C88</f>
        <v>4.9800000000000004</v>
      </c>
      <c r="C85" s="5">
        <f>TITRES_STAT!D88</f>
        <v>1.2876000000000001</v>
      </c>
      <c r="D85" s="5">
        <f>TITRES_STAT!E88</f>
        <v>3796</v>
      </c>
      <c r="E85" s="2">
        <f t="shared" si="4"/>
        <v>-79552</v>
      </c>
      <c r="F85" s="5" t="str">
        <f t="shared" si="7"/>
        <v>BULLISH</v>
      </c>
      <c r="G85" s="5" t="str">
        <f t="shared" si="6"/>
        <v>WEAK</v>
      </c>
      <c r="H85" s="5" t="str">
        <f t="shared" si="5"/>
        <v>BULLISH DIVERGENCE</v>
      </c>
    </row>
    <row r="86" spans="1:8" ht="13.5" x14ac:dyDescent="0.25">
      <c r="A86" s="3">
        <f>TITRES_STAT!B89</f>
        <v>42431</v>
      </c>
      <c r="B86" s="5">
        <f>TITRES_STAT!C89</f>
        <v>4.99</v>
      </c>
      <c r="C86" s="5">
        <f>TITRES_STAT!D89</f>
        <v>1.2902</v>
      </c>
      <c r="D86" s="5">
        <f>TITRES_STAT!E89</f>
        <v>2005</v>
      </c>
      <c r="E86" s="2">
        <f t="shared" si="4"/>
        <v>-77547</v>
      </c>
      <c r="F86" s="5" t="str">
        <f t="shared" si="7"/>
        <v>BULLISH</v>
      </c>
      <c r="G86" s="5" t="str">
        <f t="shared" si="6"/>
        <v>WEAK</v>
      </c>
      <c r="H86" s="5" t="str">
        <f t="shared" si="5"/>
        <v>BULLISH DIVERGENCE</v>
      </c>
    </row>
    <row r="87" spans="1:8" ht="13.5" x14ac:dyDescent="0.25">
      <c r="A87" s="3">
        <f>TITRES_STAT!B90</f>
        <v>42432</v>
      </c>
      <c r="B87" s="5">
        <f>TITRES_STAT!C90</f>
        <v>4.8499999999999996</v>
      </c>
      <c r="C87" s="5">
        <f>TITRES_STAT!D90</f>
        <v>1.254</v>
      </c>
      <c r="D87" s="5">
        <f>TITRES_STAT!E90</f>
        <v>19236</v>
      </c>
      <c r="E87" s="2">
        <f t="shared" si="4"/>
        <v>-96783</v>
      </c>
      <c r="F87" s="5" t="str">
        <f t="shared" si="7"/>
        <v>BULLISH</v>
      </c>
      <c r="G87" s="5" t="str">
        <f t="shared" si="6"/>
        <v>WEAK</v>
      </c>
      <c r="H87" s="5" t="str">
        <f t="shared" si="5"/>
        <v>BULLISH DIVERGENCE</v>
      </c>
    </row>
    <row r="88" spans="1:8" ht="13.5" x14ac:dyDescent="0.25">
      <c r="A88" s="3">
        <f>TITRES_STAT!B91</f>
        <v>42433</v>
      </c>
      <c r="B88" s="5">
        <f>TITRES_STAT!C91</f>
        <v>4.8899999999999997</v>
      </c>
      <c r="C88" s="5">
        <f>TITRES_STAT!D91</f>
        <v>1.2644</v>
      </c>
      <c r="D88" s="5">
        <f>TITRES_STAT!E91</f>
        <v>2000</v>
      </c>
      <c r="E88" s="2">
        <f t="shared" si="4"/>
        <v>-94783</v>
      </c>
      <c r="F88" s="5" t="str">
        <f t="shared" si="7"/>
        <v>BULLISH</v>
      </c>
      <c r="G88" s="5" t="str">
        <f t="shared" si="6"/>
        <v>WEAK</v>
      </c>
      <c r="H88" s="5" t="str">
        <f t="shared" si="5"/>
        <v>NEUTRAL</v>
      </c>
    </row>
    <row r="89" spans="1:8" ht="13.5" x14ac:dyDescent="0.25">
      <c r="A89" s="3">
        <f>TITRES_STAT!B92</f>
        <v>42436</v>
      </c>
      <c r="B89" s="5">
        <f>TITRES_STAT!C92</f>
        <v>4.8899999999999997</v>
      </c>
      <c r="C89" s="5">
        <f>TITRES_STAT!D92</f>
        <v>1.2644</v>
      </c>
      <c r="D89" s="5">
        <f>TITRES_STAT!E92</f>
        <v>1366</v>
      </c>
      <c r="E89" s="2">
        <f t="shared" si="4"/>
        <v>-94783</v>
      </c>
      <c r="F89" s="5" t="str">
        <f t="shared" si="7"/>
        <v>BEARISH</v>
      </c>
      <c r="G89" s="5" t="str">
        <f t="shared" si="6"/>
        <v>STRONG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4.96</v>
      </c>
      <c r="C90" s="5">
        <f>TITRES_STAT!D93</f>
        <v>1.2825</v>
      </c>
      <c r="D90" s="5">
        <f>TITRES_STAT!E93</f>
        <v>1820</v>
      </c>
      <c r="E90" s="2">
        <f t="shared" si="4"/>
        <v>-92963</v>
      </c>
      <c r="F90" s="5" t="str">
        <f t="shared" si="7"/>
        <v>BEARISH</v>
      </c>
      <c r="G90" s="5" t="str">
        <f t="shared" si="6"/>
        <v>STRONG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4.96</v>
      </c>
      <c r="C91" s="5">
        <f>TITRES_STAT!D94</f>
        <v>1.2825</v>
      </c>
      <c r="D91" s="5">
        <f>TITRES_STAT!E94</f>
        <v>0</v>
      </c>
      <c r="E91" s="2">
        <f t="shared" si="4"/>
        <v>-92963</v>
      </c>
      <c r="F91" s="5" t="str">
        <f t="shared" si="7"/>
        <v>BEARISH</v>
      </c>
      <c r="G91" s="5" t="str">
        <f t="shared" si="6"/>
        <v>STRONG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4.8899999999999997</v>
      </c>
      <c r="C92" s="5">
        <f>TITRES_STAT!D95</f>
        <v>1.2644</v>
      </c>
      <c r="D92" s="5">
        <f>TITRES_STAT!E95</f>
        <v>1032</v>
      </c>
      <c r="E92" s="2">
        <f t="shared" si="4"/>
        <v>-93995</v>
      </c>
      <c r="F92" s="5" t="str">
        <f t="shared" si="7"/>
        <v>BULLISH</v>
      </c>
      <c r="G92" s="5" t="str">
        <f t="shared" si="6"/>
        <v>WEAK</v>
      </c>
      <c r="H92" s="5" t="str">
        <f t="shared" si="5"/>
        <v>CONFIRMED BULLISH</v>
      </c>
    </row>
    <row r="93" spans="1:8" ht="13.5" x14ac:dyDescent="0.25">
      <c r="A93" s="3">
        <f>TITRES_STAT!B96</f>
        <v>42440</v>
      </c>
      <c r="B93" s="5">
        <f>TITRES_STAT!C96</f>
        <v>4.93</v>
      </c>
      <c r="C93" s="5">
        <f>TITRES_STAT!D96</f>
        <v>1.2746999999999999</v>
      </c>
      <c r="D93" s="5">
        <f>TITRES_STAT!E96</f>
        <v>1452</v>
      </c>
      <c r="E93" s="2">
        <f t="shared" si="4"/>
        <v>-92543</v>
      </c>
      <c r="F93" s="5" t="str">
        <f t="shared" si="7"/>
        <v>BULLISH</v>
      </c>
      <c r="G93" s="5" t="str">
        <f t="shared" si="6"/>
        <v>WEAK</v>
      </c>
      <c r="H93" s="5" t="str">
        <f t="shared" si="5"/>
        <v>CONFIRMED BULLISH</v>
      </c>
    </row>
    <row r="94" spans="1:8" ht="13.5" x14ac:dyDescent="0.25">
      <c r="A94" s="3">
        <f>TITRES_STAT!B97</f>
        <v>42443</v>
      </c>
      <c r="B94" s="5">
        <f>TITRES_STAT!C97</f>
        <v>5</v>
      </c>
      <c r="C94" s="5">
        <f>TITRES_STAT!D97</f>
        <v>1.2927999999999999</v>
      </c>
      <c r="D94" s="5">
        <f>TITRES_STAT!E97</f>
        <v>19273</v>
      </c>
      <c r="E94" s="2">
        <f t="shared" si="4"/>
        <v>-73270</v>
      </c>
      <c r="F94" s="5" t="str">
        <f t="shared" si="7"/>
        <v>BULLISH</v>
      </c>
      <c r="G94" s="5" t="str">
        <f t="shared" si="6"/>
        <v>WEAK</v>
      </c>
      <c r="H94" s="5" t="str">
        <f t="shared" si="5"/>
        <v>CONFIRMED BULLISH</v>
      </c>
    </row>
    <row r="95" spans="1:8" ht="13.5" x14ac:dyDescent="0.25">
      <c r="A95" s="3">
        <f>TITRES_STAT!B98</f>
        <v>42444</v>
      </c>
      <c r="B95" s="5">
        <f>TITRES_STAT!C98</f>
        <v>5</v>
      </c>
      <c r="C95" s="5">
        <f>TITRES_STAT!D98</f>
        <v>1.2927999999999999</v>
      </c>
      <c r="D95" s="5">
        <f>TITRES_STAT!E98</f>
        <v>0</v>
      </c>
      <c r="E95" s="2">
        <f t="shared" si="4"/>
        <v>-73270</v>
      </c>
      <c r="F95" s="5" t="str">
        <f t="shared" si="7"/>
        <v>BULLISH</v>
      </c>
      <c r="G95" s="5" t="str">
        <f t="shared" si="6"/>
        <v>WEAK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5</v>
      </c>
      <c r="C96" s="5">
        <f>TITRES_STAT!D99</f>
        <v>1.2927999999999999</v>
      </c>
      <c r="D96" s="5">
        <f>TITRES_STAT!E99</f>
        <v>0</v>
      </c>
      <c r="E96" s="2">
        <f t="shared" si="4"/>
        <v>-73270</v>
      </c>
      <c r="F96" s="5" t="str">
        <f t="shared" si="7"/>
        <v>BULLISH</v>
      </c>
      <c r="G96" s="5" t="str">
        <f t="shared" si="6"/>
        <v>WEAK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4.8499999999999996</v>
      </c>
      <c r="C97" s="5">
        <f>TITRES_STAT!D100</f>
        <v>1.254</v>
      </c>
      <c r="D97" s="5">
        <f>TITRES_STAT!E100</f>
        <v>1325</v>
      </c>
      <c r="E97" s="2">
        <f t="shared" si="4"/>
        <v>-74595</v>
      </c>
      <c r="F97" s="5" t="str">
        <f t="shared" si="7"/>
        <v>BULLISH</v>
      </c>
      <c r="G97" s="5" t="str">
        <f t="shared" si="6"/>
        <v>WEAK</v>
      </c>
      <c r="H97" s="5" t="str">
        <f t="shared" si="5"/>
        <v>BULLISH DIVERGENCE</v>
      </c>
    </row>
    <row r="98" spans="1:8" ht="13.5" x14ac:dyDescent="0.25">
      <c r="A98" s="3">
        <f>TITRES_STAT!B101</f>
        <v>42447</v>
      </c>
      <c r="B98" s="5">
        <f>TITRES_STAT!C101</f>
        <v>4.8099999999999996</v>
      </c>
      <c r="C98" s="5">
        <f>TITRES_STAT!D101</f>
        <v>1.2437</v>
      </c>
      <c r="D98" s="5">
        <f>TITRES_STAT!E101</f>
        <v>247</v>
      </c>
      <c r="E98" s="2">
        <f t="shared" si="4"/>
        <v>-74842</v>
      </c>
      <c r="F98" s="5" t="str">
        <f t="shared" si="7"/>
        <v>BULLISH</v>
      </c>
      <c r="G98" s="5" t="str">
        <f t="shared" si="6"/>
        <v>WEAK</v>
      </c>
      <c r="H98" s="5" t="str">
        <f t="shared" si="5"/>
        <v>BULLISH DIVERGENCE</v>
      </c>
    </row>
    <row r="99" spans="1:8" ht="13.5" x14ac:dyDescent="0.25">
      <c r="A99" s="3">
        <f>TITRES_STAT!B102</f>
        <v>42450</v>
      </c>
      <c r="B99" s="5">
        <f>TITRES_STAT!C102</f>
        <v>4.8600000000000003</v>
      </c>
      <c r="C99" s="5">
        <f>TITRES_STAT!D102</f>
        <v>1.2565999999999999</v>
      </c>
      <c r="D99" s="5">
        <f>TITRES_STAT!E102</f>
        <v>2775</v>
      </c>
      <c r="E99" s="2">
        <f t="shared" si="4"/>
        <v>-72067</v>
      </c>
      <c r="F99" s="5" t="str">
        <f t="shared" si="7"/>
        <v>BULLISH</v>
      </c>
      <c r="G99" s="5" t="str">
        <f t="shared" si="6"/>
        <v>NEUTRAL</v>
      </c>
      <c r="H99" s="5" t="str">
        <f t="shared" si="5"/>
        <v>BULLISH DIVERGENCE</v>
      </c>
    </row>
    <row r="100" spans="1:8" ht="13.5" x14ac:dyDescent="0.25">
      <c r="A100" s="3">
        <f>TITRES_STAT!B103</f>
        <v>42451</v>
      </c>
      <c r="B100" s="5">
        <f>TITRES_STAT!C103</f>
        <v>4.8600000000000003</v>
      </c>
      <c r="C100" s="5">
        <f>TITRES_STAT!D103</f>
        <v>1.2565999999999999</v>
      </c>
      <c r="D100" s="5">
        <f>TITRES_STAT!E103</f>
        <v>908</v>
      </c>
      <c r="E100" s="2">
        <f t="shared" si="4"/>
        <v>-72067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BULLISH DIVERGENCE</v>
      </c>
    </row>
    <row r="101" spans="1:8" ht="13.5" x14ac:dyDescent="0.25">
      <c r="A101" s="3">
        <f>TITRES_STAT!B104</f>
        <v>42452</v>
      </c>
      <c r="B101" s="5">
        <f>TITRES_STAT!C104</f>
        <v>4.72</v>
      </c>
      <c r="C101" s="5">
        <f>TITRES_STAT!D104</f>
        <v>1.2203999999999999</v>
      </c>
      <c r="D101" s="5">
        <f>TITRES_STAT!E104</f>
        <v>170</v>
      </c>
      <c r="E101" s="2">
        <f t="shared" si="4"/>
        <v>-72237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BULLISH DIVERGENCE</v>
      </c>
    </row>
    <row r="102" spans="1:8" ht="13.5" x14ac:dyDescent="0.25">
      <c r="A102" s="3">
        <f>TITRES_STAT!B105</f>
        <v>42453</v>
      </c>
      <c r="B102" s="5">
        <f>TITRES_STAT!C105</f>
        <v>4.8600000000000003</v>
      </c>
      <c r="C102" s="5">
        <f>TITRES_STAT!D105</f>
        <v>1.2565999999999999</v>
      </c>
      <c r="D102" s="5">
        <f>TITRES_STAT!E105</f>
        <v>3886</v>
      </c>
      <c r="E102" s="2">
        <f t="shared" si="4"/>
        <v>-68351</v>
      </c>
      <c r="F102" s="5" t="str">
        <f t="shared" si="7"/>
        <v>BULLISH</v>
      </c>
      <c r="G102" s="5" t="str">
        <f t="shared" si="6"/>
        <v>WEAK</v>
      </c>
      <c r="H102" s="5" t="str">
        <f t="shared" si="5"/>
        <v>CONFIRMED BULLISH</v>
      </c>
    </row>
    <row r="103" spans="1:8" ht="13.5" x14ac:dyDescent="0.25">
      <c r="A103" s="3">
        <f>TITRES_STAT!B106</f>
        <v>42454</v>
      </c>
      <c r="B103" s="5">
        <f>TITRES_STAT!C106</f>
        <v>4.72</v>
      </c>
      <c r="C103" s="5">
        <f>TITRES_STAT!D106</f>
        <v>1.2203999999999999</v>
      </c>
      <c r="D103" s="5">
        <f>TITRES_STAT!E106</f>
        <v>755</v>
      </c>
      <c r="E103" s="2">
        <f t="shared" si="4"/>
        <v>-69106</v>
      </c>
      <c r="F103" s="5" t="str">
        <f t="shared" si="7"/>
        <v>BULLISH</v>
      </c>
      <c r="G103" s="5" t="str">
        <f t="shared" si="6"/>
        <v>WEAK</v>
      </c>
      <c r="H103" s="5" t="str">
        <f t="shared" si="5"/>
        <v>BULLISH DIVERGENCE</v>
      </c>
    </row>
    <row r="104" spans="1:8" ht="13.5" x14ac:dyDescent="0.25">
      <c r="A104" s="3">
        <f>TITRES_STAT!B107</f>
        <v>42457</v>
      </c>
      <c r="B104" s="5">
        <f>TITRES_STAT!C107</f>
        <v>4.72</v>
      </c>
      <c r="C104" s="5">
        <f>TITRES_STAT!D107</f>
        <v>1.2203999999999999</v>
      </c>
      <c r="D104" s="5">
        <f>TITRES_STAT!E107</f>
        <v>740</v>
      </c>
      <c r="E104" s="2">
        <f t="shared" si="4"/>
        <v>-69106</v>
      </c>
      <c r="F104" s="5" t="str">
        <f t="shared" si="7"/>
        <v>BULLISH</v>
      </c>
      <c r="G104" s="5" t="str">
        <f t="shared" si="6"/>
        <v>WEAK</v>
      </c>
      <c r="H104" s="5" t="str">
        <f t="shared" si="5"/>
        <v>BULLISH DIVERGENCE</v>
      </c>
    </row>
    <row r="105" spans="1:8" ht="13.5" x14ac:dyDescent="0.25">
      <c r="A105" s="3">
        <f>TITRES_STAT!B108</f>
        <v>42458</v>
      </c>
      <c r="B105" s="5">
        <f>TITRES_STAT!C108</f>
        <v>4.71</v>
      </c>
      <c r="C105" s="5">
        <f>TITRES_STAT!D108</f>
        <v>1.2178</v>
      </c>
      <c r="D105" s="5">
        <f>TITRES_STAT!E108</f>
        <v>799</v>
      </c>
      <c r="E105" s="2">
        <f t="shared" si="4"/>
        <v>-69905</v>
      </c>
      <c r="F105" s="5" t="str">
        <f t="shared" si="7"/>
        <v>BULLISH</v>
      </c>
      <c r="G105" s="5" t="str">
        <f t="shared" si="6"/>
        <v>WEAK</v>
      </c>
      <c r="H105" s="5" t="str">
        <f t="shared" si="5"/>
        <v>BULLISH DIVERGENCE</v>
      </c>
    </row>
    <row r="106" spans="1:8" ht="13.5" x14ac:dyDescent="0.25">
      <c r="A106" s="3">
        <f>TITRES_STAT!B109</f>
        <v>42459</v>
      </c>
      <c r="B106" s="5">
        <f>TITRES_STAT!C109</f>
        <v>4.8</v>
      </c>
      <c r="C106" s="5">
        <f>TITRES_STAT!D109</f>
        <v>1.2411000000000001</v>
      </c>
      <c r="D106" s="5">
        <f>TITRES_STAT!E109</f>
        <v>3150</v>
      </c>
      <c r="E106" s="2">
        <f t="shared" si="4"/>
        <v>-66755</v>
      </c>
      <c r="F106" s="5" t="str">
        <f t="shared" si="7"/>
        <v>BULLISH</v>
      </c>
      <c r="G106" s="5" t="str">
        <f t="shared" si="6"/>
        <v>WEAK</v>
      </c>
      <c r="H106" s="5" t="str">
        <f t="shared" si="5"/>
        <v>CONFIRMED BULLISH</v>
      </c>
    </row>
    <row r="107" spans="1:8" ht="13.5" x14ac:dyDescent="0.25">
      <c r="A107" s="3">
        <f>TITRES_STAT!B110</f>
        <v>42460</v>
      </c>
      <c r="B107" s="5">
        <f>TITRES_STAT!C110</f>
        <v>4.8499999999999996</v>
      </c>
      <c r="C107" s="5">
        <f>TITRES_STAT!D110</f>
        <v>1.254</v>
      </c>
      <c r="D107" s="5">
        <f>TITRES_STAT!E110</f>
        <v>5</v>
      </c>
      <c r="E107" s="2">
        <f t="shared" si="4"/>
        <v>-66750</v>
      </c>
      <c r="F107" s="5" t="str">
        <f t="shared" si="7"/>
        <v>BULLISH</v>
      </c>
      <c r="G107" s="5" t="str">
        <f t="shared" si="6"/>
        <v>WEAK</v>
      </c>
      <c r="H107" s="5" t="str">
        <f t="shared" si="5"/>
        <v>BULLISH DIVERGENCE</v>
      </c>
    </row>
    <row r="108" spans="1:8" ht="13.5" x14ac:dyDescent="0.25">
      <c r="A108" s="3">
        <f>TITRES_STAT!B111</f>
        <v>42461</v>
      </c>
      <c r="B108" s="5">
        <f>TITRES_STAT!C111</f>
        <v>4.71</v>
      </c>
      <c r="C108" s="5">
        <f>TITRES_STAT!D111</f>
        <v>1.2178</v>
      </c>
      <c r="D108" s="5">
        <f>TITRES_STAT!E111</f>
        <v>110</v>
      </c>
      <c r="E108" s="2">
        <f t="shared" si="4"/>
        <v>-66860</v>
      </c>
      <c r="F108" s="5" t="str">
        <f t="shared" si="7"/>
        <v>BULLISH</v>
      </c>
      <c r="G108" s="5" t="str">
        <f t="shared" si="6"/>
        <v>WEAK</v>
      </c>
      <c r="H108" s="5" t="str">
        <f t="shared" si="5"/>
        <v>BULLISH DIVERGENCE</v>
      </c>
    </row>
    <row r="109" spans="1:8" ht="13.5" x14ac:dyDescent="0.25">
      <c r="A109" s="3">
        <f>TITRES_STAT!B112</f>
        <v>42464</v>
      </c>
      <c r="B109" s="5">
        <f>TITRES_STAT!C112</f>
        <v>4.8499999999999996</v>
      </c>
      <c r="C109" s="5">
        <f>TITRES_STAT!D112</f>
        <v>1.254</v>
      </c>
      <c r="D109" s="5">
        <f>TITRES_STAT!E112</f>
        <v>100</v>
      </c>
      <c r="E109" s="2">
        <f t="shared" si="4"/>
        <v>-66760</v>
      </c>
      <c r="F109" s="5" t="str">
        <f t="shared" si="7"/>
        <v>BULLISH</v>
      </c>
      <c r="G109" s="5" t="str">
        <f t="shared" si="6"/>
        <v>WEAK</v>
      </c>
      <c r="H109" s="5" t="str">
        <f t="shared" si="5"/>
        <v>CONFIRMED BULLISH</v>
      </c>
    </row>
    <row r="110" spans="1:8" ht="13.5" x14ac:dyDescent="0.25">
      <c r="A110" s="3">
        <f>TITRES_STAT!B113</f>
        <v>42465</v>
      </c>
      <c r="B110" s="5">
        <f>TITRES_STAT!C113</f>
        <v>4.8499999999999996</v>
      </c>
      <c r="C110" s="5">
        <f>TITRES_STAT!D113</f>
        <v>1.254</v>
      </c>
      <c r="D110" s="5">
        <f>TITRES_STAT!E113</f>
        <v>0</v>
      </c>
      <c r="E110" s="2">
        <f t="shared" si="4"/>
        <v>-66760</v>
      </c>
      <c r="F110" s="5" t="str">
        <f t="shared" si="7"/>
        <v>BULLISH</v>
      </c>
      <c r="G110" s="5" t="str">
        <f t="shared" si="6"/>
        <v>WEAK</v>
      </c>
      <c r="H110" s="5" t="str">
        <f t="shared" si="5"/>
        <v>CONFIRMED BULLISH</v>
      </c>
    </row>
    <row r="111" spans="1:8" ht="13.5" x14ac:dyDescent="0.25">
      <c r="A111" s="3">
        <f>TITRES_STAT!B114</f>
        <v>42466</v>
      </c>
      <c r="B111" s="5">
        <f>TITRES_STAT!C114</f>
        <v>4.8499999999999996</v>
      </c>
      <c r="C111" s="5">
        <f>TITRES_STAT!D114</f>
        <v>1.254</v>
      </c>
      <c r="D111" s="5">
        <f>TITRES_STAT!E114</f>
        <v>0</v>
      </c>
      <c r="E111" s="2">
        <f t="shared" si="4"/>
        <v>-66760</v>
      </c>
      <c r="F111" s="5" t="str">
        <f t="shared" si="7"/>
        <v>BEARISH</v>
      </c>
      <c r="G111" s="5" t="str">
        <f t="shared" si="6"/>
        <v>NEUTRAL</v>
      </c>
      <c r="H111" s="5" t="str">
        <f t="shared" si="5"/>
        <v>BEARISH DIVERGENCE</v>
      </c>
    </row>
    <row r="112" spans="1:8" ht="13.5" x14ac:dyDescent="0.25">
      <c r="A112" s="3">
        <f>TITRES_STAT!B115</f>
        <v>42467</v>
      </c>
      <c r="B112" s="5">
        <f>TITRES_STAT!C115</f>
        <v>4.8499999999999996</v>
      </c>
      <c r="C112" s="5">
        <f>TITRES_STAT!D115</f>
        <v>1.254</v>
      </c>
      <c r="D112" s="5">
        <f>TITRES_STAT!E115</f>
        <v>0</v>
      </c>
      <c r="E112" s="2">
        <f t="shared" si="4"/>
        <v>-66760</v>
      </c>
      <c r="F112" s="5" t="str">
        <f t="shared" si="7"/>
        <v>BEARISH</v>
      </c>
      <c r="G112" s="5" t="str">
        <f t="shared" si="6"/>
        <v>NEUTRAL</v>
      </c>
      <c r="H112" s="5" t="str">
        <f t="shared" si="5"/>
        <v>NEUTRAL</v>
      </c>
    </row>
    <row r="113" spans="1:8" ht="13.5" x14ac:dyDescent="0.25">
      <c r="A113" s="3">
        <f>TITRES_STAT!B116</f>
        <v>42468</v>
      </c>
      <c r="B113" s="5">
        <f>TITRES_STAT!C116</f>
        <v>4.8499999999999996</v>
      </c>
      <c r="C113" s="5">
        <f>TITRES_STAT!D116</f>
        <v>1.254</v>
      </c>
      <c r="D113" s="5">
        <f>TITRES_STAT!E116</f>
        <v>0</v>
      </c>
      <c r="E113" s="2">
        <f t="shared" si="4"/>
        <v>-66760</v>
      </c>
      <c r="F113" s="5" t="str">
        <f t="shared" si="7"/>
        <v>BULLISH</v>
      </c>
      <c r="G113" s="5" t="str">
        <f t="shared" si="6"/>
        <v>NEUTRAL</v>
      </c>
      <c r="H113" s="5" t="str">
        <f t="shared" si="5"/>
        <v>CONFIRMED BULLISH</v>
      </c>
    </row>
    <row r="114" spans="1:8" ht="13.5" x14ac:dyDescent="0.25">
      <c r="A114" s="3">
        <f>TITRES_STAT!B117</f>
        <v>42471</v>
      </c>
      <c r="B114" s="5">
        <f>TITRES_STAT!C117</f>
        <v>4.71</v>
      </c>
      <c r="C114" s="5">
        <f>TITRES_STAT!D117</f>
        <v>1.2178</v>
      </c>
      <c r="D114" s="5">
        <f>TITRES_STAT!E117</f>
        <v>1</v>
      </c>
      <c r="E114" s="2">
        <f t="shared" si="4"/>
        <v>-66761</v>
      </c>
      <c r="F114" s="5" t="str">
        <f t="shared" si="7"/>
        <v>BEARISH</v>
      </c>
      <c r="G114" s="5" t="str">
        <f t="shared" si="6"/>
        <v>NEUTRAL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4.57</v>
      </c>
      <c r="C115" s="5">
        <f>TITRES_STAT!D118</f>
        <v>1.1816</v>
      </c>
      <c r="D115" s="5">
        <f>TITRES_STAT!E118</f>
        <v>12955</v>
      </c>
      <c r="E115" s="2">
        <f t="shared" si="4"/>
        <v>-79716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4.55</v>
      </c>
      <c r="C116" s="5">
        <f>TITRES_STAT!D119</f>
        <v>1.1765000000000001</v>
      </c>
      <c r="D116" s="5">
        <f>TITRES_STAT!E119</f>
        <v>2750</v>
      </c>
      <c r="E116" s="2">
        <f t="shared" si="4"/>
        <v>-82466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4.42</v>
      </c>
      <c r="C117" s="5">
        <f>TITRES_STAT!D120</f>
        <v>1.1429</v>
      </c>
      <c r="D117" s="5">
        <f>TITRES_STAT!E120</f>
        <v>9922</v>
      </c>
      <c r="E117" s="2">
        <f t="shared" si="4"/>
        <v>-92388</v>
      </c>
      <c r="F117" s="5" t="str">
        <f t="shared" si="7"/>
        <v>BEARISH</v>
      </c>
      <c r="G117" s="5" t="str">
        <f t="shared" si="6"/>
        <v>STRONG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4.2</v>
      </c>
      <c r="C118" s="5">
        <f>TITRES_STAT!D121</f>
        <v>1.0860000000000001</v>
      </c>
      <c r="D118" s="5">
        <f>TITRES_STAT!E121</f>
        <v>10186</v>
      </c>
      <c r="E118" s="2">
        <f t="shared" si="4"/>
        <v>-102574</v>
      </c>
      <c r="F118" s="5" t="str">
        <f t="shared" si="7"/>
        <v>BEARISH</v>
      </c>
      <c r="G118" s="5" t="str">
        <f t="shared" si="6"/>
        <v>STRONG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4.2</v>
      </c>
      <c r="C119" s="5">
        <f>TITRES_STAT!D122</f>
        <v>1.0860000000000001</v>
      </c>
      <c r="D119" s="5">
        <f>TITRES_STAT!E122</f>
        <v>4159</v>
      </c>
      <c r="E119" s="2">
        <f t="shared" si="4"/>
        <v>-102574</v>
      </c>
      <c r="F119" s="5" t="str">
        <f t="shared" si="7"/>
        <v>BEARISH</v>
      </c>
      <c r="G119" s="5" t="str">
        <f t="shared" si="6"/>
        <v>STRONG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4.28</v>
      </c>
      <c r="C120" s="5">
        <f>TITRES_STAT!D123</f>
        <v>1.1067</v>
      </c>
      <c r="D120" s="5">
        <f>TITRES_STAT!E123</f>
        <v>1</v>
      </c>
      <c r="E120" s="2">
        <f t="shared" si="4"/>
        <v>-102573</v>
      </c>
      <c r="F120" s="5" t="str">
        <f t="shared" si="7"/>
        <v>BEARISH</v>
      </c>
      <c r="G120" s="5" t="str">
        <f t="shared" si="6"/>
        <v>STRONG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4.34</v>
      </c>
      <c r="C121" s="5">
        <f>TITRES_STAT!D124</f>
        <v>1.1222000000000001</v>
      </c>
      <c r="D121" s="5">
        <f>TITRES_STAT!E124</f>
        <v>791</v>
      </c>
      <c r="E121" s="2">
        <f t="shared" si="4"/>
        <v>-101782</v>
      </c>
      <c r="F121" s="5" t="str">
        <f t="shared" si="7"/>
        <v>BEARISH</v>
      </c>
      <c r="G121" s="5" t="str">
        <f t="shared" si="6"/>
        <v>STRONG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4.42</v>
      </c>
      <c r="C122" s="5">
        <f>TITRES_STAT!D125</f>
        <v>1.1429</v>
      </c>
      <c r="D122" s="5">
        <f>TITRES_STAT!E125</f>
        <v>2199</v>
      </c>
      <c r="E122" s="2">
        <f t="shared" si="4"/>
        <v>-99583</v>
      </c>
      <c r="F122" s="5" t="str">
        <f t="shared" si="7"/>
        <v>BEARISH</v>
      </c>
      <c r="G122" s="5" t="str">
        <f t="shared" si="6"/>
        <v>STRONG</v>
      </c>
      <c r="H122" s="5" t="str">
        <f t="shared" si="5"/>
        <v>NEUTRAL</v>
      </c>
    </row>
    <row r="123" spans="1:8" ht="13.5" x14ac:dyDescent="0.25">
      <c r="A123" s="3">
        <f>TITRES_STAT!B126</f>
        <v>42482</v>
      </c>
      <c r="B123" s="5">
        <f>TITRES_STAT!C126</f>
        <v>4.6100000000000003</v>
      </c>
      <c r="C123" s="5">
        <f>TITRES_STAT!D126</f>
        <v>1.1919999999999999</v>
      </c>
      <c r="D123" s="5">
        <f>TITRES_STAT!E126</f>
        <v>41340</v>
      </c>
      <c r="E123" s="2">
        <f t="shared" si="4"/>
        <v>-58243</v>
      </c>
      <c r="F123" s="5" t="str">
        <f t="shared" si="7"/>
        <v>BULLISH</v>
      </c>
      <c r="G123" s="5" t="str">
        <f t="shared" si="6"/>
        <v>WEAK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4.87</v>
      </c>
      <c r="C124" s="5">
        <f>TITRES_STAT!D127</f>
        <v>1.2592000000000001</v>
      </c>
      <c r="D124" s="5">
        <f>TITRES_STAT!E127</f>
        <v>18918</v>
      </c>
      <c r="E124" s="2">
        <f t="shared" si="4"/>
        <v>-39325</v>
      </c>
      <c r="F124" s="5" t="str">
        <f t="shared" si="7"/>
        <v>BULLISH</v>
      </c>
      <c r="G124" s="5" t="str">
        <f t="shared" si="6"/>
        <v>WEAK</v>
      </c>
      <c r="H124" s="5" t="str">
        <f t="shared" si="5"/>
        <v>CONFIRMED BULLISH</v>
      </c>
    </row>
    <row r="125" spans="1:8" ht="13.5" x14ac:dyDescent="0.25">
      <c r="A125" s="3">
        <f>TITRES_STAT!B128</f>
        <v>42486</v>
      </c>
      <c r="B125" s="5">
        <f>TITRES_STAT!C128</f>
        <v>5.05</v>
      </c>
      <c r="C125" s="5">
        <f>TITRES_STAT!D128</f>
        <v>1.3057000000000001</v>
      </c>
      <c r="D125" s="5">
        <f>TITRES_STAT!E128</f>
        <v>16861</v>
      </c>
      <c r="E125" s="2">
        <f t="shared" si="4"/>
        <v>-22464</v>
      </c>
      <c r="F125" s="5" t="str">
        <f t="shared" si="7"/>
        <v>BULLISH</v>
      </c>
      <c r="G125" s="5" t="str">
        <f t="shared" si="6"/>
        <v>WEAK</v>
      </c>
      <c r="H125" s="5" t="str">
        <f t="shared" si="5"/>
        <v>CONFIRMED BULLISH</v>
      </c>
    </row>
    <row r="126" spans="1:8" ht="13.5" x14ac:dyDescent="0.25">
      <c r="A126" s="3">
        <f>TITRES_STAT!B129</f>
        <v>42487</v>
      </c>
      <c r="B126" s="5">
        <f>TITRES_STAT!C129</f>
        <v>4.9000000000000004</v>
      </c>
      <c r="C126" s="5">
        <f>TITRES_STAT!D129</f>
        <v>1.2669999999999999</v>
      </c>
      <c r="D126" s="5">
        <f>TITRES_STAT!E129</f>
        <v>1253</v>
      </c>
      <c r="E126" s="2">
        <f t="shared" si="4"/>
        <v>-23717</v>
      </c>
      <c r="F126" s="5" t="str">
        <f t="shared" si="7"/>
        <v>BULLISH</v>
      </c>
      <c r="G126" s="5" t="str">
        <f t="shared" si="6"/>
        <v>WEAK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4.68</v>
      </c>
      <c r="C127" s="5">
        <f>TITRES_STAT!D130</f>
        <v>1.2101</v>
      </c>
      <c r="D127" s="5">
        <f>TITRES_STAT!E130</f>
        <v>11931</v>
      </c>
      <c r="E127" s="2">
        <f t="shared" si="4"/>
        <v>-35648</v>
      </c>
      <c r="F127" s="5" t="str">
        <f t="shared" si="7"/>
        <v>BULLISH</v>
      </c>
      <c r="G127" s="5" t="str">
        <f t="shared" si="6"/>
        <v>WEAK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4.42</v>
      </c>
      <c r="C128" s="5">
        <f>TITRES_STAT!D131</f>
        <v>1.1429</v>
      </c>
      <c r="D128" s="5">
        <f>TITRES_STAT!E131</f>
        <v>3660</v>
      </c>
      <c r="E128" s="2">
        <f t="shared" si="4"/>
        <v>-39308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BULLISH DIVERGENCE</v>
      </c>
    </row>
    <row r="129" spans="1:8" ht="13.5" x14ac:dyDescent="0.25">
      <c r="A129" s="3">
        <f>TITRES_STAT!B132</f>
        <v>42492</v>
      </c>
      <c r="B129" s="5">
        <f>TITRES_STAT!C132</f>
        <v>4.4000000000000004</v>
      </c>
      <c r="C129" s="5">
        <f>TITRES_STAT!D132</f>
        <v>1.1376999999999999</v>
      </c>
      <c r="D129" s="5">
        <f>TITRES_STAT!E132</f>
        <v>1982</v>
      </c>
      <c r="E129" s="2">
        <f t="shared" si="4"/>
        <v>-41290</v>
      </c>
      <c r="F129" s="5" t="str">
        <f t="shared" si="7"/>
        <v>BEARISH</v>
      </c>
      <c r="G129" s="5" t="str">
        <f t="shared" si="6"/>
        <v>STRONG</v>
      </c>
      <c r="H129" s="5" t="str">
        <f t="shared" si="5"/>
        <v>CONFIRMED BEARISH</v>
      </c>
    </row>
    <row r="130" spans="1:8" ht="13.5" x14ac:dyDescent="0.25">
      <c r="A130" s="3">
        <f>TITRES_STAT!B133</f>
        <v>42493</v>
      </c>
      <c r="B130" s="5">
        <f>TITRES_STAT!C133</f>
        <v>4.4000000000000004</v>
      </c>
      <c r="C130" s="5">
        <f>TITRES_STAT!D133</f>
        <v>1.1376999999999999</v>
      </c>
      <c r="D130" s="5">
        <f>TITRES_STAT!E133</f>
        <v>2810</v>
      </c>
      <c r="E130" s="2">
        <f t="shared" si="4"/>
        <v>-41290</v>
      </c>
      <c r="F130" s="5" t="str">
        <f t="shared" si="7"/>
        <v>BEARISH</v>
      </c>
      <c r="G130" s="5" t="str">
        <f t="shared" si="6"/>
        <v>STRONG</v>
      </c>
      <c r="H130" s="5" t="str">
        <f t="shared" si="5"/>
        <v>CONFIRMED BEARISH</v>
      </c>
    </row>
    <row r="131" spans="1:8" ht="13.5" x14ac:dyDescent="0.25">
      <c r="A131" s="3">
        <f>TITRES_STAT!B134</f>
        <v>42494</v>
      </c>
      <c r="B131" s="5">
        <f>TITRES_STAT!C134</f>
        <v>4.29</v>
      </c>
      <c r="C131" s="5">
        <f>TITRES_STAT!D134</f>
        <v>1.1092</v>
      </c>
      <c r="D131" s="5">
        <f>TITRES_STAT!E134</f>
        <v>2351</v>
      </c>
      <c r="E131" s="2">
        <f t="shared" si="4"/>
        <v>-43641</v>
      </c>
      <c r="F131" s="5" t="str">
        <f t="shared" si="7"/>
        <v>BEARISH</v>
      </c>
      <c r="G131" s="5" t="str">
        <f t="shared" si="6"/>
        <v>STRONG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4.4000000000000004</v>
      </c>
      <c r="C132" s="5">
        <f>TITRES_STAT!D135</f>
        <v>1.1376999999999999</v>
      </c>
      <c r="D132" s="5">
        <f>TITRES_STAT!E135</f>
        <v>6127</v>
      </c>
      <c r="E132" s="2">
        <f t="shared" ref="E132:E195" si="8">IF(B132&gt;B131, E131+D132, IF(B132&lt;B131, E131-D132, E131))</f>
        <v>-37514</v>
      </c>
      <c r="F132" s="5" t="str">
        <f t="shared" si="7"/>
        <v>BEARISH</v>
      </c>
      <c r="G132" s="5" t="str">
        <f t="shared" si="6"/>
        <v>STRONG</v>
      </c>
      <c r="H132" s="5" t="str">
        <f t="shared" si="5"/>
        <v>CONFIRMED BEARISH</v>
      </c>
    </row>
    <row r="133" spans="1:8" ht="13.5" x14ac:dyDescent="0.25">
      <c r="A133" s="3">
        <f>TITRES_STAT!B136</f>
        <v>42496</v>
      </c>
      <c r="B133" s="5">
        <f>TITRES_STAT!C136</f>
        <v>4.2699999999999996</v>
      </c>
      <c r="C133" s="5">
        <f>TITRES_STAT!D136</f>
        <v>1.1041000000000001</v>
      </c>
      <c r="D133" s="5">
        <f>TITRES_STAT!E136</f>
        <v>1084</v>
      </c>
      <c r="E133" s="2">
        <f t="shared" si="8"/>
        <v>-38598</v>
      </c>
      <c r="F133" s="5" t="str">
        <f t="shared" si="7"/>
        <v>BULLISH</v>
      </c>
      <c r="G133" s="5" t="str">
        <f t="shared" si="6"/>
        <v>NEUTRAL</v>
      </c>
      <c r="H133" s="5" t="str">
        <f t="shared" si="5"/>
        <v>BULLISH DIVERGENCE</v>
      </c>
    </row>
    <row r="134" spans="1:8" ht="13.5" x14ac:dyDescent="0.25">
      <c r="A134" s="3">
        <f>TITRES_STAT!B137</f>
        <v>42499</v>
      </c>
      <c r="B134" s="5">
        <f>TITRES_STAT!C137</f>
        <v>4.37</v>
      </c>
      <c r="C134" s="5">
        <f>TITRES_STAT!D137</f>
        <v>1.1298999999999999</v>
      </c>
      <c r="D134" s="5">
        <f>TITRES_STAT!E137</f>
        <v>2913</v>
      </c>
      <c r="E134" s="2">
        <f t="shared" si="8"/>
        <v>-35685</v>
      </c>
      <c r="F134" s="5" t="str">
        <f t="shared" si="7"/>
        <v>BULLISH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42500</v>
      </c>
      <c r="B135" s="5">
        <f>TITRES_STAT!C138</f>
        <v>4.26</v>
      </c>
      <c r="C135" s="5">
        <f>TITRES_STAT!D138</f>
        <v>1.1014999999999999</v>
      </c>
      <c r="D135" s="5">
        <f>TITRES_STAT!E138</f>
        <v>318</v>
      </c>
      <c r="E135" s="2">
        <f t="shared" si="8"/>
        <v>-36003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BULLISH DIVERGENCE</v>
      </c>
    </row>
    <row r="136" spans="1:8" ht="13.5" x14ac:dyDescent="0.25">
      <c r="A136" s="3">
        <f>TITRES_STAT!B139</f>
        <v>42501</v>
      </c>
      <c r="B136" s="5">
        <f>TITRES_STAT!C139</f>
        <v>4.3600000000000003</v>
      </c>
      <c r="C136" s="5">
        <f>TITRES_STAT!D139</f>
        <v>1.1273</v>
      </c>
      <c r="D136" s="5">
        <f>TITRES_STAT!E139</f>
        <v>694</v>
      </c>
      <c r="E136" s="2">
        <f t="shared" si="8"/>
        <v>-35309</v>
      </c>
      <c r="F136" s="5" t="str">
        <f t="shared" ref="F136:F199" si="11">IF(E136&gt;E131,"BULLISH",IF(E136&lt;E131,"BEARISH","NEUTRAL"))</f>
        <v>BULLISH</v>
      </c>
      <c r="G136" s="5" t="str">
        <f t="shared" si="10"/>
        <v>WEAK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4.2300000000000004</v>
      </c>
      <c r="C137" s="5">
        <f>TITRES_STAT!D140</f>
        <v>1.0936999999999999</v>
      </c>
      <c r="D137" s="5">
        <f>TITRES_STAT!E140</f>
        <v>350</v>
      </c>
      <c r="E137" s="2">
        <f t="shared" si="8"/>
        <v>-35659</v>
      </c>
      <c r="F137" s="5" t="str">
        <f t="shared" si="11"/>
        <v>BULLISH</v>
      </c>
      <c r="G137" s="5" t="str">
        <f t="shared" si="10"/>
        <v>WEAK</v>
      </c>
      <c r="H137" s="5" t="str">
        <f t="shared" si="9"/>
        <v>BULLISH DIVERGENCE</v>
      </c>
    </row>
    <row r="138" spans="1:8" ht="13.5" x14ac:dyDescent="0.25">
      <c r="A138" s="3">
        <f>TITRES_STAT!B141</f>
        <v>42503</v>
      </c>
      <c r="B138" s="5">
        <f>TITRES_STAT!C141</f>
        <v>4.1500000000000004</v>
      </c>
      <c r="C138" s="5">
        <f>TITRES_STAT!D141</f>
        <v>1.073</v>
      </c>
      <c r="D138" s="5">
        <f>TITRES_STAT!E141</f>
        <v>1493</v>
      </c>
      <c r="E138" s="2">
        <f t="shared" si="8"/>
        <v>-37152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BULLISH DIVERGENCE</v>
      </c>
    </row>
    <row r="139" spans="1:8" ht="13.5" x14ac:dyDescent="0.25">
      <c r="A139" s="3">
        <f>TITRES_STAT!B142</f>
        <v>42506</v>
      </c>
      <c r="B139" s="5">
        <f>TITRES_STAT!C142</f>
        <v>4.03</v>
      </c>
      <c r="C139" s="5">
        <f>TITRES_STAT!D142</f>
        <v>1.042</v>
      </c>
      <c r="D139" s="5">
        <f>TITRES_STAT!E142</f>
        <v>1472</v>
      </c>
      <c r="E139" s="2">
        <f t="shared" si="8"/>
        <v>-38624</v>
      </c>
      <c r="F139" s="5" t="str">
        <f t="shared" si="11"/>
        <v>BEARISH</v>
      </c>
      <c r="G139" s="5" t="str">
        <f t="shared" si="10"/>
        <v>STRONG</v>
      </c>
      <c r="H139" s="5" t="str">
        <f t="shared" si="9"/>
        <v>CONFIRMED BEARISH</v>
      </c>
    </row>
    <row r="140" spans="1:8" ht="13.5" x14ac:dyDescent="0.25">
      <c r="A140" s="3">
        <f>TITRES_STAT!B143</f>
        <v>42507</v>
      </c>
      <c r="B140" s="5">
        <f>TITRES_STAT!C143</f>
        <v>4.0999999999999996</v>
      </c>
      <c r="C140" s="5">
        <f>TITRES_STAT!D143</f>
        <v>1.0601</v>
      </c>
      <c r="D140" s="5">
        <f>TITRES_STAT!E143</f>
        <v>4299</v>
      </c>
      <c r="E140" s="2">
        <f t="shared" si="8"/>
        <v>-34325</v>
      </c>
      <c r="F140" s="5" t="str">
        <f t="shared" si="11"/>
        <v>BULLISH</v>
      </c>
      <c r="G140" s="5" t="str">
        <f t="shared" si="10"/>
        <v>WEAK</v>
      </c>
      <c r="H140" s="5" t="str">
        <f t="shared" si="9"/>
        <v>BULLISH DIVERGENCE</v>
      </c>
    </row>
    <row r="141" spans="1:8" ht="13.5" x14ac:dyDescent="0.25">
      <c r="A141" s="3">
        <f>TITRES_STAT!B144</f>
        <v>42508</v>
      </c>
      <c r="B141" s="5">
        <f>TITRES_STAT!C144</f>
        <v>4.09</v>
      </c>
      <c r="C141" s="5">
        <f>TITRES_STAT!D144</f>
        <v>1.0575000000000001</v>
      </c>
      <c r="D141" s="5">
        <f>TITRES_STAT!E144</f>
        <v>12751</v>
      </c>
      <c r="E141" s="2">
        <f t="shared" si="8"/>
        <v>-47076</v>
      </c>
      <c r="F141" s="5" t="str">
        <f t="shared" si="11"/>
        <v>BEARISH</v>
      </c>
      <c r="G141" s="5" t="str">
        <f t="shared" si="10"/>
        <v>STRONG</v>
      </c>
      <c r="H141" s="5" t="str">
        <f t="shared" si="9"/>
        <v>CONFIRMED BEARISH</v>
      </c>
    </row>
    <row r="142" spans="1:8" ht="13.5" x14ac:dyDescent="0.25">
      <c r="A142" s="3">
        <f>TITRES_STAT!B145</f>
        <v>42509</v>
      </c>
      <c r="B142" s="5">
        <f>TITRES_STAT!C145</f>
        <v>4</v>
      </c>
      <c r="C142" s="5">
        <f>TITRES_STAT!D145</f>
        <v>1.0343</v>
      </c>
      <c r="D142" s="5">
        <f>TITRES_STAT!E145</f>
        <v>852</v>
      </c>
      <c r="E142" s="2">
        <f t="shared" si="8"/>
        <v>-47928</v>
      </c>
      <c r="F142" s="5" t="str">
        <f t="shared" si="11"/>
        <v>BEARISH</v>
      </c>
      <c r="G142" s="5" t="str">
        <f t="shared" si="10"/>
        <v>STRONG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3.88</v>
      </c>
      <c r="C143" s="5">
        <f>TITRES_STAT!D146</f>
        <v>1.0032000000000001</v>
      </c>
      <c r="D143" s="5">
        <f>TITRES_STAT!E146</f>
        <v>1211</v>
      </c>
      <c r="E143" s="2">
        <f t="shared" si="8"/>
        <v>-49139</v>
      </c>
      <c r="F143" s="5" t="str">
        <f t="shared" si="11"/>
        <v>BEARISH</v>
      </c>
      <c r="G143" s="5" t="str">
        <f t="shared" si="10"/>
        <v>STRONG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3.9</v>
      </c>
      <c r="C144" s="5">
        <f>TITRES_STAT!D147</f>
        <v>1.0084</v>
      </c>
      <c r="D144" s="5">
        <f>TITRES_STAT!E147</f>
        <v>3501</v>
      </c>
      <c r="E144" s="2">
        <f t="shared" si="8"/>
        <v>-45638</v>
      </c>
      <c r="F144" s="5" t="str">
        <f t="shared" si="11"/>
        <v>BEARISH</v>
      </c>
      <c r="G144" s="5" t="str">
        <f t="shared" si="10"/>
        <v>STRONG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4</v>
      </c>
      <c r="C145" s="5">
        <f>TITRES_STAT!D148</f>
        <v>1.0343</v>
      </c>
      <c r="D145" s="5">
        <f>TITRES_STAT!E148</f>
        <v>863</v>
      </c>
      <c r="E145" s="2">
        <f t="shared" si="8"/>
        <v>-44775</v>
      </c>
      <c r="F145" s="5" t="str">
        <f t="shared" si="11"/>
        <v>BEARISH</v>
      </c>
      <c r="G145" s="5" t="str">
        <f t="shared" si="10"/>
        <v>STRONG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3.97</v>
      </c>
      <c r="C146" s="5">
        <f>TITRES_STAT!D149</f>
        <v>1.0265</v>
      </c>
      <c r="D146" s="5">
        <f>TITRES_STAT!E149</f>
        <v>1950</v>
      </c>
      <c r="E146" s="2">
        <f t="shared" si="8"/>
        <v>-46725</v>
      </c>
      <c r="F146" s="5" t="str">
        <f t="shared" si="11"/>
        <v>BULLISH</v>
      </c>
      <c r="G146" s="5" t="str">
        <f t="shared" si="10"/>
        <v>NEUTRAL</v>
      </c>
      <c r="H146" s="5" t="str">
        <f t="shared" si="9"/>
        <v>BULLISH DIVERGENCE</v>
      </c>
    </row>
    <row r="147" spans="1:8" ht="13.5" x14ac:dyDescent="0.25">
      <c r="A147" s="3">
        <f>TITRES_STAT!B150</f>
        <v>42516</v>
      </c>
      <c r="B147" s="5">
        <f>TITRES_STAT!C150</f>
        <v>3.94</v>
      </c>
      <c r="C147" s="5">
        <f>TITRES_STAT!D150</f>
        <v>1.0186999999999999</v>
      </c>
      <c r="D147" s="5">
        <f>TITRES_STAT!E150</f>
        <v>270</v>
      </c>
      <c r="E147" s="2">
        <f t="shared" si="8"/>
        <v>-46995</v>
      </c>
      <c r="F147" s="5" t="str">
        <f t="shared" si="11"/>
        <v>BULLISH</v>
      </c>
      <c r="G147" s="5" t="str">
        <f t="shared" si="10"/>
        <v>NEUTRAL</v>
      </c>
      <c r="H147" s="5" t="str">
        <f t="shared" si="9"/>
        <v>BULLISH DIVERGENCE</v>
      </c>
    </row>
    <row r="148" spans="1:8" ht="13.5" x14ac:dyDescent="0.25">
      <c r="A148" s="3">
        <f>TITRES_STAT!B151</f>
        <v>42517</v>
      </c>
      <c r="B148" s="5">
        <f>TITRES_STAT!C151</f>
        <v>3.77</v>
      </c>
      <c r="C148" s="5">
        <f>TITRES_STAT!D151</f>
        <v>0.9748</v>
      </c>
      <c r="D148" s="5">
        <f>TITRES_STAT!E151</f>
        <v>2244</v>
      </c>
      <c r="E148" s="2">
        <f t="shared" si="8"/>
        <v>-49239</v>
      </c>
      <c r="F148" s="5" t="str">
        <f t="shared" si="11"/>
        <v>BEARISH</v>
      </c>
      <c r="G148" s="5" t="str">
        <f t="shared" si="10"/>
        <v>NEUTRAL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3.91</v>
      </c>
      <c r="C149" s="5">
        <f>TITRES_STAT!D152</f>
        <v>1.0109999999999999</v>
      </c>
      <c r="D149" s="5">
        <f>TITRES_STAT!E152</f>
        <v>1836</v>
      </c>
      <c r="E149" s="2">
        <f t="shared" si="8"/>
        <v>-47403</v>
      </c>
      <c r="F149" s="5" t="str">
        <f t="shared" si="11"/>
        <v>BEARISH</v>
      </c>
      <c r="G149" s="5" t="str">
        <f t="shared" si="10"/>
        <v>STRONG</v>
      </c>
      <c r="H149" s="5" t="str">
        <f t="shared" si="9"/>
        <v>BEARISH DIVERGENCE</v>
      </c>
    </row>
    <row r="150" spans="1:8" ht="13.5" x14ac:dyDescent="0.25">
      <c r="A150" s="3">
        <f>TITRES_STAT!B153</f>
        <v>42521</v>
      </c>
      <c r="B150" s="5">
        <f>TITRES_STAT!C153</f>
        <v>3.85</v>
      </c>
      <c r="C150" s="5">
        <f>TITRES_STAT!D153</f>
        <v>0.99550000000000005</v>
      </c>
      <c r="D150" s="5">
        <f>TITRES_STAT!E153</f>
        <v>555</v>
      </c>
      <c r="E150" s="2">
        <f t="shared" si="8"/>
        <v>-47958</v>
      </c>
      <c r="F150" s="5" t="str">
        <f t="shared" si="11"/>
        <v>BEARISH</v>
      </c>
      <c r="G150" s="5" t="str">
        <f t="shared" si="10"/>
        <v>STRONG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3.79</v>
      </c>
      <c r="C151" s="5">
        <f>TITRES_STAT!D154</f>
        <v>0.98</v>
      </c>
      <c r="D151" s="5">
        <f>TITRES_STAT!E154</f>
        <v>1217</v>
      </c>
      <c r="E151" s="2">
        <f t="shared" si="8"/>
        <v>-49175</v>
      </c>
      <c r="F151" s="5" t="str">
        <f t="shared" si="11"/>
        <v>BEARISH</v>
      </c>
      <c r="G151" s="5" t="str">
        <f t="shared" si="10"/>
        <v>STRONG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3.68</v>
      </c>
      <c r="C152" s="5">
        <f>TITRES_STAT!D155</f>
        <v>0.95150000000000001</v>
      </c>
      <c r="D152" s="5">
        <f>TITRES_STAT!E155</f>
        <v>2955</v>
      </c>
      <c r="E152" s="2">
        <f t="shared" si="8"/>
        <v>-52130</v>
      </c>
      <c r="F152" s="5" t="str">
        <f t="shared" si="11"/>
        <v>BEARISH</v>
      </c>
      <c r="G152" s="5" t="str">
        <f t="shared" si="10"/>
        <v>STRONG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3.77</v>
      </c>
      <c r="C153" s="5">
        <f>TITRES_STAT!D156</f>
        <v>0.9748</v>
      </c>
      <c r="D153" s="5">
        <f>TITRES_STAT!E156</f>
        <v>2505</v>
      </c>
      <c r="E153" s="2">
        <f t="shared" si="8"/>
        <v>-49625</v>
      </c>
      <c r="F153" s="5" t="str">
        <f t="shared" si="11"/>
        <v>BEARISH</v>
      </c>
      <c r="G153" s="5" t="str">
        <f t="shared" si="10"/>
        <v>NEUTRAL</v>
      </c>
      <c r="H153" s="5" t="str">
        <f t="shared" si="9"/>
        <v>NEUTRAL</v>
      </c>
    </row>
    <row r="154" spans="1:8" ht="13.5" x14ac:dyDescent="0.25">
      <c r="A154" s="3">
        <f>TITRES_STAT!B157</f>
        <v>42527</v>
      </c>
      <c r="B154" s="5">
        <f>TITRES_STAT!C157</f>
        <v>3.79</v>
      </c>
      <c r="C154" s="5">
        <f>TITRES_STAT!D157</f>
        <v>0.98</v>
      </c>
      <c r="D154" s="5">
        <f>TITRES_STAT!E157</f>
        <v>200</v>
      </c>
      <c r="E154" s="2">
        <f t="shared" si="8"/>
        <v>-49425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3.79</v>
      </c>
      <c r="C155" s="5">
        <f>TITRES_STAT!D158</f>
        <v>0.98</v>
      </c>
      <c r="D155" s="5">
        <f>TITRES_STAT!E158</f>
        <v>650</v>
      </c>
      <c r="E155" s="2">
        <f t="shared" si="8"/>
        <v>-49425</v>
      </c>
      <c r="F155" s="5" t="str">
        <f t="shared" si="11"/>
        <v>BEARISH</v>
      </c>
      <c r="G155" s="5" t="str">
        <f t="shared" si="10"/>
        <v>STRONG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3.79</v>
      </c>
      <c r="C156" s="5">
        <f>TITRES_STAT!D159</f>
        <v>0.98</v>
      </c>
      <c r="D156" s="5">
        <f>TITRES_STAT!E159</f>
        <v>10</v>
      </c>
      <c r="E156" s="2">
        <f t="shared" si="8"/>
        <v>-49425</v>
      </c>
      <c r="F156" s="5" t="str">
        <f t="shared" si="11"/>
        <v>BEARISH</v>
      </c>
      <c r="G156" s="5" t="str">
        <f t="shared" si="10"/>
        <v>NEUTRAL</v>
      </c>
      <c r="H156" s="5" t="str">
        <f t="shared" si="9"/>
        <v>NEUTRAL</v>
      </c>
    </row>
    <row r="157" spans="1:8" ht="13.5" x14ac:dyDescent="0.25">
      <c r="A157" s="3">
        <f>TITRES_STAT!B160</f>
        <v>42530</v>
      </c>
      <c r="B157" s="5">
        <f>TITRES_STAT!C160</f>
        <v>3.68</v>
      </c>
      <c r="C157" s="5">
        <f>TITRES_STAT!D160</f>
        <v>0.95150000000000001</v>
      </c>
      <c r="D157" s="5">
        <f>TITRES_STAT!E160</f>
        <v>3420</v>
      </c>
      <c r="E157" s="2">
        <f t="shared" si="8"/>
        <v>-52845</v>
      </c>
      <c r="F157" s="5" t="str">
        <f t="shared" si="11"/>
        <v>BEARISH</v>
      </c>
      <c r="G157" s="5" t="str">
        <f t="shared" si="10"/>
        <v>NEUTRAL</v>
      </c>
      <c r="H157" s="5" t="str">
        <f t="shared" si="9"/>
        <v>NEUTRAL</v>
      </c>
    </row>
    <row r="158" spans="1:8" ht="13.5" x14ac:dyDescent="0.25">
      <c r="A158" s="3">
        <f>TITRES_STAT!B161</f>
        <v>42531</v>
      </c>
      <c r="B158" s="5">
        <f>TITRES_STAT!C161</f>
        <v>3.78</v>
      </c>
      <c r="C158" s="5">
        <f>TITRES_STAT!D161</f>
        <v>0.97740000000000005</v>
      </c>
      <c r="D158" s="5">
        <f>TITRES_STAT!E161</f>
        <v>1520</v>
      </c>
      <c r="E158" s="2">
        <f t="shared" si="8"/>
        <v>-51325</v>
      </c>
      <c r="F158" s="5" t="str">
        <f t="shared" si="11"/>
        <v>BEARISH</v>
      </c>
      <c r="G158" s="5" t="str">
        <f t="shared" si="10"/>
        <v>STRONG</v>
      </c>
      <c r="H158" s="5" t="str">
        <f t="shared" si="9"/>
        <v>BEARISH DIVERGENCE</v>
      </c>
    </row>
    <row r="159" spans="1:8" ht="13.5" x14ac:dyDescent="0.25">
      <c r="A159" s="3">
        <f>TITRES_STAT!B162</f>
        <v>42534</v>
      </c>
      <c r="B159" s="5">
        <f>TITRES_STAT!C162</f>
        <v>3.8</v>
      </c>
      <c r="C159" s="5">
        <f>TITRES_STAT!D162</f>
        <v>0.98250000000000004</v>
      </c>
      <c r="D159" s="5">
        <f>TITRES_STAT!E162</f>
        <v>1664</v>
      </c>
      <c r="E159" s="2">
        <f t="shared" si="8"/>
        <v>-49661</v>
      </c>
      <c r="F159" s="5" t="str">
        <f t="shared" si="11"/>
        <v>BEARISH</v>
      </c>
      <c r="G159" s="5" t="str">
        <f t="shared" si="10"/>
        <v>NEUTRAL</v>
      </c>
      <c r="H159" s="5" t="str">
        <f t="shared" si="9"/>
        <v>BEARISH DIVERGENCE</v>
      </c>
    </row>
    <row r="160" spans="1:8" ht="13.5" x14ac:dyDescent="0.25">
      <c r="A160" s="3">
        <f>TITRES_STAT!B163</f>
        <v>42535</v>
      </c>
      <c r="B160" s="5">
        <f>TITRES_STAT!C163</f>
        <v>3.89</v>
      </c>
      <c r="C160" s="5">
        <f>TITRES_STAT!D163</f>
        <v>1.0058</v>
      </c>
      <c r="D160" s="5">
        <f>TITRES_STAT!E163</f>
        <v>7075</v>
      </c>
      <c r="E160" s="2">
        <f t="shared" si="8"/>
        <v>-42586</v>
      </c>
      <c r="F160" s="5" t="str">
        <f t="shared" si="11"/>
        <v>BULLISH</v>
      </c>
      <c r="G160" s="5" t="str">
        <f t="shared" si="10"/>
        <v>WEAK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3.89</v>
      </c>
      <c r="C161" s="5">
        <f>TITRES_STAT!D164</f>
        <v>1.0058</v>
      </c>
      <c r="D161" s="5">
        <f>TITRES_STAT!E164</f>
        <v>302</v>
      </c>
      <c r="E161" s="2">
        <f t="shared" si="8"/>
        <v>-42586</v>
      </c>
      <c r="F161" s="5" t="str">
        <f t="shared" si="11"/>
        <v>BULLISH</v>
      </c>
      <c r="G161" s="5" t="str">
        <f t="shared" si="10"/>
        <v>WEAK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3.8</v>
      </c>
      <c r="C162" s="5">
        <f>TITRES_STAT!D165</f>
        <v>0.98250000000000004</v>
      </c>
      <c r="D162" s="5">
        <f>TITRES_STAT!E165</f>
        <v>4069</v>
      </c>
      <c r="E162" s="2">
        <f t="shared" si="8"/>
        <v>-46655</v>
      </c>
      <c r="F162" s="5" t="str">
        <f t="shared" si="11"/>
        <v>BULLISH</v>
      </c>
      <c r="G162" s="5" t="str">
        <f t="shared" si="10"/>
        <v>WEAK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3.97</v>
      </c>
      <c r="C163" s="5">
        <f>TITRES_STAT!D166</f>
        <v>1.0265</v>
      </c>
      <c r="D163" s="5">
        <f>TITRES_STAT!E166</f>
        <v>1934</v>
      </c>
      <c r="E163" s="2">
        <f t="shared" si="8"/>
        <v>-44721</v>
      </c>
      <c r="F163" s="5" t="str">
        <f t="shared" si="11"/>
        <v>BULLISH</v>
      </c>
      <c r="G163" s="5" t="str">
        <f t="shared" si="10"/>
        <v>WEAK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3.95</v>
      </c>
      <c r="C164" s="5">
        <f>TITRES_STAT!D167</f>
        <v>1.0213000000000001</v>
      </c>
      <c r="D164" s="5">
        <f>TITRES_STAT!E167</f>
        <v>10660</v>
      </c>
      <c r="E164" s="2">
        <f t="shared" si="8"/>
        <v>-55381</v>
      </c>
      <c r="F164" s="5" t="str">
        <f t="shared" si="11"/>
        <v>BEARISH</v>
      </c>
      <c r="G164" s="5" t="str">
        <f t="shared" si="10"/>
        <v>STRONG</v>
      </c>
      <c r="H164" s="5" t="str">
        <f t="shared" si="9"/>
        <v>BEARISH DIVERGENCE</v>
      </c>
    </row>
    <row r="165" spans="1:8" ht="13.5" x14ac:dyDescent="0.25">
      <c r="A165" s="3">
        <f>TITRES_STAT!B168</f>
        <v>42542</v>
      </c>
      <c r="B165" s="5">
        <f>TITRES_STAT!C168</f>
        <v>3.9</v>
      </c>
      <c r="C165" s="5">
        <f>TITRES_STAT!D168</f>
        <v>1.0084</v>
      </c>
      <c r="D165" s="5">
        <f>TITRES_STAT!E168</f>
        <v>1839</v>
      </c>
      <c r="E165" s="2">
        <f t="shared" si="8"/>
        <v>-57220</v>
      </c>
      <c r="F165" s="5" t="str">
        <f t="shared" si="11"/>
        <v>BEARISH</v>
      </c>
      <c r="G165" s="5" t="str">
        <f t="shared" si="10"/>
        <v>STRONG</v>
      </c>
      <c r="H165" s="5" t="str">
        <f t="shared" si="9"/>
        <v>BEARISH DIVERGENCE</v>
      </c>
    </row>
    <row r="166" spans="1:8" ht="13.5" x14ac:dyDescent="0.25">
      <c r="A166" s="3">
        <f>TITRES_STAT!B169</f>
        <v>42543</v>
      </c>
      <c r="B166" s="5">
        <f>TITRES_STAT!C169</f>
        <v>3.9</v>
      </c>
      <c r="C166" s="5">
        <f>TITRES_STAT!D169</f>
        <v>1.0084</v>
      </c>
      <c r="D166" s="5">
        <f>TITRES_STAT!E169</f>
        <v>4950</v>
      </c>
      <c r="E166" s="2">
        <f t="shared" si="8"/>
        <v>-57220</v>
      </c>
      <c r="F166" s="5" t="str">
        <f t="shared" si="11"/>
        <v>BEARISH</v>
      </c>
      <c r="G166" s="5" t="str">
        <f t="shared" si="10"/>
        <v>STRONG</v>
      </c>
      <c r="H166" s="5" t="str">
        <f t="shared" si="9"/>
        <v>BEARISH DIVERGENCE</v>
      </c>
    </row>
    <row r="167" spans="1:8" ht="13.5" x14ac:dyDescent="0.25">
      <c r="A167" s="3">
        <f>TITRES_STAT!B170</f>
        <v>42544</v>
      </c>
      <c r="B167" s="5">
        <f>TITRES_STAT!C170</f>
        <v>3.85</v>
      </c>
      <c r="C167" s="5">
        <f>TITRES_STAT!D170</f>
        <v>0.99550000000000005</v>
      </c>
      <c r="D167" s="5">
        <f>TITRES_STAT!E170</f>
        <v>1825</v>
      </c>
      <c r="E167" s="2">
        <f t="shared" si="8"/>
        <v>-59045</v>
      </c>
      <c r="F167" s="5" t="str">
        <f t="shared" si="11"/>
        <v>BEARISH</v>
      </c>
      <c r="G167" s="5" t="str">
        <f t="shared" si="10"/>
        <v>STRONG</v>
      </c>
      <c r="H167" s="5" t="str">
        <f t="shared" si="9"/>
        <v>BEARISH DIVERGENCE</v>
      </c>
    </row>
    <row r="168" spans="1:8" ht="13.5" x14ac:dyDescent="0.25">
      <c r="A168" s="3">
        <f>TITRES_STAT!B171</f>
        <v>42545</v>
      </c>
      <c r="B168" s="5">
        <f>TITRES_STAT!C171</f>
        <v>3.79</v>
      </c>
      <c r="C168" s="5">
        <f>TITRES_STAT!D171</f>
        <v>0.98</v>
      </c>
      <c r="D168" s="5">
        <f>TITRES_STAT!E171</f>
        <v>4975</v>
      </c>
      <c r="E168" s="2">
        <f t="shared" si="8"/>
        <v>-64020</v>
      </c>
      <c r="F168" s="5" t="str">
        <f t="shared" si="11"/>
        <v>BEARISH</v>
      </c>
      <c r="G168" s="5" t="str">
        <f t="shared" si="10"/>
        <v>STRONG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3.85</v>
      </c>
      <c r="C169" s="5">
        <f>TITRES_STAT!D172</f>
        <v>0.99550000000000005</v>
      </c>
      <c r="D169" s="5">
        <f>TITRES_STAT!E172</f>
        <v>1800</v>
      </c>
      <c r="E169" s="2">
        <f t="shared" si="8"/>
        <v>-62220</v>
      </c>
      <c r="F169" s="5" t="str">
        <f t="shared" si="11"/>
        <v>BEARISH</v>
      </c>
      <c r="G169" s="5" t="str">
        <f t="shared" si="10"/>
        <v>STRONG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3.85</v>
      </c>
      <c r="C170" s="5">
        <f>TITRES_STAT!D173</f>
        <v>0.99550000000000005</v>
      </c>
      <c r="D170" s="5">
        <f>TITRES_STAT!E173</f>
        <v>11300</v>
      </c>
      <c r="E170" s="2">
        <f t="shared" si="8"/>
        <v>-62220</v>
      </c>
      <c r="F170" s="5" t="str">
        <f t="shared" si="11"/>
        <v>BEARISH</v>
      </c>
      <c r="G170" s="5" t="str">
        <f t="shared" si="10"/>
        <v>STRONG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3.85</v>
      </c>
      <c r="C171" s="5">
        <f>TITRES_STAT!D174</f>
        <v>0.99550000000000005</v>
      </c>
      <c r="D171" s="5">
        <f>TITRES_STAT!E174</f>
        <v>0</v>
      </c>
      <c r="E171" s="2">
        <f t="shared" si="8"/>
        <v>-62220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3.85</v>
      </c>
      <c r="C172" s="5">
        <f>TITRES_STAT!D175</f>
        <v>0.99550000000000005</v>
      </c>
      <c r="D172" s="5">
        <f>TITRES_STAT!E175</f>
        <v>0</v>
      </c>
      <c r="E172" s="2">
        <f t="shared" si="8"/>
        <v>-62220</v>
      </c>
      <c r="F172" s="5" t="str">
        <f t="shared" si="11"/>
        <v>BEARISH</v>
      </c>
      <c r="G172" s="5" t="str">
        <f t="shared" si="10"/>
        <v>STRONG</v>
      </c>
      <c r="H172" s="5" t="str">
        <f t="shared" si="9"/>
        <v>NEUTRAL</v>
      </c>
    </row>
    <row r="173" spans="1:8" ht="13.5" x14ac:dyDescent="0.25">
      <c r="A173" s="3">
        <f>TITRES_STAT!B176</f>
        <v>42552</v>
      </c>
      <c r="B173" s="5">
        <f>TITRES_STAT!C176</f>
        <v>3.85</v>
      </c>
      <c r="C173" s="5">
        <f>TITRES_STAT!D176</f>
        <v>0.99550000000000005</v>
      </c>
      <c r="D173" s="5">
        <f>TITRES_STAT!E176</f>
        <v>1560</v>
      </c>
      <c r="E173" s="2">
        <f t="shared" si="8"/>
        <v>-62220</v>
      </c>
      <c r="F173" s="5" t="str">
        <f t="shared" si="11"/>
        <v>BULLISH</v>
      </c>
      <c r="G173" s="5" t="str">
        <f t="shared" si="10"/>
        <v>WEAK</v>
      </c>
      <c r="H173" s="5" t="str">
        <f t="shared" si="9"/>
        <v>CONFIRMED BULLISH</v>
      </c>
    </row>
    <row r="174" spans="1:8" ht="13.5" x14ac:dyDescent="0.25">
      <c r="A174" s="3">
        <f>TITRES_STAT!B177</f>
        <v>42555</v>
      </c>
      <c r="B174" s="5">
        <f>TITRES_STAT!C177</f>
        <v>3.85</v>
      </c>
      <c r="C174" s="5">
        <f>TITRES_STAT!D177</f>
        <v>0.99550000000000005</v>
      </c>
      <c r="D174" s="5">
        <f>TITRES_STAT!E177</f>
        <v>0</v>
      </c>
      <c r="E174" s="2">
        <f t="shared" si="8"/>
        <v>-62220</v>
      </c>
      <c r="F174" s="5" t="str">
        <f t="shared" si="11"/>
        <v>NEUTRAL</v>
      </c>
      <c r="G174" s="5" t="str">
        <f t="shared" si="10"/>
        <v>NEUTRAL</v>
      </c>
      <c r="H174" s="5" t="str">
        <f t="shared" si="9"/>
        <v>NEUTRAL</v>
      </c>
    </row>
    <row r="175" spans="1:8" ht="13.5" x14ac:dyDescent="0.25">
      <c r="A175" s="3">
        <f>TITRES_STAT!B178</f>
        <v>42559</v>
      </c>
      <c r="B175" s="5">
        <f>TITRES_STAT!C178</f>
        <v>3.85</v>
      </c>
      <c r="C175" s="5">
        <f>TITRES_STAT!D178</f>
        <v>0.99550000000000005</v>
      </c>
      <c r="D175" s="5">
        <f>TITRES_STAT!E178</f>
        <v>2000</v>
      </c>
      <c r="E175" s="2">
        <f t="shared" si="8"/>
        <v>-62220</v>
      </c>
      <c r="F175" s="5" t="str">
        <f t="shared" si="11"/>
        <v>NEUTRAL</v>
      </c>
      <c r="G175" s="5" t="str">
        <f t="shared" si="10"/>
        <v>NEUTRAL</v>
      </c>
      <c r="H175" s="5" t="str">
        <f t="shared" si="9"/>
        <v>NEUTRAL</v>
      </c>
    </row>
    <row r="176" spans="1:8" ht="13.5" x14ac:dyDescent="0.25">
      <c r="A176" s="3">
        <f>TITRES_STAT!B179</f>
        <v>42562</v>
      </c>
      <c r="B176" s="5">
        <f>TITRES_STAT!C179</f>
        <v>4</v>
      </c>
      <c r="C176" s="5">
        <f>TITRES_STAT!D179</f>
        <v>1.0343</v>
      </c>
      <c r="D176" s="5">
        <f>TITRES_STAT!E179</f>
        <v>600</v>
      </c>
      <c r="E176" s="2">
        <f t="shared" si="8"/>
        <v>-61620</v>
      </c>
      <c r="F176" s="5" t="str">
        <f t="shared" si="11"/>
        <v>BULLISH</v>
      </c>
      <c r="G176" s="5" t="str">
        <f t="shared" si="10"/>
        <v>NEUTRAL</v>
      </c>
      <c r="H176" s="5" t="str">
        <f t="shared" si="9"/>
        <v>CONFIRMED BULLISH</v>
      </c>
    </row>
    <row r="177" spans="1:8" ht="13.5" x14ac:dyDescent="0.25">
      <c r="A177" s="3">
        <f>TITRES_STAT!B180</f>
        <v>42563</v>
      </c>
      <c r="B177" s="5">
        <f>TITRES_STAT!C180</f>
        <v>3.91</v>
      </c>
      <c r="C177" s="5">
        <f>TITRES_STAT!D180</f>
        <v>1.0664</v>
      </c>
      <c r="D177" s="5">
        <f>TITRES_STAT!E180</f>
        <v>100</v>
      </c>
      <c r="E177" s="2">
        <f t="shared" si="8"/>
        <v>-61720</v>
      </c>
      <c r="F177" s="5" t="str">
        <f t="shared" si="11"/>
        <v>BULLISH</v>
      </c>
      <c r="G177" s="5" t="str">
        <f t="shared" si="10"/>
        <v>NEUTRAL</v>
      </c>
      <c r="H177" s="5" t="str">
        <f t="shared" si="9"/>
        <v>CONFIRMED BULLISH</v>
      </c>
    </row>
    <row r="178" spans="1:8" ht="13.5" x14ac:dyDescent="0.25">
      <c r="A178" s="3">
        <f>TITRES_STAT!B181</f>
        <v>42564</v>
      </c>
      <c r="B178" s="5">
        <f>TITRES_STAT!C181</f>
        <v>3.95</v>
      </c>
      <c r="C178" s="5">
        <f>TITRES_STAT!D181</f>
        <v>1.0772999999999999</v>
      </c>
      <c r="D178" s="5">
        <f>TITRES_STAT!E181</f>
        <v>5110</v>
      </c>
      <c r="E178" s="2">
        <f t="shared" si="8"/>
        <v>-56610</v>
      </c>
      <c r="F178" s="5" t="str">
        <f t="shared" si="11"/>
        <v>BULLISH</v>
      </c>
      <c r="G178" s="5" t="str">
        <f t="shared" si="10"/>
        <v>WEAK</v>
      </c>
      <c r="H178" s="5" t="str">
        <f t="shared" si="9"/>
        <v>CONFIRMED BULLISH</v>
      </c>
    </row>
    <row r="179" spans="1:8" ht="13.5" x14ac:dyDescent="0.25">
      <c r="A179" s="3">
        <f>TITRES_STAT!B182</f>
        <v>42565</v>
      </c>
      <c r="B179" s="5">
        <f>TITRES_STAT!C182</f>
        <v>4.0599999999999996</v>
      </c>
      <c r="C179" s="5">
        <f>TITRES_STAT!D182</f>
        <v>1.1073999999999999</v>
      </c>
      <c r="D179" s="5">
        <f>TITRES_STAT!E182</f>
        <v>605</v>
      </c>
      <c r="E179" s="2">
        <f t="shared" si="8"/>
        <v>-56005</v>
      </c>
      <c r="F179" s="5" t="str">
        <f t="shared" si="11"/>
        <v>BULLISH</v>
      </c>
      <c r="G179" s="5" t="str">
        <f t="shared" si="10"/>
        <v>WEAK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4</v>
      </c>
      <c r="C180" s="5">
        <f>TITRES_STAT!D183</f>
        <v>1.091</v>
      </c>
      <c r="D180" s="5">
        <f>TITRES_STAT!E183</f>
        <v>696</v>
      </c>
      <c r="E180" s="2">
        <f t="shared" si="8"/>
        <v>-56701</v>
      </c>
      <c r="F180" s="5" t="str">
        <f t="shared" si="11"/>
        <v>BULLISH</v>
      </c>
      <c r="G180" s="5" t="str">
        <f t="shared" si="10"/>
        <v>WEAK</v>
      </c>
      <c r="H180" s="5" t="str">
        <f t="shared" si="9"/>
        <v>CONFIRMED BULLISH</v>
      </c>
    </row>
    <row r="181" spans="1:8" ht="13.5" x14ac:dyDescent="0.25">
      <c r="A181" s="3">
        <f>TITRES_STAT!B184</f>
        <v>42569</v>
      </c>
      <c r="B181" s="5">
        <f>TITRES_STAT!C184</f>
        <v>3.95</v>
      </c>
      <c r="C181" s="5">
        <f>TITRES_STAT!D184</f>
        <v>1.0772999999999999</v>
      </c>
      <c r="D181" s="5">
        <f>TITRES_STAT!E184</f>
        <v>448</v>
      </c>
      <c r="E181" s="2">
        <f t="shared" si="8"/>
        <v>-57149</v>
      </c>
      <c r="F181" s="5" t="str">
        <f t="shared" si="11"/>
        <v>BULLISH</v>
      </c>
      <c r="G181" s="5" t="str">
        <f t="shared" si="10"/>
        <v>WEAK</v>
      </c>
      <c r="H181" s="5" t="str">
        <f t="shared" si="9"/>
        <v>BULLISH DIVERGENCE</v>
      </c>
    </row>
    <row r="182" spans="1:8" ht="13.5" x14ac:dyDescent="0.25">
      <c r="A182" s="3">
        <f>TITRES_STAT!B185</f>
        <v>42570</v>
      </c>
      <c r="B182" s="5">
        <f>TITRES_STAT!C185</f>
        <v>3.84</v>
      </c>
      <c r="C182" s="5">
        <f>TITRES_STAT!D185</f>
        <v>1.0472999999999999</v>
      </c>
      <c r="D182" s="5">
        <f>TITRES_STAT!E185</f>
        <v>1112</v>
      </c>
      <c r="E182" s="2">
        <f t="shared" si="8"/>
        <v>-58261</v>
      </c>
      <c r="F182" s="5" t="str">
        <f t="shared" si="11"/>
        <v>BULLISH</v>
      </c>
      <c r="G182" s="5" t="str">
        <f t="shared" si="10"/>
        <v>WEAK</v>
      </c>
      <c r="H182" s="5" t="str">
        <f t="shared" si="9"/>
        <v>BULLISH DIVERGENCE</v>
      </c>
    </row>
    <row r="183" spans="1:8" ht="13.5" x14ac:dyDescent="0.25">
      <c r="A183" s="3">
        <f>TITRES_STAT!B186</f>
        <v>42571</v>
      </c>
      <c r="B183" s="5">
        <f>TITRES_STAT!C186</f>
        <v>3.95</v>
      </c>
      <c r="C183" s="5">
        <f>TITRES_STAT!D186</f>
        <v>1.0772999999999999</v>
      </c>
      <c r="D183" s="5">
        <f>TITRES_STAT!E186</f>
        <v>1950</v>
      </c>
      <c r="E183" s="2">
        <f t="shared" si="8"/>
        <v>-56311</v>
      </c>
      <c r="F183" s="5" t="str">
        <f t="shared" si="11"/>
        <v>BULLISH</v>
      </c>
      <c r="G183" s="5" t="str">
        <f t="shared" si="10"/>
        <v>NEUTRAL</v>
      </c>
      <c r="H183" s="5" t="str">
        <f t="shared" si="9"/>
        <v>NEUTRAL</v>
      </c>
    </row>
    <row r="184" spans="1:8" ht="13.5" x14ac:dyDescent="0.25">
      <c r="A184" s="3">
        <f>TITRES_STAT!B187</f>
        <v>42572</v>
      </c>
      <c r="B184" s="5">
        <f>TITRES_STAT!C187</f>
        <v>3.99</v>
      </c>
      <c r="C184" s="5">
        <f>TITRES_STAT!D187</f>
        <v>1.0883</v>
      </c>
      <c r="D184" s="5">
        <f>TITRES_STAT!E187</f>
        <v>1025</v>
      </c>
      <c r="E184" s="2">
        <f t="shared" si="8"/>
        <v>-55286</v>
      </c>
      <c r="F184" s="5" t="str">
        <f t="shared" si="11"/>
        <v>BULLISH</v>
      </c>
      <c r="G184" s="5" t="str">
        <f t="shared" si="10"/>
        <v>NEUTRAL</v>
      </c>
      <c r="H184" s="5" t="str">
        <f t="shared" si="9"/>
        <v>BULLISH DIVERGENCE</v>
      </c>
    </row>
    <row r="185" spans="1:8" ht="13.5" x14ac:dyDescent="0.25">
      <c r="A185" s="3">
        <f>TITRES_STAT!B188</f>
        <v>42573</v>
      </c>
      <c r="B185" s="5">
        <f>TITRES_STAT!C188</f>
        <v>4</v>
      </c>
      <c r="C185" s="5">
        <f>TITRES_STAT!D188</f>
        <v>1.091</v>
      </c>
      <c r="D185" s="5">
        <f>TITRES_STAT!E188</f>
        <v>941</v>
      </c>
      <c r="E185" s="2">
        <f t="shared" si="8"/>
        <v>-54345</v>
      </c>
      <c r="F185" s="5" t="str">
        <f t="shared" si="11"/>
        <v>BULLISH</v>
      </c>
      <c r="G185" s="5" t="str">
        <f t="shared" si="10"/>
        <v>WEAK</v>
      </c>
      <c r="H185" s="5" t="str">
        <f t="shared" si="9"/>
        <v>NEUTRAL</v>
      </c>
    </row>
    <row r="186" spans="1:8" ht="13.5" x14ac:dyDescent="0.25">
      <c r="A186" s="3">
        <f>TITRES_STAT!B189</f>
        <v>42577</v>
      </c>
      <c r="B186" s="5">
        <f>TITRES_STAT!C189</f>
        <v>3.9</v>
      </c>
      <c r="C186" s="5">
        <f>TITRES_STAT!D189</f>
        <v>1.0637000000000001</v>
      </c>
      <c r="D186" s="5">
        <f>TITRES_STAT!E189</f>
        <v>579</v>
      </c>
      <c r="E186" s="2">
        <f t="shared" si="8"/>
        <v>-54924</v>
      </c>
      <c r="F186" s="5" t="str">
        <f t="shared" si="11"/>
        <v>BULLISH</v>
      </c>
      <c r="G186" s="5" t="str">
        <f t="shared" si="10"/>
        <v>WEAK</v>
      </c>
      <c r="H186" s="5" t="str">
        <f t="shared" si="9"/>
        <v>BULLISH DIVERGENCE</v>
      </c>
    </row>
    <row r="187" spans="1:8" ht="13.5" x14ac:dyDescent="0.25">
      <c r="A187" s="3">
        <f>TITRES_STAT!B190</f>
        <v>42578</v>
      </c>
      <c r="B187" s="5">
        <f>TITRES_STAT!C190</f>
        <v>3.89</v>
      </c>
      <c r="C187" s="5">
        <f>TITRES_STAT!D190</f>
        <v>1.0609999999999999</v>
      </c>
      <c r="D187" s="5">
        <f>TITRES_STAT!E190</f>
        <v>1805</v>
      </c>
      <c r="E187" s="2">
        <f t="shared" si="8"/>
        <v>-56729</v>
      </c>
      <c r="F187" s="5" t="str">
        <f t="shared" si="11"/>
        <v>BULLISH</v>
      </c>
      <c r="G187" s="5" t="str">
        <f t="shared" si="10"/>
        <v>WEAK</v>
      </c>
      <c r="H187" s="5" t="str">
        <f t="shared" si="9"/>
        <v>CONFIRMED BULLISH</v>
      </c>
    </row>
    <row r="188" spans="1:8" ht="13.5" x14ac:dyDescent="0.25">
      <c r="A188" s="3">
        <f>TITRES_STAT!B191</f>
        <v>42579</v>
      </c>
      <c r="B188" s="5">
        <f>TITRES_STAT!C191</f>
        <v>3.95</v>
      </c>
      <c r="C188" s="5">
        <f>TITRES_STAT!D191</f>
        <v>1.0772999999999999</v>
      </c>
      <c r="D188" s="5">
        <f>TITRES_STAT!E191</f>
        <v>1300</v>
      </c>
      <c r="E188" s="2">
        <f t="shared" si="8"/>
        <v>-55429</v>
      </c>
      <c r="F188" s="5" t="str">
        <f t="shared" si="11"/>
        <v>BULLISH</v>
      </c>
      <c r="G188" s="5" t="str">
        <f t="shared" si="10"/>
        <v>NEUTRAL</v>
      </c>
      <c r="H188" s="5" t="str">
        <f t="shared" si="9"/>
        <v>NEUTRAL</v>
      </c>
    </row>
    <row r="189" spans="1:8" ht="13.5" x14ac:dyDescent="0.25">
      <c r="A189" s="3">
        <f>TITRES_STAT!B192</f>
        <v>42580</v>
      </c>
      <c r="B189" s="5">
        <f>TITRES_STAT!C192</f>
        <v>3.95</v>
      </c>
      <c r="C189" s="5">
        <f>TITRES_STAT!D192</f>
        <v>1.0772999999999999</v>
      </c>
      <c r="D189" s="5">
        <f>TITRES_STAT!E192</f>
        <v>630</v>
      </c>
      <c r="E189" s="2">
        <f t="shared" si="8"/>
        <v>-55429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3.95</v>
      </c>
      <c r="C190" s="5">
        <f>TITRES_STAT!D193</f>
        <v>1.0772999999999999</v>
      </c>
      <c r="D190" s="5">
        <f>TITRES_STAT!E193</f>
        <v>172</v>
      </c>
      <c r="E190" s="2">
        <f t="shared" si="8"/>
        <v>-55429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3.89</v>
      </c>
      <c r="C191" s="5">
        <f>TITRES_STAT!D194</f>
        <v>1.0609999999999999</v>
      </c>
      <c r="D191" s="5">
        <f>TITRES_STAT!E194</f>
        <v>300</v>
      </c>
      <c r="E191" s="2">
        <f t="shared" si="8"/>
        <v>-55729</v>
      </c>
      <c r="F191" s="5" t="str">
        <f t="shared" si="11"/>
        <v>BEARISH</v>
      </c>
      <c r="G191" s="5" t="str">
        <f t="shared" si="10"/>
        <v>NEUTRAL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4</v>
      </c>
      <c r="C192" s="5">
        <f>TITRES_STAT!D195</f>
        <v>1.091</v>
      </c>
      <c r="D192" s="5">
        <f>TITRES_STAT!E195</f>
        <v>3922</v>
      </c>
      <c r="E192" s="2">
        <f t="shared" si="8"/>
        <v>-51807</v>
      </c>
      <c r="F192" s="5" t="str">
        <f t="shared" si="11"/>
        <v>BULLISH</v>
      </c>
      <c r="G192" s="5" t="str">
        <f t="shared" si="10"/>
        <v>WEAK</v>
      </c>
      <c r="H192" s="5" t="str">
        <f t="shared" si="9"/>
        <v>CONFIRMED BULLISH</v>
      </c>
    </row>
    <row r="193" spans="1:8" ht="13.5" x14ac:dyDescent="0.25">
      <c r="A193" s="3">
        <f>TITRES_STAT!B196</f>
        <v>42586</v>
      </c>
      <c r="B193" s="5">
        <f>TITRES_STAT!C196</f>
        <v>4</v>
      </c>
      <c r="C193" s="5">
        <f>TITRES_STAT!D196</f>
        <v>1.091</v>
      </c>
      <c r="D193" s="5">
        <f>TITRES_STAT!E196</f>
        <v>0</v>
      </c>
      <c r="E193" s="2">
        <f t="shared" si="8"/>
        <v>-51807</v>
      </c>
      <c r="F193" s="5" t="str">
        <f t="shared" si="11"/>
        <v>BULLISH</v>
      </c>
      <c r="G193" s="5" t="str">
        <f t="shared" si="10"/>
        <v>WEAK</v>
      </c>
      <c r="H193" s="5" t="str">
        <f t="shared" si="9"/>
        <v>CONFIRMED BULLISH</v>
      </c>
    </row>
    <row r="194" spans="1:8" ht="13.5" x14ac:dyDescent="0.25">
      <c r="A194" s="3">
        <f>TITRES_STAT!B197</f>
        <v>42587</v>
      </c>
      <c r="B194" s="5">
        <f>TITRES_STAT!C197</f>
        <v>4</v>
      </c>
      <c r="C194" s="5">
        <f>TITRES_STAT!D197</f>
        <v>1.091</v>
      </c>
      <c r="D194" s="5">
        <f>TITRES_STAT!E197</f>
        <v>0</v>
      </c>
      <c r="E194" s="2">
        <f t="shared" si="8"/>
        <v>-51807</v>
      </c>
      <c r="F194" s="5" t="str">
        <f t="shared" si="11"/>
        <v>BULLISH</v>
      </c>
      <c r="G194" s="5" t="str">
        <f t="shared" si="10"/>
        <v>WEAK</v>
      </c>
      <c r="H194" s="5" t="str">
        <f t="shared" si="9"/>
        <v>CONFIRMED BULLISH</v>
      </c>
    </row>
    <row r="195" spans="1:8" ht="13.5" x14ac:dyDescent="0.25">
      <c r="A195" s="3">
        <f>TITRES_STAT!B198</f>
        <v>42590</v>
      </c>
      <c r="B195" s="5">
        <f>TITRES_STAT!C198</f>
        <v>4</v>
      </c>
      <c r="C195" s="5">
        <f>TITRES_STAT!D198</f>
        <v>1.091</v>
      </c>
      <c r="D195" s="5">
        <f>TITRES_STAT!E198</f>
        <v>0</v>
      </c>
      <c r="E195" s="2">
        <f t="shared" si="8"/>
        <v>-51807</v>
      </c>
      <c r="F195" s="5" t="str">
        <f t="shared" si="11"/>
        <v>BULLISH</v>
      </c>
      <c r="G195" s="5" t="str">
        <f t="shared" si="10"/>
        <v>WEAK</v>
      </c>
      <c r="H195" s="5" t="str">
        <f t="shared" si="9"/>
        <v>CONFIRMED BULLISH</v>
      </c>
    </row>
    <row r="196" spans="1:8" ht="13.5" x14ac:dyDescent="0.25">
      <c r="A196" s="3">
        <f>TITRES_STAT!B199</f>
        <v>42591</v>
      </c>
      <c r="B196" s="5">
        <f>TITRES_STAT!C199</f>
        <v>3.88</v>
      </c>
      <c r="C196" s="5">
        <f>TITRES_STAT!D199</f>
        <v>1.0583</v>
      </c>
      <c r="D196" s="5">
        <f>TITRES_STAT!E199</f>
        <v>1300</v>
      </c>
      <c r="E196" s="2">
        <f t="shared" ref="E196:E259" si="12">IF(B196&gt;B195, E195+D196, IF(B196&lt;B195, E195-D196, E195))</f>
        <v>-53107</v>
      </c>
      <c r="F196" s="5" t="str">
        <f t="shared" si="11"/>
        <v>BULLISH</v>
      </c>
      <c r="G196" s="5" t="str">
        <f t="shared" si="10"/>
        <v>WEAK</v>
      </c>
      <c r="H196" s="5" t="str">
        <f t="shared" si="9"/>
        <v>BULLISH DIVERGENCE</v>
      </c>
    </row>
    <row r="197" spans="1:8" ht="13.5" x14ac:dyDescent="0.25">
      <c r="A197" s="3">
        <f>TITRES_STAT!B200</f>
        <v>42592</v>
      </c>
      <c r="B197" s="5">
        <f>TITRES_STAT!C200</f>
        <v>3.81</v>
      </c>
      <c r="C197" s="5">
        <f>TITRES_STAT!D200</f>
        <v>1.0391999999999999</v>
      </c>
      <c r="D197" s="5">
        <f>TITRES_STAT!E200</f>
        <v>150</v>
      </c>
      <c r="E197" s="2">
        <f t="shared" si="12"/>
        <v>-53257</v>
      </c>
      <c r="F197" s="5" t="str">
        <f t="shared" si="11"/>
        <v>BEARISH</v>
      </c>
      <c r="G197" s="5" t="str">
        <f t="shared" si="10"/>
        <v>STRONG</v>
      </c>
      <c r="H197" s="5" t="str">
        <f t="shared" si="9"/>
        <v>CONFIRMED BEARISH</v>
      </c>
    </row>
    <row r="198" spans="1:8" ht="13.5" x14ac:dyDescent="0.25">
      <c r="A198" s="3">
        <f>TITRES_STAT!B201</f>
        <v>42593</v>
      </c>
      <c r="B198" s="5">
        <f>TITRES_STAT!C201</f>
        <v>3.82</v>
      </c>
      <c r="C198" s="5">
        <f>TITRES_STAT!D201</f>
        <v>1.0419</v>
      </c>
      <c r="D198" s="5">
        <f>TITRES_STAT!E201</f>
        <v>700</v>
      </c>
      <c r="E198" s="2">
        <f t="shared" si="12"/>
        <v>-52557</v>
      </c>
      <c r="F198" s="5" t="str">
        <f t="shared" si="11"/>
        <v>BEARISH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3.79</v>
      </c>
      <c r="C199" s="5">
        <f>TITRES_STAT!D202</f>
        <v>1.0337000000000001</v>
      </c>
      <c r="D199" s="5">
        <f>TITRES_STAT!E202</f>
        <v>2032</v>
      </c>
      <c r="E199" s="2">
        <f t="shared" si="12"/>
        <v>-54589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STRONG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3.88</v>
      </c>
      <c r="C200" s="5">
        <f>TITRES_STAT!D203</f>
        <v>1.0583</v>
      </c>
      <c r="D200" s="5">
        <f>TITRES_STAT!E203</f>
        <v>301</v>
      </c>
      <c r="E200" s="2">
        <f t="shared" si="12"/>
        <v>-54288</v>
      </c>
      <c r="F200" s="5" t="str">
        <f t="shared" ref="F200:F263" si="15">IF(E200&gt;E195,"BULLISH",IF(E200&lt;E195,"BEARISH","NEUTRAL"))</f>
        <v>BEARISH</v>
      </c>
      <c r="G200" s="5" t="str">
        <f t="shared" si="14"/>
        <v>STRONG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3.88</v>
      </c>
      <c r="C201" s="5">
        <f>TITRES_STAT!D204</f>
        <v>1.0583</v>
      </c>
      <c r="D201" s="5">
        <f>TITRES_STAT!E204</f>
        <v>7098</v>
      </c>
      <c r="E201" s="2">
        <f t="shared" si="12"/>
        <v>-54288</v>
      </c>
      <c r="F201" s="5" t="str">
        <f t="shared" si="15"/>
        <v>BEARISH</v>
      </c>
      <c r="G201" s="5" t="str">
        <f t="shared" si="14"/>
        <v>STRONG</v>
      </c>
      <c r="H201" s="5" t="str">
        <f t="shared" si="13"/>
        <v>NEUTRAL</v>
      </c>
    </row>
    <row r="202" spans="1:8" ht="13.5" x14ac:dyDescent="0.25">
      <c r="A202" s="3">
        <f>TITRES_STAT!B205</f>
        <v>42599</v>
      </c>
      <c r="B202" s="5">
        <f>TITRES_STAT!C205</f>
        <v>3.97</v>
      </c>
      <c r="C202" s="5">
        <f>TITRES_STAT!D205</f>
        <v>1.0828</v>
      </c>
      <c r="D202" s="5">
        <f>TITRES_STAT!E205</f>
        <v>1484</v>
      </c>
      <c r="E202" s="2">
        <f t="shared" si="12"/>
        <v>-52804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4</v>
      </c>
      <c r="C203" s="5">
        <f>TITRES_STAT!D206</f>
        <v>1.091</v>
      </c>
      <c r="D203" s="5">
        <f>TITRES_STAT!E206</f>
        <v>210</v>
      </c>
      <c r="E203" s="2">
        <f t="shared" si="12"/>
        <v>-52594</v>
      </c>
      <c r="F203" s="5" t="str">
        <f t="shared" si="15"/>
        <v>BEARISH</v>
      </c>
      <c r="G203" s="5" t="str">
        <f t="shared" si="14"/>
        <v>NEUTRAL</v>
      </c>
      <c r="H203" s="5" t="str">
        <f t="shared" si="13"/>
        <v>BEARISH DIVERGENCE</v>
      </c>
    </row>
    <row r="204" spans="1:8" ht="13.5" x14ac:dyDescent="0.25">
      <c r="A204" s="3">
        <f>TITRES_STAT!B207</f>
        <v>42601</v>
      </c>
      <c r="B204" s="5">
        <f>TITRES_STAT!C207</f>
        <v>4</v>
      </c>
      <c r="C204" s="5">
        <f>TITRES_STAT!D207</f>
        <v>1.091</v>
      </c>
      <c r="D204" s="5">
        <f>TITRES_STAT!E207</f>
        <v>0</v>
      </c>
      <c r="E204" s="2">
        <f t="shared" si="12"/>
        <v>-52594</v>
      </c>
      <c r="F204" s="5" t="str">
        <f t="shared" si="15"/>
        <v>BULLISH</v>
      </c>
      <c r="G204" s="5" t="str">
        <f t="shared" si="14"/>
        <v>WEAK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3.82</v>
      </c>
      <c r="C205" s="5">
        <f>TITRES_STAT!D208</f>
        <v>1.0419</v>
      </c>
      <c r="D205" s="5">
        <f>TITRES_STAT!E208</f>
        <v>326</v>
      </c>
      <c r="E205" s="2">
        <f t="shared" si="12"/>
        <v>-52920</v>
      </c>
      <c r="F205" s="5" t="str">
        <f t="shared" si="15"/>
        <v>BULLISH</v>
      </c>
      <c r="G205" s="5" t="str">
        <f t="shared" si="14"/>
        <v>WEAK</v>
      </c>
      <c r="H205" s="5" t="str">
        <f t="shared" si="13"/>
        <v>BULLISH DIVERGENCE</v>
      </c>
    </row>
    <row r="206" spans="1:8" ht="13.5" x14ac:dyDescent="0.25">
      <c r="A206" s="3">
        <f>TITRES_STAT!B209</f>
        <v>42605</v>
      </c>
      <c r="B206" s="5">
        <f>TITRES_STAT!C209</f>
        <v>3.78</v>
      </c>
      <c r="C206" s="5">
        <f>TITRES_STAT!D209</f>
        <v>1.0309999999999999</v>
      </c>
      <c r="D206" s="5">
        <f>TITRES_STAT!E209</f>
        <v>644</v>
      </c>
      <c r="E206" s="2">
        <f t="shared" si="12"/>
        <v>-53564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BULLISH DIVERGENCE</v>
      </c>
    </row>
    <row r="207" spans="1:8" ht="13.5" x14ac:dyDescent="0.25">
      <c r="A207" s="3">
        <f>TITRES_STAT!B210</f>
        <v>42606</v>
      </c>
      <c r="B207" s="5">
        <f>TITRES_STAT!C210</f>
        <v>3.78</v>
      </c>
      <c r="C207" s="5">
        <f>TITRES_STAT!D210</f>
        <v>1.0309999999999999</v>
      </c>
      <c r="D207" s="5">
        <f>TITRES_STAT!E210</f>
        <v>76</v>
      </c>
      <c r="E207" s="2">
        <f t="shared" si="12"/>
        <v>-53564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3.71</v>
      </c>
      <c r="C208" s="5">
        <f>TITRES_STAT!D211</f>
        <v>1.0119</v>
      </c>
      <c r="D208" s="5">
        <f>TITRES_STAT!E211</f>
        <v>387</v>
      </c>
      <c r="E208" s="2">
        <f t="shared" si="12"/>
        <v>-53951</v>
      </c>
      <c r="F208" s="5" t="str">
        <f t="shared" si="15"/>
        <v>BEARISH</v>
      </c>
      <c r="G208" s="5" t="str">
        <f t="shared" si="14"/>
        <v>STRONG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3.75</v>
      </c>
      <c r="C209" s="5">
        <f>TITRES_STAT!D212</f>
        <v>1.0227999999999999</v>
      </c>
      <c r="D209" s="5">
        <f>TITRES_STAT!E212</f>
        <v>1543</v>
      </c>
      <c r="E209" s="2">
        <f t="shared" si="12"/>
        <v>-52408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BULLISH DIVERGENCE</v>
      </c>
    </row>
    <row r="210" spans="1:8" ht="13.5" x14ac:dyDescent="0.25">
      <c r="A210" s="3">
        <f>TITRES_STAT!B213</f>
        <v>42611</v>
      </c>
      <c r="B210" s="5">
        <f>TITRES_STAT!C213</f>
        <v>3.8</v>
      </c>
      <c r="C210" s="5">
        <f>TITRES_STAT!D213</f>
        <v>1.0364</v>
      </c>
      <c r="D210" s="5">
        <f>TITRES_STAT!E213</f>
        <v>50</v>
      </c>
      <c r="E210" s="2">
        <f t="shared" si="12"/>
        <v>-52358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BULLISH DIVERGENCE</v>
      </c>
    </row>
    <row r="211" spans="1:8" ht="13.5" x14ac:dyDescent="0.25">
      <c r="A211" s="3">
        <f>TITRES_STAT!B214</f>
        <v>42612</v>
      </c>
      <c r="B211" s="5">
        <f>TITRES_STAT!C214</f>
        <v>3.8</v>
      </c>
      <c r="C211" s="5">
        <f>TITRES_STAT!D214</f>
        <v>1.0364</v>
      </c>
      <c r="D211" s="5">
        <f>TITRES_STAT!E214</f>
        <v>105</v>
      </c>
      <c r="E211" s="2">
        <f t="shared" si="12"/>
        <v>-52358</v>
      </c>
      <c r="F211" s="5" t="str">
        <f t="shared" si="15"/>
        <v>BULLISH</v>
      </c>
      <c r="G211" s="5" t="str">
        <f t="shared" si="14"/>
        <v>WEAK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3.8</v>
      </c>
      <c r="C212" s="5">
        <f>TITRES_STAT!D215</f>
        <v>1.0364</v>
      </c>
      <c r="D212" s="5">
        <f>TITRES_STAT!E215</f>
        <v>40</v>
      </c>
      <c r="E212" s="2">
        <f t="shared" si="12"/>
        <v>-52358</v>
      </c>
      <c r="F212" s="5" t="str">
        <f t="shared" si="15"/>
        <v>BULLISH</v>
      </c>
      <c r="G212" s="5" t="str">
        <f t="shared" si="14"/>
        <v>WEAK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3.91</v>
      </c>
      <c r="C213" s="5">
        <f>TITRES_STAT!D216</f>
        <v>1.0664</v>
      </c>
      <c r="D213" s="5">
        <f>TITRES_STAT!E216</f>
        <v>220</v>
      </c>
      <c r="E213" s="2">
        <f t="shared" si="12"/>
        <v>-52138</v>
      </c>
      <c r="F213" s="5" t="str">
        <f t="shared" si="15"/>
        <v>BULLISH</v>
      </c>
      <c r="G213" s="5" t="str">
        <f t="shared" si="14"/>
        <v>WEAK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3.91</v>
      </c>
      <c r="C214" s="5">
        <f>TITRES_STAT!D217</f>
        <v>1.0664</v>
      </c>
      <c r="D214" s="5">
        <f>TITRES_STAT!E217</f>
        <v>0</v>
      </c>
      <c r="E214" s="2">
        <f t="shared" si="12"/>
        <v>-52138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3.91</v>
      </c>
      <c r="C215" s="5">
        <f>TITRES_STAT!D218</f>
        <v>1.0664</v>
      </c>
      <c r="D215" s="5">
        <f>TITRES_STAT!E218</f>
        <v>0</v>
      </c>
      <c r="E215" s="2">
        <f t="shared" si="12"/>
        <v>-52138</v>
      </c>
      <c r="F215" s="5" t="str">
        <f t="shared" si="15"/>
        <v>BULLISH</v>
      </c>
      <c r="G215" s="5" t="str">
        <f t="shared" si="14"/>
        <v>NEUTRAL</v>
      </c>
      <c r="H215" s="5" t="str">
        <f t="shared" si="13"/>
        <v>CONFIRMED BULLISH</v>
      </c>
    </row>
    <row r="216" spans="1:8" ht="13.5" x14ac:dyDescent="0.25">
      <c r="A216" s="3">
        <f>TITRES_STAT!B219</f>
        <v>42619</v>
      </c>
      <c r="B216" s="5">
        <f>TITRES_STAT!C219</f>
        <v>3.91</v>
      </c>
      <c r="C216" s="5">
        <f>TITRES_STAT!D219</f>
        <v>1.0664</v>
      </c>
      <c r="D216" s="5">
        <f>TITRES_STAT!E219</f>
        <v>0</v>
      </c>
      <c r="E216" s="2">
        <f t="shared" si="12"/>
        <v>-52138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3.91</v>
      </c>
      <c r="C217" s="5">
        <f>TITRES_STAT!D220</f>
        <v>1.0664</v>
      </c>
      <c r="D217" s="5">
        <f>TITRES_STAT!E220</f>
        <v>0</v>
      </c>
      <c r="E217" s="2">
        <f t="shared" si="12"/>
        <v>-52138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CONFIRMED BULLISH</v>
      </c>
    </row>
    <row r="218" spans="1:8" ht="13.5" x14ac:dyDescent="0.25">
      <c r="A218" s="3">
        <f>TITRES_STAT!B221</f>
        <v>42621</v>
      </c>
      <c r="B218" s="5">
        <f>TITRES_STAT!C221</f>
        <v>3.91</v>
      </c>
      <c r="C218" s="5">
        <f>TITRES_STAT!D221</f>
        <v>1.0664</v>
      </c>
      <c r="D218" s="5">
        <f>TITRES_STAT!E221</f>
        <v>0</v>
      </c>
      <c r="E218" s="2">
        <f t="shared" si="12"/>
        <v>-52138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42622</v>
      </c>
      <c r="B219" s="5">
        <f>TITRES_STAT!C222</f>
        <v>3.84</v>
      </c>
      <c r="C219" s="5">
        <f>TITRES_STAT!D222</f>
        <v>1.0472999999999999</v>
      </c>
      <c r="D219" s="5">
        <f>TITRES_STAT!E222</f>
        <v>2251</v>
      </c>
      <c r="E219" s="2">
        <f t="shared" si="12"/>
        <v>-54389</v>
      </c>
      <c r="F219" s="5" t="str">
        <f t="shared" si="15"/>
        <v>BEARISH</v>
      </c>
      <c r="G219" s="5" t="str">
        <f t="shared" si="14"/>
        <v>STRONG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3.8</v>
      </c>
      <c r="C220" s="5">
        <f>TITRES_STAT!D223</f>
        <v>1.0364</v>
      </c>
      <c r="D220" s="5">
        <f>TITRES_STAT!E223</f>
        <v>120</v>
      </c>
      <c r="E220" s="2">
        <f t="shared" si="12"/>
        <v>-54509</v>
      </c>
      <c r="F220" s="5" t="str">
        <f t="shared" si="15"/>
        <v>BEARISH</v>
      </c>
      <c r="G220" s="5" t="str">
        <f t="shared" si="14"/>
        <v>STRONG</v>
      </c>
      <c r="H220" s="5" t="str">
        <f t="shared" si="13"/>
        <v>CONFIRMED BEARISH</v>
      </c>
    </row>
    <row r="221" spans="1:8" ht="13.5" x14ac:dyDescent="0.25">
      <c r="A221" s="3">
        <f>TITRES_STAT!B224</f>
        <v>42628</v>
      </c>
      <c r="B221" s="5">
        <f>TITRES_STAT!C224</f>
        <v>3.84</v>
      </c>
      <c r="C221" s="5">
        <f>TITRES_STAT!D224</f>
        <v>1.0472999999999999</v>
      </c>
      <c r="D221" s="5">
        <f>TITRES_STAT!E224</f>
        <v>0</v>
      </c>
      <c r="E221" s="2">
        <f t="shared" si="12"/>
        <v>-54509</v>
      </c>
      <c r="F221" s="5" t="str">
        <f t="shared" si="15"/>
        <v>BEARISH</v>
      </c>
      <c r="G221" s="5" t="str">
        <f t="shared" si="14"/>
        <v>STRONG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3.84</v>
      </c>
      <c r="C222" s="5">
        <f>TITRES_STAT!D225</f>
        <v>1.0472999999999999</v>
      </c>
      <c r="D222" s="5">
        <f>TITRES_STAT!E225</f>
        <v>0</v>
      </c>
      <c r="E222" s="2">
        <f t="shared" si="12"/>
        <v>-54509</v>
      </c>
      <c r="F222" s="5" t="str">
        <f t="shared" si="15"/>
        <v>BEARISH</v>
      </c>
      <c r="G222" s="5" t="str">
        <f t="shared" si="14"/>
        <v>STRONG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3.9</v>
      </c>
      <c r="C223" s="5">
        <f>TITRES_STAT!D226</f>
        <v>1.0637000000000001</v>
      </c>
      <c r="D223" s="5">
        <f>TITRES_STAT!E226</f>
        <v>1000</v>
      </c>
      <c r="E223" s="2">
        <f t="shared" si="12"/>
        <v>-53509</v>
      </c>
      <c r="F223" s="5" t="str">
        <f t="shared" si="15"/>
        <v>BEARISH</v>
      </c>
      <c r="G223" s="5" t="str">
        <f t="shared" si="14"/>
        <v>STRONG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3.9</v>
      </c>
      <c r="C224" s="5">
        <f>TITRES_STAT!D227</f>
        <v>1.0637000000000001</v>
      </c>
      <c r="D224" s="5">
        <f>TITRES_STAT!E227</f>
        <v>0</v>
      </c>
      <c r="E224" s="2">
        <f t="shared" si="12"/>
        <v>-53509</v>
      </c>
      <c r="F224" s="5" t="str">
        <f t="shared" si="15"/>
        <v>BULLISH</v>
      </c>
      <c r="G224" s="5" t="str">
        <f t="shared" si="14"/>
        <v>NEUTRAL</v>
      </c>
      <c r="H224" s="5" t="str">
        <f t="shared" si="13"/>
        <v>CONFIRMED BULLISH</v>
      </c>
    </row>
    <row r="225" spans="1:8" ht="13.5" x14ac:dyDescent="0.25">
      <c r="A225" s="3">
        <f>TITRES_STAT!B228</f>
        <v>42634</v>
      </c>
      <c r="B225" s="5">
        <f>TITRES_STAT!C228</f>
        <v>3.9</v>
      </c>
      <c r="C225" s="5">
        <f>TITRES_STAT!D228</f>
        <v>1.0637000000000001</v>
      </c>
      <c r="D225" s="5">
        <f>TITRES_STAT!E228</f>
        <v>0</v>
      </c>
      <c r="E225" s="2">
        <f t="shared" si="12"/>
        <v>-53509</v>
      </c>
      <c r="F225" s="5" t="str">
        <f t="shared" si="15"/>
        <v>BULLISH</v>
      </c>
      <c r="G225" s="5" t="str">
        <f t="shared" si="14"/>
        <v>NEUTRAL</v>
      </c>
      <c r="H225" s="5" t="str">
        <f t="shared" si="13"/>
        <v>CONFIRMED BULLISH</v>
      </c>
    </row>
    <row r="226" spans="1:8" ht="13.5" x14ac:dyDescent="0.25">
      <c r="A226" s="3">
        <f>TITRES_STAT!B229</f>
        <v>42635</v>
      </c>
      <c r="B226" s="5">
        <f>TITRES_STAT!C229</f>
        <v>3.73</v>
      </c>
      <c r="C226" s="5">
        <f>TITRES_STAT!D229</f>
        <v>1.0173000000000001</v>
      </c>
      <c r="D226" s="5">
        <f>TITRES_STAT!E229</f>
        <v>0</v>
      </c>
      <c r="E226" s="2">
        <f t="shared" si="12"/>
        <v>-53509</v>
      </c>
      <c r="F226" s="5" t="str">
        <f t="shared" si="15"/>
        <v>BULLISH</v>
      </c>
      <c r="G226" s="5" t="str">
        <f t="shared" si="14"/>
        <v>NEUTRAL</v>
      </c>
      <c r="H226" s="5" t="str">
        <f t="shared" si="13"/>
        <v>BULLISH DIVERGENCE</v>
      </c>
    </row>
    <row r="227" spans="1:8" ht="13.5" x14ac:dyDescent="0.25">
      <c r="A227" s="3">
        <f>TITRES_STAT!B230</f>
        <v>42636</v>
      </c>
      <c r="B227" s="5">
        <f>TITRES_STAT!C230</f>
        <v>3.63</v>
      </c>
      <c r="C227" s="5">
        <f>TITRES_STAT!D230</f>
        <v>0.99009999999999998</v>
      </c>
      <c r="D227" s="5">
        <f>TITRES_STAT!E230</f>
        <v>5079</v>
      </c>
      <c r="E227" s="2">
        <f t="shared" si="12"/>
        <v>-58588</v>
      </c>
      <c r="F227" s="5" t="str">
        <f t="shared" si="15"/>
        <v>BEARISH</v>
      </c>
      <c r="G227" s="5" t="str">
        <f t="shared" si="14"/>
        <v>STRONG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3.72</v>
      </c>
      <c r="C228" s="5">
        <f>TITRES_STAT!D231</f>
        <v>1.0145999999999999</v>
      </c>
      <c r="D228" s="5">
        <f>TITRES_STAT!E231</f>
        <v>80</v>
      </c>
      <c r="E228" s="2">
        <f t="shared" si="12"/>
        <v>-58508</v>
      </c>
      <c r="F228" s="5" t="str">
        <f t="shared" si="15"/>
        <v>BEARISH</v>
      </c>
      <c r="G228" s="5" t="str">
        <f t="shared" si="14"/>
        <v>STRONG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3.72</v>
      </c>
      <c r="C229" s="5">
        <f>TITRES_STAT!D232</f>
        <v>1.0145999999999999</v>
      </c>
      <c r="D229" s="5">
        <f>TITRES_STAT!E232</f>
        <v>175</v>
      </c>
      <c r="E229" s="2">
        <f t="shared" si="12"/>
        <v>-58508</v>
      </c>
      <c r="F229" s="5" t="str">
        <f t="shared" si="15"/>
        <v>BEARISH</v>
      </c>
      <c r="G229" s="5" t="str">
        <f t="shared" si="14"/>
        <v>STRONG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3.67</v>
      </c>
      <c r="C230" s="5">
        <f>TITRES_STAT!D233</f>
        <v>1.0009999999999999</v>
      </c>
      <c r="D230" s="5">
        <f>TITRES_STAT!E233</f>
        <v>100</v>
      </c>
      <c r="E230" s="2">
        <f t="shared" si="12"/>
        <v>-58608</v>
      </c>
      <c r="F230" s="5" t="str">
        <f t="shared" si="15"/>
        <v>BEARISH</v>
      </c>
      <c r="G230" s="5" t="str">
        <f t="shared" si="14"/>
        <v>STRONG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3.56</v>
      </c>
      <c r="C231" s="5">
        <f>TITRES_STAT!D234</f>
        <v>0.97099999999999997</v>
      </c>
      <c r="D231" s="5">
        <f>TITRES_STAT!E234</f>
        <v>2720</v>
      </c>
      <c r="E231" s="2">
        <f t="shared" si="12"/>
        <v>-61328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3.56</v>
      </c>
      <c r="C232" s="5">
        <f>TITRES_STAT!D235</f>
        <v>0.97099999999999997</v>
      </c>
      <c r="D232" s="5">
        <f>TITRES_STAT!E235</f>
        <v>3479</v>
      </c>
      <c r="E232" s="2">
        <f t="shared" si="12"/>
        <v>-61328</v>
      </c>
      <c r="F232" s="5" t="str">
        <f t="shared" si="15"/>
        <v>BEARISH</v>
      </c>
      <c r="G232" s="5" t="str">
        <f t="shared" si="14"/>
        <v>STRONG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3.46</v>
      </c>
      <c r="C233" s="5">
        <f>TITRES_STAT!D236</f>
        <v>0.94369999999999998</v>
      </c>
      <c r="D233" s="5">
        <f>TITRES_STAT!E236</f>
        <v>6640</v>
      </c>
      <c r="E233" s="2">
        <f t="shared" si="12"/>
        <v>-67968</v>
      </c>
      <c r="F233" s="5" t="str">
        <f t="shared" si="15"/>
        <v>BEARISH</v>
      </c>
      <c r="G233" s="5" t="str">
        <f t="shared" si="14"/>
        <v>STRONG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3.55</v>
      </c>
      <c r="C234" s="5">
        <f>TITRES_STAT!D237</f>
        <v>0.96830000000000005</v>
      </c>
      <c r="D234" s="5">
        <f>TITRES_STAT!E237</f>
        <v>256</v>
      </c>
      <c r="E234" s="2">
        <f t="shared" si="12"/>
        <v>-67712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3.48</v>
      </c>
      <c r="C235" s="5">
        <f>TITRES_STAT!D238</f>
        <v>0.94920000000000004</v>
      </c>
      <c r="D235" s="5">
        <f>TITRES_STAT!E238</f>
        <v>40</v>
      </c>
      <c r="E235" s="2">
        <f t="shared" si="12"/>
        <v>-67752</v>
      </c>
      <c r="F235" s="5" t="str">
        <f t="shared" si="15"/>
        <v>BEARISH</v>
      </c>
      <c r="G235" s="5" t="str">
        <f t="shared" si="14"/>
        <v>STRONG</v>
      </c>
      <c r="H235" s="5" t="str">
        <f t="shared" si="13"/>
        <v>CONFIRMED BEARISH</v>
      </c>
    </row>
    <row r="236" spans="1:8" ht="13.5" x14ac:dyDescent="0.25">
      <c r="A236" s="3">
        <f>TITRES_STAT!B239</f>
        <v>42650</v>
      </c>
      <c r="B236" s="5">
        <f>TITRES_STAT!C239</f>
        <v>3.42</v>
      </c>
      <c r="C236" s="5">
        <f>TITRES_STAT!D239</f>
        <v>0.93279999999999996</v>
      </c>
      <c r="D236" s="5">
        <f>TITRES_STAT!E239</f>
        <v>625</v>
      </c>
      <c r="E236" s="2">
        <f t="shared" si="12"/>
        <v>-68377</v>
      </c>
      <c r="F236" s="5" t="str">
        <f t="shared" si="15"/>
        <v>BEARISH</v>
      </c>
      <c r="G236" s="5" t="str">
        <f t="shared" si="14"/>
        <v>STRONG</v>
      </c>
      <c r="H236" s="5" t="str">
        <f t="shared" si="13"/>
        <v>CONFIRMED BEARISH</v>
      </c>
    </row>
    <row r="237" spans="1:8" ht="13.5" x14ac:dyDescent="0.25">
      <c r="A237" s="3">
        <f>TITRES_STAT!B240</f>
        <v>42653</v>
      </c>
      <c r="B237" s="5">
        <f>TITRES_STAT!C240</f>
        <v>3.51</v>
      </c>
      <c r="C237" s="5">
        <f>TITRES_STAT!D240</f>
        <v>0.95730000000000004</v>
      </c>
      <c r="D237" s="5">
        <f>TITRES_STAT!E240</f>
        <v>22797</v>
      </c>
      <c r="E237" s="2">
        <f t="shared" si="12"/>
        <v>-45580</v>
      </c>
      <c r="F237" s="5" t="str">
        <f t="shared" si="15"/>
        <v>BULLISH</v>
      </c>
      <c r="G237" s="5" t="str">
        <f t="shared" si="14"/>
        <v>WEAK</v>
      </c>
      <c r="H237" s="5" t="str">
        <f t="shared" si="13"/>
        <v>BULLISH DIVERGENCE</v>
      </c>
    </row>
    <row r="238" spans="1:8" ht="13.5" x14ac:dyDescent="0.25">
      <c r="A238" s="3">
        <f>TITRES_STAT!B241</f>
        <v>42654</v>
      </c>
      <c r="B238" s="5">
        <f>TITRES_STAT!C241</f>
        <v>3.71</v>
      </c>
      <c r="C238" s="5">
        <f>TITRES_STAT!D241</f>
        <v>1.0119</v>
      </c>
      <c r="D238" s="5">
        <f>TITRES_STAT!E241</f>
        <v>6722</v>
      </c>
      <c r="E238" s="2">
        <f t="shared" si="12"/>
        <v>-38858</v>
      </c>
      <c r="F238" s="5" t="str">
        <f t="shared" si="15"/>
        <v>BULLISH</v>
      </c>
      <c r="G238" s="5" t="str">
        <f t="shared" si="14"/>
        <v>WEAK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3.83</v>
      </c>
      <c r="C239" s="5">
        <f>TITRES_STAT!D242</f>
        <v>1.0446</v>
      </c>
      <c r="D239" s="5">
        <f>TITRES_STAT!E242</f>
        <v>24679</v>
      </c>
      <c r="E239" s="2">
        <f t="shared" si="12"/>
        <v>-14179</v>
      </c>
      <c r="F239" s="5" t="str">
        <f t="shared" si="15"/>
        <v>BULLISH</v>
      </c>
      <c r="G239" s="5" t="str">
        <f t="shared" si="14"/>
        <v>WEAK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3.88</v>
      </c>
      <c r="C240" s="5">
        <f>TITRES_STAT!D243</f>
        <v>1.0583</v>
      </c>
      <c r="D240" s="5">
        <f>TITRES_STAT!E243</f>
        <v>15874</v>
      </c>
      <c r="E240" s="2">
        <f t="shared" si="12"/>
        <v>1695</v>
      </c>
      <c r="F240" s="5" t="str">
        <f t="shared" si="15"/>
        <v>BULLISH</v>
      </c>
      <c r="G240" s="5" t="str">
        <f t="shared" si="14"/>
        <v>WEAK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3.88</v>
      </c>
      <c r="C241" s="5">
        <f>TITRES_STAT!D244</f>
        <v>1.0583</v>
      </c>
      <c r="D241" s="5">
        <f>TITRES_STAT!E244</f>
        <v>3040</v>
      </c>
      <c r="E241" s="2">
        <f t="shared" si="12"/>
        <v>1695</v>
      </c>
      <c r="F241" s="5" t="str">
        <f t="shared" si="15"/>
        <v>BULLISH</v>
      </c>
      <c r="G241" s="5" t="str">
        <f t="shared" si="14"/>
        <v>WEAK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3.98</v>
      </c>
      <c r="C242" s="5">
        <f>TITRES_STAT!D245</f>
        <v>1.0854999999999999</v>
      </c>
      <c r="D242" s="5">
        <f>TITRES_STAT!E245</f>
        <v>245</v>
      </c>
      <c r="E242" s="2">
        <f t="shared" si="12"/>
        <v>1940</v>
      </c>
      <c r="F242" s="5" t="str">
        <f t="shared" si="15"/>
        <v>BULLISH</v>
      </c>
      <c r="G242" s="5" t="str">
        <f t="shared" si="14"/>
        <v>WEAK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3.9</v>
      </c>
      <c r="C243" s="5">
        <f>TITRES_STAT!D246</f>
        <v>1.0637000000000001</v>
      </c>
      <c r="D243" s="5">
        <f>TITRES_STAT!E246</f>
        <v>300</v>
      </c>
      <c r="E243" s="2">
        <f t="shared" si="12"/>
        <v>1640</v>
      </c>
      <c r="F243" s="5" t="str">
        <f t="shared" si="15"/>
        <v>BULLISH</v>
      </c>
      <c r="G243" s="5" t="str">
        <f t="shared" si="14"/>
        <v>WEAK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3.88</v>
      </c>
      <c r="C244" s="5">
        <f>TITRES_STAT!D247</f>
        <v>1.0583</v>
      </c>
      <c r="D244" s="5">
        <f>TITRES_STAT!E247</f>
        <v>12338</v>
      </c>
      <c r="E244" s="2">
        <f t="shared" si="12"/>
        <v>-10698</v>
      </c>
      <c r="F244" s="5" t="str">
        <f t="shared" si="15"/>
        <v>BULLISH</v>
      </c>
      <c r="G244" s="5" t="str">
        <f t="shared" si="14"/>
        <v>WEAK</v>
      </c>
      <c r="H244" s="5" t="str">
        <f t="shared" si="13"/>
        <v>CONFIRMED BULLISH</v>
      </c>
    </row>
    <row r="245" spans="1:8" ht="13.5" x14ac:dyDescent="0.25">
      <c r="A245" s="3">
        <f>TITRES_STAT!B248</f>
        <v>42663</v>
      </c>
      <c r="B245" s="5">
        <f>TITRES_STAT!C248</f>
        <v>3.85</v>
      </c>
      <c r="C245" s="5">
        <f>TITRES_STAT!D248</f>
        <v>1.0501</v>
      </c>
      <c r="D245" s="5">
        <f>TITRES_STAT!E248</f>
        <v>1823</v>
      </c>
      <c r="E245" s="2">
        <f t="shared" si="12"/>
        <v>-12521</v>
      </c>
      <c r="F245" s="5" t="str">
        <f t="shared" si="15"/>
        <v>BEARISH</v>
      </c>
      <c r="G245" s="5" t="str">
        <f t="shared" si="14"/>
        <v>WEAK</v>
      </c>
      <c r="H245" s="5" t="str">
        <f t="shared" si="13"/>
        <v>CONFIRMED BEARISH</v>
      </c>
    </row>
    <row r="246" spans="1:8" ht="13.5" x14ac:dyDescent="0.25">
      <c r="A246" s="3">
        <f>TITRES_STAT!B249</f>
        <v>42664</v>
      </c>
      <c r="B246" s="5">
        <f>TITRES_STAT!C249</f>
        <v>3.78</v>
      </c>
      <c r="C246" s="5">
        <f>TITRES_STAT!D249</f>
        <v>1.0309999999999999</v>
      </c>
      <c r="D246" s="5">
        <f>TITRES_STAT!E249</f>
        <v>1218</v>
      </c>
      <c r="E246" s="2">
        <f t="shared" si="12"/>
        <v>-13739</v>
      </c>
      <c r="F246" s="5" t="str">
        <f t="shared" si="15"/>
        <v>BEARISH</v>
      </c>
      <c r="G246" s="5" t="str">
        <f t="shared" si="14"/>
        <v>WEAK</v>
      </c>
      <c r="H246" s="5" t="str">
        <f t="shared" si="13"/>
        <v>CONFIRMED BEARISH</v>
      </c>
    </row>
    <row r="247" spans="1:8" ht="13.5" x14ac:dyDescent="0.25">
      <c r="A247" s="3">
        <f>TITRES_STAT!B250</f>
        <v>42667</v>
      </c>
      <c r="B247" s="5">
        <f>TITRES_STAT!C250</f>
        <v>3.8</v>
      </c>
      <c r="C247" s="5">
        <f>TITRES_STAT!D250</f>
        <v>1.0364</v>
      </c>
      <c r="D247" s="5">
        <f>TITRES_STAT!E250</f>
        <v>570</v>
      </c>
      <c r="E247" s="2">
        <f t="shared" si="12"/>
        <v>-13169</v>
      </c>
      <c r="F247" s="5" t="str">
        <f t="shared" si="15"/>
        <v>BEARISH</v>
      </c>
      <c r="G247" s="5" t="str">
        <f t="shared" si="14"/>
        <v>WEAK</v>
      </c>
      <c r="H247" s="5" t="str">
        <f t="shared" si="13"/>
        <v>CONFIRMED BEARISH</v>
      </c>
    </row>
    <row r="248" spans="1:8" ht="13.5" x14ac:dyDescent="0.25">
      <c r="A248" s="3">
        <f>TITRES_STAT!B251</f>
        <v>42668</v>
      </c>
      <c r="B248" s="5">
        <f>TITRES_STAT!C251</f>
        <v>3.8</v>
      </c>
      <c r="C248" s="5">
        <f>TITRES_STAT!D251</f>
        <v>1.0364</v>
      </c>
      <c r="D248" s="5">
        <f>TITRES_STAT!E251</f>
        <v>1005</v>
      </c>
      <c r="E248" s="2">
        <f t="shared" si="12"/>
        <v>-13169</v>
      </c>
      <c r="F248" s="5" t="str">
        <f t="shared" si="15"/>
        <v>BEARISH</v>
      </c>
      <c r="G248" s="5" t="str">
        <f t="shared" si="14"/>
        <v>WEAK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3.8</v>
      </c>
      <c r="C249" s="5">
        <f>TITRES_STAT!D252</f>
        <v>1.0364</v>
      </c>
      <c r="D249" s="5">
        <f>TITRES_STAT!E252</f>
        <v>0</v>
      </c>
      <c r="E249" s="2">
        <f t="shared" si="12"/>
        <v>-13169</v>
      </c>
      <c r="F249" s="5" t="str">
        <f t="shared" si="15"/>
        <v>BEARISH</v>
      </c>
      <c r="G249" s="5" t="str">
        <f t="shared" si="14"/>
        <v>STRONG</v>
      </c>
      <c r="H249" s="5" t="str">
        <f t="shared" si="13"/>
        <v>CONFIRMED BEARISH</v>
      </c>
    </row>
    <row r="250" spans="1:8" ht="13.5" x14ac:dyDescent="0.25">
      <c r="A250" s="3">
        <f>TITRES_STAT!B253</f>
        <v>42670</v>
      </c>
      <c r="B250" s="5">
        <f>TITRES_STAT!C253</f>
        <v>3.72</v>
      </c>
      <c r="C250" s="5">
        <f>TITRES_STAT!D253</f>
        <v>1.0145999999999999</v>
      </c>
      <c r="D250" s="5">
        <f>TITRES_STAT!E253</f>
        <v>1066</v>
      </c>
      <c r="E250" s="2">
        <f t="shared" si="12"/>
        <v>-14235</v>
      </c>
      <c r="F250" s="5" t="str">
        <f t="shared" si="15"/>
        <v>BEARISH</v>
      </c>
      <c r="G250" s="5" t="str">
        <f t="shared" si="14"/>
        <v>STRONG</v>
      </c>
      <c r="H250" s="5" t="str">
        <f t="shared" si="13"/>
        <v>CONFIRMED BEARISH</v>
      </c>
    </row>
    <row r="251" spans="1:8" ht="13.5" x14ac:dyDescent="0.25">
      <c r="A251" s="3">
        <f>TITRES_STAT!B254</f>
        <v>42671</v>
      </c>
      <c r="B251" s="5">
        <f>TITRES_STAT!C254</f>
        <v>3.82</v>
      </c>
      <c r="C251" s="5">
        <f>TITRES_STAT!D254</f>
        <v>1.0419</v>
      </c>
      <c r="D251" s="5">
        <f>TITRES_STAT!E254</f>
        <v>390</v>
      </c>
      <c r="E251" s="2">
        <f t="shared" si="12"/>
        <v>-13845</v>
      </c>
      <c r="F251" s="5" t="str">
        <f t="shared" si="15"/>
        <v>BEARISH</v>
      </c>
      <c r="G251" s="5" t="str">
        <f t="shared" si="14"/>
        <v>NEUTRAL</v>
      </c>
      <c r="H251" s="5" t="str">
        <f t="shared" si="13"/>
        <v>BEARISH DIVERGENCE</v>
      </c>
    </row>
    <row r="252" spans="1:8" ht="13.5" x14ac:dyDescent="0.25">
      <c r="A252" s="3">
        <f>TITRES_STAT!B255</f>
        <v>42674</v>
      </c>
      <c r="B252" s="5">
        <f>TITRES_STAT!C255</f>
        <v>3.82</v>
      </c>
      <c r="C252" s="5">
        <f>TITRES_STAT!D255</f>
        <v>1.0419</v>
      </c>
      <c r="D252" s="5">
        <f>TITRES_STAT!E255</f>
        <v>0</v>
      </c>
      <c r="E252" s="2">
        <f t="shared" si="12"/>
        <v>-13845</v>
      </c>
      <c r="F252" s="5" t="str">
        <f t="shared" si="15"/>
        <v>BEARISH</v>
      </c>
      <c r="G252" s="5" t="str">
        <f t="shared" si="14"/>
        <v>STRONG</v>
      </c>
      <c r="H252" s="5" t="str">
        <f t="shared" si="13"/>
        <v>BEARISH DIVERGENCE</v>
      </c>
    </row>
    <row r="253" spans="1:8" ht="13.5" x14ac:dyDescent="0.25">
      <c r="A253" s="3">
        <f>TITRES_STAT!B256</f>
        <v>42675</v>
      </c>
      <c r="B253" s="5">
        <f>TITRES_STAT!C256</f>
        <v>3.82</v>
      </c>
      <c r="C253" s="5">
        <f>TITRES_STAT!D256</f>
        <v>1.0419</v>
      </c>
      <c r="D253" s="5">
        <f>TITRES_STAT!E256</f>
        <v>0</v>
      </c>
      <c r="E253" s="2">
        <f t="shared" si="12"/>
        <v>-13845</v>
      </c>
      <c r="F253" s="5" t="str">
        <f t="shared" si="15"/>
        <v>BEARISH</v>
      </c>
      <c r="G253" s="5" t="str">
        <f t="shared" si="14"/>
        <v>STRONG</v>
      </c>
      <c r="H253" s="5" t="str">
        <f t="shared" si="13"/>
        <v>BEARISH DIVERGENCE</v>
      </c>
    </row>
    <row r="254" spans="1:8" ht="13.5" x14ac:dyDescent="0.25">
      <c r="A254" s="3">
        <f>TITRES_STAT!B257</f>
        <v>42676</v>
      </c>
      <c r="B254" s="5">
        <f>TITRES_STAT!C257</f>
        <v>3.82</v>
      </c>
      <c r="C254" s="5">
        <f>TITRES_STAT!D257</f>
        <v>1.0419</v>
      </c>
      <c r="D254" s="5">
        <f>TITRES_STAT!E257</f>
        <v>0</v>
      </c>
      <c r="E254" s="2">
        <f t="shared" si="12"/>
        <v>-13845</v>
      </c>
      <c r="F254" s="5" t="str">
        <f t="shared" si="15"/>
        <v>BEARISH</v>
      </c>
      <c r="G254" s="5" t="str">
        <f t="shared" si="14"/>
        <v>STRONG</v>
      </c>
      <c r="H254" s="5" t="str">
        <f t="shared" si="13"/>
        <v>BEARISH DIVERGENCE</v>
      </c>
    </row>
    <row r="255" spans="1:8" ht="13.5" x14ac:dyDescent="0.25">
      <c r="A255" s="3">
        <f>TITRES_STAT!B258</f>
        <v>42677</v>
      </c>
      <c r="B255" s="5">
        <f>TITRES_STAT!C258</f>
        <v>3.82</v>
      </c>
      <c r="C255" s="5">
        <f>TITRES_STAT!D258</f>
        <v>1.0419</v>
      </c>
      <c r="D255" s="5">
        <f>TITRES_STAT!E258</f>
        <v>0</v>
      </c>
      <c r="E255" s="2">
        <f t="shared" si="12"/>
        <v>-13845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3.82</v>
      </c>
      <c r="C256" s="5">
        <f>TITRES_STAT!D259</f>
        <v>1.0419</v>
      </c>
      <c r="D256" s="5">
        <f>TITRES_STAT!E259</f>
        <v>0</v>
      </c>
      <c r="E256" s="2">
        <f t="shared" si="12"/>
        <v>-13845</v>
      </c>
      <c r="F256" s="5" t="str">
        <f t="shared" si="15"/>
        <v>NEUTRAL</v>
      </c>
      <c r="G256" s="5" t="str">
        <f t="shared" si="14"/>
        <v>NEUTRAL</v>
      </c>
      <c r="H256" s="5" t="str">
        <f t="shared" si="13"/>
        <v>NEUTRAL</v>
      </c>
    </row>
    <row r="257" spans="1:8" ht="13.5" x14ac:dyDescent="0.25">
      <c r="A257" s="3">
        <f>TITRES_STAT!B260</f>
        <v>42681</v>
      </c>
      <c r="B257" s="5">
        <f>TITRES_STAT!C260</f>
        <v>3.82</v>
      </c>
      <c r="C257" s="5">
        <f>TITRES_STAT!D260</f>
        <v>1.0419</v>
      </c>
      <c r="D257" s="5">
        <f>TITRES_STAT!E260</f>
        <v>0</v>
      </c>
      <c r="E257" s="2">
        <f t="shared" si="12"/>
        <v>-13845</v>
      </c>
      <c r="F257" s="5" t="str">
        <f t="shared" si="15"/>
        <v>NEUTRAL</v>
      </c>
      <c r="G257" s="5" t="str">
        <f t="shared" si="14"/>
        <v>NEUTRAL</v>
      </c>
      <c r="H257" s="5" t="str">
        <f t="shared" si="13"/>
        <v>NEUTRAL</v>
      </c>
    </row>
    <row r="258" spans="1:8" ht="13.5" x14ac:dyDescent="0.25">
      <c r="A258" s="3">
        <f>TITRES_STAT!B261</f>
        <v>42682</v>
      </c>
      <c r="B258" s="5">
        <f>TITRES_STAT!C261</f>
        <v>3.9</v>
      </c>
      <c r="C258" s="5">
        <f>TITRES_STAT!D261</f>
        <v>1.0637000000000001</v>
      </c>
      <c r="D258" s="5">
        <f>TITRES_STAT!E261</f>
        <v>13378</v>
      </c>
      <c r="E258" s="2">
        <f t="shared" si="12"/>
        <v>-467</v>
      </c>
      <c r="F258" s="5" t="str">
        <f t="shared" si="15"/>
        <v>BULLISH</v>
      </c>
      <c r="G258" s="5" t="str">
        <f t="shared" si="14"/>
        <v>WEAK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3.79</v>
      </c>
      <c r="C259" s="5">
        <f>TITRES_STAT!D262</f>
        <v>1.0337000000000001</v>
      </c>
      <c r="D259" s="5">
        <f>TITRES_STAT!E262</f>
        <v>7196</v>
      </c>
      <c r="E259" s="2">
        <f t="shared" si="12"/>
        <v>-7663</v>
      </c>
      <c r="F259" s="5" t="str">
        <f t="shared" si="15"/>
        <v>BULLISH</v>
      </c>
      <c r="G259" s="5" t="str">
        <f t="shared" si="14"/>
        <v>WEAK</v>
      </c>
      <c r="H259" s="5" t="str">
        <f t="shared" si="13"/>
        <v>BULLISH DIVERGENCE</v>
      </c>
    </row>
    <row r="260" spans="1:8" ht="13.5" x14ac:dyDescent="0.25">
      <c r="A260" s="3">
        <f>TITRES_STAT!B263</f>
        <v>42684</v>
      </c>
      <c r="B260" s="5">
        <f>TITRES_STAT!C263</f>
        <v>3.74</v>
      </c>
      <c r="C260" s="5">
        <f>TITRES_STAT!D263</f>
        <v>1.0201</v>
      </c>
      <c r="D260" s="5">
        <f>TITRES_STAT!E263</f>
        <v>565</v>
      </c>
      <c r="E260" s="2">
        <f t="shared" ref="E260:E323" si="16">IF(B260&gt;B259, E259+D260, IF(B260&lt;B259, E259-D260, E259))</f>
        <v>-8228</v>
      </c>
      <c r="F260" s="5" t="str">
        <f t="shared" si="15"/>
        <v>BULLISH</v>
      </c>
      <c r="G260" s="5" t="str">
        <f t="shared" si="14"/>
        <v>WEAK</v>
      </c>
      <c r="H260" s="5" t="str">
        <f t="shared" si="13"/>
        <v>BULLISH DIVERGENCE</v>
      </c>
    </row>
    <row r="261" spans="1:8" ht="13.5" x14ac:dyDescent="0.25">
      <c r="A261" s="3">
        <f>TITRES_STAT!B264</f>
        <v>42685</v>
      </c>
      <c r="B261" s="5">
        <f>TITRES_STAT!C264</f>
        <v>3.65</v>
      </c>
      <c r="C261" s="5">
        <f>TITRES_STAT!D264</f>
        <v>0.99550000000000005</v>
      </c>
      <c r="D261" s="5">
        <f>TITRES_STAT!E264</f>
        <v>2323</v>
      </c>
      <c r="E261" s="2">
        <f t="shared" si="16"/>
        <v>-10551</v>
      </c>
      <c r="F261" s="5" t="str">
        <f t="shared" si="15"/>
        <v>BULLISH</v>
      </c>
      <c r="G261" s="5" t="str">
        <f t="shared" si="14"/>
        <v>WEAK</v>
      </c>
      <c r="H261" s="5" t="str">
        <f t="shared" si="13"/>
        <v>BULLISH DIVERGENCE</v>
      </c>
    </row>
    <row r="262" spans="1:8" ht="13.5" x14ac:dyDescent="0.25">
      <c r="A262" s="3">
        <f>TITRES_STAT!B265</f>
        <v>42688</v>
      </c>
      <c r="B262" s="5">
        <f>TITRES_STAT!C265</f>
        <v>3.62</v>
      </c>
      <c r="C262" s="5">
        <f>TITRES_STAT!D265</f>
        <v>0.98729999999999996</v>
      </c>
      <c r="D262" s="5">
        <f>TITRES_STAT!E265</f>
        <v>18671</v>
      </c>
      <c r="E262" s="2">
        <f t="shared" si="16"/>
        <v>-29222</v>
      </c>
      <c r="F262" s="5" t="str">
        <f t="shared" si="15"/>
        <v>BEARISH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3.55</v>
      </c>
      <c r="C263" s="5">
        <f>TITRES_STAT!D266</f>
        <v>0.96830000000000005</v>
      </c>
      <c r="D263" s="5">
        <f>TITRES_STAT!E266</f>
        <v>4156</v>
      </c>
      <c r="E263" s="2">
        <f t="shared" si="16"/>
        <v>-33378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3.5</v>
      </c>
      <c r="C264" s="5">
        <f>TITRES_STAT!D267</f>
        <v>0.9546</v>
      </c>
      <c r="D264" s="5">
        <f>TITRES_STAT!E267</f>
        <v>14891</v>
      </c>
      <c r="E264" s="2">
        <f t="shared" si="16"/>
        <v>-48269</v>
      </c>
      <c r="F264" s="5" t="str">
        <f t="shared" ref="F264:F327" si="19">IF(E264&gt;E259,"BULLISH",IF(E264&lt;E259,"BEARISH","NEUTRAL"))</f>
        <v>BEARISH</v>
      </c>
      <c r="G264" s="5" t="str">
        <f t="shared" si="18"/>
        <v>STRONG</v>
      </c>
      <c r="H264" s="5" t="str">
        <f t="shared" si="17"/>
        <v>CONFIRMED BEARISH</v>
      </c>
    </row>
    <row r="265" spans="1:8" ht="13.5" x14ac:dyDescent="0.25">
      <c r="A265" s="3">
        <f>TITRES_STAT!B268</f>
        <v>42691</v>
      </c>
      <c r="B265" s="5">
        <f>TITRES_STAT!C268</f>
        <v>3.5</v>
      </c>
      <c r="C265" s="5">
        <f>TITRES_STAT!D268</f>
        <v>0.9546</v>
      </c>
      <c r="D265" s="5">
        <f>TITRES_STAT!E268</f>
        <v>13326</v>
      </c>
      <c r="E265" s="2">
        <f t="shared" si="16"/>
        <v>-48269</v>
      </c>
      <c r="F265" s="5" t="str">
        <f t="shared" si="19"/>
        <v>BEARISH</v>
      </c>
      <c r="G265" s="5" t="str">
        <f t="shared" si="18"/>
        <v>STRONG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3.5</v>
      </c>
      <c r="C266" s="5">
        <f>TITRES_STAT!D269</f>
        <v>0.9546</v>
      </c>
      <c r="D266" s="5">
        <f>TITRES_STAT!E269</f>
        <v>3003</v>
      </c>
      <c r="E266" s="2">
        <f t="shared" si="16"/>
        <v>-48269</v>
      </c>
      <c r="F266" s="5" t="str">
        <f t="shared" si="19"/>
        <v>BEARISH</v>
      </c>
      <c r="G266" s="5" t="str">
        <f t="shared" si="18"/>
        <v>STRONG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3.5</v>
      </c>
      <c r="C267" s="5">
        <f>TITRES_STAT!D270</f>
        <v>0.9546</v>
      </c>
      <c r="D267" s="5">
        <f>TITRES_STAT!E270</f>
        <v>0</v>
      </c>
      <c r="E267" s="2">
        <f t="shared" si="16"/>
        <v>-48269</v>
      </c>
      <c r="F267" s="5" t="str">
        <f t="shared" si="19"/>
        <v>BEARISH</v>
      </c>
      <c r="G267" s="5" t="str">
        <f t="shared" si="18"/>
        <v>STRONG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3.5</v>
      </c>
      <c r="C268" s="5">
        <f>TITRES_STAT!D271</f>
        <v>0.9546</v>
      </c>
      <c r="D268" s="5">
        <f>TITRES_STAT!E271</f>
        <v>487</v>
      </c>
      <c r="E268" s="2">
        <f t="shared" si="16"/>
        <v>-48269</v>
      </c>
      <c r="F268" s="5" t="str">
        <f t="shared" si="19"/>
        <v>BEARISH</v>
      </c>
      <c r="G268" s="5" t="str">
        <f t="shared" si="18"/>
        <v>STRONG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3.41</v>
      </c>
      <c r="C269" s="5">
        <f>TITRES_STAT!D272</f>
        <v>0.93010000000000004</v>
      </c>
      <c r="D269" s="5">
        <f>TITRES_STAT!E272</f>
        <v>370</v>
      </c>
      <c r="E269" s="2">
        <f t="shared" si="16"/>
        <v>-48639</v>
      </c>
      <c r="F269" s="5" t="str">
        <f t="shared" si="19"/>
        <v>BEARISH</v>
      </c>
      <c r="G269" s="5" t="str">
        <f t="shared" si="18"/>
        <v>NEUTRAL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3.41</v>
      </c>
      <c r="C270" s="5">
        <f>TITRES_STAT!D273</f>
        <v>0.93010000000000004</v>
      </c>
      <c r="D270" s="5">
        <f>TITRES_STAT!E273</f>
        <v>4143</v>
      </c>
      <c r="E270" s="2">
        <f t="shared" si="16"/>
        <v>-48639</v>
      </c>
      <c r="F270" s="5" t="str">
        <f t="shared" si="19"/>
        <v>BEARISH</v>
      </c>
      <c r="G270" s="5" t="str">
        <f t="shared" si="18"/>
        <v>NEUTRAL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3.41</v>
      </c>
      <c r="C271" s="5">
        <f>TITRES_STAT!D274</f>
        <v>0.93010000000000004</v>
      </c>
      <c r="D271" s="5">
        <f>TITRES_STAT!E274</f>
        <v>4300</v>
      </c>
      <c r="E271" s="2">
        <f t="shared" si="16"/>
        <v>-48639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3.41</v>
      </c>
      <c r="C272" s="5">
        <f>TITRES_STAT!D275</f>
        <v>0.93010000000000004</v>
      </c>
      <c r="D272" s="5">
        <f>TITRES_STAT!E275</f>
        <v>1330</v>
      </c>
      <c r="E272" s="2">
        <f t="shared" si="16"/>
        <v>-48639</v>
      </c>
      <c r="F272" s="5" t="str">
        <f t="shared" si="19"/>
        <v>BEARISH</v>
      </c>
      <c r="G272" s="5" t="str">
        <f t="shared" si="18"/>
        <v>NEUTRAL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3.35</v>
      </c>
      <c r="C273" s="5">
        <f>TITRES_STAT!D276</f>
        <v>0.91369999999999996</v>
      </c>
      <c r="D273" s="5">
        <f>TITRES_STAT!E276</f>
        <v>8424</v>
      </c>
      <c r="E273" s="2">
        <f t="shared" si="16"/>
        <v>-57063</v>
      </c>
      <c r="F273" s="5" t="str">
        <f t="shared" si="19"/>
        <v>BEARISH</v>
      </c>
      <c r="G273" s="5" t="str">
        <f t="shared" si="18"/>
        <v>STRONG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3.3</v>
      </c>
      <c r="C274" s="5">
        <f>TITRES_STAT!D277</f>
        <v>0.90010000000000001</v>
      </c>
      <c r="D274" s="5">
        <f>TITRES_STAT!E277</f>
        <v>1839</v>
      </c>
      <c r="E274" s="2">
        <f t="shared" si="16"/>
        <v>-58902</v>
      </c>
      <c r="F274" s="5" t="str">
        <f t="shared" si="19"/>
        <v>BEARISH</v>
      </c>
      <c r="G274" s="5" t="str">
        <f t="shared" si="18"/>
        <v>STRONG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3.3</v>
      </c>
      <c r="C275" s="5">
        <f>TITRES_STAT!D278</f>
        <v>0.90010000000000001</v>
      </c>
      <c r="D275" s="5">
        <f>TITRES_STAT!E278</f>
        <v>505</v>
      </c>
      <c r="E275" s="2">
        <f t="shared" si="16"/>
        <v>-58902</v>
      </c>
      <c r="F275" s="5" t="str">
        <f t="shared" si="19"/>
        <v>BEARISH</v>
      </c>
      <c r="G275" s="5" t="str">
        <f t="shared" si="18"/>
        <v>STRONG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3.3</v>
      </c>
      <c r="C276" s="5">
        <f>TITRES_STAT!D279</f>
        <v>0.90010000000000001</v>
      </c>
      <c r="D276" s="5">
        <f>TITRES_STAT!E279</f>
        <v>501</v>
      </c>
      <c r="E276" s="2">
        <f t="shared" si="16"/>
        <v>-58902</v>
      </c>
      <c r="F276" s="5" t="str">
        <f t="shared" si="19"/>
        <v>BEARISH</v>
      </c>
      <c r="G276" s="5" t="str">
        <f t="shared" si="18"/>
        <v>STRONG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3.3</v>
      </c>
      <c r="C277" s="5">
        <f>TITRES_STAT!D280</f>
        <v>0.90010000000000001</v>
      </c>
      <c r="D277" s="5">
        <f>TITRES_STAT!E280</f>
        <v>2100</v>
      </c>
      <c r="E277" s="2">
        <f t="shared" si="16"/>
        <v>-58902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3.28</v>
      </c>
      <c r="C278" s="5">
        <f>TITRES_STAT!D281</f>
        <v>0.89459999999999995</v>
      </c>
      <c r="D278" s="5">
        <f>TITRES_STAT!E281</f>
        <v>5850</v>
      </c>
      <c r="E278" s="2">
        <f t="shared" si="16"/>
        <v>-64752</v>
      </c>
      <c r="F278" s="5" t="str">
        <f t="shared" si="19"/>
        <v>BEARISH</v>
      </c>
      <c r="G278" s="5" t="str">
        <f t="shared" si="18"/>
        <v>STRONG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3.28</v>
      </c>
      <c r="C279" s="5">
        <f>TITRES_STAT!D282</f>
        <v>0.89459999999999995</v>
      </c>
      <c r="D279" s="5">
        <f>TITRES_STAT!E282</f>
        <v>0</v>
      </c>
      <c r="E279" s="2">
        <f t="shared" si="16"/>
        <v>-64752</v>
      </c>
      <c r="F279" s="5" t="str">
        <f t="shared" si="19"/>
        <v>BEARISH</v>
      </c>
      <c r="G279" s="5" t="str">
        <f t="shared" si="18"/>
        <v>STRONG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3.28</v>
      </c>
      <c r="C280" s="5">
        <f>TITRES_STAT!D283</f>
        <v>0.89459999999999995</v>
      </c>
      <c r="D280" s="5">
        <f>TITRES_STAT!E283</f>
        <v>2310</v>
      </c>
      <c r="E280" s="2">
        <f t="shared" si="16"/>
        <v>-64752</v>
      </c>
      <c r="F280" s="5" t="str">
        <f t="shared" si="19"/>
        <v>BEARISH</v>
      </c>
      <c r="G280" s="5" t="str">
        <f t="shared" si="18"/>
        <v>STRONG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3.28</v>
      </c>
      <c r="C281" s="5">
        <f>TITRES_STAT!D284</f>
        <v>0.89459999999999995</v>
      </c>
      <c r="D281" s="5">
        <f>TITRES_STAT!E284</f>
        <v>0</v>
      </c>
      <c r="E281" s="2">
        <f t="shared" si="16"/>
        <v>-64752</v>
      </c>
      <c r="F281" s="5" t="str">
        <f t="shared" si="19"/>
        <v>BEARISH</v>
      </c>
      <c r="G281" s="5" t="str">
        <f t="shared" si="18"/>
        <v>STRONG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3.26</v>
      </c>
      <c r="C282" s="5">
        <f>TITRES_STAT!D285</f>
        <v>0.88919999999999999</v>
      </c>
      <c r="D282" s="5">
        <f>TITRES_STAT!E285</f>
        <v>974</v>
      </c>
      <c r="E282" s="2">
        <f t="shared" si="16"/>
        <v>-65726</v>
      </c>
      <c r="F282" s="5" t="str">
        <f t="shared" si="19"/>
        <v>BEARISH</v>
      </c>
      <c r="G282" s="5" t="str">
        <f t="shared" si="18"/>
        <v>STRONG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3.19</v>
      </c>
      <c r="C283" s="5">
        <f>TITRES_STAT!D286</f>
        <v>0.87009999999999998</v>
      </c>
      <c r="D283" s="5">
        <f>TITRES_STAT!E286</f>
        <v>170</v>
      </c>
      <c r="E283" s="2">
        <f t="shared" si="16"/>
        <v>-65896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3.16</v>
      </c>
      <c r="C284" s="5">
        <f>TITRES_STAT!D287</f>
        <v>0.8619</v>
      </c>
      <c r="D284" s="5">
        <f>TITRES_STAT!E287</f>
        <v>5416</v>
      </c>
      <c r="E284" s="2">
        <f t="shared" si="16"/>
        <v>-71312</v>
      </c>
      <c r="F284" s="5" t="str">
        <f t="shared" si="19"/>
        <v>BEARISH</v>
      </c>
      <c r="G284" s="5" t="str">
        <f t="shared" si="18"/>
        <v>STRONG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3.21</v>
      </c>
      <c r="C285" s="5">
        <f>TITRES_STAT!D288</f>
        <v>0.87549999999999994</v>
      </c>
      <c r="D285" s="5">
        <f>TITRES_STAT!E288</f>
        <v>14564</v>
      </c>
      <c r="E285" s="2">
        <f t="shared" si="16"/>
        <v>-56748</v>
      </c>
      <c r="F285" s="5" t="str">
        <f t="shared" si="19"/>
        <v>BULLISH</v>
      </c>
      <c r="G285" s="5" t="str">
        <f t="shared" si="18"/>
        <v>WEAK</v>
      </c>
      <c r="H285" s="5" t="str">
        <f t="shared" si="17"/>
        <v>BULLISH DIVERGENCE</v>
      </c>
    </row>
    <row r="286" spans="1:8" ht="13.5" x14ac:dyDescent="0.25">
      <c r="A286" s="3">
        <f>TITRES_STAT!B289</f>
        <v>42723</v>
      </c>
      <c r="B286" s="5">
        <f>TITRES_STAT!C289</f>
        <v>3.35</v>
      </c>
      <c r="C286" s="5">
        <f>TITRES_STAT!D289</f>
        <v>0.91369999999999996</v>
      </c>
      <c r="D286" s="5">
        <f>TITRES_STAT!E289</f>
        <v>22220</v>
      </c>
      <c r="E286" s="2">
        <f t="shared" si="16"/>
        <v>-34528</v>
      </c>
      <c r="F286" s="5" t="str">
        <f t="shared" si="19"/>
        <v>BULLISH</v>
      </c>
      <c r="G286" s="5" t="str">
        <f t="shared" si="18"/>
        <v>WEAK</v>
      </c>
      <c r="H286" s="5" t="str">
        <f t="shared" si="17"/>
        <v>CONFIRMED BULLISH</v>
      </c>
    </row>
    <row r="287" spans="1:8" ht="13.5" x14ac:dyDescent="0.25">
      <c r="A287" s="3">
        <f>TITRES_STAT!B290</f>
        <v>42724</v>
      </c>
      <c r="B287" s="5">
        <f>TITRES_STAT!C290</f>
        <v>3.35</v>
      </c>
      <c r="C287" s="5">
        <f>TITRES_STAT!D290</f>
        <v>0.91369999999999996</v>
      </c>
      <c r="D287" s="5">
        <f>TITRES_STAT!E290</f>
        <v>13641</v>
      </c>
      <c r="E287" s="2">
        <f t="shared" si="16"/>
        <v>-34528</v>
      </c>
      <c r="F287" s="5" t="str">
        <f t="shared" si="19"/>
        <v>BULLISH</v>
      </c>
      <c r="G287" s="5" t="str">
        <f t="shared" si="18"/>
        <v>WEAK</v>
      </c>
      <c r="H287" s="5" t="str">
        <f t="shared" si="17"/>
        <v>CONFIRMED BULLISH</v>
      </c>
    </row>
    <row r="288" spans="1:8" ht="13.5" x14ac:dyDescent="0.25">
      <c r="A288" s="3">
        <f>TITRES_STAT!B291</f>
        <v>42725</v>
      </c>
      <c r="B288" s="5">
        <f>TITRES_STAT!C291</f>
        <v>3.45</v>
      </c>
      <c r="C288" s="5">
        <f>TITRES_STAT!D291</f>
        <v>0.94099999999999995</v>
      </c>
      <c r="D288" s="5">
        <f>TITRES_STAT!E291</f>
        <v>1181</v>
      </c>
      <c r="E288" s="2">
        <f t="shared" si="16"/>
        <v>-33347</v>
      </c>
      <c r="F288" s="5" t="str">
        <f t="shared" si="19"/>
        <v>BULLISH</v>
      </c>
      <c r="G288" s="5" t="str">
        <f t="shared" si="18"/>
        <v>WEAK</v>
      </c>
      <c r="H288" s="5" t="str">
        <f t="shared" si="17"/>
        <v>CONFIRMED BULLISH</v>
      </c>
    </row>
    <row r="289" spans="1:8" ht="13.5" x14ac:dyDescent="0.25">
      <c r="A289" s="3">
        <f>TITRES_STAT!B292</f>
        <v>42726</v>
      </c>
      <c r="B289" s="5">
        <f>TITRES_STAT!C292</f>
        <v>3.4</v>
      </c>
      <c r="C289" s="5">
        <f>TITRES_STAT!D292</f>
        <v>0.92730000000000001</v>
      </c>
      <c r="D289" s="5">
        <f>TITRES_STAT!E292</f>
        <v>2643</v>
      </c>
      <c r="E289" s="2">
        <f t="shared" si="16"/>
        <v>-35990</v>
      </c>
      <c r="F289" s="5" t="str">
        <f t="shared" si="19"/>
        <v>BULLISH</v>
      </c>
      <c r="G289" s="5" t="str">
        <f t="shared" si="18"/>
        <v>WEAK</v>
      </c>
      <c r="H289" s="5" t="str">
        <f t="shared" si="17"/>
        <v>CONFIRMED BULLISH</v>
      </c>
    </row>
    <row r="290" spans="1:8" ht="13.5" x14ac:dyDescent="0.25">
      <c r="A290" s="3">
        <f>TITRES_STAT!B293</f>
        <v>42727</v>
      </c>
      <c r="B290" s="5">
        <f>TITRES_STAT!C293</f>
        <v>3.35</v>
      </c>
      <c r="C290" s="5">
        <f>TITRES_STAT!D293</f>
        <v>0.91369999999999996</v>
      </c>
      <c r="D290" s="5">
        <f>TITRES_STAT!E293</f>
        <v>1708</v>
      </c>
      <c r="E290" s="2">
        <f t="shared" si="16"/>
        <v>-37698</v>
      </c>
      <c r="F290" s="5" t="str">
        <f t="shared" si="19"/>
        <v>BULLISH</v>
      </c>
      <c r="G290" s="5" t="str">
        <f t="shared" si="18"/>
        <v>WEAK</v>
      </c>
      <c r="H290" s="5" t="str">
        <f t="shared" si="17"/>
        <v>CONFIRMED BULLISH</v>
      </c>
    </row>
    <row r="291" spans="1:8" ht="13.5" x14ac:dyDescent="0.25">
      <c r="A291" s="3">
        <f>TITRES_STAT!B294</f>
        <v>42730</v>
      </c>
      <c r="B291" s="5">
        <f>TITRES_STAT!C294</f>
        <v>3.35</v>
      </c>
      <c r="C291" s="5">
        <f>TITRES_STAT!D294</f>
        <v>0.91369999999999996</v>
      </c>
      <c r="D291" s="5">
        <f>TITRES_STAT!E294</f>
        <v>100</v>
      </c>
      <c r="E291" s="2">
        <f t="shared" si="16"/>
        <v>-37698</v>
      </c>
      <c r="F291" s="5" t="str">
        <f t="shared" si="19"/>
        <v>BEARISH</v>
      </c>
      <c r="G291" s="5" t="str">
        <f t="shared" si="18"/>
        <v>STRONG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3.25</v>
      </c>
      <c r="C292" s="5">
        <f>TITRES_STAT!D295</f>
        <v>0.88639999999999997</v>
      </c>
      <c r="D292" s="5">
        <f>TITRES_STAT!E295</f>
        <v>1356</v>
      </c>
      <c r="E292" s="2">
        <f t="shared" si="16"/>
        <v>-39054</v>
      </c>
      <c r="F292" s="5" t="str">
        <f t="shared" si="19"/>
        <v>BEARISH</v>
      </c>
      <c r="G292" s="5" t="str">
        <f t="shared" si="18"/>
        <v>STRONG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3.25</v>
      </c>
      <c r="C293" s="5">
        <f>TITRES_STAT!D296</f>
        <v>0.88639999999999997</v>
      </c>
      <c r="D293" s="5">
        <f>TITRES_STAT!E296</f>
        <v>1331</v>
      </c>
      <c r="E293" s="2">
        <f t="shared" si="16"/>
        <v>-39054</v>
      </c>
      <c r="F293" s="5" t="str">
        <f t="shared" si="19"/>
        <v>BEARISH</v>
      </c>
      <c r="G293" s="5" t="str">
        <f t="shared" si="18"/>
        <v>STRONG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3.24</v>
      </c>
      <c r="C294" s="5">
        <f>TITRES_STAT!D297</f>
        <v>0.88370000000000004</v>
      </c>
      <c r="D294" s="5">
        <f>TITRES_STAT!E297</f>
        <v>3980</v>
      </c>
      <c r="E294" s="2">
        <f t="shared" si="16"/>
        <v>-43034</v>
      </c>
      <c r="F294" s="5" t="str">
        <f t="shared" si="19"/>
        <v>BEARISH</v>
      </c>
      <c r="G294" s="5" t="str">
        <f t="shared" si="18"/>
        <v>STRONG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3.35</v>
      </c>
      <c r="C295" s="5">
        <f>TITRES_STAT!D298</f>
        <v>0.91369999999999996</v>
      </c>
      <c r="D295" s="5">
        <f>TITRES_STAT!E298</f>
        <v>13165</v>
      </c>
      <c r="E295" s="2">
        <f t="shared" si="16"/>
        <v>-29869</v>
      </c>
      <c r="F295" s="5" t="str">
        <f t="shared" si="19"/>
        <v>BULLISH</v>
      </c>
      <c r="G295" s="5" t="str">
        <f t="shared" si="18"/>
        <v>WEAK</v>
      </c>
      <c r="H295" s="5" t="str">
        <f t="shared" si="17"/>
        <v>NEUTRAL</v>
      </c>
    </row>
    <row r="296" spans="1:8" ht="13.5" x14ac:dyDescent="0.25">
      <c r="A296" s="3">
        <f>TITRES_STAT!B299</f>
        <v>42737</v>
      </c>
      <c r="B296" s="5">
        <f>TITRES_STAT!C299</f>
        <v>3.39</v>
      </c>
      <c r="C296" s="5">
        <f>TITRES_STAT!D299</f>
        <v>0.92459999999999998</v>
      </c>
      <c r="D296" s="5">
        <f>TITRES_STAT!E299</f>
        <v>201</v>
      </c>
      <c r="E296" s="2">
        <f t="shared" si="16"/>
        <v>-29668</v>
      </c>
      <c r="F296" s="5" t="str">
        <f t="shared" si="19"/>
        <v>BULLISH</v>
      </c>
      <c r="G296" s="5" t="str">
        <f t="shared" si="18"/>
        <v>WEAK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3.39</v>
      </c>
      <c r="C297" s="5">
        <f>TITRES_STAT!D300</f>
        <v>0.92459999999999998</v>
      </c>
      <c r="D297" s="5">
        <f>TITRES_STAT!E300</f>
        <v>45</v>
      </c>
      <c r="E297" s="2">
        <f t="shared" si="16"/>
        <v>-29668</v>
      </c>
      <c r="F297" s="5" t="str">
        <f t="shared" si="19"/>
        <v>BULLISH</v>
      </c>
      <c r="G297" s="5" t="str">
        <f t="shared" si="18"/>
        <v>WEAK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3.3</v>
      </c>
      <c r="C298" s="5">
        <f>TITRES_STAT!D301</f>
        <v>0.90010000000000001</v>
      </c>
      <c r="D298" s="5">
        <f>TITRES_STAT!E301</f>
        <v>3044</v>
      </c>
      <c r="E298" s="2">
        <f t="shared" si="16"/>
        <v>-32712</v>
      </c>
      <c r="F298" s="5" t="str">
        <f t="shared" si="19"/>
        <v>BULLISH</v>
      </c>
      <c r="G298" s="5" t="str">
        <f t="shared" si="18"/>
        <v>WEAK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3.3</v>
      </c>
      <c r="C299" s="5">
        <f>TITRES_STAT!D302</f>
        <v>0.90010000000000001</v>
      </c>
      <c r="D299" s="5">
        <f>TITRES_STAT!E302</f>
        <v>3660</v>
      </c>
      <c r="E299" s="2">
        <f t="shared" si="16"/>
        <v>-32712</v>
      </c>
      <c r="F299" s="5" t="str">
        <f t="shared" si="19"/>
        <v>BULLISH</v>
      </c>
      <c r="G299" s="5" t="str">
        <f t="shared" si="18"/>
        <v>WEAK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3.26</v>
      </c>
      <c r="C300" s="5">
        <f>TITRES_STAT!D303</f>
        <v>0.88919999999999999</v>
      </c>
      <c r="D300" s="5">
        <f>TITRES_STAT!E303</f>
        <v>3330</v>
      </c>
      <c r="E300" s="2">
        <f t="shared" si="16"/>
        <v>-36042</v>
      </c>
      <c r="F300" s="5" t="str">
        <f t="shared" si="19"/>
        <v>BEARISH</v>
      </c>
      <c r="G300" s="5" t="str">
        <f t="shared" si="18"/>
        <v>STRONG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3.4</v>
      </c>
      <c r="C301" s="5">
        <f>TITRES_STAT!D304</f>
        <v>0.92730000000000001</v>
      </c>
      <c r="D301" s="5">
        <f>TITRES_STAT!E304</f>
        <v>124456</v>
      </c>
      <c r="E301" s="2">
        <f t="shared" si="16"/>
        <v>88414</v>
      </c>
      <c r="F301" s="5" t="str">
        <f t="shared" si="19"/>
        <v>BULLISH</v>
      </c>
      <c r="G301" s="5" t="str">
        <f t="shared" si="18"/>
        <v>WEAK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3.4</v>
      </c>
      <c r="C302" s="5">
        <f>TITRES_STAT!D305</f>
        <v>0.92730000000000001</v>
      </c>
      <c r="D302" s="5">
        <f>TITRES_STAT!E305</f>
        <v>14995</v>
      </c>
      <c r="E302" s="2">
        <f t="shared" si="16"/>
        <v>88414</v>
      </c>
      <c r="F302" s="5" t="str">
        <f t="shared" si="19"/>
        <v>BULLISH</v>
      </c>
      <c r="G302" s="5" t="str">
        <f t="shared" si="18"/>
        <v>WEAK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3.3</v>
      </c>
      <c r="C303" s="5">
        <f>TITRES_STAT!D306</f>
        <v>0.90010000000000001</v>
      </c>
      <c r="D303" s="5">
        <f>TITRES_STAT!E306</f>
        <v>2940</v>
      </c>
      <c r="E303" s="2">
        <f t="shared" si="16"/>
        <v>85474</v>
      </c>
      <c r="F303" s="5" t="str">
        <f t="shared" si="19"/>
        <v>BULLISH</v>
      </c>
      <c r="G303" s="5" t="str">
        <f t="shared" si="18"/>
        <v>WEAK</v>
      </c>
      <c r="H303" s="5" t="str">
        <f t="shared" si="17"/>
        <v>NEUTRAL</v>
      </c>
    </row>
    <row r="304" spans="1:8" ht="13.5" x14ac:dyDescent="0.25">
      <c r="A304" s="3">
        <f>TITRES_STAT!B307</f>
        <v>42747</v>
      </c>
      <c r="B304" s="5">
        <f>TITRES_STAT!C307</f>
        <v>3.33</v>
      </c>
      <c r="C304" s="5">
        <f>TITRES_STAT!D307</f>
        <v>0.90820000000000001</v>
      </c>
      <c r="D304" s="5">
        <f>TITRES_STAT!E307</f>
        <v>21029</v>
      </c>
      <c r="E304" s="2">
        <f t="shared" si="16"/>
        <v>106503</v>
      </c>
      <c r="F304" s="5" t="str">
        <f t="shared" si="19"/>
        <v>BULLISH</v>
      </c>
      <c r="G304" s="5" t="str">
        <f t="shared" si="18"/>
        <v>WEAK</v>
      </c>
      <c r="H304" s="5" t="str">
        <f t="shared" si="17"/>
        <v>CONFIRMED BULLISH</v>
      </c>
    </row>
    <row r="305" spans="1:8" ht="13.5" x14ac:dyDescent="0.25">
      <c r="A305" s="3">
        <f>TITRES_STAT!B308</f>
        <v>42748</v>
      </c>
      <c r="B305" s="5">
        <f>TITRES_STAT!C308</f>
        <v>3.3</v>
      </c>
      <c r="C305" s="5">
        <f>TITRES_STAT!D308</f>
        <v>0.90010000000000001</v>
      </c>
      <c r="D305" s="5">
        <f>TITRES_STAT!E308</f>
        <v>6796</v>
      </c>
      <c r="E305" s="2">
        <f t="shared" si="16"/>
        <v>99707</v>
      </c>
      <c r="F305" s="5" t="str">
        <f t="shared" si="19"/>
        <v>BULLISH</v>
      </c>
      <c r="G305" s="5" t="str">
        <f t="shared" si="18"/>
        <v>WEAK</v>
      </c>
      <c r="H305" s="5" t="str">
        <f t="shared" si="17"/>
        <v>CONFIRMED BULLISH</v>
      </c>
    </row>
    <row r="306" spans="1:8" ht="13.5" x14ac:dyDescent="0.25">
      <c r="A306" s="3">
        <f>TITRES_STAT!B309</f>
        <v>42751</v>
      </c>
      <c r="B306" s="5">
        <f>TITRES_STAT!C309</f>
        <v>3.3</v>
      </c>
      <c r="C306" s="5">
        <f>TITRES_STAT!D309</f>
        <v>0.90010000000000001</v>
      </c>
      <c r="D306" s="5">
        <f>TITRES_STAT!E309</f>
        <v>7762</v>
      </c>
      <c r="E306" s="2">
        <f t="shared" si="16"/>
        <v>99707</v>
      </c>
      <c r="F306" s="5" t="str">
        <f t="shared" si="19"/>
        <v>BULLISH</v>
      </c>
      <c r="G306" s="5" t="str">
        <f t="shared" si="18"/>
        <v>STRONG</v>
      </c>
      <c r="H306" s="5" t="str">
        <f t="shared" si="17"/>
        <v>BULLISH DIVERGENCE</v>
      </c>
    </row>
    <row r="307" spans="1:8" ht="13.5" x14ac:dyDescent="0.25">
      <c r="A307" s="3">
        <f>TITRES_STAT!B310</f>
        <v>42752</v>
      </c>
      <c r="B307" s="5">
        <f>TITRES_STAT!C310</f>
        <v>3.3</v>
      </c>
      <c r="C307" s="5">
        <f>TITRES_STAT!D310</f>
        <v>0.90010000000000001</v>
      </c>
      <c r="D307" s="5">
        <f>TITRES_STAT!E310</f>
        <v>10370</v>
      </c>
      <c r="E307" s="2">
        <f t="shared" si="16"/>
        <v>99707</v>
      </c>
      <c r="F307" s="5" t="str">
        <f t="shared" si="19"/>
        <v>BULLISH</v>
      </c>
      <c r="G307" s="5" t="str">
        <f t="shared" si="18"/>
        <v>STRONG</v>
      </c>
      <c r="H307" s="5" t="str">
        <f t="shared" si="17"/>
        <v>BULLISH DIVERGENCE</v>
      </c>
    </row>
    <row r="308" spans="1:8" ht="13.5" x14ac:dyDescent="0.25">
      <c r="A308" s="3">
        <f>TITRES_STAT!B311</f>
        <v>42753</v>
      </c>
      <c r="B308" s="5">
        <f>TITRES_STAT!C311</f>
        <v>3.3</v>
      </c>
      <c r="C308" s="5">
        <f>TITRES_STAT!D311</f>
        <v>0.90010000000000001</v>
      </c>
      <c r="D308" s="5">
        <f>TITRES_STAT!E311</f>
        <v>9860</v>
      </c>
      <c r="E308" s="2">
        <f t="shared" si="16"/>
        <v>99707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NEUTRAL</v>
      </c>
    </row>
    <row r="309" spans="1:8" ht="13.5" x14ac:dyDescent="0.25">
      <c r="A309" s="3">
        <f>TITRES_STAT!B312</f>
        <v>42754</v>
      </c>
      <c r="B309" s="5">
        <f>TITRES_STAT!C312</f>
        <v>3.38</v>
      </c>
      <c r="C309" s="5">
        <f>TITRES_STAT!D312</f>
        <v>0.92190000000000005</v>
      </c>
      <c r="D309" s="5">
        <f>TITRES_STAT!E312</f>
        <v>10822</v>
      </c>
      <c r="E309" s="2">
        <f t="shared" si="16"/>
        <v>110529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3.4</v>
      </c>
      <c r="C310" s="5">
        <f>TITRES_STAT!D313</f>
        <v>0.92730000000000001</v>
      </c>
      <c r="D310" s="5">
        <f>TITRES_STAT!E313</f>
        <v>32565</v>
      </c>
      <c r="E310" s="2">
        <f t="shared" si="16"/>
        <v>143094</v>
      </c>
      <c r="F310" s="5" t="str">
        <f t="shared" si="19"/>
        <v>BULLISH</v>
      </c>
      <c r="G310" s="5" t="str">
        <f t="shared" si="18"/>
        <v>STRONG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3.35</v>
      </c>
      <c r="C311" s="5">
        <f>TITRES_STAT!D314</f>
        <v>0.91369999999999996</v>
      </c>
      <c r="D311" s="5">
        <f>TITRES_STAT!E314</f>
        <v>6739</v>
      </c>
      <c r="E311" s="2">
        <f t="shared" si="16"/>
        <v>136355</v>
      </c>
      <c r="F311" s="5" t="str">
        <f t="shared" si="19"/>
        <v>BULLISH</v>
      </c>
      <c r="G311" s="5" t="str">
        <f t="shared" si="18"/>
        <v>STRONG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3.3</v>
      </c>
      <c r="C312" s="5">
        <f>TITRES_STAT!D315</f>
        <v>0.90010000000000001</v>
      </c>
      <c r="D312" s="5">
        <f>TITRES_STAT!E315</f>
        <v>4924</v>
      </c>
      <c r="E312" s="2">
        <f t="shared" si="16"/>
        <v>131431</v>
      </c>
      <c r="F312" s="5" t="str">
        <f t="shared" si="19"/>
        <v>BULLISH</v>
      </c>
      <c r="G312" s="5" t="str">
        <f t="shared" si="18"/>
        <v>STRONG</v>
      </c>
      <c r="H312" s="5" t="str">
        <f t="shared" si="17"/>
        <v>NEUTRAL</v>
      </c>
    </row>
    <row r="313" spans="1:8" ht="13.5" x14ac:dyDescent="0.25">
      <c r="A313" s="3">
        <f>TITRES_STAT!B316</f>
        <v>42760</v>
      </c>
      <c r="B313" s="5">
        <f>TITRES_STAT!C316</f>
        <v>3.3</v>
      </c>
      <c r="C313" s="5">
        <f>TITRES_STAT!D316</f>
        <v>0.90010000000000001</v>
      </c>
      <c r="D313" s="5">
        <f>TITRES_STAT!E316</f>
        <v>3325</v>
      </c>
      <c r="E313" s="2">
        <f t="shared" si="16"/>
        <v>131431</v>
      </c>
      <c r="F313" s="5" t="str">
        <f t="shared" si="19"/>
        <v>BULLISH</v>
      </c>
      <c r="G313" s="5" t="str">
        <f t="shared" si="18"/>
        <v>STRONG</v>
      </c>
      <c r="H313" s="5" t="str">
        <f t="shared" si="17"/>
        <v>NEUTRAL</v>
      </c>
    </row>
    <row r="314" spans="1:8" ht="13.5" x14ac:dyDescent="0.25">
      <c r="A314" s="3">
        <f>TITRES_STAT!B317</f>
        <v>42761</v>
      </c>
      <c r="B314" s="5">
        <f>TITRES_STAT!C317</f>
        <v>3.28</v>
      </c>
      <c r="C314" s="5">
        <f>TITRES_STAT!D317</f>
        <v>0.89459999999999995</v>
      </c>
      <c r="D314" s="5">
        <f>TITRES_STAT!E317</f>
        <v>5000</v>
      </c>
      <c r="E314" s="2">
        <f t="shared" si="16"/>
        <v>126431</v>
      </c>
      <c r="F314" s="5" t="str">
        <f t="shared" si="19"/>
        <v>BULLISH</v>
      </c>
      <c r="G314" s="5" t="str">
        <f t="shared" si="18"/>
        <v>STRONG</v>
      </c>
      <c r="H314" s="5" t="str">
        <f t="shared" si="17"/>
        <v>BULLISH DIVERGENCE</v>
      </c>
    </row>
    <row r="315" spans="1:8" ht="13.5" x14ac:dyDescent="0.25">
      <c r="A315" s="3">
        <f>TITRES_STAT!B318</f>
        <v>42762</v>
      </c>
      <c r="B315" s="5">
        <f>TITRES_STAT!C318</f>
        <v>3.2</v>
      </c>
      <c r="C315" s="5">
        <f>TITRES_STAT!D318</f>
        <v>0.87280000000000002</v>
      </c>
      <c r="D315" s="5">
        <f>TITRES_STAT!E318</f>
        <v>4301</v>
      </c>
      <c r="E315" s="2">
        <f t="shared" si="16"/>
        <v>122130</v>
      </c>
      <c r="F315" s="5" t="str">
        <f t="shared" si="19"/>
        <v>BEARISH</v>
      </c>
      <c r="G315" s="5" t="str">
        <f t="shared" si="18"/>
        <v>WEAK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3.2</v>
      </c>
      <c r="C316" s="5">
        <f>TITRES_STAT!D319</f>
        <v>0.87280000000000002</v>
      </c>
      <c r="D316" s="5">
        <f>TITRES_STAT!E319</f>
        <v>2800</v>
      </c>
      <c r="E316" s="2">
        <f t="shared" si="16"/>
        <v>122130</v>
      </c>
      <c r="F316" s="5" t="str">
        <f t="shared" si="19"/>
        <v>BEARISH</v>
      </c>
      <c r="G316" s="5" t="str">
        <f t="shared" si="18"/>
        <v>WEAK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3.16</v>
      </c>
      <c r="C317" s="5">
        <f>TITRES_STAT!D320</f>
        <v>0.8619</v>
      </c>
      <c r="D317" s="5">
        <f>TITRES_STAT!E320</f>
        <v>1189</v>
      </c>
      <c r="E317" s="2">
        <f t="shared" si="16"/>
        <v>120941</v>
      </c>
      <c r="F317" s="5" t="str">
        <f t="shared" si="19"/>
        <v>BEARISH</v>
      </c>
      <c r="G317" s="5" t="str">
        <f t="shared" si="18"/>
        <v>WEAK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3.25</v>
      </c>
      <c r="C318" s="5">
        <f>TITRES_STAT!D321</f>
        <v>0.88639999999999997</v>
      </c>
      <c r="D318" s="5">
        <f>TITRES_STAT!E321</f>
        <v>3221</v>
      </c>
      <c r="E318" s="2">
        <f t="shared" si="16"/>
        <v>124162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3.34</v>
      </c>
      <c r="C319" s="5">
        <f>TITRES_STAT!D322</f>
        <v>0.91100000000000003</v>
      </c>
      <c r="D319" s="5">
        <f>TITRES_STAT!E322</f>
        <v>1</v>
      </c>
      <c r="E319" s="2">
        <f t="shared" si="16"/>
        <v>124163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BEARISH DIVERGENCE</v>
      </c>
    </row>
    <row r="320" spans="1:8" ht="13.5" x14ac:dyDescent="0.25">
      <c r="A320" s="3">
        <f>TITRES_STAT!B323</f>
        <v>42769</v>
      </c>
      <c r="B320" s="5">
        <f>TITRES_STAT!C323</f>
        <v>3.24</v>
      </c>
      <c r="C320" s="5">
        <f>TITRES_STAT!D323</f>
        <v>0.88370000000000004</v>
      </c>
      <c r="D320" s="5">
        <f>TITRES_STAT!E323</f>
        <v>1375</v>
      </c>
      <c r="E320" s="2">
        <f t="shared" si="16"/>
        <v>122788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3.25</v>
      </c>
      <c r="C321" s="5">
        <f>TITRES_STAT!D324</f>
        <v>0.88639999999999997</v>
      </c>
      <c r="D321" s="5">
        <f>TITRES_STAT!E324</f>
        <v>1285</v>
      </c>
      <c r="E321" s="2">
        <f t="shared" si="16"/>
        <v>124073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CONFIRMED BULLISH</v>
      </c>
    </row>
    <row r="322" spans="1:8" ht="13.5" x14ac:dyDescent="0.25">
      <c r="A322" s="3">
        <f>TITRES_STAT!B325</f>
        <v>42773</v>
      </c>
      <c r="B322" s="5">
        <f>TITRES_STAT!C325</f>
        <v>3.21</v>
      </c>
      <c r="C322" s="5">
        <f>TITRES_STAT!D325</f>
        <v>0.87549999999999994</v>
      </c>
      <c r="D322" s="5">
        <f>TITRES_STAT!E325</f>
        <v>1407</v>
      </c>
      <c r="E322" s="2">
        <f t="shared" si="16"/>
        <v>122666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CONFIRMED BULLISH</v>
      </c>
    </row>
    <row r="323" spans="1:8" ht="13.5" x14ac:dyDescent="0.25">
      <c r="A323" s="3">
        <f>TITRES_STAT!B326</f>
        <v>42774</v>
      </c>
      <c r="B323" s="5">
        <f>TITRES_STAT!C326</f>
        <v>3.21</v>
      </c>
      <c r="C323" s="5">
        <f>TITRES_STAT!D326</f>
        <v>0.87549999999999994</v>
      </c>
      <c r="D323" s="5">
        <f>TITRES_STAT!E326</f>
        <v>258</v>
      </c>
      <c r="E323" s="2">
        <f t="shared" si="16"/>
        <v>122666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3.18</v>
      </c>
      <c r="C324" s="5">
        <f>TITRES_STAT!D327</f>
        <v>0.86729999999999996</v>
      </c>
      <c r="D324" s="5">
        <f>TITRES_STAT!E327</f>
        <v>3500</v>
      </c>
      <c r="E324" s="2">
        <f t="shared" ref="E324:E387" si="20">IF(B324&gt;B323, E323+D324, IF(B324&lt;B323, E323-D324, E323))</f>
        <v>119166</v>
      </c>
      <c r="F324" s="5" t="str">
        <f t="shared" si="19"/>
        <v>BEARISH</v>
      </c>
      <c r="G324" s="5" t="str">
        <f t="shared" si="18"/>
        <v>WEAK</v>
      </c>
      <c r="H324" s="5" t="str">
        <f t="shared" si="17"/>
        <v>CONFIRMED BEARISH</v>
      </c>
    </row>
    <row r="325" spans="1:8" ht="13.5" x14ac:dyDescent="0.25">
      <c r="A325" s="3">
        <f>TITRES_STAT!B328</f>
        <v>42776</v>
      </c>
      <c r="B325" s="5">
        <f>TITRES_STAT!C328</f>
        <v>3.19</v>
      </c>
      <c r="C325" s="5">
        <f>TITRES_STAT!D328</f>
        <v>0.87009999999999998</v>
      </c>
      <c r="D325" s="5">
        <f>TITRES_STAT!E328</f>
        <v>8671</v>
      </c>
      <c r="E325" s="2">
        <f t="shared" si="20"/>
        <v>127837</v>
      </c>
      <c r="F325" s="5" t="str">
        <f t="shared" si="19"/>
        <v>BULLISH</v>
      </c>
      <c r="G325" s="5" t="str">
        <f t="shared" si="18"/>
        <v>STRONG</v>
      </c>
      <c r="H325" s="5" t="str">
        <f t="shared" si="17"/>
        <v>BULLISH DIVERGENCE</v>
      </c>
    </row>
    <row r="326" spans="1:8" ht="13.5" x14ac:dyDescent="0.25">
      <c r="A326" s="3">
        <f>TITRES_STAT!B329</f>
        <v>42779</v>
      </c>
      <c r="B326" s="5">
        <f>TITRES_STAT!C329</f>
        <v>3.2</v>
      </c>
      <c r="C326" s="5">
        <f>TITRES_STAT!D329</f>
        <v>0.87280000000000002</v>
      </c>
      <c r="D326" s="5">
        <f>TITRES_STAT!E329</f>
        <v>600</v>
      </c>
      <c r="E326" s="2">
        <f t="shared" si="20"/>
        <v>128437</v>
      </c>
      <c r="F326" s="5" t="str">
        <f t="shared" si="19"/>
        <v>BULLISH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42780</v>
      </c>
      <c r="B327" s="5">
        <f>TITRES_STAT!C330</f>
        <v>3.14</v>
      </c>
      <c r="C327" s="5">
        <f>TITRES_STAT!D330</f>
        <v>0.85640000000000005</v>
      </c>
      <c r="D327" s="5">
        <f>TITRES_STAT!E330</f>
        <v>1883</v>
      </c>
      <c r="E327" s="2">
        <f t="shared" si="20"/>
        <v>126554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STRONG</v>
      </c>
      <c r="H327" s="5" t="str">
        <f t="shared" si="21"/>
        <v>BULLISH DIVERGENCE</v>
      </c>
    </row>
    <row r="328" spans="1:8" ht="13.5" x14ac:dyDescent="0.25">
      <c r="A328" s="3">
        <f>TITRES_STAT!B331</f>
        <v>42781</v>
      </c>
      <c r="B328" s="5">
        <f>TITRES_STAT!C331</f>
        <v>3.11</v>
      </c>
      <c r="C328" s="5">
        <f>TITRES_STAT!D331</f>
        <v>0.84819999999999995</v>
      </c>
      <c r="D328" s="5">
        <f>TITRES_STAT!E331</f>
        <v>7519</v>
      </c>
      <c r="E328" s="2">
        <f t="shared" si="20"/>
        <v>119035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3.05</v>
      </c>
      <c r="C329" s="5">
        <f>TITRES_STAT!D332</f>
        <v>0.83189999999999997</v>
      </c>
      <c r="D329" s="5">
        <f>TITRES_STAT!E332</f>
        <v>28599</v>
      </c>
      <c r="E329" s="2">
        <f t="shared" si="20"/>
        <v>90436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3</v>
      </c>
      <c r="C330" s="5">
        <f>TITRES_STAT!D333</f>
        <v>0.81820000000000004</v>
      </c>
      <c r="D330" s="5">
        <f>TITRES_STAT!E333</f>
        <v>1935</v>
      </c>
      <c r="E330" s="2">
        <f t="shared" si="20"/>
        <v>88501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3.05</v>
      </c>
      <c r="C331" s="5">
        <f>TITRES_STAT!D334</f>
        <v>0.83189999999999997</v>
      </c>
      <c r="D331" s="5">
        <f>TITRES_STAT!E334</f>
        <v>38790</v>
      </c>
      <c r="E331" s="2">
        <f t="shared" si="20"/>
        <v>127291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3.18</v>
      </c>
      <c r="C332" s="5">
        <f>TITRES_STAT!D335</f>
        <v>0.86729999999999996</v>
      </c>
      <c r="D332" s="5">
        <f>TITRES_STAT!E335</f>
        <v>68746</v>
      </c>
      <c r="E332" s="2">
        <f t="shared" si="20"/>
        <v>196037</v>
      </c>
      <c r="F332" s="5" t="str">
        <f t="shared" si="23"/>
        <v>BULLISH</v>
      </c>
      <c r="G332" s="5" t="str">
        <f t="shared" si="22"/>
        <v>STRONG</v>
      </c>
      <c r="H332" s="5" t="str">
        <f t="shared" si="21"/>
        <v>CONFIRMED BULLISH</v>
      </c>
    </row>
    <row r="333" spans="1:8" ht="13.5" x14ac:dyDescent="0.25">
      <c r="A333" s="3">
        <f>TITRES_STAT!B336</f>
        <v>42788</v>
      </c>
      <c r="B333" s="5">
        <f>TITRES_STAT!C336</f>
        <v>3.27</v>
      </c>
      <c r="C333" s="5">
        <f>TITRES_STAT!D336</f>
        <v>0.89190000000000003</v>
      </c>
      <c r="D333" s="5">
        <f>TITRES_STAT!E336</f>
        <v>3352</v>
      </c>
      <c r="E333" s="2">
        <f t="shared" si="20"/>
        <v>199389</v>
      </c>
      <c r="F333" s="5" t="str">
        <f t="shared" si="23"/>
        <v>BULLISH</v>
      </c>
      <c r="G333" s="5" t="str">
        <f t="shared" si="22"/>
        <v>STRONG</v>
      </c>
      <c r="H333" s="5" t="str">
        <f t="shared" si="21"/>
        <v>CONFIRMED BULLISH</v>
      </c>
    </row>
    <row r="334" spans="1:8" ht="13.5" x14ac:dyDescent="0.25">
      <c r="A334" s="3">
        <f>TITRES_STAT!B337</f>
        <v>42789</v>
      </c>
      <c r="B334" s="5">
        <f>TITRES_STAT!C337</f>
        <v>3.27</v>
      </c>
      <c r="C334" s="5">
        <f>TITRES_STAT!D337</f>
        <v>0.89190000000000003</v>
      </c>
      <c r="D334" s="5">
        <f>TITRES_STAT!E337</f>
        <v>0</v>
      </c>
      <c r="E334" s="2">
        <f t="shared" si="20"/>
        <v>199389</v>
      </c>
      <c r="F334" s="5" t="str">
        <f t="shared" si="23"/>
        <v>BULLISH</v>
      </c>
      <c r="G334" s="5" t="str">
        <f t="shared" si="22"/>
        <v>STRONG</v>
      </c>
      <c r="H334" s="5" t="str">
        <f t="shared" si="21"/>
        <v>CONFIRMED BULLISH</v>
      </c>
    </row>
    <row r="335" spans="1:8" ht="13.5" x14ac:dyDescent="0.25">
      <c r="A335" s="3">
        <f>TITRES_STAT!B338</f>
        <v>42790</v>
      </c>
      <c r="B335" s="5">
        <f>TITRES_STAT!C338</f>
        <v>3.18</v>
      </c>
      <c r="C335" s="5">
        <f>TITRES_STAT!D338</f>
        <v>0.86729999999999996</v>
      </c>
      <c r="D335" s="5">
        <f>TITRES_STAT!E338</f>
        <v>640</v>
      </c>
      <c r="E335" s="2">
        <f t="shared" si="20"/>
        <v>198749</v>
      </c>
      <c r="F335" s="5" t="str">
        <f t="shared" si="23"/>
        <v>BULLISH</v>
      </c>
      <c r="G335" s="5" t="str">
        <f t="shared" si="22"/>
        <v>STRONG</v>
      </c>
      <c r="H335" s="5" t="str">
        <f t="shared" si="21"/>
        <v>CONFIRMED BULLISH</v>
      </c>
    </row>
    <row r="336" spans="1:8" ht="13.5" x14ac:dyDescent="0.25">
      <c r="A336" s="3">
        <f>TITRES_STAT!B339</f>
        <v>42793</v>
      </c>
      <c r="B336" s="5">
        <f>TITRES_STAT!C339</f>
        <v>3.19</v>
      </c>
      <c r="C336" s="5">
        <f>TITRES_STAT!D339</f>
        <v>0.87009999999999998</v>
      </c>
      <c r="D336" s="5">
        <f>TITRES_STAT!E339</f>
        <v>14413</v>
      </c>
      <c r="E336" s="2">
        <f t="shared" si="20"/>
        <v>213162</v>
      </c>
      <c r="F336" s="5" t="str">
        <f t="shared" si="23"/>
        <v>BULLISH</v>
      </c>
      <c r="G336" s="5" t="str">
        <f t="shared" si="22"/>
        <v>STRONG</v>
      </c>
      <c r="H336" s="5" t="str">
        <f t="shared" si="21"/>
        <v>CONFIRMED BULLISH</v>
      </c>
    </row>
    <row r="337" spans="1:8" ht="13.5" x14ac:dyDescent="0.25">
      <c r="A337" s="3">
        <f>TITRES_STAT!B340</f>
        <v>42794</v>
      </c>
      <c r="B337" s="5">
        <f>TITRES_STAT!C340</f>
        <v>3.23</v>
      </c>
      <c r="C337" s="5">
        <f>TITRES_STAT!D340</f>
        <v>0.88100000000000001</v>
      </c>
      <c r="D337" s="5">
        <f>TITRES_STAT!E340</f>
        <v>3584</v>
      </c>
      <c r="E337" s="2">
        <f t="shared" si="20"/>
        <v>216746</v>
      </c>
      <c r="F337" s="5" t="str">
        <f t="shared" si="23"/>
        <v>BULLISH</v>
      </c>
      <c r="G337" s="5" t="str">
        <f t="shared" si="22"/>
        <v>STRONG</v>
      </c>
      <c r="H337" s="5" t="str">
        <f t="shared" si="21"/>
        <v>CONFIRMED BULLISH</v>
      </c>
    </row>
    <row r="338" spans="1:8" ht="13.5" x14ac:dyDescent="0.25">
      <c r="A338" s="3">
        <f>TITRES_STAT!B341</f>
        <v>42795</v>
      </c>
      <c r="B338" s="5">
        <f>TITRES_STAT!C341</f>
        <v>3.16</v>
      </c>
      <c r="C338" s="5">
        <f>TITRES_STAT!D341</f>
        <v>0.8619</v>
      </c>
      <c r="D338" s="5">
        <f>TITRES_STAT!E341</f>
        <v>2990</v>
      </c>
      <c r="E338" s="2">
        <f t="shared" si="20"/>
        <v>213756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BULLISH DIVERGENCE</v>
      </c>
    </row>
    <row r="339" spans="1:8" ht="13.5" x14ac:dyDescent="0.25">
      <c r="A339" s="3">
        <f>TITRES_STAT!B342</f>
        <v>42796</v>
      </c>
      <c r="B339" s="5">
        <f>TITRES_STAT!C342</f>
        <v>3.15</v>
      </c>
      <c r="C339" s="5">
        <f>TITRES_STAT!D342</f>
        <v>0.85919999999999996</v>
      </c>
      <c r="D339" s="5">
        <f>TITRES_STAT!E342</f>
        <v>35961</v>
      </c>
      <c r="E339" s="2">
        <f t="shared" si="20"/>
        <v>177795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3.17</v>
      </c>
      <c r="C340" s="5">
        <f>TITRES_STAT!D343</f>
        <v>0.86460000000000004</v>
      </c>
      <c r="D340" s="5">
        <f>TITRES_STAT!E343</f>
        <v>16554</v>
      </c>
      <c r="E340" s="2">
        <f t="shared" si="20"/>
        <v>194349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3.14</v>
      </c>
      <c r="C341" s="5">
        <f>TITRES_STAT!D344</f>
        <v>0.85640000000000005</v>
      </c>
      <c r="D341" s="5">
        <f>TITRES_STAT!E344</f>
        <v>7801</v>
      </c>
      <c r="E341" s="2">
        <f t="shared" si="20"/>
        <v>186548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CONFIRMED BEARISH</v>
      </c>
    </row>
    <row r="342" spans="1:8" ht="13.5" x14ac:dyDescent="0.25">
      <c r="A342" s="3">
        <f>TITRES_STAT!B345</f>
        <v>42801</v>
      </c>
      <c r="B342" s="5">
        <f>TITRES_STAT!C345</f>
        <v>3.2</v>
      </c>
      <c r="C342" s="5">
        <f>TITRES_STAT!D345</f>
        <v>0.87280000000000002</v>
      </c>
      <c r="D342" s="5">
        <f>TITRES_STAT!E345</f>
        <v>6600</v>
      </c>
      <c r="E342" s="2">
        <f t="shared" si="20"/>
        <v>193148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3.11</v>
      </c>
      <c r="C343" s="5">
        <f>TITRES_STAT!D346</f>
        <v>0.84819999999999995</v>
      </c>
      <c r="D343" s="5">
        <f>TITRES_STAT!E346</f>
        <v>8697</v>
      </c>
      <c r="E343" s="2">
        <f t="shared" si="20"/>
        <v>184451</v>
      </c>
      <c r="F343" s="5" t="str">
        <f t="shared" si="23"/>
        <v>BEARISH</v>
      </c>
      <c r="G343" s="5" t="str">
        <f t="shared" si="22"/>
        <v>WEAK</v>
      </c>
      <c r="H343" s="5" t="str">
        <f t="shared" si="21"/>
        <v>CONFIRMED BEARISH</v>
      </c>
    </row>
    <row r="344" spans="1:8" ht="13.5" x14ac:dyDescent="0.25">
      <c r="A344" s="3">
        <f>TITRES_STAT!B347</f>
        <v>42803</v>
      </c>
      <c r="B344" s="5">
        <f>TITRES_STAT!C347</f>
        <v>3.09</v>
      </c>
      <c r="C344" s="5">
        <f>TITRES_STAT!D347</f>
        <v>0.84279999999999999</v>
      </c>
      <c r="D344" s="5">
        <f>TITRES_STAT!E347</f>
        <v>5829</v>
      </c>
      <c r="E344" s="2">
        <f t="shared" si="20"/>
        <v>178622</v>
      </c>
      <c r="F344" s="5" t="str">
        <f t="shared" si="23"/>
        <v>BULLISH</v>
      </c>
      <c r="G344" s="5" t="str">
        <f t="shared" si="22"/>
        <v>NEUTRAL</v>
      </c>
      <c r="H344" s="5" t="str">
        <f t="shared" si="21"/>
        <v>BULLISH DIVERGENCE</v>
      </c>
    </row>
    <row r="345" spans="1:8" ht="13.5" x14ac:dyDescent="0.25">
      <c r="A345" s="3">
        <f>TITRES_STAT!B348</f>
        <v>42804</v>
      </c>
      <c r="B345" s="5">
        <f>TITRES_STAT!C348</f>
        <v>3.02</v>
      </c>
      <c r="C345" s="5">
        <f>TITRES_STAT!D348</f>
        <v>0.82369999999999999</v>
      </c>
      <c r="D345" s="5">
        <f>TITRES_STAT!E348</f>
        <v>3000</v>
      </c>
      <c r="E345" s="2">
        <f t="shared" si="20"/>
        <v>175622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3.15</v>
      </c>
      <c r="C346" s="5">
        <f>TITRES_STAT!D349</f>
        <v>0.85919999999999996</v>
      </c>
      <c r="D346" s="5">
        <f>TITRES_STAT!E349</f>
        <v>34288</v>
      </c>
      <c r="E346" s="2">
        <f t="shared" si="20"/>
        <v>209910</v>
      </c>
      <c r="F346" s="5" t="str">
        <f t="shared" si="23"/>
        <v>BULLISH</v>
      </c>
      <c r="G346" s="5" t="str">
        <f t="shared" si="22"/>
        <v>STRONG</v>
      </c>
      <c r="H346" s="5" t="str">
        <f t="shared" si="21"/>
        <v>CONFIRMED BULLISH</v>
      </c>
    </row>
    <row r="347" spans="1:8" ht="13.5" x14ac:dyDescent="0.25">
      <c r="A347" s="3">
        <f>TITRES_STAT!B350</f>
        <v>42808</v>
      </c>
      <c r="B347" s="5">
        <f>TITRES_STAT!C350</f>
        <v>3.19</v>
      </c>
      <c r="C347" s="5">
        <f>TITRES_STAT!D350</f>
        <v>0.87009999999999998</v>
      </c>
      <c r="D347" s="5">
        <f>TITRES_STAT!E350</f>
        <v>22</v>
      </c>
      <c r="E347" s="2">
        <f t="shared" si="20"/>
        <v>209932</v>
      </c>
      <c r="F347" s="5" t="str">
        <f t="shared" si="23"/>
        <v>BULLISH</v>
      </c>
      <c r="G347" s="5" t="str">
        <f t="shared" si="22"/>
        <v>STRONG</v>
      </c>
      <c r="H347" s="5" t="str">
        <f t="shared" si="21"/>
        <v>BULLISH DIVERGENCE</v>
      </c>
    </row>
    <row r="348" spans="1:8" ht="13.5" x14ac:dyDescent="0.25">
      <c r="A348" s="3">
        <f>TITRES_STAT!B351</f>
        <v>42809</v>
      </c>
      <c r="B348" s="5">
        <f>TITRES_STAT!C351</f>
        <v>3.38</v>
      </c>
      <c r="C348" s="5">
        <f>TITRES_STAT!D351</f>
        <v>0.92190000000000005</v>
      </c>
      <c r="D348" s="5">
        <f>TITRES_STAT!E351</f>
        <v>58927</v>
      </c>
      <c r="E348" s="2">
        <f t="shared" si="20"/>
        <v>268859</v>
      </c>
      <c r="F348" s="5" t="str">
        <f t="shared" si="23"/>
        <v>BULLISH</v>
      </c>
      <c r="G348" s="5" t="str">
        <f t="shared" si="22"/>
        <v>STRONG</v>
      </c>
      <c r="H348" s="5" t="str">
        <f t="shared" si="21"/>
        <v>CONFIRMED BULLISH</v>
      </c>
    </row>
    <row r="349" spans="1:8" ht="13.5" x14ac:dyDescent="0.25">
      <c r="A349" s="3">
        <f>TITRES_STAT!B352</f>
        <v>42810</v>
      </c>
      <c r="B349" s="5">
        <f>TITRES_STAT!C352</f>
        <v>3.5</v>
      </c>
      <c r="C349" s="5">
        <f>TITRES_STAT!D352</f>
        <v>0.9546</v>
      </c>
      <c r="D349" s="5">
        <f>TITRES_STAT!E352</f>
        <v>75127</v>
      </c>
      <c r="E349" s="2">
        <f t="shared" si="20"/>
        <v>343986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CONFIRMED BULLISH</v>
      </c>
    </row>
    <row r="350" spans="1:8" ht="13.5" x14ac:dyDescent="0.25">
      <c r="A350" s="3">
        <f>TITRES_STAT!B353</f>
        <v>42811</v>
      </c>
      <c r="B350" s="5">
        <f>TITRES_STAT!C353</f>
        <v>3.42</v>
      </c>
      <c r="C350" s="5">
        <f>TITRES_STAT!D353</f>
        <v>0.93279999999999996</v>
      </c>
      <c r="D350" s="5">
        <f>TITRES_STAT!E353</f>
        <v>6099</v>
      </c>
      <c r="E350" s="2">
        <f t="shared" si="20"/>
        <v>337887</v>
      </c>
      <c r="F350" s="5" t="str">
        <f t="shared" si="23"/>
        <v>BULLISH</v>
      </c>
      <c r="G350" s="5" t="str">
        <f t="shared" si="22"/>
        <v>STRONG</v>
      </c>
      <c r="H350" s="5" t="str">
        <f t="shared" si="21"/>
        <v>CONFIRMED BULLISH</v>
      </c>
    </row>
    <row r="351" spans="1:8" ht="13.5" x14ac:dyDescent="0.25">
      <c r="A351" s="3">
        <f>TITRES_STAT!B354</f>
        <v>42815</v>
      </c>
      <c r="B351" s="5">
        <f>TITRES_STAT!C354</f>
        <v>3.4</v>
      </c>
      <c r="C351" s="5">
        <f>TITRES_STAT!D354</f>
        <v>0.92730000000000001</v>
      </c>
      <c r="D351" s="5">
        <f>TITRES_STAT!E354</f>
        <v>27791</v>
      </c>
      <c r="E351" s="2">
        <f t="shared" si="20"/>
        <v>310096</v>
      </c>
      <c r="F351" s="5" t="str">
        <f t="shared" si="23"/>
        <v>BULLISH</v>
      </c>
      <c r="G351" s="5" t="str">
        <f t="shared" si="22"/>
        <v>STRONG</v>
      </c>
      <c r="H351" s="5" t="str">
        <f t="shared" si="21"/>
        <v>CONFIRMED BULLISH</v>
      </c>
    </row>
    <row r="352" spans="1:8" ht="13.5" x14ac:dyDescent="0.25">
      <c r="A352" s="3">
        <f>TITRES_STAT!B355</f>
        <v>42816</v>
      </c>
      <c r="B352" s="5">
        <f>TITRES_STAT!C355</f>
        <v>3.28</v>
      </c>
      <c r="C352" s="5">
        <f>TITRES_STAT!D355</f>
        <v>0.89459999999999995</v>
      </c>
      <c r="D352" s="5">
        <f>TITRES_STAT!E355</f>
        <v>49527</v>
      </c>
      <c r="E352" s="2">
        <f t="shared" si="20"/>
        <v>260569</v>
      </c>
      <c r="F352" s="5" t="str">
        <f t="shared" si="23"/>
        <v>BULLISH</v>
      </c>
      <c r="G352" s="5" t="str">
        <f t="shared" si="22"/>
        <v>STRONG</v>
      </c>
      <c r="H352" s="5" t="str">
        <f t="shared" si="21"/>
        <v>CONFIRMED BULLISH</v>
      </c>
    </row>
    <row r="353" spans="1:8" ht="13.5" x14ac:dyDescent="0.25">
      <c r="A353" s="3">
        <f>TITRES_STAT!B356</f>
        <v>42817</v>
      </c>
      <c r="B353" s="5">
        <f>TITRES_STAT!C356</f>
        <v>3.3</v>
      </c>
      <c r="C353" s="5">
        <f>TITRES_STAT!D356</f>
        <v>0.90010000000000001</v>
      </c>
      <c r="D353" s="5">
        <f>TITRES_STAT!E356</f>
        <v>6266</v>
      </c>
      <c r="E353" s="2">
        <f t="shared" si="20"/>
        <v>266835</v>
      </c>
      <c r="F353" s="5" t="str">
        <f t="shared" si="23"/>
        <v>BEARISH</v>
      </c>
      <c r="G353" s="5" t="str">
        <f t="shared" si="22"/>
        <v>NEUTRAL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3.29</v>
      </c>
      <c r="C354" s="5">
        <f>TITRES_STAT!D357</f>
        <v>0.89729999999999999</v>
      </c>
      <c r="D354" s="5">
        <f>TITRES_STAT!E357</f>
        <v>5780</v>
      </c>
      <c r="E354" s="2">
        <f t="shared" si="20"/>
        <v>261055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3.24</v>
      </c>
      <c r="C355" s="5">
        <f>TITRES_STAT!D358</f>
        <v>0.88370000000000004</v>
      </c>
      <c r="D355" s="5">
        <f>TITRES_STAT!E358</f>
        <v>1195</v>
      </c>
      <c r="E355" s="2">
        <f t="shared" si="20"/>
        <v>259860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3.2</v>
      </c>
      <c r="C356" s="5">
        <f>TITRES_STAT!D359</f>
        <v>0.87280000000000002</v>
      </c>
      <c r="D356" s="5">
        <f>TITRES_STAT!E359</f>
        <v>22436</v>
      </c>
      <c r="E356" s="2">
        <f t="shared" si="20"/>
        <v>237424</v>
      </c>
      <c r="F356" s="5" t="str">
        <f t="shared" si="23"/>
        <v>BEARISH</v>
      </c>
      <c r="G356" s="5" t="str">
        <f t="shared" si="22"/>
        <v>WEAK</v>
      </c>
      <c r="H356" s="5" t="str">
        <f t="shared" si="21"/>
        <v>CONFIRMED BEARISH</v>
      </c>
    </row>
    <row r="357" spans="1:8" ht="13.5" x14ac:dyDescent="0.25">
      <c r="A357" s="3">
        <f>TITRES_STAT!B360</f>
        <v>42823</v>
      </c>
      <c r="B357" s="5">
        <f>TITRES_STAT!C360</f>
        <v>3.25</v>
      </c>
      <c r="C357" s="5">
        <f>TITRES_STAT!D360</f>
        <v>0.88639999999999997</v>
      </c>
      <c r="D357" s="5">
        <f>TITRES_STAT!E360</f>
        <v>1</v>
      </c>
      <c r="E357" s="2">
        <f t="shared" si="20"/>
        <v>237425</v>
      </c>
      <c r="F357" s="5" t="str">
        <f t="shared" si="23"/>
        <v>BEARISH</v>
      </c>
      <c r="G357" s="5" t="str">
        <f t="shared" si="22"/>
        <v>WEAK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3.25</v>
      </c>
      <c r="C358" s="5">
        <f>TITRES_STAT!D361</f>
        <v>0.88639999999999997</v>
      </c>
      <c r="D358" s="5">
        <f>TITRES_STAT!E361</f>
        <v>2410</v>
      </c>
      <c r="E358" s="2">
        <f t="shared" si="20"/>
        <v>237425</v>
      </c>
      <c r="F358" s="5" t="str">
        <f t="shared" si="23"/>
        <v>BEARISH</v>
      </c>
      <c r="G358" s="5" t="str">
        <f t="shared" si="22"/>
        <v>WEAK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3.25</v>
      </c>
      <c r="C359" s="5">
        <f>TITRES_STAT!D362</f>
        <v>0.88639999999999997</v>
      </c>
      <c r="D359" s="5">
        <f>TITRES_STAT!E362</f>
        <v>0</v>
      </c>
      <c r="E359" s="2">
        <f t="shared" si="20"/>
        <v>237425</v>
      </c>
      <c r="F359" s="5" t="str">
        <f t="shared" si="23"/>
        <v>BEARISH</v>
      </c>
      <c r="G359" s="5" t="str">
        <f t="shared" si="22"/>
        <v>WEAK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3.29</v>
      </c>
      <c r="C360" s="5">
        <f>TITRES_STAT!D363</f>
        <v>0.89729999999999999</v>
      </c>
      <c r="D360" s="5">
        <f>TITRES_STAT!E363</f>
        <v>743</v>
      </c>
      <c r="E360" s="2">
        <f t="shared" si="20"/>
        <v>238168</v>
      </c>
      <c r="F360" s="5" t="str">
        <f t="shared" si="23"/>
        <v>BEARISH</v>
      </c>
      <c r="G360" s="5" t="str">
        <f t="shared" si="22"/>
        <v>WEAK</v>
      </c>
      <c r="H360" s="5" t="str">
        <f t="shared" si="21"/>
        <v>BEARISH DIVERGENCE</v>
      </c>
    </row>
    <row r="361" spans="1:8" ht="13.5" x14ac:dyDescent="0.25">
      <c r="A361" s="3">
        <f>TITRES_STAT!B364</f>
        <v>42829</v>
      </c>
      <c r="B361" s="5">
        <f>TITRES_STAT!C364</f>
        <v>3.29</v>
      </c>
      <c r="C361" s="5">
        <f>TITRES_STAT!D364</f>
        <v>0.89729999999999999</v>
      </c>
      <c r="D361" s="5">
        <f>TITRES_STAT!E364</f>
        <v>13180</v>
      </c>
      <c r="E361" s="2">
        <f t="shared" si="20"/>
        <v>238168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CONFIRMED BULLISH</v>
      </c>
    </row>
    <row r="362" spans="1:8" ht="13.5" x14ac:dyDescent="0.25">
      <c r="A362" s="3">
        <f>TITRES_STAT!B365</f>
        <v>42830</v>
      </c>
      <c r="B362" s="5">
        <f>TITRES_STAT!C365</f>
        <v>3.28</v>
      </c>
      <c r="C362" s="5">
        <f>TITRES_STAT!D365</f>
        <v>0.89459999999999995</v>
      </c>
      <c r="D362" s="5">
        <f>TITRES_STAT!E365</f>
        <v>9694</v>
      </c>
      <c r="E362" s="2">
        <f t="shared" si="20"/>
        <v>228474</v>
      </c>
      <c r="F362" s="5" t="str">
        <f t="shared" si="23"/>
        <v>BEARISH</v>
      </c>
      <c r="G362" s="5" t="str">
        <f t="shared" si="22"/>
        <v>WEAK</v>
      </c>
      <c r="H362" s="5" t="str">
        <f t="shared" si="21"/>
        <v>BEARISH DIVERGENCE</v>
      </c>
    </row>
    <row r="363" spans="1:8" ht="13.5" x14ac:dyDescent="0.25">
      <c r="A363" s="3">
        <f>TITRES_STAT!B366</f>
        <v>42831</v>
      </c>
      <c r="B363" s="5">
        <f>TITRES_STAT!C366</f>
        <v>3.25</v>
      </c>
      <c r="C363" s="5">
        <f>TITRES_STAT!D366</f>
        <v>0.88639999999999997</v>
      </c>
      <c r="D363" s="5">
        <f>TITRES_STAT!E366</f>
        <v>685</v>
      </c>
      <c r="E363" s="2">
        <f t="shared" si="20"/>
        <v>227789</v>
      </c>
      <c r="F363" s="5" t="str">
        <f t="shared" si="23"/>
        <v>BEARISH</v>
      </c>
      <c r="G363" s="5" t="str">
        <f t="shared" si="22"/>
        <v>WEAK</v>
      </c>
      <c r="H363" s="5" t="str">
        <f t="shared" si="21"/>
        <v>NEUTRAL</v>
      </c>
    </row>
    <row r="364" spans="1:8" ht="13.5" x14ac:dyDescent="0.25">
      <c r="A364" s="3">
        <f>TITRES_STAT!B367</f>
        <v>42832</v>
      </c>
      <c r="B364" s="5">
        <f>TITRES_STAT!C367</f>
        <v>3.16</v>
      </c>
      <c r="C364" s="5">
        <f>TITRES_STAT!D367</f>
        <v>0.8619</v>
      </c>
      <c r="D364" s="5">
        <f>TITRES_STAT!E367</f>
        <v>1000</v>
      </c>
      <c r="E364" s="2">
        <f t="shared" si="20"/>
        <v>226789</v>
      </c>
      <c r="F364" s="5" t="str">
        <f t="shared" si="23"/>
        <v>BEARISH</v>
      </c>
      <c r="G364" s="5" t="str">
        <f t="shared" si="22"/>
        <v>WEAK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3.19</v>
      </c>
      <c r="C365" s="5">
        <f>TITRES_STAT!D368</f>
        <v>0.87009999999999998</v>
      </c>
      <c r="D365" s="5">
        <f>TITRES_STAT!E368</f>
        <v>753</v>
      </c>
      <c r="E365" s="2">
        <f t="shared" si="20"/>
        <v>227542</v>
      </c>
      <c r="F365" s="5" t="str">
        <f t="shared" si="23"/>
        <v>BEARISH</v>
      </c>
      <c r="G365" s="5" t="str">
        <f t="shared" si="22"/>
        <v>WEAK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3.2</v>
      </c>
      <c r="C366" s="5">
        <f>TITRES_STAT!D369</f>
        <v>0.87280000000000002</v>
      </c>
      <c r="D366" s="5">
        <f>TITRES_STAT!E369</f>
        <v>3703</v>
      </c>
      <c r="E366" s="2">
        <f t="shared" si="20"/>
        <v>231245</v>
      </c>
      <c r="F366" s="5" t="str">
        <f t="shared" si="23"/>
        <v>BEARISH</v>
      </c>
      <c r="G366" s="5" t="str">
        <f t="shared" si="22"/>
        <v>WEAK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3.2</v>
      </c>
      <c r="C367" s="5">
        <f>TITRES_STAT!D370</f>
        <v>0.87280000000000002</v>
      </c>
      <c r="D367" s="5">
        <f>TITRES_STAT!E370</f>
        <v>3027</v>
      </c>
      <c r="E367" s="2">
        <f t="shared" si="20"/>
        <v>231245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BULLISH DIVERGENCE</v>
      </c>
    </row>
    <row r="368" spans="1:8" ht="13.5" x14ac:dyDescent="0.25">
      <c r="A368" s="3">
        <f>TITRES_STAT!B371</f>
        <v>42838</v>
      </c>
      <c r="B368" s="5">
        <f>TITRES_STAT!C371</f>
        <v>3.2</v>
      </c>
      <c r="C368" s="5">
        <f>TITRES_STAT!D371</f>
        <v>0.87280000000000002</v>
      </c>
      <c r="D368" s="5">
        <f>TITRES_STAT!E371</f>
        <v>3012</v>
      </c>
      <c r="E368" s="2">
        <f t="shared" si="20"/>
        <v>231245</v>
      </c>
      <c r="F368" s="5" t="str">
        <f t="shared" si="23"/>
        <v>BULLISH</v>
      </c>
      <c r="G368" s="5" t="str">
        <f t="shared" si="22"/>
        <v>NEUTRAL</v>
      </c>
      <c r="H368" s="5" t="str">
        <f t="shared" si="21"/>
        <v>BULLISH DIVERGENCE</v>
      </c>
    </row>
    <row r="369" spans="1:8" ht="13.5" x14ac:dyDescent="0.25">
      <c r="A369" s="3">
        <f>TITRES_STAT!B372</f>
        <v>42839</v>
      </c>
      <c r="B369" s="5">
        <f>TITRES_STAT!C372</f>
        <v>3.2</v>
      </c>
      <c r="C369" s="5">
        <f>TITRES_STAT!D372</f>
        <v>0.87280000000000002</v>
      </c>
      <c r="D369" s="5">
        <f>TITRES_STAT!E372</f>
        <v>8633</v>
      </c>
      <c r="E369" s="2">
        <f t="shared" si="20"/>
        <v>231245</v>
      </c>
      <c r="F369" s="5" t="str">
        <f t="shared" si="23"/>
        <v>BULLISH</v>
      </c>
      <c r="G369" s="5" t="str">
        <f t="shared" si="22"/>
        <v>NEUTRAL</v>
      </c>
      <c r="H369" s="5" t="str">
        <f t="shared" si="21"/>
        <v>CONFIRMED BULLISH</v>
      </c>
    </row>
    <row r="370" spans="1:8" ht="13.5" x14ac:dyDescent="0.25">
      <c r="A370" s="3">
        <f>TITRES_STAT!B373</f>
        <v>42842</v>
      </c>
      <c r="B370" s="5">
        <f>TITRES_STAT!C373</f>
        <v>3.23</v>
      </c>
      <c r="C370" s="5">
        <f>TITRES_STAT!D373</f>
        <v>0.88100000000000001</v>
      </c>
      <c r="D370" s="5">
        <f>TITRES_STAT!E373</f>
        <v>28184</v>
      </c>
      <c r="E370" s="2">
        <f t="shared" si="20"/>
        <v>259429</v>
      </c>
      <c r="F370" s="5" t="str">
        <f t="shared" si="23"/>
        <v>BULLISH</v>
      </c>
      <c r="G370" s="5" t="str">
        <f t="shared" si="22"/>
        <v>STRONG</v>
      </c>
      <c r="H370" s="5" t="str">
        <f t="shared" si="21"/>
        <v>CONFIRMED BULLISH</v>
      </c>
    </row>
    <row r="371" spans="1:8" ht="13.5" x14ac:dyDescent="0.25">
      <c r="A371" s="3">
        <f>TITRES_STAT!B374</f>
        <v>42843</v>
      </c>
      <c r="B371" s="5">
        <f>TITRES_STAT!C374</f>
        <v>3.28</v>
      </c>
      <c r="C371" s="5">
        <f>TITRES_STAT!D374</f>
        <v>0.89459999999999995</v>
      </c>
      <c r="D371" s="5">
        <f>TITRES_STAT!E374</f>
        <v>4772</v>
      </c>
      <c r="E371" s="2">
        <f t="shared" si="20"/>
        <v>264201</v>
      </c>
      <c r="F371" s="5" t="str">
        <f t="shared" si="23"/>
        <v>BULLISH</v>
      </c>
      <c r="G371" s="5" t="str">
        <f t="shared" si="22"/>
        <v>STRONG</v>
      </c>
      <c r="H371" s="5" t="str">
        <f t="shared" si="21"/>
        <v>CONFIRMED BULLISH</v>
      </c>
    </row>
    <row r="372" spans="1:8" ht="13.5" x14ac:dyDescent="0.25">
      <c r="A372" s="3">
        <f>TITRES_STAT!B375</f>
        <v>42844</v>
      </c>
      <c r="B372" s="5">
        <f>TITRES_STAT!C375</f>
        <v>3.23</v>
      </c>
      <c r="C372" s="5">
        <f>TITRES_STAT!D375</f>
        <v>0.88100000000000001</v>
      </c>
      <c r="D372" s="5">
        <f>TITRES_STAT!E375</f>
        <v>11890</v>
      </c>
      <c r="E372" s="2">
        <f t="shared" si="20"/>
        <v>252311</v>
      </c>
      <c r="F372" s="5" t="str">
        <f t="shared" si="23"/>
        <v>BULLISH</v>
      </c>
      <c r="G372" s="5" t="str">
        <f t="shared" si="22"/>
        <v>STRONG</v>
      </c>
      <c r="H372" s="5" t="str">
        <f t="shared" si="21"/>
        <v>CONFIRMED BULLISH</v>
      </c>
    </row>
    <row r="373" spans="1:8" ht="13.5" x14ac:dyDescent="0.25">
      <c r="A373" s="3">
        <f>TITRES_STAT!B376</f>
        <v>42845</v>
      </c>
      <c r="B373" s="5">
        <f>TITRES_STAT!C376</f>
        <v>3.29</v>
      </c>
      <c r="C373" s="5">
        <f>TITRES_STAT!D376</f>
        <v>0.89729999999999999</v>
      </c>
      <c r="D373" s="5">
        <f>TITRES_STAT!E376</f>
        <v>4617</v>
      </c>
      <c r="E373" s="2">
        <f t="shared" si="20"/>
        <v>256928</v>
      </c>
      <c r="F373" s="5" t="str">
        <f t="shared" si="23"/>
        <v>BULLISH</v>
      </c>
      <c r="G373" s="5" t="str">
        <f t="shared" si="22"/>
        <v>STRONG</v>
      </c>
      <c r="H373" s="5" t="str">
        <f t="shared" si="21"/>
        <v>CONFIRMED BULLISH</v>
      </c>
    </row>
    <row r="374" spans="1:8" ht="13.5" x14ac:dyDescent="0.25">
      <c r="A374" s="3">
        <f>TITRES_STAT!B377</f>
        <v>42846</v>
      </c>
      <c r="B374" s="5">
        <f>TITRES_STAT!C377</f>
        <v>3.2</v>
      </c>
      <c r="C374" s="5">
        <f>TITRES_STAT!D377</f>
        <v>0.87280000000000002</v>
      </c>
      <c r="D374" s="5">
        <f>TITRES_STAT!E377</f>
        <v>5535</v>
      </c>
      <c r="E374" s="2">
        <f t="shared" si="20"/>
        <v>251393</v>
      </c>
      <c r="F374" s="5" t="str">
        <f t="shared" si="23"/>
        <v>BULLISH</v>
      </c>
      <c r="G374" s="5" t="str">
        <f t="shared" si="22"/>
        <v>STRONG</v>
      </c>
      <c r="H374" s="5" t="str">
        <f t="shared" si="21"/>
        <v>NEUTRAL</v>
      </c>
    </row>
    <row r="375" spans="1:8" ht="13.5" x14ac:dyDescent="0.25">
      <c r="A375" s="3">
        <f>TITRES_STAT!B378</f>
        <v>42849</v>
      </c>
      <c r="B375" s="5">
        <f>TITRES_STAT!C378</f>
        <v>3.18</v>
      </c>
      <c r="C375" s="5">
        <f>TITRES_STAT!D378</f>
        <v>0.86729999999999996</v>
      </c>
      <c r="D375" s="5">
        <f>TITRES_STAT!E378</f>
        <v>18717</v>
      </c>
      <c r="E375" s="2">
        <f t="shared" si="20"/>
        <v>232676</v>
      </c>
      <c r="F375" s="5" t="str">
        <f t="shared" si="23"/>
        <v>BEARISH</v>
      </c>
      <c r="G375" s="5" t="str">
        <f t="shared" si="22"/>
        <v>WEAK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3.2</v>
      </c>
      <c r="C376" s="5">
        <f>TITRES_STAT!D379</f>
        <v>0.87280000000000002</v>
      </c>
      <c r="D376" s="5">
        <f>TITRES_STAT!E379</f>
        <v>808</v>
      </c>
      <c r="E376" s="2">
        <f t="shared" si="20"/>
        <v>233484</v>
      </c>
      <c r="F376" s="5" t="str">
        <f t="shared" si="23"/>
        <v>BEARISH</v>
      </c>
      <c r="G376" s="5" t="str">
        <f t="shared" si="22"/>
        <v>WEAK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3.28</v>
      </c>
      <c r="C377" s="5">
        <f>TITRES_STAT!D380</f>
        <v>0.89459999999999995</v>
      </c>
      <c r="D377" s="5">
        <f>TITRES_STAT!E380</f>
        <v>7122</v>
      </c>
      <c r="E377" s="2">
        <f t="shared" si="20"/>
        <v>240606</v>
      </c>
      <c r="F377" s="5" t="str">
        <f t="shared" si="23"/>
        <v>BEARISH</v>
      </c>
      <c r="G377" s="5" t="str">
        <f t="shared" si="22"/>
        <v>WEAK</v>
      </c>
      <c r="H377" s="5" t="str">
        <f t="shared" si="21"/>
        <v>BEARISH DIVERGENCE</v>
      </c>
    </row>
    <row r="378" spans="1:8" ht="13.5" x14ac:dyDescent="0.25">
      <c r="A378" s="3">
        <f>TITRES_STAT!B381</f>
        <v>42852</v>
      </c>
      <c r="B378" s="5">
        <f>TITRES_STAT!C381</f>
        <v>3.24</v>
      </c>
      <c r="C378" s="5">
        <f>TITRES_STAT!D381</f>
        <v>0.88370000000000004</v>
      </c>
      <c r="D378" s="5">
        <f>TITRES_STAT!E381</f>
        <v>201</v>
      </c>
      <c r="E378" s="2">
        <f t="shared" si="20"/>
        <v>240405</v>
      </c>
      <c r="F378" s="5" t="str">
        <f t="shared" si="23"/>
        <v>BEARISH</v>
      </c>
      <c r="G378" s="5" t="str">
        <f t="shared" si="22"/>
        <v>WEAK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3.15</v>
      </c>
      <c r="C379" s="5">
        <f>TITRES_STAT!D382</f>
        <v>0.85919999999999996</v>
      </c>
      <c r="D379" s="5">
        <f>TITRES_STAT!E382</f>
        <v>22609</v>
      </c>
      <c r="E379" s="2">
        <f t="shared" si="20"/>
        <v>217796</v>
      </c>
      <c r="F379" s="5" t="str">
        <f t="shared" si="23"/>
        <v>BEARISH</v>
      </c>
      <c r="G379" s="5" t="str">
        <f t="shared" si="22"/>
        <v>WEAK</v>
      </c>
      <c r="H379" s="5" t="str">
        <f t="shared" si="21"/>
        <v>CONFIRMED BEARISH</v>
      </c>
    </row>
    <row r="380" spans="1:8" ht="13.5" x14ac:dyDescent="0.25">
      <c r="A380" s="3">
        <f>TITRES_STAT!B383</f>
        <v>42857</v>
      </c>
      <c r="B380" s="5">
        <f>TITRES_STAT!C383</f>
        <v>3.12</v>
      </c>
      <c r="C380" s="5">
        <f>TITRES_STAT!D383</f>
        <v>0.85099999999999998</v>
      </c>
      <c r="D380" s="5">
        <f>TITRES_STAT!E383</f>
        <v>16935</v>
      </c>
      <c r="E380" s="2">
        <f t="shared" si="20"/>
        <v>200861</v>
      </c>
      <c r="F380" s="5" t="str">
        <f t="shared" si="23"/>
        <v>BEARISH</v>
      </c>
      <c r="G380" s="5" t="str">
        <f t="shared" si="22"/>
        <v>WEAK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3.12</v>
      </c>
      <c r="C381" s="5">
        <f>TITRES_STAT!D384</f>
        <v>0.85099999999999998</v>
      </c>
      <c r="D381" s="5">
        <f>TITRES_STAT!E384</f>
        <v>9341</v>
      </c>
      <c r="E381" s="2">
        <f t="shared" si="20"/>
        <v>200861</v>
      </c>
      <c r="F381" s="5" t="str">
        <f t="shared" si="23"/>
        <v>BEARISH</v>
      </c>
      <c r="G381" s="5" t="str">
        <f t="shared" si="22"/>
        <v>WEAK</v>
      </c>
      <c r="H381" s="5" t="str">
        <f t="shared" si="21"/>
        <v>CONFIRMED BEARISH</v>
      </c>
    </row>
    <row r="382" spans="1:8" ht="13.5" x14ac:dyDescent="0.25">
      <c r="A382" s="3">
        <f>TITRES_STAT!B385</f>
        <v>42859</v>
      </c>
      <c r="B382" s="5">
        <f>TITRES_STAT!C385</f>
        <v>3.21</v>
      </c>
      <c r="C382" s="5">
        <f>TITRES_STAT!D385</f>
        <v>0.87549999999999994</v>
      </c>
      <c r="D382" s="5">
        <f>TITRES_STAT!E385</f>
        <v>3345</v>
      </c>
      <c r="E382" s="2">
        <f t="shared" si="20"/>
        <v>204206</v>
      </c>
      <c r="F382" s="5" t="str">
        <f t="shared" si="23"/>
        <v>BEARISH</v>
      </c>
      <c r="G382" s="5" t="str">
        <f t="shared" si="22"/>
        <v>WEAK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3.25</v>
      </c>
      <c r="C383" s="5">
        <f>TITRES_STAT!D386</f>
        <v>0.88639999999999997</v>
      </c>
      <c r="D383" s="5">
        <f>TITRES_STAT!E386</f>
        <v>250</v>
      </c>
      <c r="E383" s="2">
        <f t="shared" si="20"/>
        <v>204456</v>
      </c>
      <c r="F383" s="5" t="str">
        <f t="shared" si="23"/>
        <v>BEARISH</v>
      </c>
      <c r="G383" s="5" t="str">
        <f t="shared" si="22"/>
        <v>WEAK</v>
      </c>
      <c r="H383" s="5" t="str">
        <f t="shared" si="21"/>
        <v>BEARISH DIVERGENCE</v>
      </c>
    </row>
    <row r="384" spans="1:8" ht="13.5" x14ac:dyDescent="0.25">
      <c r="A384" s="3">
        <f>TITRES_STAT!B387</f>
        <v>42863</v>
      </c>
      <c r="B384" s="5">
        <f>TITRES_STAT!C387</f>
        <v>3.24</v>
      </c>
      <c r="C384" s="5">
        <f>TITRES_STAT!D387</f>
        <v>0.88370000000000004</v>
      </c>
      <c r="D384" s="5">
        <f>TITRES_STAT!E387</f>
        <v>713</v>
      </c>
      <c r="E384" s="2">
        <f t="shared" si="20"/>
        <v>203743</v>
      </c>
      <c r="F384" s="5" t="str">
        <f t="shared" si="23"/>
        <v>BEARISH</v>
      </c>
      <c r="G384" s="5" t="str">
        <f t="shared" si="22"/>
        <v>WEAK</v>
      </c>
      <c r="H384" s="5" t="str">
        <f t="shared" si="21"/>
        <v>BEARISH DIVERGENCE</v>
      </c>
    </row>
    <row r="385" spans="1:8" ht="13.5" x14ac:dyDescent="0.25">
      <c r="A385" s="3">
        <f>TITRES_STAT!B388</f>
        <v>42864</v>
      </c>
      <c r="B385" s="5">
        <f>TITRES_STAT!C388</f>
        <v>3.25</v>
      </c>
      <c r="C385" s="5">
        <f>TITRES_STAT!D388</f>
        <v>0.88639999999999997</v>
      </c>
      <c r="D385" s="5">
        <f>TITRES_STAT!E388</f>
        <v>4313</v>
      </c>
      <c r="E385" s="2">
        <f t="shared" si="20"/>
        <v>208056</v>
      </c>
      <c r="F385" s="5" t="str">
        <f t="shared" si="23"/>
        <v>BULLISH</v>
      </c>
      <c r="G385" s="5" t="str">
        <f t="shared" si="22"/>
        <v>STRONG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3.25</v>
      </c>
      <c r="C386" s="5">
        <f>TITRES_STAT!D389</f>
        <v>0.88639999999999997</v>
      </c>
      <c r="D386" s="5">
        <f>TITRES_STAT!E389</f>
        <v>3803</v>
      </c>
      <c r="E386" s="2">
        <f t="shared" si="20"/>
        <v>208056</v>
      </c>
      <c r="F386" s="5" t="str">
        <f t="shared" si="23"/>
        <v>BULLISH</v>
      </c>
      <c r="G386" s="5" t="str">
        <f t="shared" si="22"/>
        <v>STRONG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3.25</v>
      </c>
      <c r="C387" s="5">
        <f>TITRES_STAT!D390</f>
        <v>0.88639999999999997</v>
      </c>
      <c r="D387" s="5">
        <f>TITRES_STAT!E390</f>
        <v>1042</v>
      </c>
      <c r="E387" s="2">
        <f t="shared" si="20"/>
        <v>208056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3.24</v>
      </c>
      <c r="C388" s="5">
        <f>TITRES_STAT!D391</f>
        <v>0.88370000000000004</v>
      </c>
      <c r="D388" s="5">
        <f>TITRES_STAT!E391</f>
        <v>1967</v>
      </c>
      <c r="E388" s="2">
        <f t="shared" ref="E388:E451" si="24">IF(B388&gt;B387, E387+D388, IF(B388&lt;B387, E387-D388, E387))</f>
        <v>206089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BULLISH DIVERGENCE</v>
      </c>
    </row>
    <row r="389" spans="1:8" ht="13.5" x14ac:dyDescent="0.25">
      <c r="A389" s="3">
        <f>TITRES_STAT!B392</f>
        <v>42870</v>
      </c>
      <c r="B389" s="5">
        <f>TITRES_STAT!C392</f>
        <v>3.25</v>
      </c>
      <c r="C389" s="5">
        <f>TITRES_STAT!D392</f>
        <v>0.88639999999999997</v>
      </c>
      <c r="D389" s="5">
        <f>TITRES_STAT!E392</f>
        <v>835</v>
      </c>
      <c r="E389" s="2">
        <f t="shared" si="24"/>
        <v>206924</v>
      </c>
      <c r="F389" s="5" t="str">
        <f t="shared" si="23"/>
        <v>BULLISH</v>
      </c>
      <c r="G389" s="5" t="str">
        <f t="shared" si="22"/>
        <v>NEUTRAL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3.25</v>
      </c>
      <c r="C390" s="5">
        <f>TITRES_STAT!D393</f>
        <v>0.88639999999999997</v>
      </c>
      <c r="D390" s="5">
        <f>TITRES_STAT!E393</f>
        <v>3901</v>
      </c>
      <c r="E390" s="2">
        <f t="shared" si="24"/>
        <v>206924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42872</v>
      </c>
      <c r="B391" s="5">
        <f>TITRES_STAT!C394</f>
        <v>3.2</v>
      </c>
      <c r="C391" s="5">
        <f>TITRES_STAT!D394</f>
        <v>0.87280000000000002</v>
      </c>
      <c r="D391" s="5">
        <f>TITRES_STAT!E394</f>
        <v>495</v>
      </c>
      <c r="E391" s="2">
        <f t="shared" si="24"/>
        <v>206429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42873</v>
      </c>
      <c r="B392" s="5">
        <f>TITRES_STAT!C395</f>
        <v>3.17</v>
      </c>
      <c r="C392" s="5">
        <f>TITRES_STAT!D395</f>
        <v>0.86460000000000004</v>
      </c>
      <c r="D392" s="5">
        <f>TITRES_STAT!E395</f>
        <v>4420</v>
      </c>
      <c r="E392" s="2">
        <f t="shared" si="24"/>
        <v>202009</v>
      </c>
      <c r="F392" s="5" t="str">
        <f t="shared" ref="F392:F455" si="27">IF(E392&gt;E387,"BULLISH",IF(E392&lt;E387,"BEARISH","NEUTRAL"))</f>
        <v>BEARISH</v>
      </c>
      <c r="G392" s="5" t="str">
        <f t="shared" si="26"/>
        <v>WEAK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3.18</v>
      </c>
      <c r="C393" s="5">
        <f>TITRES_STAT!D396</f>
        <v>0.86729999999999996</v>
      </c>
      <c r="D393" s="5">
        <f>TITRES_STAT!E396</f>
        <v>4831</v>
      </c>
      <c r="E393" s="2">
        <f t="shared" si="24"/>
        <v>206840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3.19</v>
      </c>
      <c r="C394" s="5">
        <f>TITRES_STAT!D397</f>
        <v>0.87009999999999998</v>
      </c>
      <c r="D394" s="5">
        <f>TITRES_STAT!E397</f>
        <v>4509</v>
      </c>
      <c r="E394" s="2">
        <f t="shared" si="24"/>
        <v>211349</v>
      </c>
      <c r="F394" s="5" t="str">
        <f t="shared" si="27"/>
        <v>BULLISH</v>
      </c>
      <c r="G394" s="5" t="str">
        <f t="shared" si="26"/>
        <v>STRONG</v>
      </c>
      <c r="H394" s="5" t="str">
        <f t="shared" si="25"/>
        <v>BULLISH DIVERGENCE</v>
      </c>
    </row>
    <row r="395" spans="1:8" ht="13.5" x14ac:dyDescent="0.25">
      <c r="A395" s="3">
        <f>TITRES_STAT!B398</f>
        <v>42878</v>
      </c>
      <c r="B395" s="5">
        <f>TITRES_STAT!C398</f>
        <v>3.19</v>
      </c>
      <c r="C395" s="5">
        <f>TITRES_STAT!D398</f>
        <v>0.87009999999999998</v>
      </c>
      <c r="D395" s="5">
        <f>TITRES_STAT!E398</f>
        <v>0</v>
      </c>
      <c r="E395" s="2">
        <f t="shared" si="24"/>
        <v>211349</v>
      </c>
      <c r="F395" s="5" t="str">
        <f t="shared" si="27"/>
        <v>BULLISH</v>
      </c>
      <c r="G395" s="5" t="str">
        <f t="shared" si="26"/>
        <v>STRONG</v>
      </c>
      <c r="H395" s="5" t="str">
        <f t="shared" si="25"/>
        <v>BULLISH DIVERGENCE</v>
      </c>
    </row>
    <row r="396" spans="1:8" ht="13.5" x14ac:dyDescent="0.25">
      <c r="A396" s="3">
        <f>TITRES_STAT!B399</f>
        <v>42879</v>
      </c>
      <c r="B396" s="5">
        <f>TITRES_STAT!C399</f>
        <v>3.19</v>
      </c>
      <c r="C396" s="5">
        <f>TITRES_STAT!D399</f>
        <v>0.87009999999999998</v>
      </c>
      <c r="D396" s="5">
        <f>TITRES_STAT!E399</f>
        <v>4370</v>
      </c>
      <c r="E396" s="2">
        <f t="shared" si="24"/>
        <v>211349</v>
      </c>
      <c r="F396" s="5" t="str">
        <f t="shared" si="27"/>
        <v>BULLISH</v>
      </c>
      <c r="G396" s="5" t="str">
        <f t="shared" si="26"/>
        <v>STRONG</v>
      </c>
      <c r="H396" s="5" t="str">
        <f t="shared" si="25"/>
        <v>BULLISH DIVERGENCE</v>
      </c>
    </row>
    <row r="397" spans="1:8" ht="13.5" x14ac:dyDescent="0.25">
      <c r="A397" s="3">
        <f>TITRES_STAT!B400</f>
        <v>42880</v>
      </c>
      <c r="B397" s="5">
        <f>TITRES_STAT!C400</f>
        <v>3.19</v>
      </c>
      <c r="C397" s="5">
        <f>TITRES_STAT!D400</f>
        <v>0.87009999999999998</v>
      </c>
      <c r="D397" s="5">
        <f>TITRES_STAT!E400</f>
        <v>10</v>
      </c>
      <c r="E397" s="2">
        <f t="shared" si="24"/>
        <v>211349</v>
      </c>
      <c r="F397" s="5" t="str">
        <f t="shared" si="27"/>
        <v>BULLISH</v>
      </c>
      <c r="G397" s="5" t="str">
        <f t="shared" si="26"/>
        <v>STRONG</v>
      </c>
      <c r="H397" s="5" t="str">
        <f t="shared" si="25"/>
        <v>CONFIRMED BULLISH</v>
      </c>
    </row>
    <row r="398" spans="1:8" ht="13.5" x14ac:dyDescent="0.25">
      <c r="A398" s="3">
        <f>TITRES_STAT!B401</f>
        <v>42881</v>
      </c>
      <c r="B398" s="5">
        <f>TITRES_STAT!C401</f>
        <v>3.24</v>
      </c>
      <c r="C398" s="5">
        <f>TITRES_STAT!D401</f>
        <v>0.88370000000000004</v>
      </c>
      <c r="D398" s="5">
        <f>TITRES_STAT!E401</f>
        <v>1517</v>
      </c>
      <c r="E398" s="2">
        <f t="shared" si="24"/>
        <v>212866</v>
      </c>
      <c r="F398" s="5" t="str">
        <f t="shared" si="27"/>
        <v>BULLISH</v>
      </c>
      <c r="G398" s="5" t="str">
        <f t="shared" si="26"/>
        <v>STRONG</v>
      </c>
      <c r="H398" s="5" t="str">
        <f t="shared" si="25"/>
        <v>CONFIRMED BULLISH</v>
      </c>
    </row>
    <row r="399" spans="1:8" ht="13.5" x14ac:dyDescent="0.25">
      <c r="A399" s="3">
        <f>TITRES_STAT!B402</f>
        <v>42884</v>
      </c>
      <c r="B399" s="5">
        <f>TITRES_STAT!C402</f>
        <v>3.25</v>
      </c>
      <c r="C399" s="5">
        <f>TITRES_STAT!D402</f>
        <v>0.88639999999999997</v>
      </c>
      <c r="D399" s="5">
        <f>TITRES_STAT!E402</f>
        <v>772</v>
      </c>
      <c r="E399" s="2">
        <f t="shared" si="24"/>
        <v>213638</v>
      </c>
      <c r="F399" s="5" t="str">
        <f t="shared" si="27"/>
        <v>BULLISH</v>
      </c>
      <c r="G399" s="5" t="str">
        <f t="shared" si="26"/>
        <v>NEUTRAL</v>
      </c>
      <c r="H399" s="5" t="str">
        <f t="shared" si="25"/>
        <v>CONFIRMED BULLISH</v>
      </c>
    </row>
    <row r="400" spans="1:8" ht="13.5" x14ac:dyDescent="0.25">
      <c r="A400" s="3">
        <f>TITRES_STAT!B403</f>
        <v>42885</v>
      </c>
      <c r="B400" s="5">
        <f>TITRES_STAT!C403</f>
        <v>3.25</v>
      </c>
      <c r="C400" s="5">
        <f>TITRES_STAT!D403</f>
        <v>0.88639999999999997</v>
      </c>
      <c r="D400" s="5">
        <f>TITRES_STAT!E403</f>
        <v>113</v>
      </c>
      <c r="E400" s="2">
        <f t="shared" si="24"/>
        <v>213638</v>
      </c>
      <c r="F400" s="5" t="str">
        <f t="shared" si="27"/>
        <v>BULLISH</v>
      </c>
      <c r="G400" s="5" t="str">
        <f t="shared" si="26"/>
        <v>NEUTRAL</v>
      </c>
      <c r="H400" s="5" t="str">
        <f t="shared" si="25"/>
        <v>CONFIRMED BULLISH</v>
      </c>
    </row>
    <row r="401" spans="1:8" ht="13.5" x14ac:dyDescent="0.25">
      <c r="A401" s="3">
        <f>TITRES_STAT!B404</f>
        <v>42886</v>
      </c>
      <c r="B401" s="5">
        <f>TITRES_STAT!C404</f>
        <v>3.25</v>
      </c>
      <c r="C401" s="5">
        <f>TITRES_STAT!D404</f>
        <v>0.88639999999999997</v>
      </c>
      <c r="D401" s="5">
        <f>TITRES_STAT!E404</f>
        <v>331</v>
      </c>
      <c r="E401" s="2">
        <f t="shared" si="24"/>
        <v>213638</v>
      </c>
      <c r="F401" s="5" t="str">
        <f t="shared" si="27"/>
        <v>BULLISH</v>
      </c>
      <c r="G401" s="5" t="str">
        <f t="shared" si="26"/>
        <v>NEUTRAL</v>
      </c>
      <c r="H401" s="5" t="str">
        <f t="shared" si="25"/>
        <v>CONFIRMED BULLISH</v>
      </c>
    </row>
    <row r="402" spans="1:8" ht="13.5" x14ac:dyDescent="0.25">
      <c r="A402" s="3">
        <f>TITRES_STAT!B405</f>
        <v>42887</v>
      </c>
      <c r="B402" s="5">
        <f>TITRES_STAT!C405</f>
        <v>3.24</v>
      </c>
      <c r="C402" s="5">
        <f>TITRES_STAT!D405</f>
        <v>0.88370000000000004</v>
      </c>
      <c r="D402" s="5">
        <f>TITRES_STAT!E405</f>
        <v>1001</v>
      </c>
      <c r="E402" s="2">
        <f t="shared" si="24"/>
        <v>212637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42888</v>
      </c>
      <c r="B403" s="5">
        <f>TITRES_STAT!C406</f>
        <v>3.24</v>
      </c>
      <c r="C403" s="5">
        <f>TITRES_STAT!D406</f>
        <v>0.88370000000000004</v>
      </c>
      <c r="D403" s="5">
        <f>TITRES_STAT!E406</f>
        <v>294</v>
      </c>
      <c r="E403" s="2">
        <f t="shared" si="24"/>
        <v>212637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NEUTRAL</v>
      </c>
    </row>
    <row r="404" spans="1:8" ht="13.5" x14ac:dyDescent="0.25">
      <c r="A404" s="3">
        <f>TITRES_STAT!B407</f>
        <v>42891</v>
      </c>
      <c r="B404" s="5">
        <f>TITRES_STAT!C407</f>
        <v>3.2</v>
      </c>
      <c r="C404" s="5">
        <f>TITRES_STAT!D407</f>
        <v>0.87280000000000002</v>
      </c>
      <c r="D404" s="5">
        <f>TITRES_STAT!E407</f>
        <v>477</v>
      </c>
      <c r="E404" s="2">
        <f t="shared" si="24"/>
        <v>212160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3.2</v>
      </c>
      <c r="C405" s="5">
        <f>TITRES_STAT!D408</f>
        <v>0.87280000000000002</v>
      </c>
      <c r="D405" s="5">
        <f>TITRES_STAT!E408</f>
        <v>1351</v>
      </c>
      <c r="E405" s="2">
        <f t="shared" si="24"/>
        <v>212160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3.2</v>
      </c>
      <c r="C406" s="5">
        <f>TITRES_STAT!D409</f>
        <v>0.87280000000000002</v>
      </c>
      <c r="D406" s="5">
        <f>TITRES_STAT!E409</f>
        <v>526</v>
      </c>
      <c r="E406" s="2">
        <f t="shared" si="24"/>
        <v>212160</v>
      </c>
      <c r="F406" s="5" t="str">
        <f t="shared" si="27"/>
        <v>BEARISH</v>
      </c>
      <c r="G406" s="5" t="str">
        <f t="shared" si="26"/>
        <v>NEUTRAL</v>
      </c>
      <c r="H406" s="5" t="str">
        <f t="shared" si="25"/>
        <v>CONFIRMED BEARISH</v>
      </c>
    </row>
    <row r="407" spans="1:8" ht="13.5" x14ac:dyDescent="0.25">
      <c r="A407" s="3">
        <f>TITRES_STAT!B410</f>
        <v>42894</v>
      </c>
      <c r="B407" s="5">
        <f>TITRES_STAT!C410</f>
        <v>3.19</v>
      </c>
      <c r="C407" s="5">
        <f>TITRES_STAT!D410</f>
        <v>0.87009999999999998</v>
      </c>
      <c r="D407" s="5">
        <f>TITRES_STAT!E410</f>
        <v>583</v>
      </c>
      <c r="E407" s="2">
        <f t="shared" si="24"/>
        <v>211577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CONFIRMED BEARISH</v>
      </c>
    </row>
    <row r="408" spans="1:8" ht="13.5" x14ac:dyDescent="0.25">
      <c r="A408" s="3">
        <f>TITRES_STAT!B411</f>
        <v>42895</v>
      </c>
      <c r="B408" s="5">
        <f>TITRES_STAT!C411</f>
        <v>3.19</v>
      </c>
      <c r="C408" s="5">
        <f>TITRES_STAT!D411</f>
        <v>0.87009999999999998</v>
      </c>
      <c r="D408" s="5">
        <f>TITRES_STAT!E411</f>
        <v>1125</v>
      </c>
      <c r="E408" s="2">
        <f t="shared" si="24"/>
        <v>211577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3.15</v>
      </c>
      <c r="C409" s="5">
        <f>TITRES_STAT!D412</f>
        <v>0.85919999999999996</v>
      </c>
      <c r="D409" s="5">
        <f>TITRES_STAT!E412</f>
        <v>1155</v>
      </c>
      <c r="E409" s="2">
        <f t="shared" si="24"/>
        <v>210422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3.18</v>
      </c>
      <c r="C410" s="5">
        <f>TITRES_STAT!D413</f>
        <v>0.86729999999999996</v>
      </c>
      <c r="D410" s="5">
        <f>TITRES_STAT!E413</f>
        <v>720</v>
      </c>
      <c r="E410" s="2">
        <f t="shared" si="24"/>
        <v>211142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3.16</v>
      </c>
      <c r="C411" s="5">
        <f>TITRES_STAT!D414</f>
        <v>0.8619</v>
      </c>
      <c r="D411" s="5">
        <f>TITRES_STAT!E414</f>
        <v>1510</v>
      </c>
      <c r="E411" s="2">
        <f t="shared" si="24"/>
        <v>209632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3.16</v>
      </c>
      <c r="C412" s="5">
        <f>TITRES_STAT!D415</f>
        <v>0.8619</v>
      </c>
      <c r="D412" s="5">
        <f>TITRES_STAT!E415</f>
        <v>350</v>
      </c>
      <c r="E412" s="2">
        <f t="shared" si="24"/>
        <v>209632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3.17</v>
      </c>
      <c r="C413" s="5">
        <f>TITRES_STAT!D416</f>
        <v>0.86460000000000004</v>
      </c>
      <c r="D413" s="5">
        <f>TITRES_STAT!E416</f>
        <v>373</v>
      </c>
      <c r="E413" s="2">
        <f t="shared" si="24"/>
        <v>210005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3.17</v>
      </c>
      <c r="C414" s="5">
        <f>TITRES_STAT!D417</f>
        <v>0.86460000000000004</v>
      </c>
      <c r="D414" s="5">
        <f>TITRES_STAT!E417</f>
        <v>1665</v>
      </c>
      <c r="E414" s="2">
        <f t="shared" si="24"/>
        <v>210005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BEARISH DIVERGENCE</v>
      </c>
    </row>
    <row r="415" spans="1:8" ht="13.5" x14ac:dyDescent="0.25">
      <c r="A415" s="3">
        <f>TITRES_STAT!B418</f>
        <v>42906</v>
      </c>
      <c r="B415" s="5">
        <f>TITRES_STAT!C418</f>
        <v>3.16</v>
      </c>
      <c r="C415" s="5">
        <f>TITRES_STAT!D418</f>
        <v>0.8619</v>
      </c>
      <c r="D415" s="5">
        <f>TITRES_STAT!E418</f>
        <v>557</v>
      </c>
      <c r="E415" s="2">
        <f t="shared" si="24"/>
        <v>209448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3.15</v>
      </c>
      <c r="C416" s="5">
        <f>TITRES_STAT!D419</f>
        <v>0.85919999999999996</v>
      </c>
      <c r="D416" s="5">
        <f>TITRES_STAT!E419</f>
        <v>844</v>
      </c>
      <c r="E416" s="2">
        <f t="shared" si="24"/>
        <v>208604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3.16</v>
      </c>
      <c r="C417" s="5">
        <f>TITRES_STAT!D420</f>
        <v>0.8619</v>
      </c>
      <c r="D417" s="5">
        <f>TITRES_STAT!E420</f>
        <v>1700</v>
      </c>
      <c r="E417" s="2">
        <f t="shared" si="24"/>
        <v>210304</v>
      </c>
      <c r="F417" s="5" t="str">
        <f t="shared" si="27"/>
        <v>BULLISH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42909</v>
      </c>
      <c r="B418" s="5">
        <f>TITRES_STAT!C421</f>
        <v>3.16</v>
      </c>
      <c r="C418" s="5">
        <f>TITRES_STAT!D421</f>
        <v>0.8619</v>
      </c>
      <c r="D418" s="5">
        <f>TITRES_STAT!E421</f>
        <v>1158</v>
      </c>
      <c r="E418" s="2">
        <f t="shared" si="24"/>
        <v>210304</v>
      </c>
      <c r="F418" s="5" t="str">
        <f t="shared" si="27"/>
        <v>BULLISH</v>
      </c>
      <c r="G418" s="5" t="str">
        <f t="shared" si="26"/>
        <v>NEUTRAL</v>
      </c>
      <c r="H418" s="5" t="str">
        <f t="shared" si="25"/>
        <v>BULLISH DIVERGENCE</v>
      </c>
    </row>
    <row r="419" spans="1:8" ht="13.5" x14ac:dyDescent="0.25">
      <c r="A419" s="3">
        <f>TITRES_STAT!B422</f>
        <v>42914</v>
      </c>
      <c r="B419" s="5">
        <f>TITRES_STAT!C422</f>
        <v>3.17</v>
      </c>
      <c r="C419" s="5">
        <f>TITRES_STAT!D422</f>
        <v>0.86460000000000004</v>
      </c>
      <c r="D419" s="5">
        <f>TITRES_STAT!E422</f>
        <v>1833</v>
      </c>
      <c r="E419" s="2">
        <f t="shared" si="24"/>
        <v>212137</v>
      </c>
      <c r="F419" s="5" t="str">
        <f t="shared" si="27"/>
        <v>BULLISH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42915</v>
      </c>
      <c r="B420" s="5">
        <f>TITRES_STAT!C423</f>
        <v>3.17</v>
      </c>
      <c r="C420" s="5">
        <f>TITRES_STAT!D423</f>
        <v>0.86460000000000004</v>
      </c>
      <c r="D420" s="5">
        <f>TITRES_STAT!E423</f>
        <v>185</v>
      </c>
      <c r="E420" s="2">
        <f t="shared" si="24"/>
        <v>212137</v>
      </c>
      <c r="F420" s="5" t="str">
        <f t="shared" si="27"/>
        <v>BULLISH</v>
      </c>
      <c r="G420" s="5" t="str">
        <f t="shared" si="26"/>
        <v>NEUTRAL</v>
      </c>
      <c r="H420" s="5" t="str">
        <f t="shared" si="25"/>
        <v>CONFIRMED BULLISH</v>
      </c>
    </row>
    <row r="421" spans="1:8" ht="13.5" x14ac:dyDescent="0.25">
      <c r="A421" s="3">
        <f>TITRES_STAT!B424</f>
        <v>42916</v>
      </c>
      <c r="B421" s="5">
        <f>TITRES_STAT!C424</f>
        <v>3.17</v>
      </c>
      <c r="C421" s="5">
        <f>TITRES_STAT!D424</f>
        <v>0.86460000000000004</v>
      </c>
      <c r="D421" s="5">
        <f>TITRES_STAT!E424</f>
        <v>850</v>
      </c>
      <c r="E421" s="2">
        <f t="shared" si="24"/>
        <v>212137</v>
      </c>
      <c r="F421" s="5" t="str">
        <f t="shared" si="27"/>
        <v>BULLISH</v>
      </c>
      <c r="G421" s="5" t="str">
        <f t="shared" si="26"/>
        <v>NEUTRAL</v>
      </c>
      <c r="H421" s="5" t="str">
        <f t="shared" si="25"/>
        <v>CONFIRMED BULLISH</v>
      </c>
    </row>
    <row r="422" spans="1:8" ht="13.5" x14ac:dyDescent="0.25">
      <c r="A422" s="3">
        <f>TITRES_STAT!B425</f>
        <v>42919</v>
      </c>
      <c r="B422" s="5">
        <f>TITRES_STAT!C425</f>
        <v>3.17</v>
      </c>
      <c r="C422" s="5">
        <f>TITRES_STAT!D425</f>
        <v>0.86460000000000004</v>
      </c>
      <c r="D422" s="5">
        <f>TITRES_STAT!E425</f>
        <v>5055</v>
      </c>
      <c r="E422" s="2">
        <f t="shared" si="24"/>
        <v>212137</v>
      </c>
      <c r="F422" s="5" t="str">
        <f t="shared" si="27"/>
        <v>BULLISH</v>
      </c>
      <c r="G422" s="5" t="str">
        <f t="shared" si="26"/>
        <v>NEUTRAL</v>
      </c>
      <c r="H422" s="5" t="str">
        <f t="shared" si="25"/>
        <v>CONFIRMED BULLISH</v>
      </c>
    </row>
    <row r="423" spans="1:8" ht="13.5" x14ac:dyDescent="0.25">
      <c r="A423" s="3">
        <f>TITRES_STAT!B426</f>
        <v>42920</v>
      </c>
      <c r="B423" s="5">
        <f>TITRES_STAT!C426</f>
        <v>3.28</v>
      </c>
      <c r="C423" s="5">
        <f>TITRES_STAT!D426</f>
        <v>0.89459999999999995</v>
      </c>
      <c r="D423" s="5">
        <f>TITRES_STAT!E426</f>
        <v>8767</v>
      </c>
      <c r="E423" s="2">
        <f t="shared" si="24"/>
        <v>220904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CONFIRMED BULLISH</v>
      </c>
    </row>
    <row r="424" spans="1:8" ht="13.5" x14ac:dyDescent="0.25">
      <c r="A424" s="3">
        <f>TITRES_STAT!B427</f>
        <v>42921</v>
      </c>
      <c r="B424" s="5">
        <f>TITRES_STAT!C427</f>
        <v>3.28</v>
      </c>
      <c r="C424" s="5">
        <f>TITRES_STAT!D427</f>
        <v>0.89459999999999995</v>
      </c>
      <c r="D424" s="5">
        <f>TITRES_STAT!E427</f>
        <v>7041</v>
      </c>
      <c r="E424" s="2">
        <f t="shared" si="24"/>
        <v>220904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CONFIRMED BULLISH</v>
      </c>
    </row>
    <row r="425" spans="1:8" ht="13.5" x14ac:dyDescent="0.25">
      <c r="A425" s="3">
        <f>TITRES_STAT!B428</f>
        <v>42922</v>
      </c>
      <c r="B425" s="5">
        <f>TITRES_STAT!C428</f>
        <v>3.46</v>
      </c>
      <c r="C425" s="5">
        <f>TITRES_STAT!D428</f>
        <v>0.94369999999999998</v>
      </c>
      <c r="D425" s="5">
        <f>TITRES_STAT!E428</f>
        <v>21405</v>
      </c>
      <c r="E425" s="2">
        <f t="shared" si="24"/>
        <v>242309</v>
      </c>
      <c r="F425" s="5" t="str">
        <f t="shared" si="27"/>
        <v>BULLISH</v>
      </c>
      <c r="G425" s="5" t="str">
        <f t="shared" si="26"/>
        <v>STRONG</v>
      </c>
      <c r="H425" s="5" t="str">
        <f t="shared" si="25"/>
        <v>CONFIRMED BULLISH</v>
      </c>
    </row>
    <row r="426" spans="1:8" ht="13.5" x14ac:dyDescent="0.25">
      <c r="A426" s="3">
        <f>TITRES_STAT!B429</f>
        <v>42923</v>
      </c>
      <c r="B426" s="5">
        <f>TITRES_STAT!C429</f>
        <v>2.95</v>
      </c>
      <c r="C426" s="5">
        <f>TITRES_STAT!D429</f>
        <v>0.84319999999999995</v>
      </c>
      <c r="D426" s="5">
        <f>TITRES_STAT!E429</f>
        <v>790</v>
      </c>
      <c r="E426" s="2">
        <f t="shared" si="24"/>
        <v>241519</v>
      </c>
      <c r="F426" s="5" t="str">
        <f t="shared" si="27"/>
        <v>BULLISH</v>
      </c>
      <c r="G426" s="5" t="str">
        <f t="shared" si="26"/>
        <v>STRONG</v>
      </c>
      <c r="H426" s="5" t="str">
        <f t="shared" si="25"/>
        <v>BULLISH DIVERGENCE</v>
      </c>
    </row>
    <row r="427" spans="1:8" ht="13.5" x14ac:dyDescent="0.25">
      <c r="A427" s="3">
        <f>TITRES_STAT!B430</f>
        <v>42926</v>
      </c>
      <c r="B427" s="5">
        <f>TITRES_STAT!C430</f>
        <v>3</v>
      </c>
      <c r="C427" s="5">
        <f>TITRES_STAT!D430</f>
        <v>0.94189999999999996</v>
      </c>
      <c r="D427" s="5">
        <f>TITRES_STAT!E430</f>
        <v>3102</v>
      </c>
      <c r="E427" s="2">
        <f t="shared" si="24"/>
        <v>244621</v>
      </c>
      <c r="F427" s="5" t="str">
        <f t="shared" si="27"/>
        <v>BULLISH</v>
      </c>
      <c r="G427" s="5" t="str">
        <f t="shared" si="26"/>
        <v>STRONG</v>
      </c>
      <c r="H427" s="5" t="str">
        <f t="shared" si="25"/>
        <v>BULLISH DIVERGENCE</v>
      </c>
    </row>
    <row r="428" spans="1:8" ht="13.5" x14ac:dyDescent="0.25">
      <c r="A428" s="3">
        <f>TITRES_STAT!B431</f>
        <v>42927</v>
      </c>
      <c r="B428" s="5">
        <f>TITRES_STAT!C431</f>
        <v>2.95</v>
      </c>
      <c r="C428" s="5">
        <f>TITRES_STAT!D431</f>
        <v>0.92620000000000002</v>
      </c>
      <c r="D428" s="5">
        <f>TITRES_STAT!E431</f>
        <v>7585</v>
      </c>
      <c r="E428" s="2">
        <f t="shared" si="24"/>
        <v>237036</v>
      </c>
      <c r="F428" s="5" t="str">
        <f t="shared" si="27"/>
        <v>BULLISH</v>
      </c>
      <c r="G428" s="5" t="str">
        <f t="shared" si="26"/>
        <v>STRONG</v>
      </c>
      <c r="H428" s="5" t="str">
        <f t="shared" si="25"/>
        <v>BULLISH DIVERGENCE</v>
      </c>
    </row>
    <row r="429" spans="1:8" ht="13.5" x14ac:dyDescent="0.25">
      <c r="A429" s="3">
        <f>TITRES_STAT!B432</f>
        <v>42928</v>
      </c>
      <c r="B429" s="5">
        <f>TITRES_STAT!C432</f>
        <v>2.93</v>
      </c>
      <c r="C429" s="5">
        <f>TITRES_STAT!D432</f>
        <v>0.91990000000000005</v>
      </c>
      <c r="D429" s="5">
        <f>TITRES_STAT!E432</f>
        <v>5589</v>
      </c>
      <c r="E429" s="2">
        <f t="shared" si="24"/>
        <v>231447</v>
      </c>
      <c r="F429" s="5" t="str">
        <f t="shared" si="27"/>
        <v>BULLISH</v>
      </c>
      <c r="G429" s="5" t="str">
        <f t="shared" si="26"/>
        <v>STRONG</v>
      </c>
      <c r="H429" s="5" t="str">
        <f t="shared" si="25"/>
        <v>BULLISH DIVERGENCE</v>
      </c>
    </row>
    <row r="430" spans="1:8" ht="13.5" x14ac:dyDescent="0.25">
      <c r="A430" s="3">
        <f>TITRES_STAT!B433</f>
        <v>42929</v>
      </c>
      <c r="B430" s="5">
        <f>TITRES_STAT!C433</f>
        <v>2.83</v>
      </c>
      <c r="C430" s="5">
        <f>TITRES_STAT!D433</f>
        <v>0.88849999999999996</v>
      </c>
      <c r="D430" s="5">
        <f>TITRES_STAT!E433</f>
        <v>6114</v>
      </c>
      <c r="E430" s="2">
        <f t="shared" si="24"/>
        <v>225333</v>
      </c>
      <c r="F430" s="5" t="str">
        <f t="shared" si="27"/>
        <v>BEARISH</v>
      </c>
      <c r="G430" s="5" t="str">
        <f t="shared" si="26"/>
        <v>WEAK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2.83</v>
      </c>
      <c r="C431" s="5">
        <f>TITRES_STAT!D434</f>
        <v>0.88849999999999996</v>
      </c>
      <c r="D431" s="5">
        <f>TITRES_STAT!E434</f>
        <v>3129</v>
      </c>
      <c r="E431" s="2">
        <f t="shared" si="24"/>
        <v>225333</v>
      </c>
      <c r="F431" s="5" t="str">
        <f t="shared" si="27"/>
        <v>BEARISH</v>
      </c>
      <c r="G431" s="5" t="str">
        <f t="shared" si="26"/>
        <v>WEAK</v>
      </c>
      <c r="H431" s="5" t="str">
        <f t="shared" si="25"/>
        <v>CONFIRMED BEARISH</v>
      </c>
    </row>
    <row r="432" spans="1:8" ht="13.5" x14ac:dyDescent="0.25">
      <c r="A432" s="3">
        <f>TITRES_STAT!B435</f>
        <v>42933</v>
      </c>
      <c r="B432" s="5">
        <f>TITRES_STAT!C435</f>
        <v>2.8</v>
      </c>
      <c r="C432" s="5">
        <f>TITRES_STAT!D435</f>
        <v>0.87909999999999999</v>
      </c>
      <c r="D432" s="5">
        <f>TITRES_STAT!E435</f>
        <v>1240</v>
      </c>
      <c r="E432" s="2">
        <f t="shared" si="24"/>
        <v>224093</v>
      </c>
      <c r="F432" s="5" t="str">
        <f t="shared" si="27"/>
        <v>BEARISH</v>
      </c>
      <c r="G432" s="5" t="str">
        <f t="shared" si="26"/>
        <v>WEAK</v>
      </c>
      <c r="H432" s="5" t="str">
        <f t="shared" si="25"/>
        <v>CONFIRMED BEARISH</v>
      </c>
    </row>
    <row r="433" spans="1:8" ht="13.5" x14ac:dyDescent="0.25">
      <c r="A433" s="3">
        <f>TITRES_STAT!B436</f>
        <v>42934</v>
      </c>
      <c r="B433" s="5">
        <f>TITRES_STAT!C436</f>
        <v>2.72</v>
      </c>
      <c r="C433" s="5">
        <f>TITRES_STAT!D436</f>
        <v>0.85399999999999998</v>
      </c>
      <c r="D433" s="5">
        <f>TITRES_STAT!E436</f>
        <v>3360</v>
      </c>
      <c r="E433" s="2">
        <f t="shared" si="24"/>
        <v>220733</v>
      </c>
      <c r="F433" s="5" t="str">
        <f t="shared" si="27"/>
        <v>BEARISH</v>
      </c>
      <c r="G433" s="5" t="str">
        <f t="shared" si="26"/>
        <v>WEAK</v>
      </c>
      <c r="H433" s="5" t="str">
        <f t="shared" si="25"/>
        <v>CONFIRMED BEARISH</v>
      </c>
    </row>
    <row r="434" spans="1:8" ht="13.5" x14ac:dyDescent="0.25">
      <c r="A434" s="3">
        <f>TITRES_STAT!B437</f>
        <v>42935</v>
      </c>
      <c r="B434" s="5">
        <f>TITRES_STAT!C437</f>
        <v>2.72</v>
      </c>
      <c r="C434" s="5">
        <f>TITRES_STAT!D437</f>
        <v>0.85399999999999998</v>
      </c>
      <c r="D434" s="5">
        <f>TITRES_STAT!E437</f>
        <v>2977</v>
      </c>
      <c r="E434" s="2">
        <f t="shared" si="24"/>
        <v>220733</v>
      </c>
      <c r="F434" s="5" t="str">
        <f t="shared" si="27"/>
        <v>BEARISH</v>
      </c>
      <c r="G434" s="5" t="str">
        <f t="shared" si="26"/>
        <v>WEAK</v>
      </c>
      <c r="H434" s="5" t="str">
        <f t="shared" si="25"/>
        <v>CONFIRMED BEARISH</v>
      </c>
    </row>
    <row r="435" spans="1:8" ht="13.5" x14ac:dyDescent="0.25">
      <c r="A435" s="3">
        <f>TITRES_STAT!B438</f>
        <v>42936</v>
      </c>
      <c r="B435" s="5">
        <f>TITRES_STAT!C438</f>
        <v>2.64</v>
      </c>
      <c r="C435" s="5">
        <f>TITRES_STAT!D438</f>
        <v>0.82889999999999997</v>
      </c>
      <c r="D435" s="5">
        <f>TITRES_STAT!E438</f>
        <v>603</v>
      </c>
      <c r="E435" s="2">
        <f t="shared" si="24"/>
        <v>220130</v>
      </c>
      <c r="F435" s="5" t="str">
        <f t="shared" si="27"/>
        <v>BEARISH</v>
      </c>
      <c r="G435" s="5" t="str">
        <f t="shared" si="26"/>
        <v>WEAK</v>
      </c>
      <c r="H435" s="5" t="str">
        <f t="shared" si="25"/>
        <v>CONFIRMED BEARISH</v>
      </c>
    </row>
    <row r="436" spans="1:8" ht="13.5" x14ac:dyDescent="0.25">
      <c r="A436" s="3">
        <f>TITRES_STAT!B439</f>
        <v>42937</v>
      </c>
      <c r="B436" s="5">
        <f>TITRES_STAT!C439</f>
        <v>2.68</v>
      </c>
      <c r="C436" s="5">
        <f>TITRES_STAT!D439</f>
        <v>0.84140000000000004</v>
      </c>
      <c r="D436" s="5">
        <f>TITRES_STAT!E439</f>
        <v>5134</v>
      </c>
      <c r="E436" s="2">
        <f t="shared" si="24"/>
        <v>225264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2.72</v>
      </c>
      <c r="C437" s="5">
        <f>TITRES_STAT!D440</f>
        <v>0.85399999999999998</v>
      </c>
      <c r="D437" s="5">
        <f>TITRES_STAT!E440</f>
        <v>139</v>
      </c>
      <c r="E437" s="2">
        <f t="shared" si="24"/>
        <v>225403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BULLISH DIVERGENCE</v>
      </c>
    </row>
    <row r="438" spans="1:8" ht="13.5" x14ac:dyDescent="0.25">
      <c r="A438" s="3">
        <f>TITRES_STAT!B441</f>
        <v>42942</v>
      </c>
      <c r="B438" s="5">
        <f>TITRES_STAT!C441</f>
        <v>2.72</v>
      </c>
      <c r="C438" s="5">
        <f>TITRES_STAT!D441</f>
        <v>0.85399999999999998</v>
      </c>
      <c r="D438" s="5">
        <f>TITRES_STAT!E441</f>
        <v>3651</v>
      </c>
      <c r="E438" s="2">
        <f t="shared" si="24"/>
        <v>225403</v>
      </c>
      <c r="F438" s="5" t="str">
        <f t="shared" si="27"/>
        <v>BULLISH</v>
      </c>
      <c r="G438" s="5" t="str">
        <f t="shared" si="26"/>
        <v>STRONG</v>
      </c>
      <c r="H438" s="5" t="str">
        <f t="shared" si="25"/>
        <v>NEUTRAL</v>
      </c>
    </row>
    <row r="439" spans="1:8" ht="13.5" x14ac:dyDescent="0.25">
      <c r="A439" s="3">
        <f>TITRES_STAT!B442</f>
        <v>42943</v>
      </c>
      <c r="B439" s="5">
        <f>TITRES_STAT!C442</f>
        <v>2.69</v>
      </c>
      <c r="C439" s="5">
        <f>TITRES_STAT!D442</f>
        <v>0.84460000000000002</v>
      </c>
      <c r="D439" s="5">
        <f>TITRES_STAT!E442</f>
        <v>641</v>
      </c>
      <c r="E439" s="2">
        <f t="shared" si="24"/>
        <v>224762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BULLISH DIVERGENCE</v>
      </c>
    </row>
    <row r="440" spans="1:8" ht="13.5" x14ac:dyDescent="0.25">
      <c r="A440" s="3">
        <f>TITRES_STAT!B443</f>
        <v>42944</v>
      </c>
      <c r="B440" s="5">
        <f>TITRES_STAT!C443</f>
        <v>2.65</v>
      </c>
      <c r="C440" s="5">
        <f>TITRES_STAT!D443</f>
        <v>0.83199999999999996</v>
      </c>
      <c r="D440" s="5">
        <f>TITRES_STAT!E443</f>
        <v>1209</v>
      </c>
      <c r="E440" s="2">
        <f t="shared" si="24"/>
        <v>223553</v>
      </c>
      <c r="F440" s="5" t="str">
        <f t="shared" si="27"/>
        <v>BULLISH</v>
      </c>
      <c r="G440" s="5" t="str">
        <f t="shared" si="26"/>
        <v>NEUTRAL</v>
      </c>
      <c r="H440" s="5" t="str">
        <f t="shared" si="25"/>
        <v>CONFIRMED BULLISH</v>
      </c>
    </row>
    <row r="441" spans="1:8" ht="13.5" x14ac:dyDescent="0.25">
      <c r="A441" s="3">
        <f>TITRES_STAT!B444</f>
        <v>42947</v>
      </c>
      <c r="B441" s="5">
        <f>TITRES_STAT!C444</f>
        <v>2.65</v>
      </c>
      <c r="C441" s="5">
        <f>TITRES_STAT!D444</f>
        <v>0.83199999999999996</v>
      </c>
      <c r="D441" s="5">
        <f>TITRES_STAT!E444</f>
        <v>319</v>
      </c>
      <c r="E441" s="2">
        <f t="shared" si="24"/>
        <v>223553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2.6</v>
      </c>
      <c r="C442" s="5">
        <f>TITRES_STAT!D445</f>
        <v>0.81630000000000003</v>
      </c>
      <c r="D442" s="5">
        <f>TITRES_STAT!E445</f>
        <v>515</v>
      </c>
      <c r="E442" s="2">
        <f t="shared" si="24"/>
        <v>223038</v>
      </c>
      <c r="F442" s="5" t="str">
        <f t="shared" si="27"/>
        <v>BEARISH</v>
      </c>
      <c r="G442" s="5" t="str">
        <f t="shared" si="26"/>
        <v>NEUTRAL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2.69</v>
      </c>
      <c r="C443" s="5">
        <f>TITRES_STAT!D446</f>
        <v>0.84460000000000002</v>
      </c>
      <c r="D443" s="5">
        <f>TITRES_STAT!E446</f>
        <v>224</v>
      </c>
      <c r="E443" s="2">
        <f t="shared" si="24"/>
        <v>223262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2.63</v>
      </c>
      <c r="C444" s="5">
        <f>TITRES_STAT!D447</f>
        <v>0.82569999999999999</v>
      </c>
      <c r="D444" s="5">
        <f>TITRES_STAT!E447</f>
        <v>864</v>
      </c>
      <c r="E444" s="2">
        <f t="shared" si="24"/>
        <v>222398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2.7</v>
      </c>
      <c r="C445" s="5">
        <f>TITRES_STAT!D448</f>
        <v>0.84770000000000001</v>
      </c>
      <c r="D445" s="5">
        <f>TITRES_STAT!E448</f>
        <v>2108</v>
      </c>
      <c r="E445" s="2">
        <f t="shared" si="24"/>
        <v>224506</v>
      </c>
      <c r="F445" s="5" t="str">
        <f t="shared" si="27"/>
        <v>BULLISH</v>
      </c>
      <c r="G445" s="5" t="str">
        <f t="shared" si="26"/>
        <v>NEUTRAL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2.7</v>
      </c>
      <c r="C446" s="5">
        <f>TITRES_STAT!D449</f>
        <v>0.84770000000000001</v>
      </c>
      <c r="D446" s="5">
        <f>TITRES_STAT!E449</f>
        <v>1166</v>
      </c>
      <c r="E446" s="2">
        <f t="shared" si="24"/>
        <v>224506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2.62</v>
      </c>
      <c r="C447" s="5">
        <f>TITRES_STAT!D450</f>
        <v>0.8226</v>
      </c>
      <c r="D447" s="5">
        <f>TITRES_STAT!E450</f>
        <v>8574</v>
      </c>
      <c r="E447" s="2">
        <f t="shared" si="24"/>
        <v>215932</v>
      </c>
      <c r="F447" s="5" t="str">
        <f t="shared" si="27"/>
        <v>BEARISH</v>
      </c>
      <c r="G447" s="5" t="str">
        <f t="shared" si="26"/>
        <v>WEAK</v>
      </c>
      <c r="H447" s="5" t="str">
        <f t="shared" si="25"/>
        <v>BEARISH DIVERGENCE</v>
      </c>
    </row>
    <row r="448" spans="1:8" ht="13.5" x14ac:dyDescent="0.25">
      <c r="A448" s="3">
        <f>TITRES_STAT!B451</f>
        <v>42956</v>
      </c>
      <c r="B448" s="5">
        <f>TITRES_STAT!C451</f>
        <v>2.69</v>
      </c>
      <c r="C448" s="5">
        <f>TITRES_STAT!D451</f>
        <v>0.84460000000000002</v>
      </c>
      <c r="D448" s="5">
        <f>TITRES_STAT!E451</f>
        <v>20</v>
      </c>
      <c r="E448" s="2">
        <f t="shared" si="24"/>
        <v>215952</v>
      </c>
      <c r="F448" s="5" t="str">
        <f t="shared" si="27"/>
        <v>BEARISH</v>
      </c>
      <c r="G448" s="5" t="str">
        <f t="shared" si="26"/>
        <v>WEAK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2.69</v>
      </c>
      <c r="C449" s="5">
        <f>TITRES_STAT!D452</f>
        <v>0.84460000000000002</v>
      </c>
      <c r="D449" s="5">
        <f>TITRES_STAT!E452</f>
        <v>190</v>
      </c>
      <c r="E449" s="2">
        <f t="shared" si="24"/>
        <v>215952</v>
      </c>
      <c r="F449" s="5" t="str">
        <f t="shared" si="27"/>
        <v>BEARISH</v>
      </c>
      <c r="G449" s="5" t="str">
        <f t="shared" si="26"/>
        <v>WEAK</v>
      </c>
      <c r="H449" s="5" t="str">
        <f t="shared" si="25"/>
        <v>BEARISH DIVERGENCE</v>
      </c>
    </row>
    <row r="450" spans="1:8" ht="13.5" x14ac:dyDescent="0.25">
      <c r="A450" s="3">
        <f>TITRES_STAT!B453</f>
        <v>42958</v>
      </c>
      <c r="B450" s="5">
        <f>TITRES_STAT!C453</f>
        <v>2.63</v>
      </c>
      <c r="C450" s="5">
        <f>TITRES_STAT!D453</f>
        <v>0.82569999999999999</v>
      </c>
      <c r="D450" s="5">
        <f>TITRES_STAT!E453</f>
        <v>456</v>
      </c>
      <c r="E450" s="2">
        <f t="shared" si="24"/>
        <v>215496</v>
      </c>
      <c r="F450" s="5" t="str">
        <f t="shared" si="27"/>
        <v>BEARISH</v>
      </c>
      <c r="G450" s="5" t="str">
        <f t="shared" si="26"/>
        <v>WEAK</v>
      </c>
      <c r="H450" s="5" t="str">
        <f t="shared" si="25"/>
        <v>CONFIRMED BEARISH</v>
      </c>
    </row>
    <row r="451" spans="1:8" ht="13.5" x14ac:dyDescent="0.25">
      <c r="A451" s="3">
        <f>TITRES_STAT!B454</f>
        <v>42961</v>
      </c>
      <c r="B451" s="5">
        <f>TITRES_STAT!C454</f>
        <v>2.63</v>
      </c>
      <c r="C451" s="5">
        <f>TITRES_STAT!D454</f>
        <v>0.82569999999999999</v>
      </c>
      <c r="D451" s="5">
        <f>TITRES_STAT!E454</f>
        <v>403</v>
      </c>
      <c r="E451" s="2">
        <f t="shared" si="24"/>
        <v>215496</v>
      </c>
      <c r="F451" s="5" t="str">
        <f t="shared" si="27"/>
        <v>BEARISH</v>
      </c>
      <c r="G451" s="5" t="str">
        <f t="shared" si="26"/>
        <v>WEAK</v>
      </c>
      <c r="H451" s="5" t="str">
        <f t="shared" si="25"/>
        <v>CONFIRMED BEARISH</v>
      </c>
    </row>
    <row r="452" spans="1:8" ht="13.5" x14ac:dyDescent="0.25">
      <c r="A452" s="3">
        <f>TITRES_STAT!B455</f>
        <v>42962</v>
      </c>
      <c r="B452" s="5">
        <f>TITRES_STAT!C455</f>
        <v>2.62</v>
      </c>
      <c r="C452" s="5">
        <f>TITRES_STAT!D455</f>
        <v>0.8226</v>
      </c>
      <c r="D452" s="5">
        <f>TITRES_STAT!E455</f>
        <v>1337</v>
      </c>
      <c r="E452" s="2">
        <f t="shared" ref="E452:E515" si="28">IF(B452&gt;B451, E451+D452, IF(B452&lt;B451, E451-D452, E451))</f>
        <v>214159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2.62</v>
      </c>
      <c r="C453" s="5">
        <f>TITRES_STAT!D456</f>
        <v>0.8226</v>
      </c>
      <c r="D453" s="5">
        <f>TITRES_STAT!E456</f>
        <v>0</v>
      </c>
      <c r="E453" s="2">
        <f t="shared" si="28"/>
        <v>214159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2.62</v>
      </c>
      <c r="C454" s="5">
        <f>TITRES_STAT!D457</f>
        <v>0.8226</v>
      </c>
      <c r="D454" s="5">
        <f>TITRES_STAT!E457</f>
        <v>13</v>
      </c>
      <c r="E454" s="2">
        <f t="shared" si="28"/>
        <v>214159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2.57</v>
      </c>
      <c r="C455" s="5">
        <f>TITRES_STAT!D458</f>
        <v>0.80689999999999995</v>
      </c>
      <c r="D455" s="5">
        <f>TITRES_STAT!E458</f>
        <v>733</v>
      </c>
      <c r="E455" s="2">
        <f t="shared" si="28"/>
        <v>213426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2.57</v>
      </c>
      <c r="C456" s="5">
        <f>TITRES_STAT!D459</f>
        <v>0.80689999999999995</v>
      </c>
      <c r="D456" s="5">
        <f>TITRES_STAT!E459</f>
        <v>1938</v>
      </c>
      <c r="E456" s="2">
        <f t="shared" si="28"/>
        <v>213426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CONFIRMED BEARISH</v>
      </c>
    </row>
    <row r="457" spans="1:8" ht="13.5" x14ac:dyDescent="0.25">
      <c r="A457" s="3">
        <f>TITRES_STAT!B460</f>
        <v>42969</v>
      </c>
      <c r="B457" s="5">
        <f>TITRES_STAT!C460</f>
        <v>2.52</v>
      </c>
      <c r="C457" s="5">
        <f>TITRES_STAT!D460</f>
        <v>0.79120000000000001</v>
      </c>
      <c r="D457" s="5">
        <f>TITRES_STAT!E460</f>
        <v>433</v>
      </c>
      <c r="E457" s="2">
        <f t="shared" si="28"/>
        <v>212993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CONFIRMED BEARISH</v>
      </c>
    </row>
    <row r="458" spans="1:8" ht="13.5" x14ac:dyDescent="0.25">
      <c r="A458" s="3">
        <f>TITRES_STAT!B461</f>
        <v>42970</v>
      </c>
      <c r="B458" s="5">
        <f>TITRES_STAT!C461</f>
        <v>2.5</v>
      </c>
      <c r="C458" s="5">
        <f>TITRES_STAT!D461</f>
        <v>0.78490000000000004</v>
      </c>
      <c r="D458" s="5">
        <f>TITRES_STAT!E461</f>
        <v>5843</v>
      </c>
      <c r="E458" s="2">
        <f t="shared" si="28"/>
        <v>207150</v>
      </c>
      <c r="F458" s="5" t="str">
        <f t="shared" si="31"/>
        <v>BEARISH</v>
      </c>
      <c r="G458" s="5" t="str">
        <f t="shared" si="30"/>
        <v>WEAK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2.54</v>
      </c>
      <c r="C459" s="5">
        <f>TITRES_STAT!D462</f>
        <v>0.79749999999999999</v>
      </c>
      <c r="D459" s="5">
        <f>TITRES_STAT!E462</f>
        <v>6010</v>
      </c>
      <c r="E459" s="2">
        <f t="shared" si="28"/>
        <v>213160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2.54</v>
      </c>
      <c r="C460" s="5">
        <f>TITRES_STAT!D463</f>
        <v>0.79749999999999999</v>
      </c>
      <c r="D460" s="5">
        <f>TITRES_STAT!E463</f>
        <v>500</v>
      </c>
      <c r="E460" s="2">
        <f t="shared" si="28"/>
        <v>213160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2.54</v>
      </c>
      <c r="C461" s="5">
        <f>TITRES_STAT!D464</f>
        <v>0.79749999999999999</v>
      </c>
      <c r="D461" s="5">
        <f>TITRES_STAT!E464</f>
        <v>2107</v>
      </c>
      <c r="E461" s="2">
        <f t="shared" si="28"/>
        <v>213160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2.61</v>
      </c>
      <c r="C462" s="5">
        <f>TITRES_STAT!D465</f>
        <v>0.81950000000000001</v>
      </c>
      <c r="D462" s="5">
        <f>TITRES_STAT!E465</f>
        <v>3307</v>
      </c>
      <c r="E462" s="2">
        <f t="shared" si="28"/>
        <v>216467</v>
      </c>
      <c r="F462" s="5" t="str">
        <f t="shared" si="31"/>
        <v>BULLISH</v>
      </c>
      <c r="G462" s="5" t="str">
        <f t="shared" si="30"/>
        <v>NEUTRAL</v>
      </c>
      <c r="H462" s="5" t="str">
        <f t="shared" si="29"/>
        <v>CONFIRMED BULLISH</v>
      </c>
    </row>
    <row r="463" spans="1:8" ht="13.5" x14ac:dyDescent="0.25">
      <c r="A463" s="3">
        <f>TITRES_STAT!B466</f>
        <v>42977</v>
      </c>
      <c r="B463" s="5">
        <f>TITRES_STAT!C466</f>
        <v>2.62</v>
      </c>
      <c r="C463" s="5">
        <f>TITRES_STAT!D466</f>
        <v>0.8226</v>
      </c>
      <c r="D463" s="5">
        <f>TITRES_STAT!E466</f>
        <v>10</v>
      </c>
      <c r="E463" s="2">
        <f t="shared" si="28"/>
        <v>216477</v>
      </c>
      <c r="F463" s="5" t="str">
        <f t="shared" si="31"/>
        <v>BULLISH</v>
      </c>
      <c r="G463" s="5" t="str">
        <f t="shared" si="30"/>
        <v>STRONG</v>
      </c>
      <c r="H463" s="5" t="str">
        <f t="shared" si="29"/>
        <v>CONFIRMED BULLISH</v>
      </c>
    </row>
    <row r="464" spans="1:8" ht="13.5" x14ac:dyDescent="0.25">
      <c r="A464" s="3">
        <f>TITRES_STAT!B467</f>
        <v>42978</v>
      </c>
      <c r="B464" s="5">
        <f>TITRES_STAT!C467</f>
        <v>2.62</v>
      </c>
      <c r="C464" s="5">
        <f>TITRES_STAT!D467</f>
        <v>0.8226</v>
      </c>
      <c r="D464" s="5">
        <f>TITRES_STAT!E467</f>
        <v>0</v>
      </c>
      <c r="E464" s="2">
        <f t="shared" si="28"/>
        <v>216477</v>
      </c>
      <c r="F464" s="5" t="str">
        <f t="shared" si="31"/>
        <v>BULLISH</v>
      </c>
      <c r="G464" s="5" t="str">
        <f t="shared" si="30"/>
        <v>NEUTRAL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2.6</v>
      </c>
      <c r="C465" s="5">
        <f>TITRES_STAT!D468</f>
        <v>0.81630000000000003</v>
      </c>
      <c r="D465" s="5">
        <f>TITRES_STAT!E468</f>
        <v>140</v>
      </c>
      <c r="E465" s="2">
        <f t="shared" si="28"/>
        <v>216337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2.6</v>
      </c>
      <c r="C466" s="5">
        <f>TITRES_STAT!D469</f>
        <v>0.81630000000000003</v>
      </c>
      <c r="D466" s="5">
        <f>TITRES_STAT!E469</f>
        <v>501</v>
      </c>
      <c r="E466" s="2">
        <f t="shared" si="28"/>
        <v>216337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2.5</v>
      </c>
      <c r="C467" s="5">
        <f>TITRES_STAT!D470</f>
        <v>0.78490000000000004</v>
      </c>
      <c r="D467" s="5">
        <f>TITRES_STAT!E470</f>
        <v>2101</v>
      </c>
      <c r="E467" s="2">
        <f t="shared" si="28"/>
        <v>214236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2.5499999999999998</v>
      </c>
      <c r="C468" s="5">
        <f>TITRES_STAT!D471</f>
        <v>0.80059999999999998</v>
      </c>
      <c r="D468" s="5">
        <f>TITRES_STAT!E471</f>
        <v>2436</v>
      </c>
      <c r="E468" s="2">
        <f t="shared" si="28"/>
        <v>216672</v>
      </c>
      <c r="F468" s="5" t="str">
        <f t="shared" si="31"/>
        <v>BULLISH</v>
      </c>
      <c r="G468" s="5" t="str">
        <f t="shared" si="30"/>
        <v>NEUTRAL</v>
      </c>
      <c r="H468" s="5" t="str">
        <f t="shared" si="29"/>
        <v>BULLISH DIVERGENCE</v>
      </c>
    </row>
    <row r="469" spans="1:8" ht="13.5" x14ac:dyDescent="0.25">
      <c r="A469" s="3">
        <f>TITRES_STAT!B472</f>
        <v>42986</v>
      </c>
      <c r="B469" s="5">
        <f>TITRES_STAT!C472</f>
        <v>2.59</v>
      </c>
      <c r="C469" s="5">
        <f>TITRES_STAT!D472</f>
        <v>0.81320000000000003</v>
      </c>
      <c r="D469" s="5">
        <f>TITRES_STAT!E472</f>
        <v>10</v>
      </c>
      <c r="E469" s="2">
        <f t="shared" si="28"/>
        <v>216682</v>
      </c>
      <c r="F469" s="5" t="str">
        <f t="shared" si="31"/>
        <v>BULLISH</v>
      </c>
      <c r="G469" s="5" t="str">
        <f t="shared" si="30"/>
        <v>NEUTRAL</v>
      </c>
      <c r="H469" s="5" t="str">
        <f t="shared" si="29"/>
        <v>BULLISH DIVERGENCE</v>
      </c>
    </row>
    <row r="470" spans="1:8" ht="13.5" x14ac:dyDescent="0.25">
      <c r="A470" s="3">
        <f>TITRES_STAT!B473</f>
        <v>42989</v>
      </c>
      <c r="B470" s="5">
        <f>TITRES_STAT!C473</f>
        <v>2.59</v>
      </c>
      <c r="C470" s="5">
        <f>TITRES_STAT!D473</f>
        <v>0.81320000000000003</v>
      </c>
      <c r="D470" s="5">
        <f>TITRES_STAT!E473</f>
        <v>1823</v>
      </c>
      <c r="E470" s="2">
        <f t="shared" si="28"/>
        <v>216682</v>
      </c>
      <c r="F470" s="5" t="str">
        <f t="shared" si="31"/>
        <v>BULLISH</v>
      </c>
      <c r="G470" s="5" t="str">
        <f t="shared" si="30"/>
        <v>NEUTRAL</v>
      </c>
      <c r="H470" s="5" t="str">
        <f t="shared" si="29"/>
        <v>BULLISH DIVERGENCE</v>
      </c>
    </row>
    <row r="471" spans="1:8" ht="13.5" x14ac:dyDescent="0.25">
      <c r="A471" s="3">
        <f>TITRES_STAT!B474</f>
        <v>42990</v>
      </c>
      <c r="B471" s="5">
        <f>TITRES_STAT!C474</f>
        <v>2.5499999999999998</v>
      </c>
      <c r="C471" s="5">
        <f>TITRES_STAT!D474</f>
        <v>0.80059999999999998</v>
      </c>
      <c r="D471" s="5">
        <f>TITRES_STAT!E474</f>
        <v>367</v>
      </c>
      <c r="E471" s="2">
        <f t="shared" si="28"/>
        <v>216315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2.58</v>
      </c>
      <c r="C472" s="5">
        <f>TITRES_STAT!D475</f>
        <v>0.81</v>
      </c>
      <c r="D472" s="5">
        <f>TITRES_STAT!E475</f>
        <v>780</v>
      </c>
      <c r="E472" s="2">
        <f t="shared" si="28"/>
        <v>217095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42992</v>
      </c>
      <c r="B473" s="5">
        <f>TITRES_STAT!C476</f>
        <v>2.58</v>
      </c>
      <c r="C473" s="5">
        <f>TITRES_STAT!D476</f>
        <v>0.81</v>
      </c>
      <c r="D473" s="5">
        <f>TITRES_STAT!E476</f>
        <v>526</v>
      </c>
      <c r="E473" s="2">
        <f t="shared" si="28"/>
        <v>217095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CONFIRMED BULLISH</v>
      </c>
    </row>
    <row r="474" spans="1:8" ht="13.5" x14ac:dyDescent="0.25">
      <c r="A474" s="3">
        <f>TITRES_STAT!B477</f>
        <v>42993</v>
      </c>
      <c r="B474" s="5">
        <f>TITRES_STAT!C477</f>
        <v>2.57</v>
      </c>
      <c r="C474" s="5">
        <f>TITRES_STAT!D477</f>
        <v>0.80689999999999995</v>
      </c>
      <c r="D474" s="5">
        <f>TITRES_STAT!E477</f>
        <v>35</v>
      </c>
      <c r="E474" s="2">
        <f t="shared" si="28"/>
        <v>217060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BULLISH DIVERGENCE</v>
      </c>
    </row>
    <row r="475" spans="1:8" ht="13.5" x14ac:dyDescent="0.25">
      <c r="A475" s="3">
        <f>TITRES_STAT!B478</f>
        <v>42996</v>
      </c>
      <c r="B475" s="5">
        <f>TITRES_STAT!C478</f>
        <v>2.56</v>
      </c>
      <c r="C475" s="5">
        <f>TITRES_STAT!D478</f>
        <v>0.80379999999999996</v>
      </c>
      <c r="D475" s="5">
        <f>TITRES_STAT!E478</f>
        <v>1838</v>
      </c>
      <c r="E475" s="2">
        <f t="shared" si="28"/>
        <v>215222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2.66</v>
      </c>
      <c r="C476" s="5">
        <f>TITRES_STAT!D479</f>
        <v>0.83520000000000005</v>
      </c>
      <c r="D476" s="5">
        <f>TITRES_STAT!E479</f>
        <v>9177</v>
      </c>
      <c r="E476" s="2">
        <f t="shared" si="28"/>
        <v>224399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42998</v>
      </c>
      <c r="B477" s="5">
        <f>TITRES_STAT!C480</f>
        <v>2.69</v>
      </c>
      <c r="C477" s="5">
        <f>TITRES_STAT!D480</f>
        <v>0.84460000000000002</v>
      </c>
      <c r="D477" s="5">
        <f>TITRES_STAT!E480</f>
        <v>10876</v>
      </c>
      <c r="E477" s="2">
        <f t="shared" si="28"/>
        <v>235275</v>
      </c>
      <c r="F477" s="5" t="str">
        <f t="shared" si="31"/>
        <v>BULLISH</v>
      </c>
      <c r="G477" s="5" t="str">
        <f t="shared" si="30"/>
        <v>STRONG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2.64</v>
      </c>
      <c r="C478" s="5">
        <f>TITRES_STAT!D481</f>
        <v>0.82889999999999997</v>
      </c>
      <c r="D478" s="5">
        <f>TITRES_STAT!E481</f>
        <v>20963</v>
      </c>
      <c r="E478" s="2">
        <f t="shared" si="28"/>
        <v>214312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BEARISH DIVERGENCE</v>
      </c>
    </row>
    <row r="479" spans="1:8" ht="13.5" x14ac:dyDescent="0.25">
      <c r="A479" s="3">
        <f>TITRES_STAT!B482</f>
        <v>43003</v>
      </c>
      <c r="B479" s="5">
        <f>TITRES_STAT!C482</f>
        <v>2.61</v>
      </c>
      <c r="C479" s="5">
        <f>TITRES_STAT!D482</f>
        <v>0.81950000000000001</v>
      </c>
      <c r="D479" s="5">
        <f>TITRES_STAT!E482</f>
        <v>7247</v>
      </c>
      <c r="E479" s="2">
        <f t="shared" si="28"/>
        <v>207065</v>
      </c>
      <c r="F479" s="5" t="str">
        <f t="shared" si="31"/>
        <v>BEARISH</v>
      </c>
      <c r="G479" s="5" t="str">
        <f t="shared" si="30"/>
        <v>WEAK</v>
      </c>
      <c r="H479" s="5" t="str">
        <f t="shared" si="29"/>
        <v>BEARISH DIVERGENCE</v>
      </c>
    </row>
    <row r="480" spans="1:8" ht="13.5" x14ac:dyDescent="0.25">
      <c r="A480" s="3">
        <f>TITRES_STAT!B483</f>
        <v>43004</v>
      </c>
      <c r="B480" s="5">
        <f>TITRES_STAT!C483</f>
        <v>2.6</v>
      </c>
      <c r="C480" s="5">
        <f>TITRES_STAT!D483</f>
        <v>0.81630000000000003</v>
      </c>
      <c r="D480" s="5">
        <f>TITRES_STAT!E483</f>
        <v>2235</v>
      </c>
      <c r="E480" s="2">
        <f t="shared" si="28"/>
        <v>204830</v>
      </c>
      <c r="F480" s="5" t="str">
        <f t="shared" si="31"/>
        <v>BEARISH</v>
      </c>
      <c r="G480" s="5" t="str">
        <f t="shared" si="30"/>
        <v>WEAK</v>
      </c>
      <c r="H480" s="5" t="str">
        <f t="shared" si="29"/>
        <v>BEARISH DIVERGENCE</v>
      </c>
    </row>
    <row r="481" spans="1:8" ht="13.5" x14ac:dyDescent="0.25">
      <c r="A481" s="3">
        <f>TITRES_STAT!B484</f>
        <v>43005</v>
      </c>
      <c r="B481" s="5">
        <f>TITRES_STAT!C484</f>
        <v>2.6</v>
      </c>
      <c r="C481" s="5">
        <f>TITRES_STAT!D484</f>
        <v>0.81630000000000003</v>
      </c>
      <c r="D481" s="5">
        <f>TITRES_STAT!E484</f>
        <v>1584</v>
      </c>
      <c r="E481" s="2">
        <f t="shared" si="28"/>
        <v>204830</v>
      </c>
      <c r="F481" s="5" t="str">
        <f t="shared" si="31"/>
        <v>BEARISH</v>
      </c>
      <c r="G481" s="5" t="str">
        <f t="shared" si="30"/>
        <v>WEAK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2.6</v>
      </c>
      <c r="C482" s="5">
        <f>TITRES_STAT!D485</f>
        <v>0.81630000000000003</v>
      </c>
      <c r="D482" s="5">
        <f>TITRES_STAT!E485</f>
        <v>433</v>
      </c>
      <c r="E482" s="2">
        <f t="shared" si="28"/>
        <v>204830</v>
      </c>
      <c r="F482" s="5" t="str">
        <f t="shared" si="31"/>
        <v>BEARISH</v>
      </c>
      <c r="G482" s="5" t="str">
        <f t="shared" si="30"/>
        <v>WEAK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2.61</v>
      </c>
      <c r="C483" s="5">
        <f>TITRES_STAT!D486</f>
        <v>0.81950000000000001</v>
      </c>
      <c r="D483" s="5">
        <f>TITRES_STAT!E486</f>
        <v>50</v>
      </c>
      <c r="E483" s="2">
        <f t="shared" si="28"/>
        <v>204880</v>
      </c>
      <c r="F483" s="5" t="str">
        <f t="shared" si="31"/>
        <v>BEARISH</v>
      </c>
      <c r="G483" s="5" t="str">
        <f t="shared" si="30"/>
        <v>WEAK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2.54</v>
      </c>
      <c r="C484" s="5">
        <f>TITRES_STAT!D487</f>
        <v>0.79749999999999999</v>
      </c>
      <c r="D484" s="5">
        <f>TITRES_STAT!E487</f>
        <v>1467</v>
      </c>
      <c r="E484" s="2">
        <f t="shared" si="28"/>
        <v>203413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2.5099999999999998</v>
      </c>
      <c r="C485" s="5">
        <f>TITRES_STAT!D488</f>
        <v>0.78810000000000002</v>
      </c>
      <c r="D485" s="5">
        <f>TITRES_STAT!E488</f>
        <v>4843</v>
      </c>
      <c r="E485" s="2">
        <f t="shared" si="28"/>
        <v>198570</v>
      </c>
      <c r="F485" s="5" t="str">
        <f t="shared" si="31"/>
        <v>BEARISH</v>
      </c>
      <c r="G485" s="5" t="str">
        <f t="shared" si="30"/>
        <v>WEAK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2.58</v>
      </c>
      <c r="C486" s="5">
        <f>TITRES_STAT!D489</f>
        <v>0.81</v>
      </c>
      <c r="D486" s="5">
        <f>TITRES_STAT!E489</f>
        <v>355</v>
      </c>
      <c r="E486" s="2">
        <f t="shared" si="28"/>
        <v>198925</v>
      </c>
      <c r="F486" s="5" t="str">
        <f t="shared" si="31"/>
        <v>BEARISH</v>
      </c>
      <c r="G486" s="5" t="str">
        <f t="shared" si="30"/>
        <v>WEAK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2.5499999999999998</v>
      </c>
      <c r="C487" s="5">
        <f>TITRES_STAT!D490</f>
        <v>0.80059999999999998</v>
      </c>
      <c r="D487" s="5">
        <f>TITRES_STAT!E490</f>
        <v>200</v>
      </c>
      <c r="E487" s="2">
        <f t="shared" si="28"/>
        <v>198725</v>
      </c>
      <c r="F487" s="5" t="str">
        <f t="shared" si="31"/>
        <v>BEARISH</v>
      </c>
      <c r="G487" s="5" t="str">
        <f t="shared" si="30"/>
        <v>WEAK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2.62</v>
      </c>
      <c r="C488" s="5">
        <f>TITRES_STAT!D491</f>
        <v>0.8226</v>
      </c>
      <c r="D488" s="5">
        <f>TITRES_STAT!E491</f>
        <v>50</v>
      </c>
      <c r="E488" s="2">
        <f t="shared" si="28"/>
        <v>198775</v>
      </c>
      <c r="F488" s="5" t="str">
        <f t="shared" si="31"/>
        <v>BEARISH</v>
      </c>
      <c r="G488" s="5" t="str">
        <f t="shared" si="30"/>
        <v>WEAK</v>
      </c>
      <c r="H488" s="5" t="str">
        <f t="shared" si="29"/>
        <v>BEARISH DIVERGENCE</v>
      </c>
    </row>
    <row r="489" spans="1:8" ht="13.5" x14ac:dyDescent="0.25">
      <c r="A489" s="3">
        <f>TITRES_STAT!B492</f>
        <v>43017</v>
      </c>
      <c r="B489" s="5">
        <f>TITRES_STAT!C492</f>
        <v>2.62</v>
      </c>
      <c r="C489" s="5">
        <f>TITRES_STAT!D492</f>
        <v>0.8226</v>
      </c>
      <c r="D489" s="5">
        <f>TITRES_STAT!E492</f>
        <v>0</v>
      </c>
      <c r="E489" s="2">
        <f t="shared" si="28"/>
        <v>198775</v>
      </c>
      <c r="F489" s="5" t="str">
        <f t="shared" si="31"/>
        <v>BEARISH</v>
      </c>
      <c r="G489" s="5" t="str">
        <f t="shared" si="30"/>
        <v>WEAK</v>
      </c>
      <c r="H489" s="5" t="str">
        <f t="shared" si="29"/>
        <v>BEARISH DIVERGENCE</v>
      </c>
    </row>
    <row r="490" spans="1:8" ht="13.5" x14ac:dyDescent="0.25">
      <c r="A490" s="3">
        <f>TITRES_STAT!B493</f>
        <v>43018</v>
      </c>
      <c r="B490" s="5">
        <f>TITRES_STAT!C493</f>
        <v>2.67</v>
      </c>
      <c r="C490" s="5">
        <f>TITRES_STAT!D493</f>
        <v>0.83830000000000005</v>
      </c>
      <c r="D490" s="5">
        <f>TITRES_STAT!E493</f>
        <v>1</v>
      </c>
      <c r="E490" s="2">
        <f t="shared" si="28"/>
        <v>198776</v>
      </c>
      <c r="F490" s="5" t="str">
        <f t="shared" si="31"/>
        <v>BULLISH</v>
      </c>
      <c r="G490" s="5" t="str">
        <f t="shared" si="30"/>
        <v>NEUTRAL</v>
      </c>
      <c r="H490" s="5" t="str">
        <f t="shared" si="29"/>
        <v>CONFIRMED BULLISH</v>
      </c>
    </row>
    <row r="491" spans="1:8" ht="13.5" x14ac:dyDescent="0.25">
      <c r="A491" s="3">
        <f>TITRES_STAT!B494</f>
        <v>43019</v>
      </c>
      <c r="B491" s="5">
        <f>TITRES_STAT!C494</f>
        <v>2.67</v>
      </c>
      <c r="C491" s="5">
        <f>TITRES_STAT!D494</f>
        <v>0.83830000000000005</v>
      </c>
      <c r="D491" s="5">
        <f>TITRES_STAT!E494</f>
        <v>0</v>
      </c>
      <c r="E491" s="2">
        <f t="shared" si="28"/>
        <v>198776</v>
      </c>
      <c r="F491" s="5" t="str">
        <f t="shared" si="31"/>
        <v>BEARISH</v>
      </c>
      <c r="G491" s="5" t="str">
        <f t="shared" si="30"/>
        <v>NEUTRAL</v>
      </c>
      <c r="H491" s="5" t="str">
        <f t="shared" si="29"/>
        <v>BEARISH DIVERGENCE</v>
      </c>
    </row>
    <row r="492" spans="1:8" ht="13.5" x14ac:dyDescent="0.25">
      <c r="A492" s="3">
        <f>TITRES_STAT!B495</f>
        <v>43020</v>
      </c>
      <c r="B492" s="5">
        <f>TITRES_STAT!C495</f>
        <v>2.59</v>
      </c>
      <c r="C492" s="5">
        <f>TITRES_STAT!D495</f>
        <v>0.81320000000000003</v>
      </c>
      <c r="D492" s="5">
        <f>TITRES_STAT!E495</f>
        <v>10</v>
      </c>
      <c r="E492" s="2">
        <f t="shared" si="28"/>
        <v>198766</v>
      </c>
      <c r="F492" s="5" t="str">
        <f t="shared" si="31"/>
        <v>BULLISH</v>
      </c>
      <c r="G492" s="5" t="str">
        <f t="shared" si="30"/>
        <v>NEUTRAL</v>
      </c>
      <c r="H492" s="5" t="str">
        <f t="shared" si="29"/>
        <v>CONFIRMED BULLISH</v>
      </c>
    </row>
    <row r="493" spans="1:8" ht="13.5" x14ac:dyDescent="0.25">
      <c r="A493" s="3">
        <f>TITRES_STAT!B496</f>
        <v>43021</v>
      </c>
      <c r="B493" s="5">
        <f>TITRES_STAT!C496</f>
        <v>2.52</v>
      </c>
      <c r="C493" s="5">
        <f>TITRES_STAT!D496</f>
        <v>0.79120000000000001</v>
      </c>
      <c r="D493" s="5">
        <f>TITRES_STAT!E496</f>
        <v>905</v>
      </c>
      <c r="E493" s="2">
        <f t="shared" si="28"/>
        <v>197861</v>
      </c>
      <c r="F493" s="5" t="str">
        <f t="shared" si="31"/>
        <v>BEARISH</v>
      </c>
      <c r="G493" s="5" t="str">
        <f t="shared" si="30"/>
        <v>NEUTRAL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2.59</v>
      </c>
      <c r="C494" s="5">
        <f>TITRES_STAT!D497</f>
        <v>0.81320000000000003</v>
      </c>
      <c r="D494" s="5">
        <f>TITRES_STAT!E497</f>
        <v>4959</v>
      </c>
      <c r="E494" s="2">
        <f t="shared" si="28"/>
        <v>202820</v>
      </c>
      <c r="F494" s="5" t="str">
        <f t="shared" si="31"/>
        <v>BULLISH</v>
      </c>
      <c r="G494" s="5" t="str">
        <f t="shared" si="30"/>
        <v>STRONG</v>
      </c>
      <c r="H494" s="5" t="str">
        <f t="shared" si="29"/>
        <v>BULLISH DIVERGENCE</v>
      </c>
    </row>
    <row r="495" spans="1:8" ht="13.5" x14ac:dyDescent="0.25">
      <c r="A495" s="3">
        <f>TITRES_STAT!B498</f>
        <v>43025</v>
      </c>
      <c r="B495" s="5">
        <f>TITRES_STAT!C498</f>
        <v>2.59</v>
      </c>
      <c r="C495" s="5">
        <f>TITRES_STAT!D498</f>
        <v>0.81320000000000003</v>
      </c>
      <c r="D495" s="5">
        <f>TITRES_STAT!E498</f>
        <v>1742</v>
      </c>
      <c r="E495" s="2">
        <f t="shared" si="28"/>
        <v>202820</v>
      </c>
      <c r="F495" s="5" t="str">
        <f t="shared" si="31"/>
        <v>BULLISH</v>
      </c>
      <c r="G495" s="5" t="str">
        <f t="shared" si="30"/>
        <v>STRONG</v>
      </c>
      <c r="H495" s="5" t="str">
        <f t="shared" si="29"/>
        <v>BULLISH DIVERGENCE</v>
      </c>
    </row>
    <row r="496" spans="1:8" ht="13.5" x14ac:dyDescent="0.25">
      <c r="A496" s="3">
        <f>TITRES_STAT!B499</f>
        <v>43026</v>
      </c>
      <c r="B496" s="5">
        <f>TITRES_STAT!C499</f>
        <v>2.59</v>
      </c>
      <c r="C496" s="5">
        <f>TITRES_STAT!D499</f>
        <v>0.81320000000000003</v>
      </c>
      <c r="D496" s="5">
        <f>TITRES_STAT!E499</f>
        <v>460</v>
      </c>
      <c r="E496" s="2">
        <f t="shared" si="28"/>
        <v>202820</v>
      </c>
      <c r="F496" s="5" t="str">
        <f t="shared" si="31"/>
        <v>BULLISH</v>
      </c>
      <c r="G496" s="5" t="str">
        <f t="shared" si="30"/>
        <v>STRONG</v>
      </c>
      <c r="H496" s="5" t="str">
        <f t="shared" si="29"/>
        <v>BULLISH DIVERGENCE</v>
      </c>
    </row>
    <row r="497" spans="1:8" ht="13.5" x14ac:dyDescent="0.25">
      <c r="A497" s="3">
        <f>TITRES_STAT!B500</f>
        <v>43027</v>
      </c>
      <c r="B497" s="5">
        <f>TITRES_STAT!C500</f>
        <v>2.59</v>
      </c>
      <c r="C497" s="5">
        <f>TITRES_STAT!D500</f>
        <v>0.81320000000000003</v>
      </c>
      <c r="D497" s="5">
        <f>TITRES_STAT!E500</f>
        <v>1060</v>
      </c>
      <c r="E497" s="2">
        <f t="shared" si="28"/>
        <v>202820</v>
      </c>
      <c r="F497" s="5" t="str">
        <f t="shared" si="31"/>
        <v>BULLISH</v>
      </c>
      <c r="G497" s="5" t="str">
        <f t="shared" si="30"/>
        <v>STRONG</v>
      </c>
      <c r="H497" s="5" t="str">
        <f t="shared" si="29"/>
        <v>NEUTRAL</v>
      </c>
    </row>
    <row r="498" spans="1:8" ht="13.5" x14ac:dyDescent="0.25">
      <c r="A498" s="3">
        <f>TITRES_STAT!B501</f>
        <v>43028</v>
      </c>
      <c r="B498" s="5">
        <f>TITRES_STAT!C501</f>
        <v>2.59</v>
      </c>
      <c r="C498" s="5">
        <f>TITRES_STAT!D501</f>
        <v>0.81320000000000003</v>
      </c>
      <c r="D498" s="5">
        <f>TITRES_STAT!E501</f>
        <v>101</v>
      </c>
      <c r="E498" s="2">
        <f t="shared" si="28"/>
        <v>202820</v>
      </c>
      <c r="F498" s="5" t="str">
        <f t="shared" si="31"/>
        <v>BULLISH</v>
      </c>
      <c r="G498" s="5" t="str">
        <f t="shared" si="30"/>
        <v>STRONG</v>
      </c>
      <c r="H498" s="5" t="str">
        <f t="shared" si="29"/>
        <v>CONFIRMED BULLISH</v>
      </c>
    </row>
    <row r="499" spans="1:8" ht="13.5" x14ac:dyDescent="0.25">
      <c r="A499" s="3">
        <f>TITRES_STAT!B502</f>
        <v>43031</v>
      </c>
      <c r="B499" s="5">
        <f>TITRES_STAT!C502</f>
        <v>2.52</v>
      </c>
      <c r="C499" s="5">
        <f>TITRES_STAT!D502</f>
        <v>0.79120000000000001</v>
      </c>
      <c r="D499" s="5">
        <f>TITRES_STAT!E502</f>
        <v>6610</v>
      </c>
      <c r="E499" s="2">
        <f t="shared" si="28"/>
        <v>196210</v>
      </c>
      <c r="F499" s="5" t="str">
        <f t="shared" si="31"/>
        <v>BEARISH</v>
      </c>
      <c r="G499" s="5" t="str">
        <f t="shared" si="30"/>
        <v>WEAK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2.59</v>
      </c>
      <c r="C500" s="5">
        <f>TITRES_STAT!D503</f>
        <v>0.81320000000000003</v>
      </c>
      <c r="D500" s="5">
        <f>TITRES_STAT!E503</f>
        <v>4853</v>
      </c>
      <c r="E500" s="2">
        <f t="shared" si="28"/>
        <v>201063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NEUTRAL</v>
      </c>
    </row>
    <row r="501" spans="1:8" ht="13.5" x14ac:dyDescent="0.25">
      <c r="A501" s="3">
        <f>TITRES_STAT!B504</f>
        <v>43033</v>
      </c>
      <c r="B501" s="5">
        <f>TITRES_STAT!C504</f>
        <v>2.59</v>
      </c>
      <c r="C501" s="5">
        <f>TITRES_STAT!D504</f>
        <v>0.81320000000000003</v>
      </c>
      <c r="D501" s="5">
        <f>TITRES_STAT!E504</f>
        <v>100</v>
      </c>
      <c r="E501" s="2">
        <f t="shared" si="28"/>
        <v>201063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43034</v>
      </c>
      <c r="B502" s="5">
        <f>TITRES_STAT!C505</f>
        <v>2.67</v>
      </c>
      <c r="C502" s="5">
        <f>TITRES_STAT!D505</f>
        <v>0.83830000000000005</v>
      </c>
      <c r="D502" s="5">
        <f>TITRES_STAT!E505</f>
        <v>24273</v>
      </c>
      <c r="E502" s="2">
        <f t="shared" si="28"/>
        <v>225336</v>
      </c>
      <c r="F502" s="5" t="str">
        <f t="shared" si="31"/>
        <v>BULLISH</v>
      </c>
      <c r="G502" s="5" t="str">
        <f t="shared" si="30"/>
        <v>STRONG</v>
      </c>
      <c r="H502" s="5" t="str">
        <f t="shared" si="29"/>
        <v>CONFIRMED BULLISH</v>
      </c>
    </row>
    <row r="503" spans="1:8" ht="13.5" x14ac:dyDescent="0.25">
      <c r="A503" s="3">
        <f>TITRES_STAT!B506</f>
        <v>43035</v>
      </c>
      <c r="B503" s="5">
        <f>TITRES_STAT!C506</f>
        <v>2.75</v>
      </c>
      <c r="C503" s="5">
        <f>TITRES_STAT!D506</f>
        <v>0.86339999999999995</v>
      </c>
      <c r="D503" s="5">
        <f>TITRES_STAT!E506</f>
        <v>4574</v>
      </c>
      <c r="E503" s="2">
        <f t="shared" si="28"/>
        <v>229910</v>
      </c>
      <c r="F503" s="5" t="str">
        <f t="shared" si="31"/>
        <v>BULLISH</v>
      </c>
      <c r="G503" s="5" t="str">
        <f t="shared" si="30"/>
        <v>STRONG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2.68</v>
      </c>
      <c r="C504" s="5">
        <f>TITRES_STAT!D507</f>
        <v>0.84140000000000004</v>
      </c>
      <c r="D504" s="5">
        <f>TITRES_STAT!E507</f>
        <v>1780</v>
      </c>
      <c r="E504" s="2">
        <f t="shared" si="28"/>
        <v>228130</v>
      </c>
      <c r="F504" s="5" t="str">
        <f t="shared" si="31"/>
        <v>BULLISH</v>
      </c>
      <c r="G504" s="5" t="str">
        <f t="shared" si="30"/>
        <v>STRONG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2.76</v>
      </c>
      <c r="C505" s="5">
        <f>TITRES_STAT!D508</f>
        <v>0.86660000000000004</v>
      </c>
      <c r="D505" s="5">
        <f>TITRES_STAT!E508</f>
        <v>6011</v>
      </c>
      <c r="E505" s="2">
        <f t="shared" si="28"/>
        <v>234141</v>
      </c>
      <c r="F505" s="5" t="str">
        <f t="shared" si="31"/>
        <v>BULLISH</v>
      </c>
      <c r="G505" s="5" t="str">
        <f t="shared" si="30"/>
        <v>STRONG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2.92</v>
      </c>
      <c r="C506" s="5">
        <f>TITRES_STAT!D509</f>
        <v>0.91679999999999995</v>
      </c>
      <c r="D506" s="5">
        <f>TITRES_STAT!E509</f>
        <v>38842</v>
      </c>
      <c r="E506" s="2">
        <f t="shared" si="28"/>
        <v>272983</v>
      </c>
      <c r="F506" s="5" t="str">
        <f t="shared" si="31"/>
        <v>BULLISH</v>
      </c>
      <c r="G506" s="5" t="str">
        <f t="shared" si="30"/>
        <v>STRONG</v>
      </c>
      <c r="H506" s="5" t="str">
        <f t="shared" si="29"/>
        <v>CONFIRMED BULLISH</v>
      </c>
    </row>
    <row r="507" spans="1:8" ht="13.5" x14ac:dyDescent="0.25">
      <c r="A507" s="3">
        <f>TITRES_STAT!B510</f>
        <v>43041</v>
      </c>
      <c r="B507" s="5">
        <f>TITRES_STAT!C510</f>
        <v>2.95</v>
      </c>
      <c r="C507" s="5">
        <f>TITRES_STAT!D510</f>
        <v>0.92620000000000002</v>
      </c>
      <c r="D507" s="5">
        <f>TITRES_STAT!E510</f>
        <v>36788</v>
      </c>
      <c r="E507" s="2">
        <f t="shared" si="28"/>
        <v>309771</v>
      </c>
      <c r="F507" s="5" t="str">
        <f t="shared" si="31"/>
        <v>BULLISH</v>
      </c>
      <c r="G507" s="5" t="str">
        <f t="shared" si="30"/>
        <v>STRONG</v>
      </c>
      <c r="H507" s="5" t="str">
        <f t="shared" si="29"/>
        <v>CONFIRMED BULLISH</v>
      </c>
    </row>
    <row r="508" spans="1:8" ht="13.5" x14ac:dyDescent="0.25">
      <c r="A508" s="3">
        <f>TITRES_STAT!B511</f>
        <v>43042</v>
      </c>
      <c r="B508" s="5">
        <f>TITRES_STAT!C511</f>
        <v>2.95</v>
      </c>
      <c r="C508" s="5">
        <f>TITRES_STAT!D511</f>
        <v>0.92620000000000002</v>
      </c>
      <c r="D508" s="5">
        <f>TITRES_STAT!E511</f>
        <v>24835</v>
      </c>
      <c r="E508" s="2">
        <f t="shared" si="28"/>
        <v>309771</v>
      </c>
      <c r="F508" s="5" t="str">
        <f t="shared" si="31"/>
        <v>BULLISH</v>
      </c>
      <c r="G508" s="5" t="str">
        <f t="shared" si="30"/>
        <v>STRONG</v>
      </c>
      <c r="H508" s="5" t="str">
        <f t="shared" si="29"/>
        <v>CONFIRMED BULLISH</v>
      </c>
    </row>
    <row r="509" spans="1:8" ht="13.5" x14ac:dyDescent="0.25">
      <c r="A509" s="3">
        <f>TITRES_STAT!B512</f>
        <v>43045</v>
      </c>
      <c r="B509" s="5">
        <f>TITRES_STAT!C512</f>
        <v>2.99</v>
      </c>
      <c r="C509" s="5">
        <f>TITRES_STAT!D512</f>
        <v>0.93879999999999997</v>
      </c>
      <c r="D509" s="5">
        <f>TITRES_STAT!E512</f>
        <v>30</v>
      </c>
      <c r="E509" s="2">
        <f t="shared" si="28"/>
        <v>309801</v>
      </c>
      <c r="F509" s="5" t="str">
        <f t="shared" si="31"/>
        <v>BULLISH</v>
      </c>
      <c r="G509" s="5" t="str">
        <f t="shared" si="30"/>
        <v>STRONG</v>
      </c>
      <c r="H509" s="5" t="str">
        <f t="shared" si="29"/>
        <v>CONFIRMED BULLISH</v>
      </c>
    </row>
    <row r="510" spans="1:8" ht="13.5" x14ac:dyDescent="0.25">
      <c r="A510" s="3">
        <f>TITRES_STAT!B513</f>
        <v>43046</v>
      </c>
      <c r="B510" s="5">
        <f>TITRES_STAT!C513</f>
        <v>3</v>
      </c>
      <c r="C510" s="5">
        <f>TITRES_STAT!D513</f>
        <v>0.94189999999999996</v>
      </c>
      <c r="D510" s="5">
        <f>TITRES_STAT!E513</f>
        <v>16372</v>
      </c>
      <c r="E510" s="2">
        <f t="shared" si="28"/>
        <v>326173</v>
      </c>
      <c r="F510" s="5" t="str">
        <f t="shared" si="31"/>
        <v>BULLISH</v>
      </c>
      <c r="G510" s="5" t="str">
        <f t="shared" si="30"/>
        <v>STRONG</v>
      </c>
      <c r="H510" s="5" t="str">
        <f t="shared" si="29"/>
        <v>CONFIRMED BULLISH</v>
      </c>
    </row>
    <row r="511" spans="1:8" ht="13.5" x14ac:dyDescent="0.25">
      <c r="A511" s="3">
        <f>TITRES_STAT!B514</f>
        <v>43047</v>
      </c>
      <c r="B511" s="5">
        <f>TITRES_STAT!C514</f>
        <v>3</v>
      </c>
      <c r="C511" s="5">
        <f>TITRES_STAT!D514</f>
        <v>0.94189999999999996</v>
      </c>
      <c r="D511" s="5">
        <f>TITRES_STAT!E514</f>
        <v>6620</v>
      </c>
      <c r="E511" s="2">
        <f t="shared" si="28"/>
        <v>326173</v>
      </c>
      <c r="F511" s="5" t="str">
        <f t="shared" si="31"/>
        <v>BULLISH</v>
      </c>
      <c r="G511" s="5" t="str">
        <f t="shared" si="30"/>
        <v>STRONG</v>
      </c>
      <c r="H511" s="5" t="str">
        <f t="shared" si="29"/>
        <v>CONFIRMED BULLISH</v>
      </c>
    </row>
    <row r="512" spans="1:8" ht="13.5" x14ac:dyDescent="0.25">
      <c r="A512" s="3">
        <f>TITRES_STAT!B515</f>
        <v>43048</v>
      </c>
      <c r="B512" s="5">
        <f>TITRES_STAT!C515</f>
        <v>2.99</v>
      </c>
      <c r="C512" s="5">
        <f>TITRES_STAT!D515</f>
        <v>0.93879999999999997</v>
      </c>
      <c r="D512" s="5">
        <f>TITRES_STAT!E515</f>
        <v>46</v>
      </c>
      <c r="E512" s="2">
        <f t="shared" si="28"/>
        <v>326127</v>
      </c>
      <c r="F512" s="5" t="str">
        <f t="shared" si="31"/>
        <v>BULLISH</v>
      </c>
      <c r="G512" s="5" t="str">
        <f t="shared" si="30"/>
        <v>STRONG</v>
      </c>
      <c r="H512" s="5" t="str">
        <f t="shared" si="29"/>
        <v>CONFIRMED BULLISH</v>
      </c>
    </row>
    <row r="513" spans="1:8" ht="13.5" x14ac:dyDescent="0.25">
      <c r="A513" s="3">
        <f>TITRES_STAT!B516</f>
        <v>43049</v>
      </c>
      <c r="B513" s="5">
        <f>TITRES_STAT!C516</f>
        <v>2.94</v>
      </c>
      <c r="C513" s="5">
        <f>TITRES_STAT!D516</f>
        <v>0.92310000000000003</v>
      </c>
      <c r="D513" s="5">
        <f>TITRES_STAT!E516</f>
        <v>1150</v>
      </c>
      <c r="E513" s="2">
        <f t="shared" si="28"/>
        <v>324977</v>
      </c>
      <c r="F513" s="5" t="str">
        <f t="shared" si="31"/>
        <v>BULLISH</v>
      </c>
      <c r="G513" s="5" t="str">
        <f t="shared" si="30"/>
        <v>STRONG</v>
      </c>
      <c r="H513" s="5" t="str">
        <f t="shared" si="29"/>
        <v>BULLISH DIVERGENCE</v>
      </c>
    </row>
    <row r="514" spans="1:8" ht="13.5" x14ac:dyDescent="0.25">
      <c r="A514" s="3">
        <f>TITRES_STAT!B517</f>
        <v>43052</v>
      </c>
      <c r="B514" s="5">
        <f>TITRES_STAT!C517</f>
        <v>2.94</v>
      </c>
      <c r="C514" s="5">
        <f>TITRES_STAT!D517</f>
        <v>0.92310000000000003</v>
      </c>
      <c r="D514" s="5">
        <f>TITRES_STAT!E517</f>
        <v>95</v>
      </c>
      <c r="E514" s="2">
        <f t="shared" si="28"/>
        <v>324977</v>
      </c>
      <c r="F514" s="5" t="str">
        <f t="shared" si="31"/>
        <v>BULLISH</v>
      </c>
      <c r="G514" s="5" t="str">
        <f t="shared" si="30"/>
        <v>STRONG</v>
      </c>
      <c r="H514" s="5" t="str">
        <f t="shared" si="29"/>
        <v>BULLISH DIVERGENCE</v>
      </c>
    </row>
    <row r="515" spans="1:8" ht="13.5" x14ac:dyDescent="0.25">
      <c r="A515" s="3">
        <f>TITRES_STAT!B518</f>
        <v>43053</v>
      </c>
      <c r="B515" s="5">
        <f>TITRES_STAT!C518</f>
        <v>2.94</v>
      </c>
      <c r="C515" s="5">
        <f>TITRES_STAT!D518</f>
        <v>0.92310000000000003</v>
      </c>
      <c r="D515" s="5">
        <f>TITRES_STAT!E518</f>
        <v>3190</v>
      </c>
      <c r="E515" s="2">
        <f t="shared" si="28"/>
        <v>324977</v>
      </c>
      <c r="F515" s="5" t="str">
        <f t="shared" si="31"/>
        <v>BEARISH</v>
      </c>
      <c r="G515" s="5" t="str">
        <f t="shared" si="30"/>
        <v>NEUTRAL</v>
      </c>
      <c r="H515" s="5" t="str">
        <f t="shared" si="29"/>
        <v>CONFIRMED BEARISH</v>
      </c>
    </row>
    <row r="516" spans="1:8" ht="13.5" x14ac:dyDescent="0.25">
      <c r="A516" s="3">
        <f>TITRES_STAT!B519</f>
        <v>43054</v>
      </c>
      <c r="B516" s="5">
        <f>TITRES_STAT!C519</f>
        <v>2.95</v>
      </c>
      <c r="C516" s="5">
        <f>TITRES_STAT!D519</f>
        <v>0.92620000000000002</v>
      </c>
      <c r="D516" s="5">
        <f>TITRES_STAT!E519</f>
        <v>5590</v>
      </c>
      <c r="E516" s="2">
        <f t="shared" ref="E516:E579" si="32">IF(B516&gt;B515, E515+D516, IF(B516&lt;B515, E515-D516, E515))</f>
        <v>330567</v>
      </c>
      <c r="F516" s="5" t="str">
        <f t="shared" si="31"/>
        <v>BULLISH</v>
      </c>
      <c r="G516" s="5" t="str">
        <f t="shared" si="30"/>
        <v>NEUTRAL</v>
      </c>
      <c r="H516" s="5" t="str">
        <f t="shared" si="29"/>
        <v>BULLISH DIVERGENCE</v>
      </c>
    </row>
    <row r="517" spans="1:8" ht="13.5" x14ac:dyDescent="0.25">
      <c r="A517" s="3">
        <f>TITRES_STAT!B520</f>
        <v>43055</v>
      </c>
      <c r="B517" s="5">
        <f>TITRES_STAT!C520</f>
        <v>2.97</v>
      </c>
      <c r="C517" s="5">
        <f>TITRES_STAT!D520</f>
        <v>0.9325</v>
      </c>
      <c r="D517" s="5">
        <f>TITRES_STAT!E520</f>
        <v>80</v>
      </c>
      <c r="E517" s="2">
        <f t="shared" si="32"/>
        <v>330647</v>
      </c>
      <c r="F517" s="5" t="str">
        <f t="shared" si="31"/>
        <v>BULLISH</v>
      </c>
      <c r="G517" s="5" t="str">
        <f t="shared" si="30"/>
        <v>NEUTRAL</v>
      </c>
      <c r="H517" s="5" t="str">
        <f t="shared" si="29"/>
        <v>BULLISH DIVERGENCE</v>
      </c>
    </row>
    <row r="518" spans="1:8" ht="13.5" x14ac:dyDescent="0.25">
      <c r="A518" s="3">
        <f>TITRES_STAT!B521</f>
        <v>43056</v>
      </c>
      <c r="B518" s="5">
        <f>TITRES_STAT!C521</f>
        <v>2.9</v>
      </c>
      <c r="C518" s="5">
        <f>TITRES_STAT!D521</f>
        <v>0.91049999999999998</v>
      </c>
      <c r="D518" s="5">
        <f>TITRES_STAT!E521</f>
        <v>13292</v>
      </c>
      <c r="E518" s="2">
        <f t="shared" si="32"/>
        <v>317355</v>
      </c>
      <c r="F518" s="5" t="str">
        <f t="shared" si="31"/>
        <v>BEARISH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2.94</v>
      </c>
      <c r="C519" s="5">
        <f>TITRES_STAT!D522</f>
        <v>0.92310000000000003</v>
      </c>
      <c r="D519" s="5">
        <f>TITRES_STAT!E522</f>
        <v>33</v>
      </c>
      <c r="E519" s="2">
        <f t="shared" si="32"/>
        <v>317388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WEAK</v>
      </c>
      <c r="H519" s="5" t="str">
        <f t="shared" si="33"/>
        <v>NEUTRAL</v>
      </c>
    </row>
    <row r="520" spans="1:8" ht="13.5" x14ac:dyDescent="0.25">
      <c r="A520" s="3">
        <f>TITRES_STAT!B523</f>
        <v>43060</v>
      </c>
      <c r="B520" s="5">
        <f>TITRES_STAT!C523</f>
        <v>2.93</v>
      </c>
      <c r="C520" s="5">
        <f>TITRES_STAT!D523</f>
        <v>0.91990000000000005</v>
      </c>
      <c r="D520" s="5">
        <f>TITRES_STAT!E523</f>
        <v>25</v>
      </c>
      <c r="E520" s="2">
        <f t="shared" si="32"/>
        <v>317363</v>
      </c>
      <c r="F520" s="5" t="str">
        <f t="shared" ref="F520:F583" si="35">IF(E520&gt;E515,"BULLISH",IF(E520&lt;E515,"BEARISH","NEUTRAL"))</f>
        <v>BEARISH</v>
      </c>
      <c r="G520" s="5" t="str">
        <f t="shared" si="34"/>
        <v>WEAK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2.97</v>
      </c>
      <c r="C521" s="5">
        <f>TITRES_STAT!D524</f>
        <v>0.9325</v>
      </c>
      <c r="D521" s="5">
        <f>TITRES_STAT!E524</f>
        <v>10</v>
      </c>
      <c r="E521" s="2">
        <f t="shared" si="32"/>
        <v>317373</v>
      </c>
      <c r="F521" s="5" t="str">
        <f t="shared" si="35"/>
        <v>BEARISH</v>
      </c>
      <c r="G521" s="5" t="str">
        <f t="shared" si="34"/>
        <v>WEAK</v>
      </c>
      <c r="H521" s="5" t="str">
        <f t="shared" si="33"/>
        <v>BEARISH DIVERGENCE</v>
      </c>
    </row>
    <row r="522" spans="1:8" ht="13.5" x14ac:dyDescent="0.25">
      <c r="A522" s="3">
        <f>TITRES_STAT!B525</f>
        <v>43062</v>
      </c>
      <c r="B522" s="5">
        <f>TITRES_STAT!C525</f>
        <v>2.97</v>
      </c>
      <c r="C522" s="5">
        <f>TITRES_STAT!D525</f>
        <v>0.9325</v>
      </c>
      <c r="D522" s="5">
        <f>TITRES_STAT!E525</f>
        <v>0</v>
      </c>
      <c r="E522" s="2">
        <f t="shared" si="32"/>
        <v>317373</v>
      </c>
      <c r="F522" s="5" t="str">
        <f t="shared" si="35"/>
        <v>BEARISH</v>
      </c>
      <c r="G522" s="5" t="str">
        <f t="shared" si="34"/>
        <v>WEAK</v>
      </c>
      <c r="H522" s="5" t="str">
        <f t="shared" si="33"/>
        <v>NEUTRAL</v>
      </c>
    </row>
    <row r="523" spans="1:8" ht="13.5" x14ac:dyDescent="0.25">
      <c r="A523" s="3">
        <f>TITRES_STAT!B526</f>
        <v>43063</v>
      </c>
      <c r="B523" s="5">
        <f>TITRES_STAT!C526</f>
        <v>3.04</v>
      </c>
      <c r="C523" s="5">
        <f>TITRES_STAT!D526</f>
        <v>0.95450000000000002</v>
      </c>
      <c r="D523" s="5">
        <f>TITRES_STAT!E526</f>
        <v>25214</v>
      </c>
      <c r="E523" s="2">
        <f t="shared" si="32"/>
        <v>342587</v>
      </c>
      <c r="F523" s="5" t="str">
        <f t="shared" si="35"/>
        <v>BULLISH</v>
      </c>
      <c r="G523" s="5" t="str">
        <f t="shared" si="34"/>
        <v>STRONG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3</v>
      </c>
      <c r="C524" s="5">
        <f>TITRES_STAT!D527</f>
        <v>0.94189999999999996</v>
      </c>
      <c r="D524" s="5">
        <f>TITRES_STAT!E527</f>
        <v>2222</v>
      </c>
      <c r="E524" s="2">
        <f t="shared" si="32"/>
        <v>340365</v>
      </c>
      <c r="F524" s="5" t="str">
        <f t="shared" si="35"/>
        <v>BULLISH</v>
      </c>
      <c r="G524" s="5" t="str">
        <f t="shared" si="34"/>
        <v>STRONG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3</v>
      </c>
      <c r="C525" s="5">
        <f>TITRES_STAT!D528</f>
        <v>0.94189999999999996</v>
      </c>
      <c r="D525" s="5">
        <f>TITRES_STAT!E528</f>
        <v>12804</v>
      </c>
      <c r="E525" s="2">
        <f t="shared" si="32"/>
        <v>340365</v>
      </c>
      <c r="F525" s="5" t="str">
        <f t="shared" si="35"/>
        <v>BULLISH</v>
      </c>
      <c r="G525" s="5" t="str">
        <f t="shared" si="34"/>
        <v>STRONG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2.95</v>
      </c>
      <c r="C526" s="5">
        <f>TITRES_STAT!D529</f>
        <v>0.92620000000000002</v>
      </c>
      <c r="D526" s="5">
        <f>TITRES_STAT!E529</f>
        <v>1692</v>
      </c>
      <c r="E526" s="2">
        <f t="shared" si="32"/>
        <v>338673</v>
      </c>
      <c r="F526" s="5" t="str">
        <f t="shared" si="35"/>
        <v>BULLISH</v>
      </c>
      <c r="G526" s="5" t="str">
        <f t="shared" si="34"/>
        <v>STRONG</v>
      </c>
      <c r="H526" s="5" t="str">
        <f t="shared" si="33"/>
        <v>BULLISH DIVERGENCE</v>
      </c>
    </row>
    <row r="527" spans="1:8" ht="13.5" x14ac:dyDescent="0.25">
      <c r="A527" s="3">
        <f>TITRES_STAT!B530</f>
        <v>43069</v>
      </c>
      <c r="B527" s="5">
        <f>TITRES_STAT!C530</f>
        <v>3</v>
      </c>
      <c r="C527" s="5">
        <f>TITRES_STAT!D530</f>
        <v>0.94189999999999996</v>
      </c>
      <c r="D527" s="5">
        <f>TITRES_STAT!E530</f>
        <v>2560</v>
      </c>
      <c r="E527" s="2">
        <f t="shared" si="32"/>
        <v>341233</v>
      </c>
      <c r="F527" s="5" t="str">
        <f t="shared" si="35"/>
        <v>BULLISH</v>
      </c>
      <c r="G527" s="5" t="str">
        <f t="shared" si="34"/>
        <v>STRONG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3</v>
      </c>
      <c r="C528" s="5">
        <f>TITRES_STAT!D531</f>
        <v>0.94189999999999996</v>
      </c>
      <c r="D528" s="5">
        <f>TITRES_STAT!E531</f>
        <v>100</v>
      </c>
      <c r="E528" s="2">
        <f t="shared" si="32"/>
        <v>341233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3</v>
      </c>
      <c r="C529" s="5">
        <f>TITRES_STAT!D532</f>
        <v>0.94189999999999996</v>
      </c>
      <c r="D529" s="5">
        <f>TITRES_STAT!E532</f>
        <v>4504</v>
      </c>
      <c r="E529" s="2">
        <f t="shared" si="32"/>
        <v>341233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3</v>
      </c>
      <c r="C530" s="5">
        <f>TITRES_STAT!D533</f>
        <v>0.94189999999999996</v>
      </c>
      <c r="D530" s="5">
        <f>TITRES_STAT!E533</f>
        <v>0</v>
      </c>
      <c r="E530" s="2">
        <f t="shared" si="32"/>
        <v>341233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NEUTRAL</v>
      </c>
    </row>
    <row r="531" spans="1:8" ht="13.5" x14ac:dyDescent="0.25">
      <c r="A531" s="3">
        <f>TITRES_STAT!B534</f>
        <v>43076</v>
      </c>
      <c r="B531" s="5">
        <f>TITRES_STAT!C534</f>
        <v>3</v>
      </c>
      <c r="C531" s="5">
        <f>TITRES_STAT!D534</f>
        <v>0.94189999999999996</v>
      </c>
      <c r="D531" s="5">
        <f>TITRES_STAT!E534</f>
        <v>25</v>
      </c>
      <c r="E531" s="2">
        <f t="shared" si="32"/>
        <v>341233</v>
      </c>
      <c r="F531" s="5" t="str">
        <f t="shared" si="35"/>
        <v>BULLISH</v>
      </c>
      <c r="G531" s="5" t="str">
        <f t="shared" si="34"/>
        <v>NEUTRAL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2.91</v>
      </c>
      <c r="C532" s="5">
        <f>TITRES_STAT!D535</f>
        <v>0.91369999999999996</v>
      </c>
      <c r="D532" s="5">
        <f>TITRES_STAT!E535</f>
        <v>3843</v>
      </c>
      <c r="E532" s="2">
        <f t="shared" si="32"/>
        <v>337390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2.9</v>
      </c>
      <c r="C533" s="5">
        <f>TITRES_STAT!D536</f>
        <v>0.91049999999999998</v>
      </c>
      <c r="D533" s="5">
        <f>TITRES_STAT!E536</f>
        <v>1156</v>
      </c>
      <c r="E533" s="2">
        <f t="shared" si="32"/>
        <v>336234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2.9</v>
      </c>
      <c r="C534" s="5">
        <f>TITRES_STAT!D537</f>
        <v>0.91049999999999998</v>
      </c>
      <c r="D534" s="5">
        <f>TITRES_STAT!E537</f>
        <v>7819</v>
      </c>
      <c r="E534" s="2">
        <f t="shared" si="32"/>
        <v>336234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3.03</v>
      </c>
      <c r="C535" s="5">
        <f>TITRES_STAT!D538</f>
        <v>0.95130000000000003</v>
      </c>
      <c r="D535" s="5">
        <f>TITRES_STAT!E538</f>
        <v>27242</v>
      </c>
      <c r="E535" s="2">
        <f t="shared" si="32"/>
        <v>363476</v>
      </c>
      <c r="F535" s="5" t="str">
        <f t="shared" si="35"/>
        <v>BULLISH</v>
      </c>
      <c r="G535" s="5" t="str">
        <f t="shared" si="34"/>
        <v>STRONG</v>
      </c>
      <c r="H535" s="5" t="str">
        <f t="shared" si="33"/>
        <v>CONFIRMED BULLISH</v>
      </c>
    </row>
    <row r="536" spans="1:8" ht="13.5" x14ac:dyDescent="0.25">
      <c r="A536" s="3">
        <f>TITRES_STAT!B539</f>
        <v>43083</v>
      </c>
      <c r="B536" s="5">
        <f>TITRES_STAT!C539</f>
        <v>3.05</v>
      </c>
      <c r="C536" s="5">
        <f>TITRES_STAT!D539</f>
        <v>0.95760000000000001</v>
      </c>
      <c r="D536" s="5">
        <f>TITRES_STAT!E539</f>
        <v>44256</v>
      </c>
      <c r="E536" s="2">
        <f t="shared" si="32"/>
        <v>407732</v>
      </c>
      <c r="F536" s="5" t="str">
        <f t="shared" si="35"/>
        <v>BULLISH</v>
      </c>
      <c r="G536" s="5" t="str">
        <f t="shared" si="34"/>
        <v>STRONG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3</v>
      </c>
      <c r="C537" s="5">
        <f>TITRES_STAT!D540</f>
        <v>0.94189999999999996</v>
      </c>
      <c r="D537" s="5">
        <f>TITRES_STAT!E540</f>
        <v>455</v>
      </c>
      <c r="E537" s="2">
        <f t="shared" si="32"/>
        <v>407277</v>
      </c>
      <c r="F537" s="5" t="str">
        <f t="shared" si="35"/>
        <v>BULLISH</v>
      </c>
      <c r="G537" s="5" t="str">
        <f t="shared" si="34"/>
        <v>STRONG</v>
      </c>
      <c r="H537" s="5" t="str">
        <f t="shared" si="33"/>
        <v>CONFIRMED BULLISH</v>
      </c>
    </row>
    <row r="538" spans="1:8" ht="13.5" x14ac:dyDescent="0.25">
      <c r="A538" s="3">
        <f>TITRES_STAT!B541</f>
        <v>43087</v>
      </c>
      <c r="B538" s="5">
        <f>TITRES_STAT!C541</f>
        <v>3</v>
      </c>
      <c r="C538" s="5">
        <f>TITRES_STAT!D541</f>
        <v>0.94189999999999996</v>
      </c>
      <c r="D538" s="5">
        <f>TITRES_STAT!E541</f>
        <v>766</v>
      </c>
      <c r="E538" s="2">
        <f t="shared" si="32"/>
        <v>407277</v>
      </c>
      <c r="F538" s="5" t="str">
        <f t="shared" si="35"/>
        <v>BULLISH</v>
      </c>
      <c r="G538" s="5" t="str">
        <f t="shared" si="34"/>
        <v>STRONG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3.09</v>
      </c>
      <c r="C539" s="5">
        <f>TITRES_STAT!D542</f>
        <v>0.97019999999999995</v>
      </c>
      <c r="D539" s="5">
        <f>TITRES_STAT!E542</f>
        <v>15859</v>
      </c>
      <c r="E539" s="2">
        <f t="shared" si="32"/>
        <v>423136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3.18</v>
      </c>
      <c r="C540" s="5">
        <f>TITRES_STAT!D543</f>
        <v>0.99839999999999995</v>
      </c>
      <c r="D540" s="5">
        <f>TITRES_STAT!E543</f>
        <v>14607</v>
      </c>
      <c r="E540" s="2">
        <f t="shared" si="32"/>
        <v>437743</v>
      </c>
      <c r="F540" s="5" t="str">
        <f t="shared" si="35"/>
        <v>BULLISH</v>
      </c>
      <c r="G540" s="5" t="str">
        <f t="shared" si="34"/>
        <v>STRONG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3.1</v>
      </c>
      <c r="C541" s="5">
        <f>TITRES_STAT!D544</f>
        <v>0.97330000000000005</v>
      </c>
      <c r="D541" s="5">
        <f>TITRES_STAT!E544</f>
        <v>451</v>
      </c>
      <c r="E541" s="2">
        <f t="shared" si="32"/>
        <v>437292</v>
      </c>
      <c r="F541" s="5" t="str">
        <f t="shared" si="35"/>
        <v>BULLISH</v>
      </c>
      <c r="G541" s="5" t="str">
        <f t="shared" si="34"/>
        <v>STRONG</v>
      </c>
      <c r="H541" s="5" t="str">
        <f t="shared" si="33"/>
        <v>CONFIRMED BULLISH</v>
      </c>
    </row>
    <row r="542" spans="1:8" ht="13.5" x14ac:dyDescent="0.25">
      <c r="A542" s="3">
        <f>TITRES_STAT!B545</f>
        <v>43091</v>
      </c>
      <c r="B542" s="5">
        <f>TITRES_STAT!C545</f>
        <v>3.15</v>
      </c>
      <c r="C542" s="5">
        <f>TITRES_STAT!D545</f>
        <v>0.98899999999999999</v>
      </c>
      <c r="D542" s="5">
        <f>TITRES_STAT!E545</f>
        <v>17372</v>
      </c>
      <c r="E542" s="2">
        <f t="shared" si="32"/>
        <v>454664</v>
      </c>
      <c r="F542" s="5" t="str">
        <f t="shared" si="35"/>
        <v>BULLISH</v>
      </c>
      <c r="G542" s="5" t="str">
        <f t="shared" si="34"/>
        <v>STRONG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3.1</v>
      </c>
      <c r="C543" s="5">
        <f>TITRES_STAT!D546</f>
        <v>0.97330000000000005</v>
      </c>
      <c r="D543" s="5">
        <f>TITRES_STAT!E546</f>
        <v>400</v>
      </c>
      <c r="E543" s="2">
        <f t="shared" si="32"/>
        <v>454264</v>
      </c>
      <c r="F543" s="5" t="str">
        <f t="shared" si="35"/>
        <v>BULLISH</v>
      </c>
      <c r="G543" s="5" t="str">
        <f t="shared" si="34"/>
        <v>STRONG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3.1</v>
      </c>
      <c r="C544" s="5">
        <f>TITRES_STAT!D547</f>
        <v>0.97330000000000005</v>
      </c>
      <c r="D544" s="5">
        <f>TITRES_STAT!E547</f>
        <v>3715</v>
      </c>
      <c r="E544" s="2">
        <f t="shared" si="32"/>
        <v>454264</v>
      </c>
      <c r="F544" s="5" t="str">
        <f t="shared" si="35"/>
        <v>BULLISH</v>
      </c>
      <c r="G544" s="5" t="str">
        <f t="shared" si="34"/>
        <v>STRONG</v>
      </c>
      <c r="H544" s="5" t="str">
        <f t="shared" si="33"/>
        <v>CONFIRMED BULLISH</v>
      </c>
    </row>
    <row r="545" spans="1:8" ht="13.5" x14ac:dyDescent="0.25">
      <c r="A545" s="3">
        <f>TITRES_STAT!B548</f>
        <v>43096</v>
      </c>
      <c r="B545" s="5">
        <f>TITRES_STAT!C548</f>
        <v>3.1</v>
      </c>
      <c r="C545" s="5">
        <f>TITRES_STAT!D548</f>
        <v>0.97330000000000005</v>
      </c>
      <c r="D545" s="5">
        <f>TITRES_STAT!E548</f>
        <v>15658</v>
      </c>
      <c r="E545" s="2">
        <f t="shared" si="32"/>
        <v>454264</v>
      </c>
      <c r="F545" s="5" t="str">
        <f t="shared" si="35"/>
        <v>BULLISH</v>
      </c>
      <c r="G545" s="5" t="str">
        <f t="shared" si="34"/>
        <v>STRONG</v>
      </c>
      <c r="H545" s="5" t="str">
        <f t="shared" si="33"/>
        <v>BULLISH DIVERGENCE</v>
      </c>
    </row>
    <row r="546" spans="1:8" ht="13.5" x14ac:dyDescent="0.25">
      <c r="A546" s="3">
        <f>TITRES_STAT!B549</f>
        <v>43097</v>
      </c>
      <c r="B546" s="5">
        <f>TITRES_STAT!C549</f>
        <v>3.1</v>
      </c>
      <c r="C546" s="5">
        <f>TITRES_STAT!D549</f>
        <v>0.97330000000000005</v>
      </c>
      <c r="D546" s="5">
        <f>TITRES_STAT!E549</f>
        <v>1401</v>
      </c>
      <c r="E546" s="2">
        <f t="shared" si="32"/>
        <v>454264</v>
      </c>
      <c r="F546" s="5" t="str">
        <f t="shared" si="35"/>
        <v>BULLISH</v>
      </c>
      <c r="G546" s="5" t="str">
        <f t="shared" si="34"/>
        <v>STRONG</v>
      </c>
      <c r="H546" s="5" t="str">
        <f t="shared" si="33"/>
        <v>NEUTRAL</v>
      </c>
    </row>
    <row r="547" spans="1:8" ht="13.5" x14ac:dyDescent="0.25">
      <c r="A547" s="3">
        <f>TITRES_STAT!B550</f>
        <v>43098</v>
      </c>
      <c r="B547" s="5">
        <f>TITRES_STAT!C550</f>
        <v>3.06</v>
      </c>
      <c r="C547" s="5">
        <f>TITRES_STAT!D550</f>
        <v>0.9607</v>
      </c>
      <c r="D547" s="5">
        <f>TITRES_STAT!E550</f>
        <v>1214</v>
      </c>
      <c r="E547" s="2">
        <f t="shared" si="32"/>
        <v>453050</v>
      </c>
      <c r="F547" s="5" t="str">
        <f t="shared" si="35"/>
        <v>BEARISH</v>
      </c>
      <c r="G547" s="5" t="str">
        <f t="shared" si="34"/>
        <v>NEUTRAL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3.12</v>
      </c>
      <c r="C548" s="5">
        <f>TITRES_STAT!D551</f>
        <v>0.97960000000000003</v>
      </c>
      <c r="D548" s="5">
        <f>TITRES_STAT!E551</f>
        <v>2717</v>
      </c>
      <c r="E548" s="2">
        <f t="shared" si="32"/>
        <v>455767</v>
      </c>
      <c r="F548" s="5" t="str">
        <f t="shared" si="35"/>
        <v>BULLISH</v>
      </c>
      <c r="G548" s="5" t="str">
        <f t="shared" si="34"/>
        <v>NEUTRAL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3.03</v>
      </c>
      <c r="C549" s="5">
        <f>TITRES_STAT!D552</f>
        <v>0.95130000000000003</v>
      </c>
      <c r="D549" s="5">
        <f>TITRES_STAT!E552</f>
        <v>65</v>
      </c>
      <c r="E549" s="2">
        <f t="shared" si="32"/>
        <v>455702</v>
      </c>
      <c r="F549" s="5" t="str">
        <f t="shared" si="35"/>
        <v>BULLISH</v>
      </c>
      <c r="G549" s="5" t="str">
        <f t="shared" si="34"/>
        <v>NEUTRAL</v>
      </c>
      <c r="H549" s="5" t="str">
        <f t="shared" si="33"/>
        <v>BULLISH DIVERGENCE</v>
      </c>
    </row>
    <row r="550" spans="1:8" ht="13.5" x14ac:dyDescent="0.25">
      <c r="A550" s="3">
        <f>TITRES_STAT!B553</f>
        <v>43104</v>
      </c>
      <c r="B550" s="5">
        <f>TITRES_STAT!C553</f>
        <v>3.1</v>
      </c>
      <c r="C550" s="5">
        <f>TITRES_STAT!D553</f>
        <v>0.97330000000000005</v>
      </c>
      <c r="D550" s="5">
        <f>TITRES_STAT!E553</f>
        <v>6349</v>
      </c>
      <c r="E550" s="2">
        <f t="shared" si="32"/>
        <v>462051</v>
      </c>
      <c r="F550" s="5" t="str">
        <f t="shared" si="35"/>
        <v>BULLISH</v>
      </c>
      <c r="G550" s="5" t="str">
        <f t="shared" si="34"/>
        <v>NEUTRAL</v>
      </c>
      <c r="H550" s="5" t="str">
        <f t="shared" si="33"/>
        <v>NEUTRAL</v>
      </c>
    </row>
    <row r="551" spans="1:8" ht="13.5" x14ac:dyDescent="0.25">
      <c r="A551" s="3">
        <f>TITRES_STAT!B554</f>
        <v>43105</v>
      </c>
      <c r="B551" s="5">
        <f>TITRES_STAT!C554</f>
        <v>3.01</v>
      </c>
      <c r="C551" s="5">
        <f>TITRES_STAT!D554</f>
        <v>0.94499999999999995</v>
      </c>
      <c r="D551" s="5">
        <f>TITRES_STAT!E554</f>
        <v>2525</v>
      </c>
      <c r="E551" s="2">
        <f t="shared" si="32"/>
        <v>459526</v>
      </c>
      <c r="F551" s="5" t="str">
        <f t="shared" si="35"/>
        <v>BULLISH</v>
      </c>
      <c r="G551" s="5" t="str">
        <f t="shared" si="34"/>
        <v>NEUTRAL</v>
      </c>
      <c r="H551" s="5" t="str">
        <f t="shared" si="33"/>
        <v>BULLISH DIVERGENCE</v>
      </c>
    </row>
    <row r="552" spans="1:8" ht="13.5" x14ac:dyDescent="0.25">
      <c r="A552" s="3">
        <f>TITRES_STAT!B555</f>
        <v>43108</v>
      </c>
      <c r="B552" s="5">
        <f>TITRES_STAT!C555</f>
        <v>3</v>
      </c>
      <c r="C552" s="5">
        <f>TITRES_STAT!D555</f>
        <v>0.94189999999999996</v>
      </c>
      <c r="D552" s="5">
        <f>TITRES_STAT!E555</f>
        <v>1399</v>
      </c>
      <c r="E552" s="2">
        <f t="shared" si="32"/>
        <v>458127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BULLISH DIVERGENCE</v>
      </c>
    </row>
    <row r="553" spans="1:8" ht="13.5" x14ac:dyDescent="0.25">
      <c r="A553" s="3">
        <f>TITRES_STAT!B556</f>
        <v>43109</v>
      </c>
      <c r="B553" s="5">
        <f>TITRES_STAT!C556</f>
        <v>2.97</v>
      </c>
      <c r="C553" s="5">
        <f>TITRES_STAT!D556</f>
        <v>0.9325</v>
      </c>
      <c r="D553" s="5">
        <f>TITRES_STAT!E556</f>
        <v>3000</v>
      </c>
      <c r="E553" s="2">
        <f t="shared" si="32"/>
        <v>455127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2.94</v>
      </c>
      <c r="C554" s="5">
        <f>TITRES_STAT!D557</f>
        <v>0.92310000000000003</v>
      </c>
      <c r="D554" s="5">
        <f>TITRES_STAT!E557</f>
        <v>81</v>
      </c>
      <c r="E554" s="2">
        <f t="shared" si="32"/>
        <v>455046</v>
      </c>
      <c r="F554" s="5" t="str">
        <f t="shared" si="35"/>
        <v>BEARISH</v>
      </c>
      <c r="G554" s="5" t="str">
        <f t="shared" si="34"/>
        <v>NEUTRAL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2.9</v>
      </c>
      <c r="C555" s="5">
        <f>TITRES_STAT!D558</f>
        <v>0.91049999999999998</v>
      </c>
      <c r="D555" s="5">
        <f>TITRES_STAT!E558</f>
        <v>4800</v>
      </c>
      <c r="E555" s="2">
        <f t="shared" si="32"/>
        <v>450246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CONFIRMED BEARISH</v>
      </c>
    </row>
    <row r="556" spans="1:8" ht="13.5" x14ac:dyDescent="0.25">
      <c r="A556" s="3">
        <f>TITRES_STAT!B559</f>
        <v>43112</v>
      </c>
      <c r="B556" s="5">
        <f>TITRES_STAT!C559</f>
        <v>2.98</v>
      </c>
      <c r="C556" s="5">
        <f>TITRES_STAT!D559</f>
        <v>0.93559999999999999</v>
      </c>
      <c r="D556" s="5">
        <f>TITRES_STAT!E559</f>
        <v>15946</v>
      </c>
      <c r="E556" s="2">
        <f t="shared" si="32"/>
        <v>466192</v>
      </c>
      <c r="F556" s="5" t="str">
        <f t="shared" si="35"/>
        <v>BULLISH</v>
      </c>
      <c r="G556" s="5" t="str">
        <f t="shared" si="34"/>
        <v>NEUTRAL</v>
      </c>
      <c r="H556" s="5" t="str">
        <f t="shared" si="33"/>
        <v>BULLISH DIVERGENCE</v>
      </c>
    </row>
    <row r="557" spans="1:8" ht="13.5" x14ac:dyDescent="0.25">
      <c r="A557" s="3">
        <f>TITRES_STAT!B560</f>
        <v>43115</v>
      </c>
      <c r="B557" s="5">
        <f>TITRES_STAT!C560</f>
        <v>3.02</v>
      </c>
      <c r="C557" s="5">
        <f>TITRES_STAT!D560</f>
        <v>0.94820000000000004</v>
      </c>
      <c r="D557" s="5">
        <f>TITRES_STAT!E560</f>
        <v>4586</v>
      </c>
      <c r="E557" s="2">
        <f t="shared" si="32"/>
        <v>470778</v>
      </c>
      <c r="F557" s="5" t="str">
        <f t="shared" si="35"/>
        <v>BULLISH</v>
      </c>
      <c r="G557" s="5" t="str">
        <f t="shared" si="34"/>
        <v>STRONG</v>
      </c>
      <c r="H557" s="5" t="str">
        <f t="shared" si="33"/>
        <v>CONFIRMED BULLISH</v>
      </c>
    </row>
    <row r="558" spans="1:8" ht="13.5" x14ac:dyDescent="0.25">
      <c r="A558" s="3">
        <f>TITRES_STAT!B561</f>
        <v>43116</v>
      </c>
      <c r="B558" s="5">
        <f>TITRES_STAT!C561</f>
        <v>3.02</v>
      </c>
      <c r="C558" s="5">
        <f>TITRES_STAT!D561</f>
        <v>0.94820000000000004</v>
      </c>
      <c r="D558" s="5">
        <f>TITRES_STAT!E561</f>
        <v>12673</v>
      </c>
      <c r="E558" s="2">
        <f t="shared" si="32"/>
        <v>470778</v>
      </c>
      <c r="F558" s="5" t="str">
        <f t="shared" si="35"/>
        <v>BULLISH</v>
      </c>
      <c r="G558" s="5" t="str">
        <f t="shared" si="34"/>
        <v>STRONG</v>
      </c>
      <c r="H558" s="5" t="str">
        <f t="shared" si="33"/>
        <v>CONFIRMED BULLISH</v>
      </c>
    </row>
    <row r="559" spans="1:8" ht="13.5" x14ac:dyDescent="0.25">
      <c r="A559" s="3">
        <f>TITRES_STAT!B562</f>
        <v>43117</v>
      </c>
      <c r="B559" s="5">
        <f>TITRES_STAT!C562</f>
        <v>2.94</v>
      </c>
      <c r="C559" s="5">
        <f>TITRES_STAT!D562</f>
        <v>0.92310000000000003</v>
      </c>
      <c r="D559" s="5">
        <f>TITRES_STAT!E562</f>
        <v>3595</v>
      </c>
      <c r="E559" s="2">
        <f t="shared" si="32"/>
        <v>467183</v>
      </c>
      <c r="F559" s="5" t="str">
        <f t="shared" si="35"/>
        <v>BULLISH</v>
      </c>
      <c r="G559" s="5" t="str">
        <f t="shared" si="34"/>
        <v>STRONG</v>
      </c>
      <c r="H559" s="5" t="str">
        <f t="shared" si="33"/>
        <v>NEUTRAL</v>
      </c>
    </row>
    <row r="560" spans="1:8" ht="13.5" x14ac:dyDescent="0.25">
      <c r="A560" s="3">
        <f>TITRES_STAT!B563</f>
        <v>43118</v>
      </c>
      <c r="B560" s="5">
        <f>TITRES_STAT!C563</f>
        <v>3.11</v>
      </c>
      <c r="C560" s="5">
        <f>TITRES_STAT!D563</f>
        <v>0.97640000000000005</v>
      </c>
      <c r="D560" s="5">
        <f>TITRES_STAT!E563</f>
        <v>9575</v>
      </c>
      <c r="E560" s="2">
        <f t="shared" si="32"/>
        <v>476758</v>
      </c>
      <c r="F560" s="5" t="str">
        <f t="shared" si="35"/>
        <v>BULLISH</v>
      </c>
      <c r="G560" s="5" t="str">
        <f t="shared" si="34"/>
        <v>STRONG</v>
      </c>
      <c r="H560" s="5" t="str">
        <f t="shared" si="33"/>
        <v>CONFIRMED BULLISH</v>
      </c>
    </row>
    <row r="561" spans="1:8" ht="13.5" x14ac:dyDescent="0.25">
      <c r="A561" s="3">
        <f>TITRES_STAT!B564</f>
        <v>43119</v>
      </c>
      <c r="B561" s="5">
        <f>TITRES_STAT!C564</f>
        <v>3.22</v>
      </c>
      <c r="C561" s="5">
        <f>TITRES_STAT!D564</f>
        <v>1.0109999999999999</v>
      </c>
      <c r="D561" s="5">
        <f>TITRES_STAT!E564</f>
        <v>26711</v>
      </c>
      <c r="E561" s="2">
        <f t="shared" si="32"/>
        <v>503469</v>
      </c>
      <c r="F561" s="5" t="str">
        <f t="shared" si="35"/>
        <v>BULLISH</v>
      </c>
      <c r="G561" s="5" t="str">
        <f t="shared" si="34"/>
        <v>STRONG</v>
      </c>
      <c r="H561" s="5" t="str">
        <f t="shared" si="33"/>
        <v>CONFIRMED BULLISH</v>
      </c>
    </row>
    <row r="562" spans="1:8" ht="13.5" x14ac:dyDescent="0.25">
      <c r="A562" s="3">
        <f>TITRES_STAT!B565</f>
        <v>43122</v>
      </c>
      <c r="B562" s="5">
        <f>TITRES_STAT!C565</f>
        <v>3.3</v>
      </c>
      <c r="C562" s="5">
        <f>TITRES_STAT!D565</f>
        <v>1.0361</v>
      </c>
      <c r="D562" s="5">
        <f>TITRES_STAT!E565</f>
        <v>10102</v>
      </c>
      <c r="E562" s="2">
        <f t="shared" si="32"/>
        <v>513571</v>
      </c>
      <c r="F562" s="5" t="str">
        <f t="shared" si="35"/>
        <v>BULLISH</v>
      </c>
      <c r="G562" s="5" t="str">
        <f t="shared" si="34"/>
        <v>STRONG</v>
      </c>
      <c r="H562" s="5" t="str">
        <f t="shared" si="33"/>
        <v>CONFIRMED BULLISH</v>
      </c>
    </row>
    <row r="563" spans="1:8" ht="13.5" x14ac:dyDescent="0.25">
      <c r="A563" s="3">
        <f>TITRES_STAT!B566</f>
        <v>43123</v>
      </c>
      <c r="B563" s="5">
        <f>TITRES_STAT!C566</f>
        <v>3.3</v>
      </c>
      <c r="C563" s="5">
        <f>TITRES_STAT!D566</f>
        <v>1.0361</v>
      </c>
      <c r="D563" s="5">
        <f>TITRES_STAT!E566</f>
        <v>41975</v>
      </c>
      <c r="E563" s="2">
        <f t="shared" si="32"/>
        <v>513571</v>
      </c>
      <c r="F563" s="5" t="str">
        <f t="shared" si="35"/>
        <v>BULLISH</v>
      </c>
      <c r="G563" s="5" t="str">
        <f t="shared" si="34"/>
        <v>STRONG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3.25</v>
      </c>
      <c r="C564" s="5">
        <f>TITRES_STAT!D567</f>
        <v>1.0204</v>
      </c>
      <c r="D564" s="5">
        <f>TITRES_STAT!E567</f>
        <v>11959</v>
      </c>
      <c r="E564" s="2">
        <f t="shared" si="32"/>
        <v>501612</v>
      </c>
      <c r="F564" s="5" t="str">
        <f t="shared" si="35"/>
        <v>BULLISH</v>
      </c>
      <c r="G564" s="5" t="str">
        <f t="shared" si="34"/>
        <v>STRONG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3.28</v>
      </c>
      <c r="C565" s="5">
        <f>TITRES_STAT!D568</f>
        <v>1.0298</v>
      </c>
      <c r="D565" s="5">
        <f>TITRES_STAT!E568</f>
        <v>1870</v>
      </c>
      <c r="E565" s="2">
        <f t="shared" si="32"/>
        <v>503482</v>
      </c>
      <c r="F565" s="5" t="str">
        <f t="shared" si="35"/>
        <v>BULLISH</v>
      </c>
      <c r="G565" s="5" t="str">
        <f t="shared" si="34"/>
        <v>STRONG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3.28</v>
      </c>
      <c r="C566" s="5">
        <f>TITRES_STAT!D569</f>
        <v>1.0298</v>
      </c>
      <c r="D566" s="5">
        <f>TITRES_STAT!E569</f>
        <v>0</v>
      </c>
      <c r="E566" s="2">
        <f t="shared" si="32"/>
        <v>503482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3.24</v>
      </c>
      <c r="C567" s="5">
        <f>TITRES_STAT!D570</f>
        <v>1.0173000000000001</v>
      </c>
      <c r="D567" s="5">
        <f>TITRES_STAT!E570</f>
        <v>503</v>
      </c>
      <c r="E567" s="2">
        <f t="shared" si="32"/>
        <v>502979</v>
      </c>
      <c r="F567" s="5" t="str">
        <f t="shared" si="35"/>
        <v>BEARISH</v>
      </c>
      <c r="G567" s="5" t="str">
        <f t="shared" si="34"/>
        <v>WEAK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3.19</v>
      </c>
      <c r="C568" s="5">
        <f>TITRES_STAT!D571</f>
        <v>1.0016</v>
      </c>
      <c r="D568" s="5">
        <f>TITRES_STAT!E571</f>
        <v>1000</v>
      </c>
      <c r="E568" s="2">
        <f t="shared" si="32"/>
        <v>501979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3.15</v>
      </c>
      <c r="C569" s="5">
        <f>TITRES_STAT!D572</f>
        <v>0.98899999999999999</v>
      </c>
      <c r="D569" s="5">
        <f>TITRES_STAT!E572</f>
        <v>2997</v>
      </c>
      <c r="E569" s="2">
        <f t="shared" si="32"/>
        <v>498982</v>
      </c>
      <c r="F569" s="5" t="str">
        <f t="shared" si="35"/>
        <v>BEARISH</v>
      </c>
      <c r="G569" s="5" t="str">
        <f t="shared" si="34"/>
        <v>NEUTRAL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3.06</v>
      </c>
      <c r="C570" s="5">
        <f>TITRES_STAT!D573</f>
        <v>0.9607</v>
      </c>
      <c r="D570" s="5">
        <f>TITRES_STAT!E573</f>
        <v>3544</v>
      </c>
      <c r="E570" s="2">
        <f t="shared" si="32"/>
        <v>495438</v>
      </c>
      <c r="F570" s="5" t="str">
        <f t="shared" si="35"/>
        <v>BEARISH</v>
      </c>
      <c r="G570" s="5" t="str">
        <f t="shared" si="34"/>
        <v>NEUTRAL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3.14</v>
      </c>
      <c r="C571" s="5">
        <f>TITRES_STAT!D574</f>
        <v>0.9859</v>
      </c>
      <c r="D571" s="5">
        <f>TITRES_STAT!E574</f>
        <v>5511</v>
      </c>
      <c r="E571" s="2">
        <f t="shared" si="32"/>
        <v>500949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3.2</v>
      </c>
      <c r="C572" s="5">
        <f>TITRES_STAT!D575</f>
        <v>1.0046999999999999</v>
      </c>
      <c r="D572" s="5">
        <f>TITRES_STAT!E575</f>
        <v>1239</v>
      </c>
      <c r="E572" s="2">
        <f t="shared" si="32"/>
        <v>502188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3.19</v>
      </c>
      <c r="C573" s="5">
        <f>TITRES_STAT!D576</f>
        <v>1.0016</v>
      </c>
      <c r="D573" s="5">
        <f>TITRES_STAT!E576</f>
        <v>1182</v>
      </c>
      <c r="E573" s="2">
        <f t="shared" si="32"/>
        <v>501006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NEUTRAL</v>
      </c>
    </row>
    <row r="574" spans="1:8" ht="13.5" x14ac:dyDescent="0.25">
      <c r="A574" s="3">
        <f>TITRES_STAT!B577</f>
        <v>43138</v>
      </c>
      <c r="B574" s="5">
        <f>TITRES_STAT!C577</f>
        <v>3.1</v>
      </c>
      <c r="C574" s="5">
        <f>TITRES_STAT!D577</f>
        <v>0.97330000000000005</v>
      </c>
      <c r="D574" s="5">
        <f>TITRES_STAT!E577</f>
        <v>230</v>
      </c>
      <c r="E574" s="2">
        <f t="shared" si="32"/>
        <v>500776</v>
      </c>
      <c r="F574" s="5" t="str">
        <f t="shared" si="35"/>
        <v>BULLISH</v>
      </c>
      <c r="G574" s="5" t="str">
        <f t="shared" si="34"/>
        <v>NEUTRAL</v>
      </c>
      <c r="H574" s="5" t="str">
        <f t="shared" si="33"/>
        <v>BULLISH DIVERGENCE</v>
      </c>
    </row>
    <row r="575" spans="1:8" ht="13.5" x14ac:dyDescent="0.25">
      <c r="A575" s="3">
        <f>TITRES_STAT!B578</f>
        <v>43139</v>
      </c>
      <c r="B575" s="5">
        <f>TITRES_STAT!C578</f>
        <v>3.1</v>
      </c>
      <c r="C575" s="5">
        <f>TITRES_STAT!D578</f>
        <v>0.97330000000000005</v>
      </c>
      <c r="D575" s="5">
        <f>TITRES_STAT!E578</f>
        <v>1444</v>
      </c>
      <c r="E575" s="2">
        <f t="shared" si="32"/>
        <v>500776</v>
      </c>
      <c r="F575" s="5" t="str">
        <f t="shared" si="35"/>
        <v>BULLISH</v>
      </c>
      <c r="G575" s="5" t="str">
        <f t="shared" si="34"/>
        <v>NEUTRAL</v>
      </c>
      <c r="H575" s="5" t="str">
        <f t="shared" si="33"/>
        <v>CONFIRMED BULLISH</v>
      </c>
    </row>
    <row r="576" spans="1:8" ht="13.5" x14ac:dyDescent="0.25">
      <c r="A576" s="3">
        <f>TITRES_STAT!B579</f>
        <v>43140</v>
      </c>
      <c r="B576" s="5">
        <f>TITRES_STAT!C579</f>
        <v>3.15</v>
      </c>
      <c r="C576" s="5">
        <f>TITRES_STAT!D579</f>
        <v>0.98899999999999999</v>
      </c>
      <c r="D576" s="5">
        <f>TITRES_STAT!E579</f>
        <v>573</v>
      </c>
      <c r="E576" s="2">
        <f t="shared" si="32"/>
        <v>501349</v>
      </c>
      <c r="F576" s="5" t="str">
        <f t="shared" si="35"/>
        <v>BULLISH</v>
      </c>
      <c r="G576" s="5" t="str">
        <f t="shared" si="34"/>
        <v>NEUTRAL</v>
      </c>
      <c r="H576" s="5" t="str">
        <f t="shared" si="33"/>
        <v>CONFIRMED BULLISH</v>
      </c>
    </row>
    <row r="577" spans="1:8" ht="13.5" x14ac:dyDescent="0.25">
      <c r="A577" s="3">
        <f>TITRES_STAT!B580</f>
        <v>43143</v>
      </c>
      <c r="B577" s="5">
        <f>TITRES_STAT!C580</f>
        <v>3.06</v>
      </c>
      <c r="C577" s="5">
        <f>TITRES_STAT!D580</f>
        <v>0.9607</v>
      </c>
      <c r="D577" s="5">
        <f>TITRES_STAT!E580</f>
        <v>2099</v>
      </c>
      <c r="E577" s="2">
        <f t="shared" si="32"/>
        <v>499250</v>
      </c>
      <c r="F577" s="5" t="str">
        <f t="shared" si="35"/>
        <v>BEARISH</v>
      </c>
      <c r="G577" s="5" t="str">
        <f t="shared" si="34"/>
        <v>NEUTRAL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3</v>
      </c>
      <c r="C578" s="5">
        <f>TITRES_STAT!D581</f>
        <v>0.94189999999999996</v>
      </c>
      <c r="D578" s="5">
        <f>TITRES_STAT!E581</f>
        <v>3066</v>
      </c>
      <c r="E578" s="2">
        <f t="shared" si="32"/>
        <v>496184</v>
      </c>
      <c r="F578" s="5" t="str">
        <f t="shared" si="35"/>
        <v>BEARISH</v>
      </c>
      <c r="G578" s="5" t="str">
        <f t="shared" si="34"/>
        <v>NEUTRAL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3.09</v>
      </c>
      <c r="C579" s="5">
        <f>TITRES_STAT!D582</f>
        <v>0.97019999999999995</v>
      </c>
      <c r="D579" s="5">
        <f>TITRES_STAT!E582</f>
        <v>12787</v>
      </c>
      <c r="E579" s="2">
        <f t="shared" si="32"/>
        <v>508971</v>
      </c>
      <c r="F579" s="5" t="str">
        <f t="shared" si="35"/>
        <v>BULLISH</v>
      </c>
      <c r="G579" s="5" t="str">
        <f t="shared" si="34"/>
        <v>NEUTRAL</v>
      </c>
      <c r="H579" s="5" t="str">
        <f t="shared" si="33"/>
        <v>BULLISH DIVERGENCE</v>
      </c>
    </row>
    <row r="580" spans="1:8" ht="13.5" x14ac:dyDescent="0.25">
      <c r="A580" s="3">
        <f>TITRES_STAT!B583</f>
        <v>43146</v>
      </c>
      <c r="B580" s="5">
        <f>TITRES_STAT!C583</f>
        <v>3.08</v>
      </c>
      <c r="C580" s="5">
        <f>TITRES_STAT!D583</f>
        <v>0.96699999999999997</v>
      </c>
      <c r="D580" s="5">
        <f>TITRES_STAT!E583</f>
        <v>520</v>
      </c>
      <c r="E580" s="2">
        <f t="shared" ref="E580:E643" si="36">IF(B580&gt;B579, E579+D580, IF(B580&lt;B579, E579-D580, E579))</f>
        <v>508451</v>
      </c>
      <c r="F580" s="5" t="str">
        <f t="shared" si="35"/>
        <v>BULLISH</v>
      </c>
      <c r="G580" s="5" t="str">
        <f t="shared" si="34"/>
        <v>NEUTRAL</v>
      </c>
      <c r="H580" s="5" t="str">
        <f t="shared" si="33"/>
        <v>BULLISH DIVERGENCE</v>
      </c>
    </row>
    <row r="581" spans="1:8" ht="13.5" x14ac:dyDescent="0.25">
      <c r="A581" s="3">
        <f>TITRES_STAT!B584</f>
        <v>43147</v>
      </c>
      <c r="B581" s="5">
        <f>TITRES_STAT!C584</f>
        <v>3.08</v>
      </c>
      <c r="C581" s="5">
        <f>TITRES_STAT!D584</f>
        <v>0.96699999999999997</v>
      </c>
      <c r="D581" s="5">
        <f>TITRES_STAT!E584</f>
        <v>10</v>
      </c>
      <c r="E581" s="2">
        <f t="shared" si="36"/>
        <v>508451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BULLISH DIVERGENCE</v>
      </c>
    </row>
    <row r="582" spans="1:8" ht="13.5" x14ac:dyDescent="0.25">
      <c r="A582" s="3">
        <f>TITRES_STAT!B585</f>
        <v>43150</v>
      </c>
      <c r="B582" s="5">
        <f>TITRES_STAT!C585</f>
        <v>3.08</v>
      </c>
      <c r="C582" s="5">
        <f>TITRES_STAT!D585</f>
        <v>0.96699999999999997</v>
      </c>
      <c r="D582" s="5">
        <f>TITRES_STAT!E585</f>
        <v>2334</v>
      </c>
      <c r="E582" s="2">
        <f t="shared" si="36"/>
        <v>508451</v>
      </c>
      <c r="F582" s="5" t="str">
        <f t="shared" si="35"/>
        <v>BULLISH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43151</v>
      </c>
      <c r="B583" s="5">
        <f>TITRES_STAT!C586</f>
        <v>3.08</v>
      </c>
      <c r="C583" s="5">
        <f>TITRES_STAT!D586</f>
        <v>0.96699999999999997</v>
      </c>
      <c r="D583" s="5">
        <f>TITRES_STAT!E586</f>
        <v>5285</v>
      </c>
      <c r="E583" s="2">
        <f t="shared" si="36"/>
        <v>508451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STRONG</v>
      </c>
      <c r="H583" s="5" t="str">
        <f t="shared" si="37"/>
        <v>CONFIRMED BULLISH</v>
      </c>
    </row>
    <row r="584" spans="1:8" ht="13.5" x14ac:dyDescent="0.25">
      <c r="A584" s="3">
        <f>TITRES_STAT!B587</f>
        <v>43152</v>
      </c>
      <c r="B584" s="5">
        <f>TITRES_STAT!C587</f>
        <v>3.08</v>
      </c>
      <c r="C584" s="5">
        <f>TITRES_STAT!D587</f>
        <v>0.96699999999999997</v>
      </c>
      <c r="D584" s="5">
        <f>TITRES_STAT!E587</f>
        <v>824</v>
      </c>
      <c r="E584" s="2">
        <f t="shared" si="36"/>
        <v>508451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3.1</v>
      </c>
      <c r="C585" s="5">
        <f>TITRES_STAT!D588</f>
        <v>0.97330000000000005</v>
      </c>
      <c r="D585" s="5">
        <f>TITRES_STAT!E588</f>
        <v>5129</v>
      </c>
      <c r="E585" s="2">
        <f t="shared" si="36"/>
        <v>513580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CONFIRMED BULLISH</v>
      </c>
    </row>
    <row r="586" spans="1:8" ht="13.5" x14ac:dyDescent="0.25">
      <c r="A586" s="3">
        <f>TITRES_STAT!B589</f>
        <v>43154</v>
      </c>
      <c r="B586" s="5">
        <f>TITRES_STAT!C589</f>
        <v>3.05</v>
      </c>
      <c r="C586" s="5">
        <f>TITRES_STAT!D589</f>
        <v>0.95760000000000001</v>
      </c>
      <c r="D586" s="5">
        <f>TITRES_STAT!E589</f>
        <v>2480</v>
      </c>
      <c r="E586" s="2">
        <f t="shared" si="36"/>
        <v>511100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BULLISH DIVERGENCE</v>
      </c>
    </row>
    <row r="587" spans="1:8" ht="13.5" x14ac:dyDescent="0.25">
      <c r="A587" s="3">
        <f>TITRES_STAT!B590</f>
        <v>43157</v>
      </c>
      <c r="B587" s="5">
        <f>TITRES_STAT!C590</f>
        <v>3.1</v>
      </c>
      <c r="C587" s="5">
        <f>TITRES_STAT!D590</f>
        <v>0.97330000000000005</v>
      </c>
      <c r="D587" s="5">
        <f>TITRES_STAT!E590</f>
        <v>3164</v>
      </c>
      <c r="E587" s="2">
        <f t="shared" si="36"/>
        <v>514264</v>
      </c>
      <c r="F587" s="5" t="str">
        <f t="shared" si="39"/>
        <v>BULLISH</v>
      </c>
      <c r="G587" s="5" t="str">
        <f t="shared" si="38"/>
        <v>NEUTRAL</v>
      </c>
      <c r="H587" s="5" t="str">
        <f t="shared" si="37"/>
        <v>CONFIRMED BULLISH</v>
      </c>
    </row>
    <row r="588" spans="1:8" ht="13.5" x14ac:dyDescent="0.25">
      <c r="A588" s="3">
        <f>TITRES_STAT!B591</f>
        <v>43158</v>
      </c>
      <c r="B588" s="5">
        <f>TITRES_STAT!C591</f>
        <v>3.04</v>
      </c>
      <c r="C588" s="5">
        <f>TITRES_STAT!D591</f>
        <v>0.95450000000000002</v>
      </c>
      <c r="D588" s="5">
        <f>TITRES_STAT!E591</f>
        <v>1143</v>
      </c>
      <c r="E588" s="2">
        <f t="shared" si="36"/>
        <v>513121</v>
      </c>
      <c r="F588" s="5" t="str">
        <f t="shared" si="39"/>
        <v>BULLISH</v>
      </c>
      <c r="G588" s="5" t="str">
        <f t="shared" si="38"/>
        <v>NEUTRAL</v>
      </c>
      <c r="H588" s="5" t="str">
        <f t="shared" si="37"/>
        <v>BULLISH DIVERGENCE</v>
      </c>
    </row>
    <row r="589" spans="1:8" ht="13.5" x14ac:dyDescent="0.25">
      <c r="A589" s="3">
        <f>TITRES_STAT!B592</f>
        <v>43159</v>
      </c>
      <c r="B589" s="5">
        <f>TITRES_STAT!C592</f>
        <v>3.09</v>
      </c>
      <c r="C589" s="5">
        <f>TITRES_STAT!D592</f>
        <v>0.97019999999999995</v>
      </c>
      <c r="D589" s="5">
        <f>TITRES_STAT!E592</f>
        <v>2126</v>
      </c>
      <c r="E589" s="2">
        <f t="shared" si="36"/>
        <v>515247</v>
      </c>
      <c r="F589" s="5" t="str">
        <f t="shared" si="39"/>
        <v>BULLISH</v>
      </c>
      <c r="G589" s="5" t="str">
        <f t="shared" si="38"/>
        <v>NEUTRAL</v>
      </c>
      <c r="H589" s="5" t="str">
        <f t="shared" si="37"/>
        <v>CONFIRMED BULLISH</v>
      </c>
    </row>
    <row r="590" spans="1:8" ht="13.5" x14ac:dyDescent="0.25">
      <c r="A590" s="3">
        <f>TITRES_STAT!B593</f>
        <v>43160</v>
      </c>
      <c r="B590" s="5">
        <f>TITRES_STAT!C593</f>
        <v>3.18</v>
      </c>
      <c r="C590" s="5">
        <f>TITRES_STAT!D593</f>
        <v>0.99839999999999995</v>
      </c>
      <c r="D590" s="5">
        <f>TITRES_STAT!E593</f>
        <v>24770</v>
      </c>
      <c r="E590" s="2">
        <f t="shared" si="36"/>
        <v>540017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CONFIRMED BULLISH</v>
      </c>
    </row>
    <row r="591" spans="1:8" ht="13.5" x14ac:dyDescent="0.25">
      <c r="A591" s="3">
        <f>TITRES_STAT!B594</f>
        <v>43161</v>
      </c>
      <c r="B591" s="5">
        <f>TITRES_STAT!C594</f>
        <v>3.2</v>
      </c>
      <c r="C591" s="5">
        <f>TITRES_STAT!D594</f>
        <v>1.0046999999999999</v>
      </c>
      <c r="D591" s="5">
        <f>TITRES_STAT!E594</f>
        <v>11014</v>
      </c>
      <c r="E591" s="2">
        <f t="shared" si="36"/>
        <v>551031</v>
      </c>
      <c r="F591" s="5" t="str">
        <f t="shared" si="39"/>
        <v>BULLISH</v>
      </c>
      <c r="G591" s="5" t="str">
        <f t="shared" si="38"/>
        <v>STRONG</v>
      </c>
      <c r="H591" s="5" t="str">
        <f t="shared" si="37"/>
        <v>CONFIRMED BULLISH</v>
      </c>
    </row>
    <row r="592" spans="1:8" ht="13.5" x14ac:dyDescent="0.25">
      <c r="A592" s="3">
        <f>TITRES_STAT!B595</f>
        <v>43164</v>
      </c>
      <c r="B592" s="5">
        <f>TITRES_STAT!C595</f>
        <v>3.11</v>
      </c>
      <c r="C592" s="5">
        <f>TITRES_STAT!D595</f>
        <v>0.97640000000000005</v>
      </c>
      <c r="D592" s="5">
        <f>TITRES_STAT!E595</f>
        <v>3157</v>
      </c>
      <c r="E592" s="2">
        <f t="shared" si="36"/>
        <v>547874</v>
      </c>
      <c r="F592" s="5" t="str">
        <f t="shared" si="39"/>
        <v>BULLISH</v>
      </c>
      <c r="G592" s="5" t="str">
        <f t="shared" si="38"/>
        <v>STRONG</v>
      </c>
      <c r="H592" s="5" t="str">
        <f t="shared" si="37"/>
        <v>CONFIRMED BULLISH</v>
      </c>
    </row>
    <row r="593" spans="1:8" ht="13.5" x14ac:dyDescent="0.25">
      <c r="A593" s="3">
        <f>TITRES_STAT!B596</f>
        <v>43165</v>
      </c>
      <c r="B593" s="5">
        <f>TITRES_STAT!C596</f>
        <v>3.17</v>
      </c>
      <c r="C593" s="5">
        <f>TITRES_STAT!D596</f>
        <v>0.99529999999999996</v>
      </c>
      <c r="D593" s="5">
        <f>TITRES_STAT!E596</f>
        <v>4605</v>
      </c>
      <c r="E593" s="2">
        <f t="shared" si="36"/>
        <v>552479</v>
      </c>
      <c r="F593" s="5" t="str">
        <f t="shared" si="39"/>
        <v>BULLISH</v>
      </c>
      <c r="G593" s="5" t="str">
        <f t="shared" si="38"/>
        <v>STRONG</v>
      </c>
      <c r="H593" s="5" t="str">
        <f t="shared" si="37"/>
        <v>CONFIRMED BULLISH</v>
      </c>
    </row>
    <row r="594" spans="1:8" ht="13.5" x14ac:dyDescent="0.25">
      <c r="A594" s="3">
        <f>TITRES_STAT!B597</f>
        <v>43166</v>
      </c>
      <c r="B594" s="5">
        <f>TITRES_STAT!C597</f>
        <v>3.15</v>
      </c>
      <c r="C594" s="5">
        <f>TITRES_STAT!D597</f>
        <v>0.98899999999999999</v>
      </c>
      <c r="D594" s="5">
        <f>TITRES_STAT!E597</f>
        <v>6665</v>
      </c>
      <c r="E594" s="2">
        <f t="shared" si="36"/>
        <v>545814</v>
      </c>
      <c r="F594" s="5" t="str">
        <f t="shared" si="39"/>
        <v>BULLISH</v>
      </c>
      <c r="G594" s="5" t="str">
        <f t="shared" si="38"/>
        <v>STRONG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3.06</v>
      </c>
      <c r="C595" s="5">
        <f>TITRES_STAT!D598</f>
        <v>0.9607</v>
      </c>
      <c r="D595" s="5">
        <f>TITRES_STAT!E598</f>
        <v>590</v>
      </c>
      <c r="E595" s="2">
        <f t="shared" si="36"/>
        <v>545224</v>
      </c>
      <c r="F595" s="5" t="str">
        <f t="shared" si="39"/>
        <v>BULLISH</v>
      </c>
      <c r="G595" s="5" t="str">
        <f t="shared" si="38"/>
        <v>NEUTRAL</v>
      </c>
      <c r="H595" s="5" t="str">
        <f t="shared" si="37"/>
        <v>BULLISH DIVERGENCE</v>
      </c>
    </row>
    <row r="596" spans="1:8" ht="13.5" x14ac:dyDescent="0.25">
      <c r="A596" s="3">
        <f>TITRES_STAT!B599</f>
        <v>43168</v>
      </c>
      <c r="B596" s="5">
        <f>TITRES_STAT!C599</f>
        <v>3.07</v>
      </c>
      <c r="C596" s="5">
        <f>TITRES_STAT!D599</f>
        <v>0.96389999999999998</v>
      </c>
      <c r="D596" s="5">
        <f>TITRES_STAT!E599</f>
        <v>2620</v>
      </c>
      <c r="E596" s="2">
        <f t="shared" si="36"/>
        <v>547844</v>
      </c>
      <c r="F596" s="5" t="str">
        <f t="shared" si="39"/>
        <v>BEARISH</v>
      </c>
      <c r="G596" s="5" t="str">
        <f t="shared" si="38"/>
        <v>NEUTRAL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3.09</v>
      </c>
      <c r="C597" s="5">
        <f>TITRES_STAT!D600</f>
        <v>0.97019999999999995</v>
      </c>
      <c r="D597" s="5">
        <f>TITRES_STAT!E600</f>
        <v>895</v>
      </c>
      <c r="E597" s="2">
        <f t="shared" si="36"/>
        <v>548739</v>
      </c>
      <c r="F597" s="5" t="str">
        <f t="shared" si="39"/>
        <v>BULLISH</v>
      </c>
      <c r="G597" s="5" t="str">
        <f t="shared" si="38"/>
        <v>NEUTRAL</v>
      </c>
      <c r="H597" s="5" t="str">
        <f t="shared" si="37"/>
        <v>BULLISH DIVERGENCE</v>
      </c>
    </row>
    <row r="598" spans="1:8" ht="13.5" x14ac:dyDescent="0.25">
      <c r="A598" s="3">
        <f>TITRES_STAT!B601</f>
        <v>43172</v>
      </c>
      <c r="B598" s="5">
        <f>TITRES_STAT!C601</f>
        <v>3.09</v>
      </c>
      <c r="C598" s="5">
        <f>TITRES_STAT!D601</f>
        <v>0.97019999999999995</v>
      </c>
      <c r="D598" s="5">
        <f>TITRES_STAT!E601</f>
        <v>300</v>
      </c>
      <c r="E598" s="2">
        <f t="shared" si="36"/>
        <v>548739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3.04</v>
      </c>
      <c r="C599" s="5">
        <f>TITRES_STAT!D602</f>
        <v>0.95450000000000002</v>
      </c>
      <c r="D599" s="5">
        <f>TITRES_STAT!E602</f>
        <v>7320</v>
      </c>
      <c r="E599" s="2">
        <f t="shared" si="36"/>
        <v>541419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3</v>
      </c>
      <c r="C600" s="5">
        <f>TITRES_STAT!D603</f>
        <v>0.94189999999999996</v>
      </c>
      <c r="D600" s="5">
        <f>TITRES_STAT!E603</f>
        <v>1400</v>
      </c>
      <c r="E600" s="2">
        <f t="shared" si="36"/>
        <v>540019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3.04</v>
      </c>
      <c r="C601" s="5">
        <f>TITRES_STAT!D604</f>
        <v>0.95450000000000002</v>
      </c>
      <c r="D601" s="5">
        <f>TITRES_STAT!E604</f>
        <v>3458</v>
      </c>
      <c r="E601" s="2">
        <f t="shared" si="36"/>
        <v>543477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3.04</v>
      </c>
      <c r="C602" s="5">
        <f>TITRES_STAT!D605</f>
        <v>0.95450000000000002</v>
      </c>
      <c r="D602" s="5">
        <f>TITRES_STAT!E605</f>
        <v>323</v>
      </c>
      <c r="E602" s="2">
        <f t="shared" si="36"/>
        <v>543477</v>
      </c>
      <c r="F602" s="5" t="str">
        <f t="shared" si="39"/>
        <v>BEARISH</v>
      </c>
      <c r="G602" s="5" t="str">
        <f t="shared" si="38"/>
        <v>NEUTRAL</v>
      </c>
      <c r="H602" s="5" t="str">
        <f t="shared" si="37"/>
        <v>CONFIRMED BEARISH</v>
      </c>
    </row>
    <row r="603" spans="1:8" ht="13.5" x14ac:dyDescent="0.25">
      <c r="A603" s="3">
        <f>TITRES_STAT!B606</f>
        <v>43180</v>
      </c>
      <c r="B603" s="5">
        <f>TITRES_STAT!C606</f>
        <v>3</v>
      </c>
      <c r="C603" s="5">
        <f>TITRES_STAT!D606</f>
        <v>0.94189999999999996</v>
      </c>
      <c r="D603" s="5">
        <f>TITRES_STAT!E606</f>
        <v>2450</v>
      </c>
      <c r="E603" s="2">
        <f t="shared" si="36"/>
        <v>541027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3.09</v>
      </c>
      <c r="C604" s="5">
        <f>TITRES_STAT!D607</f>
        <v>0.97019999999999995</v>
      </c>
      <c r="D604" s="5">
        <f>TITRES_STAT!E607</f>
        <v>8951</v>
      </c>
      <c r="E604" s="2">
        <f t="shared" si="36"/>
        <v>549978</v>
      </c>
      <c r="F604" s="5" t="str">
        <f t="shared" si="39"/>
        <v>BULLISH</v>
      </c>
      <c r="G604" s="5" t="str">
        <f t="shared" si="38"/>
        <v>NEUTRAL</v>
      </c>
      <c r="H604" s="5" t="str">
        <f t="shared" si="37"/>
        <v>CONFIRMED BULLISH</v>
      </c>
    </row>
    <row r="605" spans="1:8" ht="13.5" x14ac:dyDescent="0.25">
      <c r="A605" s="3">
        <f>TITRES_STAT!B608</f>
        <v>43182</v>
      </c>
      <c r="B605" s="5">
        <f>TITRES_STAT!C608</f>
        <v>3.09</v>
      </c>
      <c r="C605" s="5">
        <f>TITRES_STAT!D608</f>
        <v>0.97019999999999995</v>
      </c>
      <c r="D605" s="5">
        <f>TITRES_STAT!E608</f>
        <v>20</v>
      </c>
      <c r="E605" s="2">
        <f t="shared" si="36"/>
        <v>549978</v>
      </c>
      <c r="F605" s="5" t="str">
        <f t="shared" si="39"/>
        <v>BULLISH</v>
      </c>
      <c r="G605" s="5" t="str">
        <f t="shared" si="38"/>
        <v>NEUTRAL</v>
      </c>
      <c r="H605" s="5" t="str">
        <f t="shared" si="37"/>
        <v>CONFIRMED BULLISH</v>
      </c>
    </row>
    <row r="606" spans="1:8" ht="13.5" x14ac:dyDescent="0.25">
      <c r="A606" s="3">
        <f>TITRES_STAT!B609</f>
        <v>43185</v>
      </c>
      <c r="B606" s="5">
        <f>TITRES_STAT!C609</f>
        <v>3.08</v>
      </c>
      <c r="C606" s="5">
        <f>TITRES_STAT!D609</f>
        <v>0.96699999999999997</v>
      </c>
      <c r="D606" s="5">
        <f>TITRES_STAT!E609</f>
        <v>140</v>
      </c>
      <c r="E606" s="2">
        <f t="shared" si="36"/>
        <v>549838</v>
      </c>
      <c r="F606" s="5" t="str">
        <f t="shared" si="39"/>
        <v>BULLISH</v>
      </c>
      <c r="G606" s="5" t="str">
        <f t="shared" si="38"/>
        <v>NEUTRAL</v>
      </c>
      <c r="H606" s="5" t="str">
        <f t="shared" si="37"/>
        <v>CONFIRMED BULLISH</v>
      </c>
    </row>
    <row r="607" spans="1:8" ht="13.5" x14ac:dyDescent="0.25">
      <c r="A607" s="3">
        <f>TITRES_STAT!B610</f>
        <v>43186</v>
      </c>
      <c r="B607" s="5">
        <f>TITRES_STAT!C610</f>
        <v>3</v>
      </c>
      <c r="C607" s="5">
        <f>TITRES_STAT!D610</f>
        <v>0.94189999999999996</v>
      </c>
      <c r="D607" s="5">
        <f>TITRES_STAT!E610</f>
        <v>9562</v>
      </c>
      <c r="E607" s="2">
        <f t="shared" si="36"/>
        <v>540276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CONFIRMED BEARISH</v>
      </c>
    </row>
    <row r="608" spans="1:8" ht="13.5" x14ac:dyDescent="0.25">
      <c r="A608" s="3">
        <f>TITRES_STAT!B611</f>
        <v>43187</v>
      </c>
      <c r="B608" s="5">
        <f>TITRES_STAT!C611</f>
        <v>3.08</v>
      </c>
      <c r="C608" s="5">
        <f>TITRES_STAT!D611</f>
        <v>0.96699999999999997</v>
      </c>
      <c r="D608" s="5">
        <f>TITRES_STAT!E611</f>
        <v>5745</v>
      </c>
      <c r="E608" s="2">
        <f t="shared" si="36"/>
        <v>546021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3.2</v>
      </c>
      <c r="C609" s="5">
        <f>TITRES_STAT!D612</f>
        <v>1.0046999999999999</v>
      </c>
      <c r="D609" s="5">
        <f>TITRES_STAT!E612</f>
        <v>91634</v>
      </c>
      <c r="E609" s="2">
        <f t="shared" si="36"/>
        <v>637655</v>
      </c>
      <c r="F609" s="5" t="str">
        <f t="shared" si="39"/>
        <v>BULLISH</v>
      </c>
      <c r="G609" s="5" t="str">
        <f t="shared" si="38"/>
        <v>STRONG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3.29</v>
      </c>
      <c r="C610" s="5">
        <f>TITRES_STAT!D613</f>
        <v>1.0329999999999999</v>
      </c>
      <c r="D610" s="5">
        <f>TITRES_STAT!E613</f>
        <v>11182</v>
      </c>
      <c r="E610" s="2">
        <f t="shared" si="36"/>
        <v>648837</v>
      </c>
      <c r="F610" s="5" t="str">
        <f t="shared" si="39"/>
        <v>BULLISH</v>
      </c>
      <c r="G610" s="5" t="str">
        <f t="shared" si="38"/>
        <v>STRONG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3.2</v>
      </c>
      <c r="C611" s="5">
        <f>TITRES_STAT!D614</f>
        <v>1.0046999999999999</v>
      </c>
      <c r="D611" s="5">
        <f>TITRES_STAT!E614</f>
        <v>10970</v>
      </c>
      <c r="E611" s="2">
        <f t="shared" si="36"/>
        <v>637867</v>
      </c>
      <c r="F611" s="5" t="str">
        <f t="shared" si="39"/>
        <v>BULLISH</v>
      </c>
      <c r="G611" s="5" t="str">
        <f t="shared" si="38"/>
        <v>STRONG</v>
      </c>
      <c r="H611" s="5" t="str">
        <f t="shared" si="37"/>
        <v>CONFIRMED BULLISH</v>
      </c>
    </row>
    <row r="612" spans="1:8" ht="13.5" x14ac:dyDescent="0.25">
      <c r="A612" s="3">
        <f>TITRES_STAT!B615</f>
        <v>43193</v>
      </c>
      <c r="B612" s="5">
        <f>TITRES_STAT!C615</f>
        <v>3.11</v>
      </c>
      <c r="C612" s="5">
        <f>TITRES_STAT!D615</f>
        <v>0.97640000000000005</v>
      </c>
      <c r="D612" s="5">
        <f>TITRES_STAT!E615</f>
        <v>12021</v>
      </c>
      <c r="E612" s="2">
        <f t="shared" si="36"/>
        <v>625846</v>
      </c>
      <c r="F612" s="5" t="str">
        <f t="shared" si="39"/>
        <v>BULLISH</v>
      </c>
      <c r="G612" s="5" t="str">
        <f t="shared" si="38"/>
        <v>STRONG</v>
      </c>
      <c r="H612" s="5" t="str">
        <f t="shared" si="37"/>
        <v>CONFIRMED BULLISH</v>
      </c>
    </row>
    <row r="613" spans="1:8" ht="13.5" x14ac:dyDescent="0.25">
      <c r="A613" s="3">
        <f>TITRES_STAT!B616</f>
        <v>43194</v>
      </c>
      <c r="B613" s="5">
        <f>TITRES_STAT!C616</f>
        <v>3.19</v>
      </c>
      <c r="C613" s="5">
        <f>TITRES_STAT!D616</f>
        <v>1.0016</v>
      </c>
      <c r="D613" s="5">
        <f>TITRES_STAT!E616</f>
        <v>9910</v>
      </c>
      <c r="E613" s="2">
        <f t="shared" si="36"/>
        <v>635756</v>
      </c>
      <c r="F613" s="5" t="str">
        <f t="shared" si="39"/>
        <v>BULLISH</v>
      </c>
      <c r="G613" s="5" t="str">
        <f t="shared" si="38"/>
        <v>STRONG</v>
      </c>
      <c r="H613" s="5" t="str">
        <f t="shared" si="37"/>
        <v>CONFIRMED BULLISH</v>
      </c>
    </row>
    <row r="614" spans="1:8" ht="13.5" x14ac:dyDescent="0.25">
      <c r="A614" s="3">
        <f>TITRES_STAT!B617</f>
        <v>43195</v>
      </c>
      <c r="B614" s="5">
        <f>TITRES_STAT!C617</f>
        <v>3.16</v>
      </c>
      <c r="C614" s="5">
        <f>TITRES_STAT!D617</f>
        <v>0.99209999999999998</v>
      </c>
      <c r="D614" s="5">
        <f>TITRES_STAT!E617</f>
        <v>4701</v>
      </c>
      <c r="E614" s="2">
        <f t="shared" si="36"/>
        <v>631055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3.12</v>
      </c>
      <c r="C615" s="5">
        <f>TITRES_STAT!D618</f>
        <v>0.97960000000000003</v>
      </c>
      <c r="D615" s="5">
        <f>TITRES_STAT!E618</f>
        <v>5269</v>
      </c>
      <c r="E615" s="2">
        <f t="shared" si="36"/>
        <v>625786</v>
      </c>
      <c r="F615" s="5" t="str">
        <f t="shared" si="39"/>
        <v>BEARISH</v>
      </c>
      <c r="G615" s="5" t="str">
        <f t="shared" si="38"/>
        <v>WEAK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3.11</v>
      </c>
      <c r="C616" s="5">
        <f>TITRES_STAT!D619</f>
        <v>0.97640000000000005</v>
      </c>
      <c r="D616" s="5">
        <f>TITRES_STAT!E619</f>
        <v>5318</v>
      </c>
      <c r="E616" s="2">
        <f t="shared" si="36"/>
        <v>620468</v>
      </c>
      <c r="F616" s="5" t="str">
        <f t="shared" si="39"/>
        <v>BEARISH</v>
      </c>
      <c r="G616" s="5" t="str">
        <f t="shared" si="38"/>
        <v>WEAK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3.1</v>
      </c>
      <c r="C617" s="5">
        <f>TITRES_STAT!D620</f>
        <v>0.97330000000000005</v>
      </c>
      <c r="D617" s="5">
        <f>TITRES_STAT!E620</f>
        <v>6691</v>
      </c>
      <c r="E617" s="2">
        <f t="shared" si="36"/>
        <v>613777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3.1</v>
      </c>
      <c r="C618" s="5">
        <f>TITRES_STAT!D621</f>
        <v>0.97330000000000005</v>
      </c>
      <c r="D618" s="5">
        <f>TITRES_STAT!E621</f>
        <v>1135</v>
      </c>
      <c r="E618" s="2">
        <f t="shared" si="36"/>
        <v>613777</v>
      </c>
      <c r="F618" s="5" t="str">
        <f t="shared" si="39"/>
        <v>BEARISH</v>
      </c>
      <c r="G618" s="5" t="str">
        <f t="shared" si="38"/>
        <v>WEAK</v>
      </c>
      <c r="H618" s="5" t="str">
        <f t="shared" si="37"/>
        <v>CONFIRMED BEARISH</v>
      </c>
    </row>
    <row r="619" spans="1:8" ht="13.5" x14ac:dyDescent="0.25">
      <c r="A619" s="3">
        <f>TITRES_STAT!B622</f>
        <v>43203</v>
      </c>
      <c r="B619" s="5">
        <f>TITRES_STAT!C622</f>
        <v>3.19</v>
      </c>
      <c r="C619" s="5">
        <f>TITRES_STAT!D622</f>
        <v>1.0016</v>
      </c>
      <c r="D619" s="5">
        <f>TITRES_STAT!E622</f>
        <v>28630</v>
      </c>
      <c r="E619" s="2">
        <f t="shared" si="36"/>
        <v>642407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3.3</v>
      </c>
      <c r="C620" s="5">
        <f>TITRES_STAT!D623</f>
        <v>1.0361</v>
      </c>
      <c r="D620" s="5">
        <f>TITRES_STAT!E623</f>
        <v>8042</v>
      </c>
      <c r="E620" s="2">
        <f t="shared" si="36"/>
        <v>650449</v>
      </c>
      <c r="F620" s="5" t="str">
        <f t="shared" si="39"/>
        <v>BULLISH</v>
      </c>
      <c r="G620" s="5" t="str">
        <f t="shared" si="38"/>
        <v>STRONG</v>
      </c>
      <c r="H620" s="5" t="str">
        <f t="shared" si="37"/>
        <v>CONFIRMED BULLISH</v>
      </c>
    </row>
    <row r="621" spans="1:8" ht="13.5" x14ac:dyDescent="0.25">
      <c r="A621" s="3">
        <f>TITRES_STAT!B624</f>
        <v>43207</v>
      </c>
      <c r="B621" s="5">
        <f>TITRES_STAT!C624</f>
        <v>3.28</v>
      </c>
      <c r="C621" s="5">
        <f>TITRES_STAT!D624</f>
        <v>1.0298</v>
      </c>
      <c r="D621" s="5">
        <f>TITRES_STAT!E624</f>
        <v>150</v>
      </c>
      <c r="E621" s="2">
        <f t="shared" si="36"/>
        <v>650299</v>
      </c>
      <c r="F621" s="5" t="str">
        <f t="shared" si="39"/>
        <v>BULLISH</v>
      </c>
      <c r="G621" s="5" t="str">
        <f t="shared" si="38"/>
        <v>STRONG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3.29</v>
      </c>
      <c r="C622" s="5">
        <f>TITRES_STAT!D625</f>
        <v>1.0329999999999999</v>
      </c>
      <c r="D622" s="5">
        <f>TITRES_STAT!E625</f>
        <v>1401</v>
      </c>
      <c r="E622" s="2">
        <f t="shared" si="36"/>
        <v>651700</v>
      </c>
      <c r="F622" s="5" t="str">
        <f t="shared" si="39"/>
        <v>BULLISH</v>
      </c>
      <c r="G622" s="5" t="str">
        <f t="shared" si="38"/>
        <v>STRONG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3.29</v>
      </c>
      <c r="C623" s="5">
        <f>TITRES_STAT!D626</f>
        <v>1.0329999999999999</v>
      </c>
      <c r="D623" s="5">
        <f>TITRES_STAT!E626</f>
        <v>2314</v>
      </c>
      <c r="E623" s="2">
        <f t="shared" si="36"/>
        <v>651700</v>
      </c>
      <c r="F623" s="5" t="str">
        <f t="shared" si="39"/>
        <v>BULLISH</v>
      </c>
      <c r="G623" s="5" t="str">
        <f t="shared" si="38"/>
        <v>STRONG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3.28</v>
      </c>
      <c r="C624" s="5">
        <f>TITRES_STAT!D627</f>
        <v>1.0298</v>
      </c>
      <c r="D624" s="5">
        <f>TITRES_STAT!E627</f>
        <v>4002</v>
      </c>
      <c r="E624" s="2">
        <f t="shared" si="36"/>
        <v>647698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3.26</v>
      </c>
      <c r="C625" s="5">
        <f>TITRES_STAT!D628</f>
        <v>1.0235000000000001</v>
      </c>
      <c r="D625" s="5">
        <f>TITRES_STAT!E628</f>
        <v>8536</v>
      </c>
      <c r="E625" s="2">
        <f t="shared" si="36"/>
        <v>639162</v>
      </c>
      <c r="F625" s="5" t="str">
        <f t="shared" si="39"/>
        <v>BEARISH</v>
      </c>
      <c r="G625" s="5" t="str">
        <f t="shared" si="38"/>
        <v>NEUTRAL</v>
      </c>
      <c r="H625" s="5" t="str">
        <f t="shared" si="37"/>
        <v>CONFIRMED BEARISH</v>
      </c>
    </row>
    <row r="626" spans="1:8" ht="13.5" x14ac:dyDescent="0.25">
      <c r="A626" s="3">
        <f>TITRES_STAT!B629</f>
        <v>43214</v>
      </c>
      <c r="B626" s="5">
        <f>TITRES_STAT!C629</f>
        <v>3.2</v>
      </c>
      <c r="C626" s="5">
        <f>TITRES_STAT!D629</f>
        <v>1.0046999999999999</v>
      </c>
      <c r="D626" s="5">
        <f>TITRES_STAT!E629</f>
        <v>3657</v>
      </c>
      <c r="E626" s="2">
        <f t="shared" si="36"/>
        <v>635505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3.2</v>
      </c>
      <c r="C627" s="5">
        <f>TITRES_STAT!D630</f>
        <v>1.0046999999999999</v>
      </c>
      <c r="D627" s="5">
        <f>TITRES_STAT!E630</f>
        <v>5161</v>
      </c>
      <c r="E627" s="2">
        <f t="shared" si="36"/>
        <v>635505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3.19</v>
      </c>
      <c r="C628" s="5">
        <f>TITRES_STAT!D631</f>
        <v>1.0016</v>
      </c>
      <c r="D628" s="5">
        <f>TITRES_STAT!E631</f>
        <v>3873</v>
      </c>
      <c r="E628" s="2">
        <f t="shared" si="36"/>
        <v>631632</v>
      </c>
      <c r="F628" s="5" t="str">
        <f t="shared" si="39"/>
        <v>BEARISH</v>
      </c>
      <c r="G628" s="5" t="str">
        <f t="shared" si="38"/>
        <v>WEAK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3.18</v>
      </c>
      <c r="C629" s="5">
        <f>TITRES_STAT!D632</f>
        <v>0.99839999999999995</v>
      </c>
      <c r="D629" s="5">
        <f>TITRES_STAT!E632</f>
        <v>820</v>
      </c>
      <c r="E629" s="2">
        <f t="shared" si="36"/>
        <v>630812</v>
      </c>
      <c r="F629" s="5" t="str">
        <f t="shared" si="39"/>
        <v>BEARISH</v>
      </c>
      <c r="G629" s="5" t="str">
        <f t="shared" si="38"/>
        <v>WEAK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3.19</v>
      </c>
      <c r="C630" s="5">
        <f>TITRES_STAT!D633</f>
        <v>1.0016</v>
      </c>
      <c r="D630" s="5">
        <f>TITRES_STAT!E633</f>
        <v>2930</v>
      </c>
      <c r="E630" s="2">
        <f t="shared" si="36"/>
        <v>633742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3.38</v>
      </c>
      <c r="C631" s="5">
        <f>TITRES_STAT!D634</f>
        <v>1.0611999999999999</v>
      </c>
      <c r="D631" s="5">
        <f>TITRES_STAT!E634</f>
        <v>58860</v>
      </c>
      <c r="E631" s="2">
        <f t="shared" si="36"/>
        <v>692602</v>
      </c>
      <c r="F631" s="5" t="str">
        <f t="shared" si="39"/>
        <v>BULLISH</v>
      </c>
      <c r="G631" s="5" t="str">
        <f t="shared" si="38"/>
        <v>STRONG</v>
      </c>
      <c r="H631" s="5" t="str">
        <f t="shared" si="37"/>
        <v>CONFIRMED BULLISH</v>
      </c>
    </row>
    <row r="632" spans="1:8" ht="13.5" x14ac:dyDescent="0.25">
      <c r="A632" s="3">
        <f>TITRES_STAT!B635</f>
        <v>43223</v>
      </c>
      <c r="B632" s="5">
        <f>TITRES_STAT!C635</f>
        <v>3.58</v>
      </c>
      <c r="C632" s="5">
        <f>TITRES_STAT!D635</f>
        <v>1.1240000000000001</v>
      </c>
      <c r="D632" s="5">
        <f>TITRES_STAT!E635</f>
        <v>120418</v>
      </c>
      <c r="E632" s="2">
        <f t="shared" si="36"/>
        <v>813020</v>
      </c>
      <c r="F632" s="5" t="str">
        <f t="shared" si="39"/>
        <v>BULLISH</v>
      </c>
      <c r="G632" s="5" t="str">
        <f t="shared" si="38"/>
        <v>STRONG</v>
      </c>
      <c r="H632" s="5" t="str">
        <f t="shared" si="37"/>
        <v>CONFIRMED BULLISH</v>
      </c>
    </row>
    <row r="633" spans="1:8" ht="13.5" x14ac:dyDescent="0.25">
      <c r="A633" s="3">
        <f>TITRES_STAT!B636</f>
        <v>43224</v>
      </c>
      <c r="B633" s="5">
        <f>TITRES_STAT!C636</f>
        <v>3.64</v>
      </c>
      <c r="C633" s="5">
        <f>TITRES_STAT!D636</f>
        <v>1.1428</v>
      </c>
      <c r="D633" s="5">
        <f>TITRES_STAT!E636</f>
        <v>42744</v>
      </c>
      <c r="E633" s="2">
        <f t="shared" si="36"/>
        <v>855764</v>
      </c>
      <c r="F633" s="5" t="str">
        <f t="shared" si="39"/>
        <v>BULLISH</v>
      </c>
      <c r="G633" s="5" t="str">
        <f t="shared" si="38"/>
        <v>STRONG</v>
      </c>
      <c r="H633" s="5" t="str">
        <f t="shared" si="37"/>
        <v>CONFIRMED BULLISH</v>
      </c>
    </row>
    <row r="634" spans="1:8" ht="13.5" x14ac:dyDescent="0.25">
      <c r="A634" s="3">
        <f>TITRES_STAT!B637</f>
        <v>43227</v>
      </c>
      <c r="B634" s="5">
        <f>TITRES_STAT!C637</f>
        <v>3.6</v>
      </c>
      <c r="C634" s="5">
        <f>TITRES_STAT!D637</f>
        <v>1.1303000000000001</v>
      </c>
      <c r="D634" s="5">
        <f>TITRES_STAT!E637</f>
        <v>2605</v>
      </c>
      <c r="E634" s="2">
        <f t="shared" si="36"/>
        <v>853159</v>
      </c>
      <c r="F634" s="5" t="str">
        <f t="shared" si="39"/>
        <v>BULLISH</v>
      </c>
      <c r="G634" s="5" t="str">
        <f t="shared" si="38"/>
        <v>STRONG</v>
      </c>
      <c r="H634" s="5" t="str">
        <f t="shared" si="37"/>
        <v>CONFIRMED BULLISH</v>
      </c>
    </row>
    <row r="635" spans="1:8" ht="13.5" x14ac:dyDescent="0.25">
      <c r="A635" s="3">
        <f>TITRES_STAT!B638</f>
        <v>43228</v>
      </c>
      <c r="B635" s="5">
        <f>TITRES_STAT!C638</f>
        <v>3.66</v>
      </c>
      <c r="C635" s="5">
        <f>TITRES_STAT!D638</f>
        <v>1.1491</v>
      </c>
      <c r="D635" s="5">
        <f>TITRES_STAT!E638</f>
        <v>14531</v>
      </c>
      <c r="E635" s="2">
        <f t="shared" si="36"/>
        <v>867690</v>
      </c>
      <c r="F635" s="5" t="str">
        <f t="shared" si="39"/>
        <v>BULLISH</v>
      </c>
      <c r="G635" s="5" t="str">
        <f t="shared" si="38"/>
        <v>STRONG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3.57</v>
      </c>
      <c r="C636" s="5">
        <f>TITRES_STAT!D639</f>
        <v>1.1209</v>
      </c>
      <c r="D636" s="5">
        <f>TITRES_STAT!E639</f>
        <v>4195</v>
      </c>
      <c r="E636" s="2">
        <f t="shared" si="36"/>
        <v>863495</v>
      </c>
      <c r="F636" s="5" t="str">
        <f t="shared" si="39"/>
        <v>BULLISH</v>
      </c>
      <c r="G636" s="5" t="str">
        <f t="shared" si="38"/>
        <v>STRONG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3.58</v>
      </c>
      <c r="C637" s="5">
        <f>TITRES_STAT!D640</f>
        <v>1.1240000000000001</v>
      </c>
      <c r="D637" s="5">
        <f>TITRES_STAT!E640</f>
        <v>4803</v>
      </c>
      <c r="E637" s="2">
        <f t="shared" si="36"/>
        <v>868298</v>
      </c>
      <c r="F637" s="5" t="str">
        <f t="shared" si="39"/>
        <v>BULLISH</v>
      </c>
      <c r="G637" s="5" t="str">
        <f t="shared" si="38"/>
        <v>STRONG</v>
      </c>
      <c r="H637" s="5" t="str">
        <f t="shared" si="37"/>
        <v>NEUTRAL</v>
      </c>
    </row>
    <row r="638" spans="1:8" ht="13.5" x14ac:dyDescent="0.25">
      <c r="A638" s="3">
        <f>TITRES_STAT!B641</f>
        <v>43231</v>
      </c>
      <c r="B638" s="5">
        <f>TITRES_STAT!C641</f>
        <v>3.58</v>
      </c>
      <c r="C638" s="5">
        <f>TITRES_STAT!D641</f>
        <v>1.1240000000000001</v>
      </c>
      <c r="D638" s="5">
        <f>TITRES_STAT!E641</f>
        <v>2486</v>
      </c>
      <c r="E638" s="2">
        <f t="shared" si="36"/>
        <v>868298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BULLISH DIVERGENCE</v>
      </c>
    </row>
    <row r="639" spans="1:8" ht="13.5" x14ac:dyDescent="0.25">
      <c r="A639" s="3">
        <f>TITRES_STAT!B642</f>
        <v>43234</v>
      </c>
      <c r="B639" s="5">
        <f>TITRES_STAT!C642</f>
        <v>3.54</v>
      </c>
      <c r="C639" s="5">
        <f>TITRES_STAT!D642</f>
        <v>1.1114999999999999</v>
      </c>
      <c r="D639" s="5">
        <f>TITRES_STAT!E642</f>
        <v>26676</v>
      </c>
      <c r="E639" s="2">
        <f t="shared" si="36"/>
        <v>841622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3.62</v>
      </c>
      <c r="C640" s="5">
        <f>TITRES_STAT!D643</f>
        <v>1.1366000000000001</v>
      </c>
      <c r="D640" s="5">
        <f>TITRES_STAT!E643</f>
        <v>4503</v>
      </c>
      <c r="E640" s="2">
        <f t="shared" si="36"/>
        <v>846125</v>
      </c>
      <c r="F640" s="5" t="str">
        <f t="shared" si="39"/>
        <v>BEARISH</v>
      </c>
      <c r="G640" s="5" t="str">
        <f t="shared" si="38"/>
        <v>WEAK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3.66</v>
      </c>
      <c r="C641" s="5">
        <f>TITRES_STAT!D644</f>
        <v>1.1491</v>
      </c>
      <c r="D641" s="5">
        <f>TITRES_STAT!E644</f>
        <v>30222</v>
      </c>
      <c r="E641" s="2">
        <f t="shared" si="36"/>
        <v>876347</v>
      </c>
      <c r="F641" s="5" t="str">
        <f t="shared" si="39"/>
        <v>BULLISH</v>
      </c>
      <c r="G641" s="5" t="str">
        <f t="shared" si="38"/>
        <v>NEUTRAL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3.64</v>
      </c>
      <c r="C642" s="5">
        <f>TITRES_STAT!D645</f>
        <v>1.1428</v>
      </c>
      <c r="D642" s="5">
        <f>TITRES_STAT!E645</f>
        <v>1933</v>
      </c>
      <c r="E642" s="2">
        <f t="shared" si="36"/>
        <v>874414</v>
      </c>
      <c r="F642" s="5" t="str">
        <f t="shared" si="39"/>
        <v>BULLISH</v>
      </c>
      <c r="G642" s="5" t="str">
        <f t="shared" si="38"/>
        <v>NEUTRAL</v>
      </c>
      <c r="H642" s="5" t="str">
        <f t="shared" si="37"/>
        <v>CONFIRMED BULLISH</v>
      </c>
    </row>
    <row r="643" spans="1:8" ht="13.5" x14ac:dyDescent="0.25">
      <c r="A643" s="3">
        <f>TITRES_STAT!B646</f>
        <v>43238</v>
      </c>
      <c r="B643" s="5">
        <f>TITRES_STAT!C646</f>
        <v>3.62</v>
      </c>
      <c r="C643" s="5">
        <f>TITRES_STAT!D646</f>
        <v>1.1366000000000001</v>
      </c>
      <c r="D643" s="5">
        <f>TITRES_STAT!E646</f>
        <v>8755</v>
      </c>
      <c r="E643" s="2">
        <f t="shared" si="36"/>
        <v>865659</v>
      </c>
      <c r="F643" s="5" t="str">
        <f t="shared" si="39"/>
        <v>BEARISH</v>
      </c>
      <c r="G643" s="5" t="str">
        <f t="shared" si="38"/>
        <v>NEUTRAL</v>
      </c>
      <c r="H643" s="5" t="str">
        <f t="shared" si="37"/>
        <v>BEARISH DIVERGENCE</v>
      </c>
    </row>
    <row r="644" spans="1:8" ht="13.5" x14ac:dyDescent="0.25">
      <c r="A644" s="3">
        <f>TITRES_STAT!B647</f>
        <v>43241</v>
      </c>
      <c r="B644" s="5">
        <f>TITRES_STAT!C647</f>
        <v>3.62</v>
      </c>
      <c r="C644" s="5">
        <f>TITRES_STAT!D647</f>
        <v>1.1366000000000001</v>
      </c>
      <c r="D644" s="5">
        <f>TITRES_STAT!E647</f>
        <v>100</v>
      </c>
      <c r="E644" s="2">
        <f t="shared" ref="E644:E707" si="40">IF(B644&gt;B643, E643+D644, IF(B644&lt;B643, E643-D644, E643))</f>
        <v>865659</v>
      </c>
      <c r="F644" s="5" t="str">
        <f t="shared" si="39"/>
        <v>BULLISH</v>
      </c>
      <c r="G644" s="5" t="str">
        <f t="shared" si="38"/>
        <v>STRONG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3.62</v>
      </c>
      <c r="C645" s="5">
        <f>TITRES_STAT!D648</f>
        <v>1.1366000000000001</v>
      </c>
      <c r="D645" s="5">
        <f>TITRES_STAT!E648</f>
        <v>31775</v>
      </c>
      <c r="E645" s="2">
        <f t="shared" si="40"/>
        <v>865659</v>
      </c>
      <c r="F645" s="5" t="str">
        <f t="shared" si="39"/>
        <v>BULLISH</v>
      </c>
      <c r="G645" s="5" t="str">
        <f t="shared" si="38"/>
        <v>STRONG</v>
      </c>
      <c r="H645" s="5" t="str">
        <f t="shared" si="37"/>
        <v>NEUTRAL</v>
      </c>
    </row>
    <row r="646" spans="1:8" ht="13.5" x14ac:dyDescent="0.25">
      <c r="A646" s="3">
        <f>TITRES_STAT!B649</f>
        <v>43243</v>
      </c>
      <c r="B646" s="5">
        <f>TITRES_STAT!C649</f>
        <v>3.62</v>
      </c>
      <c r="C646" s="5">
        <f>TITRES_STAT!D649</f>
        <v>1.1366000000000001</v>
      </c>
      <c r="D646" s="5">
        <f>TITRES_STAT!E649</f>
        <v>2100</v>
      </c>
      <c r="E646" s="2">
        <f t="shared" si="40"/>
        <v>865659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3.68</v>
      </c>
      <c r="C647" s="5">
        <f>TITRES_STAT!D650</f>
        <v>1.1554</v>
      </c>
      <c r="D647" s="5">
        <f>TITRES_STAT!E650</f>
        <v>42785</v>
      </c>
      <c r="E647" s="2">
        <f t="shared" si="40"/>
        <v>908444</v>
      </c>
      <c r="F647" s="5" t="str">
        <f t="shared" si="39"/>
        <v>BULLISH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BULLISH</v>
      </c>
    </row>
    <row r="648" spans="1:8" ht="13.5" x14ac:dyDescent="0.25">
      <c r="A648" s="3">
        <f>TITRES_STAT!B651</f>
        <v>43245</v>
      </c>
      <c r="B648" s="5">
        <f>TITRES_STAT!C651</f>
        <v>3.68</v>
      </c>
      <c r="C648" s="5">
        <f>TITRES_STAT!D651</f>
        <v>1.1554</v>
      </c>
      <c r="D648" s="5">
        <f>TITRES_STAT!E651</f>
        <v>1008</v>
      </c>
      <c r="E648" s="2">
        <f t="shared" si="40"/>
        <v>908444</v>
      </c>
      <c r="F648" s="5" t="str">
        <f t="shared" ref="F648:F711" si="43">IF(E648&gt;E643,"BULLISH",IF(E648&lt;E643,"BEARISH","NEUTRAL"))</f>
        <v>BULLISH</v>
      </c>
      <c r="G648" s="5" t="str">
        <f t="shared" si="42"/>
        <v>STRONG</v>
      </c>
      <c r="H648" s="5" t="str">
        <f t="shared" si="41"/>
        <v>CONFIRMED BULLISH</v>
      </c>
    </row>
    <row r="649" spans="1:8" ht="13.5" x14ac:dyDescent="0.25">
      <c r="A649" s="3">
        <f>TITRES_STAT!B652</f>
        <v>43248</v>
      </c>
      <c r="B649" s="5">
        <f>TITRES_STAT!C652</f>
        <v>3.68</v>
      </c>
      <c r="C649" s="5">
        <f>TITRES_STAT!D652</f>
        <v>1.1554</v>
      </c>
      <c r="D649" s="5">
        <f>TITRES_STAT!E652</f>
        <v>8</v>
      </c>
      <c r="E649" s="2">
        <f t="shared" si="40"/>
        <v>908444</v>
      </c>
      <c r="F649" s="5" t="str">
        <f t="shared" si="43"/>
        <v>BULLISH</v>
      </c>
      <c r="G649" s="5" t="str">
        <f t="shared" si="42"/>
        <v>STRONG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3.68</v>
      </c>
      <c r="C650" s="5">
        <f>TITRES_STAT!D653</f>
        <v>1.1554</v>
      </c>
      <c r="D650" s="5">
        <f>TITRES_STAT!E653</f>
        <v>7758</v>
      </c>
      <c r="E650" s="2">
        <f t="shared" si="40"/>
        <v>908444</v>
      </c>
      <c r="F650" s="5" t="str">
        <f t="shared" si="43"/>
        <v>BULLISH</v>
      </c>
      <c r="G650" s="5" t="str">
        <f t="shared" si="42"/>
        <v>STRONG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3.71</v>
      </c>
      <c r="C651" s="5">
        <f>TITRES_STAT!D654</f>
        <v>1.1648000000000001</v>
      </c>
      <c r="D651" s="5">
        <f>TITRES_STAT!E654</f>
        <v>1600</v>
      </c>
      <c r="E651" s="2">
        <f t="shared" si="40"/>
        <v>910044</v>
      </c>
      <c r="F651" s="5" t="str">
        <f t="shared" si="43"/>
        <v>BULLISH</v>
      </c>
      <c r="G651" s="5" t="str">
        <f t="shared" si="42"/>
        <v>STRONG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3.7</v>
      </c>
      <c r="C652" s="5">
        <f>TITRES_STAT!D655</f>
        <v>1.1617</v>
      </c>
      <c r="D652" s="5">
        <f>TITRES_STAT!E655</f>
        <v>8295</v>
      </c>
      <c r="E652" s="2">
        <f t="shared" si="40"/>
        <v>901749</v>
      </c>
      <c r="F652" s="5" t="str">
        <f t="shared" si="43"/>
        <v>BEARISH</v>
      </c>
      <c r="G652" s="5" t="str">
        <f t="shared" si="42"/>
        <v>NEUTRAL</v>
      </c>
      <c r="H652" s="5" t="str">
        <f t="shared" si="41"/>
        <v>BEARISH DIVERGENCE</v>
      </c>
    </row>
    <row r="653" spans="1:8" ht="13.5" x14ac:dyDescent="0.25">
      <c r="A653" s="3">
        <f>TITRES_STAT!B656</f>
        <v>43252</v>
      </c>
      <c r="B653" s="5">
        <f>TITRES_STAT!C656</f>
        <v>3.65</v>
      </c>
      <c r="C653" s="5">
        <f>TITRES_STAT!D656</f>
        <v>1.1459999999999999</v>
      </c>
      <c r="D653" s="5">
        <f>TITRES_STAT!E656</f>
        <v>5663</v>
      </c>
      <c r="E653" s="2">
        <f t="shared" si="40"/>
        <v>896086</v>
      </c>
      <c r="F653" s="5" t="str">
        <f t="shared" si="43"/>
        <v>BEARISH</v>
      </c>
      <c r="G653" s="5" t="str">
        <f t="shared" si="42"/>
        <v>NEUTRAL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3.72</v>
      </c>
      <c r="C654" s="5">
        <f>TITRES_STAT!D657</f>
        <v>1.1679999999999999</v>
      </c>
      <c r="D654" s="5">
        <f>TITRES_STAT!E657</f>
        <v>7780</v>
      </c>
      <c r="E654" s="2">
        <f t="shared" si="40"/>
        <v>903866</v>
      </c>
      <c r="F654" s="5" t="str">
        <f t="shared" si="43"/>
        <v>BEARISH</v>
      </c>
      <c r="G654" s="5" t="str">
        <f t="shared" si="42"/>
        <v>NEUTRAL</v>
      </c>
      <c r="H654" s="5" t="str">
        <f t="shared" si="41"/>
        <v>BEARISH DIVERGENCE</v>
      </c>
    </row>
    <row r="655" spans="1:8" ht="13.5" x14ac:dyDescent="0.25">
      <c r="A655" s="3">
        <f>TITRES_STAT!B658</f>
        <v>43256</v>
      </c>
      <c r="B655" s="5">
        <f>TITRES_STAT!C658</f>
        <v>3.7</v>
      </c>
      <c r="C655" s="5">
        <f>TITRES_STAT!D658</f>
        <v>1.1617</v>
      </c>
      <c r="D655" s="5">
        <f>TITRES_STAT!E658</f>
        <v>575</v>
      </c>
      <c r="E655" s="2">
        <f t="shared" si="40"/>
        <v>903291</v>
      </c>
      <c r="F655" s="5" t="str">
        <f t="shared" si="43"/>
        <v>BEARISH</v>
      </c>
      <c r="G655" s="5" t="str">
        <f t="shared" si="42"/>
        <v>NEUTRAL</v>
      </c>
      <c r="H655" s="5" t="str">
        <f t="shared" si="41"/>
        <v>BEARISH DIVERGENCE</v>
      </c>
    </row>
    <row r="656" spans="1:8" ht="13.5" x14ac:dyDescent="0.25">
      <c r="A656" s="3">
        <f>TITRES_STAT!B659</f>
        <v>43257</v>
      </c>
      <c r="B656" s="5">
        <f>TITRES_STAT!C659</f>
        <v>3.7</v>
      </c>
      <c r="C656" s="5">
        <f>TITRES_STAT!D659</f>
        <v>1.1617</v>
      </c>
      <c r="D656" s="5">
        <f>TITRES_STAT!E659</f>
        <v>0</v>
      </c>
      <c r="E656" s="2">
        <f t="shared" si="40"/>
        <v>903291</v>
      </c>
      <c r="F656" s="5" t="str">
        <f t="shared" si="43"/>
        <v>BEARISH</v>
      </c>
      <c r="G656" s="5" t="str">
        <f t="shared" si="42"/>
        <v>NEUTRAL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3.7</v>
      </c>
      <c r="C657" s="5">
        <f>TITRES_STAT!D660</f>
        <v>1.1617</v>
      </c>
      <c r="D657" s="5">
        <f>TITRES_STAT!E660</f>
        <v>602</v>
      </c>
      <c r="E657" s="2">
        <f t="shared" si="40"/>
        <v>903291</v>
      </c>
      <c r="F657" s="5" t="str">
        <f t="shared" si="43"/>
        <v>BULLISH</v>
      </c>
      <c r="G657" s="5" t="str">
        <f t="shared" si="42"/>
        <v>NEUTRAL</v>
      </c>
      <c r="H657" s="5" t="str">
        <f t="shared" si="41"/>
        <v>NEUTRAL</v>
      </c>
    </row>
    <row r="658" spans="1:8" ht="13.5" x14ac:dyDescent="0.25">
      <c r="A658" s="3">
        <f>TITRES_STAT!B661</f>
        <v>43259</v>
      </c>
      <c r="B658" s="5">
        <f>TITRES_STAT!C661</f>
        <v>3.7</v>
      </c>
      <c r="C658" s="5">
        <f>TITRES_STAT!D661</f>
        <v>1.1617</v>
      </c>
      <c r="D658" s="5">
        <f>TITRES_STAT!E661</f>
        <v>2611</v>
      </c>
      <c r="E658" s="2">
        <f t="shared" si="40"/>
        <v>903291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CONFIRMED BULLISH</v>
      </c>
    </row>
    <row r="659" spans="1:8" ht="13.5" x14ac:dyDescent="0.25">
      <c r="A659" s="3">
        <f>TITRES_STAT!B662</f>
        <v>43262</v>
      </c>
      <c r="B659" s="5">
        <f>TITRES_STAT!C662</f>
        <v>3.7</v>
      </c>
      <c r="C659" s="5">
        <f>TITRES_STAT!D662</f>
        <v>1.1617</v>
      </c>
      <c r="D659" s="5">
        <f>TITRES_STAT!E662</f>
        <v>913</v>
      </c>
      <c r="E659" s="2">
        <f t="shared" si="40"/>
        <v>903291</v>
      </c>
      <c r="F659" s="5" t="str">
        <f t="shared" si="43"/>
        <v>BEARISH</v>
      </c>
      <c r="G659" s="5" t="str">
        <f t="shared" si="42"/>
        <v>NEUTRAL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3.7</v>
      </c>
      <c r="C660" s="5">
        <f>TITRES_STAT!D663</f>
        <v>1.1617</v>
      </c>
      <c r="D660" s="5">
        <f>TITRES_STAT!E663</f>
        <v>0</v>
      </c>
      <c r="E660" s="2">
        <f t="shared" si="40"/>
        <v>903291</v>
      </c>
      <c r="F660" s="5" t="str">
        <f t="shared" si="43"/>
        <v>NEUTRAL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43264</v>
      </c>
      <c r="B661" s="5">
        <f>TITRES_STAT!C664</f>
        <v>3.62</v>
      </c>
      <c r="C661" s="5">
        <f>TITRES_STAT!D664</f>
        <v>1.1366000000000001</v>
      </c>
      <c r="D661" s="5">
        <f>TITRES_STAT!E664</f>
        <v>3836</v>
      </c>
      <c r="E661" s="2">
        <f t="shared" si="40"/>
        <v>899455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3.65</v>
      </c>
      <c r="C662" s="5">
        <f>TITRES_STAT!D665</f>
        <v>1.1459999999999999</v>
      </c>
      <c r="D662" s="5">
        <f>TITRES_STAT!E665</f>
        <v>884</v>
      </c>
      <c r="E662" s="2">
        <f t="shared" si="40"/>
        <v>900339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3.7</v>
      </c>
      <c r="C663" s="5">
        <f>TITRES_STAT!D666</f>
        <v>1.1617</v>
      </c>
      <c r="D663" s="5">
        <f>TITRES_STAT!E666</f>
        <v>2344</v>
      </c>
      <c r="E663" s="2">
        <f t="shared" si="40"/>
        <v>902683</v>
      </c>
      <c r="F663" s="5" t="str">
        <f t="shared" si="43"/>
        <v>BEARISH</v>
      </c>
      <c r="G663" s="5" t="str">
        <f t="shared" si="42"/>
        <v>NEUTRAL</v>
      </c>
      <c r="H663" s="5" t="str">
        <f t="shared" si="41"/>
        <v>NEUTRAL</v>
      </c>
    </row>
    <row r="664" spans="1:8" ht="13.5" x14ac:dyDescent="0.25">
      <c r="A664" s="3">
        <f>TITRES_STAT!B667</f>
        <v>43270</v>
      </c>
      <c r="B664" s="5">
        <f>TITRES_STAT!C667</f>
        <v>3.7</v>
      </c>
      <c r="C664" s="5">
        <f>TITRES_STAT!D667</f>
        <v>1.1617</v>
      </c>
      <c r="D664" s="5">
        <f>TITRES_STAT!E667</f>
        <v>107</v>
      </c>
      <c r="E664" s="2">
        <f t="shared" si="40"/>
        <v>902683</v>
      </c>
      <c r="F664" s="5" t="str">
        <f t="shared" si="43"/>
        <v>BEARISH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43271</v>
      </c>
      <c r="B665" s="5">
        <f>TITRES_STAT!C668</f>
        <v>3.69</v>
      </c>
      <c r="C665" s="5">
        <f>TITRES_STAT!D668</f>
        <v>1.1585000000000001</v>
      </c>
      <c r="D665" s="5">
        <f>TITRES_STAT!E668</f>
        <v>1965</v>
      </c>
      <c r="E665" s="2">
        <f t="shared" si="40"/>
        <v>900718</v>
      </c>
      <c r="F665" s="5" t="str">
        <f t="shared" si="43"/>
        <v>BEARISH</v>
      </c>
      <c r="G665" s="5" t="str">
        <f t="shared" si="42"/>
        <v>NEUTRAL</v>
      </c>
      <c r="H665" s="5" t="str">
        <f t="shared" si="41"/>
        <v>CONFIRMED BEARISH</v>
      </c>
    </row>
    <row r="666" spans="1:8" ht="13.5" x14ac:dyDescent="0.25">
      <c r="A666" s="3">
        <f>TITRES_STAT!B669</f>
        <v>43272</v>
      </c>
      <c r="B666" s="5">
        <f>TITRES_STAT!C669</f>
        <v>3.68</v>
      </c>
      <c r="C666" s="5">
        <f>TITRES_STAT!D669</f>
        <v>1.1554</v>
      </c>
      <c r="D666" s="5">
        <f>TITRES_STAT!E669</f>
        <v>14391</v>
      </c>
      <c r="E666" s="2">
        <f t="shared" si="40"/>
        <v>886327</v>
      </c>
      <c r="F666" s="5" t="str">
        <f t="shared" si="43"/>
        <v>BEARISH</v>
      </c>
      <c r="G666" s="5" t="str">
        <f t="shared" si="42"/>
        <v>NEUTRAL</v>
      </c>
      <c r="H666" s="5" t="str">
        <f t="shared" si="41"/>
        <v>BEARISH DIVERGENCE</v>
      </c>
    </row>
    <row r="667" spans="1:8" ht="13.5" x14ac:dyDescent="0.25">
      <c r="A667" s="3">
        <f>TITRES_STAT!B670</f>
        <v>43273</v>
      </c>
      <c r="B667" s="5">
        <f>TITRES_STAT!C670</f>
        <v>3.67</v>
      </c>
      <c r="C667" s="5">
        <f>TITRES_STAT!D670</f>
        <v>1.1523000000000001</v>
      </c>
      <c r="D667" s="5">
        <f>TITRES_STAT!E670</f>
        <v>3884</v>
      </c>
      <c r="E667" s="2">
        <f t="shared" si="40"/>
        <v>882443</v>
      </c>
      <c r="F667" s="5" t="str">
        <f t="shared" si="43"/>
        <v>BEARISH</v>
      </c>
      <c r="G667" s="5" t="str">
        <f t="shared" si="42"/>
        <v>NEUTRAL</v>
      </c>
      <c r="H667" s="5" t="str">
        <f t="shared" si="41"/>
        <v>BEARISH DIVERGENCE</v>
      </c>
    </row>
    <row r="668" spans="1:8" ht="13.5" x14ac:dyDescent="0.25">
      <c r="A668" s="3">
        <f>TITRES_STAT!B671</f>
        <v>43276</v>
      </c>
      <c r="B668" s="5">
        <f>TITRES_STAT!C671</f>
        <v>3.7</v>
      </c>
      <c r="C668" s="5">
        <f>TITRES_STAT!D671</f>
        <v>1.1617</v>
      </c>
      <c r="D668" s="5">
        <f>TITRES_STAT!E671</f>
        <v>3664</v>
      </c>
      <c r="E668" s="2">
        <f t="shared" si="40"/>
        <v>886107</v>
      </c>
      <c r="F668" s="5" t="str">
        <f t="shared" si="43"/>
        <v>BEARISH</v>
      </c>
      <c r="G668" s="5" t="str">
        <f t="shared" si="42"/>
        <v>NEUTRAL</v>
      </c>
      <c r="H668" s="5" t="str">
        <f t="shared" si="41"/>
        <v>NEUTRAL</v>
      </c>
    </row>
    <row r="669" spans="1:8" ht="13.5" x14ac:dyDescent="0.25">
      <c r="A669" s="3">
        <f>TITRES_STAT!B672</f>
        <v>43277</v>
      </c>
      <c r="B669" s="5">
        <f>TITRES_STAT!C672</f>
        <v>3.73</v>
      </c>
      <c r="C669" s="5">
        <f>TITRES_STAT!D672</f>
        <v>1.1711</v>
      </c>
      <c r="D669" s="5">
        <f>TITRES_STAT!E672</f>
        <v>5701</v>
      </c>
      <c r="E669" s="2">
        <f t="shared" si="40"/>
        <v>891808</v>
      </c>
      <c r="F669" s="5" t="str">
        <f t="shared" si="43"/>
        <v>BEARISH</v>
      </c>
      <c r="G669" s="5" t="str">
        <f t="shared" si="42"/>
        <v>NEUTRAL</v>
      </c>
      <c r="H669" s="5" t="str">
        <f t="shared" si="41"/>
        <v>BEARISH DIVERGENCE</v>
      </c>
    </row>
    <row r="670" spans="1:8" ht="13.5" x14ac:dyDescent="0.25">
      <c r="A670" s="3">
        <f>TITRES_STAT!B673</f>
        <v>43278</v>
      </c>
      <c r="B670" s="5">
        <f>TITRES_STAT!C673</f>
        <v>3.73</v>
      </c>
      <c r="C670" s="5">
        <f>TITRES_STAT!D673</f>
        <v>1.1711</v>
      </c>
      <c r="D670" s="5">
        <f>TITRES_STAT!E673</f>
        <v>4097</v>
      </c>
      <c r="E670" s="2">
        <f t="shared" si="40"/>
        <v>891808</v>
      </c>
      <c r="F670" s="5" t="str">
        <f t="shared" si="43"/>
        <v>BEARISH</v>
      </c>
      <c r="G670" s="5" t="str">
        <f t="shared" si="42"/>
        <v>NEUTRAL</v>
      </c>
      <c r="H670" s="5" t="str">
        <f t="shared" si="41"/>
        <v>BEARISH DIVERGENCE</v>
      </c>
    </row>
    <row r="671" spans="1:8" ht="13.5" x14ac:dyDescent="0.25">
      <c r="A671" s="3">
        <f>TITRES_STAT!B674</f>
        <v>43279</v>
      </c>
      <c r="B671" s="5">
        <f>TITRES_STAT!C674</f>
        <v>3.7</v>
      </c>
      <c r="C671" s="5">
        <f>TITRES_STAT!D674</f>
        <v>1.1617</v>
      </c>
      <c r="D671" s="5">
        <f>TITRES_STAT!E674</f>
        <v>1425</v>
      </c>
      <c r="E671" s="2">
        <f t="shared" si="40"/>
        <v>890383</v>
      </c>
      <c r="F671" s="5" t="str">
        <f t="shared" si="43"/>
        <v>BULLISH</v>
      </c>
      <c r="G671" s="5" t="str">
        <f t="shared" si="42"/>
        <v>NEUTRAL</v>
      </c>
      <c r="H671" s="5" t="str">
        <f t="shared" si="41"/>
        <v>CONFIRMED BULLISH</v>
      </c>
    </row>
    <row r="672" spans="1:8" ht="13.5" x14ac:dyDescent="0.25">
      <c r="A672" s="3">
        <f>TITRES_STAT!B675</f>
        <v>43280</v>
      </c>
      <c r="B672" s="5">
        <f>TITRES_STAT!C675</f>
        <v>3.69</v>
      </c>
      <c r="C672" s="5">
        <f>TITRES_STAT!D675</f>
        <v>1.1585000000000001</v>
      </c>
      <c r="D672" s="5">
        <f>TITRES_STAT!E675</f>
        <v>1300</v>
      </c>
      <c r="E672" s="2">
        <f t="shared" si="40"/>
        <v>889083</v>
      </c>
      <c r="F672" s="5" t="str">
        <f t="shared" si="43"/>
        <v>BULLISH</v>
      </c>
      <c r="G672" s="5" t="str">
        <f t="shared" si="42"/>
        <v>NEUTRAL</v>
      </c>
      <c r="H672" s="5" t="str">
        <f t="shared" si="41"/>
        <v>CONFIRMED BULLISH</v>
      </c>
    </row>
    <row r="673" spans="1:8" ht="13.5" x14ac:dyDescent="0.25">
      <c r="A673" s="3">
        <f>TITRES_STAT!B676</f>
        <v>43283</v>
      </c>
      <c r="B673" s="5">
        <f>TITRES_STAT!C676</f>
        <v>3.64</v>
      </c>
      <c r="C673" s="5">
        <f>TITRES_STAT!D676</f>
        <v>1.1428</v>
      </c>
      <c r="D673" s="5">
        <f>TITRES_STAT!E676</f>
        <v>155</v>
      </c>
      <c r="E673" s="2">
        <f t="shared" si="40"/>
        <v>888928</v>
      </c>
      <c r="F673" s="5" t="str">
        <f t="shared" si="43"/>
        <v>BULLISH</v>
      </c>
      <c r="G673" s="5" t="str">
        <f t="shared" si="42"/>
        <v>NEUTRAL</v>
      </c>
      <c r="H673" s="5" t="str">
        <f t="shared" si="41"/>
        <v>BULLISH DIVERGENCE</v>
      </c>
    </row>
    <row r="674" spans="1:8" ht="13.5" x14ac:dyDescent="0.25">
      <c r="A674" s="3">
        <f>TITRES_STAT!B677</f>
        <v>43284</v>
      </c>
      <c r="B674" s="5">
        <f>TITRES_STAT!C677</f>
        <v>3.66</v>
      </c>
      <c r="C674" s="5">
        <f>TITRES_STAT!D677</f>
        <v>1.1491</v>
      </c>
      <c r="D674" s="5">
        <f>TITRES_STAT!E677</f>
        <v>2461</v>
      </c>
      <c r="E674" s="2">
        <f t="shared" si="40"/>
        <v>891389</v>
      </c>
      <c r="F674" s="5" t="str">
        <f t="shared" si="43"/>
        <v>BEARISH</v>
      </c>
      <c r="G674" s="5" t="str">
        <f t="shared" si="42"/>
        <v>NEUTRAL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3.7</v>
      </c>
      <c r="C675" s="5">
        <f>TITRES_STAT!D678</f>
        <v>1.1617</v>
      </c>
      <c r="D675" s="5">
        <f>TITRES_STAT!E678</f>
        <v>6041</v>
      </c>
      <c r="E675" s="2">
        <f t="shared" si="40"/>
        <v>897430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BULLISH DIVERGENCE</v>
      </c>
    </row>
    <row r="676" spans="1:8" ht="13.5" x14ac:dyDescent="0.25">
      <c r="A676" s="3">
        <f>TITRES_STAT!B679</f>
        <v>43286</v>
      </c>
      <c r="B676" s="5">
        <f>TITRES_STAT!C679</f>
        <v>3.44</v>
      </c>
      <c r="C676" s="5">
        <f>TITRES_STAT!D679</f>
        <v>1.1358999999999999</v>
      </c>
      <c r="D676" s="5">
        <f>TITRES_STAT!E679</f>
        <v>44</v>
      </c>
      <c r="E676" s="2">
        <f t="shared" si="40"/>
        <v>897386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BULLISH DIVERGENCE</v>
      </c>
    </row>
    <row r="677" spans="1:8" ht="13.5" x14ac:dyDescent="0.25">
      <c r="A677" s="3">
        <f>TITRES_STAT!B680</f>
        <v>43287</v>
      </c>
      <c r="B677" s="5">
        <f>TITRES_STAT!C680</f>
        <v>3.43</v>
      </c>
      <c r="C677" s="5">
        <f>TITRES_STAT!D680</f>
        <v>1.1873</v>
      </c>
      <c r="D677" s="5">
        <f>TITRES_STAT!E680</f>
        <v>6940</v>
      </c>
      <c r="E677" s="2">
        <f t="shared" si="40"/>
        <v>890446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BULLISH DIVERGENCE</v>
      </c>
    </row>
    <row r="678" spans="1:8" ht="13.5" x14ac:dyDescent="0.25">
      <c r="A678" s="3">
        <f>TITRES_STAT!B681</f>
        <v>43290</v>
      </c>
      <c r="B678" s="5">
        <f>TITRES_STAT!C681</f>
        <v>3.43</v>
      </c>
      <c r="C678" s="5">
        <f>TITRES_STAT!D681</f>
        <v>1.1873</v>
      </c>
      <c r="D678" s="5">
        <f>TITRES_STAT!E681</f>
        <v>0</v>
      </c>
      <c r="E678" s="2">
        <f t="shared" si="40"/>
        <v>890446</v>
      </c>
      <c r="F678" s="5" t="str">
        <f t="shared" si="43"/>
        <v>BULLISH</v>
      </c>
      <c r="G678" s="5" t="str">
        <f t="shared" si="42"/>
        <v>NEUTRAL</v>
      </c>
      <c r="H678" s="5" t="str">
        <f t="shared" si="41"/>
        <v>BULLISH DIVERGENCE</v>
      </c>
    </row>
    <row r="679" spans="1:8" ht="13.5" x14ac:dyDescent="0.25">
      <c r="A679" s="3">
        <f>TITRES_STAT!B682</f>
        <v>43291</v>
      </c>
      <c r="B679" s="5">
        <f>TITRES_STAT!C682</f>
        <v>3.41</v>
      </c>
      <c r="C679" s="5">
        <f>TITRES_STAT!D682</f>
        <v>1.1802999999999999</v>
      </c>
      <c r="D679" s="5">
        <f>TITRES_STAT!E682</f>
        <v>218</v>
      </c>
      <c r="E679" s="2">
        <f t="shared" si="40"/>
        <v>890228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3.34</v>
      </c>
      <c r="C680" s="5">
        <f>TITRES_STAT!D683</f>
        <v>1.1560999999999999</v>
      </c>
      <c r="D680" s="5">
        <f>TITRES_STAT!E683</f>
        <v>507</v>
      </c>
      <c r="E680" s="2">
        <f t="shared" si="40"/>
        <v>889721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3.34</v>
      </c>
      <c r="C681" s="5">
        <f>TITRES_STAT!D684</f>
        <v>1.1560999999999999</v>
      </c>
      <c r="D681" s="5">
        <f>TITRES_STAT!E684</f>
        <v>1028</v>
      </c>
      <c r="E681" s="2">
        <f t="shared" si="40"/>
        <v>889721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3.4</v>
      </c>
      <c r="C682" s="5">
        <f>TITRES_STAT!D685</f>
        <v>1.1769000000000001</v>
      </c>
      <c r="D682" s="5">
        <f>TITRES_STAT!E685</f>
        <v>129</v>
      </c>
      <c r="E682" s="2">
        <f t="shared" si="40"/>
        <v>889850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3.5</v>
      </c>
      <c r="C683" s="5">
        <f>TITRES_STAT!D686</f>
        <v>1.2115</v>
      </c>
      <c r="D683" s="5">
        <f>TITRES_STAT!E686</f>
        <v>6916</v>
      </c>
      <c r="E683" s="2">
        <f t="shared" si="40"/>
        <v>896766</v>
      </c>
      <c r="F683" s="5" t="str">
        <f t="shared" si="43"/>
        <v>BULLISH</v>
      </c>
      <c r="G683" s="5" t="str">
        <f t="shared" si="42"/>
        <v>NEUTRAL</v>
      </c>
      <c r="H683" s="5" t="str">
        <f t="shared" si="41"/>
        <v>CONFIRMED BULLISH</v>
      </c>
    </row>
    <row r="684" spans="1:8" ht="13.5" x14ac:dyDescent="0.25">
      <c r="A684" s="3">
        <f>TITRES_STAT!B687</f>
        <v>43298</v>
      </c>
      <c r="B684" s="5">
        <f>TITRES_STAT!C687</f>
        <v>3.59</v>
      </c>
      <c r="C684" s="5">
        <f>TITRES_STAT!D687</f>
        <v>1.2425999999999999</v>
      </c>
      <c r="D684" s="5">
        <f>TITRES_STAT!E687</f>
        <v>12099</v>
      </c>
      <c r="E684" s="2">
        <f t="shared" si="40"/>
        <v>908865</v>
      </c>
      <c r="F684" s="5" t="str">
        <f t="shared" si="43"/>
        <v>BULLISH</v>
      </c>
      <c r="G684" s="5" t="str">
        <f t="shared" si="42"/>
        <v>STRONG</v>
      </c>
      <c r="H684" s="5" t="str">
        <f t="shared" si="41"/>
        <v>CONFIRMED BULLISH</v>
      </c>
    </row>
    <row r="685" spans="1:8" ht="13.5" x14ac:dyDescent="0.25">
      <c r="A685" s="3">
        <f>TITRES_STAT!B688</f>
        <v>43299</v>
      </c>
      <c r="B685" s="5">
        <f>TITRES_STAT!C688</f>
        <v>3.59</v>
      </c>
      <c r="C685" s="5">
        <f>TITRES_STAT!D688</f>
        <v>1.2425999999999999</v>
      </c>
      <c r="D685" s="5">
        <f>TITRES_STAT!E688</f>
        <v>5833</v>
      </c>
      <c r="E685" s="2">
        <f t="shared" si="40"/>
        <v>908865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3.68</v>
      </c>
      <c r="C686" s="5">
        <f>TITRES_STAT!D689</f>
        <v>1.2738</v>
      </c>
      <c r="D686" s="5">
        <f>TITRES_STAT!E689</f>
        <v>18675</v>
      </c>
      <c r="E686" s="2">
        <f t="shared" si="40"/>
        <v>927540</v>
      </c>
      <c r="F686" s="5" t="str">
        <f t="shared" si="43"/>
        <v>BULLISH</v>
      </c>
      <c r="G686" s="5" t="str">
        <f t="shared" si="42"/>
        <v>STRONG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3.66</v>
      </c>
      <c r="C687" s="5">
        <f>TITRES_STAT!D690</f>
        <v>1.2668999999999999</v>
      </c>
      <c r="D687" s="5">
        <f>TITRES_STAT!E690</f>
        <v>6172</v>
      </c>
      <c r="E687" s="2">
        <f t="shared" si="40"/>
        <v>921368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3.66</v>
      </c>
      <c r="C688" s="5">
        <f>TITRES_STAT!D691</f>
        <v>1.2668999999999999</v>
      </c>
      <c r="D688" s="5">
        <f>TITRES_STAT!E691</f>
        <v>10855</v>
      </c>
      <c r="E688" s="2">
        <f t="shared" si="40"/>
        <v>921368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3.7</v>
      </c>
      <c r="C689" s="5">
        <f>TITRES_STAT!D692</f>
        <v>1.2806999999999999</v>
      </c>
      <c r="D689" s="5">
        <f>TITRES_STAT!E692</f>
        <v>407</v>
      </c>
      <c r="E689" s="2">
        <f t="shared" si="40"/>
        <v>921775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3.68</v>
      </c>
      <c r="C690" s="5">
        <f>TITRES_STAT!D693</f>
        <v>1.2738</v>
      </c>
      <c r="D690" s="5">
        <f>TITRES_STAT!E693</f>
        <v>5100</v>
      </c>
      <c r="E690" s="2">
        <f t="shared" si="40"/>
        <v>916675</v>
      </c>
      <c r="F690" s="5" t="str">
        <f t="shared" si="43"/>
        <v>BULLISH</v>
      </c>
      <c r="G690" s="5" t="str">
        <f t="shared" si="42"/>
        <v>NEUTRAL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3.62</v>
      </c>
      <c r="C691" s="5">
        <f>TITRES_STAT!D694</f>
        <v>1.2529999999999999</v>
      </c>
      <c r="D691" s="5">
        <f>TITRES_STAT!E694</f>
        <v>6055</v>
      </c>
      <c r="E691" s="2">
        <f t="shared" si="40"/>
        <v>910620</v>
      </c>
      <c r="F691" s="5" t="str">
        <f t="shared" si="43"/>
        <v>BEARISH</v>
      </c>
      <c r="G691" s="5" t="str">
        <f t="shared" si="42"/>
        <v>NEUTRAL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3.62</v>
      </c>
      <c r="C692" s="5">
        <f>TITRES_STAT!D695</f>
        <v>1.2529999999999999</v>
      </c>
      <c r="D692" s="5">
        <f>TITRES_STAT!E695</f>
        <v>2660</v>
      </c>
      <c r="E692" s="2">
        <f t="shared" si="40"/>
        <v>910620</v>
      </c>
      <c r="F692" s="5" t="str">
        <f t="shared" si="43"/>
        <v>BEARISH</v>
      </c>
      <c r="G692" s="5" t="str">
        <f t="shared" si="42"/>
        <v>NEUTRAL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3.64</v>
      </c>
      <c r="C693" s="5">
        <f>TITRES_STAT!D696</f>
        <v>1.2599</v>
      </c>
      <c r="D693" s="5">
        <f>TITRES_STAT!E696</f>
        <v>213</v>
      </c>
      <c r="E693" s="2">
        <f t="shared" si="40"/>
        <v>910833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3.55</v>
      </c>
      <c r="C694" s="5">
        <f>TITRES_STAT!D697</f>
        <v>1.2287999999999999</v>
      </c>
      <c r="D694" s="5">
        <f>TITRES_STAT!E697</f>
        <v>1857</v>
      </c>
      <c r="E694" s="2">
        <f t="shared" si="40"/>
        <v>908976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3.55</v>
      </c>
      <c r="C695" s="5">
        <f>TITRES_STAT!D698</f>
        <v>1.2287999999999999</v>
      </c>
      <c r="D695" s="5">
        <f>TITRES_STAT!E698</f>
        <v>2105</v>
      </c>
      <c r="E695" s="2">
        <f t="shared" si="40"/>
        <v>908976</v>
      </c>
      <c r="F695" s="5" t="str">
        <f t="shared" si="43"/>
        <v>BEARISH</v>
      </c>
      <c r="G695" s="5" t="str">
        <f t="shared" si="42"/>
        <v>NEUTRAL</v>
      </c>
      <c r="H695" s="5" t="str">
        <f t="shared" si="41"/>
        <v>CONFIRMED BEARISH</v>
      </c>
    </row>
    <row r="696" spans="1:8" ht="13.5" x14ac:dyDescent="0.25">
      <c r="A696" s="3">
        <f>TITRES_STAT!B699</f>
        <v>43315</v>
      </c>
      <c r="B696" s="5">
        <f>TITRES_STAT!C699</f>
        <v>3.5</v>
      </c>
      <c r="C696" s="5">
        <f>TITRES_STAT!D699</f>
        <v>1.2115</v>
      </c>
      <c r="D696" s="5">
        <f>TITRES_STAT!E699</f>
        <v>2703</v>
      </c>
      <c r="E696" s="2">
        <f t="shared" si="40"/>
        <v>906273</v>
      </c>
      <c r="F696" s="5" t="str">
        <f t="shared" si="43"/>
        <v>BEARISH</v>
      </c>
      <c r="G696" s="5" t="str">
        <f t="shared" si="42"/>
        <v>NEUTRAL</v>
      </c>
      <c r="H696" s="5" t="str">
        <f t="shared" si="41"/>
        <v>CONFIRMED BEARISH</v>
      </c>
    </row>
    <row r="697" spans="1:8" ht="13.5" x14ac:dyDescent="0.25">
      <c r="A697" s="3">
        <f>TITRES_STAT!B700</f>
        <v>43318</v>
      </c>
      <c r="B697" s="5">
        <f>TITRES_STAT!C700</f>
        <v>3.45</v>
      </c>
      <c r="C697" s="5">
        <f>TITRES_STAT!D700</f>
        <v>1.1941999999999999</v>
      </c>
      <c r="D697" s="5">
        <f>TITRES_STAT!E700</f>
        <v>572</v>
      </c>
      <c r="E697" s="2">
        <f t="shared" si="40"/>
        <v>905701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3.5</v>
      </c>
      <c r="C698" s="5">
        <f>TITRES_STAT!D701</f>
        <v>1.2115</v>
      </c>
      <c r="D698" s="5">
        <f>TITRES_STAT!E701</f>
        <v>376</v>
      </c>
      <c r="E698" s="2">
        <f t="shared" si="40"/>
        <v>906077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3.5</v>
      </c>
      <c r="C699" s="5">
        <f>TITRES_STAT!D702</f>
        <v>1.2115</v>
      </c>
      <c r="D699" s="5">
        <f>TITRES_STAT!E702</f>
        <v>0</v>
      </c>
      <c r="E699" s="2">
        <f t="shared" si="40"/>
        <v>906077</v>
      </c>
      <c r="F699" s="5" t="str">
        <f t="shared" si="43"/>
        <v>BEARISH</v>
      </c>
      <c r="G699" s="5" t="str">
        <f t="shared" si="42"/>
        <v>NEUTRAL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3.36</v>
      </c>
      <c r="C700" s="5">
        <f>TITRES_STAT!D703</f>
        <v>1.163</v>
      </c>
      <c r="D700" s="5">
        <f>TITRES_STAT!E703</f>
        <v>2902</v>
      </c>
      <c r="E700" s="2">
        <f t="shared" si="40"/>
        <v>903175</v>
      </c>
      <c r="F700" s="5" t="str">
        <f t="shared" si="43"/>
        <v>BEARISH</v>
      </c>
      <c r="G700" s="5" t="str">
        <f t="shared" si="42"/>
        <v>NEUTRAL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3.36</v>
      </c>
      <c r="C701" s="5">
        <f>TITRES_STAT!D704</f>
        <v>1.163</v>
      </c>
      <c r="D701" s="5">
        <f>TITRES_STAT!E704</f>
        <v>5120</v>
      </c>
      <c r="E701" s="2">
        <f t="shared" si="40"/>
        <v>903175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3.42</v>
      </c>
      <c r="C702" s="5">
        <f>TITRES_STAT!D705</f>
        <v>1.1838</v>
      </c>
      <c r="D702" s="5">
        <f>TITRES_STAT!E705</f>
        <v>76</v>
      </c>
      <c r="E702" s="2">
        <f t="shared" si="40"/>
        <v>903251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3.43</v>
      </c>
      <c r="C703" s="5">
        <f>TITRES_STAT!D706</f>
        <v>1.1873</v>
      </c>
      <c r="D703" s="5">
        <f>TITRES_STAT!E706</f>
        <v>2120</v>
      </c>
      <c r="E703" s="2">
        <f t="shared" si="40"/>
        <v>905371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3.4</v>
      </c>
      <c r="C704" s="5">
        <f>TITRES_STAT!D707</f>
        <v>1.1769000000000001</v>
      </c>
      <c r="D704" s="5">
        <f>TITRES_STAT!E707</f>
        <v>307</v>
      </c>
      <c r="E704" s="2">
        <f t="shared" si="40"/>
        <v>905064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43329</v>
      </c>
      <c r="B705" s="5">
        <f>TITRES_STAT!C708</f>
        <v>3.43</v>
      </c>
      <c r="C705" s="5">
        <f>TITRES_STAT!D708</f>
        <v>1.1873</v>
      </c>
      <c r="D705" s="5">
        <f>TITRES_STAT!E708</f>
        <v>14210</v>
      </c>
      <c r="E705" s="2">
        <f t="shared" si="40"/>
        <v>919274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3.43</v>
      </c>
      <c r="C706" s="5">
        <f>TITRES_STAT!D709</f>
        <v>1.1873</v>
      </c>
      <c r="D706" s="5">
        <f>TITRES_STAT!E709</f>
        <v>0</v>
      </c>
      <c r="E706" s="2">
        <f t="shared" si="40"/>
        <v>919274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3.5</v>
      </c>
      <c r="C707" s="5">
        <f>TITRES_STAT!D710</f>
        <v>1.2115</v>
      </c>
      <c r="D707" s="5">
        <f>TITRES_STAT!E710</f>
        <v>50</v>
      </c>
      <c r="E707" s="2">
        <f t="shared" si="40"/>
        <v>919324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3.5</v>
      </c>
      <c r="C708" s="5">
        <f>TITRES_STAT!D711</f>
        <v>1.2115</v>
      </c>
      <c r="D708" s="5">
        <f>TITRES_STAT!E711</f>
        <v>0</v>
      </c>
      <c r="E708" s="2">
        <f t="shared" ref="E708:E771" si="44">IF(B708&gt;B707, E707+D708, IF(B708&lt;B707, E707-D708, E707))</f>
        <v>919324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3.6</v>
      </c>
      <c r="C709" s="5">
        <f>TITRES_STAT!D712</f>
        <v>1.2461</v>
      </c>
      <c r="D709" s="5">
        <f>TITRES_STAT!E712</f>
        <v>10</v>
      </c>
      <c r="E709" s="2">
        <f t="shared" si="44"/>
        <v>919334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3.6</v>
      </c>
      <c r="C710" s="5">
        <f>TITRES_STAT!D713</f>
        <v>1.2461</v>
      </c>
      <c r="D710" s="5">
        <f>TITRES_STAT!E713</f>
        <v>0</v>
      </c>
      <c r="E710" s="2">
        <f t="shared" si="44"/>
        <v>919334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3.5</v>
      </c>
      <c r="C711" s="5">
        <f>TITRES_STAT!D714</f>
        <v>1.2115</v>
      </c>
      <c r="D711" s="5">
        <f>TITRES_STAT!E714</f>
        <v>524</v>
      </c>
      <c r="E711" s="2">
        <f t="shared" si="44"/>
        <v>918810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BEARISH DIVERGENCE</v>
      </c>
    </row>
    <row r="712" spans="1:8" ht="13.5" x14ac:dyDescent="0.25">
      <c r="A712" s="3">
        <f>TITRES_STAT!B715</f>
        <v>43342</v>
      </c>
      <c r="B712" s="5">
        <f>TITRES_STAT!C715</f>
        <v>3.5</v>
      </c>
      <c r="C712" s="5">
        <f>TITRES_STAT!D715</f>
        <v>1.2115</v>
      </c>
      <c r="D712" s="5">
        <f>TITRES_STAT!E715</f>
        <v>460</v>
      </c>
      <c r="E712" s="2">
        <f t="shared" si="44"/>
        <v>918810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43343</v>
      </c>
      <c r="B713" s="5">
        <f>TITRES_STAT!C716</f>
        <v>3.6</v>
      </c>
      <c r="C713" s="5">
        <f>TITRES_STAT!D716</f>
        <v>1.2461</v>
      </c>
      <c r="D713" s="5">
        <f>TITRES_STAT!E716</f>
        <v>32942</v>
      </c>
      <c r="E713" s="2">
        <f t="shared" si="44"/>
        <v>951752</v>
      </c>
      <c r="F713" s="5" t="str">
        <f t="shared" si="47"/>
        <v>BULLISH</v>
      </c>
      <c r="G713" s="5" t="str">
        <f t="shared" si="46"/>
        <v>STRONG</v>
      </c>
      <c r="H713" s="5" t="str">
        <f t="shared" si="45"/>
        <v>CONFIRMED BULLISH</v>
      </c>
    </row>
    <row r="714" spans="1:8" ht="13.5" x14ac:dyDescent="0.25">
      <c r="A714" s="3">
        <f>TITRES_STAT!B717</f>
        <v>43346</v>
      </c>
      <c r="B714" s="5">
        <f>TITRES_STAT!C717</f>
        <v>3.6</v>
      </c>
      <c r="C714" s="5">
        <f>TITRES_STAT!D717</f>
        <v>1.2461</v>
      </c>
      <c r="D714" s="5">
        <f>TITRES_STAT!E717</f>
        <v>21811</v>
      </c>
      <c r="E714" s="2">
        <f t="shared" si="44"/>
        <v>951752</v>
      </c>
      <c r="F714" s="5" t="str">
        <f t="shared" si="47"/>
        <v>BULLISH</v>
      </c>
      <c r="G714" s="5" t="str">
        <f t="shared" si="46"/>
        <v>STRONG</v>
      </c>
      <c r="H714" s="5" t="str">
        <f t="shared" si="45"/>
        <v>NEUTRAL</v>
      </c>
    </row>
    <row r="715" spans="1:8" ht="13.5" x14ac:dyDescent="0.25">
      <c r="A715" s="3">
        <f>TITRES_STAT!B718</f>
        <v>43347</v>
      </c>
      <c r="B715" s="5">
        <f>TITRES_STAT!C718</f>
        <v>3.5</v>
      </c>
      <c r="C715" s="5">
        <f>TITRES_STAT!D718</f>
        <v>1.2115</v>
      </c>
      <c r="D715" s="5">
        <f>TITRES_STAT!E718</f>
        <v>320</v>
      </c>
      <c r="E715" s="2">
        <f t="shared" si="44"/>
        <v>951432</v>
      </c>
      <c r="F715" s="5" t="str">
        <f t="shared" si="47"/>
        <v>BULLISH</v>
      </c>
      <c r="G715" s="5" t="str">
        <f t="shared" si="46"/>
        <v>STRONG</v>
      </c>
      <c r="H715" s="5" t="str">
        <f t="shared" si="45"/>
        <v>BULLISH DIVERGENCE</v>
      </c>
    </row>
    <row r="716" spans="1:8" ht="13.5" x14ac:dyDescent="0.25">
      <c r="A716" s="3">
        <f>TITRES_STAT!B719</f>
        <v>43348</v>
      </c>
      <c r="B716" s="5">
        <f>TITRES_STAT!C719</f>
        <v>3.4</v>
      </c>
      <c r="C716" s="5">
        <f>TITRES_STAT!D719</f>
        <v>1.1769000000000001</v>
      </c>
      <c r="D716" s="5">
        <f>TITRES_STAT!E719</f>
        <v>1184</v>
      </c>
      <c r="E716" s="2">
        <f t="shared" si="44"/>
        <v>950248</v>
      </c>
      <c r="F716" s="5" t="str">
        <f t="shared" si="47"/>
        <v>BULLISH</v>
      </c>
      <c r="G716" s="5" t="str">
        <f t="shared" si="46"/>
        <v>STRONG</v>
      </c>
      <c r="H716" s="5" t="str">
        <f t="shared" si="45"/>
        <v>BULLISH DIVERGENCE</v>
      </c>
    </row>
    <row r="717" spans="1:8" ht="13.5" x14ac:dyDescent="0.25">
      <c r="A717" s="3">
        <f>TITRES_STAT!B720</f>
        <v>43349</v>
      </c>
      <c r="B717" s="5">
        <f>TITRES_STAT!C720</f>
        <v>3.4</v>
      </c>
      <c r="C717" s="5">
        <f>TITRES_STAT!D720</f>
        <v>1.1769000000000001</v>
      </c>
      <c r="D717" s="5">
        <f>TITRES_STAT!E720</f>
        <v>105</v>
      </c>
      <c r="E717" s="2">
        <f t="shared" si="44"/>
        <v>950248</v>
      </c>
      <c r="F717" s="5" t="str">
        <f t="shared" si="47"/>
        <v>BULLISH</v>
      </c>
      <c r="G717" s="5" t="str">
        <f t="shared" si="46"/>
        <v>STRONG</v>
      </c>
      <c r="H717" s="5" t="str">
        <f t="shared" si="45"/>
        <v>BULLISH DIVERGENCE</v>
      </c>
    </row>
    <row r="718" spans="1:8" ht="13.5" x14ac:dyDescent="0.25">
      <c r="A718" s="3">
        <f>TITRES_STAT!B721</f>
        <v>43350</v>
      </c>
      <c r="B718" s="5">
        <f>TITRES_STAT!C721</f>
        <v>3.35</v>
      </c>
      <c r="C718" s="5">
        <f>TITRES_STAT!D721</f>
        <v>1.1596</v>
      </c>
      <c r="D718" s="5">
        <f>TITRES_STAT!E721</f>
        <v>6454</v>
      </c>
      <c r="E718" s="2">
        <f t="shared" si="44"/>
        <v>943794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3.25</v>
      </c>
      <c r="C719" s="5">
        <f>TITRES_STAT!D722</f>
        <v>1.125</v>
      </c>
      <c r="D719" s="5">
        <f>TITRES_STAT!E722</f>
        <v>9783</v>
      </c>
      <c r="E719" s="2">
        <f t="shared" si="44"/>
        <v>934011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3.2</v>
      </c>
      <c r="C720" s="5">
        <f>TITRES_STAT!D723</f>
        <v>1.1075999999999999</v>
      </c>
      <c r="D720" s="5">
        <f>TITRES_STAT!E723</f>
        <v>10808</v>
      </c>
      <c r="E720" s="2">
        <f t="shared" si="44"/>
        <v>923203</v>
      </c>
      <c r="F720" s="5" t="str">
        <f t="shared" si="47"/>
        <v>BEARISH</v>
      </c>
      <c r="G720" s="5" t="str">
        <f t="shared" si="46"/>
        <v>WEAK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3.19</v>
      </c>
      <c r="C721" s="5">
        <f>TITRES_STAT!D724</f>
        <v>1.1042000000000001</v>
      </c>
      <c r="D721" s="5">
        <f>TITRES_STAT!E724</f>
        <v>3099</v>
      </c>
      <c r="E721" s="2">
        <f t="shared" si="44"/>
        <v>920104</v>
      </c>
      <c r="F721" s="5" t="str">
        <f t="shared" si="47"/>
        <v>BEARISH</v>
      </c>
      <c r="G721" s="5" t="str">
        <f t="shared" si="46"/>
        <v>WEAK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3.2</v>
      </c>
      <c r="C722" s="5">
        <f>TITRES_STAT!D725</f>
        <v>1.1075999999999999</v>
      </c>
      <c r="D722" s="5">
        <f>TITRES_STAT!E725</f>
        <v>668</v>
      </c>
      <c r="E722" s="2">
        <f t="shared" si="44"/>
        <v>920772</v>
      </c>
      <c r="F722" s="5" t="str">
        <f t="shared" si="47"/>
        <v>BEARISH</v>
      </c>
      <c r="G722" s="5" t="str">
        <f t="shared" si="46"/>
        <v>WEAK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3.15</v>
      </c>
      <c r="C723" s="5">
        <f>TITRES_STAT!D726</f>
        <v>1.0903</v>
      </c>
      <c r="D723" s="5">
        <f>TITRES_STAT!E726</f>
        <v>9176</v>
      </c>
      <c r="E723" s="2">
        <f t="shared" si="44"/>
        <v>911596</v>
      </c>
      <c r="F723" s="5" t="str">
        <f t="shared" si="47"/>
        <v>BEARISH</v>
      </c>
      <c r="G723" s="5" t="str">
        <f t="shared" si="46"/>
        <v>WEAK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3.15</v>
      </c>
      <c r="C724" s="5">
        <f>TITRES_STAT!D727</f>
        <v>1.0903</v>
      </c>
      <c r="D724" s="5">
        <f>TITRES_STAT!E727</f>
        <v>6775</v>
      </c>
      <c r="E724" s="2">
        <f t="shared" si="44"/>
        <v>911596</v>
      </c>
      <c r="F724" s="5" t="str">
        <f t="shared" si="47"/>
        <v>BEARISH</v>
      </c>
      <c r="G724" s="5" t="str">
        <f t="shared" si="46"/>
        <v>WEAK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3.1</v>
      </c>
      <c r="C725" s="5">
        <f>TITRES_STAT!D728</f>
        <v>1.073</v>
      </c>
      <c r="D725" s="5">
        <f>TITRES_STAT!E728</f>
        <v>1162</v>
      </c>
      <c r="E725" s="2">
        <f t="shared" si="44"/>
        <v>910434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3.15</v>
      </c>
      <c r="C726" s="5">
        <f>TITRES_STAT!D729</f>
        <v>1.0903</v>
      </c>
      <c r="D726" s="5">
        <f>TITRES_STAT!E729</f>
        <v>106</v>
      </c>
      <c r="E726" s="2">
        <f t="shared" si="44"/>
        <v>910540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3.15</v>
      </c>
      <c r="C727" s="5">
        <f>TITRES_STAT!D730</f>
        <v>1.0903</v>
      </c>
      <c r="D727" s="5">
        <f>TITRES_STAT!E730</f>
        <v>0</v>
      </c>
      <c r="E727" s="2">
        <f t="shared" si="44"/>
        <v>910540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3.2</v>
      </c>
      <c r="C728" s="5">
        <f>TITRES_STAT!D731</f>
        <v>1.1075999999999999</v>
      </c>
      <c r="D728" s="5">
        <f>TITRES_STAT!E731</f>
        <v>1205</v>
      </c>
      <c r="E728" s="2">
        <f t="shared" si="44"/>
        <v>911745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3.2</v>
      </c>
      <c r="C729" s="5">
        <f>TITRES_STAT!D732</f>
        <v>1.1075999999999999</v>
      </c>
      <c r="D729" s="5">
        <f>TITRES_STAT!E732</f>
        <v>0</v>
      </c>
      <c r="E729" s="2">
        <f t="shared" si="44"/>
        <v>911745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43369</v>
      </c>
      <c r="B730" s="5">
        <f>TITRES_STAT!C733</f>
        <v>3.35</v>
      </c>
      <c r="C730" s="5">
        <f>TITRES_STAT!D733</f>
        <v>1.1596</v>
      </c>
      <c r="D730" s="5">
        <f>TITRES_STAT!E733</f>
        <v>777</v>
      </c>
      <c r="E730" s="2">
        <f t="shared" si="44"/>
        <v>912522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CONFIRMED BULLISH</v>
      </c>
    </row>
    <row r="731" spans="1:8" ht="13.5" x14ac:dyDescent="0.25">
      <c r="A731" s="3">
        <f>TITRES_STAT!B734</f>
        <v>43370</v>
      </c>
      <c r="B731" s="5">
        <f>TITRES_STAT!C734</f>
        <v>3.25</v>
      </c>
      <c r="C731" s="5">
        <f>TITRES_STAT!D734</f>
        <v>1.125</v>
      </c>
      <c r="D731" s="5">
        <f>TITRES_STAT!E734</f>
        <v>812</v>
      </c>
      <c r="E731" s="2">
        <f t="shared" si="44"/>
        <v>911710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CONFIRMED BULLISH</v>
      </c>
    </row>
    <row r="732" spans="1:8" ht="13.5" x14ac:dyDescent="0.25">
      <c r="A732" s="3">
        <f>TITRES_STAT!B735</f>
        <v>43371</v>
      </c>
      <c r="B732" s="5">
        <f>TITRES_STAT!C735</f>
        <v>3.16</v>
      </c>
      <c r="C732" s="5">
        <f>TITRES_STAT!D735</f>
        <v>1.0938000000000001</v>
      </c>
      <c r="D732" s="5">
        <f>TITRES_STAT!E735</f>
        <v>8290</v>
      </c>
      <c r="E732" s="2">
        <f t="shared" si="44"/>
        <v>903420</v>
      </c>
      <c r="F732" s="5" t="str">
        <f t="shared" si="47"/>
        <v>BEARISH</v>
      </c>
      <c r="G732" s="5" t="str">
        <f t="shared" si="46"/>
        <v>NEUTRAL</v>
      </c>
      <c r="H732" s="5" t="str">
        <f t="shared" si="45"/>
        <v>BEARISH DIVERGENCE</v>
      </c>
    </row>
    <row r="733" spans="1:8" ht="13.5" x14ac:dyDescent="0.25">
      <c r="A733" s="3">
        <f>TITRES_STAT!B736</f>
        <v>43374</v>
      </c>
      <c r="B733" s="5">
        <f>TITRES_STAT!C736</f>
        <v>3.24</v>
      </c>
      <c r="C733" s="5">
        <f>TITRES_STAT!D736</f>
        <v>1.1214999999999999</v>
      </c>
      <c r="D733" s="5">
        <f>TITRES_STAT!E736</f>
        <v>39776</v>
      </c>
      <c r="E733" s="2">
        <f t="shared" si="44"/>
        <v>943196</v>
      </c>
      <c r="F733" s="5" t="str">
        <f t="shared" si="47"/>
        <v>BULLISH</v>
      </c>
      <c r="G733" s="5" t="str">
        <f t="shared" si="46"/>
        <v>STRONG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3.2</v>
      </c>
      <c r="C734" s="5">
        <f>TITRES_STAT!D737</f>
        <v>1.1075999999999999</v>
      </c>
      <c r="D734" s="5">
        <f>TITRES_STAT!E737</f>
        <v>15522</v>
      </c>
      <c r="E734" s="2">
        <f t="shared" si="44"/>
        <v>927674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NEUTRAL</v>
      </c>
    </row>
    <row r="735" spans="1:8" ht="13.5" x14ac:dyDescent="0.25">
      <c r="A735" s="3">
        <f>TITRES_STAT!B738</f>
        <v>43376</v>
      </c>
      <c r="B735" s="5">
        <f>TITRES_STAT!C738</f>
        <v>3.14</v>
      </c>
      <c r="C735" s="5">
        <f>TITRES_STAT!D738</f>
        <v>1.0869</v>
      </c>
      <c r="D735" s="5">
        <f>TITRES_STAT!E738</f>
        <v>50</v>
      </c>
      <c r="E735" s="2">
        <f t="shared" si="44"/>
        <v>927624</v>
      </c>
      <c r="F735" s="5" t="str">
        <f t="shared" si="47"/>
        <v>BULLISH</v>
      </c>
      <c r="G735" s="5" t="str">
        <f t="shared" si="46"/>
        <v>NEUTRAL</v>
      </c>
      <c r="H735" s="5" t="str">
        <f t="shared" si="45"/>
        <v>BULLISH DIVERGENCE</v>
      </c>
    </row>
    <row r="736" spans="1:8" ht="13.5" x14ac:dyDescent="0.25">
      <c r="A736" s="3">
        <f>TITRES_STAT!B739</f>
        <v>43377</v>
      </c>
      <c r="B736" s="5">
        <f>TITRES_STAT!C739</f>
        <v>3.14</v>
      </c>
      <c r="C736" s="5">
        <f>TITRES_STAT!D739</f>
        <v>1.0869</v>
      </c>
      <c r="D736" s="5">
        <f>TITRES_STAT!E739</f>
        <v>5415</v>
      </c>
      <c r="E736" s="2">
        <f t="shared" si="44"/>
        <v>927624</v>
      </c>
      <c r="F736" s="5" t="str">
        <f t="shared" si="47"/>
        <v>BULLISH</v>
      </c>
      <c r="G736" s="5" t="str">
        <f t="shared" si="46"/>
        <v>NEUTRAL</v>
      </c>
      <c r="H736" s="5" t="str">
        <f t="shared" si="45"/>
        <v>BULLISH DIVERGENCE</v>
      </c>
    </row>
    <row r="737" spans="1:8" ht="13.5" x14ac:dyDescent="0.25">
      <c r="A737" s="3">
        <f>TITRES_STAT!B740</f>
        <v>43378</v>
      </c>
      <c r="B737" s="5">
        <f>TITRES_STAT!C740</f>
        <v>3.19</v>
      </c>
      <c r="C737" s="5">
        <f>TITRES_STAT!D740</f>
        <v>1.1042000000000001</v>
      </c>
      <c r="D737" s="5">
        <f>TITRES_STAT!E740</f>
        <v>36</v>
      </c>
      <c r="E737" s="2">
        <f t="shared" si="44"/>
        <v>927660</v>
      </c>
      <c r="F737" s="5" t="str">
        <f t="shared" si="47"/>
        <v>BULLISH</v>
      </c>
      <c r="G737" s="5" t="str">
        <f t="shared" si="46"/>
        <v>STRONG</v>
      </c>
      <c r="H737" s="5" t="str">
        <f t="shared" si="45"/>
        <v>CONFIRMED BULLISH</v>
      </c>
    </row>
    <row r="738" spans="1:8" ht="13.5" x14ac:dyDescent="0.25">
      <c r="A738" s="3">
        <f>TITRES_STAT!B741</f>
        <v>43381</v>
      </c>
      <c r="B738" s="5">
        <f>TITRES_STAT!C741</f>
        <v>3.2</v>
      </c>
      <c r="C738" s="5">
        <f>TITRES_STAT!D741</f>
        <v>1.1075999999999999</v>
      </c>
      <c r="D738" s="5">
        <f>TITRES_STAT!E741</f>
        <v>2231</v>
      </c>
      <c r="E738" s="2">
        <f t="shared" si="44"/>
        <v>929891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3.2</v>
      </c>
      <c r="C739" s="5">
        <f>TITRES_STAT!D742</f>
        <v>1.1075999999999999</v>
      </c>
      <c r="D739" s="5">
        <f>TITRES_STAT!E742</f>
        <v>0</v>
      </c>
      <c r="E739" s="2">
        <f t="shared" si="44"/>
        <v>929891</v>
      </c>
      <c r="F739" s="5" t="str">
        <f t="shared" si="47"/>
        <v>BULLISH</v>
      </c>
      <c r="G739" s="5" t="str">
        <f t="shared" si="46"/>
        <v>NEUTRAL</v>
      </c>
      <c r="H739" s="5" t="str">
        <f t="shared" si="45"/>
        <v>NEUTRAL</v>
      </c>
    </row>
    <row r="740" spans="1:8" ht="13.5" x14ac:dyDescent="0.25">
      <c r="A740" s="3">
        <f>TITRES_STAT!B743</f>
        <v>43383</v>
      </c>
      <c r="B740" s="5">
        <f>TITRES_STAT!C743</f>
        <v>3.2</v>
      </c>
      <c r="C740" s="5">
        <f>TITRES_STAT!D743</f>
        <v>1.1075999999999999</v>
      </c>
      <c r="D740" s="5">
        <f>TITRES_STAT!E743</f>
        <v>0</v>
      </c>
      <c r="E740" s="2">
        <f t="shared" si="44"/>
        <v>929891</v>
      </c>
      <c r="F740" s="5" t="str">
        <f t="shared" si="47"/>
        <v>BULLISH</v>
      </c>
      <c r="G740" s="5" t="str">
        <f t="shared" si="46"/>
        <v>NEUTRAL</v>
      </c>
      <c r="H740" s="5" t="str">
        <f t="shared" si="45"/>
        <v>CONFIRMED BULLISH</v>
      </c>
    </row>
    <row r="741" spans="1:8" ht="13.5" x14ac:dyDescent="0.25">
      <c r="A741" s="3">
        <f>TITRES_STAT!B744</f>
        <v>43384</v>
      </c>
      <c r="B741" s="5">
        <f>TITRES_STAT!C744</f>
        <v>3.11</v>
      </c>
      <c r="C741" s="5">
        <f>TITRES_STAT!D744</f>
        <v>1.0765</v>
      </c>
      <c r="D741" s="5">
        <f>TITRES_STAT!E744</f>
        <v>1204</v>
      </c>
      <c r="E741" s="2">
        <f t="shared" si="44"/>
        <v>928687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BULLISH DIVERGENCE</v>
      </c>
    </row>
    <row r="742" spans="1:8" ht="13.5" x14ac:dyDescent="0.25">
      <c r="A742" s="3">
        <f>TITRES_STAT!B745</f>
        <v>43385</v>
      </c>
      <c r="B742" s="5">
        <f>TITRES_STAT!C745</f>
        <v>3.1</v>
      </c>
      <c r="C742" s="5">
        <f>TITRES_STAT!D745</f>
        <v>1.073</v>
      </c>
      <c r="D742" s="5">
        <f>TITRES_STAT!E745</f>
        <v>9035</v>
      </c>
      <c r="E742" s="2">
        <f t="shared" si="44"/>
        <v>919652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3.14</v>
      </c>
      <c r="C743" s="5">
        <f>TITRES_STAT!D746</f>
        <v>1.0869</v>
      </c>
      <c r="D743" s="5">
        <f>TITRES_STAT!E746</f>
        <v>250</v>
      </c>
      <c r="E743" s="2">
        <f t="shared" si="44"/>
        <v>919902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3.14</v>
      </c>
      <c r="C744" s="5">
        <f>TITRES_STAT!D747</f>
        <v>1.0869</v>
      </c>
      <c r="D744" s="5">
        <f>TITRES_STAT!E747</f>
        <v>0</v>
      </c>
      <c r="E744" s="2">
        <f t="shared" si="44"/>
        <v>919902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3.14</v>
      </c>
      <c r="C745" s="5">
        <f>TITRES_STAT!D748</f>
        <v>1.0869</v>
      </c>
      <c r="D745" s="5">
        <f>TITRES_STAT!E748</f>
        <v>1</v>
      </c>
      <c r="E745" s="2">
        <f t="shared" si="44"/>
        <v>919902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CONFIRMED BEARISH</v>
      </c>
    </row>
    <row r="746" spans="1:8" ht="13.5" x14ac:dyDescent="0.25">
      <c r="A746" s="3">
        <f>TITRES_STAT!B749</f>
        <v>43392</v>
      </c>
      <c r="B746" s="5">
        <f>TITRES_STAT!C749</f>
        <v>3.23</v>
      </c>
      <c r="C746" s="5">
        <f>TITRES_STAT!D749</f>
        <v>1.1180000000000001</v>
      </c>
      <c r="D746" s="5">
        <f>TITRES_STAT!E749</f>
        <v>15737</v>
      </c>
      <c r="E746" s="2">
        <f t="shared" si="44"/>
        <v>935639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3.29</v>
      </c>
      <c r="C747" s="5">
        <f>TITRES_STAT!D750</f>
        <v>1.1388</v>
      </c>
      <c r="D747" s="5">
        <f>TITRES_STAT!E750</f>
        <v>1500</v>
      </c>
      <c r="E747" s="2">
        <f t="shared" si="44"/>
        <v>937139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3.31</v>
      </c>
      <c r="C748" s="5">
        <f>TITRES_STAT!D751</f>
        <v>1.1456999999999999</v>
      </c>
      <c r="D748" s="5">
        <f>TITRES_STAT!E751</f>
        <v>316</v>
      </c>
      <c r="E748" s="2">
        <f t="shared" si="44"/>
        <v>937455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3.31</v>
      </c>
      <c r="C749" s="5">
        <f>TITRES_STAT!D752</f>
        <v>1.1456999999999999</v>
      </c>
      <c r="D749" s="5">
        <f>TITRES_STAT!E752</f>
        <v>5</v>
      </c>
      <c r="E749" s="2">
        <f t="shared" si="44"/>
        <v>937455</v>
      </c>
      <c r="F749" s="5" t="str">
        <f t="shared" si="47"/>
        <v>BULLISH</v>
      </c>
      <c r="G749" s="5" t="str">
        <f t="shared" si="46"/>
        <v>NEUTRAL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3.25</v>
      </c>
      <c r="C750" s="5">
        <f>TITRES_STAT!D753</f>
        <v>1.125</v>
      </c>
      <c r="D750" s="5">
        <f>TITRES_STAT!E753</f>
        <v>50</v>
      </c>
      <c r="E750" s="2">
        <f t="shared" si="44"/>
        <v>937405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CONFIRMED BULLISH</v>
      </c>
    </row>
    <row r="751" spans="1:8" ht="13.5" x14ac:dyDescent="0.25">
      <c r="A751" s="3">
        <f>TITRES_STAT!B754</f>
        <v>43399</v>
      </c>
      <c r="B751" s="5">
        <f>TITRES_STAT!C754</f>
        <v>3.25</v>
      </c>
      <c r="C751" s="5">
        <f>TITRES_STAT!D754</f>
        <v>1.125</v>
      </c>
      <c r="D751" s="5">
        <f>TITRES_STAT!E754</f>
        <v>913</v>
      </c>
      <c r="E751" s="2">
        <f t="shared" si="44"/>
        <v>937405</v>
      </c>
      <c r="F751" s="5" t="str">
        <f t="shared" si="47"/>
        <v>BULLISH</v>
      </c>
      <c r="G751" s="5" t="str">
        <f t="shared" si="46"/>
        <v>NEUTRAL</v>
      </c>
      <c r="H751" s="5" t="str">
        <f t="shared" si="45"/>
        <v>CONFIRMED BULLISH</v>
      </c>
    </row>
    <row r="752" spans="1:8" ht="13.5" x14ac:dyDescent="0.25">
      <c r="A752" s="3">
        <f>TITRES_STAT!B755</f>
        <v>43402</v>
      </c>
      <c r="B752" s="5">
        <f>TITRES_STAT!C755</f>
        <v>3.19</v>
      </c>
      <c r="C752" s="5">
        <f>TITRES_STAT!D755</f>
        <v>1.1042000000000001</v>
      </c>
      <c r="D752" s="5">
        <f>TITRES_STAT!E755</f>
        <v>186</v>
      </c>
      <c r="E752" s="2">
        <f t="shared" si="44"/>
        <v>937219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BULLISH DIVERGENCE</v>
      </c>
    </row>
    <row r="753" spans="1:8" ht="13.5" x14ac:dyDescent="0.25">
      <c r="A753" s="3">
        <f>TITRES_STAT!B756</f>
        <v>43403</v>
      </c>
      <c r="B753" s="5">
        <f>TITRES_STAT!C756</f>
        <v>3.29</v>
      </c>
      <c r="C753" s="5">
        <f>TITRES_STAT!D756</f>
        <v>1.1388</v>
      </c>
      <c r="D753" s="5">
        <f>TITRES_STAT!E756</f>
        <v>102</v>
      </c>
      <c r="E753" s="2">
        <f t="shared" si="44"/>
        <v>937321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3.29</v>
      </c>
      <c r="C754" s="5">
        <f>TITRES_STAT!D757</f>
        <v>1.1388</v>
      </c>
      <c r="D754" s="5">
        <f>TITRES_STAT!E757</f>
        <v>267</v>
      </c>
      <c r="E754" s="2">
        <f t="shared" si="44"/>
        <v>937321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3.2</v>
      </c>
      <c r="C755" s="5">
        <f>TITRES_STAT!D758</f>
        <v>1.1075999999999999</v>
      </c>
      <c r="D755" s="5">
        <f>TITRES_STAT!E758</f>
        <v>2</v>
      </c>
      <c r="E755" s="2">
        <f t="shared" si="44"/>
        <v>937319</v>
      </c>
      <c r="F755" s="5" t="str">
        <f t="shared" si="47"/>
        <v>BEARISH</v>
      </c>
      <c r="G755" s="5" t="str">
        <f t="shared" si="46"/>
        <v>NEUTRAL</v>
      </c>
      <c r="H755" s="5" t="str">
        <f t="shared" si="45"/>
        <v>CONFIRMED BEARISH</v>
      </c>
    </row>
    <row r="756" spans="1:8" ht="13.5" x14ac:dyDescent="0.25">
      <c r="A756" s="3">
        <f>TITRES_STAT!B759</f>
        <v>43406</v>
      </c>
      <c r="B756" s="5">
        <f>TITRES_STAT!C759</f>
        <v>3.2</v>
      </c>
      <c r="C756" s="5">
        <f>TITRES_STAT!D759</f>
        <v>1.1075999999999999</v>
      </c>
      <c r="D756" s="5">
        <f>TITRES_STAT!E759</f>
        <v>0</v>
      </c>
      <c r="E756" s="2">
        <f t="shared" si="44"/>
        <v>937319</v>
      </c>
      <c r="F756" s="5" t="str">
        <f t="shared" si="47"/>
        <v>BEARISH</v>
      </c>
      <c r="G756" s="5" t="str">
        <f t="shared" si="46"/>
        <v>NEUTRAL</v>
      </c>
      <c r="H756" s="5" t="str">
        <f t="shared" si="45"/>
        <v>CONFIRMED BEARISH</v>
      </c>
    </row>
    <row r="757" spans="1:8" ht="13.5" x14ac:dyDescent="0.25">
      <c r="A757" s="3">
        <f>TITRES_STAT!B760</f>
        <v>43409</v>
      </c>
      <c r="B757" s="5">
        <f>TITRES_STAT!C760</f>
        <v>3.2</v>
      </c>
      <c r="C757" s="5">
        <f>TITRES_STAT!D760</f>
        <v>1.1075999999999999</v>
      </c>
      <c r="D757" s="5">
        <f>TITRES_STAT!E760</f>
        <v>0</v>
      </c>
      <c r="E757" s="2">
        <f t="shared" si="44"/>
        <v>937319</v>
      </c>
      <c r="F757" s="5" t="str">
        <f t="shared" si="47"/>
        <v>BULLISH</v>
      </c>
      <c r="G757" s="5" t="str">
        <f t="shared" si="46"/>
        <v>NEUTRAL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3.29</v>
      </c>
      <c r="C758" s="5">
        <f>TITRES_STAT!D761</f>
        <v>1.1388</v>
      </c>
      <c r="D758" s="5">
        <f>TITRES_STAT!E761</f>
        <v>29</v>
      </c>
      <c r="E758" s="2">
        <f t="shared" si="44"/>
        <v>937348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NEUTRAL</v>
      </c>
    </row>
    <row r="759" spans="1:8" ht="13.5" x14ac:dyDescent="0.25">
      <c r="A759" s="3">
        <f>TITRES_STAT!B762</f>
        <v>43411</v>
      </c>
      <c r="B759" s="5">
        <f>TITRES_STAT!C762</f>
        <v>3.29</v>
      </c>
      <c r="C759" s="5">
        <f>TITRES_STAT!D762</f>
        <v>1.1388</v>
      </c>
      <c r="D759" s="5">
        <f>TITRES_STAT!E762</f>
        <v>0</v>
      </c>
      <c r="E759" s="2">
        <f t="shared" si="44"/>
        <v>937348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NEUTRAL</v>
      </c>
    </row>
    <row r="760" spans="1:8" ht="13.5" x14ac:dyDescent="0.25">
      <c r="A760" s="3">
        <f>TITRES_STAT!B763</f>
        <v>43412</v>
      </c>
      <c r="B760" s="5">
        <f>TITRES_STAT!C763</f>
        <v>3.29</v>
      </c>
      <c r="C760" s="5">
        <f>TITRES_STAT!D763</f>
        <v>1.1388</v>
      </c>
      <c r="D760" s="5">
        <f>TITRES_STAT!E763</f>
        <v>0</v>
      </c>
      <c r="E760" s="2">
        <f t="shared" si="44"/>
        <v>937348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CONFIRMED BULLISH</v>
      </c>
    </row>
    <row r="761" spans="1:8" ht="13.5" x14ac:dyDescent="0.25">
      <c r="A761" s="3">
        <f>TITRES_STAT!B764</f>
        <v>43413</v>
      </c>
      <c r="B761" s="5">
        <f>TITRES_STAT!C764</f>
        <v>3.2</v>
      </c>
      <c r="C761" s="5">
        <f>TITRES_STAT!D764</f>
        <v>1.1075999999999999</v>
      </c>
      <c r="D761" s="5">
        <f>TITRES_STAT!E764</f>
        <v>133</v>
      </c>
      <c r="E761" s="2">
        <f t="shared" si="44"/>
        <v>937215</v>
      </c>
      <c r="F761" s="5" t="str">
        <f t="shared" si="47"/>
        <v>BEARISH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3.07</v>
      </c>
      <c r="C762" s="5">
        <f>TITRES_STAT!D765</f>
        <v>1.0626</v>
      </c>
      <c r="D762" s="5">
        <f>TITRES_STAT!E765</f>
        <v>11453</v>
      </c>
      <c r="E762" s="2">
        <f t="shared" si="44"/>
        <v>925762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3.04</v>
      </c>
      <c r="C763" s="5">
        <f>TITRES_STAT!D766</f>
        <v>1.0523</v>
      </c>
      <c r="D763" s="5">
        <f>TITRES_STAT!E766</f>
        <v>426</v>
      </c>
      <c r="E763" s="2">
        <f t="shared" si="44"/>
        <v>925336</v>
      </c>
      <c r="F763" s="5" t="str">
        <f t="shared" si="47"/>
        <v>BEARISH</v>
      </c>
      <c r="G763" s="5" t="str">
        <f t="shared" si="46"/>
        <v>NEUTRAL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3.13</v>
      </c>
      <c r="C764" s="5">
        <f>TITRES_STAT!D767</f>
        <v>1.0833999999999999</v>
      </c>
      <c r="D764" s="5">
        <f>TITRES_STAT!E767</f>
        <v>4882</v>
      </c>
      <c r="E764" s="2">
        <f t="shared" si="44"/>
        <v>930218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3.18</v>
      </c>
      <c r="C765" s="5">
        <f>TITRES_STAT!D768</f>
        <v>1.1007</v>
      </c>
      <c r="D765" s="5">
        <f>TITRES_STAT!E768</f>
        <v>428</v>
      </c>
      <c r="E765" s="2">
        <f t="shared" si="44"/>
        <v>930646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3.22</v>
      </c>
      <c r="C766" s="5">
        <f>TITRES_STAT!D769</f>
        <v>1.1146</v>
      </c>
      <c r="D766" s="5">
        <f>TITRES_STAT!E769</f>
        <v>3599</v>
      </c>
      <c r="E766" s="2">
        <f t="shared" si="44"/>
        <v>934245</v>
      </c>
      <c r="F766" s="5" t="str">
        <f t="shared" si="47"/>
        <v>BEARISH</v>
      </c>
      <c r="G766" s="5" t="str">
        <f t="shared" si="46"/>
        <v>NEUTRAL</v>
      </c>
      <c r="H766" s="5" t="str">
        <f t="shared" si="45"/>
        <v>BEARISH DIVERGENCE</v>
      </c>
    </row>
    <row r="767" spans="1:8" ht="13.5" x14ac:dyDescent="0.25">
      <c r="A767" s="3">
        <f>TITRES_STAT!B770</f>
        <v>43423</v>
      </c>
      <c r="B767" s="5">
        <f>TITRES_STAT!C770</f>
        <v>3.22</v>
      </c>
      <c r="C767" s="5">
        <f>TITRES_STAT!D770</f>
        <v>1.1146</v>
      </c>
      <c r="D767" s="5">
        <f>TITRES_STAT!E770</f>
        <v>0</v>
      </c>
      <c r="E767" s="2">
        <f t="shared" si="44"/>
        <v>934245</v>
      </c>
      <c r="F767" s="5" t="str">
        <f t="shared" si="47"/>
        <v>BULLISH</v>
      </c>
      <c r="G767" s="5" t="str">
        <f t="shared" si="46"/>
        <v>NEUTRAL</v>
      </c>
      <c r="H767" s="5" t="str">
        <f t="shared" si="45"/>
        <v>CONFIRMED BULLISH</v>
      </c>
    </row>
    <row r="768" spans="1:8" ht="13.5" x14ac:dyDescent="0.25">
      <c r="A768" s="3">
        <f>TITRES_STAT!B771</f>
        <v>43425</v>
      </c>
      <c r="B768" s="5">
        <f>TITRES_STAT!C771</f>
        <v>3.13</v>
      </c>
      <c r="C768" s="5">
        <f>TITRES_STAT!D771</f>
        <v>1.0833999999999999</v>
      </c>
      <c r="D768" s="5">
        <f>TITRES_STAT!E771</f>
        <v>85</v>
      </c>
      <c r="E768" s="2">
        <f t="shared" si="44"/>
        <v>934160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CONFIRMED BULLISH</v>
      </c>
    </row>
    <row r="769" spans="1:8" ht="13.5" x14ac:dyDescent="0.25">
      <c r="A769" s="3">
        <f>TITRES_STAT!B772</f>
        <v>43426</v>
      </c>
      <c r="B769" s="5">
        <f>TITRES_STAT!C772</f>
        <v>3.22</v>
      </c>
      <c r="C769" s="5">
        <f>TITRES_STAT!D772</f>
        <v>1.1146</v>
      </c>
      <c r="D769" s="5">
        <f>TITRES_STAT!E772</f>
        <v>449</v>
      </c>
      <c r="E769" s="2">
        <f t="shared" si="44"/>
        <v>934609</v>
      </c>
      <c r="F769" s="5" t="str">
        <f t="shared" si="47"/>
        <v>BULLISH</v>
      </c>
      <c r="G769" s="5" t="str">
        <f t="shared" si="46"/>
        <v>NEUTRAL</v>
      </c>
      <c r="H769" s="5" t="str">
        <f t="shared" si="45"/>
        <v>CONFIRMED BULLISH</v>
      </c>
    </row>
    <row r="770" spans="1:8" ht="13.5" x14ac:dyDescent="0.25">
      <c r="A770" s="3">
        <f>TITRES_STAT!B773</f>
        <v>43427</v>
      </c>
      <c r="B770" s="5">
        <f>TITRES_STAT!C773</f>
        <v>3.22</v>
      </c>
      <c r="C770" s="5">
        <f>TITRES_STAT!D773</f>
        <v>1.1146</v>
      </c>
      <c r="D770" s="5">
        <f>TITRES_STAT!E773</f>
        <v>1158</v>
      </c>
      <c r="E770" s="2">
        <f t="shared" si="44"/>
        <v>934609</v>
      </c>
      <c r="F770" s="5" t="str">
        <f t="shared" si="47"/>
        <v>BULLISH</v>
      </c>
      <c r="G770" s="5" t="str">
        <f t="shared" si="46"/>
        <v>NEUTRAL</v>
      </c>
      <c r="H770" s="5" t="str">
        <f t="shared" si="45"/>
        <v>CONFIRMED BULLISH</v>
      </c>
    </row>
    <row r="771" spans="1:8" ht="13.5" x14ac:dyDescent="0.25">
      <c r="A771" s="3">
        <f>TITRES_STAT!B774</f>
        <v>43430</v>
      </c>
      <c r="B771" s="5">
        <f>TITRES_STAT!C774</f>
        <v>3.2</v>
      </c>
      <c r="C771" s="5">
        <f>TITRES_STAT!D774</f>
        <v>1.1075999999999999</v>
      </c>
      <c r="D771" s="5">
        <f>TITRES_STAT!E774</f>
        <v>1204</v>
      </c>
      <c r="E771" s="2">
        <f t="shared" si="44"/>
        <v>933405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3.2</v>
      </c>
      <c r="C772" s="5">
        <f>TITRES_STAT!D775</f>
        <v>1.1075999999999999</v>
      </c>
      <c r="D772" s="5">
        <f>TITRES_STAT!E775</f>
        <v>295</v>
      </c>
      <c r="E772" s="2">
        <f t="shared" ref="E772:E835" si="48">IF(B772&gt;B771, E771+D772, IF(B772&lt;B771, E771-D772, E771))</f>
        <v>933405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43432</v>
      </c>
      <c r="B773" s="5">
        <f>TITRES_STAT!C776</f>
        <v>3.15</v>
      </c>
      <c r="C773" s="5">
        <f>TITRES_STAT!D776</f>
        <v>1.0903</v>
      </c>
      <c r="D773" s="5">
        <f>TITRES_STAT!E776</f>
        <v>147</v>
      </c>
      <c r="E773" s="2">
        <f t="shared" si="48"/>
        <v>933258</v>
      </c>
      <c r="F773" s="5" t="str">
        <f t="shared" si="47"/>
        <v>BEARISH</v>
      </c>
      <c r="G773" s="5" t="str">
        <f t="shared" si="46"/>
        <v>NEUTRAL</v>
      </c>
      <c r="H773" s="5" t="str">
        <f t="shared" si="45"/>
        <v>BEARISH DIVERGENCE</v>
      </c>
    </row>
    <row r="774" spans="1:8" ht="13.5" x14ac:dyDescent="0.25">
      <c r="A774" s="3">
        <f>TITRES_STAT!B777</f>
        <v>43433</v>
      </c>
      <c r="B774" s="5">
        <f>TITRES_STAT!C777</f>
        <v>3.24</v>
      </c>
      <c r="C774" s="5">
        <f>TITRES_STAT!D777</f>
        <v>1.1214999999999999</v>
      </c>
      <c r="D774" s="5">
        <f>TITRES_STAT!E777</f>
        <v>1154</v>
      </c>
      <c r="E774" s="2">
        <f t="shared" si="48"/>
        <v>934412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f>TITRES_STAT!B778</f>
        <v>43434</v>
      </c>
      <c r="B775" s="5">
        <f>TITRES_STAT!C778</f>
        <v>3.33</v>
      </c>
      <c r="C775" s="5">
        <f>TITRES_STAT!D778</f>
        <v>1.1526000000000001</v>
      </c>
      <c r="D775" s="5">
        <f>TITRES_STAT!E778</f>
        <v>5796</v>
      </c>
      <c r="E775" s="2">
        <f t="shared" si="48"/>
        <v>940208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3.24</v>
      </c>
      <c r="C776" s="5">
        <f>TITRES_STAT!D779</f>
        <v>1.1214999999999999</v>
      </c>
      <c r="D776" s="5">
        <f>TITRES_STAT!E779</f>
        <v>397</v>
      </c>
      <c r="E776" s="2">
        <f t="shared" si="48"/>
        <v>939811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3.32</v>
      </c>
      <c r="C777" s="5">
        <f>TITRES_STAT!D780</f>
        <v>1.1492</v>
      </c>
      <c r="D777" s="5">
        <f>TITRES_STAT!E780</f>
        <v>1556</v>
      </c>
      <c r="E777" s="2">
        <f t="shared" si="48"/>
        <v>941367</v>
      </c>
      <c r="F777" s="5" t="str">
        <f t="shared" si="51"/>
        <v>BULLISH</v>
      </c>
      <c r="G777" s="5" t="str">
        <f t="shared" si="50"/>
        <v>NEUTRAL</v>
      </c>
      <c r="H777" s="5" t="str">
        <f t="shared" si="49"/>
        <v>CONFIRMED BULLISH</v>
      </c>
    </row>
    <row r="778" spans="1:8" ht="13.5" x14ac:dyDescent="0.25">
      <c r="A778" s="3">
        <f>TITRES_STAT!B781</f>
        <v>43439</v>
      </c>
      <c r="B778" s="5">
        <f>TITRES_STAT!C781</f>
        <v>3.35</v>
      </c>
      <c r="C778" s="5">
        <f>TITRES_STAT!D781</f>
        <v>1.1596</v>
      </c>
      <c r="D778" s="5">
        <f>TITRES_STAT!E781</f>
        <v>3155</v>
      </c>
      <c r="E778" s="2">
        <f t="shared" si="48"/>
        <v>944522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CONFIRMED BULLISH</v>
      </c>
    </row>
    <row r="779" spans="1:8" ht="13.5" x14ac:dyDescent="0.25">
      <c r="A779" s="3">
        <f>TITRES_STAT!B782</f>
        <v>43440</v>
      </c>
      <c r="B779" s="5">
        <f>TITRES_STAT!C782</f>
        <v>3.33</v>
      </c>
      <c r="C779" s="5">
        <f>TITRES_STAT!D782</f>
        <v>1.1526000000000001</v>
      </c>
      <c r="D779" s="5">
        <f>TITRES_STAT!E782</f>
        <v>2668</v>
      </c>
      <c r="E779" s="2">
        <f t="shared" si="48"/>
        <v>941854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43441</v>
      </c>
      <c r="B780" s="5">
        <f>TITRES_STAT!C783</f>
        <v>3.33</v>
      </c>
      <c r="C780" s="5">
        <f>TITRES_STAT!D783</f>
        <v>1.1526000000000001</v>
      </c>
      <c r="D780" s="5">
        <f>TITRES_STAT!E783</f>
        <v>1553</v>
      </c>
      <c r="E780" s="2">
        <f t="shared" si="48"/>
        <v>941854</v>
      </c>
      <c r="F780" s="5" t="str">
        <f t="shared" si="51"/>
        <v>BULLISH</v>
      </c>
      <c r="G780" s="5" t="str">
        <f t="shared" si="50"/>
        <v>NEUTRAL</v>
      </c>
      <c r="H780" s="5" t="str">
        <f t="shared" si="49"/>
        <v>NEUTRAL</v>
      </c>
    </row>
    <row r="781" spans="1:8" ht="13.5" x14ac:dyDescent="0.25">
      <c r="A781" s="3">
        <f>TITRES_STAT!B784</f>
        <v>43444</v>
      </c>
      <c r="B781" s="5">
        <f>TITRES_STAT!C784</f>
        <v>3.34</v>
      </c>
      <c r="C781" s="5">
        <f>TITRES_STAT!D784</f>
        <v>1.1560999999999999</v>
      </c>
      <c r="D781" s="5">
        <f>TITRES_STAT!E784</f>
        <v>170</v>
      </c>
      <c r="E781" s="2">
        <f t="shared" si="48"/>
        <v>942024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43445</v>
      </c>
      <c r="B782" s="5">
        <f>TITRES_STAT!C785</f>
        <v>3.33</v>
      </c>
      <c r="C782" s="5">
        <f>TITRES_STAT!D785</f>
        <v>1.1526000000000001</v>
      </c>
      <c r="D782" s="5">
        <f>TITRES_STAT!E785</f>
        <v>9546</v>
      </c>
      <c r="E782" s="2">
        <f t="shared" si="48"/>
        <v>932478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BEARISH DIVERGENCE</v>
      </c>
    </row>
    <row r="783" spans="1:8" ht="13.5" x14ac:dyDescent="0.25">
      <c r="A783" s="3">
        <f>TITRES_STAT!B786</f>
        <v>43446</v>
      </c>
      <c r="B783" s="5">
        <f>TITRES_STAT!C786</f>
        <v>3.24</v>
      </c>
      <c r="C783" s="5">
        <f>TITRES_STAT!D786</f>
        <v>1.1214999999999999</v>
      </c>
      <c r="D783" s="5">
        <f>TITRES_STAT!E786</f>
        <v>7928</v>
      </c>
      <c r="E783" s="2">
        <f t="shared" si="48"/>
        <v>924550</v>
      </c>
      <c r="F783" s="5" t="str">
        <f t="shared" si="51"/>
        <v>BEARISH</v>
      </c>
      <c r="G783" s="5" t="str">
        <f t="shared" si="50"/>
        <v>WEAK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3.33</v>
      </c>
      <c r="C784" s="5">
        <f>TITRES_STAT!D787</f>
        <v>1.1526000000000001</v>
      </c>
      <c r="D784" s="5">
        <f>TITRES_STAT!E787</f>
        <v>2002</v>
      </c>
      <c r="E784" s="2">
        <f t="shared" si="48"/>
        <v>926552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NEUTRAL</v>
      </c>
    </row>
    <row r="785" spans="1:8" ht="13.5" x14ac:dyDescent="0.25">
      <c r="A785" s="3">
        <f>TITRES_STAT!B788</f>
        <v>43448</v>
      </c>
      <c r="B785" s="5">
        <f>TITRES_STAT!C788</f>
        <v>3.3</v>
      </c>
      <c r="C785" s="5">
        <f>TITRES_STAT!D788</f>
        <v>1.1423000000000001</v>
      </c>
      <c r="D785" s="5">
        <f>TITRES_STAT!E788</f>
        <v>1</v>
      </c>
      <c r="E785" s="2">
        <f t="shared" si="48"/>
        <v>926551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CONFIRMED BEARISH</v>
      </c>
    </row>
    <row r="786" spans="1:8" ht="13.5" x14ac:dyDescent="0.25">
      <c r="A786" s="3">
        <f>TITRES_STAT!B789</f>
        <v>43451</v>
      </c>
      <c r="B786" s="5">
        <f>TITRES_STAT!C789</f>
        <v>3.3</v>
      </c>
      <c r="C786" s="5">
        <f>TITRES_STAT!D789</f>
        <v>1.1423000000000001</v>
      </c>
      <c r="D786" s="5">
        <f>TITRES_STAT!E789</f>
        <v>2239</v>
      </c>
      <c r="E786" s="2">
        <f t="shared" si="48"/>
        <v>926551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43452</v>
      </c>
      <c r="B787" s="5">
        <f>TITRES_STAT!C790</f>
        <v>3.25</v>
      </c>
      <c r="C787" s="5">
        <f>TITRES_STAT!D790</f>
        <v>1.125</v>
      </c>
      <c r="D787" s="5">
        <f>TITRES_STAT!E790</f>
        <v>5000</v>
      </c>
      <c r="E787" s="2">
        <f t="shared" si="48"/>
        <v>921551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3.25</v>
      </c>
      <c r="C788" s="5">
        <f>TITRES_STAT!D791</f>
        <v>1.125</v>
      </c>
      <c r="D788" s="5">
        <f>TITRES_STAT!E791</f>
        <v>2706</v>
      </c>
      <c r="E788" s="2">
        <f t="shared" si="48"/>
        <v>921551</v>
      </c>
      <c r="F788" s="5" t="str">
        <f t="shared" si="51"/>
        <v>BEARISH</v>
      </c>
      <c r="G788" s="5" t="str">
        <f t="shared" si="50"/>
        <v>NEUTRAL</v>
      </c>
      <c r="H788" s="5" t="str">
        <f t="shared" si="49"/>
        <v>BEARISH DIVERGENCE</v>
      </c>
    </row>
    <row r="789" spans="1:8" ht="13.5" x14ac:dyDescent="0.25">
      <c r="A789" s="3">
        <f>TITRES_STAT!B792</f>
        <v>43454</v>
      </c>
      <c r="B789" s="5">
        <f>TITRES_STAT!C792</f>
        <v>3.3</v>
      </c>
      <c r="C789" s="5">
        <f>TITRES_STAT!D792</f>
        <v>1.1423000000000001</v>
      </c>
      <c r="D789" s="5">
        <f>TITRES_STAT!E792</f>
        <v>356</v>
      </c>
      <c r="E789" s="2">
        <f t="shared" si="48"/>
        <v>921907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3.3</v>
      </c>
      <c r="C790" s="5">
        <f>TITRES_STAT!D793</f>
        <v>1.1423000000000001</v>
      </c>
      <c r="D790" s="5">
        <f>TITRES_STAT!E793</f>
        <v>1253</v>
      </c>
      <c r="E790" s="2">
        <f t="shared" si="48"/>
        <v>921907</v>
      </c>
      <c r="F790" s="5" t="str">
        <f t="shared" si="51"/>
        <v>BEARISH</v>
      </c>
      <c r="G790" s="5" t="str">
        <f t="shared" si="50"/>
        <v>NEUTRAL</v>
      </c>
      <c r="H790" s="5" t="str">
        <f t="shared" si="49"/>
        <v>NEUTRAL</v>
      </c>
    </row>
    <row r="791" spans="1:8" ht="13.5" x14ac:dyDescent="0.25">
      <c r="A791" s="3">
        <f>TITRES_STAT!B794</f>
        <v>43458</v>
      </c>
      <c r="B791" s="5">
        <f>TITRES_STAT!C794</f>
        <v>3.39</v>
      </c>
      <c r="C791" s="5">
        <f>TITRES_STAT!D794</f>
        <v>1.1734</v>
      </c>
      <c r="D791" s="5">
        <f>TITRES_STAT!E794</f>
        <v>5116</v>
      </c>
      <c r="E791" s="2">
        <f t="shared" si="48"/>
        <v>927023</v>
      </c>
      <c r="F791" s="5" t="str">
        <f t="shared" si="51"/>
        <v>BULLISH</v>
      </c>
      <c r="G791" s="5" t="str">
        <f t="shared" si="50"/>
        <v>NEUTRAL</v>
      </c>
      <c r="H791" s="5" t="str">
        <f t="shared" si="49"/>
        <v>CONFIRMED BULLISH</v>
      </c>
    </row>
    <row r="792" spans="1:8" ht="13.5" x14ac:dyDescent="0.25">
      <c r="A792" s="3">
        <f>TITRES_STAT!B795</f>
        <v>43459</v>
      </c>
      <c r="B792" s="5">
        <f>TITRES_STAT!C795</f>
        <v>3.39</v>
      </c>
      <c r="C792" s="5">
        <f>TITRES_STAT!D795</f>
        <v>1.1734</v>
      </c>
      <c r="D792" s="5">
        <f>TITRES_STAT!E795</f>
        <v>1002</v>
      </c>
      <c r="E792" s="2">
        <f t="shared" si="48"/>
        <v>927023</v>
      </c>
      <c r="F792" s="5" t="str">
        <f t="shared" si="51"/>
        <v>BULLISH</v>
      </c>
      <c r="G792" s="5" t="str">
        <f t="shared" si="50"/>
        <v>NEUTRAL</v>
      </c>
      <c r="H792" s="5" t="str">
        <f t="shared" si="49"/>
        <v>CONFIRMED BULLISH</v>
      </c>
    </row>
    <row r="793" spans="1:8" ht="13.5" x14ac:dyDescent="0.25">
      <c r="A793" s="3">
        <f>TITRES_STAT!B796</f>
        <v>43460</v>
      </c>
      <c r="B793" s="5">
        <f>TITRES_STAT!C796</f>
        <v>3.39</v>
      </c>
      <c r="C793" s="5">
        <f>TITRES_STAT!D796</f>
        <v>1.1734</v>
      </c>
      <c r="D793" s="5">
        <f>TITRES_STAT!E796</f>
        <v>50</v>
      </c>
      <c r="E793" s="2">
        <f t="shared" si="48"/>
        <v>927023</v>
      </c>
      <c r="F793" s="5" t="str">
        <f t="shared" si="51"/>
        <v>BULLISH</v>
      </c>
      <c r="G793" s="5" t="str">
        <f t="shared" si="50"/>
        <v>NEUTRAL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3.37</v>
      </c>
      <c r="C794" s="5">
        <f>TITRES_STAT!D797</f>
        <v>1.1665000000000001</v>
      </c>
      <c r="D794" s="5">
        <f>TITRES_STAT!E797</f>
        <v>2939</v>
      </c>
      <c r="E794" s="2">
        <f t="shared" si="48"/>
        <v>924084</v>
      </c>
      <c r="F794" s="5" t="str">
        <f t="shared" si="51"/>
        <v>BULLISH</v>
      </c>
      <c r="G794" s="5" t="str">
        <f t="shared" si="50"/>
        <v>NEUTRAL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3.42</v>
      </c>
      <c r="C795" s="5">
        <f>TITRES_STAT!D798</f>
        <v>1.1838</v>
      </c>
      <c r="D795" s="5">
        <f>TITRES_STAT!E798</f>
        <v>10808</v>
      </c>
      <c r="E795" s="2">
        <f t="shared" si="48"/>
        <v>934892</v>
      </c>
      <c r="F795" s="5" t="str">
        <f t="shared" si="51"/>
        <v>BULLISH</v>
      </c>
      <c r="G795" s="5" t="str">
        <f t="shared" si="50"/>
        <v>NEUTRAL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3.42</v>
      </c>
      <c r="C796" s="5">
        <f>TITRES_STAT!D799</f>
        <v>1.1838</v>
      </c>
      <c r="D796" s="5">
        <f>TITRES_STAT!E799</f>
        <v>0</v>
      </c>
      <c r="E796" s="2">
        <f t="shared" si="48"/>
        <v>934892</v>
      </c>
      <c r="F796" s="5" t="str">
        <f t="shared" si="51"/>
        <v>BULLISH</v>
      </c>
      <c r="G796" s="5" t="str">
        <f t="shared" si="50"/>
        <v>NEUTRAL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3.4</v>
      </c>
      <c r="C797" s="5">
        <f>TITRES_STAT!D800</f>
        <v>1.1769000000000001</v>
      </c>
      <c r="D797" s="5">
        <f>TITRES_STAT!E800</f>
        <v>457</v>
      </c>
      <c r="E797" s="2">
        <f t="shared" si="48"/>
        <v>934435</v>
      </c>
      <c r="F797" s="5" t="str">
        <f t="shared" si="51"/>
        <v>BULLISH</v>
      </c>
      <c r="G797" s="5" t="str">
        <f t="shared" si="50"/>
        <v>NEUTRAL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3.3</v>
      </c>
      <c r="C798" s="5">
        <f>TITRES_STAT!D801</f>
        <v>1.1423000000000001</v>
      </c>
      <c r="D798" s="5">
        <f>TITRES_STAT!E801</f>
        <v>550</v>
      </c>
      <c r="E798" s="2">
        <f t="shared" si="48"/>
        <v>933885</v>
      </c>
      <c r="F798" s="5" t="str">
        <f t="shared" si="51"/>
        <v>BULLISH</v>
      </c>
      <c r="G798" s="5" t="str">
        <f t="shared" si="50"/>
        <v>NEUTRAL</v>
      </c>
      <c r="H798" s="5" t="str">
        <f t="shared" si="49"/>
        <v>BULLISH DIVERGENCE</v>
      </c>
    </row>
    <row r="799" spans="1:8" ht="13.5" x14ac:dyDescent="0.25">
      <c r="A799" s="3">
        <f>TITRES_STAT!B802</f>
        <v>43469</v>
      </c>
      <c r="B799" s="5">
        <f>TITRES_STAT!C802</f>
        <v>3.38</v>
      </c>
      <c r="C799" s="5">
        <f>TITRES_STAT!D802</f>
        <v>1.1698999999999999</v>
      </c>
      <c r="D799" s="5">
        <f>TITRES_STAT!E802</f>
        <v>5167</v>
      </c>
      <c r="E799" s="2">
        <f t="shared" si="48"/>
        <v>939052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3.49</v>
      </c>
      <c r="C800" s="5">
        <f>TITRES_STAT!D803</f>
        <v>1.208</v>
      </c>
      <c r="D800" s="5">
        <f>TITRES_STAT!E803</f>
        <v>13987</v>
      </c>
      <c r="E800" s="2">
        <f t="shared" si="48"/>
        <v>953039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3.59</v>
      </c>
      <c r="C801" s="5">
        <f>TITRES_STAT!D804</f>
        <v>1.2425999999999999</v>
      </c>
      <c r="D801" s="5">
        <f>TITRES_STAT!E804</f>
        <v>13958</v>
      </c>
      <c r="E801" s="2">
        <f t="shared" si="48"/>
        <v>966997</v>
      </c>
      <c r="F801" s="5" t="str">
        <f t="shared" si="51"/>
        <v>BULLISH</v>
      </c>
      <c r="G801" s="5" t="str">
        <f t="shared" si="50"/>
        <v>STRONG</v>
      </c>
      <c r="H801" s="5" t="str">
        <f t="shared" si="49"/>
        <v>CONFIRMED BULLISH</v>
      </c>
    </row>
    <row r="802" spans="1:8" ht="13.5" x14ac:dyDescent="0.25">
      <c r="A802" s="3">
        <f>TITRES_STAT!B805</f>
        <v>43474</v>
      </c>
      <c r="B802" s="5">
        <f>TITRES_STAT!C805</f>
        <v>3.69</v>
      </c>
      <c r="C802" s="5">
        <f>TITRES_STAT!D805</f>
        <v>1.2773000000000001</v>
      </c>
      <c r="D802" s="5">
        <f>TITRES_STAT!E805</f>
        <v>7581</v>
      </c>
      <c r="E802" s="2">
        <f t="shared" si="48"/>
        <v>974578</v>
      </c>
      <c r="F802" s="5" t="str">
        <f t="shared" si="51"/>
        <v>BULLISH</v>
      </c>
      <c r="G802" s="5" t="str">
        <f t="shared" si="50"/>
        <v>STRONG</v>
      </c>
      <c r="H802" s="5" t="str">
        <f t="shared" si="49"/>
        <v>CONFIRMED BULLISH</v>
      </c>
    </row>
    <row r="803" spans="1:8" ht="13.5" x14ac:dyDescent="0.25">
      <c r="A803" s="3">
        <f>TITRES_STAT!B806</f>
        <v>43475</v>
      </c>
      <c r="B803" s="5">
        <f>TITRES_STAT!C806</f>
        <v>3.74</v>
      </c>
      <c r="C803" s="5">
        <f>TITRES_STAT!D806</f>
        <v>1.2946</v>
      </c>
      <c r="D803" s="5">
        <f>TITRES_STAT!E806</f>
        <v>1796</v>
      </c>
      <c r="E803" s="2">
        <f t="shared" si="48"/>
        <v>976374</v>
      </c>
      <c r="F803" s="5" t="str">
        <f t="shared" si="51"/>
        <v>BULLISH</v>
      </c>
      <c r="G803" s="5" t="str">
        <f t="shared" si="50"/>
        <v>STRONG</v>
      </c>
      <c r="H803" s="5" t="str">
        <f t="shared" si="49"/>
        <v>CONFIRMED BULLISH</v>
      </c>
    </row>
    <row r="804" spans="1:8" ht="13.5" x14ac:dyDescent="0.25">
      <c r="A804" s="3">
        <f>TITRES_STAT!B807</f>
        <v>43476</v>
      </c>
      <c r="B804" s="5">
        <f>TITRES_STAT!C807</f>
        <v>3.59</v>
      </c>
      <c r="C804" s="5">
        <f>TITRES_STAT!D807</f>
        <v>1.2425999999999999</v>
      </c>
      <c r="D804" s="5">
        <f>TITRES_STAT!E807</f>
        <v>6704</v>
      </c>
      <c r="E804" s="2">
        <f t="shared" si="48"/>
        <v>969670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3.54</v>
      </c>
      <c r="C805" s="5">
        <f>TITRES_STAT!D808</f>
        <v>1.2253000000000001</v>
      </c>
      <c r="D805" s="5">
        <f>TITRES_STAT!E808</f>
        <v>4513</v>
      </c>
      <c r="E805" s="2">
        <f t="shared" si="48"/>
        <v>965157</v>
      </c>
      <c r="F805" s="5" t="str">
        <f t="shared" si="51"/>
        <v>BULLISH</v>
      </c>
      <c r="G805" s="5" t="str">
        <f t="shared" si="50"/>
        <v>NEUTRAL</v>
      </c>
      <c r="H805" s="5" t="str">
        <f t="shared" si="49"/>
        <v>CONFIRMED BULLISH</v>
      </c>
    </row>
    <row r="806" spans="1:8" ht="13.5" x14ac:dyDescent="0.25">
      <c r="A806" s="3">
        <f>TITRES_STAT!B809</f>
        <v>43481</v>
      </c>
      <c r="B806" s="5">
        <f>TITRES_STAT!C809</f>
        <v>3.54</v>
      </c>
      <c r="C806" s="5">
        <f>TITRES_STAT!D809</f>
        <v>1.2253000000000001</v>
      </c>
      <c r="D806" s="5">
        <f>TITRES_STAT!E809</f>
        <v>673</v>
      </c>
      <c r="E806" s="2">
        <f t="shared" si="48"/>
        <v>965157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CONFIRMED BEARISH</v>
      </c>
    </row>
    <row r="807" spans="1:8" ht="13.5" x14ac:dyDescent="0.25">
      <c r="A807" s="3">
        <f>TITRES_STAT!B810</f>
        <v>43482</v>
      </c>
      <c r="B807" s="5">
        <f>TITRES_STAT!C810</f>
        <v>3.53</v>
      </c>
      <c r="C807" s="5">
        <f>TITRES_STAT!D810</f>
        <v>1.2219</v>
      </c>
      <c r="D807" s="5">
        <f>TITRES_STAT!E810</f>
        <v>634</v>
      </c>
      <c r="E807" s="2">
        <f t="shared" si="48"/>
        <v>964523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3.56</v>
      </c>
      <c r="C808" s="5">
        <f>TITRES_STAT!D811</f>
        <v>1.2323</v>
      </c>
      <c r="D808" s="5">
        <f>TITRES_STAT!E811</f>
        <v>71</v>
      </c>
      <c r="E808" s="2">
        <f t="shared" si="48"/>
        <v>964594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3.48</v>
      </c>
      <c r="C809" s="5">
        <f>TITRES_STAT!D812</f>
        <v>1.2045999999999999</v>
      </c>
      <c r="D809" s="5">
        <f>TITRES_STAT!E812</f>
        <v>202</v>
      </c>
      <c r="E809" s="2">
        <f t="shared" si="48"/>
        <v>964392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3.57</v>
      </c>
      <c r="C810" s="5">
        <f>TITRES_STAT!D813</f>
        <v>1.2357</v>
      </c>
      <c r="D810" s="5">
        <f>TITRES_STAT!E813</f>
        <v>4348</v>
      </c>
      <c r="E810" s="2">
        <f t="shared" si="48"/>
        <v>968740</v>
      </c>
      <c r="F810" s="5" t="str">
        <f t="shared" si="51"/>
        <v>BULLISH</v>
      </c>
      <c r="G810" s="5" t="str">
        <f t="shared" si="50"/>
        <v>NEUTRAL</v>
      </c>
      <c r="H810" s="5" t="str">
        <f t="shared" si="49"/>
        <v>CONFIRMED BULLISH</v>
      </c>
    </row>
    <row r="811" spans="1:8" ht="13.5" x14ac:dyDescent="0.25">
      <c r="A811" s="3">
        <f>TITRES_STAT!B814</f>
        <v>43488</v>
      </c>
      <c r="B811" s="5">
        <f>TITRES_STAT!C814</f>
        <v>3.58</v>
      </c>
      <c r="C811" s="5">
        <f>TITRES_STAT!D814</f>
        <v>1.2392000000000001</v>
      </c>
      <c r="D811" s="5">
        <f>TITRES_STAT!E814</f>
        <v>500</v>
      </c>
      <c r="E811" s="2">
        <f t="shared" si="48"/>
        <v>969240</v>
      </c>
      <c r="F811" s="5" t="str">
        <f t="shared" si="51"/>
        <v>BULLISH</v>
      </c>
      <c r="G811" s="5" t="str">
        <f t="shared" si="50"/>
        <v>NEUTRAL</v>
      </c>
      <c r="H811" s="5" t="str">
        <f t="shared" si="49"/>
        <v>CONFIRMED BULLISH</v>
      </c>
    </row>
    <row r="812" spans="1:8" ht="13.5" x14ac:dyDescent="0.25">
      <c r="A812" s="3">
        <f>TITRES_STAT!B815</f>
        <v>43489</v>
      </c>
      <c r="B812" s="5">
        <f>TITRES_STAT!C815</f>
        <v>3.57</v>
      </c>
      <c r="C812" s="5">
        <f>TITRES_STAT!D815</f>
        <v>1.2357</v>
      </c>
      <c r="D812" s="5">
        <f>TITRES_STAT!E815</f>
        <v>2310</v>
      </c>
      <c r="E812" s="2">
        <f t="shared" si="48"/>
        <v>966930</v>
      </c>
      <c r="F812" s="5" t="str">
        <f t="shared" si="51"/>
        <v>BULLISH</v>
      </c>
      <c r="G812" s="5" t="str">
        <f t="shared" si="50"/>
        <v>NEUTRAL</v>
      </c>
      <c r="H812" s="5" t="str">
        <f t="shared" si="49"/>
        <v>CONFIRMED BULLISH</v>
      </c>
    </row>
    <row r="813" spans="1:8" ht="13.5" x14ac:dyDescent="0.25">
      <c r="A813" s="3">
        <f>TITRES_STAT!B816</f>
        <v>43490</v>
      </c>
      <c r="B813" s="5">
        <f>TITRES_STAT!C816</f>
        <v>3.58</v>
      </c>
      <c r="C813" s="5">
        <f>TITRES_STAT!D816</f>
        <v>1.2392000000000001</v>
      </c>
      <c r="D813" s="5">
        <f>TITRES_STAT!E816</f>
        <v>2350</v>
      </c>
      <c r="E813" s="2">
        <f t="shared" si="48"/>
        <v>969280</v>
      </c>
      <c r="F813" s="5" t="str">
        <f t="shared" si="51"/>
        <v>BULLISH</v>
      </c>
      <c r="G813" s="5" t="str">
        <f t="shared" si="50"/>
        <v>NEUTRAL</v>
      </c>
      <c r="H813" s="5" t="str">
        <f t="shared" si="49"/>
        <v>CONFIRMED BULLISH</v>
      </c>
    </row>
    <row r="814" spans="1:8" ht="13.5" x14ac:dyDescent="0.25">
      <c r="A814" s="3">
        <f>TITRES_STAT!B817</f>
        <v>43493</v>
      </c>
      <c r="B814" s="5">
        <f>TITRES_STAT!C817</f>
        <v>3.48</v>
      </c>
      <c r="C814" s="5">
        <f>TITRES_STAT!D817</f>
        <v>1.2045999999999999</v>
      </c>
      <c r="D814" s="5">
        <f>TITRES_STAT!E817</f>
        <v>4109</v>
      </c>
      <c r="E814" s="2">
        <f t="shared" si="48"/>
        <v>965171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3.58</v>
      </c>
      <c r="C815" s="5">
        <f>TITRES_STAT!D818</f>
        <v>1.2392000000000001</v>
      </c>
      <c r="D815" s="5">
        <f>TITRES_STAT!E818</f>
        <v>5647</v>
      </c>
      <c r="E815" s="2">
        <f t="shared" si="48"/>
        <v>970818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CONFIRMED BULLISH</v>
      </c>
    </row>
    <row r="816" spans="1:8" ht="13.5" x14ac:dyDescent="0.25">
      <c r="A816" s="3">
        <f>TITRES_STAT!B819</f>
        <v>43495</v>
      </c>
      <c r="B816" s="5">
        <f>TITRES_STAT!C819</f>
        <v>3.58</v>
      </c>
      <c r="C816" s="5">
        <f>TITRES_STAT!D819</f>
        <v>1.2392000000000001</v>
      </c>
      <c r="D816" s="5">
        <f>TITRES_STAT!E819</f>
        <v>0</v>
      </c>
      <c r="E816" s="2">
        <f t="shared" si="48"/>
        <v>970818</v>
      </c>
      <c r="F816" s="5" t="str">
        <f t="shared" si="51"/>
        <v>BULLISH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43496</v>
      </c>
      <c r="B817" s="5">
        <f>TITRES_STAT!C820</f>
        <v>3.5</v>
      </c>
      <c r="C817" s="5">
        <f>TITRES_STAT!D820</f>
        <v>1.2115</v>
      </c>
      <c r="D817" s="5">
        <f>TITRES_STAT!E820</f>
        <v>5127</v>
      </c>
      <c r="E817" s="2">
        <f t="shared" si="48"/>
        <v>965691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3.49</v>
      </c>
      <c r="C818" s="5">
        <f>TITRES_STAT!D821</f>
        <v>1.208</v>
      </c>
      <c r="D818" s="5">
        <f>TITRES_STAT!E821</f>
        <v>157</v>
      </c>
      <c r="E818" s="2">
        <f t="shared" si="48"/>
        <v>965534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3.47</v>
      </c>
      <c r="C819" s="5">
        <f>TITRES_STAT!D822</f>
        <v>1.2011000000000001</v>
      </c>
      <c r="D819" s="5">
        <f>TITRES_STAT!E822</f>
        <v>2441</v>
      </c>
      <c r="E819" s="2">
        <f t="shared" si="48"/>
        <v>963093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3.5</v>
      </c>
      <c r="C820" s="5">
        <f>TITRES_STAT!D823</f>
        <v>1.2115</v>
      </c>
      <c r="D820" s="5">
        <f>TITRES_STAT!E823</f>
        <v>3266</v>
      </c>
      <c r="E820" s="2">
        <f t="shared" si="48"/>
        <v>966359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3.48</v>
      </c>
      <c r="C821" s="5">
        <f>TITRES_STAT!D824</f>
        <v>1.2045999999999999</v>
      </c>
      <c r="D821" s="5">
        <f>TITRES_STAT!E824</f>
        <v>108</v>
      </c>
      <c r="E821" s="2">
        <f t="shared" si="48"/>
        <v>966251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43503</v>
      </c>
      <c r="B822" s="5">
        <f>TITRES_STAT!C825</f>
        <v>3.48</v>
      </c>
      <c r="C822" s="5">
        <f>TITRES_STAT!D825</f>
        <v>1.2045999999999999</v>
      </c>
      <c r="D822" s="5">
        <f>TITRES_STAT!E825</f>
        <v>2090</v>
      </c>
      <c r="E822" s="2">
        <f t="shared" si="48"/>
        <v>966251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BULLISH DIVERGENCE</v>
      </c>
    </row>
    <row r="823" spans="1:8" ht="13.5" x14ac:dyDescent="0.25">
      <c r="A823" s="3">
        <f>TITRES_STAT!B826</f>
        <v>43504</v>
      </c>
      <c r="B823" s="5">
        <f>TITRES_STAT!C826</f>
        <v>3.51</v>
      </c>
      <c r="C823" s="5">
        <f>TITRES_STAT!D826</f>
        <v>1.2149000000000001</v>
      </c>
      <c r="D823" s="5">
        <f>TITRES_STAT!E826</f>
        <v>7716</v>
      </c>
      <c r="E823" s="2">
        <f t="shared" si="48"/>
        <v>973967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3.58</v>
      </c>
      <c r="C824" s="5">
        <f>TITRES_STAT!D827</f>
        <v>1.2392000000000001</v>
      </c>
      <c r="D824" s="5">
        <f>TITRES_STAT!E827</f>
        <v>6793</v>
      </c>
      <c r="E824" s="2">
        <f t="shared" si="48"/>
        <v>980760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43508</v>
      </c>
      <c r="B825" s="5">
        <f>TITRES_STAT!C828</f>
        <v>3.58</v>
      </c>
      <c r="C825" s="5">
        <f>TITRES_STAT!D828</f>
        <v>1.2392000000000001</v>
      </c>
      <c r="D825" s="5">
        <f>TITRES_STAT!E828</f>
        <v>4521</v>
      </c>
      <c r="E825" s="2">
        <f t="shared" si="48"/>
        <v>980760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43509</v>
      </c>
      <c r="B826" s="5">
        <f>TITRES_STAT!C829</f>
        <v>3.52</v>
      </c>
      <c r="C826" s="5">
        <f>TITRES_STAT!D829</f>
        <v>1.2183999999999999</v>
      </c>
      <c r="D826" s="5">
        <f>TITRES_STAT!E829</f>
        <v>1604</v>
      </c>
      <c r="E826" s="2">
        <f t="shared" si="48"/>
        <v>979156</v>
      </c>
      <c r="F826" s="5" t="str">
        <f t="shared" si="51"/>
        <v>BULLISH</v>
      </c>
      <c r="G826" s="5" t="str">
        <f t="shared" si="50"/>
        <v>NEUTRAL</v>
      </c>
      <c r="H826" s="5" t="str">
        <f t="shared" si="49"/>
        <v>CONFIRMED BULLISH</v>
      </c>
    </row>
    <row r="827" spans="1:8" ht="13.5" x14ac:dyDescent="0.25">
      <c r="A827" s="3">
        <f>TITRES_STAT!B830</f>
        <v>43510</v>
      </c>
      <c r="B827" s="5">
        <f>TITRES_STAT!C830</f>
        <v>3.59</v>
      </c>
      <c r="C827" s="5">
        <f>TITRES_STAT!D830</f>
        <v>1.2425999999999999</v>
      </c>
      <c r="D827" s="5">
        <f>TITRES_STAT!E830</f>
        <v>297</v>
      </c>
      <c r="E827" s="2">
        <f t="shared" si="48"/>
        <v>979453</v>
      </c>
      <c r="F827" s="5" t="str">
        <f t="shared" si="51"/>
        <v>BULLISH</v>
      </c>
      <c r="G827" s="5" t="str">
        <f t="shared" si="50"/>
        <v>NEUTRAL</v>
      </c>
      <c r="H827" s="5" t="str">
        <f t="shared" si="49"/>
        <v>CONFIRMED BULLISH</v>
      </c>
    </row>
    <row r="828" spans="1:8" ht="13.5" x14ac:dyDescent="0.25">
      <c r="A828" s="3">
        <f>TITRES_STAT!B831</f>
        <v>43511</v>
      </c>
      <c r="B828" s="5">
        <f>TITRES_STAT!C831</f>
        <v>3.59</v>
      </c>
      <c r="C828" s="5">
        <f>TITRES_STAT!D831</f>
        <v>1.2425999999999999</v>
      </c>
      <c r="D828" s="5">
        <f>TITRES_STAT!E831</f>
        <v>3652</v>
      </c>
      <c r="E828" s="2">
        <f t="shared" si="48"/>
        <v>979453</v>
      </c>
      <c r="F828" s="5" t="str">
        <f t="shared" si="51"/>
        <v>BULLISH</v>
      </c>
      <c r="G828" s="5" t="str">
        <f t="shared" si="50"/>
        <v>NEUTRAL</v>
      </c>
      <c r="H828" s="5" t="str">
        <f t="shared" si="49"/>
        <v>CONFIRMED BULLISH</v>
      </c>
    </row>
    <row r="829" spans="1:8" ht="13.5" x14ac:dyDescent="0.25">
      <c r="A829" s="3">
        <f>TITRES_STAT!B832</f>
        <v>43514</v>
      </c>
      <c r="B829" s="5">
        <f>TITRES_STAT!C832</f>
        <v>3.6</v>
      </c>
      <c r="C829" s="5">
        <f>TITRES_STAT!D832</f>
        <v>1.2461</v>
      </c>
      <c r="D829" s="5">
        <f>TITRES_STAT!E832</f>
        <v>463</v>
      </c>
      <c r="E829" s="2">
        <f t="shared" si="48"/>
        <v>979916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BEARISH DIVERGENCE</v>
      </c>
    </row>
    <row r="830" spans="1:8" ht="13.5" x14ac:dyDescent="0.25">
      <c r="A830" s="3">
        <f>TITRES_STAT!B833</f>
        <v>43515</v>
      </c>
      <c r="B830" s="5">
        <f>TITRES_STAT!C833</f>
        <v>3.6</v>
      </c>
      <c r="C830" s="5">
        <f>TITRES_STAT!D833</f>
        <v>1.2461</v>
      </c>
      <c r="D830" s="5">
        <f>TITRES_STAT!E833</f>
        <v>10138</v>
      </c>
      <c r="E830" s="2">
        <f t="shared" si="48"/>
        <v>979916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BEARISH DIVERGENCE</v>
      </c>
    </row>
    <row r="831" spans="1:8" ht="13.5" x14ac:dyDescent="0.25">
      <c r="A831" s="3">
        <f>TITRES_STAT!B834</f>
        <v>43516</v>
      </c>
      <c r="B831" s="5">
        <f>TITRES_STAT!C834</f>
        <v>3.64</v>
      </c>
      <c r="C831" s="5">
        <f>TITRES_STAT!D834</f>
        <v>1.2599</v>
      </c>
      <c r="D831" s="5">
        <f>TITRES_STAT!E834</f>
        <v>3</v>
      </c>
      <c r="E831" s="2">
        <f t="shared" si="48"/>
        <v>979919</v>
      </c>
      <c r="F831" s="5" t="str">
        <f t="shared" si="51"/>
        <v>BULLISH</v>
      </c>
      <c r="G831" s="5" t="str">
        <f t="shared" si="50"/>
        <v>NEUTRAL</v>
      </c>
      <c r="H831" s="5" t="str">
        <f t="shared" si="49"/>
        <v>CONFIRMED BULLISH</v>
      </c>
    </row>
    <row r="832" spans="1:8" ht="13.5" x14ac:dyDescent="0.25">
      <c r="A832" s="3">
        <f>TITRES_STAT!B835</f>
        <v>43517</v>
      </c>
      <c r="B832" s="5">
        <f>TITRES_STAT!C835</f>
        <v>3.86</v>
      </c>
      <c r="C832" s="5">
        <f>TITRES_STAT!D835</f>
        <v>1.3361000000000001</v>
      </c>
      <c r="D832" s="5">
        <f>TITRES_STAT!E835</f>
        <v>152162</v>
      </c>
      <c r="E832" s="2">
        <f t="shared" si="48"/>
        <v>1132081</v>
      </c>
      <c r="F832" s="5" t="str">
        <f t="shared" si="51"/>
        <v>BULLISH</v>
      </c>
      <c r="G832" s="5" t="str">
        <f t="shared" si="50"/>
        <v>STRONG</v>
      </c>
      <c r="H832" s="5" t="str">
        <f t="shared" si="49"/>
        <v>CONFIRMED BULLISH</v>
      </c>
    </row>
    <row r="833" spans="1:8" ht="13.5" x14ac:dyDescent="0.25">
      <c r="A833" s="3">
        <f>TITRES_STAT!B836</f>
        <v>43518</v>
      </c>
      <c r="B833" s="5">
        <f>TITRES_STAT!C836</f>
        <v>4.09</v>
      </c>
      <c r="C833" s="5">
        <f>TITRES_STAT!D836</f>
        <v>1.4157</v>
      </c>
      <c r="D833" s="5">
        <f>TITRES_STAT!E836</f>
        <v>129784</v>
      </c>
      <c r="E833" s="2">
        <f t="shared" si="48"/>
        <v>1261865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CONFIRMED BULLISH</v>
      </c>
    </row>
    <row r="834" spans="1:8" ht="13.5" x14ac:dyDescent="0.25">
      <c r="A834" s="3">
        <f>TITRES_STAT!B837</f>
        <v>43521</v>
      </c>
      <c r="B834" s="5">
        <f>TITRES_STAT!C837</f>
        <v>4.33</v>
      </c>
      <c r="C834" s="5">
        <f>TITRES_STAT!D837</f>
        <v>1.4987999999999999</v>
      </c>
      <c r="D834" s="5">
        <f>TITRES_STAT!E837</f>
        <v>23495</v>
      </c>
      <c r="E834" s="2">
        <f t="shared" si="48"/>
        <v>1285360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4.59</v>
      </c>
      <c r="C835" s="5">
        <f>TITRES_STAT!D838</f>
        <v>1.5888</v>
      </c>
      <c r="D835" s="5">
        <f>TITRES_STAT!E838</f>
        <v>116939</v>
      </c>
      <c r="E835" s="2">
        <f t="shared" si="48"/>
        <v>1402299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4.63</v>
      </c>
      <c r="C836" s="5">
        <f>TITRES_STAT!D839</f>
        <v>1.6026</v>
      </c>
      <c r="D836" s="5">
        <f>TITRES_STAT!E839</f>
        <v>75158</v>
      </c>
      <c r="E836" s="2">
        <f t="shared" ref="E836:E899" si="52">IF(B836&gt;B835, E835+D836, IF(B836&lt;B835, E835-D836, E835))</f>
        <v>1477457</v>
      </c>
      <c r="F836" s="5" t="str">
        <f t="shared" si="51"/>
        <v>BULLISH</v>
      </c>
      <c r="G836" s="5" t="str">
        <f t="shared" si="50"/>
        <v>STRONG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4.8</v>
      </c>
      <c r="C837" s="5">
        <f>TITRES_STAT!D840</f>
        <v>1.6615</v>
      </c>
      <c r="D837" s="5">
        <f>TITRES_STAT!E840</f>
        <v>121744</v>
      </c>
      <c r="E837" s="2">
        <f t="shared" si="52"/>
        <v>1599201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4.8099999999999996</v>
      </c>
      <c r="C838" s="5">
        <f>TITRES_STAT!D841</f>
        <v>1.6649</v>
      </c>
      <c r="D838" s="5">
        <f>TITRES_STAT!E841</f>
        <v>21242</v>
      </c>
      <c r="E838" s="2">
        <f t="shared" si="52"/>
        <v>1620443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4.8</v>
      </c>
      <c r="C839" s="5">
        <f>TITRES_STAT!D842</f>
        <v>1.6615</v>
      </c>
      <c r="D839" s="5">
        <f>TITRES_STAT!E842</f>
        <v>29325</v>
      </c>
      <c r="E839" s="2">
        <f t="shared" si="52"/>
        <v>1591118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CONFIRMED BULLISH</v>
      </c>
    </row>
    <row r="840" spans="1:8" ht="13.5" x14ac:dyDescent="0.25">
      <c r="A840" s="3">
        <f>TITRES_STAT!B843</f>
        <v>43529</v>
      </c>
      <c r="B840" s="5">
        <f>TITRES_STAT!C843</f>
        <v>4.8499999999999996</v>
      </c>
      <c r="C840" s="5">
        <f>TITRES_STAT!D843</f>
        <v>1.6788000000000001</v>
      </c>
      <c r="D840" s="5">
        <f>TITRES_STAT!E843</f>
        <v>23738</v>
      </c>
      <c r="E840" s="2">
        <f t="shared" si="52"/>
        <v>1614856</v>
      </c>
      <c r="F840" s="5" t="str">
        <f t="shared" ref="F840:F903" si="55">IF(E840&gt;E835,"BULLISH",IF(E840&lt;E835,"BEARISH","NEUTRAL"))</f>
        <v>BULLISH</v>
      </c>
      <c r="G840" s="5" t="str">
        <f t="shared" si="54"/>
        <v>STRONG</v>
      </c>
      <c r="H840" s="5" t="str">
        <f t="shared" si="53"/>
        <v>CONFIRMED BULLISH</v>
      </c>
    </row>
    <row r="841" spans="1:8" ht="13.5" x14ac:dyDescent="0.25">
      <c r="A841" s="3">
        <f>TITRES_STAT!B844</f>
        <v>43530</v>
      </c>
      <c r="B841" s="5">
        <f>TITRES_STAT!C844</f>
        <v>4.84</v>
      </c>
      <c r="C841" s="5">
        <f>TITRES_STAT!D844</f>
        <v>1.6753</v>
      </c>
      <c r="D841" s="5">
        <f>TITRES_STAT!E844</f>
        <v>23793</v>
      </c>
      <c r="E841" s="2">
        <f t="shared" si="52"/>
        <v>1591063</v>
      </c>
      <c r="F841" s="5" t="str">
        <f t="shared" si="55"/>
        <v>BULLISH</v>
      </c>
      <c r="G841" s="5" t="str">
        <f t="shared" si="54"/>
        <v>STRONG</v>
      </c>
      <c r="H841" s="5" t="str">
        <f t="shared" si="53"/>
        <v>CONFIRMED BULLISH</v>
      </c>
    </row>
    <row r="842" spans="1:8" ht="13.5" x14ac:dyDescent="0.25">
      <c r="A842" s="3">
        <f>TITRES_STAT!B845</f>
        <v>43531</v>
      </c>
      <c r="B842" s="5">
        <f>TITRES_STAT!C845</f>
        <v>5.1100000000000003</v>
      </c>
      <c r="C842" s="5">
        <f>TITRES_STAT!D845</f>
        <v>1.7687999999999999</v>
      </c>
      <c r="D842" s="5">
        <f>TITRES_STAT!E845</f>
        <v>117838</v>
      </c>
      <c r="E842" s="2">
        <f t="shared" si="52"/>
        <v>1708901</v>
      </c>
      <c r="F842" s="5" t="str">
        <f t="shared" si="55"/>
        <v>BULLISH</v>
      </c>
      <c r="G842" s="5" t="str">
        <f t="shared" si="54"/>
        <v>STRONG</v>
      </c>
      <c r="H842" s="5" t="str">
        <f t="shared" si="53"/>
        <v>CONFIRMED BULLISH</v>
      </c>
    </row>
    <row r="843" spans="1:8" ht="13.5" x14ac:dyDescent="0.25">
      <c r="A843" s="3">
        <f>TITRES_STAT!B846</f>
        <v>43532</v>
      </c>
      <c r="B843" s="5">
        <f>TITRES_STAT!C846</f>
        <v>5.0999999999999996</v>
      </c>
      <c r="C843" s="5">
        <f>TITRES_STAT!D846</f>
        <v>1.7653000000000001</v>
      </c>
      <c r="D843" s="5">
        <f>TITRES_STAT!E846</f>
        <v>32694</v>
      </c>
      <c r="E843" s="2">
        <f t="shared" si="52"/>
        <v>1676207</v>
      </c>
      <c r="F843" s="5" t="str">
        <f t="shared" si="55"/>
        <v>BULLISH</v>
      </c>
      <c r="G843" s="5" t="str">
        <f t="shared" si="54"/>
        <v>STRONG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5.07</v>
      </c>
      <c r="C844" s="5">
        <f>TITRES_STAT!D847</f>
        <v>1.7548999999999999</v>
      </c>
      <c r="D844" s="5">
        <f>TITRES_STAT!E847</f>
        <v>20107</v>
      </c>
      <c r="E844" s="2">
        <f t="shared" si="52"/>
        <v>1656100</v>
      </c>
      <c r="F844" s="5" t="str">
        <f t="shared" si="55"/>
        <v>BULLISH</v>
      </c>
      <c r="G844" s="5" t="str">
        <f t="shared" si="54"/>
        <v>STRONG</v>
      </c>
      <c r="H844" s="5" t="str">
        <f t="shared" si="53"/>
        <v>CONFIRMED BULLISH</v>
      </c>
    </row>
    <row r="845" spans="1:8" ht="13.5" x14ac:dyDescent="0.25">
      <c r="A845" s="3">
        <f>TITRES_STAT!B848</f>
        <v>43536</v>
      </c>
      <c r="B845" s="5">
        <f>TITRES_STAT!C848</f>
        <v>4.97</v>
      </c>
      <c r="C845" s="5">
        <f>TITRES_STAT!D848</f>
        <v>1.7202999999999999</v>
      </c>
      <c r="D845" s="5">
        <f>TITRES_STAT!E848</f>
        <v>17439</v>
      </c>
      <c r="E845" s="2">
        <f t="shared" si="52"/>
        <v>1638661</v>
      </c>
      <c r="F845" s="5" t="str">
        <f t="shared" si="55"/>
        <v>BULLISH</v>
      </c>
      <c r="G845" s="5" t="str">
        <f t="shared" si="54"/>
        <v>NEUTRAL</v>
      </c>
      <c r="H845" s="5" t="str">
        <f t="shared" si="53"/>
        <v>CONFIRMED BULLISH</v>
      </c>
    </row>
    <row r="846" spans="1:8" ht="13.5" x14ac:dyDescent="0.25">
      <c r="A846" s="3">
        <f>TITRES_STAT!B849</f>
        <v>43537</v>
      </c>
      <c r="B846" s="5">
        <f>TITRES_STAT!C849</f>
        <v>4.95</v>
      </c>
      <c r="C846" s="5">
        <f>TITRES_STAT!D849</f>
        <v>1.7134</v>
      </c>
      <c r="D846" s="5">
        <f>TITRES_STAT!E849</f>
        <v>53000</v>
      </c>
      <c r="E846" s="2">
        <f t="shared" si="52"/>
        <v>1585661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BEARISH DIVERGENCE</v>
      </c>
    </row>
    <row r="847" spans="1:8" ht="13.5" x14ac:dyDescent="0.25">
      <c r="A847" s="3">
        <f>TITRES_STAT!B850</f>
        <v>43538</v>
      </c>
      <c r="B847" s="5">
        <f>TITRES_STAT!C850</f>
        <v>4.9000000000000004</v>
      </c>
      <c r="C847" s="5">
        <f>TITRES_STAT!D850</f>
        <v>1.6960999999999999</v>
      </c>
      <c r="D847" s="5">
        <f>TITRES_STAT!E850</f>
        <v>20775</v>
      </c>
      <c r="E847" s="2">
        <f t="shared" si="52"/>
        <v>1564886</v>
      </c>
      <c r="F847" s="5" t="str">
        <f t="shared" si="55"/>
        <v>BEARISH</v>
      </c>
      <c r="G847" s="5" t="str">
        <f t="shared" si="54"/>
        <v>WEAK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4.9000000000000004</v>
      </c>
      <c r="C848" s="5">
        <f>TITRES_STAT!D851</f>
        <v>1.6960999999999999</v>
      </c>
      <c r="D848" s="5">
        <f>TITRES_STAT!E851</f>
        <v>17796</v>
      </c>
      <c r="E848" s="2">
        <f t="shared" si="52"/>
        <v>1564886</v>
      </c>
      <c r="F848" s="5" t="str">
        <f t="shared" si="55"/>
        <v>BEARISH</v>
      </c>
      <c r="G848" s="5" t="str">
        <f t="shared" si="54"/>
        <v>WEAK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4.8</v>
      </c>
      <c r="C849" s="5">
        <f>TITRES_STAT!D852</f>
        <v>1.6615</v>
      </c>
      <c r="D849" s="5">
        <f>TITRES_STAT!E852</f>
        <v>909</v>
      </c>
      <c r="E849" s="2">
        <f t="shared" si="52"/>
        <v>1563977</v>
      </c>
      <c r="F849" s="5" t="str">
        <f t="shared" si="55"/>
        <v>BEARISH</v>
      </c>
      <c r="G849" s="5" t="str">
        <f t="shared" si="54"/>
        <v>WEAK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4.9400000000000004</v>
      </c>
      <c r="C850" s="5">
        <f>TITRES_STAT!D853</f>
        <v>1.7099</v>
      </c>
      <c r="D850" s="5">
        <f>TITRES_STAT!E853</f>
        <v>5415</v>
      </c>
      <c r="E850" s="2">
        <f t="shared" si="52"/>
        <v>1569392</v>
      </c>
      <c r="F850" s="5" t="str">
        <f t="shared" si="55"/>
        <v>BEARISH</v>
      </c>
      <c r="G850" s="5" t="str">
        <f t="shared" si="54"/>
        <v>WEAK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4.87</v>
      </c>
      <c r="C851" s="5">
        <f>TITRES_STAT!D854</f>
        <v>1.6857</v>
      </c>
      <c r="D851" s="5">
        <f>TITRES_STAT!E854</f>
        <v>8938</v>
      </c>
      <c r="E851" s="2">
        <f t="shared" si="52"/>
        <v>1560454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4.92</v>
      </c>
      <c r="C852" s="5">
        <f>TITRES_STAT!D855</f>
        <v>1.7030000000000001</v>
      </c>
      <c r="D852" s="5">
        <f>TITRES_STAT!E855</f>
        <v>10985</v>
      </c>
      <c r="E852" s="2">
        <f t="shared" si="52"/>
        <v>1571439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4.9000000000000004</v>
      </c>
      <c r="C853" s="5">
        <f>TITRES_STAT!D856</f>
        <v>1.6960999999999999</v>
      </c>
      <c r="D853" s="5">
        <f>TITRES_STAT!E856</f>
        <v>3610</v>
      </c>
      <c r="E853" s="2">
        <f t="shared" si="52"/>
        <v>1567829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NEUTRAL</v>
      </c>
    </row>
    <row r="854" spans="1:8" ht="13.5" x14ac:dyDescent="0.25">
      <c r="A854" s="3">
        <f>TITRES_STAT!B857</f>
        <v>43550</v>
      </c>
      <c r="B854" s="5">
        <f>TITRES_STAT!C857</f>
        <v>4.99</v>
      </c>
      <c r="C854" s="5">
        <f>TITRES_STAT!D857</f>
        <v>1.7272000000000001</v>
      </c>
      <c r="D854" s="5">
        <f>TITRES_STAT!E857</f>
        <v>24468</v>
      </c>
      <c r="E854" s="2">
        <f t="shared" si="52"/>
        <v>1592297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43551</v>
      </c>
      <c r="B855" s="5">
        <f>TITRES_STAT!C858</f>
        <v>5</v>
      </c>
      <c r="C855" s="5">
        <f>TITRES_STAT!D858</f>
        <v>1.7306999999999999</v>
      </c>
      <c r="D855" s="5">
        <f>TITRES_STAT!E858</f>
        <v>55888</v>
      </c>
      <c r="E855" s="2">
        <f t="shared" si="52"/>
        <v>1648185</v>
      </c>
      <c r="F855" s="5" t="str">
        <f t="shared" si="55"/>
        <v>BULLISH</v>
      </c>
      <c r="G855" s="5" t="str">
        <f t="shared" si="54"/>
        <v>STRONG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5.05</v>
      </c>
      <c r="C856" s="5">
        <f>TITRES_STAT!D859</f>
        <v>1.748</v>
      </c>
      <c r="D856" s="5">
        <f>TITRES_STAT!E859</f>
        <v>7890</v>
      </c>
      <c r="E856" s="2">
        <f t="shared" si="52"/>
        <v>1656075</v>
      </c>
      <c r="F856" s="5" t="str">
        <f t="shared" si="55"/>
        <v>BULLISH</v>
      </c>
      <c r="G856" s="5" t="str">
        <f t="shared" si="54"/>
        <v>STRONG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4.99</v>
      </c>
      <c r="C857" s="5">
        <f>TITRES_STAT!D860</f>
        <v>1.7272000000000001</v>
      </c>
      <c r="D857" s="5">
        <f>TITRES_STAT!E860</f>
        <v>550</v>
      </c>
      <c r="E857" s="2">
        <f t="shared" si="52"/>
        <v>1655525</v>
      </c>
      <c r="F857" s="5" t="str">
        <f t="shared" si="55"/>
        <v>BULLISH</v>
      </c>
      <c r="G857" s="5" t="str">
        <f t="shared" si="54"/>
        <v>STRONG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4.95</v>
      </c>
      <c r="C858" s="5">
        <f>TITRES_STAT!D861</f>
        <v>1.7134</v>
      </c>
      <c r="D858" s="5">
        <f>TITRES_STAT!E861</f>
        <v>5644</v>
      </c>
      <c r="E858" s="2">
        <f t="shared" si="52"/>
        <v>1649881</v>
      </c>
      <c r="F858" s="5" t="str">
        <f t="shared" si="55"/>
        <v>BULLISH</v>
      </c>
      <c r="G858" s="5" t="str">
        <f t="shared" si="54"/>
        <v>STRONG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4.95</v>
      </c>
      <c r="C859" s="5">
        <f>TITRES_STAT!D862</f>
        <v>1.7134</v>
      </c>
      <c r="D859" s="5">
        <f>TITRES_STAT!E862</f>
        <v>470</v>
      </c>
      <c r="E859" s="2">
        <f t="shared" si="52"/>
        <v>1649881</v>
      </c>
      <c r="F859" s="5" t="str">
        <f t="shared" si="55"/>
        <v>BULLISH</v>
      </c>
      <c r="G859" s="5" t="str">
        <f t="shared" si="54"/>
        <v>STRONG</v>
      </c>
      <c r="H859" s="5" t="str">
        <f t="shared" si="53"/>
        <v>BULLISH DIVERGENCE</v>
      </c>
    </row>
    <row r="860" spans="1:8" ht="13.5" x14ac:dyDescent="0.25">
      <c r="A860" s="3">
        <f>TITRES_STAT!B863</f>
        <v>43558</v>
      </c>
      <c r="B860" s="5">
        <f>TITRES_STAT!C863</f>
        <v>5.08</v>
      </c>
      <c r="C860" s="5">
        <f>TITRES_STAT!D863</f>
        <v>1.7584</v>
      </c>
      <c r="D860" s="5">
        <f>TITRES_STAT!E863</f>
        <v>6995</v>
      </c>
      <c r="E860" s="2">
        <f t="shared" si="52"/>
        <v>1656876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5.04</v>
      </c>
      <c r="C861" s="5">
        <f>TITRES_STAT!D864</f>
        <v>1.7444999999999999</v>
      </c>
      <c r="D861" s="5">
        <f>TITRES_STAT!E864</f>
        <v>3146</v>
      </c>
      <c r="E861" s="2">
        <f t="shared" si="52"/>
        <v>1653730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CONFIRMED BEARISH</v>
      </c>
    </row>
    <row r="862" spans="1:8" ht="13.5" x14ac:dyDescent="0.25">
      <c r="A862" s="3">
        <f>TITRES_STAT!B865</f>
        <v>43560</v>
      </c>
      <c r="B862" s="5">
        <f>TITRES_STAT!C865</f>
        <v>5</v>
      </c>
      <c r="C862" s="5">
        <f>TITRES_STAT!D865</f>
        <v>1.7306999999999999</v>
      </c>
      <c r="D862" s="5">
        <f>TITRES_STAT!E865</f>
        <v>4230</v>
      </c>
      <c r="E862" s="2">
        <f t="shared" si="52"/>
        <v>1649500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BEARISH DIVERGENCE</v>
      </c>
    </row>
    <row r="863" spans="1:8" ht="13.5" x14ac:dyDescent="0.25">
      <c r="A863" s="3">
        <f>TITRES_STAT!B866</f>
        <v>43563</v>
      </c>
      <c r="B863" s="5">
        <f>TITRES_STAT!C866</f>
        <v>5.04</v>
      </c>
      <c r="C863" s="5">
        <f>TITRES_STAT!D866</f>
        <v>1.7444999999999999</v>
      </c>
      <c r="D863" s="5">
        <f>TITRES_STAT!E866</f>
        <v>2177</v>
      </c>
      <c r="E863" s="2">
        <f t="shared" si="52"/>
        <v>1651677</v>
      </c>
      <c r="F863" s="5" t="str">
        <f t="shared" si="55"/>
        <v>BULLISH</v>
      </c>
      <c r="G863" s="5" t="str">
        <f t="shared" si="54"/>
        <v>NEUTRAL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5.01</v>
      </c>
      <c r="C864" s="5">
        <f>TITRES_STAT!D867</f>
        <v>1.7342</v>
      </c>
      <c r="D864" s="5">
        <f>TITRES_STAT!E867</f>
        <v>1350</v>
      </c>
      <c r="E864" s="2">
        <f t="shared" si="52"/>
        <v>1650327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5.14</v>
      </c>
      <c r="C865" s="5">
        <f>TITRES_STAT!D868</f>
        <v>1.7791999999999999</v>
      </c>
      <c r="D865" s="5">
        <f>TITRES_STAT!E868</f>
        <v>45213</v>
      </c>
      <c r="E865" s="2">
        <f t="shared" si="52"/>
        <v>1695540</v>
      </c>
      <c r="F865" s="5" t="str">
        <f t="shared" si="55"/>
        <v>BULLISH</v>
      </c>
      <c r="G865" s="5" t="str">
        <f t="shared" si="54"/>
        <v>STRONG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5.04</v>
      </c>
      <c r="C866" s="5">
        <f>TITRES_STAT!D869</f>
        <v>1.7444999999999999</v>
      </c>
      <c r="D866" s="5">
        <f>TITRES_STAT!E869</f>
        <v>4585</v>
      </c>
      <c r="E866" s="2">
        <f t="shared" si="52"/>
        <v>1690955</v>
      </c>
      <c r="F866" s="5" t="str">
        <f t="shared" si="55"/>
        <v>BULLISH</v>
      </c>
      <c r="G866" s="5" t="str">
        <f t="shared" si="54"/>
        <v>STRONG</v>
      </c>
      <c r="H866" s="5" t="str">
        <f t="shared" si="53"/>
        <v>NEUTRAL</v>
      </c>
    </row>
    <row r="867" spans="1:8" ht="13.5" x14ac:dyDescent="0.25">
      <c r="A867" s="3">
        <f>TITRES_STAT!B870</f>
        <v>43570</v>
      </c>
      <c r="B867" s="5">
        <f>TITRES_STAT!C870</f>
        <v>5.0999999999999996</v>
      </c>
      <c r="C867" s="5">
        <f>TITRES_STAT!D870</f>
        <v>1.7653000000000001</v>
      </c>
      <c r="D867" s="5">
        <f>TITRES_STAT!E870</f>
        <v>300</v>
      </c>
      <c r="E867" s="2">
        <f t="shared" si="52"/>
        <v>1691255</v>
      </c>
      <c r="F867" s="5" t="str">
        <f t="shared" si="55"/>
        <v>BULLISH</v>
      </c>
      <c r="G867" s="5" t="str">
        <f t="shared" si="54"/>
        <v>STRONG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5.24</v>
      </c>
      <c r="C868" s="5">
        <f>TITRES_STAT!D871</f>
        <v>1.8138000000000001</v>
      </c>
      <c r="D868" s="5">
        <f>TITRES_STAT!E871</f>
        <v>46371</v>
      </c>
      <c r="E868" s="2">
        <f t="shared" si="52"/>
        <v>1737626</v>
      </c>
      <c r="F868" s="5" t="str">
        <f t="shared" si="55"/>
        <v>BULLISH</v>
      </c>
      <c r="G868" s="5" t="str">
        <f t="shared" si="54"/>
        <v>STRONG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5.4</v>
      </c>
      <c r="C869" s="5">
        <f>TITRES_STAT!D872</f>
        <v>1.8691</v>
      </c>
      <c r="D869" s="5">
        <f>TITRES_STAT!E872</f>
        <v>147760</v>
      </c>
      <c r="E869" s="2">
        <f t="shared" si="52"/>
        <v>1885386</v>
      </c>
      <c r="F869" s="5" t="str">
        <f t="shared" si="55"/>
        <v>BULLISH</v>
      </c>
      <c r="G869" s="5" t="str">
        <f t="shared" si="54"/>
        <v>STRONG</v>
      </c>
      <c r="H869" s="5" t="str">
        <f t="shared" si="53"/>
        <v>CONFIRMED BULLISH</v>
      </c>
    </row>
    <row r="870" spans="1:8" ht="13.5" x14ac:dyDescent="0.25">
      <c r="A870" s="3">
        <f>TITRES_STAT!B873</f>
        <v>43573</v>
      </c>
      <c r="B870" s="5">
        <f>TITRES_STAT!C873</f>
        <v>5.49</v>
      </c>
      <c r="C870" s="5">
        <f>TITRES_STAT!D873</f>
        <v>1.9003000000000001</v>
      </c>
      <c r="D870" s="5">
        <f>TITRES_STAT!E873</f>
        <v>41572</v>
      </c>
      <c r="E870" s="2">
        <f t="shared" si="52"/>
        <v>1926958</v>
      </c>
      <c r="F870" s="5" t="str">
        <f t="shared" si="55"/>
        <v>BULLISH</v>
      </c>
      <c r="G870" s="5" t="str">
        <f t="shared" si="54"/>
        <v>STRONG</v>
      </c>
      <c r="H870" s="5" t="str">
        <f t="shared" si="53"/>
        <v>CONFIRMED BULLISH</v>
      </c>
    </row>
    <row r="871" spans="1:8" ht="13.5" x14ac:dyDescent="0.25">
      <c r="A871" s="3">
        <f>TITRES_STAT!B874</f>
        <v>43574</v>
      </c>
      <c r="B871" s="5">
        <f>TITRES_STAT!C874</f>
        <v>5.69</v>
      </c>
      <c r="C871" s="5">
        <f>TITRES_STAT!D874</f>
        <v>1.9695</v>
      </c>
      <c r="D871" s="5">
        <f>TITRES_STAT!E874</f>
        <v>36466</v>
      </c>
      <c r="E871" s="2">
        <f t="shared" si="52"/>
        <v>1963424</v>
      </c>
      <c r="F871" s="5" t="str">
        <f t="shared" si="55"/>
        <v>BULLISH</v>
      </c>
      <c r="G871" s="5" t="str">
        <f t="shared" si="54"/>
        <v>STRONG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5.8</v>
      </c>
      <c r="C872" s="5">
        <f>TITRES_STAT!D875</f>
        <v>2.0076000000000001</v>
      </c>
      <c r="D872" s="5">
        <f>TITRES_STAT!E875</f>
        <v>33120</v>
      </c>
      <c r="E872" s="2">
        <f t="shared" si="52"/>
        <v>1996544</v>
      </c>
      <c r="F872" s="5" t="str">
        <f t="shared" si="55"/>
        <v>BULLISH</v>
      </c>
      <c r="G872" s="5" t="str">
        <f t="shared" si="54"/>
        <v>STRONG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5.98</v>
      </c>
      <c r="C873" s="5">
        <f>TITRES_STAT!D876</f>
        <v>2.0699000000000001</v>
      </c>
      <c r="D873" s="5">
        <f>TITRES_STAT!E876</f>
        <v>40564</v>
      </c>
      <c r="E873" s="2">
        <f t="shared" si="52"/>
        <v>2037108</v>
      </c>
      <c r="F873" s="5" t="str">
        <f t="shared" si="55"/>
        <v>BULLISH</v>
      </c>
      <c r="G873" s="5" t="str">
        <f t="shared" si="54"/>
        <v>STRONG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6.05</v>
      </c>
      <c r="C874" s="5">
        <f>TITRES_STAT!D877</f>
        <v>2.0941000000000001</v>
      </c>
      <c r="D874" s="5">
        <f>TITRES_STAT!E877</f>
        <v>102499</v>
      </c>
      <c r="E874" s="2">
        <f t="shared" si="52"/>
        <v>2139607</v>
      </c>
      <c r="F874" s="5" t="str">
        <f t="shared" si="55"/>
        <v>BULLISH</v>
      </c>
      <c r="G874" s="5" t="str">
        <f t="shared" si="54"/>
        <v>STRONG</v>
      </c>
      <c r="H874" s="5" t="str">
        <f t="shared" si="53"/>
        <v>CONFIRMED BULLISH</v>
      </c>
    </row>
    <row r="875" spans="1:8" ht="13.5" x14ac:dyDescent="0.25">
      <c r="A875" s="3">
        <f>TITRES_STAT!B878</f>
        <v>43580</v>
      </c>
      <c r="B875" s="5">
        <f>TITRES_STAT!C878</f>
        <v>5.86</v>
      </c>
      <c r="C875" s="5">
        <f>TITRES_STAT!D878</f>
        <v>2.0284</v>
      </c>
      <c r="D875" s="5">
        <f>TITRES_STAT!E878</f>
        <v>5422</v>
      </c>
      <c r="E875" s="2">
        <f t="shared" si="52"/>
        <v>2134185</v>
      </c>
      <c r="F875" s="5" t="str">
        <f t="shared" si="55"/>
        <v>BULLISH</v>
      </c>
      <c r="G875" s="5" t="str">
        <f t="shared" si="54"/>
        <v>STRONG</v>
      </c>
      <c r="H875" s="5" t="str">
        <f t="shared" si="53"/>
        <v>CONFIRMED BULLISH</v>
      </c>
    </row>
    <row r="876" spans="1:8" ht="13.5" x14ac:dyDescent="0.25">
      <c r="A876" s="3">
        <f>TITRES_STAT!B879</f>
        <v>43581</v>
      </c>
      <c r="B876" s="5">
        <f>TITRES_STAT!C879</f>
        <v>5.98</v>
      </c>
      <c r="C876" s="5">
        <f>TITRES_STAT!D879</f>
        <v>2.0699000000000001</v>
      </c>
      <c r="D876" s="5">
        <f>TITRES_STAT!E879</f>
        <v>12776</v>
      </c>
      <c r="E876" s="2">
        <f t="shared" si="52"/>
        <v>2146961</v>
      </c>
      <c r="F876" s="5" t="str">
        <f t="shared" si="55"/>
        <v>BULLISH</v>
      </c>
      <c r="G876" s="5" t="str">
        <f t="shared" si="54"/>
        <v>STRONG</v>
      </c>
      <c r="H876" s="5" t="str">
        <f t="shared" si="53"/>
        <v>CONFIRMED BULLISH</v>
      </c>
    </row>
    <row r="877" spans="1:8" ht="13.5" x14ac:dyDescent="0.25">
      <c r="A877" s="3">
        <f>TITRES_STAT!B880</f>
        <v>43584</v>
      </c>
      <c r="B877" s="5">
        <f>TITRES_STAT!C880</f>
        <v>5.95</v>
      </c>
      <c r="C877" s="5">
        <f>TITRES_STAT!D880</f>
        <v>2.0594999999999999</v>
      </c>
      <c r="D877" s="5">
        <f>TITRES_STAT!E880</f>
        <v>22673</v>
      </c>
      <c r="E877" s="2">
        <f t="shared" si="52"/>
        <v>2124288</v>
      </c>
      <c r="F877" s="5" t="str">
        <f t="shared" si="55"/>
        <v>BULLISH</v>
      </c>
      <c r="G877" s="5" t="str">
        <f t="shared" si="54"/>
        <v>STRONG</v>
      </c>
      <c r="H877" s="5" t="str">
        <f t="shared" si="53"/>
        <v>CONFIRMED BULLISH</v>
      </c>
    </row>
    <row r="878" spans="1:8" ht="13.5" x14ac:dyDescent="0.25">
      <c r="A878" s="3">
        <f>TITRES_STAT!B881</f>
        <v>43585</v>
      </c>
      <c r="B878" s="5">
        <f>TITRES_STAT!C881</f>
        <v>5.94</v>
      </c>
      <c r="C878" s="5">
        <f>TITRES_STAT!D881</f>
        <v>2.0560999999999998</v>
      </c>
      <c r="D878" s="5">
        <f>TITRES_STAT!E881</f>
        <v>29043</v>
      </c>
      <c r="E878" s="2">
        <f t="shared" si="52"/>
        <v>2095245</v>
      </c>
      <c r="F878" s="5" t="str">
        <f t="shared" si="55"/>
        <v>BULLISH</v>
      </c>
      <c r="G878" s="5" t="str">
        <f t="shared" si="54"/>
        <v>STRONG</v>
      </c>
      <c r="H878" s="5" t="str">
        <f t="shared" si="53"/>
        <v>BULLISH DIVERGENCE</v>
      </c>
    </row>
    <row r="879" spans="1:8" ht="13.5" x14ac:dyDescent="0.25">
      <c r="A879" s="3">
        <f>TITRES_STAT!B882</f>
        <v>43587</v>
      </c>
      <c r="B879" s="5">
        <f>TITRES_STAT!C882</f>
        <v>5.8</v>
      </c>
      <c r="C879" s="5">
        <f>TITRES_STAT!D882</f>
        <v>2.0076000000000001</v>
      </c>
      <c r="D879" s="5">
        <f>TITRES_STAT!E882</f>
        <v>14167</v>
      </c>
      <c r="E879" s="2">
        <f t="shared" si="52"/>
        <v>2081078</v>
      </c>
      <c r="F879" s="5" t="str">
        <f t="shared" si="55"/>
        <v>BEARISH</v>
      </c>
      <c r="G879" s="5" t="str">
        <f t="shared" si="54"/>
        <v>WEAK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5.77</v>
      </c>
      <c r="C880" s="5">
        <f>TITRES_STAT!D883</f>
        <v>1.9972000000000001</v>
      </c>
      <c r="D880" s="5">
        <f>TITRES_STAT!E883</f>
        <v>4748</v>
      </c>
      <c r="E880" s="2">
        <f t="shared" si="52"/>
        <v>2076330</v>
      </c>
      <c r="F880" s="5" t="str">
        <f t="shared" si="55"/>
        <v>BEARISH</v>
      </c>
      <c r="G880" s="5" t="str">
        <f t="shared" si="54"/>
        <v>WEAK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5.8</v>
      </c>
      <c r="C881" s="5">
        <f>TITRES_STAT!D884</f>
        <v>2.0076000000000001</v>
      </c>
      <c r="D881" s="5">
        <f>TITRES_STAT!E884</f>
        <v>980</v>
      </c>
      <c r="E881" s="2">
        <f t="shared" si="52"/>
        <v>2077310</v>
      </c>
      <c r="F881" s="5" t="str">
        <f t="shared" si="55"/>
        <v>BEARISH</v>
      </c>
      <c r="G881" s="5" t="str">
        <f t="shared" si="54"/>
        <v>WEAK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5.76</v>
      </c>
      <c r="C882" s="5">
        <f>TITRES_STAT!D885</f>
        <v>1.9938</v>
      </c>
      <c r="D882" s="5">
        <f>TITRES_STAT!E885</f>
        <v>5855</v>
      </c>
      <c r="E882" s="2">
        <f t="shared" si="52"/>
        <v>2071455</v>
      </c>
      <c r="F882" s="5" t="str">
        <f t="shared" si="55"/>
        <v>BEARISH</v>
      </c>
      <c r="G882" s="5" t="str">
        <f t="shared" si="54"/>
        <v>WEAK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5.69</v>
      </c>
      <c r="C883" s="5">
        <f>TITRES_STAT!D886</f>
        <v>1.9695</v>
      </c>
      <c r="D883" s="5">
        <f>TITRES_STAT!E886</f>
        <v>792</v>
      </c>
      <c r="E883" s="2">
        <f t="shared" si="52"/>
        <v>2070663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5.6</v>
      </c>
      <c r="C884" s="5">
        <f>TITRES_STAT!D887</f>
        <v>1.9383999999999999</v>
      </c>
      <c r="D884" s="5">
        <f>TITRES_STAT!E887</f>
        <v>8820</v>
      </c>
      <c r="E884" s="2">
        <f t="shared" si="52"/>
        <v>2061843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5.68</v>
      </c>
      <c r="C885" s="5">
        <f>TITRES_STAT!D888</f>
        <v>1.9661</v>
      </c>
      <c r="D885" s="5">
        <f>TITRES_STAT!E888</f>
        <v>1400</v>
      </c>
      <c r="E885" s="2">
        <f t="shared" si="52"/>
        <v>2063243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5.69</v>
      </c>
      <c r="C886" s="5">
        <f>TITRES_STAT!D889</f>
        <v>1.9695</v>
      </c>
      <c r="D886" s="5">
        <f>TITRES_STAT!E889</f>
        <v>5</v>
      </c>
      <c r="E886" s="2">
        <f t="shared" si="52"/>
        <v>2063248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5.65</v>
      </c>
      <c r="C887" s="5">
        <f>TITRES_STAT!D890</f>
        <v>1.9557</v>
      </c>
      <c r="D887" s="5">
        <f>TITRES_STAT!E890</f>
        <v>4800</v>
      </c>
      <c r="E887" s="2">
        <f t="shared" si="52"/>
        <v>2058448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5.59</v>
      </c>
      <c r="C888" s="5">
        <f>TITRES_STAT!D891</f>
        <v>1.9349000000000001</v>
      </c>
      <c r="D888" s="5">
        <f>TITRES_STAT!E891</f>
        <v>260</v>
      </c>
      <c r="E888" s="2">
        <f t="shared" si="52"/>
        <v>2058188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5.54</v>
      </c>
      <c r="C889" s="5">
        <f>TITRES_STAT!D892</f>
        <v>1.9176</v>
      </c>
      <c r="D889" s="5">
        <f>TITRES_STAT!E892</f>
        <v>2960</v>
      </c>
      <c r="E889" s="2">
        <f t="shared" si="52"/>
        <v>2055228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5.5</v>
      </c>
      <c r="C890" s="5">
        <f>TITRES_STAT!D893</f>
        <v>1.9037999999999999</v>
      </c>
      <c r="D890" s="5">
        <f>TITRES_STAT!E893</f>
        <v>100</v>
      </c>
      <c r="E890" s="2">
        <f t="shared" si="52"/>
        <v>2055128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5.45</v>
      </c>
      <c r="C891" s="5">
        <f>TITRES_STAT!D894</f>
        <v>1.8865000000000001</v>
      </c>
      <c r="D891" s="5">
        <f>TITRES_STAT!E894</f>
        <v>1340</v>
      </c>
      <c r="E891" s="2">
        <f t="shared" si="52"/>
        <v>2053788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43606</v>
      </c>
      <c r="B892" s="5">
        <f>TITRES_STAT!C895</f>
        <v>5.44</v>
      </c>
      <c r="C892" s="5">
        <f>TITRES_STAT!D895</f>
        <v>1.883</v>
      </c>
      <c r="D892" s="5">
        <f>TITRES_STAT!E895</f>
        <v>110</v>
      </c>
      <c r="E892" s="2">
        <f t="shared" si="52"/>
        <v>2053678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5.49</v>
      </c>
      <c r="C893" s="5">
        <f>TITRES_STAT!D896</f>
        <v>1.9003000000000001</v>
      </c>
      <c r="D893" s="5">
        <f>TITRES_STAT!E896</f>
        <v>374</v>
      </c>
      <c r="E893" s="2">
        <f t="shared" si="52"/>
        <v>2054052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43608</v>
      </c>
      <c r="B894" s="5">
        <f>TITRES_STAT!C897</f>
        <v>5.45</v>
      </c>
      <c r="C894" s="5">
        <f>TITRES_STAT!D897</f>
        <v>1.8865000000000001</v>
      </c>
      <c r="D894" s="5">
        <f>TITRES_STAT!E897</f>
        <v>3230</v>
      </c>
      <c r="E894" s="2">
        <f t="shared" si="52"/>
        <v>2050822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43609</v>
      </c>
      <c r="B895" s="5">
        <f>TITRES_STAT!C898</f>
        <v>5.3</v>
      </c>
      <c r="C895" s="5">
        <f>TITRES_STAT!D898</f>
        <v>1.8345</v>
      </c>
      <c r="D895" s="5">
        <f>TITRES_STAT!E898</f>
        <v>50</v>
      </c>
      <c r="E895" s="2">
        <f t="shared" si="52"/>
        <v>2050772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43612</v>
      </c>
      <c r="B896" s="5">
        <f>TITRES_STAT!C899</f>
        <v>5.45</v>
      </c>
      <c r="C896" s="5">
        <f>TITRES_STAT!D899</f>
        <v>1.8865000000000001</v>
      </c>
      <c r="D896" s="5">
        <f>TITRES_STAT!E899</f>
        <v>11227</v>
      </c>
      <c r="E896" s="2">
        <f t="shared" si="52"/>
        <v>2061999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5.48</v>
      </c>
      <c r="C897" s="5">
        <f>TITRES_STAT!D900</f>
        <v>1.8968</v>
      </c>
      <c r="D897" s="5">
        <f>TITRES_STAT!E900</f>
        <v>39</v>
      </c>
      <c r="E897" s="2">
        <f t="shared" si="52"/>
        <v>2062038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CONFIRMED BULLISH</v>
      </c>
    </row>
    <row r="898" spans="1:8" ht="13.5" x14ac:dyDescent="0.25">
      <c r="A898" s="3">
        <f>TITRES_STAT!B901</f>
        <v>43614</v>
      </c>
      <c r="B898" s="5">
        <f>TITRES_STAT!C901</f>
        <v>5.44</v>
      </c>
      <c r="C898" s="5">
        <f>TITRES_STAT!D901</f>
        <v>1.883</v>
      </c>
      <c r="D898" s="5">
        <f>TITRES_STAT!E901</f>
        <v>2317</v>
      </c>
      <c r="E898" s="2">
        <f t="shared" si="52"/>
        <v>2059721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BULLISH DIVERGENCE</v>
      </c>
    </row>
    <row r="899" spans="1:8" ht="13.5" x14ac:dyDescent="0.25">
      <c r="A899" s="3">
        <f>TITRES_STAT!B902</f>
        <v>43615</v>
      </c>
      <c r="B899" s="5">
        <f>TITRES_STAT!C902</f>
        <v>5.45</v>
      </c>
      <c r="C899" s="5">
        <f>TITRES_STAT!D902</f>
        <v>1.8865000000000001</v>
      </c>
      <c r="D899" s="5">
        <f>TITRES_STAT!E902</f>
        <v>11656</v>
      </c>
      <c r="E899" s="2">
        <f t="shared" si="52"/>
        <v>2071377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NEUTRAL</v>
      </c>
    </row>
    <row r="900" spans="1:8" ht="13.5" x14ac:dyDescent="0.25">
      <c r="A900" s="3">
        <f>TITRES_STAT!B903</f>
        <v>43616</v>
      </c>
      <c r="B900" s="5">
        <f>TITRES_STAT!C903</f>
        <v>5.4</v>
      </c>
      <c r="C900" s="5">
        <f>TITRES_STAT!D903</f>
        <v>1.8691</v>
      </c>
      <c r="D900" s="5">
        <f>TITRES_STAT!E903</f>
        <v>754</v>
      </c>
      <c r="E900" s="2">
        <f t="shared" ref="E900:E963" si="56">IF(B900&gt;B899, E899+D900, IF(B900&lt;B899, E899-D900, E899))</f>
        <v>2070623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CONFIRMED BULLISH</v>
      </c>
    </row>
    <row r="901" spans="1:8" ht="13.5" x14ac:dyDescent="0.25">
      <c r="A901" s="3">
        <f>TITRES_STAT!B904</f>
        <v>43619</v>
      </c>
      <c r="B901" s="5">
        <f>TITRES_STAT!C904</f>
        <v>5.4</v>
      </c>
      <c r="C901" s="5">
        <f>TITRES_STAT!D904</f>
        <v>1.8691</v>
      </c>
      <c r="D901" s="5">
        <f>TITRES_STAT!E904</f>
        <v>446</v>
      </c>
      <c r="E901" s="2">
        <f t="shared" si="56"/>
        <v>2070623</v>
      </c>
      <c r="F901" s="5" t="str">
        <f t="shared" si="55"/>
        <v>BULLISH</v>
      </c>
      <c r="G901" s="5" t="str">
        <f t="shared" si="54"/>
        <v>NEUTRAL</v>
      </c>
      <c r="H901" s="5" t="str">
        <f t="shared" si="53"/>
        <v>BULLISH DIVERGENCE</v>
      </c>
    </row>
    <row r="902" spans="1:8" ht="13.5" x14ac:dyDescent="0.25">
      <c r="A902" s="3">
        <f>TITRES_STAT!B905</f>
        <v>43623</v>
      </c>
      <c r="B902" s="5">
        <f>TITRES_STAT!C905</f>
        <v>5.3</v>
      </c>
      <c r="C902" s="5">
        <f>TITRES_STAT!D905</f>
        <v>1.8345</v>
      </c>
      <c r="D902" s="5">
        <f>TITRES_STAT!E905</f>
        <v>1175</v>
      </c>
      <c r="E902" s="2">
        <f t="shared" si="56"/>
        <v>2069448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f>TITRES_STAT!B906</f>
        <v>43626</v>
      </c>
      <c r="B903" s="5">
        <f>TITRES_STAT!C906</f>
        <v>5.3</v>
      </c>
      <c r="C903" s="5">
        <f>TITRES_STAT!D906</f>
        <v>1.8345</v>
      </c>
      <c r="D903" s="5">
        <f>TITRES_STAT!E906</f>
        <v>1130</v>
      </c>
      <c r="E903" s="2">
        <f t="shared" si="56"/>
        <v>2069448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BULLISH DIVERGENCE</v>
      </c>
    </row>
    <row r="904" spans="1:8" ht="13.5" x14ac:dyDescent="0.25">
      <c r="A904" s="3">
        <f>TITRES_STAT!B907</f>
        <v>43627</v>
      </c>
      <c r="B904" s="5">
        <f>TITRES_STAT!C907</f>
        <v>5.4</v>
      </c>
      <c r="C904" s="5">
        <f>TITRES_STAT!D907</f>
        <v>1.8691</v>
      </c>
      <c r="D904" s="5">
        <f>TITRES_STAT!E907</f>
        <v>5739</v>
      </c>
      <c r="E904" s="2">
        <f t="shared" si="56"/>
        <v>2075187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BULLISH DIVERGENCE</v>
      </c>
    </row>
    <row r="905" spans="1:8" ht="13.5" x14ac:dyDescent="0.25">
      <c r="A905" s="3">
        <f>TITRES_STAT!B908</f>
        <v>43628</v>
      </c>
      <c r="B905" s="5">
        <f>TITRES_STAT!C908</f>
        <v>5.47</v>
      </c>
      <c r="C905" s="5">
        <f>TITRES_STAT!D908</f>
        <v>1.8934</v>
      </c>
      <c r="D905" s="5">
        <f>TITRES_STAT!E908</f>
        <v>1321</v>
      </c>
      <c r="E905" s="2">
        <f t="shared" si="56"/>
        <v>2076508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CONFIRMED BULLISH</v>
      </c>
    </row>
    <row r="906" spans="1:8" ht="13.5" x14ac:dyDescent="0.25">
      <c r="A906" s="3">
        <f>TITRES_STAT!B909</f>
        <v>43629</v>
      </c>
      <c r="B906" s="5">
        <f>TITRES_STAT!C909</f>
        <v>5.47</v>
      </c>
      <c r="C906" s="5">
        <f>TITRES_STAT!D909</f>
        <v>1.8934</v>
      </c>
      <c r="D906" s="5">
        <f>TITRES_STAT!E909</f>
        <v>310</v>
      </c>
      <c r="E906" s="2">
        <f t="shared" si="56"/>
        <v>2076508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CONFIRMED BULLISH</v>
      </c>
    </row>
    <row r="907" spans="1:8" ht="13.5" x14ac:dyDescent="0.25">
      <c r="A907" s="3">
        <f>TITRES_STAT!B910</f>
        <v>43630</v>
      </c>
      <c r="B907" s="5">
        <f>TITRES_STAT!C910</f>
        <v>5.5</v>
      </c>
      <c r="C907" s="5">
        <f>TITRES_STAT!D910</f>
        <v>1.9037999999999999</v>
      </c>
      <c r="D907" s="5">
        <f>TITRES_STAT!E910</f>
        <v>2110</v>
      </c>
      <c r="E907" s="2">
        <f t="shared" si="56"/>
        <v>2078618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CONFIRMED BULLISH</v>
      </c>
    </row>
    <row r="908" spans="1:8" ht="13.5" x14ac:dyDescent="0.25">
      <c r="A908" s="3">
        <f>TITRES_STAT!B911</f>
        <v>43633</v>
      </c>
      <c r="B908" s="5">
        <f>TITRES_STAT!C911</f>
        <v>5.83</v>
      </c>
      <c r="C908" s="5">
        <f>TITRES_STAT!D911</f>
        <v>2.0179999999999998</v>
      </c>
      <c r="D908" s="5">
        <f>TITRES_STAT!E911</f>
        <v>39144</v>
      </c>
      <c r="E908" s="2">
        <f t="shared" si="56"/>
        <v>2117762</v>
      </c>
      <c r="F908" s="5" t="str">
        <f t="shared" si="59"/>
        <v>BULLISH</v>
      </c>
      <c r="G908" s="5" t="str">
        <f t="shared" si="58"/>
        <v>STRONG</v>
      </c>
      <c r="H908" s="5" t="str">
        <f t="shared" si="57"/>
        <v>CONFIRMED BULLISH</v>
      </c>
    </row>
    <row r="909" spans="1:8" ht="13.5" x14ac:dyDescent="0.25">
      <c r="A909" s="3">
        <f>TITRES_STAT!B912</f>
        <v>43634</v>
      </c>
      <c r="B909" s="5">
        <f>TITRES_STAT!C912</f>
        <v>5.89</v>
      </c>
      <c r="C909" s="5">
        <f>TITRES_STAT!D912</f>
        <v>2.0388000000000002</v>
      </c>
      <c r="D909" s="5">
        <f>TITRES_STAT!E912</f>
        <v>16494</v>
      </c>
      <c r="E909" s="2">
        <f t="shared" si="56"/>
        <v>2134256</v>
      </c>
      <c r="F909" s="5" t="str">
        <f t="shared" si="59"/>
        <v>BULLISH</v>
      </c>
      <c r="G909" s="5" t="str">
        <f t="shared" si="58"/>
        <v>STRONG</v>
      </c>
      <c r="H909" s="5" t="str">
        <f t="shared" si="57"/>
        <v>CONFIRMED BULLISH</v>
      </c>
    </row>
    <row r="910" spans="1:8" ht="13.5" x14ac:dyDescent="0.25">
      <c r="A910" s="3">
        <f>TITRES_STAT!B913</f>
        <v>43635</v>
      </c>
      <c r="B910" s="5">
        <f>TITRES_STAT!C913</f>
        <v>6.18</v>
      </c>
      <c r="C910" s="5">
        <f>TITRES_STAT!D913</f>
        <v>2.1391</v>
      </c>
      <c r="D910" s="5">
        <f>TITRES_STAT!E913</f>
        <v>38796</v>
      </c>
      <c r="E910" s="2">
        <f t="shared" si="56"/>
        <v>2173052</v>
      </c>
      <c r="F910" s="5" t="str">
        <f t="shared" si="59"/>
        <v>BULLISH</v>
      </c>
      <c r="G910" s="5" t="str">
        <f t="shared" si="58"/>
        <v>STRONG</v>
      </c>
      <c r="H910" s="5" t="str">
        <f t="shared" si="57"/>
        <v>CONFIRMED BULLISH</v>
      </c>
    </row>
    <row r="911" spans="1:8" ht="13.5" x14ac:dyDescent="0.25">
      <c r="A911" s="3">
        <f>TITRES_STAT!B914</f>
        <v>43636</v>
      </c>
      <c r="B911" s="5">
        <f>TITRES_STAT!C914</f>
        <v>6.1</v>
      </c>
      <c r="C911" s="5">
        <f>TITRES_STAT!D914</f>
        <v>2.1114000000000002</v>
      </c>
      <c r="D911" s="5">
        <f>TITRES_STAT!E914</f>
        <v>632</v>
      </c>
      <c r="E911" s="2">
        <f t="shared" si="56"/>
        <v>2172420</v>
      </c>
      <c r="F911" s="5" t="str">
        <f t="shared" si="59"/>
        <v>BULLISH</v>
      </c>
      <c r="G911" s="5" t="str">
        <f t="shared" si="58"/>
        <v>STRONG</v>
      </c>
      <c r="H911" s="5" t="str">
        <f t="shared" si="57"/>
        <v>CONFIRMED BULLISH</v>
      </c>
    </row>
    <row r="912" spans="1:8" ht="13.5" x14ac:dyDescent="0.25">
      <c r="A912" s="3">
        <f>TITRES_STAT!B915</f>
        <v>43637</v>
      </c>
      <c r="B912" s="5">
        <f>TITRES_STAT!C915</f>
        <v>6.22</v>
      </c>
      <c r="C912" s="5">
        <f>TITRES_STAT!D915</f>
        <v>2.153</v>
      </c>
      <c r="D912" s="5">
        <f>TITRES_STAT!E915</f>
        <v>51672</v>
      </c>
      <c r="E912" s="2">
        <f t="shared" si="56"/>
        <v>2224092</v>
      </c>
      <c r="F912" s="5" t="str">
        <f t="shared" si="59"/>
        <v>BULLISH</v>
      </c>
      <c r="G912" s="5" t="str">
        <f t="shared" si="58"/>
        <v>STRONG</v>
      </c>
      <c r="H912" s="5" t="str">
        <f t="shared" si="57"/>
        <v>CONFIRMED BULLISH</v>
      </c>
    </row>
    <row r="913" spans="1:8" ht="13.5" x14ac:dyDescent="0.25">
      <c r="A913" s="3">
        <f>TITRES_STAT!B916</f>
        <v>43640</v>
      </c>
      <c r="B913" s="5">
        <f>TITRES_STAT!C916</f>
        <v>6.18</v>
      </c>
      <c r="C913" s="5">
        <f>TITRES_STAT!D916</f>
        <v>2.1391</v>
      </c>
      <c r="D913" s="5">
        <f>TITRES_STAT!E916</f>
        <v>12869</v>
      </c>
      <c r="E913" s="2">
        <f t="shared" si="56"/>
        <v>2211223</v>
      </c>
      <c r="F913" s="5" t="str">
        <f t="shared" si="59"/>
        <v>BULLISH</v>
      </c>
      <c r="G913" s="5" t="str">
        <f t="shared" si="58"/>
        <v>STRONG</v>
      </c>
      <c r="H913" s="5" t="str">
        <f t="shared" si="57"/>
        <v>CONFIRMED BULLISH</v>
      </c>
    </row>
    <row r="914" spans="1:8" ht="13.5" x14ac:dyDescent="0.25">
      <c r="A914" s="3">
        <f>TITRES_STAT!B917</f>
        <v>43641</v>
      </c>
      <c r="B914" s="5">
        <f>TITRES_STAT!C917</f>
        <v>6.03</v>
      </c>
      <c r="C914" s="5">
        <f>TITRES_STAT!D917</f>
        <v>2.0872000000000002</v>
      </c>
      <c r="D914" s="5">
        <f>TITRES_STAT!E917</f>
        <v>6484</v>
      </c>
      <c r="E914" s="2">
        <f t="shared" si="56"/>
        <v>2204739</v>
      </c>
      <c r="F914" s="5" t="str">
        <f t="shared" si="59"/>
        <v>BULLISH</v>
      </c>
      <c r="G914" s="5" t="str">
        <f t="shared" si="58"/>
        <v>STRONG</v>
      </c>
      <c r="H914" s="5" t="str">
        <f t="shared" si="57"/>
        <v>CONFIRMED BULLISH</v>
      </c>
    </row>
    <row r="915" spans="1:8" ht="13.5" x14ac:dyDescent="0.25">
      <c r="A915" s="3">
        <f>TITRES_STAT!B918</f>
        <v>43642</v>
      </c>
      <c r="B915" s="5">
        <f>TITRES_STAT!C918</f>
        <v>6.2</v>
      </c>
      <c r="C915" s="5">
        <f>TITRES_STAT!D918</f>
        <v>2.1461000000000001</v>
      </c>
      <c r="D915" s="5">
        <f>TITRES_STAT!E918</f>
        <v>11261</v>
      </c>
      <c r="E915" s="2">
        <f t="shared" si="56"/>
        <v>2216000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6.1</v>
      </c>
      <c r="C916" s="5">
        <f>TITRES_STAT!D919</f>
        <v>2.1114000000000002</v>
      </c>
      <c r="D916" s="5">
        <f>TITRES_STAT!E919</f>
        <v>31628</v>
      </c>
      <c r="E916" s="2">
        <f t="shared" si="56"/>
        <v>2184372</v>
      </c>
      <c r="F916" s="5" t="str">
        <f t="shared" si="59"/>
        <v>BULLISH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6.18</v>
      </c>
      <c r="C917" s="5">
        <f>TITRES_STAT!D920</f>
        <v>2.1391</v>
      </c>
      <c r="D917" s="5">
        <f>TITRES_STAT!E920</f>
        <v>16158</v>
      </c>
      <c r="E917" s="2">
        <f t="shared" si="56"/>
        <v>2200530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6.18</v>
      </c>
      <c r="C918" s="5">
        <f>TITRES_STAT!D921</f>
        <v>2.1391</v>
      </c>
      <c r="D918" s="5">
        <f>TITRES_STAT!E921</f>
        <v>850</v>
      </c>
      <c r="E918" s="2">
        <f t="shared" si="56"/>
        <v>2200530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43648</v>
      </c>
      <c r="B919" s="5">
        <f>TITRES_STAT!C922</f>
        <v>6.18</v>
      </c>
      <c r="C919" s="5">
        <f>TITRES_STAT!D922</f>
        <v>2.1391</v>
      </c>
      <c r="D919" s="5">
        <f>TITRES_STAT!E922</f>
        <v>12210</v>
      </c>
      <c r="E919" s="2">
        <f t="shared" si="56"/>
        <v>2200530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BEARISH DIVERGENCE</v>
      </c>
    </row>
    <row r="920" spans="1:8" ht="13.5" x14ac:dyDescent="0.25">
      <c r="A920" s="3">
        <f>TITRES_STAT!B923</f>
        <v>43649</v>
      </c>
      <c r="B920" s="5">
        <f>TITRES_STAT!C923</f>
        <v>6.19</v>
      </c>
      <c r="C920" s="5">
        <f>TITRES_STAT!D923</f>
        <v>2.1425999999999998</v>
      </c>
      <c r="D920" s="5">
        <f>TITRES_STAT!E923</f>
        <v>4210</v>
      </c>
      <c r="E920" s="2">
        <f t="shared" si="56"/>
        <v>2204740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6.15</v>
      </c>
      <c r="C921" s="5">
        <f>TITRES_STAT!D924</f>
        <v>2.1288</v>
      </c>
      <c r="D921" s="5">
        <f>TITRES_STAT!E924</f>
        <v>4190</v>
      </c>
      <c r="E921" s="2">
        <f t="shared" si="56"/>
        <v>2200550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CONFIRMED BULLISH</v>
      </c>
    </row>
    <row r="922" spans="1:8" ht="13.5" x14ac:dyDescent="0.25">
      <c r="A922" s="3">
        <f>TITRES_STAT!B925</f>
        <v>43651</v>
      </c>
      <c r="B922" s="5">
        <f>TITRES_STAT!C925</f>
        <v>6.2</v>
      </c>
      <c r="C922" s="5">
        <f>TITRES_STAT!D925</f>
        <v>2.1461000000000001</v>
      </c>
      <c r="D922" s="5">
        <f>TITRES_STAT!E925</f>
        <v>3350</v>
      </c>
      <c r="E922" s="2">
        <f t="shared" si="56"/>
        <v>2203900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CONFIRMED BULLISH</v>
      </c>
    </row>
    <row r="923" spans="1:8" ht="13.5" x14ac:dyDescent="0.25">
      <c r="A923" s="3">
        <f>TITRES_STAT!B926</f>
        <v>43654</v>
      </c>
      <c r="B923" s="5">
        <f>TITRES_STAT!C926</f>
        <v>6.2</v>
      </c>
      <c r="C923" s="5">
        <f>TITRES_STAT!D926</f>
        <v>2.1461000000000001</v>
      </c>
      <c r="D923" s="5">
        <f>TITRES_STAT!E926</f>
        <v>10</v>
      </c>
      <c r="E923" s="2">
        <f t="shared" si="56"/>
        <v>2203900</v>
      </c>
      <c r="F923" s="5" t="str">
        <f t="shared" si="59"/>
        <v>BULLISH</v>
      </c>
      <c r="G923" s="5" t="str">
        <f t="shared" si="58"/>
        <v>NEUTRAL</v>
      </c>
      <c r="H923" s="5" t="str">
        <f t="shared" si="57"/>
        <v>CONFIRMED BULLISH</v>
      </c>
    </row>
    <row r="924" spans="1:8" ht="13.5" x14ac:dyDescent="0.25">
      <c r="A924" s="3">
        <f>TITRES_STAT!B927</f>
        <v>43655</v>
      </c>
      <c r="B924" s="5">
        <f>TITRES_STAT!C927</f>
        <v>5.45</v>
      </c>
      <c r="C924" s="5">
        <f>TITRES_STAT!D927</f>
        <v>1.8865000000000001</v>
      </c>
      <c r="D924" s="5">
        <f>TITRES_STAT!E927</f>
        <v>45</v>
      </c>
      <c r="E924" s="2">
        <f t="shared" si="56"/>
        <v>2203855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BULLISH DIVERGENCE</v>
      </c>
    </row>
    <row r="925" spans="1:8" ht="13.5" x14ac:dyDescent="0.25">
      <c r="A925" s="3">
        <f>TITRES_STAT!B928</f>
        <v>43656</v>
      </c>
      <c r="B925" s="5">
        <f>TITRES_STAT!C928</f>
        <v>5.61</v>
      </c>
      <c r="C925" s="5">
        <f>TITRES_STAT!D928</f>
        <v>2.2021999999999999</v>
      </c>
      <c r="D925" s="5">
        <f>TITRES_STAT!E928</f>
        <v>471</v>
      </c>
      <c r="E925" s="2">
        <f t="shared" si="56"/>
        <v>2204326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CONFIRMED BEARISH</v>
      </c>
    </row>
    <row r="926" spans="1:8" ht="13.5" x14ac:dyDescent="0.25">
      <c r="A926" s="3">
        <f>TITRES_STAT!B929</f>
        <v>43657</v>
      </c>
      <c r="B926" s="5">
        <f>TITRES_STAT!C929</f>
        <v>5.64</v>
      </c>
      <c r="C926" s="5">
        <f>TITRES_STAT!D929</f>
        <v>2.214</v>
      </c>
      <c r="D926" s="5">
        <f>TITRES_STAT!E929</f>
        <v>15483</v>
      </c>
      <c r="E926" s="2">
        <f t="shared" si="56"/>
        <v>2219809</v>
      </c>
      <c r="F926" s="5" t="str">
        <f t="shared" si="59"/>
        <v>BULLISH</v>
      </c>
      <c r="G926" s="5" t="str">
        <f t="shared" si="58"/>
        <v>NEUTRAL</v>
      </c>
      <c r="H926" s="5" t="str">
        <f t="shared" si="57"/>
        <v>BULLISH DIVERGENCE</v>
      </c>
    </row>
    <row r="927" spans="1:8" ht="13.5" x14ac:dyDescent="0.25">
      <c r="A927" s="3">
        <f>TITRES_STAT!B930</f>
        <v>43658</v>
      </c>
      <c r="B927" s="5">
        <f>TITRES_STAT!C930</f>
        <v>5.5</v>
      </c>
      <c r="C927" s="5">
        <f>TITRES_STAT!D930</f>
        <v>2.1589999999999998</v>
      </c>
      <c r="D927" s="5">
        <f>TITRES_STAT!E930</f>
        <v>1338</v>
      </c>
      <c r="E927" s="2">
        <f t="shared" si="56"/>
        <v>2218471</v>
      </c>
      <c r="F927" s="5" t="str">
        <f t="shared" si="59"/>
        <v>BULLISH</v>
      </c>
      <c r="G927" s="5" t="str">
        <f t="shared" si="58"/>
        <v>NEUTRAL</v>
      </c>
      <c r="H927" s="5" t="str">
        <f t="shared" si="57"/>
        <v>BULLISH DIVERGENCE</v>
      </c>
    </row>
    <row r="928" spans="1:8" ht="13.5" x14ac:dyDescent="0.25">
      <c r="A928" s="3">
        <f>TITRES_STAT!B931</f>
        <v>43661</v>
      </c>
      <c r="B928" s="5">
        <f>TITRES_STAT!C931</f>
        <v>5.56</v>
      </c>
      <c r="C928" s="5">
        <f>TITRES_STAT!D931</f>
        <v>2.1825999999999999</v>
      </c>
      <c r="D928" s="5">
        <f>TITRES_STAT!E931</f>
        <v>1770</v>
      </c>
      <c r="E928" s="2">
        <f t="shared" si="56"/>
        <v>2220241</v>
      </c>
      <c r="F928" s="5" t="str">
        <f t="shared" si="59"/>
        <v>BULLISH</v>
      </c>
      <c r="G928" s="5" t="str">
        <f t="shared" si="58"/>
        <v>NEUTRAL</v>
      </c>
      <c r="H928" s="5" t="str">
        <f t="shared" si="57"/>
        <v>BULLISH DIVERGENCE</v>
      </c>
    </row>
    <row r="929" spans="1:8" ht="13.5" x14ac:dyDescent="0.25">
      <c r="A929" s="3">
        <f>TITRES_STAT!B932</f>
        <v>43662</v>
      </c>
      <c r="B929" s="5">
        <f>TITRES_STAT!C932</f>
        <v>5.54</v>
      </c>
      <c r="C929" s="5">
        <f>TITRES_STAT!D932</f>
        <v>2.1747000000000001</v>
      </c>
      <c r="D929" s="5">
        <f>TITRES_STAT!E932</f>
        <v>13925</v>
      </c>
      <c r="E929" s="2">
        <f t="shared" si="56"/>
        <v>2206316</v>
      </c>
      <c r="F929" s="5" t="str">
        <f t="shared" si="59"/>
        <v>BULLISH</v>
      </c>
      <c r="G929" s="5" t="str">
        <f t="shared" si="58"/>
        <v>NEUTRAL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5.54</v>
      </c>
      <c r="C930" s="5">
        <f>TITRES_STAT!D933</f>
        <v>2.1747000000000001</v>
      </c>
      <c r="D930" s="5">
        <f>TITRES_STAT!E933</f>
        <v>1605</v>
      </c>
      <c r="E930" s="2">
        <f t="shared" si="56"/>
        <v>2206316</v>
      </c>
      <c r="F930" s="5" t="str">
        <f t="shared" si="59"/>
        <v>BULLISH</v>
      </c>
      <c r="G930" s="5" t="str">
        <f t="shared" si="58"/>
        <v>NEUTRAL</v>
      </c>
      <c r="H930" s="5" t="str">
        <f t="shared" si="57"/>
        <v>BULLISH DIVERGENCE</v>
      </c>
    </row>
    <row r="931" spans="1:8" ht="13.5" x14ac:dyDescent="0.25">
      <c r="A931" s="3">
        <f>TITRES_STAT!B934</f>
        <v>43664</v>
      </c>
      <c r="B931" s="5">
        <f>TITRES_STAT!C934</f>
        <v>5.34</v>
      </c>
      <c r="C931" s="5">
        <f>TITRES_STAT!D934</f>
        <v>2.0962000000000001</v>
      </c>
      <c r="D931" s="5">
        <f>TITRES_STAT!E934</f>
        <v>6990</v>
      </c>
      <c r="E931" s="2">
        <f t="shared" si="56"/>
        <v>2199326</v>
      </c>
      <c r="F931" s="5" t="str">
        <f t="shared" si="59"/>
        <v>BEARISH</v>
      </c>
      <c r="G931" s="5" t="str">
        <f t="shared" si="58"/>
        <v>NEUTRAL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5.3</v>
      </c>
      <c r="C932" s="5">
        <f>TITRES_STAT!D935</f>
        <v>2.0804999999999998</v>
      </c>
      <c r="D932" s="5">
        <f>TITRES_STAT!E935</f>
        <v>3672</v>
      </c>
      <c r="E932" s="2">
        <f t="shared" si="56"/>
        <v>2195654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CONFIRMED BEARISH</v>
      </c>
    </row>
    <row r="933" spans="1:8" ht="13.5" x14ac:dyDescent="0.25">
      <c r="A933" s="3">
        <f>TITRES_STAT!B936</f>
        <v>43668</v>
      </c>
      <c r="B933" s="5">
        <f>TITRES_STAT!C936</f>
        <v>5.4</v>
      </c>
      <c r="C933" s="5">
        <f>TITRES_STAT!D936</f>
        <v>2.1198000000000001</v>
      </c>
      <c r="D933" s="5">
        <f>TITRES_STAT!E936</f>
        <v>3050</v>
      </c>
      <c r="E933" s="2">
        <f t="shared" si="56"/>
        <v>2198704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5.22</v>
      </c>
      <c r="C934" s="5">
        <f>TITRES_STAT!D937</f>
        <v>2.0491000000000001</v>
      </c>
      <c r="D934" s="5">
        <f>TITRES_STAT!E937</f>
        <v>2197</v>
      </c>
      <c r="E934" s="2">
        <f t="shared" si="56"/>
        <v>2196507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5.39</v>
      </c>
      <c r="C935" s="5">
        <f>TITRES_STAT!D938</f>
        <v>2.1158000000000001</v>
      </c>
      <c r="D935" s="5">
        <f>TITRES_STAT!E938</f>
        <v>7804</v>
      </c>
      <c r="E935" s="2">
        <f t="shared" si="56"/>
        <v>2204311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5.39</v>
      </c>
      <c r="C936" s="5">
        <f>TITRES_STAT!D939</f>
        <v>2.1158000000000001</v>
      </c>
      <c r="D936" s="5">
        <f>TITRES_STAT!E939</f>
        <v>23472</v>
      </c>
      <c r="E936" s="2">
        <f t="shared" si="56"/>
        <v>2204311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CONFIRMED BULLISH</v>
      </c>
    </row>
    <row r="937" spans="1:8" ht="13.5" x14ac:dyDescent="0.25">
      <c r="A937" s="3">
        <f>TITRES_STAT!B940</f>
        <v>43675</v>
      </c>
      <c r="B937" s="5">
        <f>TITRES_STAT!C940</f>
        <v>5.23</v>
      </c>
      <c r="C937" s="5">
        <f>TITRES_STAT!D940</f>
        <v>2.0529999999999999</v>
      </c>
      <c r="D937" s="5">
        <f>TITRES_STAT!E940</f>
        <v>0</v>
      </c>
      <c r="E937" s="2">
        <f t="shared" si="56"/>
        <v>2204311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BULLISH DIVERGENCE</v>
      </c>
    </row>
    <row r="938" spans="1:8" ht="13.5" x14ac:dyDescent="0.25">
      <c r="A938" s="3">
        <f>TITRES_STAT!B941</f>
        <v>43676</v>
      </c>
      <c r="B938" s="5">
        <f>TITRES_STAT!C941</f>
        <v>5.35</v>
      </c>
      <c r="C938" s="5">
        <f>TITRES_STAT!D941</f>
        <v>2.1000999999999999</v>
      </c>
      <c r="D938" s="5">
        <f>TITRES_STAT!E941</f>
        <v>3835</v>
      </c>
      <c r="E938" s="2">
        <f t="shared" si="56"/>
        <v>2208146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BULLISH DIVERGENCE</v>
      </c>
    </row>
    <row r="939" spans="1:8" ht="13.5" x14ac:dyDescent="0.25">
      <c r="A939" s="3">
        <f>TITRES_STAT!B942</f>
        <v>43677</v>
      </c>
      <c r="B939" s="5">
        <f>TITRES_STAT!C942</f>
        <v>5.35</v>
      </c>
      <c r="C939" s="5">
        <f>TITRES_STAT!D942</f>
        <v>2.1000999999999999</v>
      </c>
      <c r="D939" s="5">
        <f>TITRES_STAT!E942</f>
        <v>249</v>
      </c>
      <c r="E939" s="2">
        <f t="shared" si="56"/>
        <v>2208146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5.34</v>
      </c>
      <c r="C940" s="5">
        <f>TITRES_STAT!D943</f>
        <v>2.0962000000000001</v>
      </c>
      <c r="D940" s="5">
        <f>TITRES_STAT!E943</f>
        <v>2505</v>
      </c>
      <c r="E940" s="2">
        <f t="shared" si="56"/>
        <v>2205641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BULLISH DIVERGENCE</v>
      </c>
    </row>
    <row r="941" spans="1:8" ht="13.5" x14ac:dyDescent="0.25">
      <c r="A941" s="3">
        <f>TITRES_STAT!B944</f>
        <v>43679</v>
      </c>
      <c r="B941" s="5">
        <f>TITRES_STAT!C944</f>
        <v>5.25</v>
      </c>
      <c r="C941" s="5">
        <f>TITRES_STAT!D944</f>
        <v>2.0609000000000002</v>
      </c>
      <c r="D941" s="5">
        <f>TITRES_STAT!E944</f>
        <v>7127</v>
      </c>
      <c r="E941" s="2">
        <f t="shared" si="56"/>
        <v>2198514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5.25</v>
      </c>
      <c r="C942" s="5">
        <f>TITRES_STAT!D945</f>
        <v>2.0609000000000002</v>
      </c>
      <c r="D942" s="5">
        <f>TITRES_STAT!E945</f>
        <v>261</v>
      </c>
      <c r="E942" s="2">
        <f t="shared" si="56"/>
        <v>2198514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BEARISH DIVERGENCE</v>
      </c>
    </row>
    <row r="943" spans="1:8" ht="13.5" x14ac:dyDescent="0.25">
      <c r="A943" s="3">
        <f>TITRES_STAT!B946</f>
        <v>43683</v>
      </c>
      <c r="B943" s="5">
        <f>TITRES_STAT!C946</f>
        <v>5.0999999999999996</v>
      </c>
      <c r="C943" s="5">
        <f>TITRES_STAT!D946</f>
        <v>2.0019999999999998</v>
      </c>
      <c r="D943" s="5">
        <f>TITRES_STAT!E946</f>
        <v>59</v>
      </c>
      <c r="E943" s="2">
        <f t="shared" si="56"/>
        <v>2198455</v>
      </c>
      <c r="F943" s="5" t="str">
        <f t="shared" si="59"/>
        <v>BEARISH</v>
      </c>
      <c r="G943" s="5" t="str">
        <f t="shared" si="58"/>
        <v>NEUTRAL</v>
      </c>
      <c r="H943" s="5" t="str">
        <f t="shared" si="57"/>
        <v>CONFIRMED BEARISH</v>
      </c>
    </row>
    <row r="944" spans="1:8" ht="13.5" x14ac:dyDescent="0.25">
      <c r="A944" s="3">
        <f>TITRES_STAT!B947</f>
        <v>43684</v>
      </c>
      <c r="B944" s="5">
        <f>TITRES_STAT!C947</f>
        <v>5.0999999999999996</v>
      </c>
      <c r="C944" s="5">
        <f>TITRES_STAT!D947</f>
        <v>2.0019999999999998</v>
      </c>
      <c r="D944" s="5">
        <f>TITRES_STAT!E947</f>
        <v>0</v>
      </c>
      <c r="E944" s="2">
        <f t="shared" si="56"/>
        <v>2198455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CONFIRMED BEARISH</v>
      </c>
    </row>
    <row r="945" spans="1:8" ht="13.5" x14ac:dyDescent="0.25">
      <c r="A945" s="3">
        <f>TITRES_STAT!B948</f>
        <v>43685</v>
      </c>
      <c r="B945" s="5">
        <f>TITRES_STAT!C948</f>
        <v>5.0999999999999996</v>
      </c>
      <c r="C945" s="5">
        <f>TITRES_STAT!D948</f>
        <v>2.0019999999999998</v>
      </c>
      <c r="D945" s="5">
        <f>TITRES_STAT!E948</f>
        <v>3300</v>
      </c>
      <c r="E945" s="2">
        <f t="shared" si="56"/>
        <v>2198455</v>
      </c>
      <c r="F945" s="5" t="str">
        <f t="shared" si="59"/>
        <v>BEARISH</v>
      </c>
      <c r="G945" s="5" t="str">
        <f t="shared" si="58"/>
        <v>NEUTRAL</v>
      </c>
      <c r="H945" s="5" t="str">
        <f t="shared" si="57"/>
        <v>CONFIRMED BEARISH</v>
      </c>
    </row>
    <row r="946" spans="1:8" ht="13.5" x14ac:dyDescent="0.25">
      <c r="A946" s="3">
        <f>TITRES_STAT!B949</f>
        <v>43686</v>
      </c>
      <c r="B946" s="5">
        <f>TITRES_STAT!C949</f>
        <v>5</v>
      </c>
      <c r="C946" s="5">
        <f>TITRES_STAT!D949</f>
        <v>1.9628000000000001</v>
      </c>
      <c r="D946" s="5">
        <f>TITRES_STAT!E949</f>
        <v>13244</v>
      </c>
      <c r="E946" s="2">
        <f t="shared" si="56"/>
        <v>2185211</v>
      </c>
      <c r="F946" s="5" t="str">
        <f t="shared" si="59"/>
        <v>BEARISH</v>
      </c>
      <c r="G946" s="5" t="str">
        <f t="shared" si="58"/>
        <v>NEUTRAL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5.15</v>
      </c>
      <c r="C947" s="5">
        <f>TITRES_STAT!D950</f>
        <v>2.0215999999999998</v>
      </c>
      <c r="D947" s="5">
        <f>TITRES_STAT!E950</f>
        <v>10592</v>
      </c>
      <c r="E947" s="2">
        <f t="shared" si="56"/>
        <v>2195803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5.15</v>
      </c>
      <c r="C948" s="5">
        <f>TITRES_STAT!D951</f>
        <v>2.0215999999999998</v>
      </c>
      <c r="D948" s="5">
        <f>TITRES_STAT!E951</f>
        <v>0</v>
      </c>
      <c r="E948" s="2">
        <f t="shared" si="56"/>
        <v>2195803</v>
      </c>
      <c r="F948" s="5" t="str">
        <f t="shared" si="59"/>
        <v>BEARISH</v>
      </c>
      <c r="G948" s="5" t="str">
        <f t="shared" si="58"/>
        <v>NEUTRAL</v>
      </c>
      <c r="H948" s="5" t="str">
        <f t="shared" si="57"/>
        <v>BEARISH DIVERGENCE</v>
      </c>
    </row>
    <row r="949" spans="1:8" ht="13.5" x14ac:dyDescent="0.25">
      <c r="A949" s="3">
        <f>TITRES_STAT!B952</f>
        <v>43693</v>
      </c>
      <c r="B949" s="5">
        <f>TITRES_STAT!C952</f>
        <v>5.3</v>
      </c>
      <c r="C949" s="5">
        <f>TITRES_STAT!D952</f>
        <v>2.0804999999999998</v>
      </c>
      <c r="D949" s="5">
        <f>TITRES_STAT!E952</f>
        <v>284</v>
      </c>
      <c r="E949" s="2">
        <f t="shared" si="56"/>
        <v>2196087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BEARISH DIVERGENCE</v>
      </c>
    </row>
    <row r="950" spans="1:8" ht="13.5" x14ac:dyDescent="0.25">
      <c r="A950" s="3">
        <f>TITRES_STAT!B953</f>
        <v>43696</v>
      </c>
      <c r="B950" s="5">
        <f>TITRES_STAT!C953</f>
        <v>5.3</v>
      </c>
      <c r="C950" s="5">
        <f>TITRES_STAT!D953</f>
        <v>2.0804999999999998</v>
      </c>
      <c r="D950" s="5">
        <f>TITRES_STAT!E953</f>
        <v>3000</v>
      </c>
      <c r="E950" s="2">
        <f t="shared" si="56"/>
        <v>2196087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BEARISH DIVERGENCE</v>
      </c>
    </row>
    <row r="951" spans="1:8" ht="13.5" x14ac:dyDescent="0.25">
      <c r="A951" s="3">
        <f>TITRES_STAT!B954</f>
        <v>43697</v>
      </c>
      <c r="B951" s="5">
        <f>TITRES_STAT!C954</f>
        <v>5.3</v>
      </c>
      <c r="C951" s="5">
        <f>TITRES_STAT!D954</f>
        <v>2.0804999999999998</v>
      </c>
      <c r="D951" s="5">
        <f>TITRES_STAT!E954</f>
        <v>83</v>
      </c>
      <c r="E951" s="2">
        <f t="shared" si="56"/>
        <v>2196087</v>
      </c>
      <c r="F951" s="5" t="str">
        <f t="shared" si="59"/>
        <v>BULLISH</v>
      </c>
      <c r="G951" s="5" t="str">
        <f t="shared" si="58"/>
        <v>NEUTRAL</v>
      </c>
      <c r="H951" s="5" t="str">
        <f t="shared" si="57"/>
        <v>CONFIRMED BULLISH</v>
      </c>
    </row>
    <row r="952" spans="1:8" ht="13.5" x14ac:dyDescent="0.25">
      <c r="A952" s="3">
        <f>TITRES_STAT!B955</f>
        <v>43698</v>
      </c>
      <c r="B952" s="5">
        <f>TITRES_STAT!C955</f>
        <v>5.15</v>
      </c>
      <c r="C952" s="5">
        <f>TITRES_STAT!D955</f>
        <v>2.0215999999999998</v>
      </c>
      <c r="D952" s="5">
        <f>TITRES_STAT!E955</f>
        <v>0</v>
      </c>
      <c r="E952" s="2">
        <f t="shared" si="56"/>
        <v>2196087</v>
      </c>
      <c r="F952" s="5" t="str">
        <f t="shared" si="59"/>
        <v>BULLISH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5.28</v>
      </c>
      <c r="C953" s="5">
        <f>TITRES_STAT!D956</f>
        <v>2.0727000000000002</v>
      </c>
      <c r="D953" s="5">
        <f>TITRES_STAT!E956</f>
        <v>815</v>
      </c>
      <c r="E953" s="2">
        <f t="shared" si="56"/>
        <v>2196902</v>
      </c>
      <c r="F953" s="5" t="str">
        <f t="shared" si="59"/>
        <v>BULLISH</v>
      </c>
      <c r="G953" s="5" t="str">
        <f t="shared" si="58"/>
        <v>NEUTRAL</v>
      </c>
      <c r="H953" s="5" t="str">
        <f t="shared" si="57"/>
        <v>CONFIRMED BULLISH</v>
      </c>
    </row>
    <row r="954" spans="1:8" ht="13.5" x14ac:dyDescent="0.25">
      <c r="A954" s="3">
        <f>TITRES_STAT!B957</f>
        <v>43700</v>
      </c>
      <c r="B954" s="5">
        <f>TITRES_STAT!C957</f>
        <v>5.27</v>
      </c>
      <c r="C954" s="5">
        <f>TITRES_STAT!D957</f>
        <v>2.0687000000000002</v>
      </c>
      <c r="D954" s="5">
        <f>TITRES_STAT!E957</f>
        <v>126</v>
      </c>
      <c r="E954" s="2">
        <f t="shared" si="56"/>
        <v>2196776</v>
      </c>
      <c r="F954" s="5" t="str">
        <f t="shared" si="59"/>
        <v>BULLISH</v>
      </c>
      <c r="G954" s="5" t="str">
        <f t="shared" si="58"/>
        <v>NEUTRAL</v>
      </c>
      <c r="H954" s="5" t="str">
        <f t="shared" si="57"/>
        <v>BULLISH DIVERGENCE</v>
      </c>
    </row>
    <row r="955" spans="1:8" ht="13.5" x14ac:dyDescent="0.25">
      <c r="A955" s="3">
        <f>TITRES_STAT!B958</f>
        <v>43703</v>
      </c>
      <c r="B955" s="5">
        <f>TITRES_STAT!C958</f>
        <v>5.27</v>
      </c>
      <c r="C955" s="5">
        <f>TITRES_STAT!D958</f>
        <v>2.0687000000000002</v>
      </c>
      <c r="D955" s="5">
        <f>TITRES_STAT!E958</f>
        <v>0</v>
      </c>
      <c r="E955" s="2">
        <f t="shared" si="56"/>
        <v>2196776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BULLISH DIVERGENCE</v>
      </c>
    </row>
    <row r="956" spans="1:8" ht="13.5" x14ac:dyDescent="0.25">
      <c r="A956" s="3">
        <f>TITRES_STAT!B959</f>
        <v>43704</v>
      </c>
      <c r="B956" s="5">
        <f>TITRES_STAT!C959</f>
        <v>5.27</v>
      </c>
      <c r="C956" s="5">
        <f>TITRES_STAT!D959</f>
        <v>2.0687000000000002</v>
      </c>
      <c r="D956" s="5">
        <f>TITRES_STAT!E959</f>
        <v>0</v>
      </c>
      <c r="E956" s="2">
        <f t="shared" si="56"/>
        <v>2196776</v>
      </c>
      <c r="F956" s="5" t="str">
        <f t="shared" si="59"/>
        <v>BULLISH</v>
      </c>
      <c r="G956" s="5" t="str">
        <f t="shared" si="58"/>
        <v>NEUTRAL</v>
      </c>
      <c r="H956" s="5" t="str">
        <f t="shared" si="57"/>
        <v>BULLISH DIVERGENCE</v>
      </c>
    </row>
    <row r="957" spans="1:8" ht="13.5" x14ac:dyDescent="0.25">
      <c r="A957" s="3">
        <f>TITRES_STAT!B960</f>
        <v>43705</v>
      </c>
      <c r="B957" s="5">
        <f>TITRES_STAT!C960</f>
        <v>5.27</v>
      </c>
      <c r="C957" s="5">
        <f>TITRES_STAT!D960</f>
        <v>2.0687000000000002</v>
      </c>
      <c r="D957" s="5">
        <f>TITRES_STAT!E960</f>
        <v>6010</v>
      </c>
      <c r="E957" s="2">
        <f t="shared" si="56"/>
        <v>2196776</v>
      </c>
      <c r="F957" s="5" t="str">
        <f t="shared" si="59"/>
        <v>BULLISH</v>
      </c>
      <c r="G957" s="5" t="str">
        <f t="shared" si="58"/>
        <v>NEUTRAL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5.25</v>
      </c>
      <c r="C958" s="5">
        <f>TITRES_STAT!D961</f>
        <v>2.0609000000000002</v>
      </c>
      <c r="D958" s="5">
        <f>TITRES_STAT!E961</f>
        <v>500</v>
      </c>
      <c r="E958" s="2">
        <f t="shared" si="56"/>
        <v>2196276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CONFIRMED BEARISH</v>
      </c>
    </row>
    <row r="959" spans="1:8" ht="13.5" x14ac:dyDescent="0.25">
      <c r="A959" s="3">
        <f>TITRES_STAT!B962</f>
        <v>43707</v>
      </c>
      <c r="B959" s="5">
        <f>TITRES_STAT!C962</f>
        <v>5.18</v>
      </c>
      <c r="C959" s="5">
        <f>TITRES_STAT!D962</f>
        <v>2.0333999999999999</v>
      </c>
      <c r="D959" s="5">
        <f>TITRES_STAT!E962</f>
        <v>2107</v>
      </c>
      <c r="E959" s="2">
        <f t="shared" si="56"/>
        <v>2194169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5.18</v>
      </c>
      <c r="C960" s="5">
        <f>TITRES_STAT!D963</f>
        <v>2.0333999999999999</v>
      </c>
      <c r="D960" s="5">
        <f>TITRES_STAT!E963</f>
        <v>0</v>
      </c>
      <c r="E960" s="2">
        <f t="shared" si="56"/>
        <v>2194169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5.18</v>
      </c>
      <c r="C961" s="5">
        <f>TITRES_STAT!D964</f>
        <v>2.0333999999999999</v>
      </c>
      <c r="D961" s="5">
        <f>TITRES_STAT!E964</f>
        <v>0</v>
      </c>
      <c r="E961" s="2">
        <f t="shared" si="56"/>
        <v>2194169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43712</v>
      </c>
      <c r="B962" s="5">
        <f>TITRES_STAT!C965</f>
        <v>5.03</v>
      </c>
      <c r="C962" s="5">
        <f>TITRES_STAT!D965</f>
        <v>1.9744999999999999</v>
      </c>
      <c r="D962" s="5">
        <f>TITRES_STAT!E965</f>
        <v>4818</v>
      </c>
      <c r="E962" s="2">
        <f t="shared" si="56"/>
        <v>2189351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5.04</v>
      </c>
      <c r="C963" s="5">
        <f>TITRES_STAT!D966</f>
        <v>1.9784999999999999</v>
      </c>
      <c r="D963" s="5">
        <f>TITRES_STAT!E966</f>
        <v>2615</v>
      </c>
      <c r="E963" s="2">
        <f t="shared" si="56"/>
        <v>2191966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CONFIRMED BEARISH</v>
      </c>
    </row>
    <row r="964" spans="1:8" ht="13.5" x14ac:dyDescent="0.25">
      <c r="A964" s="3">
        <f>TITRES_STAT!B967</f>
        <v>43714</v>
      </c>
      <c r="B964" s="5">
        <f>TITRES_STAT!C967</f>
        <v>5.04</v>
      </c>
      <c r="C964" s="5">
        <f>TITRES_STAT!D967</f>
        <v>1.9784999999999999</v>
      </c>
      <c r="D964" s="5">
        <f>TITRES_STAT!E967</f>
        <v>0</v>
      </c>
      <c r="E964" s="2">
        <f t="shared" ref="E964:E1027" si="60">IF(B964&gt;B963, E963+D964, IF(B964&lt;B963, E963-D964, E963))</f>
        <v>2191966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43717</v>
      </c>
      <c r="B965" s="5">
        <f>TITRES_STAT!C968</f>
        <v>5.04</v>
      </c>
      <c r="C965" s="5">
        <f>TITRES_STAT!D968</f>
        <v>1.9784999999999999</v>
      </c>
      <c r="D965" s="5">
        <f>TITRES_STAT!E968</f>
        <v>20</v>
      </c>
      <c r="E965" s="2">
        <f t="shared" si="60"/>
        <v>2191966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43718</v>
      </c>
      <c r="B966" s="5">
        <f>TITRES_STAT!C969</f>
        <v>5.18</v>
      </c>
      <c r="C966" s="5">
        <f>TITRES_STAT!D969</f>
        <v>2.0333999999999999</v>
      </c>
      <c r="D966" s="5">
        <f>TITRES_STAT!E969</f>
        <v>22172</v>
      </c>
      <c r="E966" s="2">
        <f t="shared" si="60"/>
        <v>2214138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43719</v>
      </c>
      <c r="B967" s="5">
        <f>TITRES_STAT!C970</f>
        <v>5.33</v>
      </c>
      <c r="C967" s="5">
        <f>TITRES_STAT!D970</f>
        <v>2.0922999999999998</v>
      </c>
      <c r="D967" s="5">
        <f>TITRES_STAT!E970</f>
        <v>8745</v>
      </c>
      <c r="E967" s="2">
        <f t="shared" si="60"/>
        <v>2222883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5.2</v>
      </c>
      <c r="C968" s="5">
        <f>TITRES_STAT!D971</f>
        <v>2.0413000000000001</v>
      </c>
      <c r="D968" s="5">
        <f>TITRES_STAT!E971</f>
        <v>618</v>
      </c>
      <c r="E968" s="2">
        <f t="shared" si="60"/>
        <v>2222265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CONFIRMED BULLISH</v>
      </c>
    </row>
    <row r="969" spans="1:8" ht="13.5" x14ac:dyDescent="0.25">
      <c r="A969" s="3">
        <f>TITRES_STAT!B972</f>
        <v>43721</v>
      </c>
      <c r="B969" s="5">
        <f>TITRES_STAT!C972</f>
        <v>5.2</v>
      </c>
      <c r="C969" s="5">
        <f>TITRES_STAT!D972</f>
        <v>2.0413000000000001</v>
      </c>
      <c r="D969" s="5">
        <f>TITRES_STAT!E972</f>
        <v>676</v>
      </c>
      <c r="E969" s="2">
        <f t="shared" si="60"/>
        <v>2222265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CONFIRMED BULLISH</v>
      </c>
    </row>
    <row r="970" spans="1:8" ht="13.5" x14ac:dyDescent="0.25">
      <c r="A970" s="3">
        <f>TITRES_STAT!B973</f>
        <v>43724</v>
      </c>
      <c r="B970" s="5">
        <f>TITRES_STAT!C973</f>
        <v>5.2</v>
      </c>
      <c r="C970" s="5">
        <f>TITRES_STAT!D973</f>
        <v>2.0413000000000001</v>
      </c>
      <c r="D970" s="5">
        <f>TITRES_STAT!E973</f>
        <v>11093</v>
      </c>
      <c r="E970" s="2">
        <f t="shared" si="60"/>
        <v>2222265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CONFIRMED BULLISH</v>
      </c>
    </row>
    <row r="971" spans="1:8" ht="13.5" x14ac:dyDescent="0.25">
      <c r="A971" s="3">
        <f>TITRES_STAT!B974</f>
        <v>43725</v>
      </c>
      <c r="B971" s="5">
        <f>TITRES_STAT!C974</f>
        <v>5.2</v>
      </c>
      <c r="C971" s="5">
        <f>TITRES_STAT!D974</f>
        <v>2.0413000000000001</v>
      </c>
      <c r="D971" s="5">
        <f>TITRES_STAT!E974</f>
        <v>0</v>
      </c>
      <c r="E971" s="2">
        <f t="shared" si="60"/>
        <v>2222265</v>
      </c>
      <c r="F971" s="5" t="str">
        <f t="shared" si="63"/>
        <v>BULLISH</v>
      </c>
      <c r="G971" s="5" t="str">
        <f t="shared" si="62"/>
        <v>NEUTRAL</v>
      </c>
      <c r="H971" s="5" t="str">
        <f t="shared" si="61"/>
        <v>CONFIRMED BULLISH</v>
      </c>
    </row>
    <row r="972" spans="1:8" ht="13.5" x14ac:dyDescent="0.25">
      <c r="A972" s="3">
        <f>TITRES_STAT!B975</f>
        <v>43726</v>
      </c>
      <c r="B972" s="5">
        <f>TITRES_STAT!C975</f>
        <v>5.16</v>
      </c>
      <c r="C972" s="5">
        <f>TITRES_STAT!D975</f>
        <v>2.0255999999999998</v>
      </c>
      <c r="D972" s="5">
        <f>TITRES_STAT!E975</f>
        <v>402</v>
      </c>
      <c r="E972" s="2">
        <f t="shared" si="60"/>
        <v>2221863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5.3</v>
      </c>
      <c r="C973" s="5">
        <f>TITRES_STAT!D976</f>
        <v>2.0804999999999998</v>
      </c>
      <c r="D973" s="5">
        <f>TITRES_STAT!E976</f>
        <v>16600</v>
      </c>
      <c r="E973" s="2">
        <f t="shared" si="60"/>
        <v>2238463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43728</v>
      </c>
      <c r="B974" s="5">
        <f>TITRES_STAT!C977</f>
        <v>5.3</v>
      </c>
      <c r="C974" s="5">
        <f>TITRES_STAT!D977</f>
        <v>2.0804999999999998</v>
      </c>
      <c r="D974" s="5">
        <f>TITRES_STAT!E977</f>
        <v>44</v>
      </c>
      <c r="E974" s="2">
        <f t="shared" si="60"/>
        <v>2238463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43731</v>
      </c>
      <c r="B975" s="5">
        <f>TITRES_STAT!C978</f>
        <v>5.28</v>
      </c>
      <c r="C975" s="5">
        <f>TITRES_STAT!D978</f>
        <v>2.0727000000000002</v>
      </c>
      <c r="D975" s="5">
        <f>TITRES_STAT!E978</f>
        <v>206</v>
      </c>
      <c r="E975" s="2">
        <f t="shared" si="60"/>
        <v>2238257</v>
      </c>
      <c r="F975" s="5" t="str">
        <f t="shared" si="63"/>
        <v>BULLISH</v>
      </c>
      <c r="G975" s="5" t="str">
        <f t="shared" si="62"/>
        <v>NEUTRAL</v>
      </c>
      <c r="H975" s="5" t="str">
        <f t="shared" si="61"/>
        <v>CONFIRMED BULLISH</v>
      </c>
    </row>
    <row r="976" spans="1:8" ht="13.5" x14ac:dyDescent="0.25">
      <c r="A976" s="3">
        <f>TITRES_STAT!B979</f>
        <v>43732</v>
      </c>
      <c r="B976" s="5">
        <f>TITRES_STAT!C979</f>
        <v>5.13</v>
      </c>
      <c r="C976" s="5">
        <f>TITRES_STAT!D979</f>
        <v>2.0137999999999998</v>
      </c>
      <c r="D976" s="5">
        <f>TITRES_STAT!E979</f>
        <v>9258</v>
      </c>
      <c r="E976" s="2">
        <f t="shared" si="60"/>
        <v>2228999</v>
      </c>
      <c r="F976" s="5" t="str">
        <f t="shared" si="63"/>
        <v>BULLISH</v>
      </c>
      <c r="G976" s="5" t="str">
        <f t="shared" si="62"/>
        <v>NEUTRAL</v>
      </c>
      <c r="H976" s="5" t="str">
        <f t="shared" si="61"/>
        <v>BULLISH DIVERGENCE</v>
      </c>
    </row>
    <row r="977" spans="1:8" ht="13.5" x14ac:dyDescent="0.25">
      <c r="A977" s="3">
        <f>TITRES_STAT!B980</f>
        <v>43733</v>
      </c>
      <c r="B977" s="5">
        <f>TITRES_STAT!C980</f>
        <v>5.13</v>
      </c>
      <c r="C977" s="5">
        <f>TITRES_STAT!D980</f>
        <v>2.0137999999999998</v>
      </c>
      <c r="D977" s="5">
        <f>TITRES_STAT!E980</f>
        <v>3795</v>
      </c>
      <c r="E977" s="2">
        <f t="shared" si="60"/>
        <v>2228999</v>
      </c>
      <c r="F977" s="5" t="str">
        <f t="shared" si="63"/>
        <v>BULLISH</v>
      </c>
      <c r="G977" s="5" t="str">
        <f t="shared" si="62"/>
        <v>NEUTRAL</v>
      </c>
      <c r="H977" s="5" t="str">
        <f t="shared" si="61"/>
        <v>BULLISH DIVERGENCE</v>
      </c>
    </row>
    <row r="978" spans="1:8" ht="13.5" x14ac:dyDescent="0.25">
      <c r="A978" s="3">
        <f>TITRES_STAT!B981</f>
        <v>43734</v>
      </c>
      <c r="B978" s="5">
        <f>TITRES_STAT!C981</f>
        <v>5.2</v>
      </c>
      <c r="C978" s="5">
        <f>TITRES_STAT!D981</f>
        <v>2.0413000000000001</v>
      </c>
      <c r="D978" s="5">
        <f>TITRES_STAT!E981</f>
        <v>96</v>
      </c>
      <c r="E978" s="2">
        <f t="shared" si="60"/>
        <v>2229095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5.05</v>
      </c>
      <c r="C979" s="5">
        <f>TITRES_STAT!D982</f>
        <v>1.9823999999999999</v>
      </c>
      <c r="D979" s="5">
        <f>TITRES_STAT!E982</f>
        <v>4958</v>
      </c>
      <c r="E979" s="2">
        <f t="shared" si="60"/>
        <v>2224137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4.9000000000000004</v>
      </c>
      <c r="C980" s="5">
        <f>TITRES_STAT!D983</f>
        <v>1.9235</v>
      </c>
      <c r="D980" s="5">
        <f>TITRES_STAT!E983</f>
        <v>9178</v>
      </c>
      <c r="E980" s="2">
        <f t="shared" si="60"/>
        <v>2214959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5.14</v>
      </c>
      <c r="C981" s="5">
        <f>TITRES_STAT!D984</f>
        <v>2.0177</v>
      </c>
      <c r="D981" s="5">
        <f>TITRES_STAT!E984</f>
        <v>2</v>
      </c>
      <c r="E981" s="2">
        <f t="shared" si="60"/>
        <v>2214961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BEARISH DIVERGENCE</v>
      </c>
    </row>
    <row r="982" spans="1:8" ht="13.5" x14ac:dyDescent="0.25">
      <c r="A982" s="3">
        <f>TITRES_STAT!B985</f>
        <v>43740</v>
      </c>
      <c r="B982" s="5">
        <f>TITRES_STAT!C985</f>
        <v>5.0999999999999996</v>
      </c>
      <c r="C982" s="5">
        <f>TITRES_STAT!D985</f>
        <v>2.0019999999999998</v>
      </c>
      <c r="D982" s="5">
        <f>TITRES_STAT!E985</f>
        <v>2272</v>
      </c>
      <c r="E982" s="2">
        <f t="shared" si="60"/>
        <v>2212689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5.0999999999999996</v>
      </c>
      <c r="C983" s="5">
        <f>TITRES_STAT!D986</f>
        <v>2.0019999999999998</v>
      </c>
      <c r="D983" s="5">
        <f>TITRES_STAT!E986</f>
        <v>1263</v>
      </c>
      <c r="E983" s="2">
        <f t="shared" si="60"/>
        <v>2212689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CONFIRMED BEARISH</v>
      </c>
    </row>
    <row r="984" spans="1:8" ht="13.5" x14ac:dyDescent="0.25">
      <c r="A984" s="3">
        <f>TITRES_STAT!B987</f>
        <v>43742</v>
      </c>
      <c r="B984" s="5">
        <f>TITRES_STAT!C987</f>
        <v>5.0999999999999996</v>
      </c>
      <c r="C984" s="5">
        <f>TITRES_STAT!D987</f>
        <v>2.0019999999999998</v>
      </c>
      <c r="D984" s="5">
        <f>TITRES_STAT!E987</f>
        <v>0</v>
      </c>
      <c r="E984" s="2">
        <f t="shared" si="60"/>
        <v>2212689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BEARISH DIVERGENCE</v>
      </c>
    </row>
    <row r="985" spans="1:8" ht="13.5" x14ac:dyDescent="0.25">
      <c r="A985" s="3">
        <f>TITRES_STAT!B988</f>
        <v>43745</v>
      </c>
      <c r="B985" s="5">
        <f>TITRES_STAT!C988</f>
        <v>5</v>
      </c>
      <c r="C985" s="5">
        <f>TITRES_STAT!D988</f>
        <v>1.9628000000000001</v>
      </c>
      <c r="D985" s="5">
        <f>TITRES_STAT!E988</f>
        <v>7799</v>
      </c>
      <c r="E985" s="2">
        <f t="shared" si="60"/>
        <v>2204890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BEARISH DIVERGENCE</v>
      </c>
    </row>
    <row r="986" spans="1:8" ht="13.5" x14ac:dyDescent="0.25">
      <c r="A986" s="3">
        <f>TITRES_STAT!B989</f>
        <v>43746</v>
      </c>
      <c r="B986" s="5">
        <f>TITRES_STAT!C989</f>
        <v>5.0199999999999996</v>
      </c>
      <c r="C986" s="5">
        <f>TITRES_STAT!D989</f>
        <v>1.9705999999999999</v>
      </c>
      <c r="D986" s="5">
        <f>TITRES_STAT!E989</f>
        <v>11339</v>
      </c>
      <c r="E986" s="2">
        <f t="shared" si="60"/>
        <v>2216229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BULLISH DIVERGENCE</v>
      </c>
    </row>
    <row r="987" spans="1:8" ht="13.5" x14ac:dyDescent="0.25">
      <c r="A987" s="3">
        <f>TITRES_STAT!B990</f>
        <v>43747</v>
      </c>
      <c r="B987" s="5">
        <f>TITRES_STAT!C990</f>
        <v>5.05</v>
      </c>
      <c r="C987" s="5">
        <f>TITRES_STAT!D990</f>
        <v>1.9823999999999999</v>
      </c>
      <c r="D987" s="5">
        <f>TITRES_STAT!E990</f>
        <v>2509</v>
      </c>
      <c r="E987" s="2">
        <f t="shared" si="60"/>
        <v>2218738</v>
      </c>
      <c r="F987" s="5" t="str">
        <f t="shared" si="63"/>
        <v>BULLISH</v>
      </c>
      <c r="G987" s="5" t="str">
        <f t="shared" si="62"/>
        <v>NEUTRAL</v>
      </c>
      <c r="H987" s="5" t="str">
        <f t="shared" si="61"/>
        <v>BULLISH DIVERGENCE</v>
      </c>
    </row>
    <row r="988" spans="1:8" ht="13.5" x14ac:dyDescent="0.25">
      <c r="A988" s="3">
        <f>TITRES_STAT!B991</f>
        <v>43748</v>
      </c>
      <c r="B988" s="5">
        <f>TITRES_STAT!C991</f>
        <v>5.0999999999999996</v>
      </c>
      <c r="C988" s="5">
        <f>TITRES_STAT!D991</f>
        <v>2.0019999999999998</v>
      </c>
      <c r="D988" s="5">
        <f>TITRES_STAT!E991</f>
        <v>1001</v>
      </c>
      <c r="E988" s="2">
        <f t="shared" si="60"/>
        <v>2219739</v>
      </c>
      <c r="F988" s="5" t="str">
        <f t="shared" si="63"/>
        <v>BULLISH</v>
      </c>
      <c r="G988" s="5" t="str">
        <f t="shared" si="62"/>
        <v>NEUTRAL</v>
      </c>
      <c r="H988" s="5" t="str">
        <f t="shared" si="61"/>
        <v>NEUTRAL</v>
      </c>
    </row>
    <row r="989" spans="1:8" ht="13.5" x14ac:dyDescent="0.25">
      <c r="A989" s="3">
        <f>TITRES_STAT!B992</f>
        <v>43749</v>
      </c>
      <c r="B989" s="5">
        <f>TITRES_STAT!C992</f>
        <v>5.13</v>
      </c>
      <c r="C989" s="5">
        <f>TITRES_STAT!D992</f>
        <v>2.0137999999999998</v>
      </c>
      <c r="D989" s="5">
        <f>TITRES_STAT!E992</f>
        <v>3954</v>
      </c>
      <c r="E989" s="2">
        <f t="shared" si="60"/>
        <v>2223693</v>
      </c>
      <c r="F989" s="5" t="str">
        <f t="shared" si="63"/>
        <v>BULLISH</v>
      </c>
      <c r="G989" s="5" t="str">
        <f t="shared" si="62"/>
        <v>NEUTRAL</v>
      </c>
      <c r="H989" s="5" t="str">
        <f t="shared" si="61"/>
        <v>CONFIRMED BULLISH</v>
      </c>
    </row>
    <row r="990" spans="1:8" ht="13.5" x14ac:dyDescent="0.25">
      <c r="A990" s="3">
        <f>TITRES_STAT!B993</f>
        <v>43752</v>
      </c>
      <c r="B990" s="5">
        <f>TITRES_STAT!C993</f>
        <v>5.12</v>
      </c>
      <c r="C990" s="5">
        <f>TITRES_STAT!D993</f>
        <v>2.0099</v>
      </c>
      <c r="D990" s="5">
        <f>TITRES_STAT!E993</f>
        <v>662</v>
      </c>
      <c r="E990" s="2">
        <f t="shared" si="60"/>
        <v>2223031</v>
      </c>
      <c r="F990" s="5" t="str">
        <f t="shared" si="63"/>
        <v>BULLISH</v>
      </c>
      <c r="G990" s="5" t="str">
        <f t="shared" si="62"/>
        <v>NEUTRAL</v>
      </c>
      <c r="H990" s="5" t="str">
        <f t="shared" si="61"/>
        <v>CONFIRMED BULLISH</v>
      </c>
    </row>
    <row r="991" spans="1:8" ht="13.5" x14ac:dyDescent="0.25">
      <c r="A991" s="3">
        <f>TITRES_STAT!B994</f>
        <v>43754</v>
      </c>
      <c r="B991" s="5">
        <f>TITRES_STAT!C994</f>
        <v>5.13</v>
      </c>
      <c r="C991" s="5">
        <f>TITRES_STAT!D994</f>
        <v>2.0137999999999998</v>
      </c>
      <c r="D991" s="5">
        <f>TITRES_STAT!E994</f>
        <v>24456</v>
      </c>
      <c r="E991" s="2">
        <f t="shared" si="60"/>
        <v>2247487</v>
      </c>
      <c r="F991" s="5" t="str">
        <f t="shared" si="63"/>
        <v>BULLISH</v>
      </c>
      <c r="G991" s="5" t="str">
        <f t="shared" si="62"/>
        <v>NEUTRAL</v>
      </c>
      <c r="H991" s="5" t="str">
        <f t="shared" si="61"/>
        <v>CONFIRMED BULLISH</v>
      </c>
    </row>
    <row r="992" spans="1:8" ht="13.5" x14ac:dyDescent="0.25">
      <c r="A992" s="3">
        <f>TITRES_STAT!B995</f>
        <v>43755</v>
      </c>
      <c r="B992" s="5">
        <f>TITRES_STAT!C995</f>
        <v>5.28</v>
      </c>
      <c r="C992" s="5">
        <f>TITRES_STAT!D995</f>
        <v>2.0727000000000002</v>
      </c>
      <c r="D992" s="5">
        <f>TITRES_STAT!E995</f>
        <v>55181</v>
      </c>
      <c r="E992" s="2">
        <f t="shared" si="60"/>
        <v>2302668</v>
      </c>
      <c r="F992" s="5" t="str">
        <f t="shared" si="63"/>
        <v>BULLISH</v>
      </c>
      <c r="G992" s="5" t="str">
        <f t="shared" si="62"/>
        <v>STRONG</v>
      </c>
      <c r="H992" s="5" t="str">
        <f t="shared" si="61"/>
        <v>CONFIRMED BULLISH</v>
      </c>
    </row>
    <row r="993" spans="1:8" ht="13.5" x14ac:dyDescent="0.25">
      <c r="A993" s="3">
        <f>TITRES_STAT!B996</f>
        <v>43756</v>
      </c>
      <c r="B993" s="5">
        <f>TITRES_STAT!C996</f>
        <v>5.35</v>
      </c>
      <c r="C993" s="5">
        <f>TITRES_STAT!D996</f>
        <v>2.1000999999999999</v>
      </c>
      <c r="D993" s="5">
        <f>TITRES_STAT!E996</f>
        <v>573</v>
      </c>
      <c r="E993" s="2">
        <f t="shared" si="60"/>
        <v>2303241</v>
      </c>
      <c r="F993" s="5" t="str">
        <f t="shared" si="63"/>
        <v>BULLISH</v>
      </c>
      <c r="G993" s="5" t="str">
        <f t="shared" si="62"/>
        <v>STRONG</v>
      </c>
      <c r="H993" s="5" t="str">
        <f t="shared" si="61"/>
        <v>CONFIRMED BULLISH</v>
      </c>
    </row>
    <row r="994" spans="1:8" ht="13.5" x14ac:dyDescent="0.25">
      <c r="A994" s="3">
        <f>TITRES_STAT!B997</f>
        <v>43759</v>
      </c>
      <c r="B994" s="5">
        <f>TITRES_STAT!C997</f>
        <v>5.34</v>
      </c>
      <c r="C994" s="5">
        <f>TITRES_STAT!D997</f>
        <v>2.0962000000000001</v>
      </c>
      <c r="D994" s="5">
        <f>TITRES_STAT!E997</f>
        <v>7233</v>
      </c>
      <c r="E994" s="2">
        <f t="shared" si="60"/>
        <v>2296008</v>
      </c>
      <c r="F994" s="5" t="str">
        <f t="shared" si="63"/>
        <v>BULLISH</v>
      </c>
      <c r="G994" s="5" t="str">
        <f t="shared" si="62"/>
        <v>STRONG</v>
      </c>
      <c r="H994" s="5" t="str">
        <f t="shared" si="61"/>
        <v>CONFIRMED BULLISH</v>
      </c>
    </row>
    <row r="995" spans="1:8" ht="13.5" x14ac:dyDescent="0.25">
      <c r="A995" s="3">
        <f>TITRES_STAT!B998</f>
        <v>43760</v>
      </c>
      <c r="B995" s="5">
        <f>TITRES_STAT!C998</f>
        <v>5.3</v>
      </c>
      <c r="C995" s="5">
        <f>TITRES_STAT!D998</f>
        <v>2.0804999999999998</v>
      </c>
      <c r="D995" s="5">
        <f>TITRES_STAT!E998</f>
        <v>2500</v>
      </c>
      <c r="E995" s="2">
        <f t="shared" si="60"/>
        <v>2293508</v>
      </c>
      <c r="F995" s="5" t="str">
        <f t="shared" si="63"/>
        <v>BULLISH</v>
      </c>
      <c r="G995" s="5" t="str">
        <f t="shared" si="62"/>
        <v>STRONG</v>
      </c>
      <c r="H995" s="5" t="str">
        <f t="shared" si="61"/>
        <v>CONFIRMED BULLISH</v>
      </c>
    </row>
    <row r="996" spans="1:8" ht="13.5" x14ac:dyDescent="0.25">
      <c r="A996" s="3">
        <f>TITRES_STAT!B999</f>
        <v>43761</v>
      </c>
      <c r="B996" s="5">
        <f>TITRES_STAT!C999</f>
        <v>5.28</v>
      </c>
      <c r="C996" s="5">
        <f>TITRES_STAT!D999</f>
        <v>2.0727000000000002</v>
      </c>
      <c r="D996" s="5">
        <f>TITRES_STAT!E999</f>
        <v>8090</v>
      </c>
      <c r="E996" s="2">
        <f t="shared" si="60"/>
        <v>2285418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5.27</v>
      </c>
      <c r="C997" s="5">
        <f>TITRES_STAT!D1000</f>
        <v>2.0687000000000002</v>
      </c>
      <c r="D997" s="5">
        <f>TITRES_STAT!E1000</f>
        <v>221</v>
      </c>
      <c r="E997" s="2">
        <f t="shared" si="60"/>
        <v>2285197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43763</v>
      </c>
      <c r="B998" s="5">
        <f>TITRES_STAT!C1001</f>
        <v>5.2</v>
      </c>
      <c r="C998" s="5">
        <f>TITRES_STAT!D1001</f>
        <v>2.0413000000000001</v>
      </c>
      <c r="D998" s="5">
        <f>TITRES_STAT!E1001</f>
        <v>5</v>
      </c>
      <c r="E998" s="2">
        <f t="shared" si="60"/>
        <v>2285192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5.29</v>
      </c>
      <c r="C999" s="5">
        <f>TITRES_STAT!D1002</f>
        <v>2.0766</v>
      </c>
      <c r="D999" s="5">
        <f>TITRES_STAT!E1002</f>
        <v>1</v>
      </c>
      <c r="E999" s="2">
        <f t="shared" si="60"/>
        <v>2285193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5.15</v>
      </c>
      <c r="C1000" s="5">
        <f>TITRES_STAT!D1003</f>
        <v>2.0215999999999998</v>
      </c>
      <c r="D1000" s="5">
        <f>TITRES_STAT!E1003</f>
        <v>3168</v>
      </c>
      <c r="E1000" s="2">
        <f t="shared" si="60"/>
        <v>2282025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5</v>
      </c>
      <c r="C1001" s="5">
        <f>TITRES_STAT!D1004</f>
        <v>1.9628000000000001</v>
      </c>
      <c r="D1001" s="5">
        <f>TITRES_STAT!E1004</f>
        <v>8771</v>
      </c>
      <c r="E1001" s="2">
        <f t="shared" si="60"/>
        <v>2273254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5.15</v>
      </c>
      <c r="C1002" s="5">
        <f>TITRES_STAT!D1005</f>
        <v>2.0215999999999998</v>
      </c>
      <c r="D1002" s="5">
        <f>TITRES_STAT!E1005</f>
        <v>1</v>
      </c>
      <c r="E1002" s="2">
        <f t="shared" si="60"/>
        <v>2273255</v>
      </c>
      <c r="F1002" s="5" t="str">
        <f t="shared" si="63"/>
        <v>BEARISH</v>
      </c>
      <c r="G1002" s="5" t="str">
        <f t="shared" si="62"/>
        <v>NEUTRAL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5.14</v>
      </c>
      <c r="C1003" s="5">
        <f>TITRES_STAT!D1006</f>
        <v>2.0177</v>
      </c>
      <c r="D1003" s="5">
        <f>TITRES_STAT!E1006</f>
        <v>850</v>
      </c>
      <c r="E1003" s="2">
        <f t="shared" si="60"/>
        <v>2272405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5.14</v>
      </c>
      <c r="C1004" s="5">
        <f>TITRES_STAT!D1007</f>
        <v>2.0177</v>
      </c>
      <c r="D1004" s="5">
        <f>TITRES_STAT!E1007</f>
        <v>10</v>
      </c>
      <c r="E1004" s="2">
        <f t="shared" si="60"/>
        <v>2272405</v>
      </c>
      <c r="F1004" s="5" t="str">
        <f t="shared" si="63"/>
        <v>BEARISH</v>
      </c>
      <c r="G1004" s="5" t="str">
        <f t="shared" si="62"/>
        <v>NEUTRAL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5.0999999999999996</v>
      </c>
      <c r="C1005" s="5">
        <f>TITRES_STAT!D1008</f>
        <v>2.0019999999999998</v>
      </c>
      <c r="D1005" s="5">
        <f>TITRES_STAT!E1008</f>
        <v>3168</v>
      </c>
      <c r="E1005" s="2">
        <f t="shared" si="60"/>
        <v>2269237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5.19</v>
      </c>
      <c r="C1006" s="5">
        <f>TITRES_STAT!D1009</f>
        <v>2.0373000000000001</v>
      </c>
      <c r="D1006" s="5">
        <f>TITRES_STAT!E1009</f>
        <v>17731</v>
      </c>
      <c r="E1006" s="2">
        <f t="shared" si="60"/>
        <v>2286968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CONFIRMED BULLISH</v>
      </c>
    </row>
    <row r="1007" spans="1:8" ht="13.5" x14ac:dyDescent="0.25">
      <c r="A1007" s="3">
        <f>TITRES_STAT!B1010</f>
        <v>43776</v>
      </c>
      <c r="B1007" s="5">
        <f>TITRES_STAT!C1010</f>
        <v>5.24</v>
      </c>
      <c r="C1007" s="5">
        <f>TITRES_STAT!D1010</f>
        <v>2.0569999999999999</v>
      </c>
      <c r="D1007" s="5">
        <f>TITRES_STAT!E1010</f>
        <v>13001</v>
      </c>
      <c r="E1007" s="2">
        <f t="shared" si="60"/>
        <v>2299969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43777</v>
      </c>
      <c r="B1008" s="5">
        <f>TITRES_STAT!C1011</f>
        <v>5.29</v>
      </c>
      <c r="C1008" s="5">
        <f>TITRES_STAT!D1011</f>
        <v>2.0766</v>
      </c>
      <c r="D1008" s="5">
        <f>TITRES_STAT!E1011</f>
        <v>46228</v>
      </c>
      <c r="E1008" s="2">
        <f t="shared" si="60"/>
        <v>2346197</v>
      </c>
      <c r="F1008" s="5" t="str">
        <f t="shared" si="63"/>
        <v>BULLISH</v>
      </c>
      <c r="G1008" s="5" t="str">
        <f t="shared" si="62"/>
        <v>STRONG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5.3</v>
      </c>
      <c r="C1009" s="5">
        <f>TITRES_STAT!D1012</f>
        <v>2.0804999999999998</v>
      </c>
      <c r="D1009" s="5">
        <f>TITRES_STAT!E1012</f>
        <v>8501</v>
      </c>
      <c r="E1009" s="2">
        <f t="shared" si="60"/>
        <v>2354698</v>
      </c>
      <c r="F1009" s="5" t="str">
        <f t="shared" si="63"/>
        <v>BULLISH</v>
      </c>
      <c r="G1009" s="5" t="str">
        <f t="shared" si="62"/>
        <v>STRONG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5.15</v>
      </c>
      <c r="C1010" s="5">
        <f>TITRES_STAT!D1013</f>
        <v>2.0215999999999998</v>
      </c>
      <c r="D1010" s="5">
        <f>TITRES_STAT!E1013</f>
        <v>0</v>
      </c>
      <c r="E1010" s="2">
        <f t="shared" si="60"/>
        <v>2354698</v>
      </c>
      <c r="F1010" s="5" t="str">
        <f t="shared" si="63"/>
        <v>BULLISH</v>
      </c>
      <c r="G1010" s="5" t="str">
        <f t="shared" si="62"/>
        <v>STRONG</v>
      </c>
      <c r="H1010" s="5" t="str">
        <f t="shared" si="61"/>
        <v>CONFIRMED BULLISH</v>
      </c>
    </row>
    <row r="1011" spans="1:8" ht="13.5" x14ac:dyDescent="0.25">
      <c r="A1011" s="3">
        <f>TITRES_STAT!B1014</f>
        <v>43782</v>
      </c>
      <c r="B1011" s="5">
        <f>TITRES_STAT!C1014</f>
        <v>5.22</v>
      </c>
      <c r="C1011" s="5">
        <f>TITRES_STAT!D1014</f>
        <v>2.0491000000000001</v>
      </c>
      <c r="D1011" s="5">
        <f>TITRES_STAT!E1014</f>
        <v>28550</v>
      </c>
      <c r="E1011" s="2">
        <f t="shared" si="60"/>
        <v>2383248</v>
      </c>
      <c r="F1011" s="5" t="str">
        <f t="shared" si="63"/>
        <v>BULLISH</v>
      </c>
      <c r="G1011" s="5" t="str">
        <f t="shared" si="62"/>
        <v>STRONG</v>
      </c>
      <c r="H1011" s="5" t="str">
        <f t="shared" si="61"/>
        <v>CONFIRMED BULLISH</v>
      </c>
    </row>
    <row r="1012" spans="1:8" ht="13.5" x14ac:dyDescent="0.25">
      <c r="A1012" s="3">
        <f>TITRES_STAT!B1015</f>
        <v>43783</v>
      </c>
      <c r="B1012" s="5">
        <f>TITRES_STAT!C1015</f>
        <v>5.25</v>
      </c>
      <c r="C1012" s="5">
        <f>TITRES_STAT!D1015</f>
        <v>2.0609000000000002</v>
      </c>
      <c r="D1012" s="5">
        <f>TITRES_STAT!E1015</f>
        <v>10206</v>
      </c>
      <c r="E1012" s="2">
        <f t="shared" si="60"/>
        <v>2393454</v>
      </c>
      <c r="F1012" s="5" t="str">
        <f t="shared" si="63"/>
        <v>BULLISH</v>
      </c>
      <c r="G1012" s="5" t="str">
        <f t="shared" si="62"/>
        <v>STRONG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5.34</v>
      </c>
      <c r="C1013" s="5">
        <f>TITRES_STAT!D1016</f>
        <v>2.0962000000000001</v>
      </c>
      <c r="D1013" s="5">
        <f>TITRES_STAT!E1016</f>
        <v>38545</v>
      </c>
      <c r="E1013" s="2">
        <f t="shared" si="60"/>
        <v>2431999</v>
      </c>
      <c r="F1013" s="5" t="str">
        <f t="shared" si="63"/>
        <v>BULLISH</v>
      </c>
      <c r="G1013" s="5" t="str">
        <f t="shared" si="62"/>
        <v>STRONG</v>
      </c>
      <c r="H1013" s="5" t="str">
        <f t="shared" si="61"/>
        <v>CONFIRMED BULLISH</v>
      </c>
    </row>
    <row r="1014" spans="1:8" ht="13.5" x14ac:dyDescent="0.25">
      <c r="A1014" s="3">
        <f>TITRES_STAT!B1017</f>
        <v>43787</v>
      </c>
      <c r="B1014" s="5">
        <f>TITRES_STAT!C1017</f>
        <v>5.28</v>
      </c>
      <c r="C1014" s="5">
        <f>TITRES_STAT!D1017</f>
        <v>2.0727000000000002</v>
      </c>
      <c r="D1014" s="5">
        <f>TITRES_STAT!E1017</f>
        <v>2079</v>
      </c>
      <c r="E1014" s="2">
        <f t="shared" si="60"/>
        <v>2429920</v>
      </c>
      <c r="F1014" s="5" t="str">
        <f t="shared" si="63"/>
        <v>BULLISH</v>
      </c>
      <c r="G1014" s="5" t="str">
        <f t="shared" si="62"/>
        <v>STRONG</v>
      </c>
      <c r="H1014" s="5" t="str">
        <f t="shared" si="61"/>
        <v>BULLISH DIVERGENCE</v>
      </c>
    </row>
    <row r="1015" spans="1:8" ht="13.5" x14ac:dyDescent="0.25">
      <c r="A1015" s="3">
        <f>TITRES_STAT!B1018</f>
        <v>43788</v>
      </c>
      <c r="B1015" s="5">
        <f>TITRES_STAT!C1018</f>
        <v>5.3</v>
      </c>
      <c r="C1015" s="5">
        <f>TITRES_STAT!D1018</f>
        <v>2.0804999999999998</v>
      </c>
      <c r="D1015" s="5">
        <f>TITRES_STAT!E1018</f>
        <v>16129</v>
      </c>
      <c r="E1015" s="2">
        <f t="shared" si="60"/>
        <v>2446049</v>
      </c>
      <c r="F1015" s="5" t="str">
        <f t="shared" si="63"/>
        <v>BULLISH</v>
      </c>
      <c r="G1015" s="5" t="str">
        <f t="shared" si="62"/>
        <v>STRONG</v>
      </c>
      <c r="H1015" s="5" t="str">
        <f t="shared" si="61"/>
        <v>CONFIRMED BULLISH</v>
      </c>
    </row>
    <row r="1016" spans="1:8" ht="13.5" x14ac:dyDescent="0.25">
      <c r="A1016" s="3">
        <f>TITRES_STAT!B1019</f>
        <v>43789</v>
      </c>
      <c r="B1016" s="5">
        <f>TITRES_STAT!C1019</f>
        <v>5.36</v>
      </c>
      <c r="C1016" s="5">
        <f>TITRES_STAT!D1019</f>
        <v>2.1040999999999999</v>
      </c>
      <c r="D1016" s="5">
        <f>TITRES_STAT!E1019</f>
        <v>4355</v>
      </c>
      <c r="E1016" s="2">
        <f t="shared" si="60"/>
        <v>2450404</v>
      </c>
      <c r="F1016" s="5" t="str">
        <f t="shared" si="63"/>
        <v>BULLISH</v>
      </c>
      <c r="G1016" s="5" t="str">
        <f t="shared" si="62"/>
        <v>STRONG</v>
      </c>
      <c r="H1016" s="5" t="str">
        <f t="shared" si="61"/>
        <v>CONFIRMED BULLISH</v>
      </c>
    </row>
    <row r="1017" spans="1:8" ht="13.5" x14ac:dyDescent="0.25">
      <c r="A1017" s="3">
        <f>TITRES_STAT!B1020</f>
        <v>43790</v>
      </c>
      <c r="B1017" s="5">
        <f>TITRES_STAT!C1020</f>
        <v>5.33</v>
      </c>
      <c r="C1017" s="5">
        <f>TITRES_STAT!D1020</f>
        <v>2.0922999999999998</v>
      </c>
      <c r="D1017" s="5">
        <f>TITRES_STAT!E1020</f>
        <v>6150</v>
      </c>
      <c r="E1017" s="2">
        <f t="shared" si="60"/>
        <v>2444254</v>
      </c>
      <c r="F1017" s="5" t="str">
        <f t="shared" si="63"/>
        <v>BULLISH</v>
      </c>
      <c r="G1017" s="5" t="str">
        <f t="shared" si="62"/>
        <v>STRONG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5.32</v>
      </c>
      <c r="C1018" s="5">
        <f>TITRES_STAT!D1021</f>
        <v>2.0884</v>
      </c>
      <c r="D1018" s="5">
        <f>TITRES_STAT!E1021</f>
        <v>121</v>
      </c>
      <c r="E1018" s="2">
        <f t="shared" si="60"/>
        <v>2444133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BULLISH DIVERGENCE</v>
      </c>
    </row>
    <row r="1019" spans="1:8" ht="13.5" x14ac:dyDescent="0.25">
      <c r="A1019" s="3">
        <f>TITRES_STAT!B1022</f>
        <v>43794</v>
      </c>
      <c r="B1019" s="5">
        <f>TITRES_STAT!C1022</f>
        <v>5.4</v>
      </c>
      <c r="C1019" s="5">
        <f>TITRES_STAT!D1022</f>
        <v>2.1198000000000001</v>
      </c>
      <c r="D1019" s="5">
        <f>TITRES_STAT!E1022</f>
        <v>37614</v>
      </c>
      <c r="E1019" s="2">
        <f t="shared" si="60"/>
        <v>2481747</v>
      </c>
      <c r="F1019" s="5" t="str">
        <f t="shared" si="63"/>
        <v>BULLISH</v>
      </c>
      <c r="G1019" s="5" t="str">
        <f t="shared" si="62"/>
        <v>STRONG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5.45</v>
      </c>
      <c r="C1020" s="5">
        <f>TITRES_STAT!D1023</f>
        <v>2.1394000000000002</v>
      </c>
      <c r="D1020" s="5">
        <f>TITRES_STAT!E1023</f>
        <v>55</v>
      </c>
      <c r="E1020" s="2">
        <f t="shared" si="60"/>
        <v>2481802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43796</v>
      </c>
      <c r="B1021" s="5">
        <f>TITRES_STAT!C1024</f>
        <v>5.5</v>
      </c>
      <c r="C1021" s="5">
        <f>TITRES_STAT!D1024</f>
        <v>2.1589999999999998</v>
      </c>
      <c r="D1021" s="5">
        <f>TITRES_STAT!E1024</f>
        <v>16516</v>
      </c>
      <c r="E1021" s="2">
        <f t="shared" si="60"/>
        <v>2498318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5.5</v>
      </c>
      <c r="C1022" s="5">
        <f>TITRES_STAT!D1025</f>
        <v>2.1589999999999998</v>
      </c>
      <c r="D1022" s="5">
        <f>TITRES_STAT!E1025</f>
        <v>24892</v>
      </c>
      <c r="E1022" s="2">
        <f t="shared" si="60"/>
        <v>2498318</v>
      </c>
      <c r="F1022" s="5" t="str">
        <f t="shared" si="63"/>
        <v>BULLISH</v>
      </c>
      <c r="G1022" s="5" t="str">
        <f t="shared" si="62"/>
        <v>STRONG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5.55</v>
      </c>
      <c r="C1023" s="5">
        <f>TITRES_STAT!D1026</f>
        <v>2.1787000000000001</v>
      </c>
      <c r="D1023" s="5">
        <f>TITRES_STAT!E1026</f>
        <v>37079</v>
      </c>
      <c r="E1023" s="2">
        <f t="shared" si="60"/>
        <v>2535397</v>
      </c>
      <c r="F1023" s="5" t="str">
        <f t="shared" si="63"/>
        <v>BULLISH</v>
      </c>
      <c r="G1023" s="5" t="str">
        <f t="shared" si="62"/>
        <v>STRONG</v>
      </c>
      <c r="H1023" s="5" t="str">
        <f t="shared" si="61"/>
        <v>CONFIRMED BULLISH</v>
      </c>
    </row>
    <row r="1024" spans="1:8" ht="13.5" x14ac:dyDescent="0.25">
      <c r="A1024" s="3">
        <f>TITRES_STAT!B1027</f>
        <v>43801</v>
      </c>
      <c r="B1024" s="5">
        <f>TITRES_STAT!C1027</f>
        <v>5.4</v>
      </c>
      <c r="C1024" s="5">
        <f>TITRES_STAT!D1027</f>
        <v>2.1198000000000001</v>
      </c>
      <c r="D1024" s="5">
        <f>TITRES_STAT!E1027</f>
        <v>15090</v>
      </c>
      <c r="E1024" s="2">
        <f t="shared" si="60"/>
        <v>2520307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NEUTRAL</v>
      </c>
    </row>
    <row r="1025" spans="1:8" ht="13.5" x14ac:dyDescent="0.25">
      <c r="A1025" s="3">
        <f>TITRES_STAT!B1028</f>
        <v>43802</v>
      </c>
      <c r="B1025" s="5">
        <f>TITRES_STAT!C1028</f>
        <v>5.45</v>
      </c>
      <c r="C1025" s="5">
        <f>TITRES_STAT!D1028</f>
        <v>2.1394000000000002</v>
      </c>
      <c r="D1025" s="5">
        <f>TITRES_STAT!E1028</f>
        <v>10500</v>
      </c>
      <c r="E1025" s="2">
        <f t="shared" si="60"/>
        <v>2530807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43803</v>
      </c>
      <c r="B1026" s="5">
        <f>TITRES_STAT!C1029</f>
        <v>5.45</v>
      </c>
      <c r="C1026" s="5">
        <f>TITRES_STAT!D1029</f>
        <v>2.1394000000000002</v>
      </c>
      <c r="D1026" s="5">
        <f>TITRES_STAT!E1029</f>
        <v>90</v>
      </c>
      <c r="E1026" s="2">
        <f t="shared" si="60"/>
        <v>2530807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BULLISH DIVERGENCE</v>
      </c>
    </row>
    <row r="1027" spans="1:8" ht="13.5" x14ac:dyDescent="0.25">
      <c r="A1027" s="3">
        <f>TITRES_STAT!B1030</f>
        <v>43804</v>
      </c>
      <c r="B1027" s="5">
        <f>TITRES_STAT!C1030</f>
        <v>5.61</v>
      </c>
      <c r="C1027" s="5">
        <f>TITRES_STAT!D1030</f>
        <v>2.2021999999999999</v>
      </c>
      <c r="D1027" s="5">
        <f>TITRES_STAT!E1030</f>
        <v>25655</v>
      </c>
      <c r="E1027" s="2">
        <f t="shared" si="60"/>
        <v>2556462</v>
      </c>
      <c r="F1027" s="5" t="str">
        <f t="shared" si="63"/>
        <v>BULLISH</v>
      </c>
      <c r="G1027" s="5" t="str">
        <f t="shared" si="62"/>
        <v>STRONG</v>
      </c>
      <c r="H1027" s="5" t="str">
        <f t="shared" si="61"/>
        <v>CONFIRMED BULLISH</v>
      </c>
    </row>
    <row r="1028" spans="1:8" ht="13.5" x14ac:dyDescent="0.25">
      <c r="A1028" s="3">
        <f>TITRES_STAT!B1031</f>
        <v>43805</v>
      </c>
      <c r="B1028" s="5">
        <f>TITRES_STAT!C1031</f>
        <v>5.62</v>
      </c>
      <c r="C1028" s="5">
        <f>TITRES_STAT!D1031</f>
        <v>2.2061000000000002</v>
      </c>
      <c r="D1028" s="5">
        <f>TITRES_STAT!E1031</f>
        <v>7011</v>
      </c>
      <c r="E1028" s="2">
        <f t="shared" ref="E1028:E1091" si="64">IF(B1028&gt;B1027, E1027+D1028, IF(B1028&lt;B1027, E1027-D1028, E1027))</f>
        <v>2563473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CONFIRMED BULLISH</v>
      </c>
    </row>
    <row r="1029" spans="1:8" ht="13.5" x14ac:dyDescent="0.25">
      <c r="A1029" s="3">
        <f>TITRES_STAT!B1032</f>
        <v>43808</v>
      </c>
      <c r="B1029" s="5">
        <f>TITRES_STAT!C1032</f>
        <v>5.59</v>
      </c>
      <c r="C1029" s="5">
        <f>TITRES_STAT!D1032</f>
        <v>2.1943999999999999</v>
      </c>
      <c r="D1029" s="5">
        <f>TITRES_STAT!E1032</f>
        <v>110</v>
      </c>
      <c r="E1029" s="2">
        <f t="shared" si="64"/>
        <v>2563363</v>
      </c>
      <c r="F1029" s="5" t="str">
        <f t="shared" si="63"/>
        <v>BULLISH</v>
      </c>
      <c r="G1029" s="5" t="str">
        <f t="shared" si="62"/>
        <v>NEUTRAL</v>
      </c>
      <c r="H1029" s="5" t="str">
        <f t="shared" si="61"/>
        <v>CONFIRMED BULLISH</v>
      </c>
    </row>
    <row r="1030" spans="1:8" ht="13.5" x14ac:dyDescent="0.25">
      <c r="A1030" s="3">
        <f>TITRES_STAT!B1033</f>
        <v>43809</v>
      </c>
      <c r="B1030" s="5">
        <f>TITRES_STAT!C1033</f>
        <v>5.46</v>
      </c>
      <c r="C1030" s="5">
        <f>TITRES_STAT!D1033</f>
        <v>2.1433</v>
      </c>
      <c r="D1030" s="5">
        <f>TITRES_STAT!E1033</f>
        <v>598</v>
      </c>
      <c r="E1030" s="2">
        <f t="shared" si="64"/>
        <v>2562765</v>
      </c>
      <c r="F1030" s="5" t="str">
        <f t="shared" si="63"/>
        <v>BULLISH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43810</v>
      </c>
      <c r="B1031" s="5">
        <f>TITRES_STAT!C1034</f>
        <v>5.46</v>
      </c>
      <c r="C1031" s="5">
        <f>TITRES_STAT!D1034</f>
        <v>2.1433</v>
      </c>
      <c r="D1031" s="5">
        <f>TITRES_STAT!E1034</f>
        <v>8615</v>
      </c>
      <c r="E1031" s="2">
        <f t="shared" si="64"/>
        <v>2562765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5.6</v>
      </c>
      <c r="C1032" s="5">
        <f>TITRES_STAT!D1035</f>
        <v>2.1983000000000001</v>
      </c>
      <c r="D1032" s="5">
        <f>TITRES_STAT!E1035</f>
        <v>350</v>
      </c>
      <c r="E1032" s="2">
        <f t="shared" si="64"/>
        <v>2563115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NEUTRAL</v>
      </c>
      <c r="H1032" s="5" t="str">
        <f t="shared" si="65"/>
        <v>BULLISH DIVERGENCE</v>
      </c>
    </row>
    <row r="1033" spans="1:8" ht="13.5" x14ac:dyDescent="0.25">
      <c r="A1033" s="3">
        <f>TITRES_STAT!B1036</f>
        <v>43812</v>
      </c>
      <c r="B1033" s="5">
        <f>TITRES_STAT!C1036</f>
        <v>5.69</v>
      </c>
      <c r="C1033" s="5">
        <f>TITRES_STAT!D1036</f>
        <v>2.2336</v>
      </c>
      <c r="D1033" s="5">
        <f>TITRES_STAT!E1036</f>
        <v>625</v>
      </c>
      <c r="E1033" s="2">
        <f t="shared" si="64"/>
        <v>2563740</v>
      </c>
      <c r="F1033" s="5" t="str">
        <f t="shared" si="67"/>
        <v>BULLISH</v>
      </c>
      <c r="G1033" s="5" t="str">
        <f t="shared" si="66"/>
        <v>NEUTRAL</v>
      </c>
      <c r="H1033" s="5" t="str">
        <f t="shared" si="65"/>
        <v>CONFIRMED BULLISH</v>
      </c>
    </row>
    <row r="1034" spans="1:8" ht="13.5" x14ac:dyDescent="0.25">
      <c r="A1034" s="3">
        <f>TITRES_STAT!B1037</f>
        <v>43815</v>
      </c>
      <c r="B1034" s="5">
        <f>TITRES_STAT!C1037</f>
        <v>5.64</v>
      </c>
      <c r="C1034" s="5">
        <f>TITRES_STAT!D1037</f>
        <v>2.214</v>
      </c>
      <c r="D1034" s="5">
        <f>TITRES_STAT!E1037</f>
        <v>257</v>
      </c>
      <c r="E1034" s="2">
        <f t="shared" si="64"/>
        <v>2563483</v>
      </c>
      <c r="F1034" s="5" t="str">
        <f t="shared" si="67"/>
        <v>BULLISH</v>
      </c>
      <c r="G1034" s="5" t="str">
        <f t="shared" si="66"/>
        <v>NEUTRAL</v>
      </c>
      <c r="H1034" s="5" t="str">
        <f t="shared" si="65"/>
        <v>CONFIRMED BULLISH</v>
      </c>
    </row>
    <row r="1035" spans="1:8" ht="13.5" x14ac:dyDescent="0.25">
      <c r="A1035" s="3">
        <f>TITRES_STAT!B1038</f>
        <v>43816</v>
      </c>
      <c r="B1035" s="5">
        <f>TITRES_STAT!C1038</f>
        <v>5.67</v>
      </c>
      <c r="C1035" s="5">
        <f>TITRES_STAT!D1038</f>
        <v>2.2258</v>
      </c>
      <c r="D1035" s="5">
        <f>TITRES_STAT!E1038</f>
        <v>2007</v>
      </c>
      <c r="E1035" s="2">
        <f t="shared" si="64"/>
        <v>2565490</v>
      </c>
      <c r="F1035" s="5" t="str">
        <f t="shared" si="67"/>
        <v>BULLISH</v>
      </c>
      <c r="G1035" s="5" t="str">
        <f t="shared" si="66"/>
        <v>NEUTRAL</v>
      </c>
      <c r="H1035" s="5" t="str">
        <f t="shared" si="65"/>
        <v>CONFIRMED BULLISH</v>
      </c>
    </row>
    <row r="1036" spans="1:8" ht="13.5" x14ac:dyDescent="0.25">
      <c r="A1036" s="3">
        <f>TITRES_STAT!B1039</f>
        <v>43817</v>
      </c>
      <c r="B1036" s="5">
        <f>TITRES_STAT!C1039</f>
        <v>5.6</v>
      </c>
      <c r="C1036" s="5">
        <f>TITRES_STAT!D1039</f>
        <v>2.1983000000000001</v>
      </c>
      <c r="D1036" s="5">
        <f>TITRES_STAT!E1039</f>
        <v>57</v>
      </c>
      <c r="E1036" s="2">
        <f t="shared" si="64"/>
        <v>2565433</v>
      </c>
      <c r="F1036" s="5" t="str">
        <f t="shared" si="67"/>
        <v>BULLISH</v>
      </c>
      <c r="G1036" s="5" t="str">
        <f t="shared" si="66"/>
        <v>NEUTRAL</v>
      </c>
      <c r="H1036" s="5" t="str">
        <f t="shared" si="65"/>
        <v>CONFIRMED BULLISH</v>
      </c>
    </row>
    <row r="1037" spans="1:8" ht="13.5" x14ac:dyDescent="0.25">
      <c r="A1037" s="3">
        <f>TITRES_STAT!B1040</f>
        <v>43818</v>
      </c>
      <c r="B1037" s="5">
        <f>TITRES_STAT!C1040</f>
        <v>5.65</v>
      </c>
      <c r="C1037" s="5">
        <f>TITRES_STAT!D1040</f>
        <v>2.2179000000000002</v>
      </c>
      <c r="D1037" s="5">
        <f>TITRES_STAT!E1040</f>
        <v>1455</v>
      </c>
      <c r="E1037" s="2">
        <f t="shared" si="64"/>
        <v>2566888</v>
      </c>
      <c r="F1037" s="5" t="str">
        <f t="shared" si="67"/>
        <v>BULLISH</v>
      </c>
      <c r="G1037" s="5" t="str">
        <f t="shared" si="66"/>
        <v>NEUTRAL</v>
      </c>
      <c r="H1037" s="5" t="str">
        <f t="shared" si="65"/>
        <v>CONFIRMED BULLISH</v>
      </c>
    </row>
    <row r="1038" spans="1:8" ht="13.5" x14ac:dyDescent="0.25">
      <c r="A1038" s="3">
        <f>TITRES_STAT!B1041</f>
        <v>43819</v>
      </c>
      <c r="B1038" s="5">
        <f>TITRES_STAT!C1041</f>
        <v>5.53</v>
      </c>
      <c r="C1038" s="5">
        <f>TITRES_STAT!D1041</f>
        <v>2.1707999999999998</v>
      </c>
      <c r="D1038" s="5">
        <f>TITRES_STAT!E1041</f>
        <v>3249</v>
      </c>
      <c r="E1038" s="2">
        <f t="shared" si="64"/>
        <v>2563639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5.74</v>
      </c>
      <c r="C1039" s="5">
        <f>TITRES_STAT!D1042</f>
        <v>2.2532000000000001</v>
      </c>
      <c r="D1039" s="5">
        <f>TITRES_STAT!E1042</f>
        <v>35543</v>
      </c>
      <c r="E1039" s="2">
        <f t="shared" si="64"/>
        <v>2599182</v>
      </c>
      <c r="F1039" s="5" t="str">
        <f t="shared" si="67"/>
        <v>BULLISH</v>
      </c>
      <c r="G1039" s="5" t="str">
        <f t="shared" si="66"/>
        <v>NEUTRAL</v>
      </c>
      <c r="H1039" s="5" t="str">
        <f t="shared" si="65"/>
        <v>CONFIRMED BULLISH</v>
      </c>
    </row>
    <row r="1040" spans="1:8" ht="13.5" x14ac:dyDescent="0.25">
      <c r="A1040" s="3">
        <f>TITRES_STAT!B1043</f>
        <v>43823</v>
      </c>
      <c r="B1040" s="5">
        <f>TITRES_STAT!C1043</f>
        <v>5.73</v>
      </c>
      <c r="C1040" s="5">
        <f>TITRES_STAT!D1043</f>
        <v>2.2492999999999999</v>
      </c>
      <c r="D1040" s="5">
        <f>TITRES_STAT!E1043</f>
        <v>20892</v>
      </c>
      <c r="E1040" s="2">
        <f t="shared" si="64"/>
        <v>2578290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5.7</v>
      </c>
      <c r="C1041" s="5">
        <f>TITRES_STAT!D1044</f>
        <v>2.2374999999999998</v>
      </c>
      <c r="D1041" s="5">
        <f>TITRES_STAT!E1044</f>
        <v>17294</v>
      </c>
      <c r="E1041" s="2">
        <f t="shared" si="64"/>
        <v>2560996</v>
      </c>
      <c r="F1041" s="5" t="str">
        <f t="shared" si="67"/>
        <v>BEARISH</v>
      </c>
      <c r="G1041" s="5" t="str">
        <f t="shared" si="66"/>
        <v>NEUTRAL</v>
      </c>
      <c r="H1041" s="5" t="str">
        <f t="shared" si="65"/>
        <v>BEARISH DIVERGENCE</v>
      </c>
    </row>
    <row r="1042" spans="1:8" ht="13.5" x14ac:dyDescent="0.25">
      <c r="A1042" s="3">
        <f>TITRES_STAT!B1045</f>
        <v>43825</v>
      </c>
      <c r="B1042" s="5">
        <f>TITRES_STAT!C1045</f>
        <v>5.73</v>
      </c>
      <c r="C1042" s="5">
        <f>TITRES_STAT!D1045</f>
        <v>2.2492999999999999</v>
      </c>
      <c r="D1042" s="5">
        <f>TITRES_STAT!E1045</f>
        <v>17362</v>
      </c>
      <c r="E1042" s="2">
        <f t="shared" si="64"/>
        <v>2578358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5.82</v>
      </c>
      <c r="C1043" s="5">
        <f>TITRES_STAT!D1046</f>
        <v>2.2846000000000002</v>
      </c>
      <c r="D1043" s="5">
        <f>TITRES_STAT!E1046</f>
        <v>37290</v>
      </c>
      <c r="E1043" s="2">
        <f t="shared" si="64"/>
        <v>2615648</v>
      </c>
      <c r="F1043" s="5" t="str">
        <f t="shared" si="67"/>
        <v>BULLISH</v>
      </c>
      <c r="G1043" s="5" t="str">
        <f t="shared" si="66"/>
        <v>STRONG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5.81</v>
      </c>
      <c r="C1044" s="5">
        <f>TITRES_STAT!D1047</f>
        <v>2.2806999999999999</v>
      </c>
      <c r="D1044" s="5">
        <f>TITRES_STAT!E1047</f>
        <v>1379</v>
      </c>
      <c r="E1044" s="2">
        <f t="shared" si="64"/>
        <v>2614269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5.8</v>
      </c>
      <c r="C1045" s="5">
        <f>TITRES_STAT!D1048</f>
        <v>2.2768000000000002</v>
      </c>
      <c r="D1045" s="5">
        <f>TITRES_STAT!E1048</f>
        <v>6051</v>
      </c>
      <c r="E1045" s="2">
        <f t="shared" si="64"/>
        <v>2608218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5.9</v>
      </c>
      <c r="C1046" s="5">
        <f>TITRES_STAT!D1049</f>
        <v>2.3159999999999998</v>
      </c>
      <c r="D1046" s="5">
        <f>TITRES_STAT!E1049</f>
        <v>3900</v>
      </c>
      <c r="E1046" s="2">
        <f t="shared" si="64"/>
        <v>2612118</v>
      </c>
      <c r="F1046" s="5" t="str">
        <f t="shared" si="67"/>
        <v>BULLISH</v>
      </c>
      <c r="G1046" s="5" t="str">
        <f t="shared" si="66"/>
        <v>NEUTRAL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5.77</v>
      </c>
      <c r="C1047" s="5">
        <f>TITRES_STAT!D1050</f>
        <v>2.2650000000000001</v>
      </c>
      <c r="D1047" s="5">
        <f>TITRES_STAT!E1050</f>
        <v>14140</v>
      </c>
      <c r="E1047" s="2">
        <f t="shared" si="64"/>
        <v>2597978</v>
      </c>
      <c r="F1047" s="5" t="str">
        <f t="shared" si="67"/>
        <v>BULLISH</v>
      </c>
      <c r="G1047" s="5" t="str">
        <f t="shared" si="66"/>
        <v>NEUTRAL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5.6</v>
      </c>
      <c r="C1048" s="5">
        <f>TITRES_STAT!D1051</f>
        <v>2.1983000000000001</v>
      </c>
      <c r="D1048" s="5">
        <f>TITRES_STAT!E1051</f>
        <v>2606</v>
      </c>
      <c r="E1048" s="2">
        <f t="shared" si="64"/>
        <v>2595372</v>
      </c>
      <c r="F1048" s="5" t="str">
        <f t="shared" si="67"/>
        <v>BEARISH</v>
      </c>
      <c r="G1048" s="5" t="str">
        <f t="shared" si="66"/>
        <v>NEUTRAL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5.5</v>
      </c>
      <c r="C1049" s="5">
        <f>TITRES_STAT!D1052</f>
        <v>2.1589999999999998</v>
      </c>
      <c r="D1049" s="5">
        <f>TITRES_STAT!E1052</f>
        <v>2392</v>
      </c>
      <c r="E1049" s="2">
        <f t="shared" si="64"/>
        <v>2592980</v>
      </c>
      <c r="F1049" s="5" t="str">
        <f t="shared" si="67"/>
        <v>BEARISH</v>
      </c>
      <c r="G1049" s="5" t="str">
        <f t="shared" si="66"/>
        <v>NEUTRAL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5.34</v>
      </c>
      <c r="C1050" s="5">
        <f>TITRES_STAT!D1053</f>
        <v>2.0962000000000001</v>
      </c>
      <c r="D1050" s="5">
        <f>TITRES_STAT!E1053</f>
        <v>508</v>
      </c>
      <c r="E1050" s="2">
        <f t="shared" si="64"/>
        <v>2592472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5.33</v>
      </c>
      <c r="C1051" s="5">
        <f>TITRES_STAT!D1054</f>
        <v>2.0922999999999998</v>
      </c>
      <c r="D1051" s="5">
        <f>TITRES_STAT!E1054</f>
        <v>76</v>
      </c>
      <c r="E1051" s="2">
        <f t="shared" si="64"/>
        <v>2592396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5.33</v>
      </c>
      <c r="C1052" s="5">
        <f>TITRES_STAT!D1055</f>
        <v>2.0922999999999998</v>
      </c>
      <c r="D1052" s="5">
        <f>TITRES_STAT!E1055</f>
        <v>448</v>
      </c>
      <c r="E1052" s="2">
        <f t="shared" si="64"/>
        <v>2592396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5.32</v>
      </c>
      <c r="C1053" s="5">
        <f>TITRES_STAT!D1056</f>
        <v>2.0884</v>
      </c>
      <c r="D1053" s="5">
        <f>TITRES_STAT!E1056</f>
        <v>733</v>
      </c>
      <c r="E1053" s="2">
        <f t="shared" si="64"/>
        <v>2591663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5.21</v>
      </c>
      <c r="C1054" s="5">
        <f>TITRES_STAT!D1057</f>
        <v>2.0451999999999999</v>
      </c>
      <c r="D1054" s="5">
        <f>TITRES_STAT!E1057</f>
        <v>1942</v>
      </c>
      <c r="E1054" s="2">
        <f t="shared" si="64"/>
        <v>2589721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5.21</v>
      </c>
      <c r="C1055" s="5">
        <f>TITRES_STAT!D1058</f>
        <v>2.0451999999999999</v>
      </c>
      <c r="D1055" s="5">
        <f>TITRES_STAT!E1058</f>
        <v>2937</v>
      </c>
      <c r="E1055" s="2">
        <f t="shared" si="64"/>
        <v>2589721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CONFIRMED BEARISH</v>
      </c>
    </row>
    <row r="1056" spans="1:8" ht="13.5" x14ac:dyDescent="0.25">
      <c r="A1056" s="3">
        <f>TITRES_STAT!B1059</f>
        <v>43847</v>
      </c>
      <c r="B1056" s="5">
        <f>TITRES_STAT!C1059</f>
        <v>5.35</v>
      </c>
      <c r="C1056" s="5">
        <f>TITRES_STAT!D1059</f>
        <v>2.1000999999999999</v>
      </c>
      <c r="D1056" s="5">
        <f>TITRES_STAT!E1059</f>
        <v>25</v>
      </c>
      <c r="E1056" s="2">
        <f t="shared" si="64"/>
        <v>2589746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BEARISH DIVERGENCE</v>
      </c>
    </row>
    <row r="1057" spans="1:8" ht="13.5" x14ac:dyDescent="0.25">
      <c r="A1057" s="3">
        <f>TITRES_STAT!B1060</f>
        <v>43850</v>
      </c>
      <c r="B1057" s="5">
        <f>TITRES_STAT!C1060</f>
        <v>5.39</v>
      </c>
      <c r="C1057" s="5">
        <f>TITRES_STAT!D1060</f>
        <v>2.1158000000000001</v>
      </c>
      <c r="D1057" s="5">
        <f>TITRES_STAT!E1060</f>
        <v>605</v>
      </c>
      <c r="E1057" s="2">
        <f t="shared" si="64"/>
        <v>2590351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BEARISH DIVERGENCE</v>
      </c>
    </row>
    <row r="1058" spans="1:8" ht="13.5" x14ac:dyDescent="0.25">
      <c r="A1058" s="3">
        <f>TITRES_STAT!B1061</f>
        <v>43851</v>
      </c>
      <c r="B1058" s="5">
        <f>TITRES_STAT!C1061</f>
        <v>5.3</v>
      </c>
      <c r="C1058" s="5">
        <f>TITRES_STAT!D1061</f>
        <v>2.0804999999999998</v>
      </c>
      <c r="D1058" s="5">
        <f>TITRES_STAT!E1061</f>
        <v>959</v>
      </c>
      <c r="E1058" s="2">
        <f t="shared" si="64"/>
        <v>2589392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CONFIRMED BEARISH</v>
      </c>
    </row>
    <row r="1059" spans="1:8" ht="13.5" x14ac:dyDescent="0.25">
      <c r="A1059" s="3">
        <f>TITRES_STAT!B1062</f>
        <v>43852</v>
      </c>
      <c r="B1059" s="5">
        <f>TITRES_STAT!C1062</f>
        <v>5.39</v>
      </c>
      <c r="C1059" s="5">
        <f>TITRES_STAT!D1062</f>
        <v>2.1158000000000001</v>
      </c>
      <c r="D1059" s="5">
        <f>TITRES_STAT!E1062</f>
        <v>156</v>
      </c>
      <c r="E1059" s="2">
        <f t="shared" si="64"/>
        <v>2589548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BEARISH DIVERGENCE</v>
      </c>
    </row>
    <row r="1060" spans="1:8" ht="13.5" x14ac:dyDescent="0.25">
      <c r="A1060" s="3">
        <f>TITRES_STAT!B1063</f>
        <v>43853</v>
      </c>
      <c r="B1060" s="5">
        <f>TITRES_STAT!C1063</f>
        <v>5.38</v>
      </c>
      <c r="C1060" s="5">
        <f>TITRES_STAT!D1063</f>
        <v>2.1118999999999999</v>
      </c>
      <c r="D1060" s="5">
        <f>TITRES_STAT!E1063</f>
        <v>566</v>
      </c>
      <c r="E1060" s="2">
        <f t="shared" si="64"/>
        <v>2588982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BEARISH DIVERGENCE</v>
      </c>
    </row>
    <row r="1061" spans="1:8" ht="13.5" x14ac:dyDescent="0.25">
      <c r="A1061" s="3">
        <f>TITRES_STAT!B1064</f>
        <v>43854</v>
      </c>
      <c r="B1061" s="5">
        <f>TITRES_STAT!C1064</f>
        <v>5.38</v>
      </c>
      <c r="C1061" s="5">
        <f>TITRES_STAT!D1064</f>
        <v>2.1118999999999999</v>
      </c>
      <c r="D1061" s="5">
        <f>TITRES_STAT!E1064</f>
        <v>0</v>
      </c>
      <c r="E1061" s="2">
        <f t="shared" si="64"/>
        <v>2588982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BEARISH DIVERGENCE</v>
      </c>
    </row>
    <row r="1062" spans="1:8" ht="13.5" x14ac:dyDescent="0.25">
      <c r="A1062" s="3">
        <f>TITRES_STAT!B1065</f>
        <v>43857</v>
      </c>
      <c r="B1062" s="5">
        <f>TITRES_STAT!C1065</f>
        <v>5.22</v>
      </c>
      <c r="C1062" s="5">
        <f>TITRES_STAT!D1065</f>
        <v>2.0491000000000001</v>
      </c>
      <c r="D1062" s="5">
        <f>TITRES_STAT!E1065</f>
        <v>1210</v>
      </c>
      <c r="E1062" s="2">
        <f t="shared" si="64"/>
        <v>2587772</v>
      </c>
      <c r="F1062" s="5" t="str">
        <f t="shared" si="67"/>
        <v>BEARISH</v>
      </c>
      <c r="G1062" s="5" t="str">
        <f t="shared" si="66"/>
        <v>NEUTRAL</v>
      </c>
      <c r="H1062" s="5" t="str">
        <f t="shared" si="65"/>
        <v>CONFIRMED BEARISH</v>
      </c>
    </row>
    <row r="1063" spans="1:8" ht="13.5" x14ac:dyDescent="0.25">
      <c r="A1063" s="3">
        <f>TITRES_STAT!B1066</f>
        <v>43858</v>
      </c>
      <c r="B1063" s="5">
        <f>TITRES_STAT!C1066</f>
        <v>5.07</v>
      </c>
      <c r="C1063" s="5">
        <f>TITRES_STAT!D1066</f>
        <v>1.9902</v>
      </c>
      <c r="D1063" s="5">
        <f>TITRES_STAT!E1066</f>
        <v>1995</v>
      </c>
      <c r="E1063" s="2">
        <f t="shared" si="64"/>
        <v>2585777</v>
      </c>
      <c r="F1063" s="5" t="str">
        <f t="shared" si="67"/>
        <v>BEARISH</v>
      </c>
      <c r="G1063" s="5" t="str">
        <f t="shared" si="66"/>
        <v>NEUTRAL</v>
      </c>
      <c r="H1063" s="5" t="str">
        <f t="shared" si="65"/>
        <v>CONFIRMED BEARISH</v>
      </c>
    </row>
    <row r="1064" spans="1:8" ht="13.5" x14ac:dyDescent="0.25">
      <c r="A1064" s="3">
        <f>TITRES_STAT!B1067</f>
        <v>43859</v>
      </c>
      <c r="B1064" s="5">
        <f>TITRES_STAT!C1067</f>
        <v>5.25</v>
      </c>
      <c r="C1064" s="5">
        <f>TITRES_STAT!D1067</f>
        <v>2.0609000000000002</v>
      </c>
      <c r="D1064" s="5">
        <f>TITRES_STAT!E1067</f>
        <v>811</v>
      </c>
      <c r="E1064" s="2">
        <f t="shared" si="64"/>
        <v>2586588</v>
      </c>
      <c r="F1064" s="5" t="str">
        <f t="shared" si="67"/>
        <v>BEARISH</v>
      </c>
      <c r="G1064" s="5" t="str">
        <f t="shared" si="66"/>
        <v>NEUTRAL</v>
      </c>
      <c r="H1064" s="5" t="str">
        <f t="shared" si="65"/>
        <v>CONFIRMED BEARISH</v>
      </c>
    </row>
    <row r="1065" spans="1:8" ht="13.5" x14ac:dyDescent="0.25">
      <c r="A1065" s="3">
        <f>TITRES_STAT!B1068</f>
        <v>43860</v>
      </c>
      <c r="B1065" s="5">
        <f>TITRES_STAT!C1068</f>
        <v>5.0999999999999996</v>
      </c>
      <c r="C1065" s="5">
        <f>TITRES_STAT!D1068</f>
        <v>2.0019999999999998</v>
      </c>
      <c r="D1065" s="5">
        <f>TITRES_STAT!E1068</f>
        <v>4644</v>
      </c>
      <c r="E1065" s="2">
        <f t="shared" si="64"/>
        <v>2581944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43861</v>
      </c>
      <c r="B1066" s="5">
        <f>TITRES_STAT!C1069</f>
        <v>5</v>
      </c>
      <c r="C1066" s="5">
        <f>TITRES_STAT!D1069</f>
        <v>1.9628000000000001</v>
      </c>
      <c r="D1066" s="5">
        <f>TITRES_STAT!E1069</f>
        <v>1591</v>
      </c>
      <c r="E1066" s="2">
        <f t="shared" si="64"/>
        <v>2580353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43864</v>
      </c>
      <c r="B1067" s="5">
        <f>TITRES_STAT!C1070</f>
        <v>4.8499999999999996</v>
      </c>
      <c r="C1067" s="5">
        <f>TITRES_STAT!D1070</f>
        <v>1.9038999999999999</v>
      </c>
      <c r="D1067" s="5">
        <f>TITRES_STAT!E1070</f>
        <v>1498</v>
      </c>
      <c r="E1067" s="2">
        <f t="shared" si="64"/>
        <v>2578855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4.8</v>
      </c>
      <c r="C1068" s="5">
        <f>TITRES_STAT!D1071</f>
        <v>1.8842000000000001</v>
      </c>
      <c r="D1068" s="5">
        <f>TITRES_STAT!E1071</f>
        <v>1021</v>
      </c>
      <c r="E1068" s="2">
        <f t="shared" si="64"/>
        <v>2577834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4.9400000000000004</v>
      </c>
      <c r="C1069" s="5">
        <f>TITRES_STAT!D1072</f>
        <v>1.9392</v>
      </c>
      <c r="D1069" s="5">
        <f>TITRES_STAT!E1072</f>
        <v>4026</v>
      </c>
      <c r="E1069" s="2">
        <f t="shared" si="64"/>
        <v>2581860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5</v>
      </c>
      <c r="C1070" s="5">
        <f>TITRES_STAT!D1073</f>
        <v>1.9628000000000001</v>
      </c>
      <c r="D1070" s="5">
        <f>TITRES_STAT!E1073</f>
        <v>119</v>
      </c>
      <c r="E1070" s="2">
        <f t="shared" si="64"/>
        <v>2581979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BULLISH DIVERGENCE</v>
      </c>
    </row>
    <row r="1071" spans="1:8" ht="13.5" x14ac:dyDescent="0.25">
      <c r="A1071" s="3">
        <f>TITRES_STAT!B1074</f>
        <v>43868</v>
      </c>
      <c r="B1071" s="5">
        <f>TITRES_STAT!C1074</f>
        <v>5</v>
      </c>
      <c r="C1071" s="5">
        <f>TITRES_STAT!D1074</f>
        <v>1.9628000000000001</v>
      </c>
      <c r="D1071" s="5">
        <f>TITRES_STAT!E1074</f>
        <v>0</v>
      </c>
      <c r="E1071" s="2">
        <f t="shared" si="64"/>
        <v>2581979</v>
      </c>
      <c r="F1071" s="5" t="str">
        <f t="shared" si="67"/>
        <v>BULLISH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43871</v>
      </c>
      <c r="B1072" s="5">
        <f>TITRES_STAT!C1075</f>
        <v>5</v>
      </c>
      <c r="C1072" s="5">
        <f>TITRES_STAT!D1075</f>
        <v>1.9628000000000001</v>
      </c>
      <c r="D1072" s="5">
        <f>TITRES_STAT!E1075</f>
        <v>0</v>
      </c>
      <c r="E1072" s="2">
        <f t="shared" si="64"/>
        <v>2581979</v>
      </c>
      <c r="F1072" s="5" t="str">
        <f t="shared" si="67"/>
        <v>BULLISH</v>
      </c>
      <c r="G1072" s="5" t="str">
        <f t="shared" si="66"/>
        <v>NEUTRAL</v>
      </c>
      <c r="H1072" s="5" t="str">
        <f t="shared" si="65"/>
        <v>CONFIRMED BULLISH</v>
      </c>
    </row>
    <row r="1073" spans="1:8" ht="13.5" x14ac:dyDescent="0.25">
      <c r="A1073" s="3">
        <f>TITRES_STAT!B1076</f>
        <v>43872</v>
      </c>
      <c r="B1073" s="5">
        <f>TITRES_STAT!C1076</f>
        <v>5</v>
      </c>
      <c r="C1073" s="5">
        <f>TITRES_STAT!D1076</f>
        <v>1.9628000000000001</v>
      </c>
      <c r="D1073" s="5">
        <f>TITRES_STAT!E1076</f>
        <v>3709</v>
      </c>
      <c r="E1073" s="2">
        <f t="shared" si="64"/>
        <v>2581979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4.8499999999999996</v>
      </c>
      <c r="C1074" s="5">
        <f>TITRES_STAT!D1077</f>
        <v>1.9038999999999999</v>
      </c>
      <c r="D1074" s="5">
        <f>TITRES_STAT!E1077</f>
        <v>1348</v>
      </c>
      <c r="E1074" s="2">
        <f t="shared" si="64"/>
        <v>2580631</v>
      </c>
      <c r="F1074" s="5" t="str">
        <f t="shared" si="67"/>
        <v>BEARISH</v>
      </c>
      <c r="G1074" s="5" t="str">
        <f t="shared" si="66"/>
        <v>NEUTRAL</v>
      </c>
      <c r="H1074" s="5" t="str">
        <f t="shared" si="65"/>
        <v>CONFIRMED BEARISH</v>
      </c>
    </row>
    <row r="1075" spans="1:8" ht="13.5" x14ac:dyDescent="0.25">
      <c r="A1075" s="3">
        <f>TITRES_STAT!B1078</f>
        <v>43874</v>
      </c>
      <c r="B1075" s="5">
        <f>TITRES_STAT!C1078</f>
        <v>4.95</v>
      </c>
      <c r="C1075" s="5">
        <f>TITRES_STAT!D1078</f>
        <v>1.9431</v>
      </c>
      <c r="D1075" s="5">
        <f>TITRES_STAT!E1078</f>
        <v>599</v>
      </c>
      <c r="E1075" s="2">
        <f t="shared" si="64"/>
        <v>2581230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CONFIRMED BEARISH</v>
      </c>
    </row>
    <row r="1076" spans="1:8" ht="13.5" x14ac:dyDescent="0.25">
      <c r="A1076" s="3">
        <f>TITRES_STAT!B1079</f>
        <v>43875</v>
      </c>
      <c r="B1076" s="5">
        <f>TITRES_STAT!C1079</f>
        <v>4.95</v>
      </c>
      <c r="C1076" s="5">
        <f>TITRES_STAT!D1079</f>
        <v>1.9431</v>
      </c>
      <c r="D1076" s="5">
        <f>TITRES_STAT!E1079</f>
        <v>30</v>
      </c>
      <c r="E1076" s="2">
        <f t="shared" si="64"/>
        <v>2581230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43878</v>
      </c>
      <c r="B1077" s="5">
        <f>TITRES_STAT!C1080</f>
        <v>4.95</v>
      </c>
      <c r="C1077" s="5">
        <f>TITRES_STAT!D1080</f>
        <v>1.9431</v>
      </c>
      <c r="D1077" s="5">
        <f>TITRES_STAT!E1080</f>
        <v>2087</v>
      </c>
      <c r="E1077" s="2">
        <f t="shared" si="64"/>
        <v>2581230</v>
      </c>
      <c r="F1077" s="5" t="str">
        <f t="shared" si="67"/>
        <v>BEARISH</v>
      </c>
      <c r="G1077" s="5" t="str">
        <f t="shared" si="66"/>
        <v>NEUTRAL</v>
      </c>
      <c r="H1077" s="5" t="str">
        <f t="shared" si="65"/>
        <v>CONFIRMED BEARISH</v>
      </c>
    </row>
    <row r="1078" spans="1:8" ht="13.5" x14ac:dyDescent="0.25">
      <c r="A1078" s="3">
        <f>TITRES_STAT!B1081</f>
        <v>43879</v>
      </c>
      <c r="B1078" s="5">
        <f>TITRES_STAT!C1081</f>
        <v>4.99</v>
      </c>
      <c r="C1078" s="5">
        <f>TITRES_STAT!D1081</f>
        <v>1.9588000000000001</v>
      </c>
      <c r="D1078" s="5">
        <f>TITRES_STAT!E1081</f>
        <v>964</v>
      </c>
      <c r="E1078" s="2">
        <f t="shared" si="64"/>
        <v>2582194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BULLISH DIVERGENCE</v>
      </c>
    </row>
    <row r="1079" spans="1:8" ht="13.5" x14ac:dyDescent="0.25">
      <c r="A1079" s="3">
        <f>TITRES_STAT!B1082</f>
        <v>43880</v>
      </c>
      <c r="B1079" s="5">
        <f>TITRES_STAT!C1082</f>
        <v>4.9000000000000004</v>
      </c>
      <c r="C1079" s="5">
        <f>TITRES_STAT!D1082</f>
        <v>1.9235</v>
      </c>
      <c r="D1079" s="5">
        <f>TITRES_STAT!E1082</f>
        <v>2457</v>
      </c>
      <c r="E1079" s="2">
        <f t="shared" si="64"/>
        <v>2579737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BEARISH DIVERGENCE</v>
      </c>
    </row>
    <row r="1080" spans="1:8" ht="13.5" x14ac:dyDescent="0.25">
      <c r="A1080" s="3">
        <f>TITRES_STAT!B1083</f>
        <v>43881</v>
      </c>
      <c r="B1080" s="5">
        <f>TITRES_STAT!C1083</f>
        <v>4.9800000000000004</v>
      </c>
      <c r="C1080" s="5">
        <f>TITRES_STAT!D1083</f>
        <v>1.9549000000000001</v>
      </c>
      <c r="D1080" s="5">
        <f>TITRES_STAT!E1083</f>
        <v>413</v>
      </c>
      <c r="E1080" s="2">
        <f t="shared" si="64"/>
        <v>2580150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BEARISH DIVERGENCE</v>
      </c>
    </row>
    <row r="1081" spans="1:8" ht="13.5" x14ac:dyDescent="0.25">
      <c r="A1081" s="3">
        <f>TITRES_STAT!B1084</f>
        <v>43882</v>
      </c>
      <c r="B1081" s="5">
        <f>TITRES_STAT!C1084</f>
        <v>4.95</v>
      </c>
      <c r="C1081" s="5">
        <f>TITRES_STAT!D1084</f>
        <v>1.9431</v>
      </c>
      <c r="D1081" s="5">
        <f>TITRES_STAT!E1084</f>
        <v>540</v>
      </c>
      <c r="E1081" s="2">
        <f t="shared" si="64"/>
        <v>2579610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4.9000000000000004</v>
      </c>
      <c r="C1082" s="5">
        <f>TITRES_STAT!D1085</f>
        <v>1.9235</v>
      </c>
      <c r="D1082" s="5">
        <f>TITRES_STAT!E1085</f>
        <v>1800</v>
      </c>
      <c r="E1082" s="2">
        <f t="shared" si="64"/>
        <v>2577810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43886</v>
      </c>
      <c r="B1083" s="5">
        <f>TITRES_STAT!C1086</f>
        <v>4.8499999999999996</v>
      </c>
      <c r="C1083" s="5">
        <f>TITRES_STAT!D1086</f>
        <v>1.9038999999999999</v>
      </c>
      <c r="D1083" s="5">
        <f>TITRES_STAT!E1086</f>
        <v>2570</v>
      </c>
      <c r="E1083" s="2">
        <f t="shared" si="64"/>
        <v>2575240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CONFIRMED BEARISH</v>
      </c>
    </row>
    <row r="1084" spans="1:8" ht="13.5" x14ac:dyDescent="0.25">
      <c r="A1084" s="3">
        <f>TITRES_STAT!B1087</f>
        <v>43887</v>
      </c>
      <c r="B1084" s="5">
        <f>TITRES_STAT!C1087</f>
        <v>4.9000000000000004</v>
      </c>
      <c r="C1084" s="5">
        <f>TITRES_STAT!D1087</f>
        <v>1.9235</v>
      </c>
      <c r="D1084" s="5">
        <f>TITRES_STAT!E1087</f>
        <v>2779</v>
      </c>
      <c r="E1084" s="2">
        <f t="shared" si="64"/>
        <v>2578019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43888</v>
      </c>
      <c r="B1085" s="5">
        <f>TITRES_STAT!C1088</f>
        <v>4.8499999999999996</v>
      </c>
      <c r="C1085" s="5">
        <f>TITRES_STAT!D1088</f>
        <v>1.9038999999999999</v>
      </c>
      <c r="D1085" s="5">
        <f>TITRES_STAT!E1088</f>
        <v>1256</v>
      </c>
      <c r="E1085" s="2">
        <f t="shared" si="64"/>
        <v>2576763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4.8499999999999996</v>
      </c>
      <c r="C1086" s="5">
        <f>TITRES_STAT!D1089</f>
        <v>1.9038999999999999</v>
      </c>
      <c r="D1086" s="5">
        <f>TITRES_STAT!E1089</f>
        <v>8588</v>
      </c>
      <c r="E1086" s="2">
        <f t="shared" si="64"/>
        <v>2576763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4.87</v>
      </c>
      <c r="C1087" s="5">
        <f>TITRES_STAT!D1090</f>
        <v>1.9117</v>
      </c>
      <c r="D1087" s="5">
        <f>TITRES_STAT!E1090</f>
        <v>7449</v>
      </c>
      <c r="E1087" s="2">
        <f t="shared" si="64"/>
        <v>2584212</v>
      </c>
      <c r="F1087" s="5" t="str">
        <f t="shared" si="67"/>
        <v>BULLISH</v>
      </c>
      <c r="G1087" s="5" t="str">
        <f t="shared" si="66"/>
        <v>NEUTRAL</v>
      </c>
      <c r="H1087" s="5" t="str">
        <f t="shared" si="65"/>
        <v>BULLISH DIVERGENCE</v>
      </c>
    </row>
    <row r="1088" spans="1:8" ht="13.5" x14ac:dyDescent="0.25">
      <c r="A1088" s="3">
        <f>TITRES_STAT!B1091</f>
        <v>43893</v>
      </c>
      <c r="B1088" s="5">
        <f>TITRES_STAT!C1091</f>
        <v>4.88</v>
      </c>
      <c r="C1088" s="5">
        <f>TITRES_STAT!D1091</f>
        <v>1.9156</v>
      </c>
      <c r="D1088" s="5">
        <f>TITRES_STAT!E1091</f>
        <v>14902</v>
      </c>
      <c r="E1088" s="2">
        <f t="shared" si="64"/>
        <v>2599114</v>
      </c>
      <c r="F1088" s="5" t="str">
        <f t="shared" si="67"/>
        <v>BULLISH</v>
      </c>
      <c r="G1088" s="5" t="str">
        <f t="shared" si="66"/>
        <v>NEUTRAL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4.8899999999999997</v>
      </c>
      <c r="C1089" s="5">
        <f>TITRES_STAT!D1092</f>
        <v>1.9196</v>
      </c>
      <c r="D1089" s="5">
        <f>TITRES_STAT!E1092</f>
        <v>5229</v>
      </c>
      <c r="E1089" s="2">
        <f t="shared" si="64"/>
        <v>2604343</v>
      </c>
      <c r="F1089" s="5" t="str">
        <f t="shared" si="67"/>
        <v>BULLISH</v>
      </c>
      <c r="G1089" s="5" t="str">
        <f t="shared" si="66"/>
        <v>NEUTRAL</v>
      </c>
      <c r="H1089" s="5" t="str">
        <f t="shared" si="65"/>
        <v>BULLISH DIVERGENCE</v>
      </c>
    </row>
    <row r="1090" spans="1:8" ht="13.5" x14ac:dyDescent="0.25">
      <c r="A1090" s="3">
        <f>TITRES_STAT!B1093</f>
        <v>43895</v>
      </c>
      <c r="B1090" s="5">
        <f>TITRES_STAT!C1093</f>
        <v>4.75</v>
      </c>
      <c r="C1090" s="5">
        <f>TITRES_STAT!D1093</f>
        <v>1.8646</v>
      </c>
      <c r="D1090" s="5">
        <f>TITRES_STAT!E1093</f>
        <v>2079</v>
      </c>
      <c r="E1090" s="2">
        <f t="shared" si="64"/>
        <v>2602264</v>
      </c>
      <c r="F1090" s="5" t="str">
        <f t="shared" si="67"/>
        <v>BULLISH</v>
      </c>
      <c r="G1090" s="5" t="str">
        <f t="shared" si="66"/>
        <v>NEUTRAL</v>
      </c>
      <c r="H1090" s="5" t="str">
        <f t="shared" si="65"/>
        <v>BULLISH DIVERGENCE</v>
      </c>
    </row>
    <row r="1091" spans="1:8" ht="13.5" x14ac:dyDescent="0.25">
      <c r="A1091" s="3">
        <f>TITRES_STAT!B1094</f>
        <v>43896</v>
      </c>
      <c r="B1091" s="5">
        <f>TITRES_STAT!C1094</f>
        <v>4.7</v>
      </c>
      <c r="C1091" s="5">
        <f>TITRES_STAT!D1094</f>
        <v>1.845</v>
      </c>
      <c r="D1091" s="5">
        <f>TITRES_STAT!E1094</f>
        <v>1545</v>
      </c>
      <c r="E1091" s="2">
        <f t="shared" si="64"/>
        <v>2600719</v>
      </c>
      <c r="F1091" s="5" t="str">
        <f t="shared" si="67"/>
        <v>BULLISH</v>
      </c>
      <c r="G1091" s="5" t="str">
        <f t="shared" si="66"/>
        <v>NEUTRAL</v>
      </c>
      <c r="H1091" s="5" t="str">
        <f t="shared" si="65"/>
        <v>BULLISH DIVERGENCE</v>
      </c>
    </row>
    <row r="1092" spans="1:8" ht="13.5" x14ac:dyDescent="0.25">
      <c r="A1092" s="3">
        <f>TITRES_STAT!B1095</f>
        <v>43899</v>
      </c>
      <c r="B1092" s="5">
        <f>TITRES_STAT!C1095</f>
        <v>4.58</v>
      </c>
      <c r="C1092" s="5">
        <f>TITRES_STAT!D1095</f>
        <v>1.7979000000000001</v>
      </c>
      <c r="D1092" s="5">
        <f>TITRES_STAT!E1095</f>
        <v>878</v>
      </c>
      <c r="E1092" s="2">
        <f t="shared" ref="E1092:E1155" si="68">IF(B1092&gt;B1091, E1091+D1092, IF(B1092&lt;B1091, E1091-D1092, E1091))</f>
        <v>2599841</v>
      </c>
      <c r="F1092" s="5" t="str">
        <f t="shared" si="67"/>
        <v>BULLISH</v>
      </c>
      <c r="G1092" s="5" t="str">
        <f t="shared" si="66"/>
        <v>NEUTRAL</v>
      </c>
      <c r="H1092" s="5" t="str">
        <f t="shared" si="65"/>
        <v>BULLISH DIVERGENCE</v>
      </c>
    </row>
    <row r="1093" spans="1:8" ht="13.5" x14ac:dyDescent="0.25">
      <c r="A1093" s="3">
        <f>TITRES_STAT!B1096</f>
        <v>43900</v>
      </c>
      <c r="B1093" s="5">
        <f>TITRES_STAT!C1096</f>
        <v>4.49</v>
      </c>
      <c r="C1093" s="5">
        <f>TITRES_STAT!D1096</f>
        <v>1.7625999999999999</v>
      </c>
      <c r="D1093" s="5">
        <f>TITRES_STAT!E1096</f>
        <v>170</v>
      </c>
      <c r="E1093" s="2">
        <f t="shared" si="68"/>
        <v>2599671</v>
      </c>
      <c r="F1093" s="5" t="str">
        <f t="shared" si="67"/>
        <v>BULLISH</v>
      </c>
      <c r="G1093" s="5" t="str">
        <f t="shared" si="66"/>
        <v>NEUTRAL</v>
      </c>
      <c r="H1093" s="5" t="str">
        <f t="shared" si="65"/>
        <v>BULLISH DIVERGENCE</v>
      </c>
    </row>
    <row r="1094" spans="1:8" ht="13.5" x14ac:dyDescent="0.25">
      <c r="A1094" s="3">
        <f>TITRES_STAT!B1097</f>
        <v>43901</v>
      </c>
      <c r="B1094" s="5">
        <f>TITRES_STAT!C1097</f>
        <v>4.58</v>
      </c>
      <c r="C1094" s="5">
        <f>TITRES_STAT!D1097</f>
        <v>1.7979000000000001</v>
      </c>
      <c r="D1094" s="5">
        <f>TITRES_STAT!E1097</f>
        <v>787</v>
      </c>
      <c r="E1094" s="2">
        <f t="shared" si="68"/>
        <v>2600458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4.45</v>
      </c>
      <c r="C1095" s="5">
        <f>TITRES_STAT!D1098</f>
        <v>1.7468999999999999</v>
      </c>
      <c r="D1095" s="5">
        <f>TITRES_STAT!E1098</f>
        <v>143</v>
      </c>
      <c r="E1095" s="2">
        <f t="shared" si="68"/>
        <v>2600315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4.43</v>
      </c>
      <c r="C1096" s="5">
        <f>TITRES_STAT!D1099</f>
        <v>1.7390000000000001</v>
      </c>
      <c r="D1096" s="5">
        <f>TITRES_STAT!E1099</f>
        <v>379</v>
      </c>
      <c r="E1096" s="2">
        <f t="shared" si="68"/>
        <v>2599936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4.24</v>
      </c>
      <c r="C1097" s="5">
        <f>TITRES_STAT!D1100</f>
        <v>1.6644000000000001</v>
      </c>
      <c r="D1097" s="5">
        <f>TITRES_STAT!E1100</f>
        <v>134</v>
      </c>
      <c r="E1097" s="2">
        <f t="shared" si="68"/>
        <v>2599802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4</v>
      </c>
      <c r="C1098" s="5">
        <f>TITRES_STAT!D1101</f>
        <v>1.5702</v>
      </c>
      <c r="D1098" s="5">
        <f>TITRES_STAT!E1101</f>
        <v>1293</v>
      </c>
      <c r="E1098" s="2">
        <f t="shared" si="68"/>
        <v>2598509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4.12</v>
      </c>
      <c r="C1099" s="5">
        <f>TITRES_STAT!D1102</f>
        <v>1.6173</v>
      </c>
      <c r="D1099" s="5">
        <f>TITRES_STAT!E1102</f>
        <v>2760</v>
      </c>
      <c r="E1099" s="2">
        <f t="shared" si="68"/>
        <v>2601269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BULLISH DIVERGENCE</v>
      </c>
    </row>
    <row r="1100" spans="1:8" ht="13.5" x14ac:dyDescent="0.25">
      <c r="A1100" s="3">
        <f>TITRES_STAT!B1103</f>
        <v>43909</v>
      </c>
      <c r="B1100" s="5">
        <f>TITRES_STAT!C1103</f>
        <v>4</v>
      </c>
      <c r="C1100" s="5">
        <f>TITRES_STAT!D1103</f>
        <v>1.5702</v>
      </c>
      <c r="D1100" s="5">
        <f>TITRES_STAT!E1103</f>
        <v>4</v>
      </c>
      <c r="E1100" s="2">
        <f t="shared" si="68"/>
        <v>2601265</v>
      </c>
      <c r="F1100" s="5" t="str">
        <f t="shared" si="71"/>
        <v>BULLISH</v>
      </c>
      <c r="G1100" s="5" t="str">
        <f t="shared" si="70"/>
        <v>NEUTRAL</v>
      </c>
      <c r="H1100" s="5" t="str">
        <f t="shared" si="69"/>
        <v>BULLISH DIVERGENCE</v>
      </c>
    </row>
    <row r="1101" spans="1:8" ht="13.5" x14ac:dyDescent="0.25">
      <c r="A1101" s="3">
        <f>TITRES_STAT!B1104</f>
        <v>43913</v>
      </c>
      <c r="B1101" s="5">
        <f>TITRES_STAT!C1104</f>
        <v>4.12</v>
      </c>
      <c r="C1101" s="5">
        <f>TITRES_STAT!D1104</f>
        <v>1.6173</v>
      </c>
      <c r="D1101" s="5">
        <f>TITRES_STAT!E1104</f>
        <v>267</v>
      </c>
      <c r="E1101" s="2">
        <f t="shared" si="68"/>
        <v>2601532</v>
      </c>
      <c r="F1101" s="5" t="str">
        <f t="shared" si="71"/>
        <v>BULLISH</v>
      </c>
      <c r="G1101" s="5" t="str">
        <f t="shared" si="70"/>
        <v>NEUTRAL</v>
      </c>
      <c r="H1101" s="5" t="str">
        <f t="shared" si="69"/>
        <v>BULLISH DIVERGENCE</v>
      </c>
    </row>
    <row r="1102" spans="1:8" ht="13.5" x14ac:dyDescent="0.25">
      <c r="A1102" s="3">
        <f>TITRES_STAT!B1105</f>
        <v>43914</v>
      </c>
      <c r="B1102" s="5">
        <f>TITRES_STAT!C1105</f>
        <v>4.24</v>
      </c>
      <c r="C1102" s="5">
        <f>TITRES_STAT!D1105</f>
        <v>1.6644000000000001</v>
      </c>
      <c r="D1102" s="5">
        <f>TITRES_STAT!E1105</f>
        <v>820</v>
      </c>
      <c r="E1102" s="2">
        <f t="shared" si="68"/>
        <v>2602352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4.3600000000000003</v>
      </c>
      <c r="C1103" s="5">
        <f>TITRES_STAT!D1106</f>
        <v>1.7115</v>
      </c>
      <c r="D1103" s="5">
        <f>TITRES_STAT!E1106</f>
        <v>10</v>
      </c>
      <c r="E1103" s="2">
        <f t="shared" si="68"/>
        <v>2602362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CONFIRMED BULLISH</v>
      </c>
    </row>
    <row r="1104" spans="1:8" ht="13.5" x14ac:dyDescent="0.25">
      <c r="A1104" s="3">
        <f>TITRES_STAT!B1107</f>
        <v>43916</v>
      </c>
      <c r="B1104" s="5">
        <f>TITRES_STAT!C1107</f>
        <v>4.2300000000000004</v>
      </c>
      <c r="C1104" s="5">
        <f>TITRES_STAT!D1107</f>
        <v>1.6605000000000001</v>
      </c>
      <c r="D1104" s="5">
        <f>TITRES_STAT!E1107</f>
        <v>257</v>
      </c>
      <c r="E1104" s="2">
        <f t="shared" si="68"/>
        <v>2602105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CONFIRMED BULLISH</v>
      </c>
    </row>
    <row r="1105" spans="1:8" ht="13.5" x14ac:dyDescent="0.25">
      <c r="A1105" s="3">
        <f>TITRES_STAT!B1108</f>
        <v>43917</v>
      </c>
      <c r="B1105" s="5">
        <f>TITRES_STAT!C1108</f>
        <v>4.2300000000000004</v>
      </c>
      <c r="C1105" s="5">
        <f>TITRES_STAT!D1108</f>
        <v>1.6605000000000001</v>
      </c>
      <c r="D1105" s="5">
        <f>TITRES_STAT!E1108</f>
        <v>6</v>
      </c>
      <c r="E1105" s="2">
        <f t="shared" si="68"/>
        <v>2602105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4.3499999999999996</v>
      </c>
      <c r="C1106" s="5">
        <f>TITRES_STAT!D1109</f>
        <v>1.7076</v>
      </c>
      <c r="D1106" s="5">
        <f>TITRES_STAT!E1109</f>
        <v>5</v>
      </c>
      <c r="E1106" s="2">
        <f t="shared" si="68"/>
        <v>2602110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4.3499999999999996</v>
      </c>
      <c r="C1107" s="5">
        <f>TITRES_STAT!D1110</f>
        <v>1.7076</v>
      </c>
      <c r="D1107" s="5">
        <f>TITRES_STAT!E1110</f>
        <v>722</v>
      </c>
      <c r="E1107" s="2">
        <f t="shared" si="68"/>
        <v>2602110</v>
      </c>
      <c r="F1107" s="5" t="str">
        <f t="shared" si="71"/>
        <v>BEARISH</v>
      </c>
      <c r="G1107" s="5" t="str">
        <f t="shared" si="70"/>
        <v>NEUTRAL</v>
      </c>
      <c r="H1107" s="5" t="str">
        <f t="shared" si="69"/>
        <v>BEARISH DIVERGENCE</v>
      </c>
    </row>
    <row r="1108" spans="1:8" ht="13.5" x14ac:dyDescent="0.25">
      <c r="A1108" s="3">
        <f>TITRES_STAT!B1111</f>
        <v>43922</v>
      </c>
      <c r="B1108" s="5">
        <f>TITRES_STAT!C1111</f>
        <v>4.4400000000000004</v>
      </c>
      <c r="C1108" s="5">
        <f>TITRES_STAT!D1111</f>
        <v>1.7428999999999999</v>
      </c>
      <c r="D1108" s="5">
        <f>TITRES_STAT!E1111</f>
        <v>1829</v>
      </c>
      <c r="E1108" s="2">
        <f t="shared" si="68"/>
        <v>2603939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4.3899999999999997</v>
      </c>
      <c r="C1109" s="5">
        <f>TITRES_STAT!D1112</f>
        <v>1.7233000000000001</v>
      </c>
      <c r="D1109" s="5">
        <f>TITRES_STAT!E1112</f>
        <v>12</v>
      </c>
      <c r="E1109" s="2">
        <f t="shared" si="68"/>
        <v>2603927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4.26</v>
      </c>
      <c r="C1110" s="5">
        <f>TITRES_STAT!D1113</f>
        <v>1.6722999999999999</v>
      </c>
      <c r="D1110" s="5">
        <f>TITRES_STAT!E1113</f>
        <v>80</v>
      </c>
      <c r="E1110" s="2">
        <f t="shared" si="68"/>
        <v>2603847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4.26</v>
      </c>
      <c r="C1111" s="5">
        <f>TITRES_STAT!D1114</f>
        <v>1.6722999999999999</v>
      </c>
      <c r="D1111" s="5">
        <f>TITRES_STAT!E1114</f>
        <v>0</v>
      </c>
      <c r="E1111" s="2">
        <f t="shared" si="68"/>
        <v>2603847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BULLISH DIVERGENCE</v>
      </c>
    </row>
    <row r="1112" spans="1:8" ht="13.5" x14ac:dyDescent="0.25">
      <c r="A1112" s="3">
        <f>TITRES_STAT!B1115</f>
        <v>43928</v>
      </c>
      <c r="B1112" s="5">
        <f>TITRES_STAT!C1115</f>
        <v>4.26</v>
      </c>
      <c r="C1112" s="5">
        <f>TITRES_STAT!D1115</f>
        <v>1.6722999999999999</v>
      </c>
      <c r="D1112" s="5">
        <f>TITRES_STAT!E1115</f>
        <v>0</v>
      </c>
      <c r="E1112" s="2">
        <f t="shared" si="68"/>
        <v>2603847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BULLISH DIVERGENCE</v>
      </c>
    </row>
    <row r="1113" spans="1:8" ht="13.5" x14ac:dyDescent="0.25">
      <c r="A1113" s="3">
        <f>TITRES_STAT!B1116</f>
        <v>43929</v>
      </c>
      <c r="B1113" s="5">
        <f>TITRES_STAT!C1116</f>
        <v>4.3600000000000003</v>
      </c>
      <c r="C1113" s="5">
        <f>TITRES_STAT!D1116</f>
        <v>1.7115</v>
      </c>
      <c r="D1113" s="5">
        <f>TITRES_STAT!E1116</f>
        <v>660</v>
      </c>
      <c r="E1113" s="2">
        <f t="shared" si="68"/>
        <v>2604507</v>
      </c>
      <c r="F1113" s="5" t="str">
        <f t="shared" si="71"/>
        <v>BULLISH</v>
      </c>
      <c r="G1113" s="5" t="str">
        <f t="shared" si="70"/>
        <v>NEUTRAL</v>
      </c>
      <c r="H1113" s="5" t="str">
        <f t="shared" si="69"/>
        <v>BULLISH DIVERGENCE</v>
      </c>
    </row>
    <row r="1114" spans="1:8" ht="13.5" x14ac:dyDescent="0.25">
      <c r="A1114" s="3">
        <f>TITRES_STAT!B1117</f>
        <v>43934</v>
      </c>
      <c r="B1114" s="5">
        <f>TITRES_STAT!C1117</f>
        <v>4.4800000000000004</v>
      </c>
      <c r="C1114" s="5">
        <f>TITRES_STAT!D1117</f>
        <v>1.7585999999999999</v>
      </c>
      <c r="D1114" s="5">
        <f>TITRES_STAT!E1117</f>
        <v>4</v>
      </c>
      <c r="E1114" s="2">
        <f t="shared" si="68"/>
        <v>2604511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4.3499999999999996</v>
      </c>
      <c r="C1115" s="5">
        <f>TITRES_STAT!D1118</f>
        <v>1.7076</v>
      </c>
      <c r="D1115" s="5">
        <f>TITRES_STAT!E1118</f>
        <v>9</v>
      </c>
      <c r="E1115" s="2">
        <f t="shared" si="68"/>
        <v>2604502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4.45</v>
      </c>
      <c r="C1116" s="5">
        <f>TITRES_STAT!D1119</f>
        <v>1.7468999999999999</v>
      </c>
      <c r="D1116" s="5">
        <f>TITRES_STAT!E1119</f>
        <v>15</v>
      </c>
      <c r="E1116" s="2">
        <f t="shared" si="68"/>
        <v>2604517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CONFIRMED BULLISH</v>
      </c>
    </row>
    <row r="1117" spans="1:8" ht="13.5" x14ac:dyDescent="0.25">
      <c r="A1117" s="3">
        <f>TITRES_STAT!B1120</f>
        <v>43937</v>
      </c>
      <c r="B1117" s="5">
        <f>TITRES_STAT!C1120</f>
        <v>4.47</v>
      </c>
      <c r="C1117" s="5">
        <f>TITRES_STAT!D1120</f>
        <v>1.7546999999999999</v>
      </c>
      <c r="D1117" s="5">
        <f>TITRES_STAT!E1120</f>
        <v>10</v>
      </c>
      <c r="E1117" s="2">
        <f t="shared" si="68"/>
        <v>2604527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4.5599999999999996</v>
      </c>
      <c r="C1118" s="5">
        <f>TITRES_STAT!D1121</f>
        <v>1.79</v>
      </c>
      <c r="D1118" s="5">
        <f>TITRES_STAT!E1121</f>
        <v>1</v>
      </c>
      <c r="E1118" s="2">
        <f t="shared" si="68"/>
        <v>2604528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4.5199999999999996</v>
      </c>
      <c r="C1119" s="5">
        <f>TITRES_STAT!D1122</f>
        <v>1.7743</v>
      </c>
      <c r="D1119" s="5">
        <f>TITRES_STAT!E1122</f>
        <v>5</v>
      </c>
      <c r="E1119" s="2">
        <f t="shared" si="68"/>
        <v>2604523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4.5999999999999996</v>
      </c>
      <c r="C1120" s="5">
        <f>TITRES_STAT!D1123</f>
        <v>1.8057000000000001</v>
      </c>
      <c r="D1120" s="5">
        <f>TITRES_STAT!E1123</f>
        <v>16</v>
      </c>
      <c r="E1120" s="2">
        <f t="shared" si="68"/>
        <v>2604539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4.7</v>
      </c>
      <c r="C1121" s="5">
        <f>TITRES_STAT!D1124</f>
        <v>1.845</v>
      </c>
      <c r="D1121" s="5">
        <f>TITRES_STAT!E1124</f>
        <v>5</v>
      </c>
      <c r="E1121" s="2">
        <f t="shared" si="68"/>
        <v>2604544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4.5599999999999996</v>
      </c>
      <c r="C1122" s="5">
        <f>TITRES_STAT!D1125</f>
        <v>1.79</v>
      </c>
      <c r="D1122" s="5">
        <f>TITRES_STAT!E1125</f>
        <v>0</v>
      </c>
      <c r="E1122" s="2">
        <f t="shared" si="68"/>
        <v>2604544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4.43</v>
      </c>
      <c r="C1123" s="5">
        <f>TITRES_STAT!D1126</f>
        <v>1.7390000000000001</v>
      </c>
      <c r="D1123" s="5">
        <f>TITRES_STAT!E1126</f>
        <v>25</v>
      </c>
      <c r="E1123" s="2">
        <f t="shared" si="68"/>
        <v>2604519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CONFIRMED BEARISH</v>
      </c>
    </row>
    <row r="1124" spans="1:8" ht="13.5" x14ac:dyDescent="0.25">
      <c r="A1124" s="3">
        <f>TITRES_STAT!B1127</f>
        <v>43948</v>
      </c>
      <c r="B1124" s="5">
        <f>TITRES_STAT!C1127</f>
        <v>4.3</v>
      </c>
      <c r="C1124" s="5">
        <f>TITRES_STAT!D1127</f>
        <v>1.6879999999999999</v>
      </c>
      <c r="D1124" s="5">
        <f>TITRES_STAT!E1127</f>
        <v>0</v>
      </c>
      <c r="E1124" s="2">
        <f t="shared" si="68"/>
        <v>2604519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43949</v>
      </c>
      <c r="B1125" s="5">
        <f>TITRES_STAT!C1128</f>
        <v>4.18</v>
      </c>
      <c r="C1125" s="5">
        <f>TITRES_STAT!D1128</f>
        <v>1.6409</v>
      </c>
      <c r="D1125" s="5">
        <f>TITRES_STAT!E1128</f>
        <v>0</v>
      </c>
      <c r="E1125" s="2">
        <f t="shared" si="68"/>
        <v>2604519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4.0599999999999996</v>
      </c>
      <c r="C1126" s="5">
        <f>TITRES_STAT!D1129</f>
        <v>1.5938000000000001</v>
      </c>
      <c r="D1126" s="5">
        <f>TITRES_STAT!E1129</f>
        <v>70</v>
      </c>
      <c r="E1126" s="2">
        <f t="shared" si="68"/>
        <v>2604449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3.94</v>
      </c>
      <c r="C1127" s="5">
        <f>TITRES_STAT!D1130</f>
        <v>1.5467</v>
      </c>
      <c r="D1127" s="5">
        <f>TITRES_STAT!E1130</f>
        <v>665</v>
      </c>
      <c r="E1127" s="2">
        <f t="shared" si="68"/>
        <v>2603784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3.93</v>
      </c>
      <c r="C1128" s="5">
        <f>TITRES_STAT!D1131</f>
        <v>1.5427</v>
      </c>
      <c r="D1128" s="5">
        <f>TITRES_STAT!E1131</f>
        <v>5</v>
      </c>
      <c r="E1128" s="2">
        <f t="shared" si="68"/>
        <v>2603779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3.93</v>
      </c>
      <c r="C1129" s="5">
        <f>TITRES_STAT!D1132</f>
        <v>1.5427</v>
      </c>
      <c r="D1129" s="5">
        <f>TITRES_STAT!E1132</f>
        <v>0</v>
      </c>
      <c r="E1129" s="2">
        <f t="shared" si="68"/>
        <v>2603779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3.92</v>
      </c>
      <c r="C1130" s="5">
        <f>TITRES_STAT!D1133</f>
        <v>1.5387999999999999</v>
      </c>
      <c r="D1130" s="5">
        <f>TITRES_STAT!E1133</f>
        <v>256</v>
      </c>
      <c r="E1130" s="2">
        <f t="shared" si="68"/>
        <v>2603523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CONFIRMED BEARISH</v>
      </c>
    </row>
    <row r="1131" spans="1:8" ht="13.5" x14ac:dyDescent="0.25">
      <c r="A1131" s="3">
        <f>TITRES_STAT!B1134</f>
        <v>43958</v>
      </c>
      <c r="B1131" s="5">
        <f>TITRES_STAT!C1134</f>
        <v>3.9</v>
      </c>
      <c r="C1131" s="5">
        <f>TITRES_STAT!D1134</f>
        <v>1.5308999999999999</v>
      </c>
      <c r="D1131" s="5">
        <f>TITRES_STAT!E1134</f>
        <v>10</v>
      </c>
      <c r="E1131" s="2">
        <f t="shared" si="68"/>
        <v>2603513</v>
      </c>
      <c r="F1131" s="5" t="str">
        <f t="shared" si="71"/>
        <v>BEARISH</v>
      </c>
      <c r="G1131" s="5" t="str">
        <f t="shared" si="70"/>
        <v>NEUTRAL</v>
      </c>
      <c r="H1131" s="5" t="str">
        <f t="shared" si="69"/>
        <v>CONFIRMED BEARISH</v>
      </c>
    </row>
    <row r="1132" spans="1:8" ht="13.5" x14ac:dyDescent="0.25">
      <c r="A1132" s="3">
        <f>TITRES_STAT!B1135</f>
        <v>43959</v>
      </c>
      <c r="B1132" s="5">
        <f>TITRES_STAT!C1135</f>
        <v>3.9</v>
      </c>
      <c r="C1132" s="5">
        <f>TITRES_STAT!D1135</f>
        <v>1.5308999999999999</v>
      </c>
      <c r="D1132" s="5">
        <f>TITRES_STAT!E1135</f>
        <v>0</v>
      </c>
      <c r="E1132" s="2">
        <f t="shared" si="68"/>
        <v>2603513</v>
      </c>
      <c r="F1132" s="5" t="str">
        <f t="shared" si="71"/>
        <v>BEARISH</v>
      </c>
      <c r="G1132" s="5" t="str">
        <f t="shared" si="70"/>
        <v>NEUTRAL</v>
      </c>
      <c r="H1132" s="5" t="str">
        <f t="shared" si="69"/>
        <v>CONFIRMED BEARISH</v>
      </c>
    </row>
    <row r="1133" spans="1:8" ht="13.5" x14ac:dyDescent="0.25">
      <c r="A1133" s="3">
        <f>TITRES_STAT!B1136</f>
        <v>43962</v>
      </c>
      <c r="B1133" s="5">
        <f>TITRES_STAT!C1136</f>
        <v>3.85</v>
      </c>
      <c r="C1133" s="5">
        <f>TITRES_STAT!D1136</f>
        <v>1.5113000000000001</v>
      </c>
      <c r="D1133" s="5">
        <f>TITRES_STAT!E1136</f>
        <v>26</v>
      </c>
      <c r="E1133" s="2">
        <f t="shared" si="68"/>
        <v>2603487</v>
      </c>
      <c r="F1133" s="5" t="str">
        <f t="shared" si="71"/>
        <v>BEARISH</v>
      </c>
      <c r="G1133" s="5" t="str">
        <f t="shared" si="70"/>
        <v>NEUTRAL</v>
      </c>
      <c r="H1133" s="5" t="str">
        <f t="shared" si="69"/>
        <v>CONFIRMED BEARISH</v>
      </c>
    </row>
    <row r="1134" spans="1:8" ht="13.5" x14ac:dyDescent="0.25">
      <c r="A1134" s="3">
        <f>TITRES_STAT!B1137</f>
        <v>43963</v>
      </c>
      <c r="B1134" s="5">
        <f>TITRES_STAT!C1137</f>
        <v>3.82</v>
      </c>
      <c r="C1134" s="5">
        <f>TITRES_STAT!D1137</f>
        <v>1.4995000000000001</v>
      </c>
      <c r="D1134" s="5">
        <f>TITRES_STAT!E1137</f>
        <v>2781</v>
      </c>
      <c r="E1134" s="2">
        <f t="shared" si="68"/>
        <v>2600706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CONFIRMED BEARISH</v>
      </c>
    </row>
    <row r="1135" spans="1:8" ht="13.5" x14ac:dyDescent="0.25">
      <c r="A1135" s="3">
        <f>TITRES_STAT!B1138</f>
        <v>43964</v>
      </c>
      <c r="B1135" s="5">
        <f>TITRES_STAT!C1138</f>
        <v>3.93</v>
      </c>
      <c r="C1135" s="5">
        <f>TITRES_STAT!D1138</f>
        <v>1.5427</v>
      </c>
      <c r="D1135" s="5">
        <f>TITRES_STAT!E1138</f>
        <v>121</v>
      </c>
      <c r="E1135" s="2">
        <f t="shared" si="68"/>
        <v>2600827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BEARISH DIVERGENCE</v>
      </c>
    </row>
    <row r="1136" spans="1:8" ht="13.5" x14ac:dyDescent="0.25">
      <c r="A1136" s="3">
        <f>TITRES_STAT!B1139</f>
        <v>43965</v>
      </c>
      <c r="B1136" s="5">
        <f>TITRES_STAT!C1139</f>
        <v>3.9</v>
      </c>
      <c r="C1136" s="5">
        <f>TITRES_STAT!D1139</f>
        <v>1.5308999999999999</v>
      </c>
      <c r="D1136" s="5">
        <f>TITRES_STAT!E1139</f>
        <v>25</v>
      </c>
      <c r="E1136" s="2">
        <f t="shared" si="68"/>
        <v>2600802</v>
      </c>
      <c r="F1136" s="5" t="str">
        <f t="shared" si="71"/>
        <v>BEARISH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3.81</v>
      </c>
      <c r="C1137" s="5">
        <f>TITRES_STAT!D1140</f>
        <v>1.4956</v>
      </c>
      <c r="D1137" s="5">
        <f>TITRES_STAT!E1140</f>
        <v>25</v>
      </c>
      <c r="E1137" s="2">
        <f t="shared" si="68"/>
        <v>2600777</v>
      </c>
      <c r="F1137" s="5" t="str">
        <f t="shared" si="71"/>
        <v>BEARISH</v>
      </c>
      <c r="G1137" s="5" t="str">
        <f t="shared" si="70"/>
        <v>NEUTRAL</v>
      </c>
      <c r="H1137" s="5" t="str">
        <f t="shared" si="69"/>
        <v>CONFIRMED BEARISH</v>
      </c>
    </row>
    <row r="1138" spans="1:8" ht="13.5" x14ac:dyDescent="0.25">
      <c r="A1138" s="3">
        <f>TITRES_STAT!B1141</f>
        <v>43969</v>
      </c>
      <c r="B1138" s="5">
        <f>TITRES_STAT!C1141</f>
        <v>3.7</v>
      </c>
      <c r="C1138" s="5">
        <f>TITRES_STAT!D1141</f>
        <v>1.4523999999999999</v>
      </c>
      <c r="D1138" s="5">
        <f>TITRES_STAT!E1141</f>
        <v>4082</v>
      </c>
      <c r="E1138" s="2">
        <f t="shared" si="68"/>
        <v>2596695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3.72</v>
      </c>
      <c r="C1139" s="5">
        <f>TITRES_STAT!D1142</f>
        <v>1.4602999999999999</v>
      </c>
      <c r="D1139" s="5">
        <f>TITRES_STAT!E1142</f>
        <v>2665</v>
      </c>
      <c r="E1139" s="2">
        <f t="shared" si="68"/>
        <v>2599360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3.8</v>
      </c>
      <c r="C1140" s="5">
        <f>TITRES_STAT!D1143</f>
        <v>1.4917</v>
      </c>
      <c r="D1140" s="5">
        <f>TITRES_STAT!E1143</f>
        <v>782</v>
      </c>
      <c r="E1140" s="2">
        <f t="shared" si="68"/>
        <v>2600142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3.8</v>
      </c>
      <c r="C1141" s="5">
        <f>TITRES_STAT!D1144</f>
        <v>1.4917</v>
      </c>
      <c r="D1141" s="5">
        <f>TITRES_STAT!E1144</f>
        <v>2815</v>
      </c>
      <c r="E1141" s="2">
        <f t="shared" si="68"/>
        <v>2600142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3.81</v>
      </c>
      <c r="C1142" s="5">
        <f>TITRES_STAT!D1145</f>
        <v>1.4956</v>
      </c>
      <c r="D1142" s="5">
        <f>TITRES_STAT!E1145</f>
        <v>1500</v>
      </c>
      <c r="E1142" s="2">
        <f t="shared" si="68"/>
        <v>2601642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NEUTRAL</v>
      </c>
    </row>
    <row r="1143" spans="1:8" ht="13.5" x14ac:dyDescent="0.25">
      <c r="A1143" s="3">
        <f>TITRES_STAT!B1146</f>
        <v>43977</v>
      </c>
      <c r="B1143" s="5">
        <f>TITRES_STAT!C1146</f>
        <v>3.9</v>
      </c>
      <c r="C1143" s="5">
        <f>TITRES_STAT!D1146</f>
        <v>1.5308999999999999</v>
      </c>
      <c r="D1143" s="5">
        <f>TITRES_STAT!E1146</f>
        <v>7137</v>
      </c>
      <c r="E1143" s="2">
        <f t="shared" si="68"/>
        <v>2608779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43978</v>
      </c>
      <c r="B1144" s="5">
        <f>TITRES_STAT!C1147</f>
        <v>3.86</v>
      </c>
      <c r="C1144" s="5">
        <f>TITRES_STAT!D1147</f>
        <v>1.5152000000000001</v>
      </c>
      <c r="D1144" s="5">
        <f>TITRES_STAT!E1147</f>
        <v>3005</v>
      </c>
      <c r="E1144" s="2">
        <f t="shared" si="68"/>
        <v>2605774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43979</v>
      </c>
      <c r="B1145" s="5">
        <f>TITRES_STAT!C1148</f>
        <v>3.8</v>
      </c>
      <c r="C1145" s="5">
        <f>TITRES_STAT!D1148</f>
        <v>1.4917</v>
      </c>
      <c r="D1145" s="5">
        <f>TITRES_STAT!E1148</f>
        <v>1337</v>
      </c>
      <c r="E1145" s="2">
        <f t="shared" si="68"/>
        <v>2604437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3.8</v>
      </c>
      <c r="C1146" s="5">
        <f>TITRES_STAT!D1149</f>
        <v>1.4917</v>
      </c>
      <c r="D1146" s="5">
        <f>TITRES_STAT!E1149</f>
        <v>4082</v>
      </c>
      <c r="E1146" s="2">
        <f t="shared" si="68"/>
        <v>2604437</v>
      </c>
      <c r="F1146" s="5" t="str">
        <f t="shared" si="71"/>
        <v>BULLISH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3.69</v>
      </c>
      <c r="C1147" s="5">
        <f>TITRES_STAT!D1150</f>
        <v>1.4484999999999999</v>
      </c>
      <c r="D1147" s="5">
        <f>TITRES_STAT!E1150</f>
        <v>232</v>
      </c>
      <c r="E1147" s="2">
        <f t="shared" si="68"/>
        <v>2604205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BULLISH DIVERGENCE</v>
      </c>
    </row>
    <row r="1148" spans="1:8" ht="13.5" x14ac:dyDescent="0.25">
      <c r="A1148" s="3">
        <f>TITRES_STAT!B1151</f>
        <v>43984</v>
      </c>
      <c r="B1148" s="5">
        <f>TITRES_STAT!C1151</f>
        <v>3.8</v>
      </c>
      <c r="C1148" s="5">
        <f>TITRES_STAT!D1151</f>
        <v>1.4917</v>
      </c>
      <c r="D1148" s="5">
        <f>TITRES_STAT!E1151</f>
        <v>22956</v>
      </c>
      <c r="E1148" s="2">
        <f t="shared" si="68"/>
        <v>2627161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BULLISH DIVERGENCE</v>
      </c>
    </row>
    <row r="1149" spans="1:8" ht="13.5" x14ac:dyDescent="0.25">
      <c r="A1149" s="3">
        <f>TITRES_STAT!B1152</f>
        <v>43985</v>
      </c>
      <c r="B1149" s="5">
        <f>TITRES_STAT!C1152</f>
        <v>3.91</v>
      </c>
      <c r="C1149" s="5">
        <f>TITRES_STAT!D1152</f>
        <v>1.5348999999999999</v>
      </c>
      <c r="D1149" s="5">
        <f>TITRES_STAT!E1152</f>
        <v>18522</v>
      </c>
      <c r="E1149" s="2">
        <f t="shared" si="68"/>
        <v>2645683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4.0199999999999996</v>
      </c>
      <c r="C1150" s="5">
        <f>TITRES_STAT!D1153</f>
        <v>1.5781000000000001</v>
      </c>
      <c r="D1150" s="5">
        <f>TITRES_STAT!E1153</f>
        <v>6443</v>
      </c>
      <c r="E1150" s="2">
        <f t="shared" si="68"/>
        <v>2652126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4.1399999999999997</v>
      </c>
      <c r="C1151" s="5">
        <f>TITRES_STAT!D1154</f>
        <v>1.6252</v>
      </c>
      <c r="D1151" s="5">
        <f>TITRES_STAT!E1154</f>
        <v>10814</v>
      </c>
      <c r="E1151" s="2">
        <f t="shared" si="68"/>
        <v>2662940</v>
      </c>
      <c r="F1151" s="5" t="str">
        <f t="shared" si="71"/>
        <v>BULLISH</v>
      </c>
      <c r="G1151" s="5" t="str">
        <f t="shared" si="70"/>
        <v>STRONG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3.9</v>
      </c>
      <c r="C1152" s="5">
        <f>TITRES_STAT!D1155</f>
        <v>1.5308999999999999</v>
      </c>
      <c r="D1152" s="5">
        <f>TITRES_STAT!E1155</f>
        <v>13576</v>
      </c>
      <c r="E1152" s="2">
        <f t="shared" si="68"/>
        <v>2649364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3.98</v>
      </c>
      <c r="C1153" s="5">
        <f>TITRES_STAT!D1156</f>
        <v>1.5624</v>
      </c>
      <c r="D1153" s="5">
        <f>TITRES_STAT!E1156</f>
        <v>2186</v>
      </c>
      <c r="E1153" s="2">
        <f t="shared" si="68"/>
        <v>2651550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CONFIRMED BULLISH</v>
      </c>
    </row>
    <row r="1154" spans="1:8" ht="13.5" x14ac:dyDescent="0.25">
      <c r="A1154" s="3">
        <f>TITRES_STAT!B1157</f>
        <v>43992</v>
      </c>
      <c r="B1154" s="5">
        <f>TITRES_STAT!C1157</f>
        <v>3.95</v>
      </c>
      <c r="C1154" s="5">
        <f>TITRES_STAT!D1157</f>
        <v>1.5506</v>
      </c>
      <c r="D1154" s="5">
        <f>TITRES_STAT!E1157</f>
        <v>5544</v>
      </c>
      <c r="E1154" s="2">
        <f t="shared" si="68"/>
        <v>2646006</v>
      </c>
      <c r="F1154" s="5" t="str">
        <f t="shared" si="71"/>
        <v>BULLISH</v>
      </c>
      <c r="G1154" s="5" t="str">
        <f t="shared" si="70"/>
        <v>NEUTRAL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3.96</v>
      </c>
      <c r="C1155" s="5">
        <f>TITRES_STAT!D1158</f>
        <v>1.5545</v>
      </c>
      <c r="D1155" s="5">
        <f>TITRES_STAT!E1158</f>
        <v>1100</v>
      </c>
      <c r="E1155" s="2">
        <f t="shared" si="68"/>
        <v>2647106</v>
      </c>
      <c r="F1155" s="5" t="str">
        <f t="shared" si="71"/>
        <v>BEARISH</v>
      </c>
      <c r="G1155" s="5" t="str">
        <f t="shared" si="70"/>
        <v>NEUTRAL</v>
      </c>
      <c r="H1155" s="5" t="str">
        <f t="shared" si="69"/>
        <v>CONFIRMED BEARISH</v>
      </c>
    </row>
    <row r="1156" spans="1:8" ht="13.5" x14ac:dyDescent="0.25">
      <c r="A1156" s="3">
        <f>TITRES_STAT!B1159</f>
        <v>43994</v>
      </c>
      <c r="B1156" s="5">
        <f>TITRES_STAT!C1159</f>
        <v>3.9</v>
      </c>
      <c r="C1156" s="5">
        <f>TITRES_STAT!D1159</f>
        <v>1.5308999999999999</v>
      </c>
      <c r="D1156" s="5">
        <f>TITRES_STAT!E1159</f>
        <v>12972</v>
      </c>
      <c r="E1156" s="2">
        <f t="shared" ref="E1156:E1219" si="72">IF(B1156&gt;B1155, E1155+D1156, IF(B1156&lt;B1155, E1155-D1156, E1155))</f>
        <v>2634134</v>
      </c>
      <c r="F1156" s="5" t="str">
        <f t="shared" si="71"/>
        <v>BEARISH</v>
      </c>
      <c r="G1156" s="5" t="str">
        <f t="shared" si="70"/>
        <v>NEUTRAL</v>
      </c>
      <c r="H1156" s="5" t="str">
        <f t="shared" si="69"/>
        <v>CONFIRMED BEARISH</v>
      </c>
    </row>
    <row r="1157" spans="1:8" ht="13.5" x14ac:dyDescent="0.25">
      <c r="A1157" s="3">
        <f>TITRES_STAT!B1160</f>
        <v>43997</v>
      </c>
      <c r="B1157" s="5">
        <f>TITRES_STAT!C1160</f>
        <v>3.87</v>
      </c>
      <c r="C1157" s="5">
        <f>TITRES_STAT!D1160</f>
        <v>1.5192000000000001</v>
      </c>
      <c r="D1157" s="5">
        <f>TITRES_STAT!E1160</f>
        <v>6305</v>
      </c>
      <c r="E1157" s="2">
        <f t="shared" si="72"/>
        <v>2627829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CONFIRMED BEARISH</v>
      </c>
    </row>
    <row r="1158" spans="1:8" ht="13.5" x14ac:dyDescent="0.25">
      <c r="A1158" s="3">
        <f>TITRES_STAT!B1161</f>
        <v>43998</v>
      </c>
      <c r="B1158" s="5">
        <f>TITRES_STAT!C1161</f>
        <v>3.87</v>
      </c>
      <c r="C1158" s="5">
        <f>TITRES_STAT!D1161</f>
        <v>1.5192000000000001</v>
      </c>
      <c r="D1158" s="5">
        <f>TITRES_STAT!E1161</f>
        <v>6180</v>
      </c>
      <c r="E1158" s="2">
        <f t="shared" si="72"/>
        <v>2627829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43999</v>
      </c>
      <c r="B1159" s="5">
        <f>TITRES_STAT!C1162</f>
        <v>3.8</v>
      </c>
      <c r="C1159" s="5">
        <f>TITRES_STAT!D1162</f>
        <v>1.4917</v>
      </c>
      <c r="D1159" s="5">
        <f>TITRES_STAT!E1162</f>
        <v>18047</v>
      </c>
      <c r="E1159" s="2">
        <f t="shared" si="72"/>
        <v>2609782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BEARISH</v>
      </c>
    </row>
    <row r="1160" spans="1:8" ht="13.5" x14ac:dyDescent="0.25">
      <c r="A1160" s="3">
        <f>TITRES_STAT!B1163</f>
        <v>44000</v>
      </c>
      <c r="B1160" s="5">
        <f>TITRES_STAT!C1163</f>
        <v>3.88</v>
      </c>
      <c r="C1160" s="5">
        <f>TITRES_STAT!D1163</f>
        <v>1.5230999999999999</v>
      </c>
      <c r="D1160" s="5">
        <f>TITRES_STAT!E1163</f>
        <v>10556</v>
      </c>
      <c r="E1160" s="2">
        <f t="shared" si="72"/>
        <v>2620338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3.88</v>
      </c>
      <c r="C1161" s="5">
        <f>TITRES_STAT!D1164</f>
        <v>1.5230999999999999</v>
      </c>
      <c r="D1161" s="5">
        <f>TITRES_STAT!E1164</f>
        <v>0</v>
      </c>
      <c r="E1161" s="2">
        <f t="shared" si="72"/>
        <v>2620338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3.76</v>
      </c>
      <c r="C1162" s="5">
        <f>TITRES_STAT!D1165</f>
        <v>1.476</v>
      </c>
      <c r="D1162" s="5">
        <f>TITRES_STAT!E1165</f>
        <v>1719</v>
      </c>
      <c r="E1162" s="2">
        <f t="shared" si="72"/>
        <v>2618619</v>
      </c>
      <c r="F1162" s="5" t="str">
        <f t="shared" si="75"/>
        <v>BEARISH</v>
      </c>
      <c r="G1162" s="5" t="str">
        <f t="shared" si="74"/>
        <v>NEUTRAL</v>
      </c>
      <c r="H1162" s="5" t="str">
        <f t="shared" si="73"/>
        <v>CONFIRMED BEARISH</v>
      </c>
    </row>
    <row r="1163" spans="1:8" ht="13.5" x14ac:dyDescent="0.25">
      <c r="A1163" s="3">
        <f>TITRES_STAT!B1166</f>
        <v>44005</v>
      </c>
      <c r="B1163" s="5">
        <f>TITRES_STAT!C1166</f>
        <v>3.85</v>
      </c>
      <c r="C1163" s="5">
        <f>TITRES_STAT!D1166</f>
        <v>1.5113000000000001</v>
      </c>
      <c r="D1163" s="5">
        <f>TITRES_STAT!E1166</f>
        <v>7959</v>
      </c>
      <c r="E1163" s="2">
        <f t="shared" si="72"/>
        <v>2626578</v>
      </c>
      <c r="F1163" s="5" t="str">
        <f t="shared" si="75"/>
        <v>BEARISH</v>
      </c>
      <c r="G1163" s="5" t="str">
        <f t="shared" si="74"/>
        <v>NEUTRAL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3.83</v>
      </c>
      <c r="C1164" s="5">
        <f>TITRES_STAT!D1167</f>
        <v>1.5035000000000001</v>
      </c>
      <c r="D1164" s="5">
        <f>TITRES_STAT!E1167</f>
        <v>21215</v>
      </c>
      <c r="E1164" s="2">
        <f t="shared" si="72"/>
        <v>2605363</v>
      </c>
      <c r="F1164" s="5" t="str">
        <f t="shared" si="75"/>
        <v>BEARISH</v>
      </c>
      <c r="G1164" s="5" t="str">
        <f t="shared" si="74"/>
        <v>NEUTRAL</v>
      </c>
      <c r="H1164" s="5" t="str">
        <f t="shared" si="73"/>
        <v>BEARISH DIVERGENCE</v>
      </c>
    </row>
    <row r="1165" spans="1:8" ht="13.5" x14ac:dyDescent="0.25">
      <c r="A1165" s="3">
        <f>TITRES_STAT!B1168</f>
        <v>44007</v>
      </c>
      <c r="B1165" s="5">
        <f>TITRES_STAT!C1168</f>
        <v>3.87</v>
      </c>
      <c r="C1165" s="5">
        <f>TITRES_STAT!D1168</f>
        <v>1.5192000000000001</v>
      </c>
      <c r="D1165" s="5">
        <f>TITRES_STAT!E1168</f>
        <v>51770</v>
      </c>
      <c r="E1165" s="2">
        <f t="shared" si="72"/>
        <v>2657133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BULLISH DIVERGENCE</v>
      </c>
    </row>
    <row r="1166" spans="1:8" ht="13.5" x14ac:dyDescent="0.25">
      <c r="A1166" s="3">
        <f>TITRES_STAT!B1169</f>
        <v>44008</v>
      </c>
      <c r="B1166" s="5">
        <f>TITRES_STAT!C1169</f>
        <v>3.94</v>
      </c>
      <c r="C1166" s="5">
        <f>TITRES_STAT!D1169</f>
        <v>1.5467</v>
      </c>
      <c r="D1166" s="5">
        <f>TITRES_STAT!E1169</f>
        <v>11581</v>
      </c>
      <c r="E1166" s="2">
        <f t="shared" si="72"/>
        <v>2668714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CONFIRMED BULLISH</v>
      </c>
    </row>
    <row r="1167" spans="1:8" ht="13.5" x14ac:dyDescent="0.25">
      <c r="A1167" s="3">
        <f>TITRES_STAT!B1170</f>
        <v>44011</v>
      </c>
      <c r="B1167" s="5">
        <f>TITRES_STAT!C1170</f>
        <v>4.0199999999999996</v>
      </c>
      <c r="C1167" s="5">
        <f>TITRES_STAT!D1170</f>
        <v>1.5781000000000001</v>
      </c>
      <c r="D1167" s="5">
        <f>TITRES_STAT!E1170</f>
        <v>5720</v>
      </c>
      <c r="E1167" s="2">
        <f t="shared" si="72"/>
        <v>2674434</v>
      </c>
      <c r="F1167" s="5" t="str">
        <f t="shared" si="75"/>
        <v>BULLISH</v>
      </c>
      <c r="G1167" s="5" t="str">
        <f t="shared" si="74"/>
        <v>STRONG</v>
      </c>
      <c r="H1167" s="5" t="str">
        <f t="shared" si="73"/>
        <v>CONFIRMED BULLISH</v>
      </c>
    </row>
    <row r="1168" spans="1:8" ht="13.5" x14ac:dyDescent="0.25">
      <c r="A1168" s="3">
        <f>TITRES_STAT!B1171</f>
        <v>44012</v>
      </c>
      <c r="B1168" s="5">
        <f>TITRES_STAT!C1171</f>
        <v>3.94</v>
      </c>
      <c r="C1168" s="5">
        <f>TITRES_STAT!D1171</f>
        <v>1.5467</v>
      </c>
      <c r="D1168" s="5">
        <f>TITRES_STAT!E1171</f>
        <v>3738</v>
      </c>
      <c r="E1168" s="2">
        <f t="shared" si="72"/>
        <v>2670696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4</v>
      </c>
      <c r="C1169" s="5">
        <f>TITRES_STAT!D1172</f>
        <v>1.5702</v>
      </c>
      <c r="D1169" s="5">
        <f>TITRES_STAT!E1172</f>
        <v>1562</v>
      </c>
      <c r="E1169" s="2">
        <f t="shared" si="72"/>
        <v>2672258</v>
      </c>
      <c r="F1169" s="5" t="str">
        <f t="shared" si="75"/>
        <v>BULLISH</v>
      </c>
      <c r="G1169" s="5" t="str">
        <f t="shared" si="74"/>
        <v>STRONG</v>
      </c>
      <c r="H1169" s="5" t="str">
        <f t="shared" si="73"/>
        <v>CONFIRMED BULLISH</v>
      </c>
    </row>
    <row r="1170" spans="1:8" ht="13.5" x14ac:dyDescent="0.25">
      <c r="A1170" s="3">
        <f>TITRES_STAT!B1173</f>
        <v>44014</v>
      </c>
      <c r="B1170" s="5">
        <f>TITRES_STAT!C1173</f>
        <v>3.94</v>
      </c>
      <c r="C1170" s="5">
        <f>TITRES_STAT!D1173</f>
        <v>1.5467</v>
      </c>
      <c r="D1170" s="5">
        <f>TITRES_STAT!E1173</f>
        <v>551</v>
      </c>
      <c r="E1170" s="2">
        <f t="shared" si="72"/>
        <v>2671707</v>
      </c>
      <c r="F1170" s="5" t="str">
        <f t="shared" si="75"/>
        <v>BULLISH</v>
      </c>
      <c r="G1170" s="5" t="str">
        <f t="shared" si="74"/>
        <v>NEUTRAL</v>
      </c>
      <c r="H1170" s="5" t="str">
        <f t="shared" si="73"/>
        <v>CONFIRMED BULLISH</v>
      </c>
    </row>
    <row r="1171" spans="1:8" ht="13.5" x14ac:dyDescent="0.25">
      <c r="A1171" s="3">
        <f>TITRES_STAT!B1174</f>
        <v>44015</v>
      </c>
      <c r="B1171" s="5">
        <f>TITRES_STAT!C1174</f>
        <v>3.9</v>
      </c>
      <c r="C1171" s="5">
        <f>TITRES_STAT!D1174</f>
        <v>1.5308999999999999</v>
      </c>
      <c r="D1171" s="5">
        <f>TITRES_STAT!E1174</f>
        <v>162</v>
      </c>
      <c r="E1171" s="2">
        <f t="shared" si="72"/>
        <v>2671545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BULLISH DIVERGENCE</v>
      </c>
    </row>
    <row r="1172" spans="1:8" ht="13.5" x14ac:dyDescent="0.25">
      <c r="A1172" s="3">
        <f>TITRES_STAT!B1175</f>
        <v>44018</v>
      </c>
      <c r="B1172" s="5">
        <f>TITRES_STAT!C1175</f>
        <v>3.9</v>
      </c>
      <c r="C1172" s="5">
        <f>TITRES_STAT!D1175</f>
        <v>1.5308999999999999</v>
      </c>
      <c r="D1172" s="5">
        <f>TITRES_STAT!E1175</f>
        <v>10860</v>
      </c>
      <c r="E1172" s="2">
        <f t="shared" si="72"/>
        <v>2671545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44019</v>
      </c>
      <c r="B1173" s="5">
        <f>TITRES_STAT!C1176</f>
        <v>3.99</v>
      </c>
      <c r="C1173" s="5">
        <f>TITRES_STAT!D1176</f>
        <v>1.5663</v>
      </c>
      <c r="D1173" s="5">
        <f>TITRES_STAT!E1176</f>
        <v>4501</v>
      </c>
      <c r="E1173" s="2">
        <f t="shared" si="72"/>
        <v>2676046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3.99</v>
      </c>
      <c r="C1174" s="5">
        <f>TITRES_STAT!D1177</f>
        <v>1.5663</v>
      </c>
      <c r="D1174" s="5">
        <f>TITRES_STAT!E1177</f>
        <v>2593</v>
      </c>
      <c r="E1174" s="2">
        <f t="shared" si="72"/>
        <v>2676046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BULLISH DIVERGENCE</v>
      </c>
    </row>
    <row r="1175" spans="1:8" ht="13.5" x14ac:dyDescent="0.25">
      <c r="A1175" s="3">
        <f>TITRES_STAT!B1178</f>
        <v>44021</v>
      </c>
      <c r="B1175" s="5">
        <f>TITRES_STAT!C1178</f>
        <v>4</v>
      </c>
      <c r="C1175" s="5">
        <f>TITRES_STAT!D1178</f>
        <v>1.5702</v>
      </c>
      <c r="D1175" s="5">
        <f>TITRES_STAT!E1178</f>
        <v>9463</v>
      </c>
      <c r="E1175" s="2">
        <f t="shared" si="72"/>
        <v>2685509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4.04</v>
      </c>
      <c r="C1176" s="5">
        <f>TITRES_STAT!D1179</f>
        <v>1.5859000000000001</v>
      </c>
      <c r="D1176" s="5">
        <f>TITRES_STAT!E1179</f>
        <v>1414</v>
      </c>
      <c r="E1176" s="2">
        <f t="shared" si="72"/>
        <v>2686923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4.05</v>
      </c>
      <c r="C1177" s="5">
        <f>TITRES_STAT!D1180</f>
        <v>1.5898000000000001</v>
      </c>
      <c r="D1177" s="5">
        <f>TITRES_STAT!E1180</f>
        <v>1000</v>
      </c>
      <c r="E1177" s="2">
        <f t="shared" si="72"/>
        <v>2687923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3.95</v>
      </c>
      <c r="C1178" s="5">
        <f>TITRES_STAT!D1181</f>
        <v>1.5506</v>
      </c>
      <c r="D1178" s="5">
        <f>TITRES_STAT!E1181</f>
        <v>14</v>
      </c>
      <c r="E1178" s="2">
        <f t="shared" si="72"/>
        <v>2687909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BULLISH DIVERGENCE</v>
      </c>
    </row>
    <row r="1179" spans="1:8" ht="13.5" x14ac:dyDescent="0.25">
      <c r="A1179" s="3">
        <f>TITRES_STAT!B1182</f>
        <v>44027</v>
      </c>
      <c r="B1179" s="5">
        <f>TITRES_STAT!C1182</f>
        <v>3.84</v>
      </c>
      <c r="C1179" s="5">
        <f>TITRES_STAT!D1182</f>
        <v>1.5074000000000001</v>
      </c>
      <c r="D1179" s="5">
        <f>TITRES_STAT!E1182</f>
        <v>473</v>
      </c>
      <c r="E1179" s="2">
        <f t="shared" si="72"/>
        <v>2687436</v>
      </c>
      <c r="F1179" s="5" t="str">
        <f t="shared" si="75"/>
        <v>BULLISH</v>
      </c>
      <c r="G1179" s="5" t="str">
        <f t="shared" si="74"/>
        <v>NEUTRAL</v>
      </c>
      <c r="H1179" s="5" t="str">
        <f t="shared" si="73"/>
        <v>BULLISH DIVERGENCE</v>
      </c>
    </row>
    <row r="1180" spans="1:8" ht="13.5" x14ac:dyDescent="0.25">
      <c r="A1180" s="3">
        <f>TITRES_STAT!B1183</f>
        <v>44028</v>
      </c>
      <c r="B1180" s="5">
        <f>TITRES_STAT!C1183</f>
        <v>3.89</v>
      </c>
      <c r="C1180" s="5">
        <f>TITRES_STAT!D1183</f>
        <v>1.5269999999999999</v>
      </c>
      <c r="D1180" s="5">
        <f>TITRES_STAT!E1183</f>
        <v>2459</v>
      </c>
      <c r="E1180" s="2">
        <f t="shared" si="72"/>
        <v>2689895</v>
      </c>
      <c r="F1180" s="5" t="str">
        <f t="shared" si="75"/>
        <v>BULLISH</v>
      </c>
      <c r="G1180" s="5" t="str">
        <f t="shared" si="74"/>
        <v>NEUTRAL</v>
      </c>
      <c r="H1180" s="5" t="str">
        <f t="shared" si="73"/>
        <v>BULLISH DIVERGENCE</v>
      </c>
    </row>
    <row r="1181" spans="1:8" ht="13.5" x14ac:dyDescent="0.25">
      <c r="A1181" s="3">
        <f>TITRES_STAT!B1184</f>
        <v>44029</v>
      </c>
      <c r="B1181" s="5">
        <f>TITRES_STAT!C1184</f>
        <v>3.85</v>
      </c>
      <c r="C1181" s="5">
        <f>TITRES_STAT!D1184</f>
        <v>1.5113000000000001</v>
      </c>
      <c r="D1181" s="5">
        <f>TITRES_STAT!E1184</f>
        <v>372</v>
      </c>
      <c r="E1181" s="2">
        <f t="shared" si="72"/>
        <v>2689523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3.93</v>
      </c>
      <c r="C1182" s="5">
        <f>TITRES_STAT!D1185</f>
        <v>1.5427</v>
      </c>
      <c r="D1182" s="5">
        <f>TITRES_STAT!E1185</f>
        <v>10</v>
      </c>
      <c r="E1182" s="2">
        <f t="shared" si="72"/>
        <v>2689533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44033</v>
      </c>
      <c r="B1183" s="5">
        <f>TITRES_STAT!C1186</f>
        <v>3.85</v>
      </c>
      <c r="C1183" s="5">
        <f>TITRES_STAT!D1186</f>
        <v>1.5113000000000001</v>
      </c>
      <c r="D1183" s="5">
        <f>TITRES_STAT!E1186</f>
        <v>1</v>
      </c>
      <c r="E1183" s="2">
        <f t="shared" si="72"/>
        <v>2689532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BULLISH DIVERGENCE</v>
      </c>
    </row>
    <row r="1184" spans="1:8" ht="13.5" x14ac:dyDescent="0.25">
      <c r="A1184" s="3">
        <f>TITRES_STAT!B1187</f>
        <v>44034</v>
      </c>
      <c r="B1184" s="5">
        <f>TITRES_STAT!C1187</f>
        <v>3.85</v>
      </c>
      <c r="C1184" s="5">
        <f>TITRES_STAT!D1187</f>
        <v>1.5113000000000001</v>
      </c>
      <c r="D1184" s="5">
        <f>TITRES_STAT!E1187</f>
        <v>12</v>
      </c>
      <c r="E1184" s="2">
        <f t="shared" si="72"/>
        <v>2689532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3.74</v>
      </c>
      <c r="C1185" s="5">
        <f>TITRES_STAT!D1188</f>
        <v>1.4681</v>
      </c>
      <c r="D1185" s="5">
        <f>TITRES_STAT!E1188</f>
        <v>21986</v>
      </c>
      <c r="E1185" s="2">
        <f t="shared" si="72"/>
        <v>2667546</v>
      </c>
      <c r="F1185" s="5" t="str">
        <f t="shared" si="75"/>
        <v>BEARISH</v>
      </c>
      <c r="G1185" s="5" t="str">
        <f t="shared" si="74"/>
        <v>NEUTRAL</v>
      </c>
      <c r="H1185" s="5" t="str">
        <f t="shared" si="73"/>
        <v>CONFIRMED BEARISH</v>
      </c>
    </row>
    <row r="1186" spans="1:8" ht="13.5" x14ac:dyDescent="0.25">
      <c r="A1186" s="3">
        <f>TITRES_STAT!B1189</f>
        <v>44036</v>
      </c>
      <c r="B1186" s="5">
        <f>TITRES_STAT!C1189</f>
        <v>3.74</v>
      </c>
      <c r="C1186" s="5">
        <f>TITRES_STAT!D1189</f>
        <v>1.4681</v>
      </c>
      <c r="D1186" s="5">
        <f>TITRES_STAT!E1189</f>
        <v>5086</v>
      </c>
      <c r="E1186" s="2">
        <f t="shared" si="72"/>
        <v>2667546</v>
      </c>
      <c r="F1186" s="5" t="str">
        <f t="shared" si="75"/>
        <v>BEARISH</v>
      </c>
      <c r="G1186" s="5" t="str">
        <f t="shared" si="74"/>
        <v>NEUTRAL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3.74</v>
      </c>
      <c r="C1187" s="5">
        <f>TITRES_STAT!D1190</f>
        <v>1.4681</v>
      </c>
      <c r="D1187" s="5">
        <f>TITRES_STAT!E1190</f>
        <v>951</v>
      </c>
      <c r="E1187" s="2">
        <f t="shared" si="72"/>
        <v>2667546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3.73</v>
      </c>
      <c r="C1188" s="5">
        <f>TITRES_STAT!D1191</f>
        <v>1.4641999999999999</v>
      </c>
      <c r="D1188" s="5">
        <f>TITRES_STAT!E1191</f>
        <v>950</v>
      </c>
      <c r="E1188" s="2">
        <f t="shared" si="72"/>
        <v>2666596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3.84</v>
      </c>
      <c r="C1189" s="5">
        <f>TITRES_STAT!D1192</f>
        <v>1.5074000000000001</v>
      </c>
      <c r="D1189" s="5">
        <f>TITRES_STAT!E1192</f>
        <v>1235</v>
      </c>
      <c r="E1189" s="2">
        <f t="shared" si="72"/>
        <v>2667831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3.93</v>
      </c>
      <c r="C1190" s="5">
        <f>TITRES_STAT!D1193</f>
        <v>1.5427</v>
      </c>
      <c r="D1190" s="5">
        <f>TITRES_STAT!E1193</f>
        <v>2601</v>
      </c>
      <c r="E1190" s="2">
        <f t="shared" si="72"/>
        <v>2670432</v>
      </c>
      <c r="F1190" s="5" t="str">
        <f t="shared" si="75"/>
        <v>BULLISH</v>
      </c>
      <c r="G1190" s="5" t="str">
        <f t="shared" si="74"/>
        <v>NEUTRAL</v>
      </c>
      <c r="H1190" s="5" t="str">
        <f t="shared" si="73"/>
        <v>CONFIRMED BULLISH</v>
      </c>
    </row>
    <row r="1191" spans="1:8" ht="13.5" x14ac:dyDescent="0.25">
      <c r="A1191" s="3">
        <f>TITRES_STAT!B1194</f>
        <v>44046</v>
      </c>
      <c r="B1191" s="5">
        <f>TITRES_STAT!C1194</f>
        <v>3.89</v>
      </c>
      <c r="C1191" s="5">
        <f>TITRES_STAT!D1194</f>
        <v>1.5269999999999999</v>
      </c>
      <c r="D1191" s="5">
        <f>TITRES_STAT!E1194</f>
        <v>13</v>
      </c>
      <c r="E1191" s="2">
        <f t="shared" si="72"/>
        <v>2670419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CONFIRMED BULLISH</v>
      </c>
    </row>
    <row r="1192" spans="1:8" ht="13.5" x14ac:dyDescent="0.25">
      <c r="A1192" s="3">
        <f>TITRES_STAT!B1195</f>
        <v>44047</v>
      </c>
      <c r="B1192" s="5">
        <f>TITRES_STAT!C1195</f>
        <v>3.93</v>
      </c>
      <c r="C1192" s="5">
        <f>TITRES_STAT!D1195</f>
        <v>1.5427</v>
      </c>
      <c r="D1192" s="5">
        <f>TITRES_STAT!E1195</f>
        <v>669</v>
      </c>
      <c r="E1192" s="2">
        <f t="shared" si="72"/>
        <v>2671088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CONFIRMED BULLISH</v>
      </c>
    </row>
    <row r="1193" spans="1:8" ht="13.5" x14ac:dyDescent="0.25">
      <c r="A1193" s="3">
        <f>TITRES_STAT!B1196</f>
        <v>44048</v>
      </c>
      <c r="B1193" s="5">
        <f>TITRES_STAT!C1196</f>
        <v>3.99</v>
      </c>
      <c r="C1193" s="5">
        <f>TITRES_STAT!D1196</f>
        <v>1.5663</v>
      </c>
      <c r="D1193" s="5">
        <f>TITRES_STAT!E1196</f>
        <v>2473</v>
      </c>
      <c r="E1193" s="2">
        <f t="shared" si="72"/>
        <v>2673561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44049</v>
      </c>
      <c r="B1194" s="5">
        <f>TITRES_STAT!C1197</f>
        <v>3.99</v>
      </c>
      <c r="C1194" s="5">
        <f>TITRES_STAT!D1197</f>
        <v>1.5663</v>
      </c>
      <c r="D1194" s="5">
        <f>TITRES_STAT!E1197</f>
        <v>0</v>
      </c>
      <c r="E1194" s="2">
        <f t="shared" si="72"/>
        <v>2673561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CONFIRMED BULLISH</v>
      </c>
    </row>
    <row r="1195" spans="1:8" ht="13.5" x14ac:dyDescent="0.25">
      <c r="A1195" s="3">
        <f>TITRES_STAT!B1198</f>
        <v>44050</v>
      </c>
      <c r="B1195" s="5">
        <f>TITRES_STAT!C1198</f>
        <v>3.98</v>
      </c>
      <c r="C1195" s="5">
        <f>TITRES_STAT!D1198</f>
        <v>1.5624</v>
      </c>
      <c r="D1195" s="5">
        <f>TITRES_STAT!E1198</f>
        <v>1359</v>
      </c>
      <c r="E1195" s="2">
        <f t="shared" si="72"/>
        <v>2672202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CONFIRMED BULLISH</v>
      </c>
    </row>
    <row r="1196" spans="1:8" ht="13.5" x14ac:dyDescent="0.25">
      <c r="A1196" s="3">
        <f>TITRES_STAT!B1199</f>
        <v>44053</v>
      </c>
      <c r="B1196" s="5">
        <f>TITRES_STAT!C1199</f>
        <v>3.89</v>
      </c>
      <c r="C1196" s="5">
        <f>TITRES_STAT!D1199</f>
        <v>1.6205000000000001</v>
      </c>
      <c r="D1196" s="5">
        <f>TITRES_STAT!E1199</f>
        <v>36</v>
      </c>
      <c r="E1196" s="2">
        <f t="shared" si="72"/>
        <v>2672166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3.95</v>
      </c>
      <c r="C1197" s="5">
        <f>TITRES_STAT!D1200</f>
        <v>1.6455</v>
      </c>
      <c r="D1197" s="5">
        <f>TITRES_STAT!E1200</f>
        <v>4151</v>
      </c>
      <c r="E1197" s="2">
        <f t="shared" si="72"/>
        <v>2676317</v>
      </c>
      <c r="F1197" s="5" t="str">
        <f t="shared" si="75"/>
        <v>BULLISH</v>
      </c>
      <c r="G1197" s="5" t="str">
        <f t="shared" si="74"/>
        <v>NEUTRAL</v>
      </c>
      <c r="H1197" s="5" t="str">
        <f t="shared" si="73"/>
        <v>CONFIRMED BULLISH</v>
      </c>
    </row>
    <row r="1198" spans="1:8" ht="13.5" x14ac:dyDescent="0.25">
      <c r="A1198" s="3">
        <f>TITRES_STAT!B1201</f>
        <v>44055</v>
      </c>
      <c r="B1198" s="5">
        <f>TITRES_STAT!C1201</f>
        <v>3.9</v>
      </c>
      <c r="C1198" s="5">
        <f>TITRES_STAT!D1201</f>
        <v>1.6247</v>
      </c>
      <c r="D1198" s="5">
        <f>TITRES_STAT!E1201</f>
        <v>720</v>
      </c>
      <c r="E1198" s="2">
        <f t="shared" si="72"/>
        <v>2675597</v>
      </c>
      <c r="F1198" s="5" t="str">
        <f t="shared" si="75"/>
        <v>BULLISH</v>
      </c>
      <c r="G1198" s="5" t="str">
        <f t="shared" si="74"/>
        <v>NEUTRAL</v>
      </c>
      <c r="H1198" s="5" t="str">
        <f t="shared" si="73"/>
        <v>BULLISH DIVERGENCE</v>
      </c>
    </row>
    <row r="1199" spans="1:8" ht="13.5" x14ac:dyDescent="0.25">
      <c r="A1199" s="3">
        <f>TITRES_STAT!B1202</f>
        <v>44057</v>
      </c>
      <c r="B1199" s="5">
        <f>TITRES_STAT!C1202</f>
        <v>3.8</v>
      </c>
      <c r="C1199" s="5">
        <f>TITRES_STAT!D1202</f>
        <v>1.583</v>
      </c>
      <c r="D1199" s="5">
        <f>TITRES_STAT!E1202</f>
        <v>529</v>
      </c>
      <c r="E1199" s="2">
        <f t="shared" si="72"/>
        <v>2675068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BULLISH DIVERGENCE</v>
      </c>
    </row>
    <row r="1200" spans="1:8" ht="13.5" x14ac:dyDescent="0.25">
      <c r="A1200" s="3">
        <f>TITRES_STAT!B1203</f>
        <v>44060</v>
      </c>
      <c r="B1200" s="5">
        <f>TITRES_STAT!C1203</f>
        <v>3.8</v>
      </c>
      <c r="C1200" s="5">
        <f>TITRES_STAT!D1203</f>
        <v>1.583</v>
      </c>
      <c r="D1200" s="5">
        <f>TITRES_STAT!E1203</f>
        <v>0</v>
      </c>
      <c r="E1200" s="2">
        <f t="shared" si="72"/>
        <v>2675068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BULLISH DIVERGENCE</v>
      </c>
    </row>
    <row r="1201" spans="1:8" ht="13.5" x14ac:dyDescent="0.25">
      <c r="A1201" s="3">
        <f>TITRES_STAT!B1204</f>
        <v>44061</v>
      </c>
      <c r="B1201" s="5">
        <f>TITRES_STAT!C1204</f>
        <v>3.8</v>
      </c>
      <c r="C1201" s="5">
        <f>TITRES_STAT!D1204</f>
        <v>1.583</v>
      </c>
      <c r="D1201" s="5">
        <f>TITRES_STAT!E1204</f>
        <v>0</v>
      </c>
      <c r="E1201" s="2">
        <f t="shared" si="72"/>
        <v>2675068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BULLISH DIVERGENCE</v>
      </c>
    </row>
    <row r="1202" spans="1:8" ht="13.5" x14ac:dyDescent="0.25">
      <c r="A1202" s="3">
        <f>TITRES_STAT!B1205</f>
        <v>44062</v>
      </c>
      <c r="B1202" s="5">
        <f>TITRES_STAT!C1205</f>
        <v>3.76</v>
      </c>
      <c r="C1202" s="5">
        <f>TITRES_STAT!D1205</f>
        <v>1.5664</v>
      </c>
      <c r="D1202" s="5">
        <f>TITRES_STAT!E1205</f>
        <v>10</v>
      </c>
      <c r="E1202" s="2">
        <f t="shared" si="72"/>
        <v>2675058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3.65</v>
      </c>
      <c r="C1203" s="5">
        <f>TITRES_STAT!D1206</f>
        <v>1.5205</v>
      </c>
      <c r="D1203" s="5">
        <f>TITRES_STAT!E1206</f>
        <v>700</v>
      </c>
      <c r="E1203" s="2">
        <f t="shared" si="72"/>
        <v>2674358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3.64</v>
      </c>
      <c r="C1204" s="5">
        <f>TITRES_STAT!D1207</f>
        <v>1.5164</v>
      </c>
      <c r="D1204" s="5">
        <f>TITRES_STAT!E1207</f>
        <v>422</v>
      </c>
      <c r="E1204" s="2">
        <f t="shared" si="72"/>
        <v>2673936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3.8</v>
      </c>
      <c r="C1205" s="5">
        <f>TITRES_STAT!D1208</f>
        <v>1.583</v>
      </c>
      <c r="D1205" s="5">
        <f>TITRES_STAT!E1208</f>
        <v>17587</v>
      </c>
      <c r="E1205" s="2">
        <f t="shared" si="72"/>
        <v>2691523</v>
      </c>
      <c r="F1205" s="5" t="str">
        <f t="shared" si="75"/>
        <v>BULLISH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3.78</v>
      </c>
      <c r="C1206" s="5">
        <f>TITRES_STAT!D1209</f>
        <v>1.5747</v>
      </c>
      <c r="D1206" s="5">
        <f>TITRES_STAT!E1209</f>
        <v>8102</v>
      </c>
      <c r="E1206" s="2">
        <f t="shared" si="72"/>
        <v>2683421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BULLISH DIVERGENCE</v>
      </c>
    </row>
    <row r="1207" spans="1:8" ht="13.5" x14ac:dyDescent="0.25">
      <c r="A1207" s="3">
        <f>TITRES_STAT!B1210</f>
        <v>44070</v>
      </c>
      <c r="B1207" s="5">
        <f>TITRES_STAT!C1210</f>
        <v>3.75</v>
      </c>
      <c r="C1207" s="5">
        <f>TITRES_STAT!D1210</f>
        <v>1.5622</v>
      </c>
      <c r="D1207" s="5">
        <f>TITRES_STAT!E1210</f>
        <v>10</v>
      </c>
      <c r="E1207" s="2">
        <f t="shared" si="72"/>
        <v>2683411</v>
      </c>
      <c r="F1207" s="5" t="str">
        <f t="shared" si="75"/>
        <v>BULLISH</v>
      </c>
      <c r="G1207" s="5" t="str">
        <f t="shared" si="74"/>
        <v>NEUTRAL</v>
      </c>
      <c r="H1207" s="5" t="str">
        <f t="shared" si="73"/>
        <v>BULLISH DIVERGENCE</v>
      </c>
    </row>
    <row r="1208" spans="1:8" ht="13.5" x14ac:dyDescent="0.25">
      <c r="A1208" s="3">
        <f>TITRES_STAT!B1211</f>
        <v>44071</v>
      </c>
      <c r="B1208" s="5">
        <f>TITRES_STAT!C1211</f>
        <v>3.65</v>
      </c>
      <c r="C1208" s="5">
        <f>TITRES_STAT!D1211</f>
        <v>1.5205</v>
      </c>
      <c r="D1208" s="5">
        <f>TITRES_STAT!E1211</f>
        <v>4451</v>
      </c>
      <c r="E1208" s="2">
        <f t="shared" si="72"/>
        <v>2678960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3.55</v>
      </c>
      <c r="C1209" s="5">
        <f>TITRES_STAT!D1212</f>
        <v>1.4789000000000001</v>
      </c>
      <c r="D1209" s="5">
        <f>TITRES_STAT!E1212</f>
        <v>899</v>
      </c>
      <c r="E1209" s="2">
        <f t="shared" si="72"/>
        <v>2678061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BULLISH DIVERGENCE</v>
      </c>
    </row>
    <row r="1210" spans="1:8" ht="13.5" x14ac:dyDescent="0.25">
      <c r="A1210" s="3">
        <f>TITRES_STAT!B1213</f>
        <v>44075</v>
      </c>
      <c r="B1210" s="5">
        <f>TITRES_STAT!C1213</f>
        <v>3.55</v>
      </c>
      <c r="C1210" s="5">
        <f>TITRES_STAT!D1213</f>
        <v>1.4789000000000001</v>
      </c>
      <c r="D1210" s="5">
        <f>TITRES_STAT!E1213</f>
        <v>322</v>
      </c>
      <c r="E1210" s="2">
        <f t="shared" si="72"/>
        <v>2678061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44076</v>
      </c>
      <c r="B1211" s="5">
        <f>TITRES_STAT!C1214</f>
        <v>3.65</v>
      </c>
      <c r="C1211" s="5">
        <f>TITRES_STAT!D1214</f>
        <v>1.5205</v>
      </c>
      <c r="D1211" s="5">
        <f>TITRES_STAT!E1214</f>
        <v>75</v>
      </c>
      <c r="E1211" s="2">
        <f t="shared" si="72"/>
        <v>2678136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CONFIRMED BEARISH</v>
      </c>
    </row>
    <row r="1212" spans="1:8" ht="13.5" x14ac:dyDescent="0.25">
      <c r="A1212" s="3">
        <f>TITRES_STAT!B1215</f>
        <v>44077</v>
      </c>
      <c r="B1212" s="5">
        <f>TITRES_STAT!C1215</f>
        <v>3.65</v>
      </c>
      <c r="C1212" s="5">
        <f>TITRES_STAT!D1215</f>
        <v>1.5205</v>
      </c>
      <c r="D1212" s="5">
        <f>TITRES_STAT!E1215</f>
        <v>1250</v>
      </c>
      <c r="E1212" s="2">
        <f t="shared" si="72"/>
        <v>2678136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3.55</v>
      </c>
      <c r="C1213" s="5">
        <f>TITRES_STAT!D1216</f>
        <v>1.4789000000000001</v>
      </c>
      <c r="D1213" s="5">
        <f>TITRES_STAT!E1216</f>
        <v>1226</v>
      </c>
      <c r="E1213" s="2">
        <f t="shared" si="72"/>
        <v>2676910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3.45</v>
      </c>
      <c r="C1214" s="5">
        <f>TITRES_STAT!D1217</f>
        <v>1.4372</v>
      </c>
      <c r="D1214" s="5">
        <f>TITRES_STAT!E1217</f>
        <v>1379</v>
      </c>
      <c r="E1214" s="2">
        <f t="shared" si="72"/>
        <v>2675531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3.41</v>
      </c>
      <c r="C1215" s="5">
        <f>TITRES_STAT!D1218</f>
        <v>1.4206000000000001</v>
      </c>
      <c r="D1215" s="5">
        <f>TITRES_STAT!E1218</f>
        <v>216</v>
      </c>
      <c r="E1215" s="2">
        <f t="shared" si="72"/>
        <v>2675315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3.41</v>
      </c>
      <c r="C1216" s="5">
        <f>TITRES_STAT!D1219</f>
        <v>1.4206000000000001</v>
      </c>
      <c r="D1216" s="5">
        <f>TITRES_STAT!E1219</f>
        <v>2124</v>
      </c>
      <c r="E1216" s="2">
        <f t="shared" si="72"/>
        <v>2675315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3.32</v>
      </c>
      <c r="C1217" s="5">
        <f>TITRES_STAT!D1220</f>
        <v>1.3831</v>
      </c>
      <c r="D1217" s="5">
        <f>TITRES_STAT!E1220</f>
        <v>2019</v>
      </c>
      <c r="E1217" s="2">
        <f t="shared" si="72"/>
        <v>2673296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CONFIRMED BEARISH</v>
      </c>
    </row>
    <row r="1218" spans="1:8" ht="13.5" x14ac:dyDescent="0.25">
      <c r="A1218" s="3">
        <f>TITRES_STAT!B1221</f>
        <v>44085</v>
      </c>
      <c r="B1218" s="5">
        <f>TITRES_STAT!C1221</f>
        <v>3.41</v>
      </c>
      <c r="C1218" s="5">
        <f>TITRES_STAT!D1221</f>
        <v>1.4206000000000001</v>
      </c>
      <c r="D1218" s="5">
        <f>TITRES_STAT!E1221</f>
        <v>5068</v>
      </c>
      <c r="E1218" s="2">
        <f t="shared" si="72"/>
        <v>2678364</v>
      </c>
      <c r="F1218" s="5" t="str">
        <f t="shared" si="75"/>
        <v>BULLISH</v>
      </c>
      <c r="G1218" s="5" t="str">
        <f t="shared" si="74"/>
        <v>NEUTRAL</v>
      </c>
      <c r="H1218" s="5" t="str">
        <f t="shared" si="73"/>
        <v>BULLISH DIVERGENCE</v>
      </c>
    </row>
    <row r="1219" spans="1:8" ht="13.5" x14ac:dyDescent="0.25">
      <c r="A1219" s="3">
        <f>TITRES_STAT!B1222</f>
        <v>44088</v>
      </c>
      <c r="B1219" s="5">
        <f>TITRES_STAT!C1222</f>
        <v>3.5</v>
      </c>
      <c r="C1219" s="5">
        <f>TITRES_STAT!D1222</f>
        <v>1.4581</v>
      </c>
      <c r="D1219" s="5">
        <f>TITRES_STAT!E1222</f>
        <v>764</v>
      </c>
      <c r="E1219" s="2">
        <f t="shared" si="72"/>
        <v>2679128</v>
      </c>
      <c r="F1219" s="5" t="str">
        <f t="shared" si="75"/>
        <v>BULLISH</v>
      </c>
      <c r="G1219" s="5" t="str">
        <f t="shared" si="74"/>
        <v>NEUTRAL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3.4</v>
      </c>
      <c r="C1220" s="5">
        <f>TITRES_STAT!D1223</f>
        <v>1.4164000000000001</v>
      </c>
      <c r="D1220" s="5">
        <f>TITRES_STAT!E1223</f>
        <v>372</v>
      </c>
      <c r="E1220" s="2">
        <f t="shared" ref="E1220:E1283" si="76">IF(B1220&gt;B1219, E1219+D1220, IF(B1220&lt;B1219, E1219-D1220, E1219))</f>
        <v>2678756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BULLISH DIVERGENCE</v>
      </c>
    </row>
    <row r="1221" spans="1:8" ht="13.5" x14ac:dyDescent="0.25">
      <c r="A1221" s="3">
        <f>TITRES_STAT!B1224</f>
        <v>44090</v>
      </c>
      <c r="B1221" s="5">
        <f>TITRES_STAT!C1224</f>
        <v>3.4</v>
      </c>
      <c r="C1221" s="5">
        <f>TITRES_STAT!D1224</f>
        <v>1.4164000000000001</v>
      </c>
      <c r="D1221" s="5">
        <f>TITRES_STAT!E1224</f>
        <v>98</v>
      </c>
      <c r="E1221" s="2">
        <f t="shared" si="76"/>
        <v>2678756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BULLISH DIVERGENCE</v>
      </c>
    </row>
    <row r="1222" spans="1:8" ht="13.5" x14ac:dyDescent="0.25">
      <c r="A1222" s="3">
        <f>TITRES_STAT!B1225</f>
        <v>44091</v>
      </c>
      <c r="B1222" s="5">
        <f>TITRES_STAT!C1225</f>
        <v>3.31</v>
      </c>
      <c r="C1222" s="5">
        <f>TITRES_STAT!D1225</f>
        <v>1.3789</v>
      </c>
      <c r="D1222" s="5">
        <f>TITRES_STAT!E1225</f>
        <v>11336</v>
      </c>
      <c r="E1222" s="2">
        <f t="shared" si="76"/>
        <v>2667420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3.4</v>
      </c>
      <c r="C1223" s="5">
        <f>TITRES_STAT!D1226</f>
        <v>1.4164000000000001</v>
      </c>
      <c r="D1223" s="5">
        <f>TITRES_STAT!E1226</f>
        <v>10</v>
      </c>
      <c r="E1223" s="2">
        <f t="shared" si="76"/>
        <v>2667430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3.4</v>
      </c>
      <c r="C1224" s="5">
        <f>TITRES_STAT!D1227</f>
        <v>1.4164000000000001</v>
      </c>
      <c r="D1224" s="5">
        <f>TITRES_STAT!E1227</f>
        <v>0</v>
      </c>
      <c r="E1224" s="2">
        <f t="shared" si="76"/>
        <v>2667430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3.3</v>
      </c>
      <c r="C1225" s="5">
        <f>TITRES_STAT!D1228</f>
        <v>1.3747</v>
      </c>
      <c r="D1225" s="5">
        <f>TITRES_STAT!E1228</f>
        <v>928</v>
      </c>
      <c r="E1225" s="2">
        <f t="shared" si="76"/>
        <v>2666502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3.29</v>
      </c>
      <c r="C1226" s="5">
        <f>TITRES_STAT!D1229</f>
        <v>1.3706</v>
      </c>
      <c r="D1226" s="5">
        <f>TITRES_STAT!E1229</f>
        <v>249</v>
      </c>
      <c r="E1226" s="2">
        <f t="shared" si="76"/>
        <v>2666253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44098</v>
      </c>
      <c r="B1227" s="5">
        <f>TITRES_STAT!C1230</f>
        <v>3.29</v>
      </c>
      <c r="C1227" s="5">
        <f>TITRES_STAT!D1230</f>
        <v>1.3706</v>
      </c>
      <c r="D1227" s="5">
        <f>TITRES_STAT!E1230</f>
        <v>2381</v>
      </c>
      <c r="E1227" s="2">
        <f t="shared" si="76"/>
        <v>2666253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CONFIRMED BEARISH</v>
      </c>
    </row>
    <row r="1228" spans="1:8" ht="13.5" x14ac:dyDescent="0.25">
      <c r="A1228" s="3">
        <f>TITRES_STAT!B1231</f>
        <v>44099</v>
      </c>
      <c r="B1228" s="5">
        <f>TITRES_STAT!C1231</f>
        <v>3.38</v>
      </c>
      <c r="C1228" s="5">
        <f>TITRES_STAT!D1231</f>
        <v>1.4080999999999999</v>
      </c>
      <c r="D1228" s="5">
        <f>TITRES_STAT!E1231</f>
        <v>33</v>
      </c>
      <c r="E1228" s="2">
        <f t="shared" si="76"/>
        <v>2666286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CONFIRMED BEARISH</v>
      </c>
    </row>
    <row r="1229" spans="1:8" ht="13.5" x14ac:dyDescent="0.25">
      <c r="A1229" s="3">
        <f>TITRES_STAT!B1232</f>
        <v>44102</v>
      </c>
      <c r="B1229" s="5">
        <f>TITRES_STAT!C1232</f>
        <v>3.38</v>
      </c>
      <c r="C1229" s="5">
        <f>TITRES_STAT!D1232</f>
        <v>1.4080999999999999</v>
      </c>
      <c r="D1229" s="5">
        <f>TITRES_STAT!E1232</f>
        <v>145</v>
      </c>
      <c r="E1229" s="2">
        <f t="shared" si="76"/>
        <v>2666286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CONFIRMED BEARISH</v>
      </c>
    </row>
    <row r="1230" spans="1:8" ht="13.5" x14ac:dyDescent="0.25">
      <c r="A1230" s="3">
        <f>TITRES_STAT!B1233</f>
        <v>44103</v>
      </c>
      <c r="B1230" s="5">
        <f>TITRES_STAT!C1233</f>
        <v>3.38</v>
      </c>
      <c r="C1230" s="5">
        <f>TITRES_STAT!D1233</f>
        <v>1.4080999999999999</v>
      </c>
      <c r="D1230" s="5">
        <f>TITRES_STAT!E1233</f>
        <v>0</v>
      </c>
      <c r="E1230" s="2">
        <f t="shared" si="76"/>
        <v>2666286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BEARISH DIVERGENCE</v>
      </c>
    </row>
    <row r="1231" spans="1:8" ht="13.5" x14ac:dyDescent="0.25">
      <c r="A1231" s="3">
        <f>TITRES_STAT!B1234</f>
        <v>44104</v>
      </c>
      <c r="B1231" s="5">
        <f>TITRES_STAT!C1234</f>
        <v>3.36</v>
      </c>
      <c r="C1231" s="5">
        <f>TITRES_STAT!D1234</f>
        <v>1.3996999999999999</v>
      </c>
      <c r="D1231" s="5">
        <f>TITRES_STAT!E1234</f>
        <v>388</v>
      </c>
      <c r="E1231" s="2">
        <f t="shared" si="76"/>
        <v>2665898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BEARISH DIVERGENCE</v>
      </c>
    </row>
    <row r="1232" spans="1:8" ht="13.5" x14ac:dyDescent="0.25">
      <c r="A1232" s="3">
        <f>TITRES_STAT!B1235</f>
        <v>44105</v>
      </c>
      <c r="B1232" s="5">
        <f>TITRES_STAT!C1235</f>
        <v>3.35</v>
      </c>
      <c r="C1232" s="5">
        <f>TITRES_STAT!D1235</f>
        <v>1.3956</v>
      </c>
      <c r="D1232" s="5">
        <f>TITRES_STAT!E1235</f>
        <v>416</v>
      </c>
      <c r="E1232" s="2">
        <f t="shared" si="76"/>
        <v>2665482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BEARISH DIVERGENCE</v>
      </c>
    </row>
    <row r="1233" spans="1:8" ht="13.5" x14ac:dyDescent="0.25">
      <c r="A1233" s="3">
        <f>TITRES_STAT!B1236</f>
        <v>44106</v>
      </c>
      <c r="B1233" s="5">
        <f>TITRES_STAT!C1236</f>
        <v>3.45</v>
      </c>
      <c r="C1233" s="5">
        <f>TITRES_STAT!D1236</f>
        <v>1.4372</v>
      </c>
      <c r="D1233" s="5">
        <f>TITRES_STAT!E1236</f>
        <v>3333</v>
      </c>
      <c r="E1233" s="2">
        <f t="shared" si="76"/>
        <v>2668815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CONFIRMED BULLISH</v>
      </c>
    </row>
    <row r="1234" spans="1:8" ht="13.5" x14ac:dyDescent="0.25">
      <c r="A1234" s="3">
        <f>TITRES_STAT!B1237</f>
        <v>44109</v>
      </c>
      <c r="B1234" s="5">
        <f>TITRES_STAT!C1237</f>
        <v>3.48</v>
      </c>
      <c r="C1234" s="5">
        <f>TITRES_STAT!D1237</f>
        <v>1.4497</v>
      </c>
      <c r="D1234" s="5">
        <f>TITRES_STAT!E1237</f>
        <v>5</v>
      </c>
      <c r="E1234" s="2">
        <f t="shared" si="76"/>
        <v>2668820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3.38</v>
      </c>
      <c r="C1235" s="5">
        <f>TITRES_STAT!D1238</f>
        <v>1.4080999999999999</v>
      </c>
      <c r="D1235" s="5">
        <f>TITRES_STAT!E1238</f>
        <v>700</v>
      </c>
      <c r="E1235" s="2">
        <f t="shared" si="76"/>
        <v>2668120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NEUTRAL</v>
      </c>
    </row>
    <row r="1236" spans="1:8" ht="13.5" x14ac:dyDescent="0.25">
      <c r="A1236" s="3">
        <f>TITRES_STAT!B1239</f>
        <v>44111</v>
      </c>
      <c r="B1236" s="5">
        <f>TITRES_STAT!C1239</f>
        <v>3.49</v>
      </c>
      <c r="C1236" s="5">
        <f>TITRES_STAT!D1239</f>
        <v>1.4539</v>
      </c>
      <c r="D1236" s="5">
        <f>TITRES_STAT!E1239</f>
        <v>592</v>
      </c>
      <c r="E1236" s="2">
        <f t="shared" si="76"/>
        <v>2668712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3.34</v>
      </c>
      <c r="C1237" s="5">
        <f>TITRES_STAT!D1240</f>
        <v>1.3914</v>
      </c>
      <c r="D1237" s="5">
        <f>TITRES_STAT!E1240</f>
        <v>526</v>
      </c>
      <c r="E1237" s="2">
        <f t="shared" si="76"/>
        <v>2668186</v>
      </c>
      <c r="F1237" s="5" t="str">
        <f t="shared" si="79"/>
        <v>BULLISH</v>
      </c>
      <c r="G1237" s="5" t="str">
        <f t="shared" si="78"/>
        <v>NEUTRAL</v>
      </c>
      <c r="H1237" s="5" t="str">
        <f t="shared" si="77"/>
        <v>BULLISH DIVERGENCE</v>
      </c>
    </row>
    <row r="1238" spans="1:8" ht="13.5" x14ac:dyDescent="0.25">
      <c r="A1238" s="3">
        <f>TITRES_STAT!B1241</f>
        <v>44113</v>
      </c>
      <c r="B1238" s="5">
        <f>TITRES_STAT!C1241</f>
        <v>3.44</v>
      </c>
      <c r="C1238" s="5">
        <f>TITRES_STAT!D1241</f>
        <v>1.4331</v>
      </c>
      <c r="D1238" s="5">
        <f>TITRES_STAT!E1241</f>
        <v>51</v>
      </c>
      <c r="E1238" s="2">
        <f t="shared" si="76"/>
        <v>2668237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CONFIRMED BEARISH</v>
      </c>
    </row>
    <row r="1239" spans="1:8" ht="13.5" x14ac:dyDescent="0.25">
      <c r="A1239" s="3">
        <f>TITRES_STAT!B1242</f>
        <v>44116</v>
      </c>
      <c r="B1239" s="5">
        <f>TITRES_STAT!C1242</f>
        <v>3.44</v>
      </c>
      <c r="C1239" s="5">
        <f>TITRES_STAT!D1242</f>
        <v>1.4331</v>
      </c>
      <c r="D1239" s="5">
        <f>TITRES_STAT!E1242</f>
        <v>0</v>
      </c>
      <c r="E1239" s="2">
        <f t="shared" si="76"/>
        <v>2668237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3.49</v>
      </c>
      <c r="C1240" s="5">
        <f>TITRES_STAT!D1243</f>
        <v>1.4539</v>
      </c>
      <c r="D1240" s="5">
        <f>TITRES_STAT!E1243</f>
        <v>5</v>
      </c>
      <c r="E1240" s="2">
        <f t="shared" si="76"/>
        <v>2668242</v>
      </c>
      <c r="F1240" s="5" t="str">
        <f t="shared" si="79"/>
        <v>BULLISH</v>
      </c>
      <c r="G1240" s="5" t="str">
        <f t="shared" si="78"/>
        <v>NEUTRAL</v>
      </c>
      <c r="H1240" s="5" t="str">
        <f t="shared" si="77"/>
        <v>CONFIRMED BULLISH</v>
      </c>
    </row>
    <row r="1241" spans="1:8" ht="13.5" x14ac:dyDescent="0.25">
      <c r="A1241" s="3">
        <f>TITRES_STAT!B1244</f>
        <v>44118</v>
      </c>
      <c r="B1241" s="5">
        <f>TITRES_STAT!C1244</f>
        <v>3.49</v>
      </c>
      <c r="C1241" s="5">
        <f>TITRES_STAT!D1244</f>
        <v>1.4539</v>
      </c>
      <c r="D1241" s="5">
        <f>TITRES_STAT!E1244</f>
        <v>156</v>
      </c>
      <c r="E1241" s="2">
        <f t="shared" si="76"/>
        <v>2668242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3.59</v>
      </c>
      <c r="C1242" s="5">
        <f>TITRES_STAT!D1245</f>
        <v>1.4956</v>
      </c>
      <c r="D1242" s="5">
        <f>TITRES_STAT!E1245</f>
        <v>5302</v>
      </c>
      <c r="E1242" s="2">
        <f t="shared" si="76"/>
        <v>2673544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CONFIRMED BULLISH</v>
      </c>
    </row>
    <row r="1243" spans="1:8" ht="13.5" x14ac:dyDescent="0.25">
      <c r="A1243" s="3">
        <f>TITRES_STAT!B1246</f>
        <v>44123</v>
      </c>
      <c r="B1243" s="5">
        <f>TITRES_STAT!C1246</f>
        <v>3.59</v>
      </c>
      <c r="C1243" s="5">
        <f>TITRES_STAT!D1246</f>
        <v>1.4956</v>
      </c>
      <c r="D1243" s="5">
        <f>TITRES_STAT!E1246</f>
        <v>0</v>
      </c>
      <c r="E1243" s="2">
        <f t="shared" si="76"/>
        <v>2673544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CONFIRMED BULLISH</v>
      </c>
    </row>
    <row r="1244" spans="1:8" ht="13.5" x14ac:dyDescent="0.25">
      <c r="A1244" s="3">
        <f>TITRES_STAT!B1247</f>
        <v>44124</v>
      </c>
      <c r="B1244" s="5">
        <f>TITRES_STAT!C1247</f>
        <v>3.55</v>
      </c>
      <c r="C1244" s="5">
        <f>TITRES_STAT!D1247</f>
        <v>1.4789000000000001</v>
      </c>
      <c r="D1244" s="5">
        <f>TITRES_STAT!E1247</f>
        <v>700</v>
      </c>
      <c r="E1244" s="2">
        <f t="shared" si="76"/>
        <v>2672844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CONFIRMED BULLISH</v>
      </c>
    </row>
    <row r="1245" spans="1:8" ht="13.5" x14ac:dyDescent="0.25">
      <c r="A1245" s="3">
        <f>TITRES_STAT!B1248</f>
        <v>44125</v>
      </c>
      <c r="B1245" s="5">
        <f>TITRES_STAT!C1248</f>
        <v>3.58</v>
      </c>
      <c r="C1245" s="5">
        <f>TITRES_STAT!D1248</f>
        <v>1.4914000000000001</v>
      </c>
      <c r="D1245" s="5">
        <f>TITRES_STAT!E1248</f>
        <v>5070</v>
      </c>
      <c r="E1245" s="2">
        <f t="shared" si="76"/>
        <v>2677914</v>
      </c>
      <c r="F1245" s="5" t="str">
        <f t="shared" si="79"/>
        <v>BULLISH</v>
      </c>
      <c r="G1245" s="5" t="str">
        <f t="shared" si="78"/>
        <v>NEUTRAL</v>
      </c>
      <c r="H1245" s="5" t="str">
        <f t="shared" si="77"/>
        <v>CONFIRMED BULLISH</v>
      </c>
    </row>
    <row r="1246" spans="1:8" ht="13.5" x14ac:dyDescent="0.25">
      <c r="A1246" s="3">
        <f>TITRES_STAT!B1249</f>
        <v>44126</v>
      </c>
      <c r="B1246" s="5">
        <f>TITRES_STAT!C1249</f>
        <v>3.58</v>
      </c>
      <c r="C1246" s="5">
        <f>TITRES_STAT!D1249</f>
        <v>1.4914000000000001</v>
      </c>
      <c r="D1246" s="5">
        <f>TITRES_STAT!E1249</f>
        <v>0</v>
      </c>
      <c r="E1246" s="2">
        <f t="shared" si="76"/>
        <v>2677914</v>
      </c>
      <c r="F1246" s="5" t="str">
        <f t="shared" si="79"/>
        <v>BULLISH</v>
      </c>
      <c r="G1246" s="5" t="str">
        <f t="shared" si="78"/>
        <v>NEUTRAL</v>
      </c>
      <c r="H1246" s="5" t="str">
        <f t="shared" si="77"/>
        <v>CONFIRMED BULLISH</v>
      </c>
    </row>
    <row r="1247" spans="1:8" ht="13.5" x14ac:dyDescent="0.25">
      <c r="A1247" s="3">
        <f>TITRES_STAT!B1250</f>
        <v>44127</v>
      </c>
      <c r="B1247" s="5">
        <f>TITRES_STAT!C1250</f>
        <v>3.51</v>
      </c>
      <c r="C1247" s="5">
        <f>TITRES_STAT!D1250</f>
        <v>1.4621999999999999</v>
      </c>
      <c r="D1247" s="5">
        <f>TITRES_STAT!E1250</f>
        <v>702</v>
      </c>
      <c r="E1247" s="2">
        <f t="shared" si="76"/>
        <v>2677212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BULLISH DIVERGENCE</v>
      </c>
    </row>
    <row r="1248" spans="1:8" ht="13.5" x14ac:dyDescent="0.25">
      <c r="A1248" s="3">
        <f>TITRES_STAT!B1251</f>
        <v>44130</v>
      </c>
      <c r="B1248" s="5">
        <f>TITRES_STAT!C1251</f>
        <v>3.5</v>
      </c>
      <c r="C1248" s="5">
        <f>TITRES_STAT!D1251</f>
        <v>1.4581</v>
      </c>
      <c r="D1248" s="5">
        <f>TITRES_STAT!E1251</f>
        <v>1999</v>
      </c>
      <c r="E1248" s="2">
        <f t="shared" si="76"/>
        <v>2675213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BULLISH DIVERGENCE</v>
      </c>
    </row>
    <row r="1249" spans="1:8" ht="13.5" x14ac:dyDescent="0.25">
      <c r="A1249" s="3">
        <f>TITRES_STAT!B1252</f>
        <v>44131</v>
      </c>
      <c r="B1249" s="5">
        <f>TITRES_STAT!C1252</f>
        <v>3.48</v>
      </c>
      <c r="C1249" s="5">
        <f>TITRES_STAT!D1252</f>
        <v>1.4497</v>
      </c>
      <c r="D1249" s="5">
        <f>TITRES_STAT!E1252</f>
        <v>84</v>
      </c>
      <c r="E1249" s="2">
        <f t="shared" si="76"/>
        <v>2675129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BULLISH DIVERGENCE</v>
      </c>
    </row>
    <row r="1250" spans="1:8" ht="13.5" x14ac:dyDescent="0.25">
      <c r="A1250" s="3">
        <f>TITRES_STAT!B1253</f>
        <v>44132</v>
      </c>
      <c r="B1250" s="5">
        <f>TITRES_STAT!C1253</f>
        <v>3.47</v>
      </c>
      <c r="C1250" s="5">
        <f>TITRES_STAT!D1253</f>
        <v>1.4456</v>
      </c>
      <c r="D1250" s="5">
        <f>TITRES_STAT!E1253</f>
        <v>623</v>
      </c>
      <c r="E1250" s="2">
        <f t="shared" si="76"/>
        <v>2674506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3.57</v>
      </c>
      <c r="C1251" s="5">
        <f>TITRES_STAT!D1254</f>
        <v>1.4872000000000001</v>
      </c>
      <c r="D1251" s="5">
        <f>TITRES_STAT!E1254</f>
        <v>5</v>
      </c>
      <c r="E1251" s="2">
        <f t="shared" si="76"/>
        <v>2674511</v>
      </c>
      <c r="F1251" s="5" t="str">
        <f t="shared" si="79"/>
        <v>BEARISH</v>
      </c>
      <c r="G1251" s="5" t="str">
        <f t="shared" si="78"/>
        <v>NEUTRAL</v>
      </c>
      <c r="H1251" s="5" t="str">
        <f t="shared" si="77"/>
        <v>CONFIRMED BEARISH</v>
      </c>
    </row>
    <row r="1252" spans="1:8" ht="13.5" x14ac:dyDescent="0.25">
      <c r="A1252" s="3">
        <f>TITRES_STAT!B1255</f>
        <v>44137</v>
      </c>
      <c r="B1252" s="5">
        <f>TITRES_STAT!C1255</f>
        <v>3.6</v>
      </c>
      <c r="C1252" s="5">
        <f>TITRES_STAT!D1255</f>
        <v>1.4997</v>
      </c>
      <c r="D1252" s="5">
        <f>TITRES_STAT!E1255</f>
        <v>5166</v>
      </c>
      <c r="E1252" s="2">
        <f t="shared" si="76"/>
        <v>2679677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44138</v>
      </c>
      <c r="B1253" s="5">
        <f>TITRES_STAT!C1256</f>
        <v>3.66</v>
      </c>
      <c r="C1253" s="5">
        <f>TITRES_STAT!D1256</f>
        <v>1.5246999999999999</v>
      </c>
      <c r="D1253" s="5">
        <f>TITRES_STAT!E1256</f>
        <v>130</v>
      </c>
      <c r="E1253" s="2">
        <f t="shared" si="76"/>
        <v>2679807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3.59</v>
      </c>
      <c r="C1254" s="5">
        <f>TITRES_STAT!D1257</f>
        <v>1.4956</v>
      </c>
      <c r="D1254" s="5">
        <f>TITRES_STAT!E1257</f>
        <v>1685</v>
      </c>
      <c r="E1254" s="2">
        <f t="shared" si="76"/>
        <v>2678122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3.59</v>
      </c>
      <c r="C1255" s="5">
        <f>TITRES_STAT!D1258</f>
        <v>1.4956</v>
      </c>
      <c r="D1255" s="5">
        <f>TITRES_STAT!E1258</f>
        <v>35238</v>
      </c>
      <c r="E1255" s="2">
        <f t="shared" si="76"/>
        <v>2678122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3.59</v>
      </c>
      <c r="C1256" s="5">
        <f>TITRES_STAT!D1259</f>
        <v>1.4956</v>
      </c>
      <c r="D1256" s="5">
        <f>TITRES_STAT!E1259</f>
        <v>0</v>
      </c>
      <c r="E1256" s="2">
        <f t="shared" si="76"/>
        <v>2678122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3.63</v>
      </c>
      <c r="C1257" s="5">
        <f>TITRES_STAT!D1260</f>
        <v>1.5122</v>
      </c>
      <c r="D1257" s="5">
        <f>TITRES_STAT!E1260</f>
        <v>30</v>
      </c>
      <c r="E1257" s="2">
        <f t="shared" si="76"/>
        <v>2678152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BEARISH DIVERGENCE</v>
      </c>
    </row>
    <row r="1258" spans="1:8" ht="13.5" x14ac:dyDescent="0.25">
      <c r="A1258" s="3">
        <f>TITRES_STAT!B1261</f>
        <v>44145</v>
      </c>
      <c r="B1258" s="5">
        <f>TITRES_STAT!C1261</f>
        <v>3.58</v>
      </c>
      <c r="C1258" s="5">
        <f>TITRES_STAT!D1261</f>
        <v>1.4914000000000001</v>
      </c>
      <c r="D1258" s="5">
        <f>TITRES_STAT!E1261</f>
        <v>231</v>
      </c>
      <c r="E1258" s="2">
        <f t="shared" si="76"/>
        <v>2677921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44146</v>
      </c>
      <c r="B1259" s="5">
        <f>TITRES_STAT!C1262</f>
        <v>3.58</v>
      </c>
      <c r="C1259" s="5">
        <f>TITRES_STAT!D1262</f>
        <v>1.4914000000000001</v>
      </c>
      <c r="D1259" s="5">
        <f>TITRES_STAT!E1262</f>
        <v>490</v>
      </c>
      <c r="E1259" s="2">
        <f t="shared" si="76"/>
        <v>2677921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44147</v>
      </c>
      <c r="B1260" s="5">
        <f>TITRES_STAT!C1263</f>
        <v>3.58</v>
      </c>
      <c r="C1260" s="5">
        <f>TITRES_STAT!D1263</f>
        <v>1.4914000000000001</v>
      </c>
      <c r="D1260" s="5">
        <f>TITRES_STAT!E1263</f>
        <v>944</v>
      </c>
      <c r="E1260" s="2">
        <f t="shared" si="76"/>
        <v>2677921</v>
      </c>
      <c r="F1260" s="5" t="str">
        <f t="shared" si="79"/>
        <v>BEARISH</v>
      </c>
      <c r="G1260" s="5" t="str">
        <f t="shared" si="78"/>
        <v>NEUTRAL</v>
      </c>
      <c r="H1260" s="5" t="str">
        <f t="shared" si="77"/>
        <v>CONFIRMED BEARISH</v>
      </c>
    </row>
    <row r="1261" spans="1:8" ht="13.5" x14ac:dyDescent="0.25">
      <c r="A1261" s="3">
        <f>TITRES_STAT!B1264</f>
        <v>44148</v>
      </c>
      <c r="B1261" s="5">
        <f>TITRES_STAT!C1264</f>
        <v>3.53</v>
      </c>
      <c r="C1261" s="5">
        <f>TITRES_STAT!D1264</f>
        <v>1.4705999999999999</v>
      </c>
      <c r="D1261" s="5">
        <f>TITRES_STAT!E1264</f>
        <v>69</v>
      </c>
      <c r="E1261" s="2">
        <f t="shared" si="76"/>
        <v>2677852</v>
      </c>
      <c r="F1261" s="5" t="str">
        <f t="shared" si="79"/>
        <v>BEARISH</v>
      </c>
      <c r="G1261" s="5" t="str">
        <f t="shared" si="78"/>
        <v>NEUTRAL</v>
      </c>
      <c r="H1261" s="5" t="str">
        <f t="shared" si="77"/>
        <v>CONFIRMED BEARISH</v>
      </c>
    </row>
    <row r="1262" spans="1:8" ht="13.5" x14ac:dyDescent="0.25">
      <c r="A1262" s="3">
        <f>TITRES_STAT!B1265</f>
        <v>44151</v>
      </c>
      <c r="B1262" s="5">
        <f>TITRES_STAT!C1265</f>
        <v>3.53</v>
      </c>
      <c r="C1262" s="5">
        <f>TITRES_STAT!D1265</f>
        <v>1.4705999999999999</v>
      </c>
      <c r="D1262" s="5">
        <f>TITRES_STAT!E1265</f>
        <v>610</v>
      </c>
      <c r="E1262" s="2">
        <f t="shared" si="76"/>
        <v>2677852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CONFIRMED BEARISH</v>
      </c>
    </row>
    <row r="1263" spans="1:8" ht="13.5" x14ac:dyDescent="0.25">
      <c r="A1263" s="3">
        <f>TITRES_STAT!B1266</f>
        <v>44152</v>
      </c>
      <c r="B1263" s="5">
        <f>TITRES_STAT!C1266</f>
        <v>3.53</v>
      </c>
      <c r="C1263" s="5">
        <f>TITRES_STAT!D1266</f>
        <v>1.4705999999999999</v>
      </c>
      <c r="D1263" s="5">
        <f>TITRES_STAT!E1266</f>
        <v>15199</v>
      </c>
      <c r="E1263" s="2">
        <f t="shared" si="76"/>
        <v>2677852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CONFIRMED BEARISH</v>
      </c>
    </row>
    <row r="1264" spans="1:8" ht="13.5" x14ac:dyDescent="0.25">
      <c r="A1264" s="3">
        <f>TITRES_STAT!B1267</f>
        <v>44153</v>
      </c>
      <c r="B1264" s="5">
        <f>TITRES_STAT!C1267</f>
        <v>3.53</v>
      </c>
      <c r="C1264" s="5">
        <f>TITRES_STAT!D1267</f>
        <v>1.4705999999999999</v>
      </c>
      <c r="D1264" s="5">
        <f>TITRES_STAT!E1267</f>
        <v>5637</v>
      </c>
      <c r="E1264" s="2">
        <f t="shared" si="76"/>
        <v>2677852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3.49</v>
      </c>
      <c r="C1265" s="5">
        <f>TITRES_STAT!D1268</f>
        <v>1.4539</v>
      </c>
      <c r="D1265" s="5">
        <f>TITRES_STAT!E1268</f>
        <v>2256</v>
      </c>
      <c r="E1265" s="2">
        <f t="shared" si="76"/>
        <v>2675596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3.47</v>
      </c>
      <c r="C1266" s="5">
        <f>TITRES_STAT!D1269</f>
        <v>1.4456</v>
      </c>
      <c r="D1266" s="5">
        <f>TITRES_STAT!E1269</f>
        <v>455</v>
      </c>
      <c r="E1266" s="2">
        <f t="shared" si="76"/>
        <v>2675141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3.5</v>
      </c>
      <c r="C1267" s="5">
        <f>TITRES_STAT!D1270</f>
        <v>1.4581</v>
      </c>
      <c r="D1267" s="5">
        <f>TITRES_STAT!E1270</f>
        <v>1731</v>
      </c>
      <c r="E1267" s="2">
        <f t="shared" si="76"/>
        <v>2676872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3.47</v>
      </c>
      <c r="C1268" s="5">
        <f>TITRES_STAT!D1271</f>
        <v>1.4456</v>
      </c>
      <c r="D1268" s="5">
        <f>TITRES_STAT!E1271</f>
        <v>10905</v>
      </c>
      <c r="E1268" s="2">
        <f t="shared" si="76"/>
        <v>2665967</v>
      </c>
      <c r="F1268" s="5" t="str">
        <f t="shared" si="79"/>
        <v>BEARISH</v>
      </c>
      <c r="G1268" s="5" t="str">
        <f t="shared" si="78"/>
        <v>NEUTRAL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3.47</v>
      </c>
      <c r="C1269" s="5">
        <f>TITRES_STAT!D1272</f>
        <v>1.4456</v>
      </c>
      <c r="D1269" s="5">
        <f>TITRES_STAT!E1272</f>
        <v>385</v>
      </c>
      <c r="E1269" s="2">
        <f t="shared" si="76"/>
        <v>2665967</v>
      </c>
      <c r="F1269" s="5" t="str">
        <f t="shared" si="79"/>
        <v>BEARISH</v>
      </c>
      <c r="G1269" s="5" t="str">
        <f t="shared" si="78"/>
        <v>NEUTRAL</v>
      </c>
      <c r="H1269" s="5" t="str">
        <f t="shared" si="77"/>
        <v>CONFIRMED BEARISH</v>
      </c>
    </row>
    <row r="1270" spans="1:8" ht="13.5" x14ac:dyDescent="0.25">
      <c r="A1270" s="3">
        <f>TITRES_STAT!B1273</f>
        <v>44161</v>
      </c>
      <c r="B1270" s="5">
        <f>TITRES_STAT!C1273</f>
        <v>3.47</v>
      </c>
      <c r="C1270" s="5">
        <f>TITRES_STAT!D1273</f>
        <v>1.4456</v>
      </c>
      <c r="D1270" s="5">
        <f>TITRES_STAT!E1273</f>
        <v>1092</v>
      </c>
      <c r="E1270" s="2">
        <f t="shared" si="76"/>
        <v>2665967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CONFIRMED BEARISH</v>
      </c>
    </row>
    <row r="1271" spans="1:8" ht="13.5" x14ac:dyDescent="0.25">
      <c r="A1271" s="3">
        <f>TITRES_STAT!B1274</f>
        <v>44162</v>
      </c>
      <c r="B1271" s="5">
        <f>TITRES_STAT!C1274</f>
        <v>3.37</v>
      </c>
      <c r="C1271" s="5">
        <f>TITRES_STAT!D1274</f>
        <v>1.4038999999999999</v>
      </c>
      <c r="D1271" s="5">
        <f>TITRES_STAT!E1274</f>
        <v>7460</v>
      </c>
      <c r="E1271" s="2">
        <f t="shared" si="76"/>
        <v>2658507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CONFIRMED BEARISH</v>
      </c>
    </row>
    <row r="1272" spans="1:8" ht="13.5" x14ac:dyDescent="0.25">
      <c r="A1272" s="3">
        <f>TITRES_STAT!B1275</f>
        <v>44165</v>
      </c>
      <c r="B1272" s="5">
        <f>TITRES_STAT!C1275</f>
        <v>3.46</v>
      </c>
      <c r="C1272" s="5">
        <f>TITRES_STAT!D1275</f>
        <v>1.4414</v>
      </c>
      <c r="D1272" s="5">
        <f>TITRES_STAT!E1275</f>
        <v>3168</v>
      </c>
      <c r="E1272" s="2">
        <f t="shared" si="76"/>
        <v>2661675</v>
      </c>
      <c r="F1272" s="5" t="str">
        <f t="shared" si="79"/>
        <v>BEARISH</v>
      </c>
      <c r="G1272" s="5" t="str">
        <f t="shared" si="78"/>
        <v>NEUTRAL</v>
      </c>
      <c r="H1272" s="5" t="str">
        <f t="shared" si="77"/>
        <v>CONFIRMED BEARISH</v>
      </c>
    </row>
    <row r="1273" spans="1:8" ht="13.5" x14ac:dyDescent="0.25">
      <c r="A1273" s="3">
        <f>TITRES_STAT!B1276</f>
        <v>44166</v>
      </c>
      <c r="B1273" s="5">
        <f>TITRES_STAT!C1276</f>
        <v>3.45</v>
      </c>
      <c r="C1273" s="5">
        <f>TITRES_STAT!D1276</f>
        <v>1.4372</v>
      </c>
      <c r="D1273" s="5">
        <f>TITRES_STAT!E1276</f>
        <v>155</v>
      </c>
      <c r="E1273" s="2">
        <f t="shared" si="76"/>
        <v>2661520</v>
      </c>
      <c r="F1273" s="5" t="str">
        <f t="shared" si="79"/>
        <v>BEARISH</v>
      </c>
      <c r="G1273" s="5" t="str">
        <f t="shared" si="78"/>
        <v>NEUTRAL</v>
      </c>
      <c r="H1273" s="5" t="str">
        <f t="shared" si="77"/>
        <v>CONFIRMED BEARISH</v>
      </c>
    </row>
    <row r="1274" spans="1:8" ht="13.5" x14ac:dyDescent="0.25">
      <c r="A1274" s="3">
        <f>TITRES_STAT!B1277</f>
        <v>44167</v>
      </c>
      <c r="B1274" s="5">
        <f>TITRES_STAT!C1277</f>
        <v>3.44</v>
      </c>
      <c r="C1274" s="5">
        <f>TITRES_STAT!D1277</f>
        <v>1.4331</v>
      </c>
      <c r="D1274" s="5">
        <f>TITRES_STAT!E1277</f>
        <v>451</v>
      </c>
      <c r="E1274" s="2">
        <f t="shared" si="76"/>
        <v>2661069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CONFIRMED BEARISH</v>
      </c>
    </row>
    <row r="1275" spans="1:8" ht="13.5" x14ac:dyDescent="0.25">
      <c r="A1275" s="3">
        <f>TITRES_STAT!B1278</f>
        <v>44168</v>
      </c>
      <c r="B1275" s="5">
        <f>TITRES_STAT!C1278</f>
        <v>3.44</v>
      </c>
      <c r="C1275" s="5">
        <f>TITRES_STAT!D1278</f>
        <v>1.4331</v>
      </c>
      <c r="D1275" s="5">
        <f>TITRES_STAT!E1278</f>
        <v>6143</v>
      </c>
      <c r="E1275" s="2">
        <f t="shared" si="76"/>
        <v>2661069</v>
      </c>
      <c r="F1275" s="5" t="str">
        <f t="shared" si="79"/>
        <v>BEARISH</v>
      </c>
      <c r="G1275" s="5" t="str">
        <f t="shared" si="78"/>
        <v>NEUTRAL</v>
      </c>
      <c r="H1275" s="5" t="str">
        <f t="shared" si="77"/>
        <v>CONFIRMED BEARISH</v>
      </c>
    </row>
    <row r="1276" spans="1:8" ht="13.5" x14ac:dyDescent="0.25">
      <c r="A1276" s="3">
        <f>TITRES_STAT!B1279</f>
        <v>44169</v>
      </c>
      <c r="B1276" s="5">
        <f>TITRES_STAT!C1279</f>
        <v>3.49</v>
      </c>
      <c r="C1276" s="5">
        <f>TITRES_STAT!D1279</f>
        <v>1.4539</v>
      </c>
      <c r="D1276" s="5">
        <f>TITRES_STAT!E1279</f>
        <v>2982</v>
      </c>
      <c r="E1276" s="2">
        <f t="shared" si="76"/>
        <v>2664051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3.4</v>
      </c>
      <c r="C1277" s="5">
        <f>TITRES_STAT!D1280</f>
        <v>1.4164000000000001</v>
      </c>
      <c r="D1277" s="5">
        <f>TITRES_STAT!E1280</f>
        <v>425</v>
      </c>
      <c r="E1277" s="2">
        <f t="shared" si="76"/>
        <v>2663626</v>
      </c>
      <c r="F1277" s="5" t="str">
        <f t="shared" si="79"/>
        <v>BULLISH</v>
      </c>
      <c r="G1277" s="5" t="str">
        <f t="shared" si="78"/>
        <v>NEUTRAL</v>
      </c>
      <c r="H1277" s="5" t="str">
        <f t="shared" si="77"/>
        <v>BULLISH DIVERGENCE</v>
      </c>
    </row>
    <row r="1278" spans="1:8" ht="13.5" x14ac:dyDescent="0.25">
      <c r="A1278" s="3">
        <f>TITRES_STAT!B1281</f>
        <v>44173</v>
      </c>
      <c r="B1278" s="5">
        <f>TITRES_STAT!C1281</f>
        <v>3.5</v>
      </c>
      <c r="C1278" s="5">
        <f>TITRES_STAT!D1281</f>
        <v>1.4581</v>
      </c>
      <c r="D1278" s="5">
        <f>TITRES_STAT!E1281</f>
        <v>5</v>
      </c>
      <c r="E1278" s="2">
        <f t="shared" si="76"/>
        <v>2663631</v>
      </c>
      <c r="F1278" s="5" t="str">
        <f t="shared" si="79"/>
        <v>BULLISH</v>
      </c>
      <c r="G1278" s="5" t="str">
        <f t="shared" si="78"/>
        <v>NEUTRAL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3.4</v>
      </c>
      <c r="C1279" s="5">
        <f>TITRES_STAT!D1282</f>
        <v>1.4164000000000001</v>
      </c>
      <c r="D1279" s="5">
        <f>TITRES_STAT!E1282</f>
        <v>297</v>
      </c>
      <c r="E1279" s="2">
        <f t="shared" si="76"/>
        <v>2663334</v>
      </c>
      <c r="F1279" s="5" t="str">
        <f t="shared" si="79"/>
        <v>BULLISH</v>
      </c>
      <c r="G1279" s="5" t="str">
        <f t="shared" si="78"/>
        <v>NEUTRAL</v>
      </c>
      <c r="H1279" s="5" t="str">
        <f t="shared" si="77"/>
        <v>BULLISH DIVERGENCE</v>
      </c>
    </row>
    <row r="1280" spans="1:8" ht="13.5" x14ac:dyDescent="0.25">
      <c r="A1280" s="3">
        <f>TITRES_STAT!B1283</f>
        <v>44175</v>
      </c>
      <c r="B1280" s="5">
        <f>TITRES_STAT!C1283</f>
        <v>3.37</v>
      </c>
      <c r="C1280" s="5">
        <f>TITRES_STAT!D1283</f>
        <v>1.4038999999999999</v>
      </c>
      <c r="D1280" s="5">
        <f>TITRES_STAT!E1283</f>
        <v>1635</v>
      </c>
      <c r="E1280" s="2">
        <f t="shared" si="76"/>
        <v>2661699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BULLISH DIVERGENCE</v>
      </c>
    </row>
    <row r="1281" spans="1:8" ht="13.5" x14ac:dyDescent="0.25">
      <c r="A1281" s="3">
        <f>TITRES_STAT!B1284</f>
        <v>44176</v>
      </c>
      <c r="B1281" s="5">
        <f>TITRES_STAT!C1284</f>
        <v>3.38</v>
      </c>
      <c r="C1281" s="5">
        <f>TITRES_STAT!D1284</f>
        <v>1.4080999999999999</v>
      </c>
      <c r="D1281" s="5">
        <f>TITRES_STAT!E1284</f>
        <v>2492</v>
      </c>
      <c r="E1281" s="2">
        <f t="shared" si="76"/>
        <v>2664191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BULLISH DIVERGENCE</v>
      </c>
    </row>
    <row r="1282" spans="1:8" ht="13.5" x14ac:dyDescent="0.25">
      <c r="A1282" s="3">
        <f>TITRES_STAT!B1285</f>
        <v>44179</v>
      </c>
      <c r="B1282" s="5">
        <f>TITRES_STAT!C1285</f>
        <v>3.48</v>
      </c>
      <c r="C1282" s="5">
        <f>TITRES_STAT!D1285</f>
        <v>1.4497</v>
      </c>
      <c r="D1282" s="5">
        <f>TITRES_STAT!E1285</f>
        <v>1362</v>
      </c>
      <c r="E1282" s="2">
        <f t="shared" si="76"/>
        <v>2665553</v>
      </c>
      <c r="F1282" s="5" t="str">
        <f t="shared" si="79"/>
        <v>BULLISH</v>
      </c>
      <c r="G1282" s="5" t="str">
        <f t="shared" si="78"/>
        <v>NEUTRAL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3.45</v>
      </c>
      <c r="C1283" s="5">
        <f>TITRES_STAT!D1286</f>
        <v>1.4372</v>
      </c>
      <c r="D1283" s="5">
        <f>TITRES_STAT!E1286</f>
        <v>329</v>
      </c>
      <c r="E1283" s="2">
        <f t="shared" si="76"/>
        <v>2665224</v>
      </c>
      <c r="F1283" s="5" t="str">
        <f t="shared" si="79"/>
        <v>BULLISH</v>
      </c>
      <c r="G1283" s="5" t="str">
        <f t="shared" si="78"/>
        <v>NEUTRAL</v>
      </c>
      <c r="H1283" s="5" t="str">
        <f t="shared" si="77"/>
        <v>BULLISH DIVERGENCE</v>
      </c>
    </row>
    <row r="1284" spans="1:8" ht="13.5" x14ac:dyDescent="0.25">
      <c r="A1284" s="3">
        <f>TITRES_STAT!B1287</f>
        <v>44181</v>
      </c>
      <c r="B1284" s="5">
        <f>TITRES_STAT!C1287</f>
        <v>3.4</v>
      </c>
      <c r="C1284" s="5">
        <f>TITRES_STAT!D1287</f>
        <v>1.4164000000000001</v>
      </c>
      <c r="D1284" s="5">
        <f>TITRES_STAT!E1287</f>
        <v>1834</v>
      </c>
      <c r="E1284" s="2">
        <f t="shared" ref="E1284:E1347" si="80">IF(B1284&gt;B1283, E1283+D1284, IF(B1284&lt;B1283, E1283-D1284, E1283))</f>
        <v>2663390</v>
      </c>
      <c r="F1284" s="5" t="str">
        <f t="shared" si="79"/>
        <v>BULLISH</v>
      </c>
      <c r="G1284" s="5" t="str">
        <f t="shared" si="78"/>
        <v>NEUTRAL</v>
      </c>
      <c r="H1284" s="5" t="str">
        <f t="shared" si="77"/>
        <v>NEUTRAL</v>
      </c>
    </row>
    <row r="1285" spans="1:8" ht="13.5" x14ac:dyDescent="0.25">
      <c r="A1285" s="3">
        <f>TITRES_STAT!B1288</f>
        <v>44182</v>
      </c>
      <c r="B1285" s="5">
        <f>TITRES_STAT!C1288</f>
        <v>3.38</v>
      </c>
      <c r="C1285" s="5">
        <f>TITRES_STAT!D1288</f>
        <v>1.4080999999999999</v>
      </c>
      <c r="D1285" s="5">
        <f>TITRES_STAT!E1288</f>
        <v>22727</v>
      </c>
      <c r="E1285" s="2">
        <f t="shared" si="80"/>
        <v>2640663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BEARISH DIVERGENCE</v>
      </c>
    </row>
    <row r="1286" spans="1:8" ht="13.5" x14ac:dyDescent="0.25">
      <c r="A1286" s="3">
        <f>TITRES_STAT!B1289</f>
        <v>44183</v>
      </c>
      <c r="B1286" s="5">
        <f>TITRES_STAT!C1289</f>
        <v>3.5</v>
      </c>
      <c r="C1286" s="5">
        <f>TITRES_STAT!D1289</f>
        <v>1.4581</v>
      </c>
      <c r="D1286" s="5">
        <f>TITRES_STAT!E1289</f>
        <v>2817</v>
      </c>
      <c r="E1286" s="2">
        <f t="shared" si="80"/>
        <v>2643480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44186</v>
      </c>
      <c r="B1287" s="5">
        <f>TITRES_STAT!C1290</f>
        <v>3.48</v>
      </c>
      <c r="C1287" s="5">
        <f>TITRES_STAT!D1290</f>
        <v>1.4497</v>
      </c>
      <c r="D1287" s="5">
        <f>TITRES_STAT!E1290</f>
        <v>25</v>
      </c>
      <c r="E1287" s="2">
        <f t="shared" si="80"/>
        <v>2643455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3.45</v>
      </c>
      <c r="C1288" s="5">
        <f>TITRES_STAT!D1291</f>
        <v>1.4372</v>
      </c>
      <c r="D1288" s="5">
        <f>TITRES_STAT!E1291</f>
        <v>3970</v>
      </c>
      <c r="E1288" s="2">
        <f t="shared" si="80"/>
        <v>2639485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44188</v>
      </c>
      <c r="B1289" s="5">
        <f>TITRES_STAT!C1292</f>
        <v>3.65</v>
      </c>
      <c r="C1289" s="5">
        <f>TITRES_STAT!D1292</f>
        <v>1.5205</v>
      </c>
      <c r="D1289" s="5">
        <f>TITRES_STAT!E1292</f>
        <v>13015</v>
      </c>
      <c r="E1289" s="2">
        <f t="shared" si="80"/>
        <v>2652500</v>
      </c>
      <c r="F1289" s="5" t="str">
        <f t="shared" si="83"/>
        <v>BEARISH</v>
      </c>
      <c r="G1289" s="5" t="str">
        <f t="shared" si="82"/>
        <v>NEUTRAL</v>
      </c>
      <c r="H1289" s="5" t="str">
        <f t="shared" si="81"/>
        <v>BEARISH DIVERGENCE</v>
      </c>
    </row>
    <row r="1290" spans="1:8" ht="13.5" x14ac:dyDescent="0.25">
      <c r="A1290" s="3">
        <f>TITRES_STAT!B1293</f>
        <v>44189</v>
      </c>
      <c r="B1290" s="5">
        <f>TITRES_STAT!C1293</f>
        <v>3.85</v>
      </c>
      <c r="C1290" s="5">
        <f>TITRES_STAT!D1293</f>
        <v>1.6039000000000001</v>
      </c>
      <c r="D1290" s="5">
        <f>TITRES_STAT!E1293</f>
        <v>29961</v>
      </c>
      <c r="E1290" s="2">
        <f t="shared" si="80"/>
        <v>2682461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3.99</v>
      </c>
      <c r="C1291" s="5">
        <f>TITRES_STAT!D1294</f>
        <v>1.6621999999999999</v>
      </c>
      <c r="D1291" s="5">
        <f>TITRES_STAT!E1294</f>
        <v>16653</v>
      </c>
      <c r="E1291" s="2">
        <f t="shared" si="80"/>
        <v>2699114</v>
      </c>
      <c r="F1291" s="5" t="str">
        <f t="shared" si="83"/>
        <v>BULLISH</v>
      </c>
      <c r="G1291" s="5" t="str">
        <f t="shared" si="82"/>
        <v>STRONG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3.92</v>
      </c>
      <c r="C1292" s="5">
        <f>TITRES_STAT!D1295</f>
        <v>1.633</v>
      </c>
      <c r="D1292" s="5">
        <f>TITRES_STAT!E1295</f>
        <v>1000</v>
      </c>
      <c r="E1292" s="2">
        <f t="shared" si="80"/>
        <v>2698114</v>
      </c>
      <c r="F1292" s="5" t="str">
        <f t="shared" si="83"/>
        <v>BULLISH</v>
      </c>
      <c r="G1292" s="5" t="str">
        <f t="shared" si="82"/>
        <v>STRONG</v>
      </c>
      <c r="H1292" s="5" t="str">
        <f t="shared" si="81"/>
        <v>CONFIRMED BULLISH</v>
      </c>
    </row>
    <row r="1293" spans="1:8" ht="13.5" x14ac:dyDescent="0.25">
      <c r="A1293" s="3">
        <f>TITRES_STAT!B1296</f>
        <v>44194</v>
      </c>
      <c r="B1293" s="5">
        <f>TITRES_STAT!C1296</f>
        <v>3.99</v>
      </c>
      <c r="C1293" s="5">
        <f>TITRES_STAT!D1296</f>
        <v>1.6621999999999999</v>
      </c>
      <c r="D1293" s="5">
        <f>TITRES_STAT!E1296</f>
        <v>12669</v>
      </c>
      <c r="E1293" s="2">
        <f t="shared" si="80"/>
        <v>2710783</v>
      </c>
      <c r="F1293" s="5" t="str">
        <f t="shared" si="83"/>
        <v>BULLISH</v>
      </c>
      <c r="G1293" s="5" t="str">
        <f t="shared" si="82"/>
        <v>STRONG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3.88</v>
      </c>
      <c r="C1294" s="5">
        <f>TITRES_STAT!D1297</f>
        <v>1.6164000000000001</v>
      </c>
      <c r="D1294" s="5">
        <f>TITRES_STAT!E1297</f>
        <v>8678</v>
      </c>
      <c r="E1294" s="2">
        <f t="shared" si="80"/>
        <v>2702105</v>
      </c>
      <c r="F1294" s="5" t="str">
        <f t="shared" si="83"/>
        <v>BULLISH</v>
      </c>
      <c r="G1294" s="5" t="str">
        <f t="shared" si="82"/>
        <v>NEUTRAL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3.84</v>
      </c>
      <c r="C1295" s="5">
        <f>TITRES_STAT!D1298</f>
        <v>1.5996999999999999</v>
      </c>
      <c r="D1295" s="5">
        <f>TITRES_STAT!E1298</f>
        <v>17374</v>
      </c>
      <c r="E1295" s="2">
        <f t="shared" si="80"/>
        <v>2684731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BULLISH DIVERGENCE</v>
      </c>
    </row>
    <row r="1296" spans="1:8" ht="13.5" x14ac:dyDescent="0.25">
      <c r="A1296" s="3">
        <f>TITRES_STAT!B1299</f>
        <v>44200</v>
      </c>
      <c r="B1296" s="5">
        <f>TITRES_STAT!C1299</f>
        <v>3.73</v>
      </c>
      <c r="C1296" s="5">
        <f>TITRES_STAT!D1299</f>
        <v>1.5539000000000001</v>
      </c>
      <c r="D1296" s="5">
        <f>TITRES_STAT!E1299</f>
        <v>1775</v>
      </c>
      <c r="E1296" s="2">
        <f t="shared" si="80"/>
        <v>2682956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3.61</v>
      </c>
      <c r="C1297" s="5">
        <f>TITRES_STAT!D1300</f>
        <v>1.5039</v>
      </c>
      <c r="D1297" s="5">
        <f>TITRES_STAT!E1300</f>
        <v>2957</v>
      </c>
      <c r="E1297" s="2">
        <f t="shared" si="80"/>
        <v>2679999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3.61</v>
      </c>
      <c r="C1298" s="5">
        <f>TITRES_STAT!D1301</f>
        <v>1.5039</v>
      </c>
      <c r="D1298" s="5">
        <f>TITRES_STAT!E1301</f>
        <v>1284</v>
      </c>
      <c r="E1298" s="2">
        <f t="shared" si="80"/>
        <v>2679999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3.55</v>
      </c>
      <c r="C1299" s="5">
        <f>TITRES_STAT!D1302</f>
        <v>1.4789000000000001</v>
      </c>
      <c r="D1299" s="5">
        <f>TITRES_STAT!E1302</f>
        <v>600</v>
      </c>
      <c r="E1299" s="2">
        <f t="shared" si="80"/>
        <v>2679399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3.5</v>
      </c>
      <c r="C1300" s="5">
        <f>TITRES_STAT!D1303</f>
        <v>1.4581</v>
      </c>
      <c r="D1300" s="5">
        <f>TITRES_STAT!E1303</f>
        <v>1246</v>
      </c>
      <c r="E1300" s="2">
        <f t="shared" si="80"/>
        <v>2678153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3.4</v>
      </c>
      <c r="C1301" s="5">
        <f>TITRES_STAT!D1304</f>
        <v>1.4164000000000001</v>
      </c>
      <c r="D1301" s="5">
        <f>TITRES_STAT!E1304</f>
        <v>398</v>
      </c>
      <c r="E1301" s="2">
        <f t="shared" si="80"/>
        <v>2677755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3.4</v>
      </c>
      <c r="C1302" s="5">
        <f>TITRES_STAT!D1305</f>
        <v>1.4164000000000001</v>
      </c>
      <c r="D1302" s="5">
        <f>TITRES_STAT!E1305</f>
        <v>8138</v>
      </c>
      <c r="E1302" s="2">
        <f t="shared" si="80"/>
        <v>2677755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3.4</v>
      </c>
      <c r="C1303" s="5">
        <f>TITRES_STAT!D1306</f>
        <v>1.4164000000000001</v>
      </c>
      <c r="D1303" s="5">
        <f>TITRES_STAT!E1306</f>
        <v>2174</v>
      </c>
      <c r="E1303" s="2">
        <f t="shared" si="80"/>
        <v>2677755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3.4</v>
      </c>
      <c r="C1304" s="5">
        <f>TITRES_STAT!D1307</f>
        <v>1.4164000000000001</v>
      </c>
      <c r="D1304" s="5">
        <f>TITRES_STAT!E1307</f>
        <v>1831</v>
      </c>
      <c r="E1304" s="2">
        <f t="shared" si="80"/>
        <v>2677755</v>
      </c>
      <c r="F1304" s="5" t="str">
        <f t="shared" si="83"/>
        <v>BEARISH</v>
      </c>
      <c r="G1304" s="5" t="str">
        <f t="shared" si="82"/>
        <v>NEUTRAL</v>
      </c>
      <c r="H1304" s="5" t="str">
        <f t="shared" si="81"/>
        <v>CONFIRMED BEARISH</v>
      </c>
    </row>
    <row r="1305" spans="1:8" ht="13.5" x14ac:dyDescent="0.25">
      <c r="A1305" s="3">
        <f>TITRES_STAT!B1308</f>
        <v>44214</v>
      </c>
      <c r="B1305" s="5">
        <f>TITRES_STAT!C1308</f>
        <v>3.4</v>
      </c>
      <c r="C1305" s="5">
        <f>TITRES_STAT!D1308</f>
        <v>1.4164000000000001</v>
      </c>
      <c r="D1305" s="5">
        <f>TITRES_STAT!E1308</f>
        <v>1590</v>
      </c>
      <c r="E1305" s="2">
        <f t="shared" si="80"/>
        <v>2677755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44215</v>
      </c>
      <c r="B1306" s="5">
        <f>TITRES_STAT!C1309</f>
        <v>3.35</v>
      </c>
      <c r="C1306" s="5">
        <f>TITRES_STAT!D1309</f>
        <v>1.3956</v>
      </c>
      <c r="D1306" s="5">
        <f>TITRES_STAT!E1309</f>
        <v>2400</v>
      </c>
      <c r="E1306" s="2">
        <f t="shared" si="80"/>
        <v>2675355</v>
      </c>
      <c r="F1306" s="5" t="str">
        <f t="shared" si="83"/>
        <v>BEARISH</v>
      </c>
      <c r="G1306" s="5" t="str">
        <f t="shared" si="82"/>
        <v>NEUTRAL</v>
      </c>
      <c r="H1306" s="5" t="str">
        <f t="shared" si="81"/>
        <v>CONFIRMED BEARISH</v>
      </c>
    </row>
    <row r="1307" spans="1:8" ht="13.5" x14ac:dyDescent="0.25">
      <c r="A1307" s="3">
        <f>TITRES_STAT!B1310</f>
        <v>44216</v>
      </c>
      <c r="B1307" s="5">
        <f>TITRES_STAT!C1310</f>
        <v>3.44</v>
      </c>
      <c r="C1307" s="5">
        <f>TITRES_STAT!D1310</f>
        <v>1.4331</v>
      </c>
      <c r="D1307" s="5">
        <f>TITRES_STAT!E1310</f>
        <v>5249</v>
      </c>
      <c r="E1307" s="2">
        <f t="shared" si="80"/>
        <v>2680604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3.4</v>
      </c>
      <c r="C1308" s="5">
        <f>TITRES_STAT!D1311</f>
        <v>1.4164000000000001</v>
      </c>
      <c r="D1308" s="5">
        <f>TITRES_STAT!E1311</f>
        <v>500</v>
      </c>
      <c r="E1308" s="2">
        <f t="shared" si="80"/>
        <v>2680104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NEUTRAL</v>
      </c>
    </row>
    <row r="1309" spans="1:8" ht="13.5" x14ac:dyDescent="0.25">
      <c r="A1309" s="3">
        <f>TITRES_STAT!B1312</f>
        <v>44218</v>
      </c>
      <c r="B1309" s="5">
        <f>TITRES_STAT!C1312</f>
        <v>3.45</v>
      </c>
      <c r="C1309" s="5">
        <f>TITRES_STAT!D1312</f>
        <v>1.4372</v>
      </c>
      <c r="D1309" s="5">
        <f>TITRES_STAT!E1312</f>
        <v>17426</v>
      </c>
      <c r="E1309" s="2">
        <f t="shared" si="80"/>
        <v>2697530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CONFIRMED BULLISH</v>
      </c>
    </row>
    <row r="1310" spans="1:8" ht="13.5" x14ac:dyDescent="0.25">
      <c r="A1310" s="3">
        <f>TITRES_STAT!B1313</f>
        <v>44221</v>
      </c>
      <c r="B1310" s="5">
        <f>TITRES_STAT!C1313</f>
        <v>3.45</v>
      </c>
      <c r="C1310" s="5">
        <f>TITRES_STAT!D1313</f>
        <v>1.4372</v>
      </c>
      <c r="D1310" s="5">
        <f>TITRES_STAT!E1313</f>
        <v>4050</v>
      </c>
      <c r="E1310" s="2">
        <f t="shared" si="80"/>
        <v>2697530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3.46</v>
      </c>
      <c r="C1311" s="5">
        <f>TITRES_STAT!D1314</f>
        <v>1.4414</v>
      </c>
      <c r="D1311" s="5">
        <f>TITRES_STAT!E1314</f>
        <v>287</v>
      </c>
      <c r="E1311" s="2">
        <f t="shared" si="80"/>
        <v>2697817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3.47</v>
      </c>
      <c r="C1312" s="5">
        <f>TITRES_STAT!D1315</f>
        <v>1.4456</v>
      </c>
      <c r="D1312" s="5">
        <f>TITRES_STAT!E1315</f>
        <v>10</v>
      </c>
      <c r="E1312" s="2">
        <f t="shared" si="80"/>
        <v>2697827</v>
      </c>
      <c r="F1312" s="5" t="str">
        <f t="shared" si="83"/>
        <v>BULLISH</v>
      </c>
      <c r="G1312" s="5" t="str">
        <f t="shared" si="82"/>
        <v>NEUTRAL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3.37</v>
      </c>
      <c r="C1313" s="5">
        <f>TITRES_STAT!D1316</f>
        <v>1.4038999999999999</v>
      </c>
      <c r="D1313" s="5">
        <f>TITRES_STAT!E1316</f>
        <v>23190</v>
      </c>
      <c r="E1313" s="2">
        <f t="shared" si="80"/>
        <v>2674637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CONFIRMED BEARISH</v>
      </c>
    </row>
    <row r="1314" spans="1:8" ht="13.5" x14ac:dyDescent="0.25">
      <c r="A1314" s="3">
        <f>TITRES_STAT!B1317</f>
        <v>44225</v>
      </c>
      <c r="B1314" s="5">
        <f>TITRES_STAT!C1317</f>
        <v>3.39</v>
      </c>
      <c r="C1314" s="5">
        <f>TITRES_STAT!D1317</f>
        <v>1.4121999999999999</v>
      </c>
      <c r="D1314" s="5">
        <f>TITRES_STAT!E1317</f>
        <v>495</v>
      </c>
      <c r="E1314" s="2">
        <f t="shared" si="80"/>
        <v>2675132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44228</v>
      </c>
      <c r="B1315" s="5">
        <f>TITRES_STAT!C1318</f>
        <v>3.38</v>
      </c>
      <c r="C1315" s="5">
        <f>TITRES_STAT!D1318</f>
        <v>1.4080999999999999</v>
      </c>
      <c r="D1315" s="5">
        <f>TITRES_STAT!E1318</f>
        <v>14220</v>
      </c>
      <c r="E1315" s="2">
        <f t="shared" si="80"/>
        <v>2660912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3.4</v>
      </c>
      <c r="C1316" s="5">
        <f>TITRES_STAT!D1319</f>
        <v>1.4164000000000001</v>
      </c>
      <c r="D1316" s="5">
        <f>TITRES_STAT!E1319</f>
        <v>105</v>
      </c>
      <c r="E1316" s="2">
        <f t="shared" si="80"/>
        <v>2661017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3.39</v>
      </c>
      <c r="C1317" s="5">
        <f>TITRES_STAT!D1320</f>
        <v>1.4121999999999999</v>
      </c>
      <c r="D1317" s="5">
        <f>TITRES_STAT!E1320</f>
        <v>2417</v>
      </c>
      <c r="E1317" s="2">
        <f t="shared" si="80"/>
        <v>2658600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CONFIRMED BEARISH</v>
      </c>
    </row>
    <row r="1318" spans="1:8" ht="13.5" x14ac:dyDescent="0.25">
      <c r="A1318" s="3">
        <f>TITRES_STAT!B1321</f>
        <v>44231</v>
      </c>
      <c r="B1318" s="5">
        <f>TITRES_STAT!C1321</f>
        <v>3.35</v>
      </c>
      <c r="C1318" s="5">
        <f>TITRES_STAT!D1321</f>
        <v>1.3956</v>
      </c>
      <c r="D1318" s="5">
        <f>TITRES_STAT!E1321</f>
        <v>8278</v>
      </c>
      <c r="E1318" s="2">
        <f t="shared" si="80"/>
        <v>2650322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3.35</v>
      </c>
      <c r="C1319" s="5">
        <f>TITRES_STAT!D1322</f>
        <v>1.3956</v>
      </c>
      <c r="D1319" s="5">
        <f>TITRES_STAT!E1322</f>
        <v>8653</v>
      </c>
      <c r="E1319" s="2">
        <f t="shared" si="80"/>
        <v>2650322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3.4</v>
      </c>
      <c r="C1320" s="5">
        <f>TITRES_STAT!D1323</f>
        <v>1.4164000000000001</v>
      </c>
      <c r="D1320" s="5">
        <f>TITRES_STAT!E1323</f>
        <v>13203</v>
      </c>
      <c r="E1320" s="2">
        <f t="shared" si="80"/>
        <v>2663525</v>
      </c>
      <c r="F1320" s="5" t="str">
        <f t="shared" si="83"/>
        <v>BULLISH</v>
      </c>
      <c r="G1320" s="5" t="str">
        <f t="shared" si="82"/>
        <v>NEUTRAL</v>
      </c>
      <c r="H1320" s="5" t="str">
        <f t="shared" si="81"/>
        <v>CONFIRMED BULLISH</v>
      </c>
    </row>
    <row r="1321" spans="1:8" ht="13.5" x14ac:dyDescent="0.25">
      <c r="A1321" s="3">
        <f>TITRES_STAT!B1324</f>
        <v>44236</v>
      </c>
      <c r="B1321" s="5">
        <f>TITRES_STAT!C1324</f>
        <v>3.4</v>
      </c>
      <c r="C1321" s="5">
        <f>TITRES_STAT!D1324</f>
        <v>1.4164000000000001</v>
      </c>
      <c r="D1321" s="5">
        <f>TITRES_STAT!E1324</f>
        <v>2385</v>
      </c>
      <c r="E1321" s="2">
        <f t="shared" si="80"/>
        <v>2663525</v>
      </c>
      <c r="F1321" s="5" t="str">
        <f t="shared" si="83"/>
        <v>BULLISH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44237</v>
      </c>
      <c r="B1322" s="5">
        <f>TITRES_STAT!C1325</f>
        <v>3.45</v>
      </c>
      <c r="C1322" s="5">
        <f>TITRES_STAT!D1325</f>
        <v>1.4372</v>
      </c>
      <c r="D1322" s="5">
        <f>TITRES_STAT!E1325</f>
        <v>31</v>
      </c>
      <c r="E1322" s="2">
        <f t="shared" si="80"/>
        <v>2663556</v>
      </c>
      <c r="F1322" s="5" t="str">
        <f t="shared" si="83"/>
        <v>BULLISH</v>
      </c>
      <c r="G1322" s="5" t="str">
        <f t="shared" si="82"/>
        <v>NEUTRAL</v>
      </c>
      <c r="H1322" s="5" t="str">
        <f t="shared" si="81"/>
        <v>CONFIRMED BULLISH</v>
      </c>
    </row>
    <row r="1323" spans="1:8" ht="13.5" x14ac:dyDescent="0.25">
      <c r="A1323" s="3">
        <f>TITRES_STAT!B1326</f>
        <v>44238</v>
      </c>
      <c r="B1323" s="5">
        <f>TITRES_STAT!C1326</f>
        <v>3.35</v>
      </c>
      <c r="C1323" s="5">
        <f>TITRES_STAT!D1326</f>
        <v>1.3956</v>
      </c>
      <c r="D1323" s="5">
        <f>TITRES_STAT!E1326</f>
        <v>750</v>
      </c>
      <c r="E1323" s="2">
        <f t="shared" si="80"/>
        <v>2662806</v>
      </c>
      <c r="F1323" s="5" t="str">
        <f t="shared" si="83"/>
        <v>BULLISH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44239</v>
      </c>
      <c r="B1324" s="5">
        <f>TITRES_STAT!C1327</f>
        <v>3.44</v>
      </c>
      <c r="C1324" s="5">
        <f>TITRES_STAT!D1327</f>
        <v>1.4331</v>
      </c>
      <c r="D1324" s="5">
        <f>TITRES_STAT!E1327</f>
        <v>5</v>
      </c>
      <c r="E1324" s="2">
        <f t="shared" si="80"/>
        <v>2662811</v>
      </c>
      <c r="F1324" s="5" t="str">
        <f t="shared" si="83"/>
        <v>BULLISH</v>
      </c>
      <c r="G1324" s="5" t="str">
        <f t="shared" si="82"/>
        <v>NEUTRAL</v>
      </c>
      <c r="H1324" s="5" t="str">
        <f t="shared" si="81"/>
        <v>CONFIRMED BULLISH</v>
      </c>
    </row>
    <row r="1325" spans="1:8" ht="13.5" x14ac:dyDescent="0.25">
      <c r="A1325" s="3">
        <f>TITRES_STAT!B1328</f>
        <v>44242</v>
      </c>
      <c r="B1325" s="5">
        <f>TITRES_STAT!C1328</f>
        <v>3.4</v>
      </c>
      <c r="C1325" s="5">
        <f>TITRES_STAT!D1328</f>
        <v>1.4164000000000001</v>
      </c>
      <c r="D1325" s="5">
        <f>TITRES_STAT!E1328</f>
        <v>23644</v>
      </c>
      <c r="E1325" s="2">
        <f t="shared" si="80"/>
        <v>2639167</v>
      </c>
      <c r="F1325" s="5" t="str">
        <f t="shared" si="83"/>
        <v>BEARISH</v>
      </c>
      <c r="G1325" s="5" t="str">
        <f t="shared" si="82"/>
        <v>NEUTRAL</v>
      </c>
      <c r="H1325" s="5" t="str">
        <f t="shared" si="81"/>
        <v>NEUTRAL</v>
      </c>
    </row>
    <row r="1326" spans="1:8" ht="13.5" x14ac:dyDescent="0.25">
      <c r="A1326" s="3">
        <f>TITRES_STAT!B1329</f>
        <v>44243</v>
      </c>
      <c r="B1326" s="5">
        <f>TITRES_STAT!C1329</f>
        <v>3.4</v>
      </c>
      <c r="C1326" s="5">
        <f>TITRES_STAT!D1329</f>
        <v>1.4164000000000001</v>
      </c>
      <c r="D1326" s="5">
        <f>TITRES_STAT!E1329</f>
        <v>0</v>
      </c>
      <c r="E1326" s="2">
        <f t="shared" si="80"/>
        <v>2639167</v>
      </c>
      <c r="F1326" s="5" t="str">
        <f t="shared" si="83"/>
        <v>BEARISH</v>
      </c>
      <c r="G1326" s="5" t="str">
        <f t="shared" si="82"/>
        <v>NEUTRAL</v>
      </c>
      <c r="H1326" s="5" t="str">
        <f t="shared" si="81"/>
        <v>NEUTRAL</v>
      </c>
    </row>
    <row r="1327" spans="1:8" ht="13.5" x14ac:dyDescent="0.25">
      <c r="A1327" s="3">
        <f>TITRES_STAT!B1330</f>
        <v>44244</v>
      </c>
      <c r="B1327" s="5">
        <f>TITRES_STAT!C1330</f>
        <v>3.37</v>
      </c>
      <c r="C1327" s="5">
        <f>TITRES_STAT!D1330</f>
        <v>1.4038999999999999</v>
      </c>
      <c r="D1327" s="5">
        <f>TITRES_STAT!E1330</f>
        <v>400</v>
      </c>
      <c r="E1327" s="2">
        <f t="shared" si="80"/>
        <v>2638767</v>
      </c>
      <c r="F1327" s="5" t="str">
        <f t="shared" si="83"/>
        <v>BEARISH</v>
      </c>
      <c r="G1327" s="5" t="str">
        <f t="shared" si="82"/>
        <v>NEUTRAL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3.47</v>
      </c>
      <c r="C1328" s="5">
        <f>TITRES_STAT!D1331</f>
        <v>1.4456</v>
      </c>
      <c r="D1328" s="5">
        <f>TITRES_STAT!E1331</f>
        <v>6501</v>
      </c>
      <c r="E1328" s="2">
        <f t="shared" si="80"/>
        <v>2645268</v>
      </c>
      <c r="F1328" s="5" t="str">
        <f t="shared" si="83"/>
        <v>BEARISH</v>
      </c>
      <c r="G1328" s="5" t="str">
        <f t="shared" si="82"/>
        <v>NEUTRAL</v>
      </c>
      <c r="H1328" s="5" t="str">
        <f t="shared" si="81"/>
        <v>BEARISH DIVERGENCE</v>
      </c>
    </row>
    <row r="1329" spans="1:8" ht="13.5" x14ac:dyDescent="0.25">
      <c r="A1329" s="3">
        <f>TITRES_STAT!B1332</f>
        <v>44246</v>
      </c>
      <c r="B1329" s="5">
        <f>TITRES_STAT!C1332</f>
        <v>3.47</v>
      </c>
      <c r="C1329" s="5">
        <f>TITRES_STAT!D1332</f>
        <v>1.4456</v>
      </c>
      <c r="D1329" s="5">
        <f>TITRES_STAT!E1332</f>
        <v>4980</v>
      </c>
      <c r="E1329" s="2">
        <f t="shared" si="80"/>
        <v>2645268</v>
      </c>
      <c r="F1329" s="5" t="str">
        <f t="shared" si="83"/>
        <v>BEARISH</v>
      </c>
      <c r="G1329" s="5" t="str">
        <f t="shared" si="82"/>
        <v>NEUTRAL</v>
      </c>
      <c r="H1329" s="5" t="str">
        <f t="shared" si="81"/>
        <v>BEARISH DIVERGENCE</v>
      </c>
    </row>
    <row r="1330" spans="1:8" ht="13.5" x14ac:dyDescent="0.25">
      <c r="A1330" s="3">
        <f>TITRES_STAT!B1333</f>
        <v>44249</v>
      </c>
      <c r="B1330" s="5">
        <f>TITRES_STAT!C1333</f>
        <v>3.4</v>
      </c>
      <c r="C1330" s="5">
        <f>TITRES_STAT!D1333</f>
        <v>1.4164000000000001</v>
      </c>
      <c r="D1330" s="5">
        <f>TITRES_STAT!E1333</f>
        <v>865</v>
      </c>
      <c r="E1330" s="2">
        <f t="shared" si="80"/>
        <v>2644403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3.4</v>
      </c>
      <c r="C1331" s="5">
        <f>TITRES_STAT!D1334</f>
        <v>1.4164000000000001</v>
      </c>
      <c r="D1331" s="5">
        <f>TITRES_STAT!E1334</f>
        <v>81</v>
      </c>
      <c r="E1331" s="2">
        <f t="shared" si="80"/>
        <v>2644403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44251</v>
      </c>
      <c r="B1332" s="5">
        <f>TITRES_STAT!C1335</f>
        <v>3.4</v>
      </c>
      <c r="C1332" s="5">
        <f>TITRES_STAT!D1335</f>
        <v>1.4164000000000001</v>
      </c>
      <c r="D1332" s="5">
        <f>TITRES_STAT!E1335</f>
        <v>270</v>
      </c>
      <c r="E1332" s="2">
        <f t="shared" si="80"/>
        <v>2644403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CONFIRMED BULLISH</v>
      </c>
    </row>
    <row r="1333" spans="1:8" ht="13.5" x14ac:dyDescent="0.25">
      <c r="A1333" s="3">
        <f>TITRES_STAT!B1336</f>
        <v>44252</v>
      </c>
      <c r="B1333" s="5">
        <f>TITRES_STAT!C1336</f>
        <v>3.3</v>
      </c>
      <c r="C1333" s="5">
        <f>TITRES_STAT!D1336</f>
        <v>1.3747</v>
      </c>
      <c r="D1333" s="5">
        <f>TITRES_STAT!E1336</f>
        <v>2785</v>
      </c>
      <c r="E1333" s="2">
        <f t="shared" si="80"/>
        <v>2641618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3.39</v>
      </c>
      <c r="C1334" s="5">
        <f>TITRES_STAT!D1337</f>
        <v>1.4121999999999999</v>
      </c>
      <c r="D1334" s="5">
        <f>TITRES_STAT!E1337</f>
        <v>5</v>
      </c>
      <c r="E1334" s="2">
        <f t="shared" si="80"/>
        <v>2641623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3.29</v>
      </c>
      <c r="C1335" s="5">
        <f>TITRES_STAT!D1338</f>
        <v>1.3706</v>
      </c>
      <c r="D1335" s="5">
        <f>TITRES_STAT!E1338</f>
        <v>524</v>
      </c>
      <c r="E1335" s="2">
        <f t="shared" si="80"/>
        <v>2641099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3.29</v>
      </c>
      <c r="C1336" s="5">
        <f>TITRES_STAT!D1339</f>
        <v>1.3706</v>
      </c>
      <c r="D1336" s="5">
        <f>TITRES_STAT!E1339</f>
        <v>1159</v>
      </c>
      <c r="E1336" s="2">
        <f t="shared" si="80"/>
        <v>2641099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44258</v>
      </c>
      <c r="B1337" s="5">
        <f>TITRES_STAT!C1340</f>
        <v>3.38</v>
      </c>
      <c r="C1337" s="5">
        <f>TITRES_STAT!D1340</f>
        <v>1.4080999999999999</v>
      </c>
      <c r="D1337" s="5">
        <f>TITRES_STAT!E1340</f>
        <v>201</v>
      </c>
      <c r="E1337" s="2">
        <f t="shared" si="80"/>
        <v>2641300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3.38</v>
      </c>
      <c r="C1338" s="5">
        <f>TITRES_STAT!D1341</f>
        <v>1.4080999999999999</v>
      </c>
      <c r="D1338" s="5">
        <f>TITRES_STAT!E1341</f>
        <v>100</v>
      </c>
      <c r="E1338" s="2">
        <f t="shared" si="80"/>
        <v>2641300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BEARISH DIVERGENCE</v>
      </c>
    </row>
    <row r="1339" spans="1:8" ht="13.5" x14ac:dyDescent="0.25">
      <c r="A1339" s="3">
        <f>TITRES_STAT!B1342</f>
        <v>44260</v>
      </c>
      <c r="B1339" s="5">
        <f>TITRES_STAT!C1342</f>
        <v>3.3</v>
      </c>
      <c r="C1339" s="5">
        <f>TITRES_STAT!D1342</f>
        <v>1.3747</v>
      </c>
      <c r="D1339" s="5">
        <f>TITRES_STAT!E1342</f>
        <v>3607</v>
      </c>
      <c r="E1339" s="2">
        <f t="shared" si="80"/>
        <v>2637693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3.35</v>
      </c>
      <c r="C1340" s="5">
        <f>TITRES_STAT!D1343</f>
        <v>1.3956</v>
      </c>
      <c r="D1340" s="5">
        <f>TITRES_STAT!E1343</f>
        <v>187</v>
      </c>
      <c r="E1340" s="2">
        <f t="shared" si="80"/>
        <v>2637880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BEARISH DIVERGENCE</v>
      </c>
    </row>
    <row r="1341" spans="1:8" ht="13.5" x14ac:dyDescent="0.25">
      <c r="A1341" s="3">
        <f>TITRES_STAT!B1344</f>
        <v>44264</v>
      </c>
      <c r="B1341" s="5">
        <f>TITRES_STAT!C1344</f>
        <v>3.28</v>
      </c>
      <c r="C1341" s="5">
        <f>TITRES_STAT!D1344</f>
        <v>1.3664000000000001</v>
      </c>
      <c r="D1341" s="5">
        <f>TITRES_STAT!E1344</f>
        <v>3327</v>
      </c>
      <c r="E1341" s="2">
        <f t="shared" si="80"/>
        <v>2634553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3.35</v>
      </c>
      <c r="C1342" s="5">
        <f>TITRES_STAT!D1345</f>
        <v>1.3956</v>
      </c>
      <c r="D1342" s="5">
        <f>TITRES_STAT!E1345</f>
        <v>525</v>
      </c>
      <c r="E1342" s="2">
        <f t="shared" si="80"/>
        <v>2635078</v>
      </c>
      <c r="F1342" s="5" t="str">
        <f t="shared" si="83"/>
        <v>BEARISH</v>
      </c>
      <c r="G1342" s="5" t="str">
        <f t="shared" si="82"/>
        <v>NEUTRAL</v>
      </c>
      <c r="H1342" s="5" t="str">
        <f t="shared" si="81"/>
        <v>CONFIRMED BEARISH</v>
      </c>
    </row>
    <row r="1343" spans="1:8" ht="13.5" x14ac:dyDescent="0.25">
      <c r="A1343" s="3">
        <f>TITRES_STAT!B1346</f>
        <v>44266</v>
      </c>
      <c r="B1343" s="5">
        <f>TITRES_STAT!C1346</f>
        <v>3.29</v>
      </c>
      <c r="C1343" s="5">
        <f>TITRES_STAT!D1346</f>
        <v>1.3706</v>
      </c>
      <c r="D1343" s="5">
        <f>TITRES_STAT!E1346</f>
        <v>3128</v>
      </c>
      <c r="E1343" s="2">
        <f t="shared" si="80"/>
        <v>2631950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3.29</v>
      </c>
      <c r="C1344" s="5">
        <f>TITRES_STAT!D1347</f>
        <v>1.3706</v>
      </c>
      <c r="D1344" s="5">
        <f>TITRES_STAT!E1347</f>
        <v>2569</v>
      </c>
      <c r="E1344" s="2">
        <f t="shared" si="80"/>
        <v>2631950</v>
      </c>
      <c r="F1344" s="5" t="str">
        <f t="shared" si="83"/>
        <v>BEARISH</v>
      </c>
      <c r="G1344" s="5" t="str">
        <f t="shared" si="82"/>
        <v>NEUTRAL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3.29</v>
      </c>
      <c r="C1345" s="5">
        <f>TITRES_STAT!D1348</f>
        <v>1.3706</v>
      </c>
      <c r="D1345" s="5">
        <f>TITRES_STAT!E1348</f>
        <v>752</v>
      </c>
      <c r="E1345" s="2">
        <f t="shared" si="80"/>
        <v>2631950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3.25</v>
      </c>
      <c r="C1346" s="5">
        <f>TITRES_STAT!D1349</f>
        <v>1.3539000000000001</v>
      </c>
      <c r="D1346" s="5">
        <f>TITRES_STAT!E1349</f>
        <v>3797</v>
      </c>
      <c r="E1346" s="2">
        <f t="shared" si="80"/>
        <v>2628153</v>
      </c>
      <c r="F1346" s="5" t="str">
        <f t="shared" si="83"/>
        <v>BEARISH</v>
      </c>
      <c r="G1346" s="5" t="str">
        <f t="shared" si="82"/>
        <v>NEUTRAL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3.29</v>
      </c>
      <c r="C1347" s="5">
        <f>TITRES_STAT!D1350</f>
        <v>1.3706</v>
      </c>
      <c r="D1347" s="5">
        <f>TITRES_STAT!E1350</f>
        <v>694</v>
      </c>
      <c r="E1347" s="2">
        <f t="shared" si="80"/>
        <v>2628847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3.29</v>
      </c>
      <c r="C1348" s="5">
        <f>TITRES_STAT!D1351</f>
        <v>1.3706</v>
      </c>
      <c r="D1348" s="5">
        <f>TITRES_STAT!E1351</f>
        <v>2101</v>
      </c>
      <c r="E1348" s="2">
        <f t="shared" ref="E1348:E1411" si="84">IF(B1348&gt;B1347, E1347+D1348, IF(B1348&lt;B1347, E1347-D1348, E1347))</f>
        <v>2628847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NEUTRAL</v>
      </c>
    </row>
    <row r="1349" spans="1:8" ht="13.5" x14ac:dyDescent="0.25">
      <c r="A1349" s="3">
        <f>TITRES_STAT!B1352</f>
        <v>44274</v>
      </c>
      <c r="B1349" s="5">
        <f>TITRES_STAT!C1352</f>
        <v>3.28</v>
      </c>
      <c r="C1349" s="5">
        <f>TITRES_STAT!D1352</f>
        <v>1.3664000000000001</v>
      </c>
      <c r="D1349" s="5">
        <f>TITRES_STAT!E1352</f>
        <v>100</v>
      </c>
      <c r="E1349" s="2">
        <f t="shared" si="84"/>
        <v>2628747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3.21</v>
      </c>
      <c r="C1350" s="5">
        <f>TITRES_STAT!D1353</f>
        <v>1.3371999999999999</v>
      </c>
      <c r="D1350" s="5">
        <f>TITRES_STAT!E1353</f>
        <v>7949</v>
      </c>
      <c r="E1350" s="2">
        <f t="shared" si="84"/>
        <v>2620798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3.21</v>
      </c>
      <c r="C1351" s="5">
        <f>TITRES_STAT!D1354</f>
        <v>1.3371999999999999</v>
      </c>
      <c r="D1351" s="5">
        <f>TITRES_STAT!E1354</f>
        <v>1636</v>
      </c>
      <c r="E1351" s="2">
        <f t="shared" si="84"/>
        <v>2620798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3.21</v>
      </c>
      <c r="C1352" s="5">
        <f>TITRES_STAT!D1355</f>
        <v>1.3371999999999999</v>
      </c>
      <c r="D1352" s="5">
        <f>TITRES_STAT!E1355</f>
        <v>5122</v>
      </c>
      <c r="E1352" s="2">
        <f t="shared" si="84"/>
        <v>2620798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NEUTRAL</v>
      </c>
      <c r="H1352" s="5" t="str">
        <f t="shared" si="85"/>
        <v>CONFIRMED BEARISH</v>
      </c>
    </row>
    <row r="1353" spans="1:8" ht="13.5" x14ac:dyDescent="0.25">
      <c r="A1353" s="3">
        <f>TITRES_STAT!B1356</f>
        <v>44280</v>
      </c>
      <c r="B1353" s="5">
        <f>TITRES_STAT!C1356</f>
        <v>3.21</v>
      </c>
      <c r="C1353" s="5">
        <f>TITRES_STAT!D1356</f>
        <v>1.3371999999999999</v>
      </c>
      <c r="D1353" s="5">
        <f>TITRES_STAT!E1356</f>
        <v>651</v>
      </c>
      <c r="E1353" s="2">
        <f t="shared" si="84"/>
        <v>2620798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3.21</v>
      </c>
      <c r="C1354" s="5">
        <f>TITRES_STAT!D1357</f>
        <v>1.3371999999999999</v>
      </c>
      <c r="D1354" s="5">
        <f>TITRES_STAT!E1357</f>
        <v>3473</v>
      </c>
      <c r="E1354" s="2">
        <f t="shared" si="84"/>
        <v>2620798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3.2</v>
      </c>
      <c r="C1355" s="5">
        <f>TITRES_STAT!D1358</f>
        <v>1.3331</v>
      </c>
      <c r="D1355" s="5">
        <f>TITRES_STAT!E1358</f>
        <v>5959</v>
      </c>
      <c r="E1355" s="2">
        <f t="shared" si="84"/>
        <v>2614839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3.2</v>
      </c>
      <c r="C1356" s="5">
        <f>TITRES_STAT!D1359</f>
        <v>1.3331</v>
      </c>
      <c r="D1356" s="5">
        <f>TITRES_STAT!E1359</f>
        <v>201</v>
      </c>
      <c r="E1356" s="2">
        <f t="shared" si="84"/>
        <v>2614839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3.19</v>
      </c>
      <c r="C1357" s="5">
        <f>TITRES_STAT!D1360</f>
        <v>1.3289</v>
      </c>
      <c r="D1357" s="5">
        <f>TITRES_STAT!E1360</f>
        <v>6646</v>
      </c>
      <c r="E1357" s="2">
        <f t="shared" si="84"/>
        <v>2608193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3.17</v>
      </c>
      <c r="C1358" s="5">
        <f>TITRES_STAT!D1361</f>
        <v>1.3206</v>
      </c>
      <c r="D1358" s="5">
        <f>TITRES_STAT!E1361</f>
        <v>567</v>
      </c>
      <c r="E1358" s="2">
        <f t="shared" si="84"/>
        <v>2607626</v>
      </c>
      <c r="F1358" s="5" t="str">
        <f t="shared" si="87"/>
        <v>BEARISH</v>
      </c>
      <c r="G1358" s="5" t="str">
        <f t="shared" si="86"/>
        <v>NEUTRAL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3.12</v>
      </c>
      <c r="C1359" s="5">
        <f>TITRES_STAT!D1362</f>
        <v>1.2998000000000001</v>
      </c>
      <c r="D1359" s="5">
        <f>TITRES_STAT!E1362</f>
        <v>5054</v>
      </c>
      <c r="E1359" s="2">
        <f t="shared" si="84"/>
        <v>2602572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CONFIRMED BEARISH</v>
      </c>
    </row>
    <row r="1360" spans="1:8" ht="13.5" x14ac:dyDescent="0.25">
      <c r="A1360" s="3">
        <f>TITRES_STAT!B1363</f>
        <v>44291</v>
      </c>
      <c r="B1360" s="5">
        <f>TITRES_STAT!C1363</f>
        <v>3.08</v>
      </c>
      <c r="C1360" s="5">
        <f>TITRES_STAT!D1363</f>
        <v>1.2830999999999999</v>
      </c>
      <c r="D1360" s="5">
        <f>TITRES_STAT!E1363</f>
        <v>2151</v>
      </c>
      <c r="E1360" s="2">
        <f t="shared" si="84"/>
        <v>2600421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2.99</v>
      </c>
      <c r="C1361" s="5">
        <f>TITRES_STAT!D1364</f>
        <v>1.2456</v>
      </c>
      <c r="D1361" s="5">
        <f>TITRES_STAT!E1364</f>
        <v>7676</v>
      </c>
      <c r="E1361" s="2">
        <f t="shared" si="84"/>
        <v>2592745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2.91</v>
      </c>
      <c r="C1362" s="5">
        <f>TITRES_STAT!D1365</f>
        <v>1.2122999999999999</v>
      </c>
      <c r="D1362" s="5">
        <f>TITRES_STAT!E1365</f>
        <v>40311</v>
      </c>
      <c r="E1362" s="2">
        <f t="shared" si="84"/>
        <v>2552434</v>
      </c>
      <c r="F1362" s="5" t="str">
        <f t="shared" si="87"/>
        <v>BEARISH</v>
      </c>
      <c r="G1362" s="5" t="str">
        <f t="shared" si="86"/>
        <v>WEAK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2.99</v>
      </c>
      <c r="C1363" s="5">
        <f>TITRES_STAT!D1366</f>
        <v>1.2456</v>
      </c>
      <c r="D1363" s="5">
        <f>TITRES_STAT!E1366</f>
        <v>15326</v>
      </c>
      <c r="E1363" s="2">
        <f t="shared" si="84"/>
        <v>2567760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3</v>
      </c>
      <c r="C1364" s="5">
        <f>TITRES_STAT!D1367</f>
        <v>1.2498</v>
      </c>
      <c r="D1364" s="5">
        <f>TITRES_STAT!E1367</f>
        <v>3277</v>
      </c>
      <c r="E1364" s="2">
        <f t="shared" si="84"/>
        <v>2571037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2.98</v>
      </c>
      <c r="C1365" s="5">
        <f>TITRES_STAT!D1368</f>
        <v>1.2414000000000001</v>
      </c>
      <c r="D1365" s="5">
        <f>TITRES_STAT!E1368</f>
        <v>1045</v>
      </c>
      <c r="E1365" s="2">
        <f t="shared" si="84"/>
        <v>2569992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3</v>
      </c>
      <c r="C1366" s="5">
        <f>TITRES_STAT!D1369</f>
        <v>1.2498</v>
      </c>
      <c r="D1366" s="5">
        <f>TITRES_STAT!E1369</f>
        <v>2762</v>
      </c>
      <c r="E1366" s="2">
        <f t="shared" si="84"/>
        <v>2572754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BEARISH DIVERGENCE</v>
      </c>
    </row>
    <row r="1367" spans="1:8" ht="13.5" x14ac:dyDescent="0.25">
      <c r="A1367" s="3">
        <f>TITRES_STAT!B1370</f>
        <v>44301</v>
      </c>
      <c r="B1367" s="5">
        <f>TITRES_STAT!C1370</f>
        <v>2.99</v>
      </c>
      <c r="C1367" s="5">
        <f>TITRES_STAT!D1370</f>
        <v>1.2456</v>
      </c>
      <c r="D1367" s="5">
        <f>TITRES_STAT!E1370</f>
        <v>6547</v>
      </c>
      <c r="E1367" s="2">
        <f t="shared" si="84"/>
        <v>2566207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2.93</v>
      </c>
      <c r="C1368" s="5">
        <f>TITRES_STAT!D1371</f>
        <v>1.2205999999999999</v>
      </c>
      <c r="D1368" s="5">
        <f>TITRES_STAT!E1371</f>
        <v>3772</v>
      </c>
      <c r="E1368" s="2">
        <f t="shared" si="84"/>
        <v>2562435</v>
      </c>
      <c r="F1368" s="5" t="str">
        <f t="shared" si="87"/>
        <v>BEARISH</v>
      </c>
      <c r="G1368" s="5" t="str">
        <f t="shared" si="86"/>
        <v>NEUTRAL</v>
      </c>
      <c r="H1368" s="5" t="str">
        <f t="shared" si="85"/>
        <v>CONFIRMED BEARISH</v>
      </c>
    </row>
    <row r="1369" spans="1:8" ht="13.5" x14ac:dyDescent="0.25">
      <c r="A1369" s="3">
        <f>TITRES_STAT!B1372</f>
        <v>44305</v>
      </c>
      <c r="B1369" s="5">
        <f>TITRES_STAT!C1372</f>
        <v>2.96</v>
      </c>
      <c r="C1369" s="5">
        <f>TITRES_STAT!D1372</f>
        <v>1.2331000000000001</v>
      </c>
      <c r="D1369" s="5">
        <f>TITRES_STAT!E1372</f>
        <v>3983</v>
      </c>
      <c r="E1369" s="2">
        <f t="shared" si="84"/>
        <v>2566418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3</v>
      </c>
      <c r="C1370" s="5">
        <f>TITRES_STAT!D1373</f>
        <v>1.2498</v>
      </c>
      <c r="D1370" s="5">
        <f>TITRES_STAT!E1373</f>
        <v>30094</v>
      </c>
      <c r="E1370" s="2">
        <f t="shared" si="84"/>
        <v>2596512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2.98</v>
      </c>
      <c r="C1371" s="5">
        <f>TITRES_STAT!D1374</f>
        <v>1.2414000000000001</v>
      </c>
      <c r="D1371" s="5">
        <f>TITRES_STAT!E1374</f>
        <v>1023</v>
      </c>
      <c r="E1371" s="2">
        <f t="shared" si="84"/>
        <v>2595489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BULLISH DIVERGENCE</v>
      </c>
    </row>
    <row r="1372" spans="1:8" ht="13.5" x14ac:dyDescent="0.25">
      <c r="A1372" s="3">
        <f>TITRES_STAT!B1375</f>
        <v>44308</v>
      </c>
      <c r="B1372" s="5">
        <f>TITRES_STAT!C1375</f>
        <v>3.06</v>
      </c>
      <c r="C1372" s="5">
        <f>TITRES_STAT!D1375</f>
        <v>1.2747999999999999</v>
      </c>
      <c r="D1372" s="5">
        <f>TITRES_STAT!E1375</f>
        <v>22146</v>
      </c>
      <c r="E1372" s="2">
        <f t="shared" si="84"/>
        <v>2617635</v>
      </c>
      <c r="F1372" s="5" t="str">
        <f t="shared" si="87"/>
        <v>BULLISH</v>
      </c>
      <c r="G1372" s="5" t="str">
        <f t="shared" si="86"/>
        <v>STRONG</v>
      </c>
      <c r="H1372" s="5" t="str">
        <f t="shared" si="85"/>
        <v>CONFIRMED BULLISH</v>
      </c>
    </row>
    <row r="1373" spans="1:8" ht="13.5" x14ac:dyDescent="0.25">
      <c r="A1373" s="3">
        <f>TITRES_STAT!B1376</f>
        <v>44309</v>
      </c>
      <c r="B1373" s="5">
        <f>TITRES_STAT!C1376</f>
        <v>3.16</v>
      </c>
      <c r="C1373" s="5">
        <f>TITRES_STAT!D1376</f>
        <v>1.3164</v>
      </c>
      <c r="D1373" s="5">
        <f>TITRES_STAT!E1376</f>
        <v>21792</v>
      </c>
      <c r="E1373" s="2">
        <f t="shared" si="84"/>
        <v>2639427</v>
      </c>
      <c r="F1373" s="5" t="str">
        <f t="shared" si="87"/>
        <v>BULLISH</v>
      </c>
      <c r="G1373" s="5" t="str">
        <f t="shared" si="86"/>
        <v>STRONG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3.31</v>
      </c>
      <c r="C1374" s="5">
        <f>TITRES_STAT!D1377</f>
        <v>1.3789</v>
      </c>
      <c r="D1374" s="5">
        <f>TITRES_STAT!E1377</f>
        <v>10812</v>
      </c>
      <c r="E1374" s="2">
        <f t="shared" si="84"/>
        <v>2650239</v>
      </c>
      <c r="F1374" s="5" t="str">
        <f t="shared" si="87"/>
        <v>BULLISH</v>
      </c>
      <c r="G1374" s="5" t="str">
        <f t="shared" si="86"/>
        <v>STRONG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3.39</v>
      </c>
      <c r="C1375" s="5">
        <f>TITRES_STAT!D1378</f>
        <v>1.4121999999999999</v>
      </c>
      <c r="D1375" s="5">
        <f>TITRES_STAT!E1378</f>
        <v>16964</v>
      </c>
      <c r="E1375" s="2">
        <f t="shared" si="84"/>
        <v>2667203</v>
      </c>
      <c r="F1375" s="5" t="str">
        <f t="shared" si="87"/>
        <v>BULLISH</v>
      </c>
      <c r="G1375" s="5" t="str">
        <f t="shared" si="86"/>
        <v>STRONG</v>
      </c>
      <c r="H1375" s="5" t="str">
        <f t="shared" si="85"/>
        <v>CONFIRMED BULLISH</v>
      </c>
    </row>
    <row r="1376" spans="1:8" ht="13.5" x14ac:dyDescent="0.25">
      <c r="A1376" s="3">
        <f>TITRES_STAT!B1379</f>
        <v>44314</v>
      </c>
      <c r="B1376" s="5">
        <f>TITRES_STAT!C1379</f>
        <v>3.43</v>
      </c>
      <c r="C1376" s="5">
        <f>TITRES_STAT!D1379</f>
        <v>1.4289000000000001</v>
      </c>
      <c r="D1376" s="5">
        <f>TITRES_STAT!E1379</f>
        <v>2276</v>
      </c>
      <c r="E1376" s="2">
        <f t="shared" si="84"/>
        <v>2669479</v>
      </c>
      <c r="F1376" s="5" t="str">
        <f t="shared" si="87"/>
        <v>BULLISH</v>
      </c>
      <c r="G1376" s="5" t="str">
        <f t="shared" si="86"/>
        <v>STRONG</v>
      </c>
      <c r="H1376" s="5" t="str">
        <f t="shared" si="85"/>
        <v>CONFIRMED BULLISH</v>
      </c>
    </row>
    <row r="1377" spans="1:8" ht="13.5" x14ac:dyDescent="0.25">
      <c r="A1377" s="3">
        <f>TITRES_STAT!B1380</f>
        <v>44315</v>
      </c>
      <c r="B1377" s="5">
        <f>TITRES_STAT!C1380</f>
        <v>3.39</v>
      </c>
      <c r="C1377" s="5">
        <f>TITRES_STAT!D1380</f>
        <v>1.4121999999999999</v>
      </c>
      <c r="D1377" s="5">
        <f>TITRES_STAT!E1380</f>
        <v>4213</v>
      </c>
      <c r="E1377" s="2">
        <f t="shared" si="84"/>
        <v>2665266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44316</v>
      </c>
      <c r="B1378" s="5">
        <f>TITRES_STAT!C1381</f>
        <v>3.34</v>
      </c>
      <c r="C1378" s="5">
        <f>TITRES_STAT!D1381</f>
        <v>1.3914</v>
      </c>
      <c r="D1378" s="5">
        <f>TITRES_STAT!E1381</f>
        <v>79</v>
      </c>
      <c r="E1378" s="2">
        <f t="shared" si="84"/>
        <v>2665187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3.19</v>
      </c>
      <c r="C1379" s="5">
        <f>TITRES_STAT!D1382</f>
        <v>1.3289</v>
      </c>
      <c r="D1379" s="5">
        <f>TITRES_STAT!E1382</f>
        <v>1733</v>
      </c>
      <c r="E1379" s="2">
        <f t="shared" si="84"/>
        <v>2663454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BULLISH DIVERGENCE</v>
      </c>
    </row>
    <row r="1380" spans="1:8" ht="13.5" x14ac:dyDescent="0.25">
      <c r="A1380" s="3">
        <f>TITRES_STAT!B1383</f>
        <v>44320</v>
      </c>
      <c r="B1380" s="5">
        <f>TITRES_STAT!C1383</f>
        <v>3.15</v>
      </c>
      <c r="C1380" s="5">
        <f>TITRES_STAT!D1383</f>
        <v>1.3123</v>
      </c>
      <c r="D1380" s="5">
        <f>TITRES_STAT!E1383</f>
        <v>7106</v>
      </c>
      <c r="E1380" s="2">
        <f t="shared" si="84"/>
        <v>2656348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CONFIRMED BEARISH</v>
      </c>
    </row>
    <row r="1381" spans="1:8" ht="13.5" x14ac:dyDescent="0.25">
      <c r="A1381" s="3">
        <f>TITRES_STAT!B1384</f>
        <v>44321</v>
      </c>
      <c r="B1381" s="5">
        <f>TITRES_STAT!C1384</f>
        <v>3.14</v>
      </c>
      <c r="C1381" s="5">
        <f>TITRES_STAT!D1384</f>
        <v>1.3081</v>
      </c>
      <c r="D1381" s="5">
        <f>TITRES_STAT!E1384</f>
        <v>250</v>
      </c>
      <c r="E1381" s="2">
        <f t="shared" si="84"/>
        <v>2656098</v>
      </c>
      <c r="F1381" s="5" t="str">
        <f t="shared" si="87"/>
        <v>BEARISH</v>
      </c>
      <c r="G1381" s="5" t="str">
        <f t="shared" si="86"/>
        <v>NEUTRAL</v>
      </c>
      <c r="H1381" s="5" t="str">
        <f t="shared" si="85"/>
        <v>CONFIRMED BEARISH</v>
      </c>
    </row>
    <row r="1382" spans="1:8" ht="13.5" x14ac:dyDescent="0.25">
      <c r="A1382" s="3">
        <f>TITRES_STAT!B1385</f>
        <v>44322</v>
      </c>
      <c r="B1382" s="5">
        <f>TITRES_STAT!C1385</f>
        <v>3.05</v>
      </c>
      <c r="C1382" s="5">
        <f>TITRES_STAT!D1385</f>
        <v>1.2706</v>
      </c>
      <c r="D1382" s="5">
        <f>TITRES_STAT!E1385</f>
        <v>4043</v>
      </c>
      <c r="E1382" s="2">
        <f t="shared" si="84"/>
        <v>2652055</v>
      </c>
      <c r="F1382" s="5" t="str">
        <f t="shared" si="87"/>
        <v>BEARISH</v>
      </c>
      <c r="G1382" s="5" t="str">
        <f t="shared" si="86"/>
        <v>NEUTRAL</v>
      </c>
      <c r="H1382" s="5" t="str">
        <f t="shared" si="85"/>
        <v>CONFIRMED BEARISH</v>
      </c>
    </row>
    <row r="1383" spans="1:8" ht="13.5" x14ac:dyDescent="0.25">
      <c r="A1383" s="3">
        <f>TITRES_STAT!B1386</f>
        <v>44323</v>
      </c>
      <c r="B1383" s="5">
        <f>TITRES_STAT!C1386</f>
        <v>3.14</v>
      </c>
      <c r="C1383" s="5">
        <f>TITRES_STAT!D1386</f>
        <v>1.3081</v>
      </c>
      <c r="D1383" s="5">
        <f>TITRES_STAT!E1386</f>
        <v>3276</v>
      </c>
      <c r="E1383" s="2">
        <f t="shared" si="84"/>
        <v>2655331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CONFIRMED BEARISH</v>
      </c>
    </row>
    <row r="1384" spans="1:8" ht="13.5" x14ac:dyDescent="0.25">
      <c r="A1384" s="3">
        <f>TITRES_STAT!B1387</f>
        <v>44326</v>
      </c>
      <c r="B1384" s="5">
        <f>TITRES_STAT!C1387</f>
        <v>3.05</v>
      </c>
      <c r="C1384" s="5">
        <f>TITRES_STAT!D1387</f>
        <v>1.2706</v>
      </c>
      <c r="D1384" s="5">
        <f>TITRES_STAT!E1387</f>
        <v>985</v>
      </c>
      <c r="E1384" s="2">
        <f t="shared" si="84"/>
        <v>2654346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44327</v>
      </c>
      <c r="B1385" s="5">
        <f>TITRES_STAT!C1388</f>
        <v>3.09</v>
      </c>
      <c r="C1385" s="5">
        <f>TITRES_STAT!D1388</f>
        <v>1.2873000000000001</v>
      </c>
      <c r="D1385" s="5">
        <f>TITRES_STAT!E1388</f>
        <v>5954</v>
      </c>
      <c r="E1385" s="2">
        <f t="shared" si="84"/>
        <v>2660300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BULLISH DIVERGENCE</v>
      </c>
    </row>
    <row r="1386" spans="1:8" ht="13.5" x14ac:dyDescent="0.25">
      <c r="A1386" s="3">
        <f>TITRES_STAT!B1389</f>
        <v>44333</v>
      </c>
      <c r="B1386" s="5">
        <f>TITRES_STAT!C1389</f>
        <v>3.01</v>
      </c>
      <c r="C1386" s="5">
        <f>TITRES_STAT!D1389</f>
        <v>1.2539</v>
      </c>
      <c r="D1386" s="5">
        <f>TITRES_STAT!E1389</f>
        <v>3550</v>
      </c>
      <c r="E1386" s="2">
        <f t="shared" si="84"/>
        <v>2656750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BULLISH DIVERGENCE</v>
      </c>
    </row>
    <row r="1387" spans="1:8" ht="13.5" x14ac:dyDescent="0.25">
      <c r="A1387" s="3">
        <f>TITRES_STAT!B1390</f>
        <v>44334</v>
      </c>
      <c r="B1387" s="5">
        <f>TITRES_STAT!C1390</f>
        <v>3.09</v>
      </c>
      <c r="C1387" s="5">
        <f>TITRES_STAT!D1390</f>
        <v>1.2873000000000001</v>
      </c>
      <c r="D1387" s="5">
        <f>TITRES_STAT!E1390</f>
        <v>3992</v>
      </c>
      <c r="E1387" s="2">
        <f t="shared" si="84"/>
        <v>2660742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3.13</v>
      </c>
      <c r="C1388" s="5">
        <f>TITRES_STAT!D1391</f>
        <v>1.3039000000000001</v>
      </c>
      <c r="D1388" s="5">
        <f>TITRES_STAT!E1391</f>
        <v>3279</v>
      </c>
      <c r="E1388" s="2">
        <f t="shared" si="84"/>
        <v>2664021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BULLISH DIVERGENCE</v>
      </c>
    </row>
    <row r="1389" spans="1:8" ht="13.5" x14ac:dyDescent="0.25">
      <c r="A1389" s="3">
        <f>TITRES_STAT!B1392</f>
        <v>44336</v>
      </c>
      <c r="B1389" s="5">
        <f>TITRES_STAT!C1392</f>
        <v>3.19</v>
      </c>
      <c r="C1389" s="5">
        <f>TITRES_STAT!D1392</f>
        <v>1.3289</v>
      </c>
      <c r="D1389" s="5">
        <f>TITRES_STAT!E1392</f>
        <v>3200</v>
      </c>
      <c r="E1389" s="2">
        <f t="shared" si="84"/>
        <v>2667221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CONFIRMED BULLISH</v>
      </c>
    </row>
    <row r="1390" spans="1:8" ht="13.5" x14ac:dyDescent="0.25">
      <c r="A1390" s="3">
        <f>TITRES_STAT!B1393</f>
        <v>44337</v>
      </c>
      <c r="B1390" s="5">
        <f>TITRES_STAT!C1393</f>
        <v>3.19</v>
      </c>
      <c r="C1390" s="5">
        <f>TITRES_STAT!D1393</f>
        <v>1.3289</v>
      </c>
      <c r="D1390" s="5">
        <f>TITRES_STAT!E1393</f>
        <v>5907</v>
      </c>
      <c r="E1390" s="2">
        <f t="shared" si="84"/>
        <v>2667221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3.2</v>
      </c>
      <c r="C1391" s="5">
        <f>TITRES_STAT!D1394</f>
        <v>1.3331</v>
      </c>
      <c r="D1391" s="5">
        <f>TITRES_STAT!E1394</f>
        <v>2023</v>
      </c>
      <c r="E1391" s="2">
        <f t="shared" si="84"/>
        <v>2669244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3.29</v>
      </c>
      <c r="C1392" s="5">
        <f>TITRES_STAT!D1395</f>
        <v>1.3706</v>
      </c>
      <c r="D1392" s="5">
        <f>TITRES_STAT!E1395</f>
        <v>4328</v>
      </c>
      <c r="E1392" s="2">
        <f t="shared" si="84"/>
        <v>2673572</v>
      </c>
      <c r="F1392" s="5" t="str">
        <f t="shared" si="87"/>
        <v>BULLISH</v>
      </c>
      <c r="G1392" s="5" t="str">
        <f t="shared" si="86"/>
        <v>NEUTRAL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3.37</v>
      </c>
      <c r="C1393" s="5">
        <f>TITRES_STAT!D1396</f>
        <v>1.4038999999999999</v>
      </c>
      <c r="D1393" s="5">
        <f>TITRES_STAT!E1396</f>
        <v>823</v>
      </c>
      <c r="E1393" s="2">
        <f t="shared" si="84"/>
        <v>2674395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CONFIRMED BULLISH</v>
      </c>
    </row>
    <row r="1394" spans="1:8" ht="13.5" x14ac:dyDescent="0.25">
      <c r="A1394" s="3">
        <f>TITRES_STAT!B1397</f>
        <v>44343</v>
      </c>
      <c r="B1394" s="5">
        <f>TITRES_STAT!C1397</f>
        <v>3.37</v>
      </c>
      <c r="C1394" s="5">
        <f>TITRES_STAT!D1397</f>
        <v>1.4038999999999999</v>
      </c>
      <c r="D1394" s="5">
        <f>TITRES_STAT!E1397</f>
        <v>3141</v>
      </c>
      <c r="E1394" s="2">
        <f t="shared" si="84"/>
        <v>2674395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CONFIRMED BULLISH</v>
      </c>
    </row>
    <row r="1395" spans="1:8" ht="13.5" x14ac:dyDescent="0.25">
      <c r="A1395" s="3">
        <f>TITRES_STAT!B1398</f>
        <v>44344</v>
      </c>
      <c r="B1395" s="5">
        <f>TITRES_STAT!C1398</f>
        <v>3.35</v>
      </c>
      <c r="C1395" s="5">
        <f>TITRES_STAT!D1398</f>
        <v>1.3956</v>
      </c>
      <c r="D1395" s="5">
        <f>TITRES_STAT!E1398</f>
        <v>1813</v>
      </c>
      <c r="E1395" s="2">
        <f t="shared" si="84"/>
        <v>2672582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CONFIRMED BULLISH</v>
      </c>
    </row>
    <row r="1396" spans="1:8" ht="13.5" x14ac:dyDescent="0.25">
      <c r="A1396" s="3">
        <f>TITRES_STAT!B1399</f>
        <v>44347</v>
      </c>
      <c r="B1396" s="5">
        <f>TITRES_STAT!C1399</f>
        <v>3.34</v>
      </c>
      <c r="C1396" s="5">
        <f>TITRES_STAT!D1399</f>
        <v>1.3914</v>
      </c>
      <c r="D1396" s="5">
        <f>TITRES_STAT!E1399</f>
        <v>11434</v>
      </c>
      <c r="E1396" s="2">
        <f t="shared" si="84"/>
        <v>2661148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BEARISH DIVERGENCE</v>
      </c>
    </row>
    <row r="1397" spans="1:8" ht="13.5" x14ac:dyDescent="0.25">
      <c r="A1397" s="3">
        <f>TITRES_STAT!B1400</f>
        <v>44348</v>
      </c>
      <c r="B1397" s="5">
        <f>TITRES_STAT!C1400</f>
        <v>3.33</v>
      </c>
      <c r="C1397" s="5">
        <f>TITRES_STAT!D1400</f>
        <v>1.3872</v>
      </c>
      <c r="D1397" s="5">
        <f>TITRES_STAT!E1400</f>
        <v>265</v>
      </c>
      <c r="E1397" s="2">
        <f t="shared" si="84"/>
        <v>2660883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BEARISH DIVERGENCE</v>
      </c>
    </row>
    <row r="1398" spans="1:8" ht="13.5" x14ac:dyDescent="0.25">
      <c r="A1398" s="3">
        <f>TITRES_STAT!B1401</f>
        <v>44349</v>
      </c>
      <c r="B1398" s="5">
        <f>TITRES_STAT!C1401</f>
        <v>3.26</v>
      </c>
      <c r="C1398" s="5">
        <f>TITRES_STAT!D1401</f>
        <v>1.3581000000000001</v>
      </c>
      <c r="D1398" s="5">
        <f>TITRES_STAT!E1401</f>
        <v>3955</v>
      </c>
      <c r="E1398" s="2">
        <f t="shared" si="84"/>
        <v>2656928</v>
      </c>
      <c r="F1398" s="5" t="str">
        <f t="shared" si="87"/>
        <v>BEARISH</v>
      </c>
      <c r="G1398" s="5" t="str">
        <f t="shared" si="86"/>
        <v>NEUTRAL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3.25</v>
      </c>
      <c r="C1399" s="5">
        <f>TITRES_STAT!D1402</f>
        <v>1.3539000000000001</v>
      </c>
      <c r="D1399" s="5">
        <f>TITRES_STAT!E1402</f>
        <v>176</v>
      </c>
      <c r="E1399" s="2">
        <f t="shared" si="84"/>
        <v>2656752</v>
      </c>
      <c r="F1399" s="5" t="str">
        <f t="shared" si="87"/>
        <v>BEARISH</v>
      </c>
      <c r="G1399" s="5" t="str">
        <f t="shared" si="86"/>
        <v>NEUTRAL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3.22</v>
      </c>
      <c r="C1400" s="5">
        <f>TITRES_STAT!D1403</f>
        <v>1.3413999999999999</v>
      </c>
      <c r="D1400" s="5">
        <f>TITRES_STAT!E1403</f>
        <v>1241</v>
      </c>
      <c r="E1400" s="2">
        <f t="shared" si="84"/>
        <v>2655511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3.18</v>
      </c>
      <c r="C1401" s="5">
        <f>TITRES_STAT!D1404</f>
        <v>1.3247</v>
      </c>
      <c r="D1401" s="5">
        <f>TITRES_STAT!E1404</f>
        <v>3499</v>
      </c>
      <c r="E1401" s="2">
        <f t="shared" si="84"/>
        <v>2652012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3.18</v>
      </c>
      <c r="C1402" s="5">
        <f>TITRES_STAT!D1405</f>
        <v>1.3247</v>
      </c>
      <c r="D1402" s="5">
        <f>TITRES_STAT!E1405</f>
        <v>4930</v>
      </c>
      <c r="E1402" s="2">
        <f t="shared" si="84"/>
        <v>2652012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3.22</v>
      </c>
      <c r="C1403" s="5">
        <f>TITRES_STAT!D1406</f>
        <v>1.3413999999999999</v>
      </c>
      <c r="D1403" s="5">
        <f>TITRES_STAT!E1406</f>
        <v>4547</v>
      </c>
      <c r="E1403" s="2">
        <f t="shared" si="84"/>
        <v>2656559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3.26</v>
      </c>
      <c r="C1404" s="5">
        <f>TITRES_STAT!D1407</f>
        <v>1.3581000000000001</v>
      </c>
      <c r="D1404" s="5">
        <f>TITRES_STAT!E1407</f>
        <v>50</v>
      </c>
      <c r="E1404" s="2">
        <f t="shared" si="84"/>
        <v>2656609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BEARISH DIVERGENCE</v>
      </c>
    </row>
    <row r="1405" spans="1:8" ht="13.5" x14ac:dyDescent="0.25">
      <c r="A1405" s="3">
        <f>TITRES_STAT!B1408</f>
        <v>44358</v>
      </c>
      <c r="B1405" s="5">
        <f>TITRES_STAT!C1408</f>
        <v>3.24</v>
      </c>
      <c r="C1405" s="5">
        <f>TITRES_STAT!D1408</f>
        <v>1.3496999999999999</v>
      </c>
      <c r="D1405" s="5">
        <f>TITRES_STAT!E1408</f>
        <v>1430</v>
      </c>
      <c r="E1405" s="2">
        <f t="shared" si="84"/>
        <v>2655179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BEARISH DIVERGENCE</v>
      </c>
    </row>
    <row r="1406" spans="1:8" ht="13.5" x14ac:dyDescent="0.25">
      <c r="A1406" s="3">
        <f>TITRES_STAT!B1409</f>
        <v>44361</v>
      </c>
      <c r="B1406" s="5">
        <f>TITRES_STAT!C1409</f>
        <v>3.18</v>
      </c>
      <c r="C1406" s="5">
        <f>TITRES_STAT!D1409</f>
        <v>1.3247</v>
      </c>
      <c r="D1406" s="5">
        <f>TITRES_STAT!E1409</f>
        <v>32044</v>
      </c>
      <c r="E1406" s="2">
        <f t="shared" si="84"/>
        <v>2623135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44362</v>
      </c>
      <c r="B1407" s="5">
        <f>TITRES_STAT!C1410</f>
        <v>3.2</v>
      </c>
      <c r="C1407" s="5">
        <f>TITRES_STAT!D1410</f>
        <v>1.3331</v>
      </c>
      <c r="D1407" s="5">
        <f>TITRES_STAT!E1410</f>
        <v>371</v>
      </c>
      <c r="E1407" s="2">
        <f t="shared" si="84"/>
        <v>2623506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BEARISH DIVERGENCE</v>
      </c>
    </row>
    <row r="1408" spans="1:8" ht="13.5" x14ac:dyDescent="0.25">
      <c r="A1408" s="3">
        <f>TITRES_STAT!B1411</f>
        <v>44363</v>
      </c>
      <c r="B1408" s="5">
        <f>TITRES_STAT!C1411</f>
        <v>3.21</v>
      </c>
      <c r="C1408" s="5">
        <f>TITRES_STAT!D1411</f>
        <v>1.3371999999999999</v>
      </c>
      <c r="D1408" s="5">
        <f>TITRES_STAT!E1411</f>
        <v>130</v>
      </c>
      <c r="E1408" s="2">
        <f t="shared" si="84"/>
        <v>2623636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3.2</v>
      </c>
      <c r="C1409" s="5">
        <f>TITRES_STAT!D1412</f>
        <v>1.3331</v>
      </c>
      <c r="D1409" s="5">
        <f>TITRES_STAT!E1412</f>
        <v>1092</v>
      </c>
      <c r="E1409" s="2">
        <f t="shared" si="84"/>
        <v>2622544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3.22</v>
      </c>
      <c r="C1410" s="5">
        <f>TITRES_STAT!D1413</f>
        <v>1.3413999999999999</v>
      </c>
      <c r="D1410" s="5">
        <f>TITRES_STAT!E1413</f>
        <v>721</v>
      </c>
      <c r="E1410" s="2">
        <f t="shared" si="84"/>
        <v>2623265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3.15</v>
      </c>
      <c r="C1411" s="5">
        <f>TITRES_STAT!D1414</f>
        <v>1.3123</v>
      </c>
      <c r="D1411" s="5">
        <f>TITRES_STAT!E1414</f>
        <v>2109</v>
      </c>
      <c r="E1411" s="2">
        <f t="shared" si="84"/>
        <v>2621156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3.22</v>
      </c>
      <c r="C1412" s="5">
        <f>TITRES_STAT!D1415</f>
        <v>1.3413999999999999</v>
      </c>
      <c r="D1412" s="5">
        <f>TITRES_STAT!E1415</f>
        <v>999</v>
      </c>
      <c r="E1412" s="2">
        <f t="shared" ref="E1412:E1475" si="88">IF(B1412&gt;B1411, E1411+D1412, IF(B1412&lt;B1411, E1411-D1412, E1411))</f>
        <v>2622155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BEARISH DIVERGENCE</v>
      </c>
    </row>
    <row r="1413" spans="1:8" ht="13.5" x14ac:dyDescent="0.25">
      <c r="A1413" s="3">
        <f>TITRES_STAT!B1416</f>
        <v>44370</v>
      </c>
      <c r="B1413" s="5">
        <f>TITRES_STAT!C1416</f>
        <v>3.36</v>
      </c>
      <c r="C1413" s="5">
        <f>TITRES_STAT!D1416</f>
        <v>1.3996999999999999</v>
      </c>
      <c r="D1413" s="5">
        <f>TITRES_STAT!E1416</f>
        <v>10859</v>
      </c>
      <c r="E1413" s="2">
        <f t="shared" si="88"/>
        <v>2633014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CONFIRMED BULLISH</v>
      </c>
    </row>
    <row r="1414" spans="1:8" ht="13.5" x14ac:dyDescent="0.25">
      <c r="A1414" s="3">
        <f>TITRES_STAT!B1417</f>
        <v>44371</v>
      </c>
      <c r="B1414" s="5">
        <f>TITRES_STAT!C1417</f>
        <v>3.56</v>
      </c>
      <c r="C1414" s="5">
        <f>TITRES_STAT!D1417</f>
        <v>1.4831000000000001</v>
      </c>
      <c r="D1414" s="5">
        <f>TITRES_STAT!E1417</f>
        <v>93019</v>
      </c>
      <c r="E1414" s="2">
        <f t="shared" si="88"/>
        <v>2726033</v>
      </c>
      <c r="F1414" s="5" t="str">
        <f t="shared" si="87"/>
        <v>BULLISH</v>
      </c>
      <c r="G1414" s="5" t="str">
        <f t="shared" si="86"/>
        <v>STRONG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3.72</v>
      </c>
      <c r="C1415" s="5">
        <f>TITRES_STAT!D1418</f>
        <v>1.5497000000000001</v>
      </c>
      <c r="D1415" s="5">
        <f>TITRES_STAT!E1418</f>
        <v>0</v>
      </c>
      <c r="E1415" s="2">
        <f t="shared" si="88"/>
        <v>2726033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STRONG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3.72</v>
      </c>
      <c r="C1416" s="5">
        <f>TITRES_STAT!D1419</f>
        <v>1.5497000000000001</v>
      </c>
      <c r="D1416" s="5">
        <f>TITRES_STAT!E1419</f>
        <v>27528</v>
      </c>
      <c r="E1416" s="2">
        <f t="shared" si="88"/>
        <v>2726033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STRONG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3.8</v>
      </c>
      <c r="C1417" s="5">
        <f>TITRES_STAT!D1420</f>
        <v>1.583</v>
      </c>
      <c r="D1417" s="5">
        <f>TITRES_STAT!E1420</f>
        <v>30186</v>
      </c>
      <c r="E1417" s="2">
        <f t="shared" si="88"/>
        <v>2756219</v>
      </c>
      <c r="F1417" s="5" t="str">
        <f t="shared" si="91"/>
        <v>BULLISH</v>
      </c>
      <c r="G1417" s="5" t="str">
        <f t="shared" si="90"/>
        <v>STRONG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3.8</v>
      </c>
      <c r="C1418" s="5">
        <f>TITRES_STAT!D1421</f>
        <v>1.583</v>
      </c>
      <c r="D1418" s="5">
        <f>TITRES_STAT!E1421</f>
        <v>740</v>
      </c>
      <c r="E1418" s="2">
        <f t="shared" si="88"/>
        <v>2756219</v>
      </c>
      <c r="F1418" s="5" t="str">
        <f t="shared" si="91"/>
        <v>BULLISH</v>
      </c>
      <c r="G1418" s="5" t="str">
        <f t="shared" si="90"/>
        <v>STRONG</v>
      </c>
      <c r="H1418" s="5" t="str">
        <f t="shared" si="89"/>
        <v>CONFIRMED BULLISH</v>
      </c>
    </row>
    <row r="1419" spans="1:8" ht="13.5" x14ac:dyDescent="0.25">
      <c r="A1419" s="3">
        <f>TITRES_STAT!B1422</f>
        <v>44378</v>
      </c>
      <c r="B1419" s="5">
        <f>TITRES_STAT!C1422</f>
        <v>3.81</v>
      </c>
      <c r="C1419" s="5">
        <f>TITRES_STAT!D1422</f>
        <v>1.5871999999999999</v>
      </c>
      <c r="D1419" s="5">
        <f>TITRES_STAT!E1422</f>
        <v>7577</v>
      </c>
      <c r="E1419" s="2">
        <f t="shared" si="88"/>
        <v>2763796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CONFIRMED BULLISH</v>
      </c>
    </row>
    <row r="1420" spans="1:8" ht="13.5" x14ac:dyDescent="0.25">
      <c r="A1420" s="3">
        <f>TITRES_STAT!B1423</f>
        <v>44379</v>
      </c>
      <c r="B1420" s="5">
        <f>TITRES_STAT!C1423</f>
        <v>3.82</v>
      </c>
      <c r="C1420" s="5">
        <f>TITRES_STAT!D1423</f>
        <v>1.5913999999999999</v>
      </c>
      <c r="D1420" s="5">
        <f>TITRES_STAT!E1423</f>
        <v>2775</v>
      </c>
      <c r="E1420" s="2">
        <f t="shared" si="88"/>
        <v>2766571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3.82</v>
      </c>
      <c r="C1421" s="5">
        <f>TITRES_STAT!D1424</f>
        <v>1.5913999999999999</v>
      </c>
      <c r="D1421" s="5">
        <f>TITRES_STAT!E1424</f>
        <v>7699</v>
      </c>
      <c r="E1421" s="2">
        <f t="shared" si="88"/>
        <v>2766571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CONFIRMED BULLISH</v>
      </c>
    </row>
    <row r="1422" spans="1:8" ht="13.5" x14ac:dyDescent="0.25">
      <c r="A1422" s="3">
        <f>TITRES_STAT!B1425</f>
        <v>44383</v>
      </c>
      <c r="B1422" s="5">
        <f>TITRES_STAT!C1425</f>
        <v>3.82</v>
      </c>
      <c r="C1422" s="5">
        <f>TITRES_STAT!D1425</f>
        <v>1.5913999999999999</v>
      </c>
      <c r="D1422" s="5">
        <f>TITRES_STAT!E1425</f>
        <v>7169</v>
      </c>
      <c r="E1422" s="2">
        <f t="shared" si="88"/>
        <v>2766571</v>
      </c>
      <c r="F1422" s="5" t="str">
        <f t="shared" si="91"/>
        <v>BULLISH</v>
      </c>
      <c r="G1422" s="5" t="str">
        <f t="shared" si="90"/>
        <v>NEUTRAL</v>
      </c>
      <c r="H1422" s="5" t="str">
        <f t="shared" si="89"/>
        <v>CONFIRMED BULLISH</v>
      </c>
    </row>
    <row r="1423" spans="1:8" ht="13.5" x14ac:dyDescent="0.25">
      <c r="A1423" s="3">
        <f>TITRES_STAT!B1426</f>
        <v>44384</v>
      </c>
      <c r="B1423" s="5">
        <f>TITRES_STAT!C1426</f>
        <v>3.88</v>
      </c>
      <c r="C1423" s="5">
        <f>TITRES_STAT!D1426</f>
        <v>1.6164000000000001</v>
      </c>
      <c r="D1423" s="5">
        <f>TITRES_STAT!E1426</f>
        <v>11049</v>
      </c>
      <c r="E1423" s="2">
        <f t="shared" si="88"/>
        <v>2777620</v>
      </c>
      <c r="F1423" s="5" t="str">
        <f t="shared" si="91"/>
        <v>BULLISH</v>
      </c>
      <c r="G1423" s="5" t="str">
        <f t="shared" si="90"/>
        <v>NEUTRAL</v>
      </c>
      <c r="H1423" s="5" t="str">
        <f t="shared" si="89"/>
        <v>CONFIRMED BULLISH</v>
      </c>
    </row>
    <row r="1424" spans="1:8" ht="13.5" x14ac:dyDescent="0.25">
      <c r="A1424" s="3">
        <f>TITRES_STAT!B1427</f>
        <v>44385</v>
      </c>
      <c r="B1424" s="5">
        <f>TITRES_STAT!C1427</f>
        <v>3.82</v>
      </c>
      <c r="C1424" s="5">
        <f>TITRES_STAT!D1427</f>
        <v>1.6342000000000001</v>
      </c>
      <c r="D1424" s="5">
        <f>TITRES_STAT!E1427</f>
        <v>6293</v>
      </c>
      <c r="E1424" s="2">
        <f t="shared" si="88"/>
        <v>2771327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44386</v>
      </c>
      <c r="B1425" s="5">
        <f>TITRES_STAT!C1428</f>
        <v>3.83</v>
      </c>
      <c r="C1425" s="5">
        <f>TITRES_STAT!D1428</f>
        <v>1.6385000000000001</v>
      </c>
      <c r="D1425" s="5">
        <f>TITRES_STAT!E1428</f>
        <v>10972</v>
      </c>
      <c r="E1425" s="2">
        <f t="shared" si="88"/>
        <v>2782299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CONFIRMED BULLISH</v>
      </c>
    </row>
    <row r="1426" spans="1:8" ht="13.5" x14ac:dyDescent="0.25">
      <c r="A1426" s="3">
        <f>TITRES_STAT!B1429</f>
        <v>44389</v>
      </c>
      <c r="B1426" s="5">
        <f>TITRES_STAT!C1429</f>
        <v>3.88</v>
      </c>
      <c r="C1426" s="5">
        <f>TITRES_STAT!D1429</f>
        <v>1.6597999999999999</v>
      </c>
      <c r="D1426" s="5">
        <f>TITRES_STAT!E1429</f>
        <v>2614</v>
      </c>
      <c r="E1426" s="2">
        <f t="shared" si="88"/>
        <v>2784913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CONFIRMED BULLISH</v>
      </c>
    </row>
    <row r="1427" spans="1:8" ht="13.5" x14ac:dyDescent="0.25">
      <c r="A1427" s="3">
        <f>TITRES_STAT!B1430</f>
        <v>44390</v>
      </c>
      <c r="B1427" s="5">
        <f>TITRES_STAT!C1430</f>
        <v>3.99</v>
      </c>
      <c r="C1427" s="5">
        <f>TITRES_STAT!D1430</f>
        <v>1.7069000000000001</v>
      </c>
      <c r="D1427" s="5">
        <f>TITRES_STAT!E1430</f>
        <v>21943</v>
      </c>
      <c r="E1427" s="2">
        <f t="shared" si="88"/>
        <v>2806856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CONFIRMED BULLISH</v>
      </c>
    </row>
    <row r="1428" spans="1:8" ht="13.5" x14ac:dyDescent="0.25">
      <c r="A1428" s="3">
        <f>TITRES_STAT!B1431</f>
        <v>44391</v>
      </c>
      <c r="B1428" s="5">
        <f>TITRES_STAT!C1431</f>
        <v>3.99</v>
      </c>
      <c r="C1428" s="5">
        <f>TITRES_STAT!D1431</f>
        <v>1.7069000000000001</v>
      </c>
      <c r="D1428" s="5">
        <f>TITRES_STAT!E1431</f>
        <v>1310</v>
      </c>
      <c r="E1428" s="2">
        <f t="shared" si="88"/>
        <v>2806856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44392</v>
      </c>
      <c r="B1429" s="5">
        <f>TITRES_STAT!C1432</f>
        <v>3.97</v>
      </c>
      <c r="C1429" s="5">
        <f>TITRES_STAT!D1432</f>
        <v>1.6983999999999999</v>
      </c>
      <c r="D1429" s="5">
        <f>TITRES_STAT!E1432</f>
        <v>394</v>
      </c>
      <c r="E1429" s="2">
        <f t="shared" si="88"/>
        <v>2806462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4.03</v>
      </c>
      <c r="C1430" s="5">
        <f>TITRES_STAT!D1433</f>
        <v>1.724</v>
      </c>
      <c r="D1430" s="5">
        <f>TITRES_STAT!E1433</f>
        <v>38926</v>
      </c>
      <c r="E1430" s="2">
        <f t="shared" si="88"/>
        <v>2845388</v>
      </c>
      <c r="F1430" s="5" t="str">
        <f t="shared" si="91"/>
        <v>BULLISH</v>
      </c>
      <c r="G1430" s="5" t="str">
        <f t="shared" si="90"/>
        <v>STRONG</v>
      </c>
      <c r="H1430" s="5" t="str">
        <f t="shared" si="89"/>
        <v>CONFIRMED BULLISH</v>
      </c>
    </row>
    <row r="1431" spans="1:8" ht="13.5" x14ac:dyDescent="0.25">
      <c r="A1431" s="3">
        <f>TITRES_STAT!B1434</f>
        <v>44396</v>
      </c>
      <c r="B1431" s="5">
        <f>TITRES_STAT!C1434</f>
        <v>4.26</v>
      </c>
      <c r="C1431" s="5">
        <f>TITRES_STAT!D1434</f>
        <v>1.8224</v>
      </c>
      <c r="D1431" s="5">
        <f>TITRES_STAT!E1434</f>
        <v>683</v>
      </c>
      <c r="E1431" s="2">
        <f t="shared" si="88"/>
        <v>2846071</v>
      </c>
      <c r="F1431" s="5" t="str">
        <f t="shared" si="91"/>
        <v>BULLISH</v>
      </c>
      <c r="G1431" s="5" t="str">
        <f t="shared" si="90"/>
        <v>STRONG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4.1500000000000004</v>
      </c>
      <c r="C1432" s="5">
        <f>TITRES_STAT!D1435</f>
        <v>1.7754000000000001</v>
      </c>
      <c r="D1432" s="5">
        <f>TITRES_STAT!E1435</f>
        <v>6333</v>
      </c>
      <c r="E1432" s="2">
        <f t="shared" si="88"/>
        <v>2839738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4.08</v>
      </c>
      <c r="C1433" s="5">
        <f>TITRES_STAT!D1436</f>
        <v>1.7454000000000001</v>
      </c>
      <c r="D1433" s="5">
        <f>TITRES_STAT!E1436</f>
        <v>2769</v>
      </c>
      <c r="E1433" s="2">
        <f t="shared" si="88"/>
        <v>2836969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3.96</v>
      </c>
      <c r="C1434" s="5">
        <f>TITRES_STAT!D1437</f>
        <v>1.6940999999999999</v>
      </c>
      <c r="D1434" s="5">
        <f>TITRES_STAT!E1437</f>
        <v>1876</v>
      </c>
      <c r="E1434" s="2">
        <f t="shared" si="88"/>
        <v>2835093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BULLISH DIVERGENCE</v>
      </c>
    </row>
    <row r="1435" spans="1:8" ht="13.5" x14ac:dyDescent="0.25">
      <c r="A1435" s="3">
        <f>TITRES_STAT!B1438</f>
        <v>44404</v>
      </c>
      <c r="B1435" s="5">
        <f>TITRES_STAT!C1438</f>
        <v>4.07</v>
      </c>
      <c r="C1435" s="5">
        <f>TITRES_STAT!D1438</f>
        <v>1.7411000000000001</v>
      </c>
      <c r="D1435" s="5">
        <f>TITRES_STAT!E1438</f>
        <v>8001</v>
      </c>
      <c r="E1435" s="2">
        <f t="shared" si="88"/>
        <v>2843094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44405</v>
      </c>
      <c r="B1436" s="5">
        <f>TITRES_STAT!C1439</f>
        <v>4.03</v>
      </c>
      <c r="C1436" s="5">
        <f>TITRES_STAT!D1439</f>
        <v>1.724</v>
      </c>
      <c r="D1436" s="5">
        <f>TITRES_STAT!E1439</f>
        <v>120</v>
      </c>
      <c r="E1436" s="2">
        <f t="shared" si="88"/>
        <v>2842974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CONFIRMED BEARISH</v>
      </c>
    </row>
    <row r="1437" spans="1:8" ht="13.5" x14ac:dyDescent="0.25">
      <c r="A1437" s="3">
        <f>TITRES_STAT!B1440</f>
        <v>44406</v>
      </c>
      <c r="B1437" s="5">
        <f>TITRES_STAT!C1440</f>
        <v>4.05</v>
      </c>
      <c r="C1437" s="5">
        <f>TITRES_STAT!D1440</f>
        <v>1.7325999999999999</v>
      </c>
      <c r="D1437" s="5">
        <f>TITRES_STAT!E1440</f>
        <v>10</v>
      </c>
      <c r="E1437" s="2">
        <f t="shared" si="88"/>
        <v>2842984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BULLISH DIVERGENCE</v>
      </c>
    </row>
    <row r="1438" spans="1:8" ht="13.5" x14ac:dyDescent="0.25">
      <c r="A1438" s="3">
        <f>TITRES_STAT!B1441</f>
        <v>44407</v>
      </c>
      <c r="B1438" s="5">
        <f>TITRES_STAT!C1441</f>
        <v>4.05</v>
      </c>
      <c r="C1438" s="5">
        <f>TITRES_STAT!D1441</f>
        <v>1.7325999999999999</v>
      </c>
      <c r="D1438" s="5">
        <f>TITRES_STAT!E1441</f>
        <v>56</v>
      </c>
      <c r="E1438" s="2">
        <f t="shared" si="88"/>
        <v>2842984</v>
      </c>
      <c r="F1438" s="5" t="str">
        <f t="shared" si="91"/>
        <v>BULLISH</v>
      </c>
      <c r="G1438" s="5" t="str">
        <f t="shared" si="90"/>
        <v>NEUTRAL</v>
      </c>
      <c r="H1438" s="5" t="str">
        <f t="shared" si="89"/>
        <v>BULLISH DIVERGENCE</v>
      </c>
    </row>
    <row r="1439" spans="1:8" ht="13.5" x14ac:dyDescent="0.25">
      <c r="A1439" s="3">
        <f>TITRES_STAT!B1442</f>
        <v>44410</v>
      </c>
      <c r="B1439" s="5">
        <f>TITRES_STAT!C1442</f>
        <v>4.05</v>
      </c>
      <c r="C1439" s="5">
        <f>TITRES_STAT!D1442</f>
        <v>1.7325999999999999</v>
      </c>
      <c r="D1439" s="5">
        <f>TITRES_STAT!E1442</f>
        <v>0</v>
      </c>
      <c r="E1439" s="2">
        <f t="shared" si="88"/>
        <v>2842984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44411</v>
      </c>
      <c r="B1440" s="5">
        <f>TITRES_STAT!C1443</f>
        <v>4.05</v>
      </c>
      <c r="C1440" s="5">
        <f>TITRES_STAT!D1443</f>
        <v>1.7325999999999999</v>
      </c>
      <c r="D1440" s="5">
        <f>TITRES_STAT!E1443</f>
        <v>0</v>
      </c>
      <c r="E1440" s="2">
        <f t="shared" si="88"/>
        <v>2842984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4.0199999999999996</v>
      </c>
      <c r="C1441" s="5">
        <f>TITRES_STAT!D1444</f>
        <v>1.7197</v>
      </c>
      <c r="D1441" s="5">
        <f>TITRES_STAT!E1444</f>
        <v>50</v>
      </c>
      <c r="E1441" s="2">
        <f t="shared" si="88"/>
        <v>2842934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4</v>
      </c>
      <c r="C1442" s="5">
        <f>TITRES_STAT!D1445</f>
        <v>1.7112000000000001</v>
      </c>
      <c r="D1442" s="5">
        <f>TITRES_STAT!E1445</f>
        <v>245</v>
      </c>
      <c r="E1442" s="2">
        <f t="shared" si="88"/>
        <v>2842689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4</v>
      </c>
      <c r="C1443" s="5">
        <f>TITRES_STAT!D1446</f>
        <v>1.7112000000000001</v>
      </c>
      <c r="D1443" s="5">
        <f>TITRES_STAT!E1446</f>
        <v>958</v>
      </c>
      <c r="E1443" s="2">
        <f t="shared" si="88"/>
        <v>2842689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4.04</v>
      </c>
      <c r="C1444" s="5">
        <f>TITRES_STAT!D1447</f>
        <v>1.7282999999999999</v>
      </c>
      <c r="D1444" s="5">
        <f>TITRES_STAT!E1447</f>
        <v>3800</v>
      </c>
      <c r="E1444" s="2">
        <f t="shared" si="88"/>
        <v>2846489</v>
      </c>
      <c r="F1444" s="5" t="str">
        <f t="shared" si="91"/>
        <v>BULLISH</v>
      </c>
      <c r="G1444" s="5" t="str">
        <f t="shared" si="90"/>
        <v>NEUTRAL</v>
      </c>
      <c r="H1444" s="5" t="str">
        <f t="shared" si="89"/>
        <v>BULLISH DIVERGENCE</v>
      </c>
    </row>
    <row r="1445" spans="1:8" ht="13.5" x14ac:dyDescent="0.25">
      <c r="A1445" s="3">
        <f>TITRES_STAT!B1448</f>
        <v>44419</v>
      </c>
      <c r="B1445" s="5">
        <f>TITRES_STAT!C1448</f>
        <v>4.03</v>
      </c>
      <c r="C1445" s="5">
        <f>TITRES_STAT!D1448</f>
        <v>1.724</v>
      </c>
      <c r="D1445" s="5">
        <f>TITRES_STAT!E1448</f>
        <v>1400</v>
      </c>
      <c r="E1445" s="2">
        <f t="shared" si="88"/>
        <v>2845089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BULLISH DIVERGENCE</v>
      </c>
    </row>
    <row r="1446" spans="1:8" ht="13.5" x14ac:dyDescent="0.25">
      <c r="A1446" s="3">
        <f>TITRES_STAT!B1449</f>
        <v>44420</v>
      </c>
      <c r="B1446" s="5">
        <f>TITRES_STAT!C1449</f>
        <v>4.04</v>
      </c>
      <c r="C1446" s="5">
        <f>TITRES_STAT!D1449</f>
        <v>1.7282999999999999</v>
      </c>
      <c r="D1446" s="5">
        <f>TITRES_STAT!E1449</f>
        <v>6615</v>
      </c>
      <c r="E1446" s="2">
        <f t="shared" si="88"/>
        <v>2851704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4.16</v>
      </c>
      <c r="C1447" s="5">
        <f>TITRES_STAT!D1450</f>
        <v>1.7796000000000001</v>
      </c>
      <c r="D1447" s="5">
        <f>TITRES_STAT!E1450</f>
        <v>6646</v>
      </c>
      <c r="E1447" s="2">
        <f t="shared" si="88"/>
        <v>2858350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4.26</v>
      </c>
      <c r="C1448" s="5">
        <f>TITRES_STAT!D1451</f>
        <v>1.8224</v>
      </c>
      <c r="D1448" s="5">
        <f>TITRES_STAT!E1451</f>
        <v>2872</v>
      </c>
      <c r="E1448" s="2">
        <f t="shared" si="88"/>
        <v>2861222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CONFIRMED BULLISH</v>
      </c>
    </row>
    <row r="1449" spans="1:8" ht="13.5" x14ac:dyDescent="0.25">
      <c r="A1449" s="3">
        <f>TITRES_STAT!B1452</f>
        <v>44426</v>
      </c>
      <c r="B1449" s="5">
        <f>TITRES_STAT!C1452</f>
        <v>4.28</v>
      </c>
      <c r="C1449" s="5">
        <f>TITRES_STAT!D1452</f>
        <v>1.831</v>
      </c>
      <c r="D1449" s="5">
        <f>TITRES_STAT!E1452</f>
        <v>2413</v>
      </c>
      <c r="E1449" s="2">
        <f t="shared" si="88"/>
        <v>2863635</v>
      </c>
      <c r="F1449" s="5" t="str">
        <f t="shared" si="91"/>
        <v>BULLISH</v>
      </c>
      <c r="G1449" s="5" t="str">
        <f t="shared" si="90"/>
        <v>NEUTRAL</v>
      </c>
      <c r="H1449" s="5" t="str">
        <f t="shared" si="89"/>
        <v>CONFIRMED BULLISH</v>
      </c>
    </row>
    <row r="1450" spans="1:8" ht="13.5" x14ac:dyDescent="0.25">
      <c r="A1450" s="3">
        <f>TITRES_STAT!B1453</f>
        <v>44427</v>
      </c>
      <c r="B1450" s="5">
        <f>TITRES_STAT!C1453</f>
        <v>4.28</v>
      </c>
      <c r="C1450" s="5">
        <f>TITRES_STAT!D1453</f>
        <v>1.831</v>
      </c>
      <c r="D1450" s="5">
        <f>TITRES_STAT!E1453</f>
        <v>7425</v>
      </c>
      <c r="E1450" s="2">
        <f t="shared" si="88"/>
        <v>2863635</v>
      </c>
      <c r="F1450" s="5" t="str">
        <f t="shared" si="91"/>
        <v>BULLISH</v>
      </c>
      <c r="G1450" s="5" t="str">
        <f t="shared" si="90"/>
        <v>NEUTRAL</v>
      </c>
      <c r="H1450" s="5" t="str">
        <f t="shared" si="89"/>
        <v>CONFIRMED BULLISH</v>
      </c>
    </row>
    <row r="1451" spans="1:8" ht="13.5" x14ac:dyDescent="0.25">
      <c r="A1451" s="3">
        <f>TITRES_STAT!B1454</f>
        <v>44428</v>
      </c>
      <c r="B1451" s="5">
        <f>TITRES_STAT!C1454</f>
        <v>4.4000000000000004</v>
      </c>
      <c r="C1451" s="5">
        <f>TITRES_STAT!D1454</f>
        <v>1.8823000000000001</v>
      </c>
      <c r="D1451" s="5">
        <f>TITRES_STAT!E1454</f>
        <v>149502</v>
      </c>
      <c r="E1451" s="2">
        <f t="shared" si="88"/>
        <v>3013137</v>
      </c>
      <c r="F1451" s="5" t="str">
        <f t="shared" si="91"/>
        <v>BULLISH</v>
      </c>
      <c r="G1451" s="5" t="str">
        <f t="shared" si="90"/>
        <v>STRONG</v>
      </c>
      <c r="H1451" s="5" t="str">
        <f t="shared" si="89"/>
        <v>CONFIRMED BULLISH</v>
      </c>
    </row>
    <row r="1452" spans="1:8" ht="13.5" x14ac:dyDescent="0.25">
      <c r="A1452" s="3">
        <f>TITRES_STAT!B1455</f>
        <v>44431</v>
      </c>
      <c r="B1452" s="5">
        <f>TITRES_STAT!C1455</f>
        <v>4.5999999999999996</v>
      </c>
      <c r="C1452" s="5">
        <f>TITRES_STAT!D1455</f>
        <v>1.9679</v>
      </c>
      <c r="D1452" s="5">
        <f>TITRES_STAT!E1455</f>
        <v>10713</v>
      </c>
      <c r="E1452" s="2">
        <f t="shared" si="88"/>
        <v>3023850</v>
      </c>
      <c r="F1452" s="5" t="str">
        <f t="shared" si="91"/>
        <v>BULLISH</v>
      </c>
      <c r="G1452" s="5" t="str">
        <f t="shared" si="90"/>
        <v>STRONG</v>
      </c>
      <c r="H1452" s="5" t="str">
        <f t="shared" si="89"/>
        <v>CONFIRMED BULLISH</v>
      </c>
    </row>
    <row r="1453" spans="1:8" ht="13.5" x14ac:dyDescent="0.25">
      <c r="A1453" s="3">
        <f>TITRES_STAT!B1456</f>
        <v>44432</v>
      </c>
      <c r="B1453" s="5">
        <f>TITRES_STAT!C1456</f>
        <v>4.5999999999999996</v>
      </c>
      <c r="C1453" s="5">
        <f>TITRES_STAT!D1456</f>
        <v>1.9679</v>
      </c>
      <c r="D1453" s="5">
        <f>TITRES_STAT!E1456</f>
        <v>1373</v>
      </c>
      <c r="E1453" s="2">
        <f t="shared" si="88"/>
        <v>3023850</v>
      </c>
      <c r="F1453" s="5" t="str">
        <f t="shared" si="91"/>
        <v>BULLISH</v>
      </c>
      <c r="G1453" s="5" t="str">
        <f t="shared" si="90"/>
        <v>STRONG</v>
      </c>
      <c r="H1453" s="5" t="str">
        <f t="shared" si="89"/>
        <v>CONFIRMED BULLISH</v>
      </c>
    </row>
    <row r="1454" spans="1:8" ht="13.5" x14ac:dyDescent="0.25">
      <c r="A1454" s="3">
        <f>TITRES_STAT!B1457</f>
        <v>44433</v>
      </c>
      <c r="B1454" s="5">
        <f>TITRES_STAT!C1457</f>
        <v>4.57</v>
      </c>
      <c r="C1454" s="5">
        <f>TITRES_STAT!D1457</f>
        <v>1.9550000000000001</v>
      </c>
      <c r="D1454" s="5">
        <f>TITRES_STAT!E1457</f>
        <v>1762</v>
      </c>
      <c r="E1454" s="2">
        <f t="shared" si="88"/>
        <v>3022088</v>
      </c>
      <c r="F1454" s="5" t="str">
        <f t="shared" si="91"/>
        <v>BULLISH</v>
      </c>
      <c r="G1454" s="5" t="str">
        <f t="shared" si="90"/>
        <v>STRONG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4.5</v>
      </c>
      <c r="C1455" s="5">
        <f>TITRES_STAT!D1458</f>
        <v>1.9251</v>
      </c>
      <c r="D1455" s="5">
        <f>TITRES_STAT!E1458</f>
        <v>863</v>
      </c>
      <c r="E1455" s="2">
        <f t="shared" si="88"/>
        <v>3021225</v>
      </c>
      <c r="F1455" s="5" t="str">
        <f t="shared" si="91"/>
        <v>BULLISH</v>
      </c>
      <c r="G1455" s="5" t="str">
        <f t="shared" si="90"/>
        <v>STRONG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4.74</v>
      </c>
      <c r="C1456" s="5">
        <f>TITRES_STAT!D1459</f>
        <v>2.0278</v>
      </c>
      <c r="D1456" s="5">
        <f>TITRES_STAT!E1459</f>
        <v>11525</v>
      </c>
      <c r="E1456" s="2">
        <f t="shared" si="88"/>
        <v>3032750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4.7</v>
      </c>
      <c r="C1457" s="5">
        <f>TITRES_STAT!D1460</f>
        <v>2.0106000000000002</v>
      </c>
      <c r="D1457" s="5">
        <f>TITRES_STAT!E1460</f>
        <v>1000</v>
      </c>
      <c r="E1457" s="2">
        <f t="shared" si="88"/>
        <v>3031750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4.6900000000000004</v>
      </c>
      <c r="C1458" s="5">
        <f>TITRES_STAT!D1461</f>
        <v>2.0064000000000002</v>
      </c>
      <c r="D1458" s="5">
        <f>TITRES_STAT!E1461</f>
        <v>3200</v>
      </c>
      <c r="E1458" s="2">
        <f t="shared" si="88"/>
        <v>3028550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44440</v>
      </c>
      <c r="B1459" s="5">
        <f>TITRES_STAT!C1462</f>
        <v>4.6900000000000004</v>
      </c>
      <c r="C1459" s="5">
        <f>TITRES_STAT!D1462</f>
        <v>2.0064000000000002</v>
      </c>
      <c r="D1459" s="5">
        <f>TITRES_STAT!E1462</f>
        <v>2101</v>
      </c>
      <c r="E1459" s="2">
        <f t="shared" si="88"/>
        <v>3028550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CONFIRMED BULLISH</v>
      </c>
    </row>
    <row r="1460" spans="1:8" ht="13.5" x14ac:dyDescent="0.25">
      <c r="A1460" s="3">
        <f>TITRES_STAT!B1463</f>
        <v>44441</v>
      </c>
      <c r="B1460" s="5">
        <f>TITRES_STAT!C1463</f>
        <v>4.74</v>
      </c>
      <c r="C1460" s="5">
        <f>TITRES_STAT!D1463</f>
        <v>2.0278</v>
      </c>
      <c r="D1460" s="5">
        <f>TITRES_STAT!E1463</f>
        <v>1069</v>
      </c>
      <c r="E1460" s="2">
        <f t="shared" si="88"/>
        <v>3029619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CONFIRMED BULLISH</v>
      </c>
    </row>
    <row r="1461" spans="1:8" ht="13.5" x14ac:dyDescent="0.25">
      <c r="A1461" s="3">
        <f>TITRES_STAT!B1464</f>
        <v>44442</v>
      </c>
      <c r="B1461" s="5">
        <f>TITRES_STAT!C1464</f>
        <v>4.7</v>
      </c>
      <c r="C1461" s="5">
        <f>TITRES_STAT!D1464</f>
        <v>2.0106000000000002</v>
      </c>
      <c r="D1461" s="5">
        <f>TITRES_STAT!E1464</f>
        <v>16569</v>
      </c>
      <c r="E1461" s="2">
        <f t="shared" si="88"/>
        <v>3013050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44445</v>
      </c>
      <c r="B1462" s="5">
        <f>TITRES_STAT!C1465</f>
        <v>4.67</v>
      </c>
      <c r="C1462" s="5">
        <f>TITRES_STAT!D1465</f>
        <v>1.9978</v>
      </c>
      <c r="D1462" s="5">
        <f>TITRES_STAT!E1465</f>
        <v>2502</v>
      </c>
      <c r="E1462" s="2">
        <f t="shared" si="88"/>
        <v>3010548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4.5999999999999996</v>
      </c>
      <c r="C1463" s="5">
        <f>TITRES_STAT!D1466</f>
        <v>1.9679</v>
      </c>
      <c r="D1463" s="5">
        <f>TITRES_STAT!E1466</f>
        <v>834</v>
      </c>
      <c r="E1463" s="2">
        <f t="shared" si="88"/>
        <v>3009714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4.5</v>
      </c>
      <c r="C1464" s="5">
        <f>TITRES_STAT!D1467</f>
        <v>1.9251</v>
      </c>
      <c r="D1464" s="5">
        <f>TITRES_STAT!E1467</f>
        <v>1846</v>
      </c>
      <c r="E1464" s="2">
        <f t="shared" si="88"/>
        <v>3007868</v>
      </c>
      <c r="F1464" s="5" t="str">
        <f t="shared" si="91"/>
        <v>BEARISH</v>
      </c>
      <c r="G1464" s="5" t="str">
        <f t="shared" si="90"/>
        <v>NEUTRAL</v>
      </c>
      <c r="H1464" s="5" t="str">
        <f t="shared" si="89"/>
        <v>CONFIRMED BEARISH</v>
      </c>
    </row>
    <row r="1465" spans="1:8" ht="13.5" x14ac:dyDescent="0.25">
      <c r="A1465" s="3">
        <f>TITRES_STAT!B1468</f>
        <v>44448</v>
      </c>
      <c r="B1465" s="5">
        <f>TITRES_STAT!C1468</f>
        <v>4.55</v>
      </c>
      <c r="C1465" s="5">
        <f>TITRES_STAT!D1468</f>
        <v>1.9464999999999999</v>
      </c>
      <c r="D1465" s="5">
        <f>TITRES_STAT!E1468</f>
        <v>3009</v>
      </c>
      <c r="E1465" s="2">
        <f t="shared" si="88"/>
        <v>3010877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44449</v>
      </c>
      <c r="B1466" s="5">
        <f>TITRES_STAT!C1469</f>
        <v>4.8</v>
      </c>
      <c r="C1466" s="5">
        <f>TITRES_STAT!D1469</f>
        <v>2.0533999999999999</v>
      </c>
      <c r="D1466" s="5">
        <f>TITRES_STAT!E1469</f>
        <v>236346</v>
      </c>
      <c r="E1466" s="2">
        <f t="shared" si="88"/>
        <v>3247223</v>
      </c>
      <c r="F1466" s="5" t="str">
        <f t="shared" si="91"/>
        <v>BULLISH</v>
      </c>
      <c r="G1466" s="5" t="str">
        <f t="shared" si="90"/>
        <v>STRONG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4.74</v>
      </c>
      <c r="C1467" s="5">
        <f>TITRES_STAT!D1470</f>
        <v>2.0278</v>
      </c>
      <c r="D1467" s="5">
        <f>TITRES_STAT!E1470</f>
        <v>5364</v>
      </c>
      <c r="E1467" s="2">
        <f t="shared" si="88"/>
        <v>3241859</v>
      </c>
      <c r="F1467" s="5" t="str">
        <f t="shared" si="91"/>
        <v>BULLISH</v>
      </c>
      <c r="G1467" s="5" t="str">
        <f t="shared" si="90"/>
        <v>STRONG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4.62</v>
      </c>
      <c r="C1468" s="5">
        <f>TITRES_STAT!D1471</f>
        <v>1.9763999999999999</v>
      </c>
      <c r="D1468" s="5">
        <f>TITRES_STAT!E1471</f>
        <v>2954</v>
      </c>
      <c r="E1468" s="2">
        <f t="shared" si="88"/>
        <v>3238905</v>
      </c>
      <c r="F1468" s="5" t="str">
        <f t="shared" si="91"/>
        <v>BULLISH</v>
      </c>
      <c r="G1468" s="5" t="str">
        <f t="shared" si="90"/>
        <v>STRONG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4.62</v>
      </c>
      <c r="C1469" s="5">
        <f>TITRES_STAT!D1472</f>
        <v>1.9763999999999999</v>
      </c>
      <c r="D1469" s="5">
        <f>TITRES_STAT!E1472</f>
        <v>975</v>
      </c>
      <c r="E1469" s="2">
        <f t="shared" si="88"/>
        <v>3238905</v>
      </c>
      <c r="F1469" s="5" t="str">
        <f t="shared" si="91"/>
        <v>BULLISH</v>
      </c>
      <c r="G1469" s="5" t="str">
        <f t="shared" si="90"/>
        <v>STRONG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4.6100000000000003</v>
      </c>
      <c r="C1470" s="5">
        <f>TITRES_STAT!D1473</f>
        <v>1.9721</v>
      </c>
      <c r="D1470" s="5">
        <f>TITRES_STAT!E1473</f>
        <v>2453</v>
      </c>
      <c r="E1470" s="2">
        <f t="shared" si="88"/>
        <v>3236452</v>
      </c>
      <c r="F1470" s="5" t="str">
        <f t="shared" si="91"/>
        <v>BULLISH</v>
      </c>
      <c r="G1470" s="5" t="str">
        <f t="shared" si="90"/>
        <v>STRONG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4.7</v>
      </c>
      <c r="C1471" s="5">
        <f>TITRES_STAT!D1474</f>
        <v>2.0106000000000002</v>
      </c>
      <c r="D1471" s="5">
        <f>TITRES_STAT!E1474</f>
        <v>6252</v>
      </c>
      <c r="E1471" s="2">
        <f t="shared" si="88"/>
        <v>3242704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4.66</v>
      </c>
      <c r="C1472" s="5">
        <f>TITRES_STAT!D1475</f>
        <v>1.9935</v>
      </c>
      <c r="D1472" s="5">
        <f>TITRES_STAT!E1475</f>
        <v>1167</v>
      </c>
      <c r="E1472" s="2">
        <f t="shared" si="88"/>
        <v>3241537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4.66</v>
      </c>
      <c r="C1473" s="5">
        <f>TITRES_STAT!D1476</f>
        <v>1.9935</v>
      </c>
      <c r="D1473" s="5">
        <f>TITRES_STAT!E1476</f>
        <v>3040</v>
      </c>
      <c r="E1473" s="2">
        <f t="shared" si="88"/>
        <v>3241537</v>
      </c>
      <c r="F1473" s="5" t="str">
        <f t="shared" si="91"/>
        <v>BULLISH</v>
      </c>
      <c r="G1473" s="5" t="str">
        <f t="shared" si="90"/>
        <v>NEUTRAL</v>
      </c>
      <c r="H1473" s="5" t="str">
        <f t="shared" si="89"/>
        <v>CONFIRMED BULLISH</v>
      </c>
    </row>
    <row r="1474" spans="1:8" ht="13.5" x14ac:dyDescent="0.25">
      <c r="A1474" s="3">
        <f>TITRES_STAT!B1477</f>
        <v>44461</v>
      </c>
      <c r="B1474" s="5">
        <f>TITRES_STAT!C1477</f>
        <v>4.66</v>
      </c>
      <c r="C1474" s="5">
        <f>TITRES_STAT!D1477</f>
        <v>1.9935</v>
      </c>
      <c r="D1474" s="5">
        <f>TITRES_STAT!E1477</f>
        <v>3091</v>
      </c>
      <c r="E1474" s="2">
        <f t="shared" si="88"/>
        <v>3241537</v>
      </c>
      <c r="F1474" s="5" t="str">
        <f t="shared" si="91"/>
        <v>BULLISH</v>
      </c>
      <c r="G1474" s="5" t="str">
        <f t="shared" si="90"/>
        <v>NEUTRAL</v>
      </c>
      <c r="H1474" s="5" t="str">
        <f t="shared" si="89"/>
        <v>CONFIRMED BULLISH</v>
      </c>
    </row>
    <row r="1475" spans="1:8" ht="13.5" x14ac:dyDescent="0.25">
      <c r="A1475" s="3">
        <f>TITRES_STAT!B1478</f>
        <v>44462</v>
      </c>
      <c r="B1475" s="5">
        <f>TITRES_STAT!C1478</f>
        <v>4.66</v>
      </c>
      <c r="C1475" s="5">
        <f>TITRES_STAT!D1478</f>
        <v>1.9935</v>
      </c>
      <c r="D1475" s="5">
        <f>TITRES_STAT!E1478</f>
        <v>566</v>
      </c>
      <c r="E1475" s="2">
        <f t="shared" si="88"/>
        <v>3241537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CONFIRMED BULLISH</v>
      </c>
    </row>
    <row r="1476" spans="1:8" ht="13.5" x14ac:dyDescent="0.25">
      <c r="A1476" s="3">
        <f>TITRES_STAT!B1479</f>
        <v>44463</v>
      </c>
      <c r="B1476" s="5">
        <f>TITRES_STAT!C1479</f>
        <v>4.6900000000000004</v>
      </c>
      <c r="C1476" s="5">
        <f>TITRES_STAT!D1479</f>
        <v>2.0064000000000002</v>
      </c>
      <c r="D1476" s="5">
        <f>TITRES_STAT!E1479</f>
        <v>2472</v>
      </c>
      <c r="E1476" s="2">
        <f t="shared" ref="E1476:E1539" si="92">IF(B1476&gt;B1475, E1475+D1476, IF(B1476&lt;B1475, E1475-D1476, E1475))</f>
        <v>3244009</v>
      </c>
      <c r="F1476" s="5" t="str">
        <f t="shared" si="91"/>
        <v>BULLISH</v>
      </c>
      <c r="G1476" s="5" t="str">
        <f t="shared" si="90"/>
        <v>NEUTRAL</v>
      </c>
      <c r="H1476" s="5" t="str">
        <f t="shared" si="89"/>
        <v>BULLISH DIVERGENCE</v>
      </c>
    </row>
    <row r="1477" spans="1:8" ht="13.5" x14ac:dyDescent="0.25">
      <c r="A1477" s="3">
        <f>TITRES_STAT!B1480</f>
        <v>44466</v>
      </c>
      <c r="B1477" s="5">
        <f>TITRES_STAT!C1480</f>
        <v>4.66</v>
      </c>
      <c r="C1477" s="5">
        <f>TITRES_STAT!D1480</f>
        <v>1.9935</v>
      </c>
      <c r="D1477" s="5">
        <f>TITRES_STAT!E1480</f>
        <v>2850</v>
      </c>
      <c r="E1477" s="2">
        <f t="shared" si="92"/>
        <v>3241159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4.66</v>
      </c>
      <c r="C1478" s="5">
        <f>TITRES_STAT!D1481</f>
        <v>1.9935</v>
      </c>
      <c r="D1478" s="5">
        <f>TITRES_STAT!E1481</f>
        <v>464</v>
      </c>
      <c r="E1478" s="2">
        <f t="shared" si="92"/>
        <v>3241159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4.6399999999999997</v>
      </c>
      <c r="C1479" s="5">
        <f>TITRES_STAT!D1482</f>
        <v>1.9850000000000001</v>
      </c>
      <c r="D1479" s="5">
        <f>TITRES_STAT!E1482</f>
        <v>1292</v>
      </c>
      <c r="E1479" s="2">
        <f t="shared" si="92"/>
        <v>3239867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4.6399999999999997</v>
      </c>
      <c r="C1480" s="5">
        <f>TITRES_STAT!D1483</f>
        <v>1.9850000000000001</v>
      </c>
      <c r="D1480" s="5">
        <f>TITRES_STAT!E1483</f>
        <v>3654</v>
      </c>
      <c r="E1480" s="2">
        <f t="shared" si="92"/>
        <v>3239867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44470</v>
      </c>
      <c r="B1481" s="5">
        <f>TITRES_STAT!C1484</f>
        <v>4.7</v>
      </c>
      <c r="C1481" s="5">
        <f>TITRES_STAT!D1484</f>
        <v>2.0106000000000002</v>
      </c>
      <c r="D1481" s="5">
        <f>TITRES_STAT!E1484</f>
        <v>2041</v>
      </c>
      <c r="E1481" s="2">
        <f t="shared" si="92"/>
        <v>3241908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BEARISH DIVERGENCE</v>
      </c>
    </row>
    <row r="1482" spans="1:8" ht="13.5" x14ac:dyDescent="0.25">
      <c r="A1482" s="3">
        <f>TITRES_STAT!B1485</f>
        <v>44473</v>
      </c>
      <c r="B1482" s="5">
        <f>TITRES_STAT!C1485</f>
        <v>4.7</v>
      </c>
      <c r="C1482" s="5">
        <f>TITRES_STAT!D1485</f>
        <v>2.0106000000000002</v>
      </c>
      <c r="D1482" s="5">
        <f>TITRES_STAT!E1485</f>
        <v>3125</v>
      </c>
      <c r="E1482" s="2">
        <f t="shared" si="92"/>
        <v>3241908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CONFIRMED BULLISH</v>
      </c>
    </row>
    <row r="1483" spans="1:8" ht="13.5" x14ac:dyDescent="0.25">
      <c r="A1483" s="3">
        <f>TITRES_STAT!B1486</f>
        <v>44474</v>
      </c>
      <c r="B1483" s="5">
        <f>TITRES_STAT!C1486</f>
        <v>4.7699999999999996</v>
      </c>
      <c r="C1483" s="5">
        <f>TITRES_STAT!D1486</f>
        <v>2.0406</v>
      </c>
      <c r="D1483" s="5">
        <f>TITRES_STAT!E1486</f>
        <v>5052</v>
      </c>
      <c r="E1483" s="2">
        <f t="shared" si="92"/>
        <v>3246960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4.8099999999999996</v>
      </c>
      <c r="C1484" s="5">
        <f>TITRES_STAT!D1487</f>
        <v>2.0577000000000001</v>
      </c>
      <c r="D1484" s="5">
        <f>TITRES_STAT!E1487</f>
        <v>2135</v>
      </c>
      <c r="E1484" s="2">
        <f t="shared" si="92"/>
        <v>3249095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4.8499999999999996</v>
      </c>
      <c r="C1485" s="5">
        <f>TITRES_STAT!D1488</f>
        <v>2.0748000000000002</v>
      </c>
      <c r="D1485" s="5">
        <f>TITRES_STAT!E1488</f>
        <v>4374</v>
      </c>
      <c r="E1485" s="2">
        <f t="shared" si="92"/>
        <v>3253469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5.01</v>
      </c>
      <c r="C1486" s="5">
        <f>TITRES_STAT!D1489</f>
        <v>2.1433</v>
      </c>
      <c r="D1486" s="5">
        <f>TITRES_STAT!E1489</f>
        <v>16422</v>
      </c>
      <c r="E1486" s="2">
        <f t="shared" si="92"/>
        <v>3269891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5.3</v>
      </c>
      <c r="C1487" s="5">
        <f>TITRES_STAT!D1490</f>
        <v>2.2673000000000001</v>
      </c>
      <c r="D1487" s="5">
        <f>TITRES_STAT!E1490</f>
        <v>7426</v>
      </c>
      <c r="E1487" s="2">
        <f t="shared" si="92"/>
        <v>3277317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5.4</v>
      </c>
      <c r="C1488" s="5">
        <f>TITRES_STAT!D1491</f>
        <v>2.3100999999999998</v>
      </c>
      <c r="D1488" s="5">
        <f>TITRES_STAT!E1491</f>
        <v>3251</v>
      </c>
      <c r="E1488" s="2">
        <f t="shared" si="92"/>
        <v>3280568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5.2</v>
      </c>
      <c r="C1489" s="5">
        <f>TITRES_STAT!D1492</f>
        <v>2.2244999999999999</v>
      </c>
      <c r="D1489" s="5">
        <f>TITRES_STAT!E1492</f>
        <v>2310</v>
      </c>
      <c r="E1489" s="2">
        <f t="shared" si="92"/>
        <v>3278258</v>
      </c>
      <c r="F1489" s="5" t="str">
        <f t="shared" si="95"/>
        <v>BULLISH</v>
      </c>
      <c r="G1489" s="5" t="str">
        <f t="shared" si="94"/>
        <v>NEUTRAL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5.15</v>
      </c>
      <c r="C1490" s="5">
        <f>TITRES_STAT!D1493</f>
        <v>2.2031999999999998</v>
      </c>
      <c r="D1490" s="5">
        <f>TITRES_STAT!E1493</f>
        <v>5292</v>
      </c>
      <c r="E1490" s="2">
        <f t="shared" si="92"/>
        <v>3272966</v>
      </c>
      <c r="F1490" s="5" t="str">
        <f t="shared" si="95"/>
        <v>BULLISH</v>
      </c>
      <c r="G1490" s="5" t="str">
        <f t="shared" si="94"/>
        <v>NEUTRAL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5.08</v>
      </c>
      <c r="C1491" s="5">
        <f>TITRES_STAT!D1494</f>
        <v>2.1732</v>
      </c>
      <c r="D1491" s="5">
        <f>TITRES_STAT!E1494</f>
        <v>1210</v>
      </c>
      <c r="E1491" s="2">
        <f t="shared" si="92"/>
        <v>3271756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CONFIRMED BULLISH</v>
      </c>
    </row>
    <row r="1492" spans="1:8" ht="13.5" x14ac:dyDescent="0.25">
      <c r="A1492" s="3">
        <f>TITRES_STAT!B1495</f>
        <v>44489</v>
      </c>
      <c r="B1492" s="5">
        <f>TITRES_STAT!C1495</f>
        <v>5.08</v>
      </c>
      <c r="C1492" s="5">
        <f>TITRES_STAT!D1495</f>
        <v>2.1732</v>
      </c>
      <c r="D1492" s="5">
        <f>TITRES_STAT!E1495</f>
        <v>23</v>
      </c>
      <c r="E1492" s="2">
        <f t="shared" si="92"/>
        <v>3271756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CONFIRMED BEARISH</v>
      </c>
    </row>
    <row r="1493" spans="1:8" ht="13.5" x14ac:dyDescent="0.25">
      <c r="A1493" s="3">
        <f>TITRES_STAT!B1496</f>
        <v>44490</v>
      </c>
      <c r="B1493" s="5">
        <f>TITRES_STAT!C1496</f>
        <v>5.09</v>
      </c>
      <c r="C1493" s="5">
        <f>TITRES_STAT!D1496</f>
        <v>2.1775000000000002</v>
      </c>
      <c r="D1493" s="5">
        <f>TITRES_STAT!E1496</f>
        <v>14602</v>
      </c>
      <c r="E1493" s="2">
        <f t="shared" si="92"/>
        <v>3286358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BULLISH DIVERGENCE</v>
      </c>
    </row>
    <row r="1494" spans="1:8" ht="13.5" x14ac:dyDescent="0.25">
      <c r="A1494" s="3">
        <f>TITRES_STAT!B1497</f>
        <v>44491</v>
      </c>
      <c r="B1494" s="5">
        <f>TITRES_STAT!C1497</f>
        <v>4.9000000000000004</v>
      </c>
      <c r="C1494" s="5">
        <f>TITRES_STAT!D1497</f>
        <v>2.0962000000000001</v>
      </c>
      <c r="D1494" s="5">
        <f>TITRES_STAT!E1497</f>
        <v>1114</v>
      </c>
      <c r="E1494" s="2">
        <f t="shared" si="92"/>
        <v>3285244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BULLISH DIVERGENCE</v>
      </c>
    </row>
    <row r="1495" spans="1:8" ht="13.5" x14ac:dyDescent="0.25">
      <c r="A1495" s="3">
        <f>TITRES_STAT!B1498</f>
        <v>44494</v>
      </c>
      <c r="B1495" s="5">
        <f>TITRES_STAT!C1498</f>
        <v>4.96</v>
      </c>
      <c r="C1495" s="5">
        <f>TITRES_STAT!D1498</f>
        <v>2.1219000000000001</v>
      </c>
      <c r="D1495" s="5">
        <f>TITRES_STAT!E1498</f>
        <v>1</v>
      </c>
      <c r="E1495" s="2">
        <f t="shared" si="92"/>
        <v>3285245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BULLISH DIVERGENCE</v>
      </c>
    </row>
    <row r="1496" spans="1:8" ht="13.5" x14ac:dyDescent="0.25">
      <c r="A1496" s="3">
        <f>TITRES_STAT!B1499</f>
        <v>44495</v>
      </c>
      <c r="B1496" s="5">
        <f>TITRES_STAT!C1499</f>
        <v>4.9000000000000004</v>
      </c>
      <c r="C1496" s="5">
        <f>TITRES_STAT!D1499</f>
        <v>2.0962000000000001</v>
      </c>
      <c r="D1496" s="5">
        <f>TITRES_STAT!E1499</f>
        <v>98</v>
      </c>
      <c r="E1496" s="2">
        <f t="shared" si="92"/>
        <v>3285147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BULLISH DIVERGENCE</v>
      </c>
    </row>
    <row r="1497" spans="1:8" ht="13.5" x14ac:dyDescent="0.25">
      <c r="A1497" s="3">
        <f>TITRES_STAT!B1500</f>
        <v>44496</v>
      </c>
      <c r="B1497" s="5">
        <f>TITRES_STAT!C1500</f>
        <v>4.9000000000000004</v>
      </c>
      <c r="C1497" s="5">
        <f>TITRES_STAT!D1500</f>
        <v>2.0962000000000001</v>
      </c>
      <c r="D1497" s="5">
        <f>TITRES_STAT!E1500</f>
        <v>1</v>
      </c>
      <c r="E1497" s="2">
        <f t="shared" si="92"/>
        <v>3285147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BULLISH DIVERGENCE</v>
      </c>
    </row>
    <row r="1498" spans="1:8" ht="13.5" x14ac:dyDescent="0.25">
      <c r="A1498" s="3">
        <f>TITRES_STAT!B1501</f>
        <v>44497</v>
      </c>
      <c r="B1498" s="5">
        <f>TITRES_STAT!C1501</f>
        <v>5</v>
      </c>
      <c r="C1498" s="5">
        <f>TITRES_STAT!D1501</f>
        <v>2.1389999999999998</v>
      </c>
      <c r="D1498" s="5">
        <f>TITRES_STAT!E1501</f>
        <v>1</v>
      </c>
      <c r="E1498" s="2">
        <f t="shared" si="92"/>
        <v>3285148</v>
      </c>
      <c r="F1498" s="5" t="str">
        <f t="shared" si="95"/>
        <v>BEARISH</v>
      </c>
      <c r="G1498" s="5" t="str">
        <f t="shared" si="94"/>
        <v>NEUTRAL</v>
      </c>
      <c r="H1498" s="5" t="str">
        <f t="shared" si="93"/>
        <v>CONFIRMED BEARISH</v>
      </c>
    </row>
    <row r="1499" spans="1:8" ht="13.5" x14ac:dyDescent="0.25">
      <c r="A1499" s="3">
        <f>TITRES_STAT!B1502</f>
        <v>44498</v>
      </c>
      <c r="B1499" s="5">
        <f>TITRES_STAT!C1502</f>
        <v>5.15</v>
      </c>
      <c r="C1499" s="5">
        <f>TITRES_STAT!D1502</f>
        <v>2.2031999999999998</v>
      </c>
      <c r="D1499" s="5">
        <f>TITRES_STAT!E1502</f>
        <v>8189</v>
      </c>
      <c r="E1499" s="2">
        <f t="shared" si="92"/>
        <v>3293337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5.35</v>
      </c>
      <c r="C1500" s="5">
        <f>TITRES_STAT!D1503</f>
        <v>2.2887</v>
      </c>
      <c r="D1500" s="5">
        <f>TITRES_STAT!E1503</f>
        <v>1</v>
      </c>
      <c r="E1500" s="2">
        <f t="shared" si="92"/>
        <v>3293338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44502</v>
      </c>
      <c r="B1501" s="5">
        <f>TITRES_STAT!C1504</f>
        <v>5.09</v>
      </c>
      <c r="C1501" s="5">
        <f>TITRES_STAT!D1504</f>
        <v>2.1775000000000002</v>
      </c>
      <c r="D1501" s="5">
        <f>TITRES_STAT!E1504</f>
        <v>8185</v>
      </c>
      <c r="E1501" s="2">
        <f t="shared" si="92"/>
        <v>3285153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44503</v>
      </c>
      <c r="B1502" s="5">
        <f>TITRES_STAT!C1505</f>
        <v>5.3</v>
      </c>
      <c r="C1502" s="5">
        <f>TITRES_STAT!D1505</f>
        <v>2.2673000000000001</v>
      </c>
      <c r="D1502" s="5">
        <f>TITRES_STAT!E1505</f>
        <v>184</v>
      </c>
      <c r="E1502" s="2">
        <f t="shared" si="92"/>
        <v>3285337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5.21</v>
      </c>
      <c r="C1503" s="5">
        <f>TITRES_STAT!D1506</f>
        <v>2.2288000000000001</v>
      </c>
      <c r="D1503" s="5">
        <f>TITRES_STAT!E1506</f>
        <v>10830</v>
      </c>
      <c r="E1503" s="2">
        <f t="shared" si="92"/>
        <v>3274507</v>
      </c>
      <c r="F1503" s="5" t="str">
        <f t="shared" si="95"/>
        <v>BEARISH</v>
      </c>
      <c r="G1503" s="5" t="str">
        <f t="shared" si="94"/>
        <v>NEUTRAL</v>
      </c>
      <c r="H1503" s="5" t="str">
        <f t="shared" si="93"/>
        <v>BEARISH DIVERGENCE</v>
      </c>
    </row>
    <row r="1504" spans="1:8" ht="13.5" x14ac:dyDescent="0.25">
      <c r="A1504" s="3">
        <f>TITRES_STAT!B1507</f>
        <v>44505</v>
      </c>
      <c r="B1504" s="5">
        <f>TITRES_STAT!C1507</f>
        <v>5.2</v>
      </c>
      <c r="C1504" s="5">
        <f>TITRES_STAT!D1507</f>
        <v>2.2244999999999999</v>
      </c>
      <c r="D1504" s="5">
        <f>TITRES_STAT!E1507</f>
        <v>186</v>
      </c>
      <c r="E1504" s="2">
        <f t="shared" si="92"/>
        <v>3274321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BEARISH DIVERGENCE</v>
      </c>
    </row>
    <row r="1505" spans="1:8" ht="13.5" x14ac:dyDescent="0.25">
      <c r="A1505" s="3">
        <f>TITRES_STAT!B1508</f>
        <v>44508</v>
      </c>
      <c r="B1505" s="5">
        <f>TITRES_STAT!C1508</f>
        <v>5.05</v>
      </c>
      <c r="C1505" s="5">
        <f>TITRES_STAT!D1508</f>
        <v>2.1604000000000001</v>
      </c>
      <c r="D1505" s="5">
        <f>TITRES_STAT!E1508</f>
        <v>7669</v>
      </c>
      <c r="E1505" s="2">
        <f t="shared" si="92"/>
        <v>3266652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CONFIRMED BEARISH</v>
      </c>
    </row>
    <row r="1506" spans="1:8" ht="13.5" x14ac:dyDescent="0.25">
      <c r="A1506" s="3">
        <f>TITRES_STAT!B1509</f>
        <v>44509</v>
      </c>
      <c r="B1506" s="5">
        <f>TITRES_STAT!C1509</f>
        <v>5.24</v>
      </c>
      <c r="C1506" s="5">
        <f>TITRES_STAT!D1509</f>
        <v>2.2416999999999998</v>
      </c>
      <c r="D1506" s="5">
        <f>TITRES_STAT!E1509</f>
        <v>11505</v>
      </c>
      <c r="E1506" s="2">
        <f t="shared" si="92"/>
        <v>3278157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BEARISH DIVERGENCE</v>
      </c>
    </row>
    <row r="1507" spans="1:8" ht="13.5" x14ac:dyDescent="0.25">
      <c r="A1507" s="3">
        <f>TITRES_STAT!B1510</f>
        <v>44510</v>
      </c>
      <c r="B1507" s="5">
        <f>TITRES_STAT!C1510</f>
        <v>5.25</v>
      </c>
      <c r="C1507" s="5">
        <f>TITRES_STAT!D1510</f>
        <v>2.2458999999999998</v>
      </c>
      <c r="D1507" s="5">
        <f>TITRES_STAT!E1510</f>
        <v>37</v>
      </c>
      <c r="E1507" s="2">
        <f t="shared" si="92"/>
        <v>3278194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5.2</v>
      </c>
      <c r="C1508" s="5">
        <f>TITRES_STAT!D1511</f>
        <v>2.2244999999999999</v>
      </c>
      <c r="D1508" s="5">
        <f>TITRES_STAT!E1511</f>
        <v>157</v>
      </c>
      <c r="E1508" s="2">
        <f t="shared" si="92"/>
        <v>3278037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BULLISH DIVERGENCE</v>
      </c>
    </row>
    <row r="1509" spans="1:8" ht="13.5" x14ac:dyDescent="0.25">
      <c r="A1509" s="3">
        <f>TITRES_STAT!B1512</f>
        <v>44512</v>
      </c>
      <c r="B1509" s="5">
        <f>TITRES_STAT!C1512</f>
        <v>5.12</v>
      </c>
      <c r="C1509" s="5">
        <f>TITRES_STAT!D1512</f>
        <v>2.1903000000000001</v>
      </c>
      <c r="D1509" s="5">
        <f>TITRES_STAT!E1512</f>
        <v>272</v>
      </c>
      <c r="E1509" s="2">
        <f t="shared" si="92"/>
        <v>3277765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BULLISH DIVERGENCE</v>
      </c>
    </row>
    <row r="1510" spans="1:8" ht="13.5" x14ac:dyDescent="0.25">
      <c r="A1510" s="3">
        <f>TITRES_STAT!B1513</f>
        <v>44515</v>
      </c>
      <c r="B1510" s="5">
        <f>TITRES_STAT!C1513</f>
        <v>5.12</v>
      </c>
      <c r="C1510" s="5">
        <f>TITRES_STAT!D1513</f>
        <v>2.1903000000000001</v>
      </c>
      <c r="D1510" s="5">
        <f>TITRES_STAT!E1513</f>
        <v>60</v>
      </c>
      <c r="E1510" s="2">
        <f t="shared" si="92"/>
        <v>3277765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CONFIRMED BULLISH</v>
      </c>
    </row>
    <row r="1511" spans="1:8" ht="13.5" x14ac:dyDescent="0.25">
      <c r="A1511" s="3">
        <f>TITRES_STAT!B1514</f>
        <v>44516</v>
      </c>
      <c r="B1511" s="5">
        <f>TITRES_STAT!C1514</f>
        <v>5.12</v>
      </c>
      <c r="C1511" s="5">
        <f>TITRES_STAT!D1514</f>
        <v>2.1903000000000001</v>
      </c>
      <c r="D1511" s="5">
        <f>TITRES_STAT!E1514</f>
        <v>0</v>
      </c>
      <c r="E1511" s="2">
        <f t="shared" si="92"/>
        <v>3277765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5</v>
      </c>
      <c r="C1512" s="5">
        <f>TITRES_STAT!D1515</f>
        <v>2.1389999999999998</v>
      </c>
      <c r="D1512" s="5">
        <f>TITRES_STAT!E1515</f>
        <v>6557</v>
      </c>
      <c r="E1512" s="2">
        <f t="shared" si="92"/>
        <v>3271208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5.0999999999999996</v>
      </c>
      <c r="C1513" s="5">
        <f>TITRES_STAT!D1516</f>
        <v>2.1818</v>
      </c>
      <c r="D1513" s="5">
        <f>TITRES_STAT!E1516</f>
        <v>1</v>
      </c>
      <c r="E1513" s="2">
        <f t="shared" si="92"/>
        <v>3271209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5.0999999999999996</v>
      </c>
      <c r="C1514" s="5">
        <f>TITRES_STAT!D1517</f>
        <v>2.1818</v>
      </c>
      <c r="D1514" s="5">
        <f>TITRES_STAT!E1517</f>
        <v>210</v>
      </c>
      <c r="E1514" s="2">
        <f t="shared" si="92"/>
        <v>3271209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5</v>
      </c>
      <c r="C1515" s="5">
        <f>TITRES_STAT!D1518</f>
        <v>2.1389999999999998</v>
      </c>
      <c r="D1515" s="5">
        <f>TITRES_STAT!E1518</f>
        <v>1131</v>
      </c>
      <c r="E1515" s="2">
        <f t="shared" si="92"/>
        <v>3270078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5</v>
      </c>
      <c r="C1516" s="5">
        <f>TITRES_STAT!D1519</f>
        <v>2.1389999999999998</v>
      </c>
      <c r="D1516" s="5">
        <f>TITRES_STAT!E1519</f>
        <v>50</v>
      </c>
      <c r="E1516" s="2">
        <f t="shared" si="92"/>
        <v>3270078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44524</v>
      </c>
      <c r="B1517" s="5">
        <f>TITRES_STAT!C1520</f>
        <v>5</v>
      </c>
      <c r="C1517" s="5">
        <f>TITRES_STAT!D1520</f>
        <v>2.1389999999999998</v>
      </c>
      <c r="D1517" s="5">
        <f>TITRES_STAT!E1520</f>
        <v>1402</v>
      </c>
      <c r="E1517" s="2">
        <f t="shared" si="92"/>
        <v>3270078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5.0999999999999996</v>
      </c>
      <c r="C1518" s="5">
        <f>TITRES_STAT!D1521</f>
        <v>2.1818</v>
      </c>
      <c r="D1518" s="5">
        <f>TITRES_STAT!E1521</f>
        <v>2272</v>
      </c>
      <c r="E1518" s="2">
        <f t="shared" si="92"/>
        <v>3272350</v>
      </c>
      <c r="F1518" s="5" t="str">
        <f t="shared" si="95"/>
        <v>BULLISH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5</v>
      </c>
      <c r="C1519" s="5">
        <f>TITRES_STAT!D1522</f>
        <v>2.1389999999999998</v>
      </c>
      <c r="D1519" s="5">
        <f>TITRES_STAT!E1522</f>
        <v>517</v>
      </c>
      <c r="E1519" s="2">
        <f t="shared" si="92"/>
        <v>3271833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BULLISH DIVERGENCE</v>
      </c>
    </row>
    <row r="1520" spans="1:8" ht="13.5" x14ac:dyDescent="0.25">
      <c r="A1520" s="3">
        <f>TITRES_STAT!B1523</f>
        <v>44529</v>
      </c>
      <c r="B1520" s="5">
        <f>TITRES_STAT!C1523</f>
        <v>5.04</v>
      </c>
      <c r="C1520" s="5">
        <f>TITRES_STAT!D1523</f>
        <v>2.1560999999999999</v>
      </c>
      <c r="D1520" s="5">
        <f>TITRES_STAT!E1523</f>
        <v>2890</v>
      </c>
      <c r="E1520" s="2">
        <f t="shared" si="92"/>
        <v>3274723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CONFIRMED BULLISH</v>
      </c>
    </row>
    <row r="1521" spans="1:8" ht="13.5" x14ac:dyDescent="0.25">
      <c r="A1521" s="3">
        <f>TITRES_STAT!B1524</f>
        <v>44530</v>
      </c>
      <c r="B1521" s="5">
        <f>TITRES_STAT!C1524</f>
        <v>5.04</v>
      </c>
      <c r="C1521" s="5">
        <f>TITRES_STAT!D1524</f>
        <v>2.1560999999999999</v>
      </c>
      <c r="D1521" s="5">
        <f>TITRES_STAT!E1524</f>
        <v>1246</v>
      </c>
      <c r="E1521" s="2">
        <f t="shared" si="92"/>
        <v>3274723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CONFIRMED BULLISH</v>
      </c>
    </row>
    <row r="1522" spans="1:8" ht="13.5" x14ac:dyDescent="0.25">
      <c r="A1522" s="3">
        <f>TITRES_STAT!B1525</f>
        <v>44531</v>
      </c>
      <c r="B1522" s="5">
        <f>TITRES_STAT!C1525</f>
        <v>5.03</v>
      </c>
      <c r="C1522" s="5">
        <f>TITRES_STAT!D1525</f>
        <v>2.1518000000000002</v>
      </c>
      <c r="D1522" s="5">
        <f>TITRES_STAT!E1525</f>
        <v>796</v>
      </c>
      <c r="E1522" s="2">
        <f t="shared" si="92"/>
        <v>3273927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CONFIRMED BULLISH</v>
      </c>
    </row>
    <row r="1523" spans="1:8" ht="13.5" x14ac:dyDescent="0.25">
      <c r="A1523" s="3">
        <f>TITRES_STAT!B1526</f>
        <v>44532</v>
      </c>
      <c r="B1523" s="5">
        <f>TITRES_STAT!C1526</f>
        <v>5</v>
      </c>
      <c r="C1523" s="5">
        <f>TITRES_STAT!D1526</f>
        <v>2.1389999999999998</v>
      </c>
      <c r="D1523" s="5">
        <f>TITRES_STAT!E1526</f>
        <v>4217</v>
      </c>
      <c r="E1523" s="2">
        <f t="shared" si="92"/>
        <v>3269710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4.93</v>
      </c>
      <c r="C1524" s="5">
        <f>TITRES_STAT!D1527</f>
        <v>2.109</v>
      </c>
      <c r="D1524" s="5">
        <f>TITRES_STAT!E1527</f>
        <v>3788</v>
      </c>
      <c r="E1524" s="2">
        <f t="shared" si="92"/>
        <v>3265922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4.8499999999999996</v>
      </c>
      <c r="C1525" s="5">
        <f>TITRES_STAT!D1528</f>
        <v>2.0748000000000002</v>
      </c>
      <c r="D1525" s="5">
        <f>TITRES_STAT!E1528</f>
        <v>1549</v>
      </c>
      <c r="E1525" s="2">
        <f t="shared" si="92"/>
        <v>3264373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4.99</v>
      </c>
      <c r="C1526" s="5">
        <f>TITRES_STAT!D1529</f>
        <v>2.1347</v>
      </c>
      <c r="D1526" s="5">
        <f>TITRES_STAT!E1529</f>
        <v>511</v>
      </c>
      <c r="E1526" s="2">
        <f t="shared" si="92"/>
        <v>3264884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4.99</v>
      </c>
      <c r="C1527" s="5">
        <f>TITRES_STAT!D1530</f>
        <v>2.1347</v>
      </c>
      <c r="D1527" s="5">
        <f>TITRES_STAT!E1530</f>
        <v>2</v>
      </c>
      <c r="E1527" s="2">
        <f t="shared" si="92"/>
        <v>3264884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4.88</v>
      </c>
      <c r="C1528" s="5">
        <f>TITRES_STAT!D1531</f>
        <v>2.0876000000000001</v>
      </c>
      <c r="D1528" s="5">
        <f>TITRES_STAT!E1531</f>
        <v>4457</v>
      </c>
      <c r="E1528" s="2">
        <f t="shared" si="92"/>
        <v>3260427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4.88</v>
      </c>
      <c r="C1529" s="5">
        <f>TITRES_STAT!D1532</f>
        <v>2.0876000000000001</v>
      </c>
      <c r="D1529" s="5">
        <f>TITRES_STAT!E1532</f>
        <v>0</v>
      </c>
      <c r="E1529" s="2">
        <f t="shared" si="92"/>
        <v>3260427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4.92</v>
      </c>
      <c r="C1530" s="5">
        <f>TITRES_STAT!D1533</f>
        <v>2.1048</v>
      </c>
      <c r="D1530" s="5">
        <f>TITRES_STAT!E1533</f>
        <v>501</v>
      </c>
      <c r="E1530" s="2">
        <f t="shared" si="92"/>
        <v>3260928</v>
      </c>
      <c r="F1530" s="5" t="str">
        <f t="shared" si="95"/>
        <v>BEARISH</v>
      </c>
      <c r="G1530" s="5" t="str">
        <f t="shared" si="94"/>
        <v>NEUTRAL</v>
      </c>
      <c r="H1530" s="5" t="str">
        <f t="shared" si="93"/>
        <v>BEARISH DIVERGENCE</v>
      </c>
    </row>
    <row r="1531" spans="1:8" ht="13.5" x14ac:dyDescent="0.25">
      <c r="A1531" s="3">
        <f>TITRES_STAT!B1534</f>
        <v>44544</v>
      </c>
      <c r="B1531" s="5">
        <f>TITRES_STAT!C1534</f>
        <v>4.7</v>
      </c>
      <c r="C1531" s="5">
        <f>TITRES_STAT!D1534</f>
        <v>2.0106000000000002</v>
      </c>
      <c r="D1531" s="5">
        <f>TITRES_STAT!E1534</f>
        <v>1905</v>
      </c>
      <c r="E1531" s="2">
        <f t="shared" si="92"/>
        <v>3259023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4.92</v>
      </c>
      <c r="C1532" s="5">
        <f>TITRES_STAT!D1535</f>
        <v>2.1048</v>
      </c>
      <c r="D1532" s="5">
        <f>TITRES_STAT!E1535</f>
        <v>1</v>
      </c>
      <c r="E1532" s="2">
        <f t="shared" si="92"/>
        <v>3259024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4.93</v>
      </c>
      <c r="C1533" s="5">
        <f>TITRES_STAT!D1536</f>
        <v>2.109</v>
      </c>
      <c r="D1533" s="5">
        <f>TITRES_STAT!E1536</f>
        <v>1</v>
      </c>
      <c r="E1533" s="2">
        <f t="shared" si="92"/>
        <v>3259025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BEARISH DIVERGENCE</v>
      </c>
    </row>
    <row r="1534" spans="1:8" ht="13.5" x14ac:dyDescent="0.25">
      <c r="A1534" s="3">
        <f>TITRES_STAT!B1537</f>
        <v>44550</v>
      </c>
      <c r="B1534" s="5">
        <f>TITRES_STAT!C1537</f>
        <v>4.84</v>
      </c>
      <c r="C1534" s="5">
        <f>TITRES_STAT!D1537</f>
        <v>2.0705</v>
      </c>
      <c r="D1534" s="5">
        <f>TITRES_STAT!E1537</f>
        <v>2977</v>
      </c>
      <c r="E1534" s="2">
        <f t="shared" si="92"/>
        <v>3256048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4.82</v>
      </c>
      <c r="C1535" s="5">
        <f>TITRES_STAT!D1538</f>
        <v>2.0619999999999998</v>
      </c>
      <c r="D1535" s="5">
        <f>TITRES_STAT!E1538</f>
        <v>5231</v>
      </c>
      <c r="E1535" s="2">
        <f t="shared" si="92"/>
        <v>3250817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5</v>
      </c>
      <c r="C1536" s="5">
        <f>TITRES_STAT!D1539</f>
        <v>2.1389999999999998</v>
      </c>
      <c r="D1536" s="5">
        <f>TITRES_STAT!E1539</f>
        <v>29312</v>
      </c>
      <c r="E1536" s="2">
        <f t="shared" si="92"/>
        <v>3280129</v>
      </c>
      <c r="F1536" s="5" t="str">
        <f t="shared" si="95"/>
        <v>BULLISH</v>
      </c>
      <c r="G1536" s="5" t="str">
        <f t="shared" si="94"/>
        <v>NEUTRAL</v>
      </c>
      <c r="H1536" s="5" t="str">
        <f t="shared" si="93"/>
        <v>CONFIRMED BULLISH</v>
      </c>
    </row>
    <row r="1537" spans="1:8" ht="13.5" x14ac:dyDescent="0.25">
      <c r="A1537" s="3">
        <f>TITRES_STAT!B1540</f>
        <v>44553</v>
      </c>
      <c r="B1537" s="5">
        <f>TITRES_STAT!C1540</f>
        <v>5.19</v>
      </c>
      <c r="C1537" s="5">
        <f>TITRES_STAT!D1540</f>
        <v>2.2202999999999999</v>
      </c>
      <c r="D1537" s="5">
        <f>TITRES_STAT!E1540</f>
        <v>14484</v>
      </c>
      <c r="E1537" s="2">
        <f t="shared" si="92"/>
        <v>3294613</v>
      </c>
      <c r="F1537" s="5" t="str">
        <f t="shared" si="95"/>
        <v>BULLISH</v>
      </c>
      <c r="G1537" s="5" t="str">
        <f t="shared" si="94"/>
        <v>NEUTRAL</v>
      </c>
      <c r="H1537" s="5" t="str">
        <f t="shared" si="93"/>
        <v>CONFIRMED BULLISH</v>
      </c>
    </row>
    <row r="1538" spans="1:8" ht="13.5" x14ac:dyDescent="0.25">
      <c r="A1538" s="3">
        <f>TITRES_STAT!B1541</f>
        <v>44554</v>
      </c>
      <c r="B1538" s="5">
        <f>TITRES_STAT!C1541</f>
        <v>5.19</v>
      </c>
      <c r="C1538" s="5">
        <f>TITRES_STAT!D1541</f>
        <v>2.2202999999999999</v>
      </c>
      <c r="D1538" s="5">
        <f>TITRES_STAT!E1541</f>
        <v>1098</v>
      </c>
      <c r="E1538" s="2">
        <f t="shared" si="92"/>
        <v>3294613</v>
      </c>
      <c r="F1538" s="5" t="str">
        <f t="shared" si="95"/>
        <v>BULLISH</v>
      </c>
      <c r="G1538" s="5" t="str">
        <f t="shared" si="94"/>
        <v>NEUTRAL</v>
      </c>
      <c r="H1538" s="5" t="str">
        <f t="shared" si="93"/>
        <v>CONFIRMED BULLISH</v>
      </c>
    </row>
    <row r="1539" spans="1:8" ht="13.5" x14ac:dyDescent="0.25">
      <c r="A1539" s="3">
        <f>TITRES_STAT!B1542</f>
        <v>44557</v>
      </c>
      <c r="B1539" s="5">
        <f>TITRES_STAT!C1542</f>
        <v>5.28</v>
      </c>
      <c r="C1539" s="5">
        <f>TITRES_STAT!D1542</f>
        <v>2.2587999999999999</v>
      </c>
      <c r="D1539" s="5">
        <f>TITRES_STAT!E1542</f>
        <v>10816</v>
      </c>
      <c r="E1539" s="2">
        <f t="shared" si="92"/>
        <v>3305429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CONFIRMED BULLISH</v>
      </c>
    </row>
    <row r="1540" spans="1:8" ht="13.5" x14ac:dyDescent="0.25">
      <c r="A1540" s="3">
        <f>TITRES_STAT!B1543</f>
        <v>44558</v>
      </c>
      <c r="B1540" s="5">
        <f>TITRES_STAT!C1543</f>
        <v>5.39</v>
      </c>
      <c r="C1540" s="5">
        <f>TITRES_STAT!D1543</f>
        <v>2.3058000000000001</v>
      </c>
      <c r="D1540" s="5">
        <f>TITRES_STAT!E1543</f>
        <v>16812</v>
      </c>
      <c r="E1540" s="2">
        <f t="shared" ref="E1540:E1603" si="96">IF(B1540&gt;B1539, E1539+D1540, IF(B1540&lt;B1539, E1539-D1540, E1539))</f>
        <v>3322241</v>
      </c>
      <c r="F1540" s="5" t="str">
        <f t="shared" si="95"/>
        <v>BULLISH</v>
      </c>
      <c r="G1540" s="5" t="str">
        <f t="shared" si="94"/>
        <v>STRONG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5.37</v>
      </c>
      <c r="C1541" s="5">
        <f>TITRES_STAT!D1544</f>
        <v>2.2972999999999999</v>
      </c>
      <c r="D1541" s="5">
        <f>TITRES_STAT!E1544</f>
        <v>1942</v>
      </c>
      <c r="E1541" s="2">
        <f t="shared" si="96"/>
        <v>3320299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5.3</v>
      </c>
      <c r="C1542" s="5">
        <f>TITRES_STAT!D1545</f>
        <v>2.2673000000000001</v>
      </c>
      <c r="D1542" s="5">
        <f>TITRES_STAT!E1545</f>
        <v>5201</v>
      </c>
      <c r="E1542" s="2">
        <f t="shared" si="96"/>
        <v>3315098</v>
      </c>
      <c r="F1542" s="5" t="str">
        <f t="shared" si="95"/>
        <v>BULLISH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5.2</v>
      </c>
      <c r="C1543" s="5">
        <f>TITRES_STAT!D1546</f>
        <v>2.2244999999999999</v>
      </c>
      <c r="D1543" s="5">
        <f>TITRES_STAT!E1546</f>
        <v>670</v>
      </c>
      <c r="E1543" s="2">
        <f t="shared" si="96"/>
        <v>3314428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5.18</v>
      </c>
      <c r="C1544" s="5">
        <f>TITRES_STAT!D1547</f>
        <v>2.2160000000000002</v>
      </c>
      <c r="D1544" s="5">
        <f>TITRES_STAT!E1547</f>
        <v>2494</v>
      </c>
      <c r="E1544" s="2">
        <f t="shared" si="96"/>
        <v>3311934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NEUTRAL</v>
      </c>
      <c r="H1544" s="5" t="str">
        <f t="shared" si="97"/>
        <v>BULLISH DIVERGENCE</v>
      </c>
    </row>
    <row r="1545" spans="1:8" ht="13.5" x14ac:dyDescent="0.25">
      <c r="A1545" s="3">
        <f>TITRES_STAT!B1548</f>
        <v>44565</v>
      </c>
      <c r="B1545" s="5">
        <f>TITRES_STAT!C1548</f>
        <v>5</v>
      </c>
      <c r="C1545" s="5">
        <f>TITRES_STAT!D1548</f>
        <v>2.1389999999999998</v>
      </c>
      <c r="D1545" s="5">
        <f>TITRES_STAT!E1548</f>
        <v>765</v>
      </c>
      <c r="E1545" s="2">
        <f t="shared" si="96"/>
        <v>3311169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CONFIRMED BEARISH</v>
      </c>
    </row>
    <row r="1546" spans="1:8" ht="13.5" x14ac:dyDescent="0.25">
      <c r="A1546" s="3">
        <f>TITRES_STAT!B1549</f>
        <v>44566</v>
      </c>
      <c r="B1546" s="5">
        <f>TITRES_STAT!C1549</f>
        <v>4.99</v>
      </c>
      <c r="C1546" s="5">
        <f>TITRES_STAT!D1549</f>
        <v>2.1347</v>
      </c>
      <c r="D1546" s="5">
        <f>TITRES_STAT!E1549</f>
        <v>22426</v>
      </c>
      <c r="E1546" s="2">
        <f t="shared" si="96"/>
        <v>3288743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44567</v>
      </c>
      <c r="B1547" s="5">
        <f>TITRES_STAT!C1550</f>
        <v>5.09</v>
      </c>
      <c r="C1547" s="5">
        <f>TITRES_STAT!D1550</f>
        <v>2.1775000000000002</v>
      </c>
      <c r="D1547" s="5">
        <f>TITRES_STAT!E1550</f>
        <v>7216</v>
      </c>
      <c r="E1547" s="2">
        <f t="shared" si="96"/>
        <v>3295959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CONFIRMED BEARISH</v>
      </c>
    </row>
    <row r="1548" spans="1:8" ht="13.5" x14ac:dyDescent="0.25">
      <c r="A1548" s="3">
        <f>TITRES_STAT!B1551</f>
        <v>44568</v>
      </c>
      <c r="B1548" s="5">
        <f>TITRES_STAT!C1551</f>
        <v>5.0599999999999996</v>
      </c>
      <c r="C1548" s="5">
        <f>TITRES_STAT!D1551</f>
        <v>2.1646000000000001</v>
      </c>
      <c r="D1548" s="5">
        <f>TITRES_STAT!E1551</f>
        <v>12760</v>
      </c>
      <c r="E1548" s="2">
        <f t="shared" si="96"/>
        <v>3283199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5.2</v>
      </c>
      <c r="C1549" s="5">
        <f>TITRES_STAT!D1552</f>
        <v>2.2244999999999999</v>
      </c>
      <c r="D1549" s="5">
        <f>TITRES_STAT!E1552</f>
        <v>1851</v>
      </c>
      <c r="E1549" s="2">
        <f t="shared" si="96"/>
        <v>3285050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BEARISH DIVERGENCE</v>
      </c>
    </row>
    <row r="1550" spans="1:8" ht="13.5" x14ac:dyDescent="0.25">
      <c r="A1550" s="3">
        <f>TITRES_STAT!B1553</f>
        <v>44572</v>
      </c>
      <c r="B1550" s="5">
        <f>TITRES_STAT!C1553</f>
        <v>5.0999999999999996</v>
      </c>
      <c r="C1550" s="5">
        <f>TITRES_STAT!D1553</f>
        <v>2.1818</v>
      </c>
      <c r="D1550" s="5">
        <f>TITRES_STAT!E1553</f>
        <v>12690</v>
      </c>
      <c r="E1550" s="2">
        <f t="shared" si="96"/>
        <v>3272360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BEARISH DIVERGENCE</v>
      </c>
    </row>
    <row r="1551" spans="1:8" ht="13.5" x14ac:dyDescent="0.25">
      <c r="A1551" s="3">
        <f>TITRES_STAT!B1554</f>
        <v>44573</v>
      </c>
      <c r="B1551" s="5">
        <f>TITRES_STAT!C1554</f>
        <v>5.0999999999999996</v>
      </c>
      <c r="C1551" s="5">
        <f>TITRES_STAT!D1554</f>
        <v>2.1818</v>
      </c>
      <c r="D1551" s="5">
        <f>TITRES_STAT!E1554</f>
        <v>1499</v>
      </c>
      <c r="E1551" s="2">
        <f t="shared" si="96"/>
        <v>3272360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BEARISH DIVERGENCE</v>
      </c>
    </row>
    <row r="1552" spans="1:8" ht="13.5" x14ac:dyDescent="0.25">
      <c r="A1552" s="3">
        <f>TITRES_STAT!B1555</f>
        <v>44574</v>
      </c>
      <c r="B1552" s="5">
        <f>TITRES_STAT!C1555</f>
        <v>5.0999999999999996</v>
      </c>
      <c r="C1552" s="5">
        <f>TITRES_STAT!D1555</f>
        <v>2.1818</v>
      </c>
      <c r="D1552" s="5">
        <f>TITRES_STAT!E1555</f>
        <v>3073</v>
      </c>
      <c r="E1552" s="2">
        <f t="shared" si="96"/>
        <v>3272360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BEARISH DIVERGENCE</v>
      </c>
    </row>
    <row r="1553" spans="1:8" ht="13.5" x14ac:dyDescent="0.25">
      <c r="A1553" s="3">
        <f>TITRES_STAT!B1556</f>
        <v>44575</v>
      </c>
      <c r="B1553" s="5">
        <f>TITRES_STAT!C1556</f>
        <v>5.0999999999999996</v>
      </c>
      <c r="C1553" s="5">
        <f>TITRES_STAT!D1556</f>
        <v>2.1818</v>
      </c>
      <c r="D1553" s="5">
        <f>TITRES_STAT!E1556</f>
        <v>3581</v>
      </c>
      <c r="E1553" s="2">
        <f t="shared" si="96"/>
        <v>3272360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BEARISH DIVERGENCE</v>
      </c>
    </row>
    <row r="1554" spans="1:8" ht="13.5" x14ac:dyDescent="0.25">
      <c r="A1554" s="3">
        <f>TITRES_STAT!B1557</f>
        <v>44578</v>
      </c>
      <c r="B1554" s="5">
        <f>TITRES_STAT!C1557</f>
        <v>5.15</v>
      </c>
      <c r="C1554" s="5">
        <f>TITRES_STAT!D1557</f>
        <v>2.2031999999999998</v>
      </c>
      <c r="D1554" s="5">
        <f>TITRES_STAT!E1557</f>
        <v>3458</v>
      </c>
      <c r="E1554" s="2">
        <f t="shared" si="96"/>
        <v>3275818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5</v>
      </c>
      <c r="C1555" s="5">
        <f>TITRES_STAT!D1558</f>
        <v>2.1389999999999998</v>
      </c>
      <c r="D1555" s="5">
        <f>TITRES_STAT!E1558</f>
        <v>31453</v>
      </c>
      <c r="E1555" s="2">
        <f t="shared" si="96"/>
        <v>3244365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5.15</v>
      </c>
      <c r="C1556" s="5">
        <f>TITRES_STAT!D1559</f>
        <v>2.2031999999999998</v>
      </c>
      <c r="D1556" s="5">
        <f>TITRES_STAT!E1559</f>
        <v>2391</v>
      </c>
      <c r="E1556" s="2">
        <f t="shared" si="96"/>
        <v>3246756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BEARISH DIVERGENCE</v>
      </c>
    </row>
    <row r="1557" spans="1:8" ht="13.5" x14ac:dyDescent="0.25">
      <c r="A1557" s="3">
        <f>TITRES_STAT!B1560</f>
        <v>44581</v>
      </c>
      <c r="B1557" s="5">
        <f>TITRES_STAT!C1560</f>
        <v>4.9000000000000004</v>
      </c>
      <c r="C1557" s="5">
        <f>TITRES_STAT!D1560</f>
        <v>2.0962000000000001</v>
      </c>
      <c r="D1557" s="5">
        <f>TITRES_STAT!E1560</f>
        <v>15439</v>
      </c>
      <c r="E1557" s="2">
        <f t="shared" si="96"/>
        <v>3231317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4.8499999999999996</v>
      </c>
      <c r="C1558" s="5">
        <f>TITRES_STAT!D1561</f>
        <v>2.0748000000000002</v>
      </c>
      <c r="D1558" s="5">
        <f>TITRES_STAT!E1561</f>
        <v>6693</v>
      </c>
      <c r="E1558" s="2">
        <f t="shared" si="96"/>
        <v>3224624</v>
      </c>
      <c r="F1558" s="5" t="str">
        <f t="shared" si="99"/>
        <v>BEARISH</v>
      </c>
      <c r="G1558" s="5" t="str">
        <f t="shared" si="98"/>
        <v>NEUTRAL</v>
      </c>
      <c r="H1558" s="5" t="str">
        <f t="shared" si="97"/>
        <v>CONFIRMED BEARISH</v>
      </c>
    </row>
    <row r="1559" spans="1:8" ht="13.5" x14ac:dyDescent="0.25">
      <c r="A1559" s="3">
        <f>TITRES_STAT!B1562</f>
        <v>44585</v>
      </c>
      <c r="B1559" s="5">
        <f>TITRES_STAT!C1562</f>
        <v>4.88</v>
      </c>
      <c r="C1559" s="5">
        <f>TITRES_STAT!D1562</f>
        <v>2.0876000000000001</v>
      </c>
      <c r="D1559" s="5">
        <f>TITRES_STAT!E1562</f>
        <v>1111</v>
      </c>
      <c r="E1559" s="2">
        <f t="shared" si="96"/>
        <v>3225735</v>
      </c>
      <c r="F1559" s="5" t="str">
        <f t="shared" si="99"/>
        <v>BEARISH</v>
      </c>
      <c r="G1559" s="5" t="str">
        <f t="shared" si="98"/>
        <v>NEUTRAL</v>
      </c>
      <c r="H1559" s="5" t="str">
        <f t="shared" si="97"/>
        <v>CONFIRMED BEARISH</v>
      </c>
    </row>
    <row r="1560" spans="1:8" ht="13.5" x14ac:dyDescent="0.25">
      <c r="A1560" s="3">
        <f>TITRES_STAT!B1563</f>
        <v>44586</v>
      </c>
      <c r="B1560" s="5">
        <f>TITRES_STAT!C1563</f>
        <v>5</v>
      </c>
      <c r="C1560" s="5">
        <f>TITRES_STAT!D1563</f>
        <v>2.1389999999999998</v>
      </c>
      <c r="D1560" s="5">
        <f>TITRES_STAT!E1563</f>
        <v>325</v>
      </c>
      <c r="E1560" s="2">
        <f t="shared" si="96"/>
        <v>3226060</v>
      </c>
      <c r="F1560" s="5" t="str">
        <f t="shared" si="99"/>
        <v>BEARISH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5</v>
      </c>
      <c r="C1561" s="5">
        <f>TITRES_STAT!D1564</f>
        <v>2.1389999999999998</v>
      </c>
      <c r="D1561" s="5">
        <f>TITRES_STAT!E1564</f>
        <v>3325</v>
      </c>
      <c r="E1561" s="2">
        <f t="shared" si="96"/>
        <v>3226060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5</v>
      </c>
      <c r="C1562" s="5">
        <f>TITRES_STAT!D1565</f>
        <v>2.1389999999999998</v>
      </c>
      <c r="D1562" s="5">
        <f>TITRES_STAT!E1565</f>
        <v>2850</v>
      </c>
      <c r="E1562" s="2">
        <f t="shared" si="96"/>
        <v>3226060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BEARISH DIVERGENCE</v>
      </c>
    </row>
    <row r="1563" spans="1:8" ht="13.5" x14ac:dyDescent="0.25">
      <c r="A1563" s="3">
        <f>TITRES_STAT!B1566</f>
        <v>44589</v>
      </c>
      <c r="B1563" s="5">
        <f>TITRES_STAT!C1566</f>
        <v>4.99</v>
      </c>
      <c r="C1563" s="5">
        <f>TITRES_STAT!D1566</f>
        <v>2.1347</v>
      </c>
      <c r="D1563" s="5">
        <f>TITRES_STAT!E1566</f>
        <v>1661</v>
      </c>
      <c r="E1563" s="2">
        <f t="shared" si="96"/>
        <v>3224399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BEARISH DIVERGENCE</v>
      </c>
    </row>
    <row r="1564" spans="1:8" ht="13.5" x14ac:dyDescent="0.25">
      <c r="A1564" s="3">
        <f>TITRES_STAT!B1567</f>
        <v>44592</v>
      </c>
      <c r="B1564" s="5">
        <f>TITRES_STAT!C1567</f>
        <v>5</v>
      </c>
      <c r="C1564" s="5">
        <f>TITRES_STAT!D1567</f>
        <v>2.1389999999999998</v>
      </c>
      <c r="D1564" s="5">
        <f>TITRES_STAT!E1567</f>
        <v>21750</v>
      </c>
      <c r="E1564" s="2">
        <f t="shared" si="96"/>
        <v>3246149</v>
      </c>
      <c r="F1564" s="5" t="str">
        <f t="shared" si="99"/>
        <v>BULLISH</v>
      </c>
      <c r="G1564" s="5" t="str">
        <f t="shared" si="98"/>
        <v>NEUTRAL</v>
      </c>
      <c r="H1564" s="5" t="str">
        <f t="shared" si="97"/>
        <v>CONFIRMED BULLISH</v>
      </c>
    </row>
    <row r="1565" spans="1:8" ht="13.5" x14ac:dyDescent="0.25">
      <c r="A1565" s="3">
        <f>TITRES_STAT!B1568</f>
        <v>44593</v>
      </c>
      <c r="B1565" s="5">
        <f>TITRES_STAT!C1568</f>
        <v>4.8899999999999997</v>
      </c>
      <c r="C1565" s="5">
        <f>TITRES_STAT!D1568</f>
        <v>2.0918999999999999</v>
      </c>
      <c r="D1565" s="5">
        <f>TITRES_STAT!E1568</f>
        <v>5140</v>
      </c>
      <c r="E1565" s="2">
        <f t="shared" si="96"/>
        <v>3241009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BULLISH DIVERGENCE</v>
      </c>
    </row>
    <row r="1566" spans="1:8" ht="13.5" x14ac:dyDescent="0.25">
      <c r="A1566" s="3">
        <f>TITRES_STAT!B1569</f>
        <v>44594</v>
      </c>
      <c r="B1566" s="5">
        <f>TITRES_STAT!C1569</f>
        <v>4.9000000000000004</v>
      </c>
      <c r="C1566" s="5">
        <f>TITRES_STAT!D1569</f>
        <v>2.0962000000000001</v>
      </c>
      <c r="D1566" s="5">
        <f>TITRES_STAT!E1569</f>
        <v>4673</v>
      </c>
      <c r="E1566" s="2">
        <f t="shared" si="96"/>
        <v>3245682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BULLISH DIVERGENCE</v>
      </c>
    </row>
    <row r="1567" spans="1:8" ht="13.5" x14ac:dyDescent="0.25">
      <c r="A1567" s="3">
        <f>TITRES_STAT!B1570</f>
        <v>44595</v>
      </c>
      <c r="B1567" s="5">
        <f>TITRES_STAT!C1570</f>
        <v>4.9800000000000004</v>
      </c>
      <c r="C1567" s="5">
        <f>TITRES_STAT!D1570</f>
        <v>2.1303999999999998</v>
      </c>
      <c r="D1567" s="5">
        <f>TITRES_STAT!E1570</f>
        <v>2702</v>
      </c>
      <c r="E1567" s="2">
        <f t="shared" si="96"/>
        <v>3248384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BULLISH DIVERGENCE</v>
      </c>
    </row>
    <row r="1568" spans="1:8" ht="13.5" x14ac:dyDescent="0.25">
      <c r="A1568" s="3">
        <f>TITRES_STAT!B1571</f>
        <v>44596</v>
      </c>
      <c r="B1568" s="5">
        <f>TITRES_STAT!C1571</f>
        <v>4.9800000000000004</v>
      </c>
      <c r="C1568" s="5">
        <f>TITRES_STAT!D1571</f>
        <v>2.1303999999999998</v>
      </c>
      <c r="D1568" s="5">
        <f>TITRES_STAT!E1571</f>
        <v>351</v>
      </c>
      <c r="E1568" s="2">
        <f t="shared" si="96"/>
        <v>3248384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BULLISH DIVERGENCE</v>
      </c>
    </row>
    <row r="1569" spans="1:8" ht="13.5" x14ac:dyDescent="0.25">
      <c r="A1569" s="3">
        <f>TITRES_STAT!B1572</f>
        <v>44599</v>
      </c>
      <c r="B1569" s="5">
        <f>TITRES_STAT!C1572</f>
        <v>4.99</v>
      </c>
      <c r="C1569" s="5">
        <f>TITRES_STAT!D1572</f>
        <v>2.1347</v>
      </c>
      <c r="D1569" s="5">
        <f>TITRES_STAT!E1572</f>
        <v>3190</v>
      </c>
      <c r="E1569" s="2">
        <f t="shared" si="96"/>
        <v>3251574</v>
      </c>
      <c r="F1569" s="5" t="str">
        <f t="shared" si="99"/>
        <v>BULLISH</v>
      </c>
      <c r="G1569" s="5" t="str">
        <f t="shared" si="98"/>
        <v>NEUTRAL</v>
      </c>
      <c r="H1569" s="5" t="str">
        <f t="shared" si="97"/>
        <v>BULLISH DIVERGENCE</v>
      </c>
    </row>
    <row r="1570" spans="1:8" ht="13.5" x14ac:dyDescent="0.25">
      <c r="A1570" s="3">
        <f>TITRES_STAT!B1573</f>
        <v>44600</v>
      </c>
      <c r="B1570" s="5">
        <f>TITRES_STAT!C1573</f>
        <v>5</v>
      </c>
      <c r="C1570" s="5">
        <f>TITRES_STAT!D1573</f>
        <v>2.1389999999999998</v>
      </c>
      <c r="D1570" s="5">
        <f>TITRES_STAT!E1573</f>
        <v>1</v>
      </c>
      <c r="E1570" s="2">
        <f t="shared" si="96"/>
        <v>3251575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CONFIRMED BULLISH</v>
      </c>
    </row>
    <row r="1571" spans="1:8" ht="13.5" x14ac:dyDescent="0.25">
      <c r="A1571" s="3">
        <f>TITRES_STAT!B1574</f>
        <v>44601</v>
      </c>
      <c r="B1571" s="5">
        <f>TITRES_STAT!C1574</f>
        <v>5</v>
      </c>
      <c r="C1571" s="5">
        <f>TITRES_STAT!D1574</f>
        <v>2.1389999999999998</v>
      </c>
      <c r="D1571" s="5">
        <f>TITRES_STAT!E1574</f>
        <v>7200</v>
      </c>
      <c r="E1571" s="2">
        <f t="shared" si="96"/>
        <v>3251575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CONFIRMED BULLISH</v>
      </c>
    </row>
    <row r="1572" spans="1:8" ht="13.5" x14ac:dyDescent="0.25">
      <c r="A1572" s="3">
        <f>TITRES_STAT!B1575</f>
        <v>44602</v>
      </c>
      <c r="B1572" s="5">
        <f>TITRES_STAT!C1575</f>
        <v>5</v>
      </c>
      <c r="C1572" s="5">
        <f>TITRES_STAT!D1575</f>
        <v>2.1389999999999998</v>
      </c>
      <c r="D1572" s="5">
        <f>TITRES_STAT!E1575</f>
        <v>2175</v>
      </c>
      <c r="E1572" s="2">
        <f t="shared" si="96"/>
        <v>3251575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CONFIRMED BULLISH</v>
      </c>
    </row>
    <row r="1573" spans="1:8" ht="13.5" x14ac:dyDescent="0.25">
      <c r="A1573" s="3">
        <f>TITRES_STAT!B1576</f>
        <v>44603</v>
      </c>
      <c r="B1573" s="5">
        <f>TITRES_STAT!C1576</f>
        <v>5</v>
      </c>
      <c r="C1573" s="5">
        <f>TITRES_STAT!D1576</f>
        <v>2.1389999999999998</v>
      </c>
      <c r="D1573" s="5">
        <f>TITRES_STAT!E1576</f>
        <v>650</v>
      </c>
      <c r="E1573" s="2">
        <f t="shared" si="96"/>
        <v>3251575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4.99</v>
      </c>
      <c r="C1574" s="5">
        <f>TITRES_STAT!D1577</f>
        <v>2.1347</v>
      </c>
      <c r="D1574" s="5">
        <f>TITRES_STAT!E1577</f>
        <v>8500</v>
      </c>
      <c r="E1574" s="2">
        <f t="shared" si="96"/>
        <v>3243075</v>
      </c>
      <c r="F1574" s="5" t="str">
        <f t="shared" si="99"/>
        <v>BEARISH</v>
      </c>
      <c r="G1574" s="5" t="str">
        <f t="shared" si="98"/>
        <v>NEUTRAL</v>
      </c>
      <c r="H1574" s="5" t="str">
        <f t="shared" si="97"/>
        <v>NEUTRAL</v>
      </c>
    </row>
    <row r="1575" spans="1:8" ht="13.5" x14ac:dyDescent="0.25">
      <c r="A1575" s="3">
        <f>TITRES_STAT!B1578</f>
        <v>44607</v>
      </c>
      <c r="B1575" s="5">
        <f>TITRES_STAT!C1578</f>
        <v>4.95</v>
      </c>
      <c r="C1575" s="5">
        <f>TITRES_STAT!D1578</f>
        <v>2.1175999999999999</v>
      </c>
      <c r="D1575" s="5">
        <f>TITRES_STAT!E1578</f>
        <v>615</v>
      </c>
      <c r="E1575" s="2">
        <f t="shared" si="96"/>
        <v>3242460</v>
      </c>
      <c r="F1575" s="5" t="str">
        <f t="shared" si="99"/>
        <v>BEARISH</v>
      </c>
      <c r="G1575" s="5" t="str">
        <f t="shared" si="98"/>
        <v>NEUTRAL</v>
      </c>
      <c r="H1575" s="5" t="str">
        <f t="shared" si="97"/>
        <v>CONFIRMED BEARISH</v>
      </c>
    </row>
    <row r="1576" spans="1:8" ht="13.5" x14ac:dyDescent="0.25">
      <c r="A1576" s="3">
        <f>TITRES_STAT!B1579</f>
        <v>44608</v>
      </c>
      <c r="B1576" s="5">
        <f>TITRES_STAT!C1579</f>
        <v>4.95</v>
      </c>
      <c r="C1576" s="5">
        <f>TITRES_STAT!D1579</f>
        <v>2.1175999999999999</v>
      </c>
      <c r="D1576" s="5">
        <f>TITRES_STAT!E1579</f>
        <v>290</v>
      </c>
      <c r="E1576" s="2">
        <f t="shared" si="96"/>
        <v>3242460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4.95</v>
      </c>
      <c r="C1577" s="5">
        <f>TITRES_STAT!D1580</f>
        <v>2.1175999999999999</v>
      </c>
      <c r="D1577" s="5">
        <f>TITRES_STAT!E1580</f>
        <v>1111</v>
      </c>
      <c r="E1577" s="2">
        <f t="shared" si="96"/>
        <v>3242460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CONFIRMED BEARISH</v>
      </c>
    </row>
    <row r="1578" spans="1:8" ht="13.5" x14ac:dyDescent="0.25">
      <c r="A1578" s="3">
        <f>TITRES_STAT!B1581</f>
        <v>44610</v>
      </c>
      <c r="B1578" s="5">
        <f>TITRES_STAT!C1581</f>
        <v>4.8899999999999997</v>
      </c>
      <c r="C1578" s="5">
        <f>TITRES_STAT!D1581</f>
        <v>2.0918999999999999</v>
      </c>
      <c r="D1578" s="5">
        <f>TITRES_STAT!E1581</f>
        <v>4222</v>
      </c>
      <c r="E1578" s="2">
        <f t="shared" si="96"/>
        <v>3238238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4.9800000000000004</v>
      </c>
      <c r="C1579" s="5">
        <f>TITRES_STAT!D1582</f>
        <v>2.1303999999999998</v>
      </c>
      <c r="D1579" s="5">
        <f>TITRES_STAT!E1582</f>
        <v>9824</v>
      </c>
      <c r="E1579" s="2">
        <f t="shared" si="96"/>
        <v>3248062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BULLISH DIVERGENCE</v>
      </c>
    </row>
    <row r="1580" spans="1:8" ht="13.5" x14ac:dyDescent="0.25">
      <c r="A1580" s="3">
        <f>TITRES_STAT!B1583</f>
        <v>44614</v>
      </c>
      <c r="B1580" s="5">
        <f>TITRES_STAT!C1583</f>
        <v>4.96</v>
      </c>
      <c r="C1580" s="5">
        <f>TITRES_STAT!D1583</f>
        <v>2.1219000000000001</v>
      </c>
      <c r="D1580" s="5">
        <f>TITRES_STAT!E1583</f>
        <v>2080</v>
      </c>
      <c r="E1580" s="2">
        <f t="shared" si="96"/>
        <v>3245982</v>
      </c>
      <c r="F1580" s="5" t="str">
        <f t="shared" si="99"/>
        <v>BULLISH</v>
      </c>
      <c r="G1580" s="5" t="str">
        <f t="shared" si="98"/>
        <v>NEUTRAL</v>
      </c>
      <c r="H1580" s="5" t="str">
        <f t="shared" si="97"/>
        <v>CONFIRMED BULLISH</v>
      </c>
    </row>
    <row r="1581" spans="1:8" ht="13.5" x14ac:dyDescent="0.25">
      <c r="A1581" s="3">
        <f>TITRES_STAT!B1584</f>
        <v>44615</v>
      </c>
      <c r="B1581" s="5">
        <f>TITRES_STAT!C1584</f>
        <v>4.88</v>
      </c>
      <c r="C1581" s="5">
        <f>TITRES_STAT!D1584</f>
        <v>2.0876000000000001</v>
      </c>
      <c r="D1581" s="5">
        <f>TITRES_STAT!E1584</f>
        <v>290</v>
      </c>
      <c r="E1581" s="2">
        <f t="shared" si="96"/>
        <v>3245692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BULLISH DIVERGENCE</v>
      </c>
    </row>
    <row r="1582" spans="1:8" ht="13.5" x14ac:dyDescent="0.25">
      <c r="A1582" s="3">
        <f>TITRES_STAT!B1585</f>
        <v>44616</v>
      </c>
      <c r="B1582" s="5">
        <f>TITRES_STAT!C1585</f>
        <v>4.99</v>
      </c>
      <c r="C1582" s="5">
        <f>TITRES_STAT!D1585</f>
        <v>2.1347</v>
      </c>
      <c r="D1582" s="5">
        <f>TITRES_STAT!E1585</f>
        <v>9055</v>
      </c>
      <c r="E1582" s="2">
        <f t="shared" si="96"/>
        <v>3254747</v>
      </c>
      <c r="F1582" s="5" t="str">
        <f t="shared" si="99"/>
        <v>BULLISH</v>
      </c>
      <c r="G1582" s="5" t="str">
        <f t="shared" si="98"/>
        <v>NEUTRAL</v>
      </c>
      <c r="H1582" s="5" t="str">
        <f t="shared" si="97"/>
        <v>CONFIRMED BULLISH</v>
      </c>
    </row>
    <row r="1583" spans="1:8" ht="13.5" x14ac:dyDescent="0.25">
      <c r="A1583" s="3">
        <f>TITRES_STAT!B1586</f>
        <v>44617</v>
      </c>
      <c r="B1583" s="5">
        <f>TITRES_STAT!C1586</f>
        <v>4.9000000000000004</v>
      </c>
      <c r="C1583" s="5">
        <f>TITRES_STAT!D1586</f>
        <v>2.0962000000000001</v>
      </c>
      <c r="D1583" s="5">
        <f>TITRES_STAT!E1586</f>
        <v>4375</v>
      </c>
      <c r="E1583" s="2">
        <f t="shared" si="96"/>
        <v>3250372</v>
      </c>
      <c r="F1583" s="5" t="str">
        <f t="shared" si="99"/>
        <v>BULLISH</v>
      </c>
      <c r="G1583" s="5" t="str">
        <f t="shared" si="98"/>
        <v>NEUTRAL</v>
      </c>
      <c r="H1583" s="5" t="str">
        <f t="shared" si="97"/>
        <v>CONFIRMED BULLISH</v>
      </c>
    </row>
    <row r="1584" spans="1:8" ht="13.5" x14ac:dyDescent="0.25">
      <c r="A1584" s="3">
        <f>TITRES_STAT!B1587</f>
        <v>44620</v>
      </c>
      <c r="B1584" s="5">
        <f>TITRES_STAT!C1587</f>
        <v>4.99</v>
      </c>
      <c r="C1584" s="5">
        <f>TITRES_STAT!D1587</f>
        <v>2.1347</v>
      </c>
      <c r="D1584" s="5">
        <f>TITRES_STAT!E1587</f>
        <v>2500</v>
      </c>
      <c r="E1584" s="2">
        <f t="shared" si="96"/>
        <v>3252872</v>
      </c>
      <c r="F1584" s="5" t="str">
        <f t="shared" si="99"/>
        <v>BULLISH</v>
      </c>
      <c r="G1584" s="5" t="str">
        <f t="shared" si="98"/>
        <v>NEUTRAL</v>
      </c>
      <c r="H1584" s="5" t="str">
        <f t="shared" si="97"/>
        <v>CONFIRMED BULLISH</v>
      </c>
    </row>
    <row r="1585" spans="1:8" ht="13.5" x14ac:dyDescent="0.25">
      <c r="A1585" s="3">
        <f>TITRES_STAT!B1588</f>
        <v>44621</v>
      </c>
      <c r="B1585" s="5">
        <f>TITRES_STAT!C1588</f>
        <v>4.97</v>
      </c>
      <c r="C1585" s="5">
        <f>TITRES_STAT!D1588</f>
        <v>2.1261000000000001</v>
      </c>
      <c r="D1585" s="5">
        <f>TITRES_STAT!E1588</f>
        <v>14</v>
      </c>
      <c r="E1585" s="2">
        <f t="shared" si="96"/>
        <v>3252858</v>
      </c>
      <c r="F1585" s="5" t="str">
        <f t="shared" si="99"/>
        <v>BULLISH</v>
      </c>
      <c r="G1585" s="5" t="str">
        <f t="shared" si="98"/>
        <v>NEUTRAL</v>
      </c>
      <c r="H1585" s="5" t="str">
        <f t="shared" si="97"/>
        <v>CONFIRMED BULLISH</v>
      </c>
    </row>
    <row r="1586" spans="1:8" ht="13.5" x14ac:dyDescent="0.25">
      <c r="A1586" s="3">
        <f>TITRES_STAT!B1589</f>
        <v>44622</v>
      </c>
      <c r="B1586" s="5">
        <f>TITRES_STAT!C1589</f>
        <v>5</v>
      </c>
      <c r="C1586" s="5">
        <f>TITRES_STAT!D1589</f>
        <v>2.1389999999999998</v>
      </c>
      <c r="D1586" s="5">
        <f>TITRES_STAT!E1589</f>
        <v>6120</v>
      </c>
      <c r="E1586" s="2">
        <f t="shared" si="96"/>
        <v>3258978</v>
      </c>
      <c r="F1586" s="5" t="str">
        <f t="shared" si="99"/>
        <v>BULLISH</v>
      </c>
      <c r="G1586" s="5" t="str">
        <f t="shared" si="98"/>
        <v>NEUTRAL</v>
      </c>
      <c r="H1586" s="5" t="str">
        <f t="shared" si="97"/>
        <v>CONFIRMED BULLISH</v>
      </c>
    </row>
    <row r="1587" spans="1:8" ht="13.5" x14ac:dyDescent="0.25">
      <c r="A1587" s="3">
        <f>TITRES_STAT!B1590</f>
        <v>44623</v>
      </c>
      <c r="B1587" s="5">
        <f>TITRES_STAT!C1590</f>
        <v>5</v>
      </c>
      <c r="C1587" s="5">
        <f>TITRES_STAT!D1590</f>
        <v>2.1389999999999998</v>
      </c>
      <c r="D1587" s="5">
        <f>TITRES_STAT!E1590</f>
        <v>0</v>
      </c>
      <c r="E1587" s="2">
        <f t="shared" si="96"/>
        <v>3258978</v>
      </c>
      <c r="F1587" s="5" t="str">
        <f t="shared" si="99"/>
        <v>BULLISH</v>
      </c>
      <c r="G1587" s="5" t="str">
        <f t="shared" si="98"/>
        <v>NEUTRAL</v>
      </c>
      <c r="H1587" s="5" t="str">
        <f t="shared" si="97"/>
        <v>CONFIRMED BULLISH</v>
      </c>
    </row>
    <row r="1588" spans="1:8" ht="13.5" x14ac:dyDescent="0.25">
      <c r="A1588" s="3">
        <f>TITRES_STAT!B1591</f>
        <v>44624</v>
      </c>
      <c r="B1588" s="5">
        <f>TITRES_STAT!C1591</f>
        <v>4.91</v>
      </c>
      <c r="C1588" s="5">
        <f>TITRES_STAT!D1591</f>
        <v>2.1004999999999998</v>
      </c>
      <c r="D1588" s="5">
        <f>TITRES_STAT!E1591</f>
        <v>31</v>
      </c>
      <c r="E1588" s="2">
        <f t="shared" si="96"/>
        <v>3258947</v>
      </c>
      <c r="F1588" s="5" t="str">
        <f t="shared" si="99"/>
        <v>BULLISH</v>
      </c>
      <c r="G1588" s="5" t="str">
        <f t="shared" si="98"/>
        <v>NEUTRAL</v>
      </c>
      <c r="H1588" s="5" t="str">
        <f t="shared" si="97"/>
        <v>CONFIRMED BULLISH</v>
      </c>
    </row>
    <row r="1589" spans="1:8" ht="13.5" x14ac:dyDescent="0.25">
      <c r="A1589" s="3">
        <f>TITRES_STAT!B1592</f>
        <v>44627</v>
      </c>
      <c r="B1589" s="5">
        <f>TITRES_STAT!C1592</f>
        <v>4.9000000000000004</v>
      </c>
      <c r="C1589" s="5">
        <f>TITRES_STAT!D1592</f>
        <v>2.0962000000000001</v>
      </c>
      <c r="D1589" s="5">
        <f>TITRES_STAT!E1592</f>
        <v>4005</v>
      </c>
      <c r="E1589" s="2">
        <f t="shared" si="96"/>
        <v>3254942</v>
      </c>
      <c r="F1589" s="5" t="str">
        <f t="shared" si="99"/>
        <v>BULLISH</v>
      </c>
      <c r="G1589" s="5" t="str">
        <f t="shared" si="98"/>
        <v>NEUTRAL</v>
      </c>
      <c r="H1589" s="5" t="str">
        <f t="shared" si="97"/>
        <v>BULLISH DIVERGENCE</v>
      </c>
    </row>
    <row r="1590" spans="1:8" ht="13.5" x14ac:dyDescent="0.25">
      <c r="A1590" s="3">
        <f>TITRES_STAT!B1593</f>
        <v>44628</v>
      </c>
      <c r="B1590" s="5">
        <f>TITRES_STAT!C1593</f>
        <v>4.9000000000000004</v>
      </c>
      <c r="C1590" s="5">
        <f>TITRES_STAT!D1593</f>
        <v>2.0962000000000001</v>
      </c>
      <c r="D1590" s="5">
        <f>TITRES_STAT!E1593</f>
        <v>387</v>
      </c>
      <c r="E1590" s="2">
        <f t="shared" si="96"/>
        <v>3254942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BULLISH DIVERGENCE</v>
      </c>
    </row>
    <row r="1591" spans="1:8" ht="13.5" x14ac:dyDescent="0.25">
      <c r="A1591" s="3">
        <f>TITRES_STAT!B1594</f>
        <v>44629</v>
      </c>
      <c r="B1591" s="5">
        <f>TITRES_STAT!C1594</f>
        <v>4.9000000000000004</v>
      </c>
      <c r="C1591" s="5">
        <f>TITRES_STAT!D1594</f>
        <v>2.0962000000000001</v>
      </c>
      <c r="D1591" s="5">
        <f>TITRES_STAT!E1594</f>
        <v>1000</v>
      </c>
      <c r="E1591" s="2">
        <f t="shared" si="96"/>
        <v>3254942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4.9000000000000004</v>
      </c>
      <c r="C1592" s="5">
        <f>TITRES_STAT!D1595</f>
        <v>2.0962000000000001</v>
      </c>
      <c r="D1592" s="5">
        <f>TITRES_STAT!E1595</f>
        <v>1173</v>
      </c>
      <c r="E1592" s="2">
        <f t="shared" si="96"/>
        <v>3254942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4.8899999999999997</v>
      </c>
      <c r="C1593" s="5">
        <f>TITRES_STAT!D1596</f>
        <v>2.0918999999999999</v>
      </c>
      <c r="D1593" s="5">
        <f>TITRES_STAT!E1596</f>
        <v>1950</v>
      </c>
      <c r="E1593" s="2">
        <f t="shared" si="96"/>
        <v>3252992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4.9800000000000004</v>
      </c>
      <c r="C1594" s="5">
        <f>TITRES_STAT!D1597</f>
        <v>2.1303999999999998</v>
      </c>
      <c r="D1594" s="5">
        <f>TITRES_STAT!E1597</f>
        <v>355</v>
      </c>
      <c r="E1594" s="2">
        <f t="shared" si="96"/>
        <v>3253347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BEARISH DIVERGENCE</v>
      </c>
    </row>
    <row r="1595" spans="1:8" ht="13.5" x14ac:dyDescent="0.25">
      <c r="A1595" s="3">
        <f>TITRES_STAT!B1598</f>
        <v>44635</v>
      </c>
      <c r="B1595" s="5">
        <f>TITRES_STAT!C1598</f>
        <v>4.99</v>
      </c>
      <c r="C1595" s="5">
        <f>TITRES_STAT!D1598</f>
        <v>2.1347</v>
      </c>
      <c r="D1595" s="5">
        <f>TITRES_STAT!E1598</f>
        <v>1170</v>
      </c>
      <c r="E1595" s="2">
        <f t="shared" si="96"/>
        <v>3254517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BEARISH DIVERGENCE</v>
      </c>
    </row>
    <row r="1596" spans="1:8" ht="13.5" x14ac:dyDescent="0.25">
      <c r="A1596" s="3">
        <f>TITRES_STAT!B1599</f>
        <v>44636</v>
      </c>
      <c r="B1596" s="5">
        <f>TITRES_STAT!C1599</f>
        <v>4.95</v>
      </c>
      <c r="C1596" s="5">
        <f>TITRES_STAT!D1599</f>
        <v>2.1175999999999999</v>
      </c>
      <c r="D1596" s="5">
        <f>TITRES_STAT!E1599</f>
        <v>1004</v>
      </c>
      <c r="E1596" s="2">
        <f t="shared" si="96"/>
        <v>3253513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BEARISH DIVERGENCE</v>
      </c>
    </row>
    <row r="1597" spans="1:8" ht="13.5" x14ac:dyDescent="0.25">
      <c r="A1597" s="3">
        <f>TITRES_STAT!B1600</f>
        <v>44637</v>
      </c>
      <c r="B1597" s="5">
        <f>TITRES_STAT!C1600</f>
        <v>4.95</v>
      </c>
      <c r="C1597" s="5">
        <f>TITRES_STAT!D1600</f>
        <v>2.1175999999999999</v>
      </c>
      <c r="D1597" s="5">
        <f>TITRES_STAT!E1600</f>
        <v>0</v>
      </c>
      <c r="E1597" s="2">
        <f t="shared" si="96"/>
        <v>3253513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BEARISH DIVERGENCE</v>
      </c>
    </row>
    <row r="1598" spans="1:8" ht="13.5" x14ac:dyDescent="0.25">
      <c r="A1598" s="3">
        <f>TITRES_STAT!B1601</f>
        <v>44638</v>
      </c>
      <c r="B1598" s="5">
        <f>TITRES_STAT!C1601</f>
        <v>4.9400000000000004</v>
      </c>
      <c r="C1598" s="5">
        <f>TITRES_STAT!D1601</f>
        <v>2.1133000000000002</v>
      </c>
      <c r="D1598" s="5">
        <f>TITRES_STAT!E1601</f>
        <v>386</v>
      </c>
      <c r="E1598" s="2">
        <f t="shared" si="96"/>
        <v>3253127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4.9400000000000004</v>
      </c>
      <c r="C1599" s="5">
        <f>TITRES_STAT!D1602</f>
        <v>2.1133000000000002</v>
      </c>
      <c r="D1599" s="5">
        <f>TITRES_STAT!E1602</f>
        <v>0</v>
      </c>
      <c r="E1599" s="2">
        <f t="shared" si="96"/>
        <v>3253127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CONFIRMED BEARISH</v>
      </c>
    </row>
    <row r="1600" spans="1:8" ht="13.5" x14ac:dyDescent="0.25">
      <c r="A1600" s="3">
        <f>TITRES_STAT!B1603</f>
        <v>44642</v>
      </c>
      <c r="B1600" s="5">
        <f>TITRES_STAT!C1603</f>
        <v>4.9400000000000004</v>
      </c>
      <c r="C1600" s="5">
        <f>TITRES_STAT!D1603</f>
        <v>2.1133000000000002</v>
      </c>
      <c r="D1600" s="5">
        <f>TITRES_STAT!E1603</f>
        <v>0</v>
      </c>
      <c r="E1600" s="2">
        <f t="shared" si="96"/>
        <v>3253127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CONFIRMED BEARISH</v>
      </c>
    </row>
    <row r="1601" spans="1:8" ht="13.5" x14ac:dyDescent="0.25">
      <c r="A1601" s="3">
        <f>TITRES_STAT!B1604</f>
        <v>44643</v>
      </c>
      <c r="B1601" s="5">
        <f>TITRES_STAT!C1604</f>
        <v>4.9400000000000004</v>
      </c>
      <c r="C1601" s="5">
        <f>TITRES_STAT!D1604</f>
        <v>2.1133000000000002</v>
      </c>
      <c r="D1601" s="5">
        <f>TITRES_STAT!E1604</f>
        <v>0</v>
      </c>
      <c r="E1601" s="2">
        <f t="shared" si="96"/>
        <v>3253127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CONFIRMED BEARISH</v>
      </c>
    </row>
    <row r="1602" spans="1:8" ht="13.5" x14ac:dyDescent="0.25">
      <c r="A1602" s="3">
        <f>TITRES_STAT!B1605</f>
        <v>44644</v>
      </c>
      <c r="B1602" s="5">
        <f>TITRES_STAT!C1605</f>
        <v>4.95</v>
      </c>
      <c r="C1602" s="5">
        <f>TITRES_STAT!D1605</f>
        <v>2.1175999999999999</v>
      </c>
      <c r="D1602" s="5">
        <f>TITRES_STAT!E1605</f>
        <v>105</v>
      </c>
      <c r="E1602" s="2">
        <f t="shared" si="96"/>
        <v>3253232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4.95</v>
      </c>
      <c r="C1603" s="5">
        <f>TITRES_STAT!D1606</f>
        <v>2.1175999999999999</v>
      </c>
      <c r="D1603" s="5">
        <f>TITRES_STAT!E1606</f>
        <v>0</v>
      </c>
      <c r="E1603" s="2">
        <f t="shared" si="96"/>
        <v>3253232</v>
      </c>
      <c r="F1603" s="5" t="str">
        <f t="shared" si="99"/>
        <v>BULLISH</v>
      </c>
      <c r="G1603" s="5" t="str">
        <f t="shared" si="98"/>
        <v>NEUTRAL</v>
      </c>
      <c r="H1603" s="5" t="str">
        <f t="shared" si="97"/>
        <v>CONFIRMED BULLISH</v>
      </c>
    </row>
    <row r="1604" spans="1:8" ht="13.5" x14ac:dyDescent="0.25">
      <c r="A1604" s="3">
        <f>TITRES_STAT!B1607</f>
        <v>44648</v>
      </c>
      <c r="B1604" s="5">
        <f>TITRES_STAT!C1607</f>
        <v>4.95</v>
      </c>
      <c r="C1604" s="5">
        <f>TITRES_STAT!D1607</f>
        <v>2.1175999999999999</v>
      </c>
      <c r="D1604" s="5">
        <f>TITRES_STAT!E1607</f>
        <v>0</v>
      </c>
      <c r="E1604" s="2">
        <f t="shared" ref="E1604:E1667" si="100">IF(B1604&gt;B1603, E1603+D1604, IF(B1604&lt;B1603, E1603-D1604, E1603))</f>
        <v>3253232</v>
      </c>
      <c r="F1604" s="5" t="str">
        <f t="shared" si="99"/>
        <v>BULLISH</v>
      </c>
      <c r="G1604" s="5" t="str">
        <f t="shared" si="98"/>
        <v>NEUTRAL</v>
      </c>
      <c r="H1604" s="5" t="str">
        <f t="shared" si="97"/>
        <v>CONFIRMED BULLISH</v>
      </c>
    </row>
    <row r="1605" spans="1:8" ht="13.5" x14ac:dyDescent="0.25">
      <c r="A1605" s="3">
        <f>TITRES_STAT!B1608</f>
        <v>44649</v>
      </c>
      <c r="B1605" s="5">
        <f>TITRES_STAT!C1608</f>
        <v>4.95</v>
      </c>
      <c r="C1605" s="5">
        <f>TITRES_STAT!D1608</f>
        <v>2.1175999999999999</v>
      </c>
      <c r="D1605" s="5">
        <f>TITRES_STAT!E1608</f>
        <v>0</v>
      </c>
      <c r="E1605" s="2">
        <f t="shared" si="100"/>
        <v>3253232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CONFIRMED BULLISH</v>
      </c>
    </row>
    <row r="1606" spans="1:8" ht="13.5" x14ac:dyDescent="0.25">
      <c r="A1606" s="3">
        <f>TITRES_STAT!B1609</f>
        <v>44650</v>
      </c>
      <c r="B1606" s="5">
        <f>TITRES_STAT!C1609</f>
        <v>4.95</v>
      </c>
      <c r="C1606" s="5">
        <f>TITRES_STAT!D1609</f>
        <v>2.1175999999999999</v>
      </c>
      <c r="D1606" s="5">
        <f>TITRES_STAT!E1609</f>
        <v>0</v>
      </c>
      <c r="E1606" s="2">
        <f t="shared" si="100"/>
        <v>3253232</v>
      </c>
      <c r="F1606" s="5" t="str">
        <f t="shared" si="99"/>
        <v>BULLISH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44651</v>
      </c>
      <c r="B1607" s="5">
        <f>TITRES_STAT!C1610</f>
        <v>4.95</v>
      </c>
      <c r="C1607" s="5">
        <f>TITRES_STAT!D1610</f>
        <v>2.1175999999999999</v>
      </c>
      <c r="D1607" s="5">
        <f>TITRES_STAT!E1610</f>
        <v>0</v>
      </c>
      <c r="E1607" s="2">
        <f t="shared" si="100"/>
        <v>3253232</v>
      </c>
      <c r="F1607" s="5" t="str">
        <f t="shared" si="99"/>
        <v>NEUTRAL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NEUTRAL</v>
      </c>
    </row>
    <row r="1608" spans="1:8" ht="13.5" x14ac:dyDescent="0.25">
      <c r="A1608" s="3">
        <f>TITRES_STAT!B1611</f>
        <v>44652</v>
      </c>
      <c r="B1608" s="5">
        <f>TITRES_STAT!C1611</f>
        <v>4.9000000000000004</v>
      </c>
      <c r="C1608" s="5">
        <f>TITRES_STAT!D1611</f>
        <v>2.0962000000000001</v>
      </c>
      <c r="D1608" s="5">
        <f>TITRES_STAT!E1611</f>
        <v>500</v>
      </c>
      <c r="E1608" s="2">
        <f t="shared" si="100"/>
        <v>3252732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4.95</v>
      </c>
      <c r="C1609" s="5">
        <f>TITRES_STAT!D1612</f>
        <v>2.1175999999999999</v>
      </c>
      <c r="D1609" s="5">
        <f>TITRES_STAT!E1612</f>
        <v>5</v>
      </c>
      <c r="E1609" s="2">
        <f t="shared" si="100"/>
        <v>3252737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4.95</v>
      </c>
      <c r="C1610" s="5">
        <f>TITRES_STAT!D1613</f>
        <v>2.1175999999999999</v>
      </c>
      <c r="D1610" s="5">
        <f>TITRES_STAT!E1613</f>
        <v>0</v>
      </c>
      <c r="E1610" s="2">
        <f t="shared" si="100"/>
        <v>3252737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4.66</v>
      </c>
      <c r="C1611" s="5">
        <f>TITRES_STAT!D1614</f>
        <v>1.9935</v>
      </c>
      <c r="D1611" s="5">
        <f>TITRES_STAT!E1614</f>
        <v>0</v>
      </c>
      <c r="E1611" s="2">
        <f t="shared" si="100"/>
        <v>3252737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44658</v>
      </c>
      <c r="B1612" s="5">
        <f>TITRES_STAT!C1615</f>
        <v>4.75</v>
      </c>
      <c r="C1612" s="5">
        <f>TITRES_STAT!D1615</f>
        <v>2.032</v>
      </c>
      <c r="D1612" s="5">
        <f>TITRES_STAT!E1615</f>
        <v>20</v>
      </c>
      <c r="E1612" s="2">
        <f t="shared" si="100"/>
        <v>3252757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4.66</v>
      </c>
      <c r="C1613" s="5">
        <f>TITRES_STAT!D1616</f>
        <v>1.9935</v>
      </c>
      <c r="D1613" s="5">
        <f>TITRES_STAT!E1616</f>
        <v>576</v>
      </c>
      <c r="E1613" s="2">
        <f t="shared" si="100"/>
        <v>3252181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CONFIRMED BEARISH</v>
      </c>
    </row>
    <row r="1614" spans="1:8" ht="13.5" x14ac:dyDescent="0.25">
      <c r="A1614" s="3">
        <f>TITRES_STAT!B1617</f>
        <v>44662</v>
      </c>
      <c r="B1614" s="5">
        <f>TITRES_STAT!C1617</f>
        <v>4.66</v>
      </c>
      <c r="C1614" s="5">
        <f>TITRES_STAT!D1617</f>
        <v>1.9935</v>
      </c>
      <c r="D1614" s="5">
        <f>TITRES_STAT!E1617</f>
        <v>0</v>
      </c>
      <c r="E1614" s="2">
        <f t="shared" si="100"/>
        <v>3252181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CONFIRMED BEARISH</v>
      </c>
    </row>
    <row r="1615" spans="1:8" ht="13.5" x14ac:dyDescent="0.25">
      <c r="A1615" s="3">
        <f>TITRES_STAT!B1618</f>
        <v>44663</v>
      </c>
      <c r="B1615" s="5">
        <f>TITRES_STAT!C1618</f>
        <v>4.66</v>
      </c>
      <c r="C1615" s="5">
        <f>TITRES_STAT!D1618</f>
        <v>1.9935</v>
      </c>
      <c r="D1615" s="5">
        <f>TITRES_STAT!E1618</f>
        <v>0</v>
      </c>
      <c r="E1615" s="2">
        <f t="shared" si="100"/>
        <v>3252181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4.66</v>
      </c>
      <c r="C1616" s="5">
        <f>TITRES_STAT!D1619</f>
        <v>1.9935</v>
      </c>
      <c r="D1616" s="5">
        <f>TITRES_STAT!E1619</f>
        <v>5</v>
      </c>
      <c r="E1616" s="2">
        <f t="shared" si="100"/>
        <v>3252181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NEUTRAL</v>
      </c>
    </row>
    <row r="1617" spans="1:8" ht="13.5" x14ac:dyDescent="0.25">
      <c r="A1617" s="3">
        <f>TITRES_STAT!B1620</f>
        <v>44665</v>
      </c>
      <c r="B1617" s="5">
        <f>TITRES_STAT!C1620</f>
        <v>4.66</v>
      </c>
      <c r="C1617" s="5">
        <f>TITRES_STAT!D1620</f>
        <v>1.9935</v>
      </c>
      <c r="D1617" s="5">
        <f>TITRES_STAT!E1620</f>
        <v>716</v>
      </c>
      <c r="E1617" s="2">
        <f t="shared" si="100"/>
        <v>3252181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44666</v>
      </c>
      <c r="B1618" s="5">
        <f>TITRES_STAT!C1621</f>
        <v>4.5999999999999996</v>
      </c>
      <c r="C1618" s="5">
        <f>TITRES_STAT!D1621</f>
        <v>1.9679</v>
      </c>
      <c r="D1618" s="5">
        <f>TITRES_STAT!E1621</f>
        <v>1149</v>
      </c>
      <c r="E1618" s="2">
        <f t="shared" si="100"/>
        <v>3251032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CONFIRMED BEARISH</v>
      </c>
    </row>
    <row r="1619" spans="1:8" ht="13.5" x14ac:dyDescent="0.25">
      <c r="A1619" s="3">
        <f>TITRES_STAT!B1622</f>
        <v>44669</v>
      </c>
      <c r="B1619" s="5">
        <f>TITRES_STAT!C1622</f>
        <v>4.59</v>
      </c>
      <c r="C1619" s="5">
        <f>TITRES_STAT!D1622</f>
        <v>1.9636</v>
      </c>
      <c r="D1619" s="5">
        <f>TITRES_STAT!E1622</f>
        <v>5500</v>
      </c>
      <c r="E1619" s="2">
        <f t="shared" si="100"/>
        <v>3245532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CONFIRMED BEARISH</v>
      </c>
    </row>
    <row r="1620" spans="1:8" ht="13.5" x14ac:dyDescent="0.25">
      <c r="A1620" s="3">
        <f>TITRES_STAT!B1623</f>
        <v>44670</v>
      </c>
      <c r="B1620" s="5">
        <f>TITRES_STAT!C1623</f>
        <v>4.66</v>
      </c>
      <c r="C1620" s="5">
        <f>TITRES_STAT!D1623</f>
        <v>1.9935</v>
      </c>
      <c r="D1620" s="5">
        <f>TITRES_STAT!E1623</f>
        <v>2</v>
      </c>
      <c r="E1620" s="2">
        <f t="shared" si="100"/>
        <v>3245534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44671</v>
      </c>
      <c r="B1621" s="5">
        <f>TITRES_STAT!C1624</f>
        <v>4.66</v>
      </c>
      <c r="C1621" s="5">
        <f>TITRES_STAT!D1624</f>
        <v>1.9935</v>
      </c>
      <c r="D1621" s="5">
        <f>TITRES_STAT!E1624</f>
        <v>0</v>
      </c>
      <c r="E1621" s="2">
        <f t="shared" si="100"/>
        <v>3245534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44672</v>
      </c>
      <c r="B1622" s="5">
        <f>TITRES_STAT!C1625</f>
        <v>4.5999999999999996</v>
      </c>
      <c r="C1622" s="5">
        <f>TITRES_STAT!D1625</f>
        <v>1.9679</v>
      </c>
      <c r="D1622" s="5">
        <f>TITRES_STAT!E1625</f>
        <v>530</v>
      </c>
      <c r="E1622" s="2">
        <f t="shared" si="100"/>
        <v>3245004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4.59</v>
      </c>
      <c r="C1623" s="5">
        <f>TITRES_STAT!D1626</f>
        <v>1.9636</v>
      </c>
      <c r="D1623" s="5">
        <f>TITRES_STAT!E1626</f>
        <v>371</v>
      </c>
      <c r="E1623" s="2">
        <f t="shared" si="100"/>
        <v>3244633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4.59</v>
      </c>
      <c r="C1624" s="5">
        <f>TITRES_STAT!D1627</f>
        <v>1.9636</v>
      </c>
      <c r="D1624" s="5">
        <f>TITRES_STAT!E1627</f>
        <v>0</v>
      </c>
      <c r="E1624" s="2">
        <f t="shared" si="100"/>
        <v>3244633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NEUTRAL</v>
      </c>
    </row>
    <row r="1625" spans="1:8" ht="13.5" x14ac:dyDescent="0.25">
      <c r="A1625" s="3">
        <f>TITRES_STAT!B1628</f>
        <v>44677</v>
      </c>
      <c r="B1625" s="5">
        <f>TITRES_STAT!C1628</f>
        <v>4.5</v>
      </c>
      <c r="C1625" s="5">
        <f>TITRES_STAT!D1628</f>
        <v>1.9251</v>
      </c>
      <c r="D1625" s="5">
        <f>TITRES_STAT!E1628</f>
        <v>2661</v>
      </c>
      <c r="E1625" s="2">
        <f t="shared" si="100"/>
        <v>3241972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4.66</v>
      </c>
      <c r="C1626" s="5">
        <f>TITRES_STAT!D1629</f>
        <v>1.9935</v>
      </c>
      <c r="D1626" s="5">
        <f>TITRES_STAT!E1629</f>
        <v>17065</v>
      </c>
      <c r="E1626" s="2">
        <f t="shared" si="100"/>
        <v>3259037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4.66</v>
      </c>
      <c r="C1627" s="5">
        <f>TITRES_STAT!D1630</f>
        <v>1.9935</v>
      </c>
      <c r="D1627" s="5">
        <f>TITRES_STAT!E1630</f>
        <v>0</v>
      </c>
      <c r="E1627" s="2">
        <f t="shared" si="100"/>
        <v>3259037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44680</v>
      </c>
      <c r="B1628" s="5">
        <f>TITRES_STAT!C1631</f>
        <v>4.66</v>
      </c>
      <c r="C1628" s="5">
        <f>TITRES_STAT!D1631</f>
        <v>1.9935</v>
      </c>
      <c r="D1628" s="5">
        <f>TITRES_STAT!E1631</f>
        <v>0</v>
      </c>
      <c r="E1628" s="2">
        <f t="shared" si="100"/>
        <v>3259037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CONFIRMED BULLISH</v>
      </c>
    </row>
    <row r="1629" spans="1:8" ht="13.5" x14ac:dyDescent="0.25">
      <c r="A1629" s="3">
        <f>TITRES_STAT!B1632</f>
        <v>44685</v>
      </c>
      <c r="B1629" s="5">
        <f>TITRES_STAT!C1632</f>
        <v>4.7</v>
      </c>
      <c r="C1629" s="5">
        <f>TITRES_STAT!D1632</f>
        <v>2.0106000000000002</v>
      </c>
      <c r="D1629" s="5">
        <f>TITRES_STAT!E1632</f>
        <v>5</v>
      </c>
      <c r="E1629" s="2">
        <f t="shared" si="100"/>
        <v>3259042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44686</v>
      </c>
      <c r="B1630" s="5">
        <f>TITRES_STAT!C1633</f>
        <v>4.7</v>
      </c>
      <c r="C1630" s="5">
        <f>TITRES_STAT!D1633</f>
        <v>2.0106000000000002</v>
      </c>
      <c r="D1630" s="5">
        <f>TITRES_STAT!E1633</f>
        <v>50</v>
      </c>
      <c r="E1630" s="2">
        <f t="shared" si="100"/>
        <v>3259042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44687</v>
      </c>
      <c r="B1631" s="5">
        <f>TITRES_STAT!C1634</f>
        <v>4.7</v>
      </c>
      <c r="C1631" s="5">
        <f>TITRES_STAT!D1634</f>
        <v>2.0106000000000002</v>
      </c>
      <c r="D1631" s="5">
        <f>TITRES_STAT!E1634</f>
        <v>0</v>
      </c>
      <c r="E1631" s="2">
        <f t="shared" si="100"/>
        <v>3259042</v>
      </c>
      <c r="F1631" s="5" t="str">
        <f t="shared" si="103"/>
        <v>BULLISH</v>
      </c>
      <c r="G1631" s="5" t="str">
        <f t="shared" si="102"/>
        <v>NEUTRAL</v>
      </c>
      <c r="H1631" s="5" t="str">
        <f t="shared" si="101"/>
        <v>CONFIRMED BULLISH</v>
      </c>
    </row>
    <row r="1632" spans="1:8" ht="13.5" x14ac:dyDescent="0.25">
      <c r="A1632" s="3">
        <f>TITRES_STAT!B1635</f>
        <v>44690</v>
      </c>
      <c r="B1632" s="5">
        <f>TITRES_STAT!C1635</f>
        <v>4.42</v>
      </c>
      <c r="C1632" s="5">
        <f>TITRES_STAT!D1635</f>
        <v>1.8909</v>
      </c>
      <c r="D1632" s="5">
        <f>TITRES_STAT!E1635</f>
        <v>4031</v>
      </c>
      <c r="E1632" s="2">
        <f t="shared" si="100"/>
        <v>3255011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4.5</v>
      </c>
      <c r="C1633" s="5">
        <f>TITRES_STAT!D1636</f>
        <v>1.9251</v>
      </c>
      <c r="D1633" s="5">
        <f>TITRES_STAT!E1636</f>
        <v>4985</v>
      </c>
      <c r="E1633" s="2">
        <f t="shared" si="100"/>
        <v>3259996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BULLISH DIVERGENCE</v>
      </c>
    </row>
    <row r="1634" spans="1:8" ht="13.5" x14ac:dyDescent="0.25">
      <c r="A1634" s="3">
        <f>TITRES_STAT!B1637</f>
        <v>44692</v>
      </c>
      <c r="B1634" s="5">
        <f>TITRES_STAT!C1637</f>
        <v>4.42</v>
      </c>
      <c r="C1634" s="5">
        <f>TITRES_STAT!D1637</f>
        <v>1.8909</v>
      </c>
      <c r="D1634" s="5">
        <f>TITRES_STAT!E1637</f>
        <v>2176</v>
      </c>
      <c r="E1634" s="2">
        <f t="shared" si="100"/>
        <v>3257820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4.5999999999999996</v>
      </c>
      <c r="C1635" s="5">
        <f>TITRES_STAT!D1638</f>
        <v>1.9679</v>
      </c>
      <c r="D1635" s="5">
        <f>TITRES_STAT!E1638</f>
        <v>106</v>
      </c>
      <c r="E1635" s="2">
        <f t="shared" si="100"/>
        <v>3257926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4.38</v>
      </c>
      <c r="C1636" s="5">
        <f>TITRES_STAT!D1639</f>
        <v>1.8736999999999999</v>
      </c>
      <c r="D1636" s="5">
        <f>TITRES_STAT!E1639</f>
        <v>1264</v>
      </c>
      <c r="E1636" s="2">
        <f t="shared" si="100"/>
        <v>3256662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CONFIRMED BEARISH</v>
      </c>
    </row>
    <row r="1637" spans="1:8" ht="13.5" x14ac:dyDescent="0.25">
      <c r="A1637" s="3">
        <f>TITRES_STAT!B1640</f>
        <v>44697</v>
      </c>
      <c r="B1637" s="5">
        <f>TITRES_STAT!C1640</f>
        <v>4.41</v>
      </c>
      <c r="C1637" s="5">
        <f>TITRES_STAT!D1640</f>
        <v>1.8866000000000001</v>
      </c>
      <c r="D1637" s="5">
        <f>TITRES_STAT!E1640</f>
        <v>1125</v>
      </c>
      <c r="E1637" s="2">
        <f t="shared" si="100"/>
        <v>3257787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BULLISH DIVERGENCE</v>
      </c>
    </row>
    <row r="1638" spans="1:8" ht="13.5" x14ac:dyDescent="0.25">
      <c r="A1638" s="3">
        <f>TITRES_STAT!B1641</f>
        <v>44698</v>
      </c>
      <c r="B1638" s="5">
        <f>TITRES_STAT!C1641</f>
        <v>4.59</v>
      </c>
      <c r="C1638" s="5">
        <f>TITRES_STAT!D1641</f>
        <v>1.9636</v>
      </c>
      <c r="D1638" s="5">
        <f>TITRES_STAT!E1641</f>
        <v>871</v>
      </c>
      <c r="E1638" s="2">
        <f t="shared" si="100"/>
        <v>3258658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BEARISH DIVERGENCE</v>
      </c>
    </row>
    <row r="1639" spans="1:8" ht="13.5" x14ac:dyDescent="0.25">
      <c r="A1639" s="3">
        <f>TITRES_STAT!B1642</f>
        <v>44699</v>
      </c>
      <c r="B1639" s="5">
        <f>TITRES_STAT!C1642</f>
        <v>4.59</v>
      </c>
      <c r="C1639" s="5">
        <f>TITRES_STAT!D1642</f>
        <v>1.9636</v>
      </c>
      <c r="D1639" s="5">
        <f>TITRES_STAT!E1642</f>
        <v>453</v>
      </c>
      <c r="E1639" s="2">
        <f t="shared" si="100"/>
        <v>3258658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CONFIRMED BULLISH</v>
      </c>
    </row>
    <row r="1640" spans="1:8" ht="13.5" x14ac:dyDescent="0.25">
      <c r="A1640" s="3">
        <f>TITRES_STAT!B1643</f>
        <v>44700</v>
      </c>
      <c r="B1640" s="5">
        <f>TITRES_STAT!C1643</f>
        <v>4.59</v>
      </c>
      <c r="C1640" s="5">
        <f>TITRES_STAT!D1643</f>
        <v>1.9636</v>
      </c>
      <c r="D1640" s="5">
        <f>TITRES_STAT!E1643</f>
        <v>0</v>
      </c>
      <c r="E1640" s="2">
        <f t="shared" si="100"/>
        <v>3258658</v>
      </c>
      <c r="F1640" s="5" t="str">
        <f t="shared" si="103"/>
        <v>BULLISH</v>
      </c>
      <c r="G1640" s="5" t="str">
        <f t="shared" si="102"/>
        <v>NEUTRAL</v>
      </c>
      <c r="H1640" s="5" t="str">
        <f t="shared" si="101"/>
        <v>BULLISH DIVERGENCE</v>
      </c>
    </row>
    <row r="1641" spans="1:8" ht="13.5" x14ac:dyDescent="0.25">
      <c r="A1641" s="3">
        <f>TITRES_STAT!B1644</f>
        <v>44701</v>
      </c>
      <c r="B1641" s="5">
        <f>TITRES_STAT!C1644</f>
        <v>4.59</v>
      </c>
      <c r="C1641" s="5">
        <f>TITRES_STAT!D1644</f>
        <v>1.9636</v>
      </c>
      <c r="D1641" s="5">
        <f>TITRES_STAT!E1644</f>
        <v>63</v>
      </c>
      <c r="E1641" s="2">
        <f t="shared" si="100"/>
        <v>3258658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CONFIRMED BULLISH</v>
      </c>
    </row>
    <row r="1642" spans="1:8" ht="13.5" x14ac:dyDescent="0.25">
      <c r="A1642" s="3">
        <f>TITRES_STAT!B1645</f>
        <v>44704</v>
      </c>
      <c r="B1642" s="5">
        <f>TITRES_STAT!C1645</f>
        <v>4.59</v>
      </c>
      <c r="C1642" s="5">
        <f>TITRES_STAT!D1645</f>
        <v>1.9636</v>
      </c>
      <c r="D1642" s="5">
        <f>TITRES_STAT!E1645</f>
        <v>362</v>
      </c>
      <c r="E1642" s="2">
        <f t="shared" si="100"/>
        <v>3258658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CONFIRMED BULLISH</v>
      </c>
    </row>
    <row r="1643" spans="1:8" ht="13.5" x14ac:dyDescent="0.25">
      <c r="A1643" s="3">
        <f>TITRES_STAT!B1646</f>
        <v>44705</v>
      </c>
      <c r="B1643" s="5">
        <f>TITRES_STAT!C1646</f>
        <v>4.59</v>
      </c>
      <c r="C1643" s="5">
        <f>TITRES_STAT!D1646</f>
        <v>1.9636</v>
      </c>
      <c r="D1643" s="5">
        <f>TITRES_STAT!E1646</f>
        <v>188</v>
      </c>
      <c r="E1643" s="2">
        <f t="shared" si="100"/>
        <v>3258658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4.59</v>
      </c>
      <c r="C1644" s="5">
        <f>TITRES_STAT!D1647</f>
        <v>1.9636</v>
      </c>
      <c r="D1644" s="5">
        <f>TITRES_STAT!E1647</f>
        <v>0</v>
      </c>
      <c r="E1644" s="2">
        <f t="shared" si="100"/>
        <v>3258658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4.5</v>
      </c>
      <c r="C1645" s="5">
        <f>TITRES_STAT!D1648</f>
        <v>1.9251</v>
      </c>
      <c r="D1645" s="5">
        <f>TITRES_STAT!E1648</f>
        <v>6029</v>
      </c>
      <c r="E1645" s="2">
        <f t="shared" si="100"/>
        <v>3252629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CONFIRMED BEARISH</v>
      </c>
    </row>
    <row r="1646" spans="1:8" ht="13.5" x14ac:dyDescent="0.25">
      <c r="A1646" s="3">
        <f>TITRES_STAT!B1649</f>
        <v>44708</v>
      </c>
      <c r="B1646" s="5">
        <f>TITRES_STAT!C1649</f>
        <v>4.58</v>
      </c>
      <c r="C1646" s="5">
        <f>TITRES_STAT!D1649</f>
        <v>1.9593</v>
      </c>
      <c r="D1646" s="5">
        <f>TITRES_STAT!E1649</f>
        <v>10</v>
      </c>
      <c r="E1646" s="2">
        <f t="shared" si="100"/>
        <v>3252639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CONFIRMED BEARISH</v>
      </c>
    </row>
    <row r="1647" spans="1:8" ht="13.5" x14ac:dyDescent="0.25">
      <c r="A1647" s="3">
        <f>TITRES_STAT!B1650</f>
        <v>44711</v>
      </c>
      <c r="B1647" s="5">
        <f>TITRES_STAT!C1650</f>
        <v>4.58</v>
      </c>
      <c r="C1647" s="5">
        <f>TITRES_STAT!D1650</f>
        <v>1.9593</v>
      </c>
      <c r="D1647" s="5">
        <f>TITRES_STAT!E1650</f>
        <v>0</v>
      </c>
      <c r="E1647" s="2">
        <f t="shared" si="100"/>
        <v>3252639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CONFIRMED BEARISH</v>
      </c>
    </row>
    <row r="1648" spans="1:8" ht="13.5" x14ac:dyDescent="0.25">
      <c r="A1648" s="3">
        <f>TITRES_STAT!B1651</f>
        <v>44712</v>
      </c>
      <c r="B1648" s="5">
        <f>TITRES_STAT!C1651</f>
        <v>4.58</v>
      </c>
      <c r="C1648" s="5">
        <f>TITRES_STAT!D1651</f>
        <v>1.9593</v>
      </c>
      <c r="D1648" s="5">
        <f>TITRES_STAT!E1651</f>
        <v>4001</v>
      </c>
      <c r="E1648" s="2">
        <f t="shared" si="100"/>
        <v>3252639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4.58</v>
      </c>
      <c r="C1649" s="5">
        <f>TITRES_STAT!D1652</f>
        <v>1.9593</v>
      </c>
      <c r="D1649" s="5">
        <f>TITRES_STAT!E1652</f>
        <v>0</v>
      </c>
      <c r="E1649" s="2">
        <f t="shared" si="100"/>
        <v>3252639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4.58</v>
      </c>
      <c r="C1650" s="5">
        <f>TITRES_STAT!D1653</f>
        <v>1.9593</v>
      </c>
      <c r="D1650" s="5">
        <f>TITRES_STAT!E1653</f>
        <v>0</v>
      </c>
      <c r="E1650" s="2">
        <f t="shared" si="100"/>
        <v>3252639</v>
      </c>
      <c r="F1650" s="5" t="str">
        <f t="shared" si="103"/>
        <v>BULLISH</v>
      </c>
      <c r="G1650" s="5" t="str">
        <f t="shared" si="102"/>
        <v>NEUTRAL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4.58</v>
      </c>
      <c r="C1651" s="5">
        <f>TITRES_STAT!D1654</f>
        <v>1.9593</v>
      </c>
      <c r="D1651" s="5">
        <f>TITRES_STAT!E1654</f>
        <v>0</v>
      </c>
      <c r="E1651" s="2">
        <f t="shared" si="100"/>
        <v>3252639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44718</v>
      </c>
      <c r="B1652" s="5">
        <f>TITRES_STAT!C1655</f>
        <v>4.45</v>
      </c>
      <c r="C1652" s="5">
        <f>TITRES_STAT!D1655</f>
        <v>1.9036999999999999</v>
      </c>
      <c r="D1652" s="5">
        <f>TITRES_STAT!E1655</f>
        <v>17</v>
      </c>
      <c r="E1652" s="2">
        <f t="shared" si="100"/>
        <v>3252622</v>
      </c>
      <c r="F1652" s="5" t="str">
        <f t="shared" si="103"/>
        <v>BEARISH</v>
      </c>
      <c r="G1652" s="5" t="str">
        <f t="shared" si="102"/>
        <v>NEUTRAL</v>
      </c>
      <c r="H1652" s="5" t="str">
        <f t="shared" si="101"/>
        <v>CONFIRMED BEARISH</v>
      </c>
    </row>
    <row r="1653" spans="1:8" ht="13.5" x14ac:dyDescent="0.25">
      <c r="A1653" s="3">
        <f>TITRES_STAT!B1656</f>
        <v>44719</v>
      </c>
      <c r="B1653" s="5">
        <f>TITRES_STAT!C1656</f>
        <v>4.38</v>
      </c>
      <c r="C1653" s="5">
        <f>TITRES_STAT!D1656</f>
        <v>1.8736999999999999</v>
      </c>
      <c r="D1653" s="5">
        <f>TITRES_STAT!E1656</f>
        <v>1673</v>
      </c>
      <c r="E1653" s="2">
        <f t="shared" si="100"/>
        <v>3250949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4.45</v>
      </c>
      <c r="C1654" s="5">
        <f>TITRES_STAT!D1657</f>
        <v>1.9036999999999999</v>
      </c>
      <c r="D1654" s="5">
        <f>TITRES_STAT!E1657</f>
        <v>5844</v>
      </c>
      <c r="E1654" s="2">
        <f t="shared" si="100"/>
        <v>3256793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BULLISH DIVERGENCE</v>
      </c>
    </row>
    <row r="1655" spans="1:8" ht="13.5" x14ac:dyDescent="0.25">
      <c r="A1655" s="3">
        <f>TITRES_STAT!B1658</f>
        <v>44721</v>
      </c>
      <c r="B1655" s="5">
        <f>TITRES_STAT!C1658</f>
        <v>4.45</v>
      </c>
      <c r="C1655" s="5">
        <f>TITRES_STAT!D1658</f>
        <v>1.9036999999999999</v>
      </c>
      <c r="D1655" s="5">
        <f>TITRES_STAT!E1658</f>
        <v>485</v>
      </c>
      <c r="E1655" s="2">
        <f t="shared" si="100"/>
        <v>3256793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BULLISH DIVERGENCE</v>
      </c>
    </row>
    <row r="1656" spans="1:8" ht="13.5" x14ac:dyDescent="0.25">
      <c r="A1656" s="3">
        <f>TITRES_STAT!B1659</f>
        <v>44722</v>
      </c>
      <c r="B1656" s="5">
        <f>TITRES_STAT!C1659</f>
        <v>4.4000000000000004</v>
      </c>
      <c r="C1656" s="5">
        <f>TITRES_STAT!D1659</f>
        <v>1.8823000000000001</v>
      </c>
      <c r="D1656" s="5">
        <f>TITRES_STAT!E1659</f>
        <v>410</v>
      </c>
      <c r="E1656" s="2">
        <f t="shared" si="100"/>
        <v>3256383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BULLISH DIVERGENCE</v>
      </c>
    </row>
    <row r="1657" spans="1:8" ht="13.5" x14ac:dyDescent="0.25">
      <c r="A1657" s="3">
        <f>TITRES_STAT!B1660</f>
        <v>44725</v>
      </c>
      <c r="B1657" s="5">
        <f>TITRES_STAT!C1660</f>
        <v>4.59</v>
      </c>
      <c r="C1657" s="5">
        <f>TITRES_STAT!D1660</f>
        <v>1.9636</v>
      </c>
      <c r="D1657" s="5">
        <f>TITRES_STAT!E1660</f>
        <v>220725</v>
      </c>
      <c r="E1657" s="2">
        <f t="shared" si="100"/>
        <v>3477108</v>
      </c>
      <c r="F1657" s="5" t="str">
        <f t="shared" si="103"/>
        <v>BULLISH</v>
      </c>
      <c r="G1657" s="5" t="str">
        <f t="shared" si="102"/>
        <v>STRONG</v>
      </c>
      <c r="H1657" s="5" t="str">
        <f t="shared" si="101"/>
        <v>CONFIRMED BULLISH</v>
      </c>
    </row>
    <row r="1658" spans="1:8" ht="13.5" x14ac:dyDescent="0.25">
      <c r="A1658" s="3">
        <f>TITRES_STAT!B1661</f>
        <v>44726</v>
      </c>
      <c r="B1658" s="5">
        <f>TITRES_STAT!C1661</f>
        <v>4.32</v>
      </c>
      <c r="C1658" s="5">
        <f>TITRES_STAT!D1661</f>
        <v>1.8481000000000001</v>
      </c>
      <c r="D1658" s="5">
        <f>TITRES_STAT!E1661</f>
        <v>15</v>
      </c>
      <c r="E1658" s="2">
        <f t="shared" si="100"/>
        <v>3477093</v>
      </c>
      <c r="F1658" s="5" t="str">
        <f t="shared" si="103"/>
        <v>BULLISH</v>
      </c>
      <c r="G1658" s="5" t="str">
        <f t="shared" si="102"/>
        <v>STRONG</v>
      </c>
      <c r="H1658" s="5" t="str">
        <f t="shared" si="101"/>
        <v>BULLISH DIVERGENCE</v>
      </c>
    </row>
    <row r="1659" spans="1:8" ht="13.5" x14ac:dyDescent="0.25">
      <c r="A1659" s="3">
        <f>TITRES_STAT!B1662</f>
        <v>44727</v>
      </c>
      <c r="B1659" s="5">
        <f>TITRES_STAT!C1662</f>
        <v>4.57</v>
      </c>
      <c r="C1659" s="5">
        <f>TITRES_STAT!D1662</f>
        <v>1.9550000000000001</v>
      </c>
      <c r="D1659" s="5">
        <f>TITRES_STAT!E1662</f>
        <v>5</v>
      </c>
      <c r="E1659" s="2">
        <f t="shared" si="100"/>
        <v>3477098</v>
      </c>
      <c r="F1659" s="5" t="str">
        <f t="shared" si="103"/>
        <v>BULLISH</v>
      </c>
      <c r="G1659" s="5" t="str">
        <f t="shared" si="102"/>
        <v>STRONG</v>
      </c>
      <c r="H1659" s="5" t="str">
        <f t="shared" si="101"/>
        <v>CONFIRMED BULLISH</v>
      </c>
    </row>
    <row r="1660" spans="1:8" ht="13.5" x14ac:dyDescent="0.25">
      <c r="A1660" s="3">
        <f>TITRES_STAT!B1663</f>
        <v>44728</v>
      </c>
      <c r="B1660" s="5">
        <f>TITRES_STAT!C1663</f>
        <v>4.57</v>
      </c>
      <c r="C1660" s="5">
        <f>TITRES_STAT!D1663</f>
        <v>1.9550000000000001</v>
      </c>
      <c r="D1660" s="5">
        <f>TITRES_STAT!E1663</f>
        <v>0</v>
      </c>
      <c r="E1660" s="2">
        <f t="shared" si="100"/>
        <v>3477098</v>
      </c>
      <c r="F1660" s="5" t="str">
        <f t="shared" si="103"/>
        <v>BULLISH</v>
      </c>
      <c r="G1660" s="5" t="str">
        <f t="shared" si="102"/>
        <v>STRONG</v>
      </c>
      <c r="H1660" s="5" t="str">
        <f t="shared" si="101"/>
        <v>CONFIRMED BULLISH</v>
      </c>
    </row>
    <row r="1661" spans="1:8" ht="13.5" x14ac:dyDescent="0.25">
      <c r="A1661" s="3">
        <f>TITRES_STAT!B1664</f>
        <v>44729</v>
      </c>
      <c r="B1661" s="5">
        <f>TITRES_STAT!C1664</f>
        <v>4.5</v>
      </c>
      <c r="C1661" s="5">
        <f>TITRES_STAT!D1664</f>
        <v>1.9251</v>
      </c>
      <c r="D1661" s="5">
        <f>TITRES_STAT!E1664</f>
        <v>1380</v>
      </c>
      <c r="E1661" s="2">
        <f t="shared" si="100"/>
        <v>3475718</v>
      </c>
      <c r="F1661" s="5" t="str">
        <f t="shared" si="103"/>
        <v>BULLISH</v>
      </c>
      <c r="G1661" s="5" t="str">
        <f t="shared" si="102"/>
        <v>STRONG</v>
      </c>
      <c r="H1661" s="5" t="str">
        <f t="shared" si="101"/>
        <v>CONFIRMED BULLISH</v>
      </c>
    </row>
    <row r="1662" spans="1:8" ht="13.5" x14ac:dyDescent="0.25">
      <c r="A1662" s="3">
        <f>TITRES_STAT!B1665</f>
        <v>44732</v>
      </c>
      <c r="B1662" s="5">
        <f>TITRES_STAT!C1665</f>
        <v>4.41</v>
      </c>
      <c r="C1662" s="5">
        <f>TITRES_STAT!D1665</f>
        <v>1.8866000000000001</v>
      </c>
      <c r="D1662" s="5">
        <f>TITRES_STAT!E1665</f>
        <v>200</v>
      </c>
      <c r="E1662" s="2">
        <f t="shared" si="100"/>
        <v>3475518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4.42</v>
      </c>
      <c r="C1663" s="5">
        <f>TITRES_STAT!D1666</f>
        <v>1.8909</v>
      </c>
      <c r="D1663" s="5">
        <f>TITRES_STAT!E1666</f>
        <v>1476</v>
      </c>
      <c r="E1663" s="2">
        <f t="shared" si="100"/>
        <v>3476994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BEARISH DIVERGENCE</v>
      </c>
    </row>
    <row r="1664" spans="1:8" ht="13.5" x14ac:dyDescent="0.25">
      <c r="A1664" s="3">
        <f>TITRES_STAT!B1667</f>
        <v>44734</v>
      </c>
      <c r="B1664" s="5">
        <f>TITRES_STAT!C1667</f>
        <v>4.42</v>
      </c>
      <c r="C1664" s="5">
        <f>TITRES_STAT!D1667</f>
        <v>1.8909</v>
      </c>
      <c r="D1664" s="5">
        <f>TITRES_STAT!E1667</f>
        <v>205</v>
      </c>
      <c r="E1664" s="2">
        <f t="shared" si="100"/>
        <v>3476994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4.3099999999999996</v>
      </c>
      <c r="C1665" s="5">
        <f>TITRES_STAT!D1668</f>
        <v>1.8438000000000001</v>
      </c>
      <c r="D1665" s="5">
        <f>TITRES_STAT!E1668</f>
        <v>531</v>
      </c>
      <c r="E1665" s="2">
        <f t="shared" si="100"/>
        <v>3476463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4.3</v>
      </c>
      <c r="C1666" s="5">
        <f>TITRES_STAT!D1669</f>
        <v>1.8394999999999999</v>
      </c>
      <c r="D1666" s="5">
        <f>TITRES_STAT!E1669</f>
        <v>596</v>
      </c>
      <c r="E1666" s="2">
        <f t="shared" si="100"/>
        <v>3475867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BULLISH DIVERGENCE</v>
      </c>
    </row>
    <row r="1667" spans="1:8" ht="13.5" x14ac:dyDescent="0.25">
      <c r="A1667" s="3">
        <f>TITRES_STAT!B1670</f>
        <v>44739</v>
      </c>
      <c r="B1667" s="5">
        <f>TITRES_STAT!C1670</f>
        <v>4.3</v>
      </c>
      <c r="C1667" s="5">
        <f>TITRES_STAT!D1670</f>
        <v>1.8394999999999999</v>
      </c>
      <c r="D1667" s="5">
        <f>TITRES_STAT!E1670</f>
        <v>511</v>
      </c>
      <c r="E1667" s="2">
        <f t="shared" si="100"/>
        <v>3475867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BULLISH DIVERGENCE</v>
      </c>
    </row>
    <row r="1668" spans="1:8" ht="13.5" x14ac:dyDescent="0.25">
      <c r="A1668" s="3">
        <f>TITRES_STAT!B1671</f>
        <v>44740</v>
      </c>
      <c r="B1668" s="5">
        <f>TITRES_STAT!C1671</f>
        <v>4.3</v>
      </c>
      <c r="C1668" s="5">
        <f>TITRES_STAT!D1671</f>
        <v>1.8394999999999999</v>
      </c>
      <c r="D1668" s="5">
        <f>TITRES_STAT!E1671</f>
        <v>917</v>
      </c>
      <c r="E1668" s="2">
        <f t="shared" ref="E1668:E1731" si="104">IF(B1668&gt;B1667, E1667+D1668, IF(B1668&lt;B1667, E1667-D1668, E1667))</f>
        <v>3475867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4.34</v>
      </c>
      <c r="C1669" s="5">
        <f>TITRES_STAT!D1672</f>
        <v>1.8566</v>
      </c>
      <c r="D1669" s="5">
        <f>TITRES_STAT!E1672</f>
        <v>1064</v>
      </c>
      <c r="E1669" s="2">
        <f t="shared" si="104"/>
        <v>3476931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4.34</v>
      </c>
      <c r="C1670" s="5">
        <f>TITRES_STAT!D1673</f>
        <v>1.9474</v>
      </c>
      <c r="D1670" s="5">
        <f>TITRES_STAT!E1673</f>
        <v>2</v>
      </c>
      <c r="E1670" s="2">
        <f t="shared" si="104"/>
        <v>3476931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44743</v>
      </c>
      <c r="B1671" s="5">
        <f>TITRES_STAT!C1674</f>
        <v>4.3899999999999997</v>
      </c>
      <c r="C1671" s="5">
        <f>TITRES_STAT!D1674</f>
        <v>1.9698</v>
      </c>
      <c r="D1671" s="5">
        <f>TITRES_STAT!E1674</f>
        <v>1765</v>
      </c>
      <c r="E1671" s="2">
        <f t="shared" si="104"/>
        <v>3478696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BULLISH</v>
      </c>
    </row>
    <row r="1672" spans="1:8" ht="13.5" x14ac:dyDescent="0.25">
      <c r="A1672" s="3">
        <f>TITRES_STAT!B1675</f>
        <v>44746</v>
      </c>
      <c r="B1672" s="5">
        <f>TITRES_STAT!C1675</f>
        <v>4.3899999999999997</v>
      </c>
      <c r="C1672" s="5">
        <f>TITRES_STAT!D1675</f>
        <v>1.9698</v>
      </c>
      <c r="D1672" s="5">
        <f>TITRES_STAT!E1675</f>
        <v>0</v>
      </c>
      <c r="E1672" s="2">
        <f t="shared" si="104"/>
        <v>3478696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CONFIRMED BULLISH</v>
      </c>
    </row>
    <row r="1673" spans="1:8" ht="13.5" x14ac:dyDescent="0.25">
      <c r="A1673" s="3">
        <f>TITRES_STAT!B1676</f>
        <v>44747</v>
      </c>
      <c r="B1673" s="5">
        <f>TITRES_STAT!C1676</f>
        <v>4.6500000000000004</v>
      </c>
      <c r="C1673" s="5">
        <f>TITRES_STAT!D1676</f>
        <v>2.0865</v>
      </c>
      <c r="D1673" s="5">
        <f>TITRES_STAT!E1676</f>
        <v>250</v>
      </c>
      <c r="E1673" s="2">
        <f t="shared" si="104"/>
        <v>3478946</v>
      </c>
      <c r="F1673" s="5" t="str">
        <f t="shared" si="107"/>
        <v>BULLISH</v>
      </c>
      <c r="G1673" s="5" t="str">
        <f t="shared" si="106"/>
        <v>NEUTRAL</v>
      </c>
      <c r="H1673" s="5" t="str">
        <f t="shared" si="105"/>
        <v>CONFIRMED BULLISH</v>
      </c>
    </row>
    <row r="1674" spans="1:8" ht="13.5" x14ac:dyDescent="0.25">
      <c r="A1674" s="3">
        <f>TITRES_STAT!B1677</f>
        <v>44748</v>
      </c>
      <c r="B1674" s="5">
        <f>TITRES_STAT!C1677</f>
        <v>4.58</v>
      </c>
      <c r="C1674" s="5">
        <f>TITRES_STAT!D1677</f>
        <v>2.0550999999999999</v>
      </c>
      <c r="D1674" s="5">
        <f>TITRES_STAT!E1677</f>
        <v>2000</v>
      </c>
      <c r="E1674" s="2">
        <f t="shared" si="104"/>
        <v>3476946</v>
      </c>
      <c r="F1674" s="5" t="str">
        <f t="shared" si="107"/>
        <v>BULLISH</v>
      </c>
      <c r="G1674" s="5" t="str">
        <f t="shared" si="106"/>
        <v>NEUTRAL</v>
      </c>
      <c r="H1674" s="5" t="str">
        <f t="shared" si="105"/>
        <v>CONFIRMED BULLISH</v>
      </c>
    </row>
    <row r="1675" spans="1:8" ht="13.5" x14ac:dyDescent="0.25">
      <c r="A1675" s="3">
        <f>TITRES_STAT!B1678</f>
        <v>44749</v>
      </c>
      <c r="B1675" s="5">
        <f>TITRES_STAT!C1678</f>
        <v>4.57</v>
      </c>
      <c r="C1675" s="5">
        <f>TITRES_STAT!D1678</f>
        <v>2.0506000000000002</v>
      </c>
      <c r="D1675" s="5">
        <f>TITRES_STAT!E1678</f>
        <v>164</v>
      </c>
      <c r="E1675" s="2">
        <f t="shared" si="104"/>
        <v>3476782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BEARISH DIVERGENCE</v>
      </c>
    </row>
    <row r="1676" spans="1:8" ht="13.5" x14ac:dyDescent="0.25">
      <c r="A1676" s="3">
        <f>TITRES_STAT!B1679</f>
        <v>44750</v>
      </c>
      <c r="B1676" s="5">
        <f>TITRES_STAT!C1679</f>
        <v>4.57</v>
      </c>
      <c r="C1676" s="5">
        <f>TITRES_STAT!D1679</f>
        <v>2.0506000000000002</v>
      </c>
      <c r="D1676" s="5">
        <f>TITRES_STAT!E1679</f>
        <v>0</v>
      </c>
      <c r="E1676" s="2">
        <f t="shared" si="104"/>
        <v>3476782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BEARISH DIVERGENCE</v>
      </c>
    </row>
    <row r="1677" spans="1:8" ht="13.5" x14ac:dyDescent="0.25">
      <c r="A1677" s="3">
        <f>TITRES_STAT!B1680</f>
        <v>44753</v>
      </c>
      <c r="B1677" s="5">
        <f>TITRES_STAT!C1680</f>
        <v>4.6399999999999997</v>
      </c>
      <c r="C1677" s="5">
        <f>TITRES_STAT!D1680</f>
        <v>2.0819999999999999</v>
      </c>
      <c r="D1677" s="5">
        <f>TITRES_STAT!E1680</f>
        <v>4775</v>
      </c>
      <c r="E1677" s="2">
        <f t="shared" si="104"/>
        <v>3481557</v>
      </c>
      <c r="F1677" s="5" t="str">
        <f t="shared" si="107"/>
        <v>BULLISH</v>
      </c>
      <c r="G1677" s="5" t="str">
        <f t="shared" si="106"/>
        <v>NEUTRAL</v>
      </c>
      <c r="H1677" s="5" t="str">
        <f t="shared" si="105"/>
        <v>CONFIRMED BULLISH</v>
      </c>
    </row>
    <row r="1678" spans="1:8" ht="13.5" x14ac:dyDescent="0.25">
      <c r="A1678" s="3">
        <f>TITRES_STAT!B1681</f>
        <v>44754</v>
      </c>
      <c r="B1678" s="5">
        <f>TITRES_STAT!C1681</f>
        <v>4.58</v>
      </c>
      <c r="C1678" s="5">
        <f>TITRES_STAT!D1681</f>
        <v>2.0550999999999999</v>
      </c>
      <c r="D1678" s="5">
        <f>TITRES_STAT!E1681</f>
        <v>1353</v>
      </c>
      <c r="E1678" s="2">
        <f t="shared" si="104"/>
        <v>3480204</v>
      </c>
      <c r="F1678" s="5" t="str">
        <f t="shared" si="107"/>
        <v>BULLISH</v>
      </c>
      <c r="G1678" s="5" t="str">
        <f t="shared" si="106"/>
        <v>NEUTRAL</v>
      </c>
      <c r="H1678" s="5" t="str">
        <f t="shared" si="105"/>
        <v>BULLISH DIVERGENCE</v>
      </c>
    </row>
    <row r="1679" spans="1:8" ht="13.5" x14ac:dyDescent="0.25">
      <c r="A1679" s="3">
        <f>TITRES_STAT!B1682</f>
        <v>44755</v>
      </c>
      <c r="B1679" s="5">
        <f>TITRES_STAT!C1682</f>
        <v>4.6500000000000004</v>
      </c>
      <c r="C1679" s="5">
        <f>TITRES_STAT!D1682</f>
        <v>2.0865</v>
      </c>
      <c r="D1679" s="5">
        <f>TITRES_STAT!E1682</f>
        <v>1</v>
      </c>
      <c r="E1679" s="2">
        <f t="shared" si="104"/>
        <v>3480205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4.6500000000000004</v>
      </c>
      <c r="C1680" s="5">
        <f>TITRES_STAT!D1683</f>
        <v>2.0865</v>
      </c>
      <c r="D1680" s="5">
        <f>TITRES_STAT!E1683</f>
        <v>320</v>
      </c>
      <c r="E1680" s="2">
        <f t="shared" si="104"/>
        <v>3480205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CONFIRMED BULLISH</v>
      </c>
    </row>
    <row r="1681" spans="1:8" ht="13.5" x14ac:dyDescent="0.25">
      <c r="A1681" s="3">
        <f>TITRES_STAT!B1684</f>
        <v>44757</v>
      </c>
      <c r="B1681" s="5">
        <f>TITRES_STAT!C1684</f>
        <v>4.7</v>
      </c>
      <c r="C1681" s="5">
        <f>TITRES_STAT!D1684</f>
        <v>2.1089000000000002</v>
      </c>
      <c r="D1681" s="5">
        <f>TITRES_STAT!E1684</f>
        <v>50</v>
      </c>
      <c r="E1681" s="2">
        <f t="shared" si="104"/>
        <v>3480255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CONFIRMED BULLISH</v>
      </c>
    </row>
    <row r="1682" spans="1:8" ht="13.5" x14ac:dyDescent="0.25">
      <c r="A1682" s="3">
        <f>TITRES_STAT!B1685</f>
        <v>44760</v>
      </c>
      <c r="B1682" s="5">
        <f>TITRES_STAT!C1685</f>
        <v>4.7699999999999996</v>
      </c>
      <c r="C1682" s="5">
        <f>TITRES_STAT!D1685</f>
        <v>2.1402999999999999</v>
      </c>
      <c r="D1682" s="5">
        <f>TITRES_STAT!E1685</f>
        <v>1</v>
      </c>
      <c r="E1682" s="2">
        <f t="shared" si="104"/>
        <v>3480256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BEARISH DIVERGENCE</v>
      </c>
    </row>
    <row r="1683" spans="1:8" ht="13.5" x14ac:dyDescent="0.25">
      <c r="A1683" s="3">
        <f>TITRES_STAT!B1686</f>
        <v>44761</v>
      </c>
      <c r="B1683" s="5">
        <f>TITRES_STAT!C1686</f>
        <v>4.75</v>
      </c>
      <c r="C1683" s="5">
        <f>TITRES_STAT!D1686</f>
        <v>2.1314000000000002</v>
      </c>
      <c r="D1683" s="5">
        <f>TITRES_STAT!E1686</f>
        <v>5</v>
      </c>
      <c r="E1683" s="2">
        <f t="shared" si="104"/>
        <v>3480251</v>
      </c>
      <c r="F1683" s="5" t="str">
        <f t="shared" si="107"/>
        <v>BULLISH</v>
      </c>
      <c r="G1683" s="5" t="str">
        <f t="shared" si="106"/>
        <v>NEUTRAL</v>
      </c>
      <c r="H1683" s="5" t="str">
        <f t="shared" si="105"/>
        <v>CONFIRMED BULLISH</v>
      </c>
    </row>
    <row r="1684" spans="1:8" ht="13.5" x14ac:dyDescent="0.25">
      <c r="A1684" s="3">
        <f>TITRES_STAT!B1687</f>
        <v>44762</v>
      </c>
      <c r="B1684" s="5">
        <f>TITRES_STAT!C1687</f>
        <v>4.75</v>
      </c>
      <c r="C1684" s="5">
        <f>TITRES_STAT!D1687</f>
        <v>2.1314000000000002</v>
      </c>
      <c r="D1684" s="5">
        <f>TITRES_STAT!E1687</f>
        <v>0</v>
      </c>
      <c r="E1684" s="2">
        <f t="shared" si="104"/>
        <v>3480251</v>
      </c>
      <c r="F1684" s="5" t="str">
        <f t="shared" si="107"/>
        <v>BULLISH</v>
      </c>
      <c r="G1684" s="5" t="str">
        <f t="shared" si="106"/>
        <v>NEUTRAL</v>
      </c>
      <c r="H1684" s="5" t="str">
        <f t="shared" si="105"/>
        <v>CONFIRMED BULLISH</v>
      </c>
    </row>
    <row r="1685" spans="1:8" ht="13.5" x14ac:dyDescent="0.25">
      <c r="A1685" s="3">
        <f>TITRES_STAT!B1688</f>
        <v>44763</v>
      </c>
      <c r="B1685" s="5">
        <f>TITRES_STAT!C1688</f>
        <v>4.75</v>
      </c>
      <c r="C1685" s="5">
        <f>TITRES_STAT!D1688</f>
        <v>2.1314000000000002</v>
      </c>
      <c r="D1685" s="5">
        <f>TITRES_STAT!E1688</f>
        <v>529</v>
      </c>
      <c r="E1685" s="2">
        <f t="shared" si="104"/>
        <v>3480251</v>
      </c>
      <c r="F1685" s="5" t="str">
        <f t="shared" si="107"/>
        <v>BULLISH</v>
      </c>
      <c r="G1685" s="5" t="str">
        <f t="shared" si="106"/>
        <v>NEUTRAL</v>
      </c>
      <c r="H1685" s="5" t="str">
        <f t="shared" si="105"/>
        <v>CONFIRMED BULLISH</v>
      </c>
    </row>
    <row r="1686" spans="1:8" ht="13.5" x14ac:dyDescent="0.25">
      <c r="A1686" s="3">
        <f>TITRES_STAT!B1689</f>
        <v>44764</v>
      </c>
      <c r="B1686" s="5">
        <f>TITRES_STAT!C1689</f>
        <v>4.75</v>
      </c>
      <c r="C1686" s="5">
        <f>TITRES_STAT!D1689</f>
        <v>2.1314000000000002</v>
      </c>
      <c r="D1686" s="5">
        <f>TITRES_STAT!E1689</f>
        <v>0</v>
      </c>
      <c r="E1686" s="2">
        <f t="shared" si="104"/>
        <v>3480251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BEARISH DIVERGENCE</v>
      </c>
    </row>
    <row r="1687" spans="1:8" ht="13.5" x14ac:dyDescent="0.25">
      <c r="A1687" s="3">
        <f>TITRES_STAT!B1690</f>
        <v>44768</v>
      </c>
      <c r="B1687" s="5">
        <f>TITRES_STAT!C1690</f>
        <v>4.74</v>
      </c>
      <c r="C1687" s="5">
        <f>TITRES_STAT!D1690</f>
        <v>2.1269</v>
      </c>
      <c r="D1687" s="5">
        <f>TITRES_STAT!E1690</f>
        <v>1700</v>
      </c>
      <c r="E1687" s="2">
        <f t="shared" si="104"/>
        <v>3478551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4.74</v>
      </c>
      <c r="C1688" s="5">
        <f>TITRES_STAT!D1691</f>
        <v>2.1269</v>
      </c>
      <c r="D1688" s="5">
        <f>TITRES_STAT!E1691</f>
        <v>0</v>
      </c>
      <c r="E1688" s="2">
        <f t="shared" si="104"/>
        <v>3478551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4.5999999999999996</v>
      </c>
      <c r="C1689" s="5">
        <f>TITRES_STAT!D1692</f>
        <v>2.0640000000000001</v>
      </c>
      <c r="D1689" s="5">
        <f>TITRES_STAT!E1692</f>
        <v>239</v>
      </c>
      <c r="E1689" s="2">
        <f t="shared" si="104"/>
        <v>3478312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44771</v>
      </c>
      <c r="B1690" s="5">
        <f>TITRES_STAT!C1693</f>
        <v>4.5999999999999996</v>
      </c>
      <c r="C1690" s="5">
        <f>TITRES_STAT!D1693</f>
        <v>2.0640000000000001</v>
      </c>
      <c r="D1690" s="5">
        <f>TITRES_STAT!E1693</f>
        <v>201</v>
      </c>
      <c r="E1690" s="2">
        <f t="shared" si="104"/>
        <v>3478312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44774</v>
      </c>
      <c r="B1691" s="5">
        <f>TITRES_STAT!C1694</f>
        <v>4.7</v>
      </c>
      <c r="C1691" s="5">
        <f>TITRES_STAT!D1694</f>
        <v>2.1089000000000002</v>
      </c>
      <c r="D1691" s="5">
        <f>TITRES_STAT!E1694</f>
        <v>2180</v>
      </c>
      <c r="E1691" s="2">
        <f t="shared" si="104"/>
        <v>3480492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BULLISH DIVERGENCE</v>
      </c>
    </row>
    <row r="1692" spans="1:8" ht="13.5" x14ac:dyDescent="0.25">
      <c r="A1692" s="3">
        <f>TITRES_STAT!B1695</f>
        <v>44775</v>
      </c>
      <c r="B1692" s="5">
        <f>TITRES_STAT!C1695</f>
        <v>4.71</v>
      </c>
      <c r="C1692" s="5">
        <f>TITRES_STAT!D1695</f>
        <v>2.1133999999999999</v>
      </c>
      <c r="D1692" s="5">
        <f>TITRES_STAT!E1695</f>
        <v>2437</v>
      </c>
      <c r="E1692" s="2">
        <f t="shared" si="104"/>
        <v>3482929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BULLISH DIVERGENCE</v>
      </c>
    </row>
    <row r="1693" spans="1:8" ht="13.5" x14ac:dyDescent="0.25">
      <c r="A1693" s="3">
        <f>TITRES_STAT!B1696</f>
        <v>44776</v>
      </c>
      <c r="B1693" s="5">
        <f>TITRES_STAT!C1696</f>
        <v>4.7</v>
      </c>
      <c r="C1693" s="5">
        <f>TITRES_STAT!D1696</f>
        <v>2.1089000000000002</v>
      </c>
      <c r="D1693" s="5">
        <f>TITRES_STAT!E1696</f>
        <v>2356</v>
      </c>
      <c r="E1693" s="2">
        <f t="shared" si="104"/>
        <v>3480573</v>
      </c>
      <c r="F1693" s="5" t="str">
        <f t="shared" si="107"/>
        <v>BULLISH</v>
      </c>
      <c r="G1693" s="5" t="str">
        <f t="shared" si="106"/>
        <v>NEUTRAL</v>
      </c>
      <c r="H1693" s="5" t="str">
        <f t="shared" si="105"/>
        <v>BULLISH DIVERGENCE</v>
      </c>
    </row>
    <row r="1694" spans="1:8" ht="13.5" x14ac:dyDescent="0.25">
      <c r="A1694" s="3">
        <f>TITRES_STAT!B1697</f>
        <v>44777</v>
      </c>
      <c r="B1694" s="5">
        <f>TITRES_STAT!C1697</f>
        <v>4.75</v>
      </c>
      <c r="C1694" s="5">
        <f>TITRES_STAT!D1697</f>
        <v>2.1314000000000002</v>
      </c>
      <c r="D1694" s="5">
        <f>TITRES_STAT!E1697</f>
        <v>5</v>
      </c>
      <c r="E1694" s="2">
        <f t="shared" si="104"/>
        <v>3480578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4.74</v>
      </c>
      <c r="C1695" s="5">
        <f>TITRES_STAT!D1698</f>
        <v>2.1269</v>
      </c>
      <c r="D1695" s="5">
        <f>TITRES_STAT!E1698</f>
        <v>191</v>
      </c>
      <c r="E1695" s="2">
        <f t="shared" si="104"/>
        <v>3480387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4.75</v>
      </c>
      <c r="C1696" s="5">
        <f>TITRES_STAT!D1699</f>
        <v>2.1314000000000002</v>
      </c>
      <c r="D1696" s="5">
        <f>TITRES_STAT!E1699</f>
        <v>862</v>
      </c>
      <c r="E1696" s="2">
        <f t="shared" si="104"/>
        <v>3481249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4.5999999999999996</v>
      </c>
      <c r="C1697" s="5">
        <f>TITRES_STAT!D1700</f>
        <v>2.0640000000000001</v>
      </c>
      <c r="D1697" s="5">
        <f>TITRES_STAT!E1700</f>
        <v>4960</v>
      </c>
      <c r="E1697" s="2">
        <f t="shared" si="104"/>
        <v>3476289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4.74</v>
      </c>
      <c r="C1698" s="5">
        <f>TITRES_STAT!D1701</f>
        <v>2.1269</v>
      </c>
      <c r="D1698" s="5">
        <f>TITRES_STAT!E1701</f>
        <v>130</v>
      </c>
      <c r="E1698" s="2">
        <f t="shared" si="104"/>
        <v>3476419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BEARISH DIVERGENCE</v>
      </c>
    </row>
    <row r="1699" spans="1:8" ht="13.5" x14ac:dyDescent="0.25">
      <c r="A1699" s="3">
        <f>TITRES_STAT!B1702</f>
        <v>44784</v>
      </c>
      <c r="B1699" s="5">
        <f>TITRES_STAT!C1702</f>
        <v>4.76</v>
      </c>
      <c r="C1699" s="5">
        <f>TITRES_STAT!D1702</f>
        <v>2.1358000000000001</v>
      </c>
      <c r="D1699" s="5">
        <f>TITRES_STAT!E1702</f>
        <v>15074</v>
      </c>
      <c r="E1699" s="2">
        <f t="shared" si="104"/>
        <v>3491493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4.84</v>
      </c>
      <c r="C1700" s="5">
        <f>TITRES_STAT!D1703</f>
        <v>2.1717</v>
      </c>
      <c r="D1700" s="5">
        <f>TITRES_STAT!E1703</f>
        <v>1064</v>
      </c>
      <c r="E1700" s="2">
        <f t="shared" si="104"/>
        <v>3492557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4.8</v>
      </c>
      <c r="C1701" s="5">
        <f>TITRES_STAT!D1704</f>
        <v>2.1537999999999999</v>
      </c>
      <c r="D1701" s="5">
        <f>TITRES_STAT!E1704</f>
        <v>315</v>
      </c>
      <c r="E1701" s="2">
        <f t="shared" si="104"/>
        <v>3492242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4.8</v>
      </c>
      <c r="C1702" s="5">
        <f>TITRES_STAT!D1705</f>
        <v>2.1537999999999999</v>
      </c>
      <c r="D1702" s="5">
        <f>TITRES_STAT!E1705</f>
        <v>176</v>
      </c>
      <c r="E1702" s="2">
        <f t="shared" si="104"/>
        <v>3492242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4.84</v>
      </c>
      <c r="C1703" s="5">
        <f>TITRES_STAT!D1706</f>
        <v>2.1717</v>
      </c>
      <c r="D1703" s="5">
        <f>TITRES_STAT!E1706</f>
        <v>10</v>
      </c>
      <c r="E1703" s="2">
        <f t="shared" si="104"/>
        <v>3492252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4.83</v>
      </c>
      <c r="C1704" s="5">
        <f>TITRES_STAT!D1707</f>
        <v>2.1671999999999998</v>
      </c>
      <c r="D1704" s="5">
        <f>TITRES_STAT!E1707</f>
        <v>1633</v>
      </c>
      <c r="E1704" s="2">
        <f t="shared" si="104"/>
        <v>3490619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BEARISH DIVERGENCE</v>
      </c>
    </row>
    <row r="1705" spans="1:8" ht="13.5" x14ac:dyDescent="0.25">
      <c r="A1705" s="3">
        <f>TITRES_STAT!B1708</f>
        <v>44792</v>
      </c>
      <c r="B1705" s="5">
        <f>TITRES_STAT!C1708</f>
        <v>4.83</v>
      </c>
      <c r="C1705" s="5">
        <f>TITRES_STAT!D1708</f>
        <v>2.1671999999999998</v>
      </c>
      <c r="D1705" s="5">
        <f>TITRES_STAT!E1708</f>
        <v>0</v>
      </c>
      <c r="E1705" s="2">
        <f t="shared" si="104"/>
        <v>3490619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4.84</v>
      </c>
      <c r="C1706" s="5">
        <f>TITRES_STAT!D1709</f>
        <v>2.1717</v>
      </c>
      <c r="D1706" s="5">
        <f>TITRES_STAT!E1709</f>
        <v>44729</v>
      </c>
      <c r="E1706" s="2">
        <f t="shared" si="104"/>
        <v>3535348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CONFIRMED BULLISH</v>
      </c>
    </row>
    <row r="1707" spans="1:8" ht="13.5" x14ac:dyDescent="0.25">
      <c r="A1707" s="3">
        <f>TITRES_STAT!B1710</f>
        <v>44796</v>
      </c>
      <c r="B1707" s="5">
        <f>TITRES_STAT!C1710</f>
        <v>4.8</v>
      </c>
      <c r="C1707" s="5">
        <f>TITRES_STAT!D1710</f>
        <v>2.1537999999999999</v>
      </c>
      <c r="D1707" s="5">
        <f>TITRES_STAT!E1710</f>
        <v>130</v>
      </c>
      <c r="E1707" s="2">
        <f t="shared" si="104"/>
        <v>3535218</v>
      </c>
      <c r="F1707" s="5" t="str">
        <f t="shared" si="107"/>
        <v>BULLISH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4.79</v>
      </c>
      <c r="C1708" s="5">
        <f>TITRES_STAT!D1711</f>
        <v>2.1493000000000002</v>
      </c>
      <c r="D1708" s="5">
        <f>TITRES_STAT!E1711</f>
        <v>11</v>
      </c>
      <c r="E1708" s="2">
        <f t="shared" si="104"/>
        <v>3535207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BULLISH DIVERGENCE</v>
      </c>
    </row>
    <row r="1709" spans="1:8" ht="13.5" x14ac:dyDescent="0.25">
      <c r="A1709" s="3">
        <f>TITRES_STAT!B1712</f>
        <v>44798</v>
      </c>
      <c r="B1709" s="5">
        <f>TITRES_STAT!C1712</f>
        <v>4.78</v>
      </c>
      <c r="C1709" s="5">
        <f>TITRES_STAT!D1712</f>
        <v>2.1448</v>
      </c>
      <c r="D1709" s="5">
        <f>TITRES_STAT!E1712</f>
        <v>10</v>
      </c>
      <c r="E1709" s="2">
        <f t="shared" si="104"/>
        <v>3535197</v>
      </c>
      <c r="F1709" s="5" t="str">
        <f t="shared" si="107"/>
        <v>BULLISH</v>
      </c>
      <c r="G1709" s="5" t="str">
        <f t="shared" si="106"/>
        <v>NEUTRAL</v>
      </c>
      <c r="H1709" s="5" t="str">
        <f t="shared" si="105"/>
        <v>BULLISH DIVERGENCE</v>
      </c>
    </row>
    <row r="1710" spans="1:8" ht="13.5" x14ac:dyDescent="0.25">
      <c r="A1710" s="3">
        <f>TITRES_STAT!B1713</f>
        <v>44799</v>
      </c>
      <c r="B1710" s="5">
        <f>TITRES_STAT!C1713</f>
        <v>4.8</v>
      </c>
      <c r="C1710" s="5">
        <f>TITRES_STAT!D1713</f>
        <v>2.1537999999999999</v>
      </c>
      <c r="D1710" s="5">
        <f>TITRES_STAT!E1713</f>
        <v>1046</v>
      </c>
      <c r="E1710" s="2">
        <f t="shared" si="104"/>
        <v>3536243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BULLISH DIVERGENCE</v>
      </c>
    </row>
    <row r="1711" spans="1:8" ht="13.5" x14ac:dyDescent="0.25">
      <c r="A1711" s="3">
        <f>TITRES_STAT!B1714</f>
        <v>44802</v>
      </c>
      <c r="B1711" s="5">
        <f>TITRES_STAT!C1714</f>
        <v>4.8</v>
      </c>
      <c r="C1711" s="5">
        <f>TITRES_STAT!D1714</f>
        <v>2.1537999999999999</v>
      </c>
      <c r="D1711" s="5">
        <f>TITRES_STAT!E1714</f>
        <v>40</v>
      </c>
      <c r="E1711" s="2">
        <f t="shared" si="104"/>
        <v>3536243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BULLISH DIVERGENCE</v>
      </c>
    </row>
    <row r="1712" spans="1:8" ht="13.5" x14ac:dyDescent="0.25">
      <c r="A1712" s="3">
        <f>TITRES_STAT!B1715</f>
        <v>44803</v>
      </c>
      <c r="B1712" s="5">
        <f>TITRES_STAT!C1715</f>
        <v>4.79</v>
      </c>
      <c r="C1712" s="5">
        <f>TITRES_STAT!D1715</f>
        <v>2.1493000000000002</v>
      </c>
      <c r="D1712" s="5">
        <f>TITRES_STAT!E1715</f>
        <v>33</v>
      </c>
      <c r="E1712" s="2">
        <f t="shared" si="104"/>
        <v>3536210</v>
      </c>
      <c r="F1712" s="5" t="str">
        <f t="shared" si="107"/>
        <v>BULLISH</v>
      </c>
      <c r="G1712" s="5" t="str">
        <f t="shared" si="106"/>
        <v>NEUTRAL</v>
      </c>
      <c r="H1712" s="5" t="str">
        <f t="shared" si="105"/>
        <v>BULLISH DIVERGENCE</v>
      </c>
    </row>
    <row r="1713" spans="1:8" ht="13.5" x14ac:dyDescent="0.25">
      <c r="A1713" s="3">
        <f>TITRES_STAT!B1716</f>
        <v>44804</v>
      </c>
      <c r="B1713" s="5">
        <f>TITRES_STAT!C1716</f>
        <v>4.8</v>
      </c>
      <c r="C1713" s="5">
        <f>TITRES_STAT!D1716</f>
        <v>2.1537999999999999</v>
      </c>
      <c r="D1713" s="5">
        <f>TITRES_STAT!E1716</f>
        <v>1</v>
      </c>
      <c r="E1713" s="2">
        <f t="shared" si="104"/>
        <v>3536211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4.78</v>
      </c>
      <c r="C1714" s="5">
        <f>TITRES_STAT!D1717</f>
        <v>2.1448</v>
      </c>
      <c r="D1714" s="5">
        <f>TITRES_STAT!E1717</f>
        <v>420</v>
      </c>
      <c r="E1714" s="2">
        <f t="shared" si="104"/>
        <v>3535791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NEUTRAL</v>
      </c>
    </row>
    <row r="1715" spans="1:8" ht="13.5" x14ac:dyDescent="0.25">
      <c r="A1715" s="3">
        <f>TITRES_STAT!B1718</f>
        <v>44806</v>
      </c>
      <c r="B1715" s="5">
        <f>TITRES_STAT!C1718</f>
        <v>4.8499999999999996</v>
      </c>
      <c r="C1715" s="5">
        <f>TITRES_STAT!D1718</f>
        <v>2.1762000000000001</v>
      </c>
      <c r="D1715" s="5">
        <f>TITRES_STAT!E1718</f>
        <v>6825</v>
      </c>
      <c r="E1715" s="2">
        <f t="shared" si="104"/>
        <v>3542616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5.0599999999999996</v>
      </c>
      <c r="C1716" s="5">
        <f>TITRES_STAT!D1719</f>
        <v>2.2705000000000002</v>
      </c>
      <c r="D1716" s="5">
        <f>TITRES_STAT!E1719</f>
        <v>546</v>
      </c>
      <c r="E1716" s="2">
        <f t="shared" si="104"/>
        <v>3543162</v>
      </c>
      <c r="F1716" s="5" t="str">
        <f t="shared" si="107"/>
        <v>BULLISH</v>
      </c>
      <c r="G1716" s="5" t="str">
        <f t="shared" si="106"/>
        <v>NEUTRAL</v>
      </c>
      <c r="H1716" s="5" t="str">
        <f t="shared" si="105"/>
        <v>CONFIRMED BULLISH</v>
      </c>
    </row>
    <row r="1717" spans="1:8" ht="13.5" x14ac:dyDescent="0.25">
      <c r="A1717" s="3">
        <f>TITRES_STAT!B1720</f>
        <v>44810</v>
      </c>
      <c r="B1717" s="5">
        <f>TITRES_STAT!C1720</f>
        <v>5.0599999999999996</v>
      </c>
      <c r="C1717" s="5">
        <f>TITRES_STAT!D1720</f>
        <v>2.2705000000000002</v>
      </c>
      <c r="D1717" s="5">
        <f>TITRES_STAT!E1720</f>
        <v>0</v>
      </c>
      <c r="E1717" s="2">
        <f t="shared" si="104"/>
        <v>3543162</v>
      </c>
      <c r="F1717" s="5" t="str">
        <f t="shared" si="107"/>
        <v>BULLISH</v>
      </c>
      <c r="G1717" s="5" t="str">
        <f t="shared" si="106"/>
        <v>NEUTRAL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5.0599999999999996</v>
      </c>
      <c r="C1718" s="5">
        <f>TITRES_STAT!D1721</f>
        <v>2.2705000000000002</v>
      </c>
      <c r="D1718" s="5">
        <f>TITRES_STAT!E1721</f>
        <v>0</v>
      </c>
      <c r="E1718" s="2">
        <f t="shared" si="104"/>
        <v>3543162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4.99</v>
      </c>
      <c r="C1719" s="5">
        <f>TITRES_STAT!D1722</f>
        <v>2.2389999999999999</v>
      </c>
      <c r="D1719" s="5">
        <f>TITRES_STAT!E1722</f>
        <v>3207</v>
      </c>
      <c r="E1719" s="2">
        <f t="shared" si="104"/>
        <v>3539955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4.9000000000000004</v>
      </c>
      <c r="C1720" s="5">
        <f>TITRES_STAT!D1723</f>
        <v>2.1987000000000001</v>
      </c>
      <c r="D1720" s="5">
        <f>TITRES_STAT!E1723</f>
        <v>1917</v>
      </c>
      <c r="E1720" s="2">
        <f t="shared" si="104"/>
        <v>3538038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BEARISH DIVERGENCE</v>
      </c>
    </row>
    <row r="1721" spans="1:8" ht="13.5" x14ac:dyDescent="0.25">
      <c r="A1721" s="3">
        <f>TITRES_STAT!B1724</f>
        <v>44816</v>
      </c>
      <c r="B1721" s="5">
        <f>TITRES_STAT!C1724</f>
        <v>4.9000000000000004</v>
      </c>
      <c r="C1721" s="5">
        <f>TITRES_STAT!D1724</f>
        <v>2.1987000000000001</v>
      </c>
      <c r="D1721" s="5">
        <f>TITRES_STAT!E1724</f>
        <v>1648</v>
      </c>
      <c r="E1721" s="2">
        <f t="shared" si="104"/>
        <v>3538038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4.8</v>
      </c>
      <c r="C1722" s="5">
        <f>TITRES_STAT!D1725</f>
        <v>2.1537999999999999</v>
      </c>
      <c r="D1722" s="5">
        <f>TITRES_STAT!E1725</f>
        <v>2877</v>
      </c>
      <c r="E1722" s="2">
        <f t="shared" si="104"/>
        <v>3535161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4.91</v>
      </c>
      <c r="C1723" s="5">
        <f>TITRES_STAT!D1726</f>
        <v>2.2031000000000001</v>
      </c>
      <c r="D1723" s="5">
        <f>TITRES_STAT!E1726</f>
        <v>71581</v>
      </c>
      <c r="E1723" s="2">
        <f t="shared" si="104"/>
        <v>3606742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BULLISH DIVERGENCE</v>
      </c>
    </row>
    <row r="1724" spans="1:8" ht="13.5" x14ac:dyDescent="0.25">
      <c r="A1724" s="3">
        <f>TITRES_STAT!B1727</f>
        <v>44819</v>
      </c>
      <c r="B1724" s="5">
        <f>TITRES_STAT!C1727</f>
        <v>4.9000000000000004</v>
      </c>
      <c r="C1724" s="5">
        <f>TITRES_STAT!D1727</f>
        <v>2.1987000000000001</v>
      </c>
      <c r="D1724" s="5">
        <f>TITRES_STAT!E1727</f>
        <v>300</v>
      </c>
      <c r="E1724" s="2">
        <f t="shared" si="104"/>
        <v>3606442</v>
      </c>
      <c r="F1724" s="5" t="str">
        <f t="shared" si="107"/>
        <v>BULLISH</v>
      </c>
      <c r="G1724" s="5" t="str">
        <f t="shared" si="106"/>
        <v>NEUTRAL</v>
      </c>
      <c r="H1724" s="5" t="str">
        <f t="shared" si="105"/>
        <v>BULLISH DIVERGENCE</v>
      </c>
    </row>
    <row r="1725" spans="1:8" ht="13.5" x14ac:dyDescent="0.25">
      <c r="A1725" s="3">
        <f>TITRES_STAT!B1728</f>
        <v>44820</v>
      </c>
      <c r="B1725" s="5">
        <f>TITRES_STAT!C1728</f>
        <v>4.8600000000000003</v>
      </c>
      <c r="C1725" s="5">
        <f>TITRES_STAT!D1728</f>
        <v>2.1806999999999999</v>
      </c>
      <c r="D1725" s="5">
        <f>TITRES_STAT!E1728</f>
        <v>485</v>
      </c>
      <c r="E1725" s="2">
        <f t="shared" si="104"/>
        <v>3605957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BULLISH DIVERGENCE</v>
      </c>
    </row>
    <row r="1726" spans="1:8" ht="13.5" x14ac:dyDescent="0.25">
      <c r="A1726" s="3">
        <f>TITRES_STAT!B1729</f>
        <v>44823</v>
      </c>
      <c r="B1726" s="5">
        <f>TITRES_STAT!C1729</f>
        <v>4.8</v>
      </c>
      <c r="C1726" s="5">
        <f>TITRES_STAT!D1729</f>
        <v>2.1537999999999999</v>
      </c>
      <c r="D1726" s="5">
        <f>TITRES_STAT!E1729</f>
        <v>868</v>
      </c>
      <c r="E1726" s="2">
        <f t="shared" si="104"/>
        <v>3605089</v>
      </c>
      <c r="F1726" s="5" t="str">
        <f t="shared" si="107"/>
        <v>BULLISH</v>
      </c>
      <c r="G1726" s="5" t="str">
        <f t="shared" si="106"/>
        <v>NEUTRAL</v>
      </c>
      <c r="H1726" s="5" t="str">
        <f t="shared" si="105"/>
        <v>BULLISH DIVERGENCE</v>
      </c>
    </row>
    <row r="1727" spans="1:8" ht="13.5" x14ac:dyDescent="0.25">
      <c r="A1727" s="3">
        <f>TITRES_STAT!B1730</f>
        <v>44824</v>
      </c>
      <c r="B1727" s="5">
        <f>TITRES_STAT!C1730</f>
        <v>4.8</v>
      </c>
      <c r="C1727" s="5">
        <f>TITRES_STAT!D1730</f>
        <v>2.1537999999999999</v>
      </c>
      <c r="D1727" s="5">
        <f>TITRES_STAT!E1730</f>
        <v>536</v>
      </c>
      <c r="E1727" s="2">
        <f t="shared" si="104"/>
        <v>3605089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44825</v>
      </c>
      <c r="B1728" s="5">
        <f>TITRES_STAT!C1731</f>
        <v>4.9400000000000004</v>
      </c>
      <c r="C1728" s="5">
        <f>TITRES_STAT!D1731</f>
        <v>2.2166000000000001</v>
      </c>
      <c r="D1728" s="5">
        <f>TITRES_STAT!E1731</f>
        <v>316</v>
      </c>
      <c r="E1728" s="2">
        <f t="shared" si="104"/>
        <v>3605405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BEARISH DIVERGENCE</v>
      </c>
    </row>
    <row r="1729" spans="1:8" ht="13.5" x14ac:dyDescent="0.25">
      <c r="A1729" s="3">
        <f>TITRES_STAT!B1732</f>
        <v>44826</v>
      </c>
      <c r="B1729" s="5">
        <f>TITRES_STAT!C1732</f>
        <v>4.9400000000000004</v>
      </c>
      <c r="C1729" s="5">
        <f>TITRES_STAT!D1732</f>
        <v>2.2166000000000001</v>
      </c>
      <c r="D1729" s="5">
        <f>TITRES_STAT!E1732</f>
        <v>0</v>
      </c>
      <c r="E1729" s="2">
        <f t="shared" si="104"/>
        <v>3605405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BEARISH DIVERGENCE</v>
      </c>
    </row>
    <row r="1730" spans="1:8" ht="13.5" x14ac:dyDescent="0.25">
      <c r="A1730" s="3">
        <f>TITRES_STAT!B1733</f>
        <v>44827</v>
      </c>
      <c r="B1730" s="5">
        <f>TITRES_STAT!C1733</f>
        <v>4.9400000000000004</v>
      </c>
      <c r="C1730" s="5">
        <f>TITRES_STAT!D1733</f>
        <v>2.2166000000000001</v>
      </c>
      <c r="D1730" s="5">
        <f>TITRES_STAT!E1733</f>
        <v>0</v>
      </c>
      <c r="E1730" s="2">
        <f t="shared" si="104"/>
        <v>3605405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BEARISH DIVERGENCE</v>
      </c>
    </row>
    <row r="1731" spans="1:8" ht="13.5" x14ac:dyDescent="0.25">
      <c r="A1731" s="3">
        <f>TITRES_STAT!B1734</f>
        <v>44830</v>
      </c>
      <c r="B1731" s="5">
        <f>TITRES_STAT!C1734</f>
        <v>4.8600000000000003</v>
      </c>
      <c r="C1731" s="5">
        <f>TITRES_STAT!D1734</f>
        <v>2.1806999999999999</v>
      </c>
      <c r="D1731" s="5">
        <f>TITRES_STAT!E1734</f>
        <v>200</v>
      </c>
      <c r="E1731" s="2">
        <f t="shared" si="104"/>
        <v>3605205</v>
      </c>
      <c r="F1731" s="5" t="str">
        <f t="shared" si="107"/>
        <v>BULLISH</v>
      </c>
      <c r="G1731" s="5" t="str">
        <f t="shared" si="106"/>
        <v>NEUTRAL</v>
      </c>
      <c r="H1731" s="5" t="str">
        <f t="shared" si="105"/>
        <v>CONFIRMED BULLISH</v>
      </c>
    </row>
    <row r="1732" spans="1:8" ht="13.5" x14ac:dyDescent="0.25">
      <c r="A1732" s="3">
        <f>TITRES_STAT!B1735</f>
        <v>44831</v>
      </c>
      <c r="B1732" s="5">
        <f>TITRES_STAT!C1735</f>
        <v>4.8</v>
      </c>
      <c r="C1732" s="5">
        <f>TITRES_STAT!D1735</f>
        <v>2.1537999999999999</v>
      </c>
      <c r="D1732" s="5">
        <f>TITRES_STAT!E1735</f>
        <v>3904</v>
      </c>
      <c r="E1732" s="2">
        <f t="shared" ref="E1732:E1795" si="108">IF(B1732&gt;B1731, E1731+D1732, IF(B1732&lt;B1731, E1731-D1732, E1731))</f>
        <v>3601301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44832</v>
      </c>
      <c r="B1733" s="5">
        <f>TITRES_STAT!C1736</f>
        <v>4.8</v>
      </c>
      <c r="C1733" s="5">
        <f>TITRES_STAT!D1736</f>
        <v>2.1537999999999999</v>
      </c>
      <c r="D1733" s="5">
        <f>TITRES_STAT!E1736</f>
        <v>61</v>
      </c>
      <c r="E1733" s="2">
        <f t="shared" si="108"/>
        <v>3601301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4.8499999999999996</v>
      </c>
      <c r="C1734" s="5">
        <f>TITRES_STAT!D1737</f>
        <v>2.1762000000000001</v>
      </c>
      <c r="D1734" s="5">
        <f>TITRES_STAT!E1737</f>
        <v>26508</v>
      </c>
      <c r="E1734" s="2">
        <f t="shared" si="108"/>
        <v>3627809</v>
      </c>
      <c r="F1734" s="5" t="str">
        <f t="shared" si="107"/>
        <v>BULLISH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f>TITRES_STAT!B1738</f>
        <v>44834</v>
      </c>
      <c r="B1735" s="5">
        <f>TITRES_STAT!C1738</f>
        <v>4.9000000000000004</v>
      </c>
      <c r="C1735" s="5">
        <f>TITRES_STAT!D1738</f>
        <v>2.1987000000000001</v>
      </c>
      <c r="D1735" s="5">
        <f>TITRES_STAT!E1738</f>
        <v>135</v>
      </c>
      <c r="E1735" s="2">
        <f t="shared" si="108"/>
        <v>3627944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BULLISH DIVERGENCE</v>
      </c>
    </row>
    <row r="1736" spans="1:8" ht="13.5" x14ac:dyDescent="0.25">
      <c r="A1736" s="3">
        <f>TITRES_STAT!B1739</f>
        <v>44837</v>
      </c>
      <c r="B1736" s="5">
        <f>TITRES_STAT!C1739</f>
        <v>4.9000000000000004</v>
      </c>
      <c r="C1736" s="5">
        <f>TITRES_STAT!D1739</f>
        <v>2.1987000000000001</v>
      </c>
      <c r="D1736" s="5">
        <f>TITRES_STAT!E1739</f>
        <v>0</v>
      </c>
      <c r="E1736" s="2">
        <f t="shared" si="108"/>
        <v>3627944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NEUTRAL</v>
      </c>
      <c r="H1736" s="5" t="str">
        <f t="shared" si="109"/>
        <v>CONFIRMED BULLISH</v>
      </c>
    </row>
    <row r="1737" spans="1:8" ht="13.5" x14ac:dyDescent="0.25">
      <c r="A1737" s="3">
        <f>TITRES_STAT!B1740</f>
        <v>44838</v>
      </c>
      <c r="B1737" s="5">
        <f>TITRES_STAT!C1740</f>
        <v>4.8</v>
      </c>
      <c r="C1737" s="5">
        <f>TITRES_STAT!D1740</f>
        <v>2.1537999999999999</v>
      </c>
      <c r="D1737" s="5">
        <f>TITRES_STAT!E1740</f>
        <v>1022</v>
      </c>
      <c r="E1737" s="2">
        <f t="shared" si="108"/>
        <v>3626922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44839</v>
      </c>
      <c r="B1738" s="5">
        <f>TITRES_STAT!C1741</f>
        <v>4.8</v>
      </c>
      <c r="C1738" s="5">
        <f>TITRES_STAT!D1741</f>
        <v>2.1537999999999999</v>
      </c>
      <c r="D1738" s="5">
        <f>TITRES_STAT!E1741</f>
        <v>1035</v>
      </c>
      <c r="E1738" s="2">
        <f t="shared" si="108"/>
        <v>3626922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NEUTRAL</v>
      </c>
    </row>
    <row r="1739" spans="1:8" ht="13.5" x14ac:dyDescent="0.25">
      <c r="A1739" s="3">
        <f>TITRES_STAT!B1742</f>
        <v>44840</v>
      </c>
      <c r="B1739" s="5">
        <f>TITRES_STAT!C1742</f>
        <v>4.8</v>
      </c>
      <c r="C1739" s="5">
        <f>TITRES_STAT!D1742</f>
        <v>2.1537999999999999</v>
      </c>
      <c r="D1739" s="5">
        <f>TITRES_STAT!E1742</f>
        <v>628</v>
      </c>
      <c r="E1739" s="2">
        <f t="shared" si="108"/>
        <v>3626922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CONFIRMED BEARISH</v>
      </c>
    </row>
    <row r="1740" spans="1:8" ht="13.5" x14ac:dyDescent="0.25">
      <c r="A1740" s="3">
        <f>TITRES_STAT!B1743</f>
        <v>44841</v>
      </c>
      <c r="B1740" s="5">
        <f>TITRES_STAT!C1743</f>
        <v>4.83</v>
      </c>
      <c r="C1740" s="5">
        <f>TITRES_STAT!D1743</f>
        <v>2.1671999999999998</v>
      </c>
      <c r="D1740" s="5">
        <f>TITRES_STAT!E1743</f>
        <v>265</v>
      </c>
      <c r="E1740" s="2">
        <f t="shared" si="108"/>
        <v>3627187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CONFIRMED BEARISH</v>
      </c>
    </row>
    <row r="1741" spans="1:8" ht="13.5" x14ac:dyDescent="0.25">
      <c r="A1741" s="3">
        <f>TITRES_STAT!B1744</f>
        <v>44844</v>
      </c>
      <c r="B1741" s="5">
        <f>TITRES_STAT!C1744</f>
        <v>4.83</v>
      </c>
      <c r="C1741" s="5">
        <f>TITRES_STAT!D1744</f>
        <v>2.1671999999999998</v>
      </c>
      <c r="D1741" s="5">
        <f>TITRES_STAT!E1744</f>
        <v>1035</v>
      </c>
      <c r="E1741" s="2">
        <f t="shared" si="108"/>
        <v>3627187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4.83</v>
      </c>
      <c r="C1742" s="5">
        <f>TITRES_STAT!D1745</f>
        <v>2.1671999999999998</v>
      </c>
      <c r="D1742" s="5">
        <f>TITRES_STAT!E1745</f>
        <v>0</v>
      </c>
      <c r="E1742" s="2">
        <f t="shared" si="108"/>
        <v>3627187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CONFIRMED BULLISH</v>
      </c>
    </row>
    <row r="1743" spans="1:8" ht="13.5" x14ac:dyDescent="0.25">
      <c r="A1743" s="3">
        <f>TITRES_STAT!B1746</f>
        <v>44846</v>
      </c>
      <c r="B1743" s="5">
        <f>TITRES_STAT!C1746</f>
        <v>4.8</v>
      </c>
      <c r="C1743" s="5">
        <f>TITRES_STAT!D1746</f>
        <v>2.1537999999999999</v>
      </c>
      <c r="D1743" s="5">
        <f>TITRES_STAT!E1746</f>
        <v>7136</v>
      </c>
      <c r="E1743" s="2">
        <f t="shared" si="108"/>
        <v>3620051</v>
      </c>
      <c r="F1743" s="5" t="str">
        <f t="shared" si="111"/>
        <v>BEARISH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4.82</v>
      </c>
      <c r="C1744" s="5">
        <f>TITRES_STAT!D1747</f>
        <v>2.1627999999999998</v>
      </c>
      <c r="D1744" s="5">
        <f>TITRES_STAT!E1747</f>
        <v>1000</v>
      </c>
      <c r="E1744" s="2">
        <f t="shared" si="108"/>
        <v>3621051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BEARISH DIVERGENCE</v>
      </c>
    </row>
    <row r="1745" spans="1:8" ht="13.5" x14ac:dyDescent="0.25">
      <c r="A1745" s="3">
        <f>TITRES_STAT!B1748</f>
        <v>44848</v>
      </c>
      <c r="B1745" s="5">
        <f>TITRES_STAT!C1748</f>
        <v>4.8</v>
      </c>
      <c r="C1745" s="5">
        <f>TITRES_STAT!D1748</f>
        <v>2.1537999999999999</v>
      </c>
      <c r="D1745" s="5">
        <f>TITRES_STAT!E1748</f>
        <v>195</v>
      </c>
      <c r="E1745" s="2">
        <f t="shared" si="108"/>
        <v>3620856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4.8</v>
      </c>
      <c r="C1746" s="5">
        <f>TITRES_STAT!D1749</f>
        <v>2.1537999999999999</v>
      </c>
      <c r="D1746" s="5">
        <f>TITRES_STAT!E1749</f>
        <v>1982</v>
      </c>
      <c r="E1746" s="2">
        <f t="shared" si="108"/>
        <v>3620856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4.79</v>
      </c>
      <c r="C1747" s="5">
        <f>TITRES_STAT!D1750</f>
        <v>2.1493000000000002</v>
      </c>
      <c r="D1747" s="5">
        <f>TITRES_STAT!E1750</f>
        <v>98</v>
      </c>
      <c r="E1747" s="2">
        <f t="shared" si="108"/>
        <v>3620758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4.8</v>
      </c>
      <c r="C1748" s="5">
        <f>TITRES_STAT!D1751</f>
        <v>2.1537999999999999</v>
      </c>
      <c r="D1748" s="5">
        <f>TITRES_STAT!E1751</f>
        <v>4</v>
      </c>
      <c r="E1748" s="2">
        <f t="shared" si="108"/>
        <v>3620762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4.74</v>
      </c>
      <c r="C1749" s="5">
        <f>TITRES_STAT!D1752</f>
        <v>2.1269</v>
      </c>
      <c r="D1749" s="5">
        <f>TITRES_STAT!E1752</f>
        <v>180</v>
      </c>
      <c r="E1749" s="2">
        <f t="shared" si="108"/>
        <v>3620582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4.58</v>
      </c>
      <c r="C1750" s="5">
        <f>TITRES_STAT!D1753</f>
        <v>2.0550999999999999</v>
      </c>
      <c r="D1750" s="5">
        <f>TITRES_STAT!E1753</f>
        <v>21162</v>
      </c>
      <c r="E1750" s="2">
        <f t="shared" si="108"/>
        <v>3599420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CONFIRMED BEARISH</v>
      </c>
    </row>
    <row r="1751" spans="1:8" ht="13.5" x14ac:dyDescent="0.25">
      <c r="A1751" s="3">
        <f>TITRES_STAT!B1754</f>
        <v>44858</v>
      </c>
      <c r="B1751" s="5">
        <f>TITRES_STAT!C1754</f>
        <v>4.5</v>
      </c>
      <c r="C1751" s="5">
        <f>TITRES_STAT!D1754</f>
        <v>2.0192000000000001</v>
      </c>
      <c r="D1751" s="5">
        <f>TITRES_STAT!E1754</f>
        <v>13168</v>
      </c>
      <c r="E1751" s="2">
        <f t="shared" si="108"/>
        <v>3586252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44859</v>
      </c>
      <c r="B1752" s="5">
        <f>TITRES_STAT!C1755</f>
        <v>4.5599999999999996</v>
      </c>
      <c r="C1752" s="5">
        <f>TITRES_STAT!D1755</f>
        <v>2.0461</v>
      </c>
      <c r="D1752" s="5">
        <f>TITRES_STAT!E1755</f>
        <v>15886</v>
      </c>
      <c r="E1752" s="2">
        <f t="shared" si="108"/>
        <v>3602138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4.7300000000000004</v>
      </c>
      <c r="C1753" s="5">
        <f>TITRES_STAT!D1756</f>
        <v>2.1223999999999998</v>
      </c>
      <c r="D1753" s="5">
        <f>TITRES_STAT!E1756</f>
        <v>2691</v>
      </c>
      <c r="E1753" s="2">
        <f t="shared" si="108"/>
        <v>3604829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CONFIRMED BEARISH</v>
      </c>
    </row>
    <row r="1754" spans="1:8" ht="13.5" x14ac:dyDescent="0.25">
      <c r="A1754" s="3">
        <f>TITRES_STAT!B1757</f>
        <v>44861</v>
      </c>
      <c r="B1754" s="5">
        <f>TITRES_STAT!C1757</f>
        <v>4.7300000000000004</v>
      </c>
      <c r="C1754" s="5">
        <f>TITRES_STAT!D1757</f>
        <v>2.1223999999999998</v>
      </c>
      <c r="D1754" s="5">
        <f>TITRES_STAT!E1757</f>
        <v>0</v>
      </c>
      <c r="E1754" s="2">
        <f t="shared" si="108"/>
        <v>3604829</v>
      </c>
      <c r="F1754" s="5" t="str">
        <f t="shared" si="111"/>
        <v>BEARISH</v>
      </c>
      <c r="G1754" s="5" t="str">
        <f t="shared" si="110"/>
        <v>NEUTRAL</v>
      </c>
      <c r="H1754" s="5" t="str">
        <f t="shared" si="109"/>
        <v>CONFIRMED BEARISH</v>
      </c>
    </row>
    <row r="1755" spans="1:8" ht="13.5" x14ac:dyDescent="0.25">
      <c r="A1755" s="3">
        <f>TITRES_STAT!B1758</f>
        <v>44862</v>
      </c>
      <c r="B1755" s="5">
        <f>TITRES_STAT!C1758</f>
        <v>4.7300000000000004</v>
      </c>
      <c r="C1755" s="5">
        <f>TITRES_STAT!D1758</f>
        <v>2.1223999999999998</v>
      </c>
      <c r="D1755" s="5">
        <f>TITRES_STAT!E1758</f>
        <v>0</v>
      </c>
      <c r="E1755" s="2">
        <f t="shared" si="108"/>
        <v>3604829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4.7300000000000004</v>
      </c>
      <c r="C1756" s="5">
        <f>TITRES_STAT!D1759</f>
        <v>2.1223999999999998</v>
      </c>
      <c r="D1756" s="5">
        <f>TITRES_STAT!E1759</f>
        <v>0</v>
      </c>
      <c r="E1756" s="2">
        <f t="shared" si="108"/>
        <v>3604829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CONFIRMED BULLISH</v>
      </c>
    </row>
    <row r="1757" spans="1:8" ht="13.5" x14ac:dyDescent="0.25">
      <c r="A1757" s="3">
        <f>TITRES_STAT!B1760</f>
        <v>44866</v>
      </c>
      <c r="B1757" s="5">
        <f>TITRES_STAT!C1760</f>
        <v>4.7300000000000004</v>
      </c>
      <c r="C1757" s="5">
        <f>TITRES_STAT!D1760</f>
        <v>2.1223999999999998</v>
      </c>
      <c r="D1757" s="5">
        <f>TITRES_STAT!E1760</f>
        <v>0</v>
      </c>
      <c r="E1757" s="2">
        <f t="shared" si="108"/>
        <v>3604829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CONFIRMED BULLISH</v>
      </c>
    </row>
    <row r="1758" spans="1:8" ht="13.5" x14ac:dyDescent="0.25">
      <c r="A1758" s="3">
        <f>TITRES_STAT!B1761</f>
        <v>44867</v>
      </c>
      <c r="B1758" s="5">
        <f>TITRES_STAT!C1761</f>
        <v>4.5</v>
      </c>
      <c r="C1758" s="5">
        <f>TITRES_STAT!D1761</f>
        <v>2.0192000000000001</v>
      </c>
      <c r="D1758" s="5">
        <f>TITRES_STAT!E1761</f>
        <v>2882</v>
      </c>
      <c r="E1758" s="2">
        <f t="shared" si="108"/>
        <v>3601947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CONFIRMED BEARISH</v>
      </c>
    </row>
    <row r="1759" spans="1:8" ht="13.5" x14ac:dyDescent="0.25">
      <c r="A1759" s="3">
        <f>TITRES_STAT!B1762</f>
        <v>44868</v>
      </c>
      <c r="B1759" s="5">
        <f>TITRES_STAT!C1762</f>
        <v>4.5</v>
      </c>
      <c r="C1759" s="5">
        <f>TITRES_STAT!D1762</f>
        <v>2.0192000000000001</v>
      </c>
      <c r="D1759" s="5">
        <f>TITRES_STAT!E1762</f>
        <v>1009</v>
      </c>
      <c r="E1759" s="2">
        <f t="shared" si="108"/>
        <v>3601947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4.5</v>
      </c>
      <c r="C1760" s="5">
        <f>TITRES_STAT!D1763</f>
        <v>2.0192000000000001</v>
      </c>
      <c r="D1760" s="5">
        <f>TITRES_STAT!E1763</f>
        <v>0</v>
      </c>
      <c r="E1760" s="2">
        <f t="shared" si="108"/>
        <v>3601947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4.41</v>
      </c>
      <c r="C1761" s="5">
        <f>TITRES_STAT!D1764</f>
        <v>1.9787999999999999</v>
      </c>
      <c r="D1761" s="5">
        <f>TITRES_STAT!E1764</f>
        <v>4898</v>
      </c>
      <c r="E1761" s="2">
        <f t="shared" si="108"/>
        <v>3597049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4.41</v>
      </c>
      <c r="C1762" s="5">
        <f>TITRES_STAT!D1765</f>
        <v>1.9787999999999999</v>
      </c>
      <c r="D1762" s="5">
        <f>TITRES_STAT!E1765</f>
        <v>4593</v>
      </c>
      <c r="E1762" s="2">
        <f t="shared" si="108"/>
        <v>3597049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4.41</v>
      </c>
      <c r="C1763" s="5">
        <f>TITRES_STAT!D1766</f>
        <v>1.9787999999999999</v>
      </c>
      <c r="D1763" s="5">
        <f>TITRES_STAT!E1766</f>
        <v>0</v>
      </c>
      <c r="E1763" s="2">
        <f t="shared" si="108"/>
        <v>3597049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4.6500000000000004</v>
      </c>
      <c r="C1764" s="5">
        <f>TITRES_STAT!D1767</f>
        <v>2.0865</v>
      </c>
      <c r="D1764" s="5">
        <f>TITRES_STAT!E1767</f>
        <v>1</v>
      </c>
      <c r="E1764" s="2">
        <f t="shared" si="108"/>
        <v>3597050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BEARISH DIVERGENCE</v>
      </c>
    </row>
    <row r="1765" spans="1:8" ht="13.5" x14ac:dyDescent="0.25">
      <c r="A1765" s="3">
        <f>TITRES_STAT!B1768</f>
        <v>44876</v>
      </c>
      <c r="B1765" s="5">
        <f>TITRES_STAT!C1768</f>
        <v>4.6500000000000004</v>
      </c>
      <c r="C1765" s="5">
        <f>TITRES_STAT!D1768</f>
        <v>2.0865</v>
      </c>
      <c r="D1765" s="5">
        <f>TITRES_STAT!E1768</f>
        <v>0</v>
      </c>
      <c r="E1765" s="2">
        <f t="shared" si="108"/>
        <v>3597050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BEARISH DIVERGENCE</v>
      </c>
    </row>
    <row r="1766" spans="1:8" ht="13.5" x14ac:dyDescent="0.25">
      <c r="A1766" s="3">
        <f>TITRES_STAT!B1769</f>
        <v>44879</v>
      </c>
      <c r="B1766" s="5">
        <f>TITRES_STAT!C1769</f>
        <v>4.6500000000000004</v>
      </c>
      <c r="C1766" s="5">
        <f>TITRES_STAT!D1769</f>
        <v>2.0865</v>
      </c>
      <c r="D1766" s="5">
        <f>TITRES_STAT!E1769</f>
        <v>0</v>
      </c>
      <c r="E1766" s="2">
        <f t="shared" si="108"/>
        <v>3597050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4.6500000000000004</v>
      </c>
      <c r="C1767" s="5">
        <f>TITRES_STAT!D1770</f>
        <v>2.0865</v>
      </c>
      <c r="D1767" s="5">
        <f>TITRES_STAT!E1770</f>
        <v>0</v>
      </c>
      <c r="E1767" s="2">
        <f t="shared" si="108"/>
        <v>3597050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4.41</v>
      </c>
      <c r="C1768" s="5">
        <f>TITRES_STAT!D1771</f>
        <v>1.9787999999999999</v>
      </c>
      <c r="D1768" s="5">
        <f>TITRES_STAT!E1771</f>
        <v>1067</v>
      </c>
      <c r="E1768" s="2">
        <f t="shared" si="108"/>
        <v>3595983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44882</v>
      </c>
      <c r="B1769" s="5">
        <f>TITRES_STAT!C1772</f>
        <v>4.59</v>
      </c>
      <c r="C1769" s="5">
        <f>TITRES_STAT!D1772</f>
        <v>2.0596000000000001</v>
      </c>
      <c r="D1769" s="5">
        <f>TITRES_STAT!E1772</f>
        <v>772</v>
      </c>
      <c r="E1769" s="2">
        <f t="shared" si="108"/>
        <v>3596755</v>
      </c>
      <c r="F1769" s="5" t="str">
        <f t="shared" si="111"/>
        <v>BEARISH</v>
      </c>
      <c r="G1769" s="5" t="str">
        <f t="shared" si="110"/>
        <v>NEUTRAL</v>
      </c>
      <c r="H1769" s="5" t="str">
        <f t="shared" si="109"/>
        <v>CONFIRMED BEARISH</v>
      </c>
    </row>
    <row r="1770" spans="1:8" ht="13.5" x14ac:dyDescent="0.25">
      <c r="A1770" s="3">
        <f>TITRES_STAT!B1773</f>
        <v>44883</v>
      </c>
      <c r="B1770" s="5">
        <f>TITRES_STAT!C1773</f>
        <v>4.5</v>
      </c>
      <c r="C1770" s="5">
        <f>TITRES_STAT!D1773</f>
        <v>2.0192000000000001</v>
      </c>
      <c r="D1770" s="5">
        <f>TITRES_STAT!E1773</f>
        <v>52143</v>
      </c>
      <c r="E1770" s="2">
        <f t="shared" si="108"/>
        <v>3544612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44886</v>
      </c>
      <c r="B1771" s="5">
        <f>TITRES_STAT!C1774</f>
        <v>4.45</v>
      </c>
      <c r="C1771" s="5">
        <f>TITRES_STAT!D1774</f>
        <v>1.9966999999999999</v>
      </c>
      <c r="D1771" s="5">
        <f>TITRES_STAT!E1774</f>
        <v>48217</v>
      </c>
      <c r="E1771" s="2">
        <f t="shared" si="108"/>
        <v>3496395</v>
      </c>
      <c r="F1771" s="5" t="str">
        <f t="shared" si="111"/>
        <v>BEARISH</v>
      </c>
      <c r="G1771" s="5" t="str">
        <f t="shared" si="110"/>
        <v>WEAK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4.45</v>
      </c>
      <c r="C1772" s="5">
        <f>TITRES_STAT!D1775</f>
        <v>1.9966999999999999</v>
      </c>
      <c r="D1772" s="5">
        <f>TITRES_STAT!E1775</f>
        <v>59</v>
      </c>
      <c r="E1772" s="2">
        <f t="shared" si="108"/>
        <v>3496395</v>
      </c>
      <c r="F1772" s="5" t="str">
        <f t="shared" si="111"/>
        <v>BEARISH</v>
      </c>
      <c r="G1772" s="5" t="str">
        <f t="shared" si="110"/>
        <v>WEAK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4.54</v>
      </c>
      <c r="C1773" s="5">
        <f>TITRES_STAT!D1776</f>
        <v>2.0371000000000001</v>
      </c>
      <c r="D1773" s="5">
        <f>TITRES_STAT!E1776</f>
        <v>349</v>
      </c>
      <c r="E1773" s="2">
        <f t="shared" si="108"/>
        <v>3496744</v>
      </c>
      <c r="F1773" s="5" t="str">
        <f t="shared" si="111"/>
        <v>BEARISH</v>
      </c>
      <c r="G1773" s="5" t="str">
        <f t="shared" si="110"/>
        <v>WEAK</v>
      </c>
      <c r="H1773" s="5" t="str">
        <f t="shared" si="109"/>
        <v>BEARISH DIVERGENCE</v>
      </c>
    </row>
    <row r="1774" spans="1:8" ht="13.5" x14ac:dyDescent="0.25">
      <c r="A1774" s="3">
        <f>TITRES_STAT!B1777</f>
        <v>44889</v>
      </c>
      <c r="B1774" s="5">
        <f>TITRES_STAT!C1777</f>
        <v>4.42</v>
      </c>
      <c r="C1774" s="5">
        <f>TITRES_STAT!D1777</f>
        <v>1.9833000000000001</v>
      </c>
      <c r="D1774" s="5">
        <f>TITRES_STAT!E1777</f>
        <v>15</v>
      </c>
      <c r="E1774" s="2">
        <f t="shared" si="108"/>
        <v>3496729</v>
      </c>
      <c r="F1774" s="5" t="str">
        <f t="shared" si="111"/>
        <v>BEARISH</v>
      </c>
      <c r="G1774" s="5" t="str">
        <f t="shared" si="110"/>
        <v>WEAK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4.42</v>
      </c>
      <c r="C1775" s="5">
        <f>TITRES_STAT!D1778</f>
        <v>1.9833000000000001</v>
      </c>
      <c r="D1775" s="5">
        <f>TITRES_STAT!E1778</f>
        <v>41</v>
      </c>
      <c r="E1775" s="2">
        <f t="shared" si="108"/>
        <v>3496729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4.5199999999999996</v>
      </c>
      <c r="C1776" s="5">
        <f>TITRES_STAT!D1779</f>
        <v>2.0282</v>
      </c>
      <c r="D1776" s="5">
        <f>TITRES_STAT!E1779</f>
        <v>24284</v>
      </c>
      <c r="E1776" s="2">
        <f t="shared" si="108"/>
        <v>3521013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4.6500000000000004</v>
      </c>
      <c r="C1777" s="5">
        <f>TITRES_STAT!D1780</f>
        <v>2.0865</v>
      </c>
      <c r="D1777" s="5">
        <f>TITRES_STAT!E1780</f>
        <v>86</v>
      </c>
      <c r="E1777" s="2">
        <f t="shared" si="108"/>
        <v>3521099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CONFIRMED BULLISH</v>
      </c>
    </row>
    <row r="1778" spans="1:8" ht="13.5" x14ac:dyDescent="0.25">
      <c r="A1778" s="3">
        <f>TITRES_STAT!B1781</f>
        <v>44895</v>
      </c>
      <c r="B1778" s="5">
        <f>TITRES_STAT!C1781</f>
        <v>4.51</v>
      </c>
      <c r="C1778" s="5">
        <f>TITRES_STAT!D1781</f>
        <v>2.0236999999999998</v>
      </c>
      <c r="D1778" s="5">
        <f>TITRES_STAT!E1781</f>
        <v>15858</v>
      </c>
      <c r="E1778" s="2">
        <f t="shared" si="108"/>
        <v>3505241</v>
      </c>
      <c r="F1778" s="5" t="str">
        <f t="shared" si="111"/>
        <v>BULLISH</v>
      </c>
      <c r="G1778" s="5" t="str">
        <f t="shared" si="110"/>
        <v>NEUTRAL</v>
      </c>
      <c r="H1778" s="5" t="str">
        <f t="shared" si="109"/>
        <v>BULLISH DIVERGENCE</v>
      </c>
    </row>
    <row r="1779" spans="1:8" ht="13.5" x14ac:dyDescent="0.25">
      <c r="A1779" s="3">
        <f>TITRES_STAT!B1782</f>
        <v>44896</v>
      </c>
      <c r="B1779" s="5">
        <f>TITRES_STAT!C1782</f>
        <v>4.6399999999999997</v>
      </c>
      <c r="C1779" s="5">
        <f>TITRES_STAT!D1782</f>
        <v>2.0819999999999999</v>
      </c>
      <c r="D1779" s="5">
        <f>TITRES_STAT!E1782</f>
        <v>1</v>
      </c>
      <c r="E1779" s="2">
        <f t="shared" si="108"/>
        <v>3505242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CONFIRMED BULLISH</v>
      </c>
    </row>
    <row r="1780" spans="1:8" ht="13.5" x14ac:dyDescent="0.25">
      <c r="A1780" s="3">
        <f>TITRES_STAT!B1783</f>
        <v>44897</v>
      </c>
      <c r="B1780" s="5">
        <f>TITRES_STAT!C1783</f>
        <v>4.6399999999999997</v>
      </c>
      <c r="C1780" s="5">
        <f>TITRES_STAT!D1783</f>
        <v>2.0819999999999999</v>
      </c>
      <c r="D1780" s="5">
        <f>TITRES_STAT!E1783</f>
        <v>5</v>
      </c>
      <c r="E1780" s="2">
        <f t="shared" si="108"/>
        <v>3505242</v>
      </c>
      <c r="F1780" s="5" t="str">
        <f t="shared" si="111"/>
        <v>BULLISH</v>
      </c>
      <c r="G1780" s="5" t="str">
        <f t="shared" si="110"/>
        <v>NEUTRAL</v>
      </c>
      <c r="H1780" s="5" t="str">
        <f t="shared" si="109"/>
        <v>CONFIRMED BULLISH</v>
      </c>
    </row>
    <row r="1781" spans="1:8" ht="13.5" x14ac:dyDescent="0.25">
      <c r="A1781" s="3">
        <f>TITRES_STAT!B1784</f>
        <v>44900</v>
      </c>
      <c r="B1781" s="5">
        <f>TITRES_STAT!C1784</f>
        <v>4.5999999999999996</v>
      </c>
      <c r="C1781" s="5">
        <f>TITRES_STAT!D1784</f>
        <v>2.0640000000000001</v>
      </c>
      <c r="D1781" s="5">
        <f>TITRES_STAT!E1784</f>
        <v>413</v>
      </c>
      <c r="E1781" s="2">
        <f t="shared" si="108"/>
        <v>3504829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BEARISH DIVERGENCE</v>
      </c>
    </row>
    <row r="1782" spans="1:8" ht="13.5" x14ac:dyDescent="0.25">
      <c r="A1782" s="3">
        <f>TITRES_STAT!B1785</f>
        <v>44901</v>
      </c>
      <c r="B1782" s="5">
        <f>TITRES_STAT!C1785</f>
        <v>4.7300000000000004</v>
      </c>
      <c r="C1782" s="5">
        <f>TITRES_STAT!D1785</f>
        <v>2.1223999999999998</v>
      </c>
      <c r="D1782" s="5">
        <f>TITRES_STAT!E1785</f>
        <v>323</v>
      </c>
      <c r="E1782" s="2">
        <f t="shared" si="108"/>
        <v>3505152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BEARISH DIVERGENCE</v>
      </c>
    </row>
    <row r="1783" spans="1:8" ht="13.5" x14ac:dyDescent="0.25">
      <c r="A1783" s="3">
        <f>TITRES_STAT!B1786</f>
        <v>44902</v>
      </c>
      <c r="B1783" s="5">
        <f>TITRES_STAT!C1786</f>
        <v>4.9000000000000004</v>
      </c>
      <c r="C1783" s="5">
        <f>TITRES_STAT!D1786</f>
        <v>2.1987000000000001</v>
      </c>
      <c r="D1783" s="5">
        <f>TITRES_STAT!E1786</f>
        <v>1423</v>
      </c>
      <c r="E1783" s="2">
        <f t="shared" si="108"/>
        <v>3506575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CONFIRMED BULLISH</v>
      </c>
    </row>
    <row r="1784" spans="1:8" ht="13.5" x14ac:dyDescent="0.25">
      <c r="A1784" s="3">
        <f>TITRES_STAT!B1787</f>
        <v>44903</v>
      </c>
      <c r="B1784" s="5">
        <f>TITRES_STAT!C1787</f>
        <v>4.8</v>
      </c>
      <c r="C1784" s="5">
        <f>TITRES_STAT!D1787</f>
        <v>2.1537999999999999</v>
      </c>
      <c r="D1784" s="5">
        <f>TITRES_STAT!E1787</f>
        <v>200</v>
      </c>
      <c r="E1784" s="2">
        <f t="shared" si="108"/>
        <v>3506375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44904</v>
      </c>
      <c r="B1785" s="5">
        <f>TITRES_STAT!C1788</f>
        <v>4.8</v>
      </c>
      <c r="C1785" s="5">
        <f>TITRES_STAT!D1788</f>
        <v>2.1537999999999999</v>
      </c>
      <c r="D1785" s="5">
        <f>TITRES_STAT!E1788</f>
        <v>0</v>
      </c>
      <c r="E1785" s="2">
        <f t="shared" si="108"/>
        <v>3506375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CONFIRMED BULLISH</v>
      </c>
    </row>
    <row r="1786" spans="1:8" ht="13.5" x14ac:dyDescent="0.25">
      <c r="A1786" s="3">
        <f>TITRES_STAT!B1789</f>
        <v>44907</v>
      </c>
      <c r="B1786" s="5">
        <f>TITRES_STAT!C1789</f>
        <v>4.72</v>
      </c>
      <c r="C1786" s="5">
        <f>TITRES_STAT!D1789</f>
        <v>2.1179000000000001</v>
      </c>
      <c r="D1786" s="5">
        <f>TITRES_STAT!E1789</f>
        <v>93647</v>
      </c>
      <c r="E1786" s="2">
        <f t="shared" si="108"/>
        <v>3412728</v>
      </c>
      <c r="F1786" s="5" t="str">
        <f t="shared" si="111"/>
        <v>BEARISH</v>
      </c>
      <c r="G1786" s="5" t="str">
        <f t="shared" si="110"/>
        <v>WEAK</v>
      </c>
      <c r="H1786" s="5" t="str">
        <f t="shared" si="109"/>
        <v>BEARISH DIVERGENCE</v>
      </c>
    </row>
    <row r="1787" spans="1:8" ht="13.5" x14ac:dyDescent="0.25">
      <c r="A1787" s="3">
        <f>TITRES_STAT!B1790</f>
        <v>44908</v>
      </c>
      <c r="B1787" s="5">
        <f>TITRES_STAT!C1790</f>
        <v>4.8099999999999996</v>
      </c>
      <c r="C1787" s="5">
        <f>TITRES_STAT!D1790</f>
        <v>2.1583000000000001</v>
      </c>
      <c r="D1787" s="5">
        <f>TITRES_STAT!E1790</f>
        <v>10</v>
      </c>
      <c r="E1787" s="2">
        <f t="shared" si="108"/>
        <v>3412738</v>
      </c>
      <c r="F1787" s="5" t="str">
        <f t="shared" si="111"/>
        <v>BEARISH</v>
      </c>
      <c r="G1787" s="5" t="str">
        <f t="shared" si="110"/>
        <v>WEAK</v>
      </c>
      <c r="H1787" s="5" t="str">
        <f t="shared" si="109"/>
        <v>BEARISH DIVERGENCE</v>
      </c>
    </row>
    <row r="1788" spans="1:8" ht="13.5" x14ac:dyDescent="0.25">
      <c r="A1788" s="3">
        <f>TITRES_STAT!B1791</f>
        <v>44909</v>
      </c>
      <c r="B1788" s="5">
        <f>TITRES_STAT!C1791</f>
        <v>4.8</v>
      </c>
      <c r="C1788" s="5">
        <f>TITRES_STAT!D1791</f>
        <v>2.1537999999999999</v>
      </c>
      <c r="D1788" s="5">
        <f>TITRES_STAT!E1791</f>
        <v>4020</v>
      </c>
      <c r="E1788" s="2">
        <f t="shared" si="108"/>
        <v>3408718</v>
      </c>
      <c r="F1788" s="5" t="str">
        <f t="shared" si="111"/>
        <v>BEARISH</v>
      </c>
      <c r="G1788" s="5" t="str">
        <f t="shared" si="110"/>
        <v>WEAK</v>
      </c>
      <c r="H1788" s="5" t="str">
        <f t="shared" si="109"/>
        <v>CONFIRMED BEARISH</v>
      </c>
    </row>
    <row r="1789" spans="1:8" ht="13.5" x14ac:dyDescent="0.25">
      <c r="A1789" s="3">
        <f>TITRES_STAT!B1792</f>
        <v>44910</v>
      </c>
      <c r="B1789" s="5">
        <f>TITRES_STAT!C1792</f>
        <v>4.5999999999999996</v>
      </c>
      <c r="C1789" s="5">
        <f>TITRES_STAT!D1792</f>
        <v>2.0640000000000001</v>
      </c>
      <c r="D1789" s="5">
        <f>TITRES_STAT!E1792</f>
        <v>840</v>
      </c>
      <c r="E1789" s="2">
        <f t="shared" si="108"/>
        <v>3407878</v>
      </c>
      <c r="F1789" s="5" t="str">
        <f t="shared" si="111"/>
        <v>BEARISH</v>
      </c>
      <c r="G1789" s="5" t="str">
        <f t="shared" si="110"/>
        <v>WEAK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4.51</v>
      </c>
      <c r="C1790" s="5">
        <f>TITRES_STAT!D1793</f>
        <v>2.0236999999999998</v>
      </c>
      <c r="D1790" s="5">
        <f>TITRES_STAT!E1793</f>
        <v>6359</v>
      </c>
      <c r="E1790" s="2">
        <f t="shared" si="108"/>
        <v>3401519</v>
      </c>
      <c r="F1790" s="5" t="str">
        <f t="shared" si="111"/>
        <v>BEARISH</v>
      </c>
      <c r="G1790" s="5" t="str">
        <f t="shared" si="110"/>
        <v>WEAK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4.45</v>
      </c>
      <c r="C1791" s="5">
        <f>TITRES_STAT!D1794</f>
        <v>1.9966999999999999</v>
      </c>
      <c r="D1791" s="5">
        <f>TITRES_STAT!E1794</f>
        <v>2000</v>
      </c>
      <c r="E1791" s="2">
        <f t="shared" si="108"/>
        <v>3399519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4.7</v>
      </c>
      <c r="C1792" s="5">
        <f>TITRES_STAT!D1795</f>
        <v>2.1089000000000002</v>
      </c>
      <c r="D1792" s="5">
        <f>TITRES_STAT!E1795</f>
        <v>18786</v>
      </c>
      <c r="E1792" s="2">
        <f t="shared" si="108"/>
        <v>3418305</v>
      </c>
      <c r="F1792" s="5" t="str">
        <f t="shared" si="111"/>
        <v>BULLISH</v>
      </c>
      <c r="G1792" s="5" t="str">
        <f t="shared" si="110"/>
        <v>NEUTRAL</v>
      </c>
      <c r="H1792" s="5" t="str">
        <f t="shared" si="109"/>
        <v>BULLISH DIVERGENCE</v>
      </c>
    </row>
    <row r="1793" spans="1:8" ht="13.5" x14ac:dyDescent="0.25">
      <c r="A1793" s="3">
        <f>TITRES_STAT!B1796</f>
        <v>44916</v>
      </c>
      <c r="B1793" s="5">
        <f>TITRES_STAT!C1796</f>
        <v>4.7</v>
      </c>
      <c r="C1793" s="5">
        <f>TITRES_STAT!D1796</f>
        <v>2.1089000000000002</v>
      </c>
      <c r="D1793" s="5">
        <f>TITRES_STAT!E1796</f>
        <v>0</v>
      </c>
      <c r="E1793" s="2">
        <f t="shared" si="108"/>
        <v>3418305</v>
      </c>
      <c r="F1793" s="5" t="str">
        <f t="shared" si="111"/>
        <v>BULLISH</v>
      </c>
      <c r="G1793" s="5" t="str">
        <f t="shared" si="110"/>
        <v>NEUTRAL</v>
      </c>
      <c r="H1793" s="5" t="str">
        <f t="shared" si="109"/>
        <v>BULLISH DIVERGENCE</v>
      </c>
    </row>
    <row r="1794" spans="1:8" ht="13.5" x14ac:dyDescent="0.25">
      <c r="A1794" s="3">
        <f>TITRES_STAT!B1797</f>
        <v>44917</v>
      </c>
      <c r="B1794" s="5">
        <f>TITRES_STAT!C1797</f>
        <v>4.7</v>
      </c>
      <c r="C1794" s="5">
        <f>TITRES_STAT!D1797</f>
        <v>2.1089000000000002</v>
      </c>
      <c r="D1794" s="5">
        <f>TITRES_STAT!E1797</f>
        <v>0</v>
      </c>
      <c r="E1794" s="2">
        <f t="shared" si="108"/>
        <v>3418305</v>
      </c>
      <c r="F1794" s="5" t="str">
        <f t="shared" si="111"/>
        <v>BULLISH</v>
      </c>
      <c r="G1794" s="5" t="str">
        <f t="shared" si="110"/>
        <v>NEUTRAL</v>
      </c>
      <c r="H1794" s="5" t="str">
        <f t="shared" si="109"/>
        <v>CONFIRMED BULLISH</v>
      </c>
    </row>
    <row r="1795" spans="1:8" ht="13.5" x14ac:dyDescent="0.25">
      <c r="A1795" s="3">
        <f>TITRES_STAT!B1798</f>
        <v>44918</v>
      </c>
      <c r="B1795" s="5">
        <f>TITRES_STAT!C1798</f>
        <v>4.7</v>
      </c>
      <c r="C1795" s="5">
        <f>TITRES_STAT!D1798</f>
        <v>2.1089000000000002</v>
      </c>
      <c r="D1795" s="5">
        <f>TITRES_STAT!E1798</f>
        <v>0</v>
      </c>
      <c r="E1795" s="2">
        <f t="shared" si="108"/>
        <v>3418305</v>
      </c>
      <c r="F1795" s="5" t="str">
        <f t="shared" si="111"/>
        <v>BULLISH</v>
      </c>
      <c r="G1795" s="5" t="str">
        <f t="shared" si="110"/>
        <v>NEUTRAL</v>
      </c>
      <c r="H1795" s="5" t="str">
        <f t="shared" si="109"/>
        <v>CONFIRMED BULLISH</v>
      </c>
    </row>
    <row r="1796" spans="1:8" ht="13.5" x14ac:dyDescent="0.25">
      <c r="A1796" s="3">
        <f>TITRES_STAT!B1799</f>
        <v>44921</v>
      </c>
      <c r="B1796" s="5">
        <f>TITRES_STAT!C1799</f>
        <v>4.7</v>
      </c>
      <c r="C1796" s="5">
        <f>TITRES_STAT!D1799</f>
        <v>2.1089000000000002</v>
      </c>
      <c r="D1796" s="5">
        <f>TITRES_STAT!E1799</f>
        <v>0</v>
      </c>
      <c r="E1796" s="2">
        <f t="shared" ref="E1796:E1859" si="112">IF(B1796&gt;B1795, E1795+D1796, IF(B1796&lt;B1795, E1795-D1796, E1795))</f>
        <v>3418305</v>
      </c>
      <c r="F1796" s="5" t="str">
        <f t="shared" si="111"/>
        <v>BULLISH</v>
      </c>
      <c r="G1796" s="5" t="str">
        <f t="shared" si="110"/>
        <v>NEUTRAL</v>
      </c>
      <c r="H1796" s="5" t="str">
        <f t="shared" si="109"/>
        <v>CONFIRMED BULLISH</v>
      </c>
    </row>
    <row r="1797" spans="1:8" ht="13.5" x14ac:dyDescent="0.25">
      <c r="A1797" s="3">
        <f>TITRES_STAT!B1800</f>
        <v>44922</v>
      </c>
      <c r="B1797" s="5">
        <f>TITRES_STAT!C1800</f>
        <v>4.7</v>
      </c>
      <c r="C1797" s="5">
        <f>TITRES_STAT!D1800</f>
        <v>2.1089000000000002</v>
      </c>
      <c r="D1797" s="5">
        <f>TITRES_STAT!E1800</f>
        <v>0</v>
      </c>
      <c r="E1797" s="2">
        <f t="shared" si="112"/>
        <v>3418305</v>
      </c>
      <c r="F1797" s="5" t="str">
        <f t="shared" si="111"/>
        <v>NEUTRAL</v>
      </c>
      <c r="G1797" s="5" t="str">
        <f t="shared" si="110"/>
        <v>NEUTRAL</v>
      </c>
      <c r="H1797" s="5" t="str">
        <f t="shared" si="109"/>
        <v>NEUTRAL</v>
      </c>
    </row>
    <row r="1798" spans="1:8" ht="13.5" x14ac:dyDescent="0.25">
      <c r="A1798" s="3">
        <f>TITRES_STAT!B1801</f>
        <v>44923</v>
      </c>
      <c r="B1798" s="5">
        <f>TITRES_STAT!C1801</f>
        <v>4.7</v>
      </c>
      <c r="C1798" s="5">
        <f>TITRES_STAT!D1801</f>
        <v>2.1089000000000002</v>
      </c>
      <c r="D1798" s="5">
        <f>TITRES_STAT!E1801</f>
        <v>0</v>
      </c>
      <c r="E1798" s="2">
        <f t="shared" si="112"/>
        <v>3418305</v>
      </c>
      <c r="F1798" s="5" t="str">
        <f t="shared" si="111"/>
        <v>NEUTRAL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5">
        <f>TITRES_STAT!C1802</f>
        <v>4.79</v>
      </c>
      <c r="C1799" s="5">
        <f>TITRES_STAT!D1802</f>
        <v>2.1493000000000002</v>
      </c>
      <c r="D1799" s="5">
        <f>TITRES_STAT!E1802</f>
        <v>24100</v>
      </c>
      <c r="E1799" s="2">
        <f t="shared" si="112"/>
        <v>3442405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BULLISH</v>
      </c>
    </row>
    <row r="1800" spans="1:8" ht="13.5" x14ac:dyDescent="0.25">
      <c r="A1800" s="3">
        <f>TITRES_STAT!B1803</f>
        <v>44925</v>
      </c>
      <c r="B1800" s="5">
        <f>TITRES_STAT!C1803</f>
        <v>4.75</v>
      </c>
      <c r="C1800" s="5">
        <f>TITRES_STAT!D1803</f>
        <v>2.1314000000000002</v>
      </c>
      <c r="D1800" s="5">
        <f>TITRES_STAT!E1803</f>
        <v>200</v>
      </c>
      <c r="E1800" s="2">
        <f t="shared" si="112"/>
        <v>3442205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CONFIRMED BULLISH</v>
      </c>
    </row>
    <row r="1801" spans="1:8" ht="13.5" x14ac:dyDescent="0.25">
      <c r="A1801" s="3">
        <f>TITRES_STAT!B1804</f>
        <v>44928</v>
      </c>
      <c r="B1801" s="5">
        <f>TITRES_STAT!C1804</f>
        <v>4.75</v>
      </c>
      <c r="C1801" s="5">
        <f>TITRES_STAT!D1804</f>
        <v>2.1314000000000002</v>
      </c>
      <c r="D1801" s="5">
        <f>TITRES_STAT!E1804</f>
        <v>6500</v>
      </c>
      <c r="E1801" s="2">
        <f t="shared" si="112"/>
        <v>3442205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4.6900000000000004</v>
      </c>
      <c r="C1802" s="5">
        <f>TITRES_STAT!D1805</f>
        <v>2.1044</v>
      </c>
      <c r="D1802" s="5">
        <f>TITRES_STAT!E1805</f>
        <v>2</v>
      </c>
      <c r="E1802" s="2">
        <f t="shared" si="112"/>
        <v>3442203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BULLISH DIVERGENCE</v>
      </c>
    </row>
    <row r="1803" spans="1:8" ht="13.5" x14ac:dyDescent="0.25">
      <c r="A1803" s="3">
        <f>TITRES_STAT!B1806</f>
        <v>44930</v>
      </c>
      <c r="B1803" s="5">
        <f>TITRES_STAT!C1806</f>
        <v>4.6900000000000004</v>
      </c>
      <c r="C1803" s="5">
        <f>TITRES_STAT!D1806</f>
        <v>2.1044</v>
      </c>
      <c r="D1803" s="5">
        <f>TITRES_STAT!E1806</f>
        <v>6575</v>
      </c>
      <c r="E1803" s="2">
        <f t="shared" si="112"/>
        <v>3442203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BULLISH DIVERGENCE</v>
      </c>
    </row>
    <row r="1804" spans="1:8" ht="13.5" x14ac:dyDescent="0.25">
      <c r="A1804" s="3">
        <f>TITRES_STAT!B1807</f>
        <v>44931</v>
      </c>
      <c r="B1804" s="5">
        <f>TITRES_STAT!C1807</f>
        <v>4.5999999999999996</v>
      </c>
      <c r="C1804" s="5">
        <f>TITRES_STAT!D1807</f>
        <v>2.0640000000000001</v>
      </c>
      <c r="D1804" s="5">
        <f>TITRES_STAT!E1807</f>
        <v>100</v>
      </c>
      <c r="E1804" s="2">
        <f t="shared" si="112"/>
        <v>3442103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4.5999999999999996</v>
      </c>
      <c r="C1805" s="5">
        <f>TITRES_STAT!D1808</f>
        <v>2.0640000000000001</v>
      </c>
      <c r="D1805" s="5">
        <f>TITRES_STAT!E1808</f>
        <v>688</v>
      </c>
      <c r="E1805" s="2">
        <f t="shared" si="112"/>
        <v>3442103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4.55</v>
      </c>
      <c r="C1806" s="5">
        <f>TITRES_STAT!D1809</f>
        <v>2.0415999999999999</v>
      </c>
      <c r="D1806" s="5">
        <f>TITRES_STAT!E1809</f>
        <v>2394</v>
      </c>
      <c r="E1806" s="2">
        <f t="shared" si="112"/>
        <v>3439709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4.55</v>
      </c>
      <c r="C1807" s="5">
        <f>TITRES_STAT!D1810</f>
        <v>2.0415999999999999</v>
      </c>
      <c r="D1807" s="5">
        <f>TITRES_STAT!E1810</f>
        <v>11069</v>
      </c>
      <c r="E1807" s="2">
        <f t="shared" si="112"/>
        <v>3439709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4.6399999999999997</v>
      </c>
      <c r="C1808" s="5">
        <f>TITRES_STAT!D1811</f>
        <v>2.0819999999999999</v>
      </c>
      <c r="D1808" s="5">
        <f>TITRES_STAT!E1811</f>
        <v>22091</v>
      </c>
      <c r="E1808" s="2">
        <f t="shared" si="112"/>
        <v>3461800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BULLISH DIVERGENCE</v>
      </c>
    </row>
    <row r="1809" spans="1:8" ht="13.5" x14ac:dyDescent="0.25">
      <c r="A1809" s="3">
        <f>TITRES_STAT!B1812</f>
        <v>44938</v>
      </c>
      <c r="B1809" s="5">
        <f>TITRES_STAT!C1812</f>
        <v>4.54</v>
      </c>
      <c r="C1809" s="5">
        <f>TITRES_STAT!D1812</f>
        <v>2.0371000000000001</v>
      </c>
      <c r="D1809" s="5">
        <f>TITRES_STAT!E1812</f>
        <v>613</v>
      </c>
      <c r="E1809" s="2">
        <f t="shared" si="112"/>
        <v>3461187</v>
      </c>
      <c r="F1809" s="5" t="str">
        <f t="shared" si="115"/>
        <v>BULLISH</v>
      </c>
      <c r="G1809" s="5" t="str">
        <f t="shared" si="114"/>
        <v>NEUTRAL</v>
      </c>
      <c r="H1809" s="5" t="str">
        <f t="shared" si="113"/>
        <v>BULLISH DIVERGENCE</v>
      </c>
    </row>
    <row r="1810" spans="1:8" ht="13.5" x14ac:dyDescent="0.25">
      <c r="A1810" s="3">
        <f>TITRES_STAT!B1813</f>
        <v>44939</v>
      </c>
      <c r="B1810" s="5">
        <f>TITRES_STAT!C1813</f>
        <v>4.5</v>
      </c>
      <c r="C1810" s="5">
        <f>TITRES_STAT!D1813</f>
        <v>2.0192000000000001</v>
      </c>
      <c r="D1810" s="5">
        <f>TITRES_STAT!E1813</f>
        <v>14244</v>
      </c>
      <c r="E1810" s="2">
        <f t="shared" si="112"/>
        <v>3446943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BULLISH DIVERGENCE</v>
      </c>
    </row>
    <row r="1811" spans="1:8" ht="13.5" x14ac:dyDescent="0.25">
      <c r="A1811" s="3">
        <f>TITRES_STAT!B1814</f>
        <v>44942</v>
      </c>
      <c r="B1811" s="5">
        <f>TITRES_STAT!C1814</f>
        <v>4.54</v>
      </c>
      <c r="C1811" s="5">
        <f>TITRES_STAT!D1814</f>
        <v>2.0371000000000001</v>
      </c>
      <c r="D1811" s="5">
        <f>TITRES_STAT!E1814</f>
        <v>14295</v>
      </c>
      <c r="E1811" s="2">
        <f t="shared" si="112"/>
        <v>3461238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BULLISH DIVERGENCE</v>
      </c>
    </row>
    <row r="1812" spans="1:8" ht="13.5" x14ac:dyDescent="0.25">
      <c r="A1812" s="3">
        <f>TITRES_STAT!B1815</f>
        <v>44943</v>
      </c>
      <c r="B1812" s="5">
        <f>TITRES_STAT!C1815</f>
        <v>4.41</v>
      </c>
      <c r="C1812" s="5">
        <f>TITRES_STAT!D1815</f>
        <v>1.9787999999999999</v>
      </c>
      <c r="D1812" s="5">
        <f>TITRES_STAT!E1815</f>
        <v>420</v>
      </c>
      <c r="E1812" s="2">
        <f t="shared" si="112"/>
        <v>3460818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BULLISH DIVERGENCE</v>
      </c>
    </row>
    <row r="1813" spans="1:8" ht="13.5" x14ac:dyDescent="0.25">
      <c r="A1813" s="3">
        <f>TITRES_STAT!B1816</f>
        <v>44944</v>
      </c>
      <c r="B1813" s="5">
        <f>TITRES_STAT!C1816</f>
        <v>4.5199999999999996</v>
      </c>
      <c r="C1813" s="5">
        <f>TITRES_STAT!D1816</f>
        <v>2.0282</v>
      </c>
      <c r="D1813" s="5">
        <f>TITRES_STAT!E1816</f>
        <v>1337</v>
      </c>
      <c r="E1813" s="2">
        <f t="shared" si="112"/>
        <v>3462155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BULLISH DIVERGENCE</v>
      </c>
    </row>
    <row r="1814" spans="1:8" ht="13.5" x14ac:dyDescent="0.25">
      <c r="A1814" s="3">
        <f>TITRES_STAT!B1817</f>
        <v>44945</v>
      </c>
      <c r="B1814" s="5">
        <f>TITRES_STAT!C1817</f>
        <v>4.54</v>
      </c>
      <c r="C1814" s="5">
        <f>TITRES_STAT!D1817</f>
        <v>2.0371000000000001</v>
      </c>
      <c r="D1814" s="5">
        <f>TITRES_STAT!E1817</f>
        <v>220</v>
      </c>
      <c r="E1814" s="2">
        <f t="shared" si="112"/>
        <v>3462375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44946</v>
      </c>
      <c r="B1815" s="5">
        <f>TITRES_STAT!C1818</f>
        <v>4.54</v>
      </c>
      <c r="C1815" s="5">
        <f>TITRES_STAT!D1818</f>
        <v>2.0371000000000001</v>
      </c>
      <c r="D1815" s="5">
        <f>TITRES_STAT!E1818</f>
        <v>1706</v>
      </c>
      <c r="E1815" s="2">
        <f t="shared" si="112"/>
        <v>3462375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4.5</v>
      </c>
      <c r="C1816" s="5">
        <f>TITRES_STAT!D1819</f>
        <v>2.0192000000000001</v>
      </c>
      <c r="D1816" s="5">
        <f>TITRES_STAT!E1819</f>
        <v>100</v>
      </c>
      <c r="E1816" s="2">
        <f t="shared" si="112"/>
        <v>3462275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BULLISH DIVERGENCE</v>
      </c>
    </row>
    <row r="1817" spans="1:8" ht="13.5" x14ac:dyDescent="0.25">
      <c r="A1817" s="3">
        <f>TITRES_STAT!B1820</f>
        <v>44950</v>
      </c>
      <c r="B1817" s="5">
        <f>TITRES_STAT!C1820</f>
        <v>4.45</v>
      </c>
      <c r="C1817" s="5">
        <f>TITRES_STAT!D1820</f>
        <v>1.9966999999999999</v>
      </c>
      <c r="D1817" s="5">
        <f>TITRES_STAT!E1820</f>
        <v>1675</v>
      </c>
      <c r="E1817" s="2">
        <f t="shared" si="112"/>
        <v>3460600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BEARISH DIVERGENCE</v>
      </c>
    </row>
    <row r="1818" spans="1:8" ht="13.5" x14ac:dyDescent="0.25">
      <c r="A1818" s="3">
        <f>TITRES_STAT!B1821</f>
        <v>44951</v>
      </c>
      <c r="B1818" s="5">
        <f>TITRES_STAT!C1821</f>
        <v>4.4000000000000004</v>
      </c>
      <c r="C1818" s="5">
        <f>TITRES_STAT!D1821</f>
        <v>1.9742999999999999</v>
      </c>
      <c r="D1818" s="5">
        <f>TITRES_STAT!E1821</f>
        <v>859</v>
      </c>
      <c r="E1818" s="2">
        <f t="shared" si="112"/>
        <v>3459741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CONFIRMED BEARISH</v>
      </c>
    </row>
    <row r="1819" spans="1:8" ht="13.5" x14ac:dyDescent="0.25">
      <c r="A1819" s="3">
        <f>TITRES_STAT!B1822</f>
        <v>44952</v>
      </c>
      <c r="B1819" s="5">
        <f>TITRES_STAT!C1822</f>
        <v>4.25</v>
      </c>
      <c r="C1819" s="5">
        <f>TITRES_STAT!D1822</f>
        <v>1.907</v>
      </c>
      <c r="D1819" s="5">
        <f>TITRES_STAT!E1822</f>
        <v>539</v>
      </c>
      <c r="E1819" s="2">
        <f t="shared" si="112"/>
        <v>3459202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CONFIRMED BEARISH</v>
      </c>
    </row>
    <row r="1820" spans="1:8" ht="13.5" x14ac:dyDescent="0.25">
      <c r="A1820" s="3">
        <f>TITRES_STAT!B1823</f>
        <v>44953</v>
      </c>
      <c r="B1820" s="5">
        <f>TITRES_STAT!C1823</f>
        <v>4.2300000000000004</v>
      </c>
      <c r="C1820" s="5">
        <f>TITRES_STAT!D1823</f>
        <v>1.8979999999999999</v>
      </c>
      <c r="D1820" s="5">
        <f>TITRES_STAT!E1823</f>
        <v>450</v>
      </c>
      <c r="E1820" s="2">
        <f t="shared" si="112"/>
        <v>3458752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CONFIRMED BEARISH</v>
      </c>
    </row>
    <row r="1821" spans="1:8" ht="13.5" x14ac:dyDescent="0.25">
      <c r="A1821" s="3">
        <f>TITRES_STAT!B1824</f>
        <v>44956</v>
      </c>
      <c r="B1821" s="5">
        <f>TITRES_STAT!C1824</f>
        <v>4.4000000000000004</v>
      </c>
      <c r="C1821" s="5">
        <f>TITRES_STAT!D1824</f>
        <v>1.9742999999999999</v>
      </c>
      <c r="D1821" s="5">
        <f>TITRES_STAT!E1824</f>
        <v>2098</v>
      </c>
      <c r="E1821" s="2">
        <f t="shared" si="112"/>
        <v>3460850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4.4000000000000004</v>
      </c>
      <c r="C1822" s="5">
        <f>TITRES_STAT!D1825</f>
        <v>1.9742999999999999</v>
      </c>
      <c r="D1822" s="5">
        <f>TITRES_STAT!E1825</f>
        <v>0</v>
      </c>
      <c r="E1822" s="2">
        <f t="shared" si="112"/>
        <v>3460850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BULLISH DIVERGENCE</v>
      </c>
    </row>
    <row r="1823" spans="1:8" ht="13.5" x14ac:dyDescent="0.25">
      <c r="A1823" s="3">
        <f>TITRES_STAT!B1826</f>
        <v>44958</v>
      </c>
      <c r="B1823" s="5">
        <f>TITRES_STAT!C1826</f>
        <v>4.4000000000000004</v>
      </c>
      <c r="C1823" s="5">
        <f>TITRES_STAT!D1826</f>
        <v>1.9742999999999999</v>
      </c>
      <c r="D1823" s="5">
        <f>TITRES_STAT!E1826</f>
        <v>3</v>
      </c>
      <c r="E1823" s="2">
        <f t="shared" si="112"/>
        <v>3460850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4.1500000000000004</v>
      </c>
      <c r="C1824" s="5">
        <f>TITRES_STAT!D1827</f>
        <v>1.8621000000000001</v>
      </c>
      <c r="D1824" s="5">
        <f>TITRES_STAT!E1827</f>
        <v>1960</v>
      </c>
      <c r="E1824" s="2">
        <f t="shared" si="112"/>
        <v>3458890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4.0999999999999996</v>
      </c>
      <c r="C1825" s="5">
        <f>TITRES_STAT!D1828</f>
        <v>1.8396999999999999</v>
      </c>
      <c r="D1825" s="5">
        <f>TITRES_STAT!E1828</f>
        <v>692</v>
      </c>
      <c r="E1825" s="2">
        <f t="shared" si="112"/>
        <v>3458198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4.0999999999999996</v>
      </c>
      <c r="C1826" s="5">
        <f>TITRES_STAT!D1829</f>
        <v>1.8396999999999999</v>
      </c>
      <c r="D1826" s="5">
        <f>TITRES_STAT!E1829</f>
        <v>810</v>
      </c>
      <c r="E1826" s="2">
        <f t="shared" si="112"/>
        <v>3458198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CONFIRMED BEARISH</v>
      </c>
    </row>
    <row r="1827" spans="1:8" ht="13.5" x14ac:dyDescent="0.25">
      <c r="A1827" s="3">
        <f>TITRES_STAT!B1830</f>
        <v>44964</v>
      </c>
      <c r="B1827" s="5">
        <f>TITRES_STAT!C1830</f>
        <v>4.0999999999999996</v>
      </c>
      <c r="C1827" s="5">
        <f>TITRES_STAT!D1830</f>
        <v>1.8396999999999999</v>
      </c>
      <c r="D1827" s="5">
        <f>TITRES_STAT!E1830</f>
        <v>500</v>
      </c>
      <c r="E1827" s="2">
        <f t="shared" si="112"/>
        <v>3458198</v>
      </c>
      <c r="F1827" s="5" t="str">
        <f t="shared" si="115"/>
        <v>BEARISH</v>
      </c>
      <c r="G1827" s="5" t="str">
        <f t="shared" si="114"/>
        <v>NEUTRAL</v>
      </c>
      <c r="H1827" s="5" t="str">
        <f t="shared" si="113"/>
        <v>CONFIRMED BEARISH</v>
      </c>
    </row>
    <row r="1828" spans="1:8" ht="13.5" x14ac:dyDescent="0.25">
      <c r="A1828" s="3">
        <f>TITRES_STAT!B1831</f>
        <v>44965</v>
      </c>
      <c r="B1828" s="5">
        <f>TITRES_STAT!C1831</f>
        <v>4.0999999999999996</v>
      </c>
      <c r="C1828" s="5">
        <f>TITRES_STAT!D1831</f>
        <v>1.8396999999999999</v>
      </c>
      <c r="D1828" s="5">
        <f>TITRES_STAT!E1831</f>
        <v>0</v>
      </c>
      <c r="E1828" s="2">
        <f t="shared" si="112"/>
        <v>3458198</v>
      </c>
      <c r="F1828" s="5" t="str">
        <f t="shared" si="115"/>
        <v>BEARISH</v>
      </c>
      <c r="G1828" s="5" t="str">
        <f t="shared" si="114"/>
        <v>NEUTRAL</v>
      </c>
      <c r="H1828" s="5" t="str">
        <f t="shared" si="113"/>
        <v>CONFIRMED BEARISH</v>
      </c>
    </row>
    <row r="1829" spans="1:8" ht="13.5" x14ac:dyDescent="0.25">
      <c r="A1829" s="3">
        <f>TITRES_STAT!B1832</f>
        <v>44966</v>
      </c>
      <c r="B1829" s="5">
        <f>TITRES_STAT!C1832</f>
        <v>4</v>
      </c>
      <c r="C1829" s="5">
        <f>TITRES_STAT!D1832</f>
        <v>1.7948</v>
      </c>
      <c r="D1829" s="5">
        <f>TITRES_STAT!E1832</f>
        <v>3222</v>
      </c>
      <c r="E1829" s="2">
        <f t="shared" si="112"/>
        <v>3454976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CONFIRMED BEARISH</v>
      </c>
    </row>
    <row r="1830" spans="1:8" ht="13.5" x14ac:dyDescent="0.25">
      <c r="A1830" s="3">
        <f>TITRES_STAT!B1833</f>
        <v>44967</v>
      </c>
      <c r="B1830" s="5">
        <f>TITRES_STAT!C1833</f>
        <v>4.0999999999999996</v>
      </c>
      <c r="C1830" s="5">
        <f>TITRES_STAT!D1833</f>
        <v>1.8396999999999999</v>
      </c>
      <c r="D1830" s="5">
        <f>TITRES_STAT!E1833</f>
        <v>10</v>
      </c>
      <c r="E1830" s="2">
        <f t="shared" si="112"/>
        <v>3454986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4.0999999999999996</v>
      </c>
      <c r="C1831" s="5">
        <f>TITRES_STAT!D1834</f>
        <v>1.8396999999999999</v>
      </c>
      <c r="D1831" s="5">
        <f>TITRES_STAT!E1834</f>
        <v>101</v>
      </c>
      <c r="E1831" s="2">
        <f t="shared" si="112"/>
        <v>3454986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44971</v>
      </c>
      <c r="B1832" s="5">
        <f>TITRES_STAT!C1835</f>
        <v>4.0999999999999996</v>
      </c>
      <c r="C1832" s="5">
        <f>TITRES_STAT!D1835</f>
        <v>1.8396999999999999</v>
      </c>
      <c r="D1832" s="5">
        <f>TITRES_STAT!E1835</f>
        <v>877</v>
      </c>
      <c r="E1832" s="2">
        <f t="shared" si="112"/>
        <v>3454986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4.2</v>
      </c>
      <c r="C1833" s="5">
        <f>TITRES_STAT!D1836</f>
        <v>1.8846000000000001</v>
      </c>
      <c r="D1833" s="5">
        <f>TITRES_STAT!E1836</f>
        <v>5</v>
      </c>
      <c r="E1833" s="2">
        <f t="shared" si="112"/>
        <v>3454991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BEARISH DIVERGENCE</v>
      </c>
    </row>
    <row r="1834" spans="1:8" ht="13.5" x14ac:dyDescent="0.25">
      <c r="A1834" s="3">
        <f>TITRES_STAT!B1837</f>
        <v>44973</v>
      </c>
      <c r="B1834" s="5">
        <f>TITRES_STAT!C1837</f>
        <v>4.18</v>
      </c>
      <c r="C1834" s="5">
        <f>TITRES_STAT!D1837</f>
        <v>1.8755999999999999</v>
      </c>
      <c r="D1834" s="5">
        <f>TITRES_STAT!E1837</f>
        <v>537</v>
      </c>
      <c r="E1834" s="2">
        <f t="shared" si="112"/>
        <v>3454454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BEARISH DIVERGENCE</v>
      </c>
    </row>
    <row r="1835" spans="1:8" ht="13.5" x14ac:dyDescent="0.25">
      <c r="A1835" s="3">
        <f>TITRES_STAT!B1838</f>
        <v>44974</v>
      </c>
      <c r="B1835" s="5">
        <f>TITRES_STAT!C1838</f>
        <v>4.18</v>
      </c>
      <c r="C1835" s="5">
        <f>TITRES_STAT!D1838</f>
        <v>1.8755999999999999</v>
      </c>
      <c r="D1835" s="5">
        <f>TITRES_STAT!E1838</f>
        <v>0</v>
      </c>
      <c r="E1835" s="2">
        <f t="shared" si="112"/>
        <v>3454454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BEARISH DIVERGENCE</v>
      </c>
    </row>
    <row r="1836" spans="1:8" ht="13.5" x14ac:dyDescent="0.25">
      <c r="A1836" s="3">
        <f>TITRES_STAT!B1839</f>
        <v>44977</v>
      </c>
      <c r="B1836" s="5">
        <f>TITRES_STAT!C1839</f>
        <v>4.16</v>
      </c>
      <c r="C1836" s="5">
        <f>TITRES_STAT!D1839</f>
        <v>1.8666</v>
      </c>
      <c r="D1836" s="5">
        <f>TITRES_STAT!E1839</f>
        <v>3479</v>
      </c>
      <c r="E1836" s="2">
        <f t="shared" si="112"/>
        <v>3450975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BEARISH DIVERGENCE</v>
      </c>
    </row>
    <row r="1837" spans="1:8" ht="13.5" x14ac:dyDescent="0.25">
      <c r="A1837" s="3">
        <f>TITRES_STAT!B1840</f>
        <v>44978</v>
      </c>
      <c r="B1837" s="5">
        <f>TITRES_STAT!C1840</f>
        <v>4.16</v>
      </c>
      <c r="C1837" s="5">
        <f>TITRES_STAT!D1840</f>
        <v>1.8666</v>
      </c>
      <c r="D1837" s="5">
        <f>TITRES_STAT!E1840</f>
        <v>0</v>
      </c>
      <c r="E1837" s="2">
        <f t="shared" si="112"/>
        <v>3450975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BEARISH DIVERGENCE</v>
      </c>
    </row>
    <row r="1838" spans="1:8" ht="13.5" x14ac:dyDescent="0.25">
      <c r="A1838" s="3">
        <f>TITRES_STAT!B1841</f>
        <v>44979</v>
      </c>
      <c r="B1838" s="5">
        <f>TITRES_STAT!C1841</f>
        <v>4.08</v>
      </c>
      <c r="C1838" s="5">
        <f>TITRES_STAT!D1841</f>
        <v>1.8307</v>
      </c>
      <c r="D1838" s="5">
        <f>TITRES_STAT!E1841</f>
        <v>7824</v>
      </c>
      <c r="E1838" s="2">
        <f t="shared" si="112"/>
        <v>3443151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4.2</v>
      </c>
      <c r="C1839" s="5">
        <f>TITRES_STAT!D1842</f>
        <v>1.8846000000000001</v>
      </c>
      <c r="D1839" s="5">
        <f>TITRES_STAT!E1842</f>
        <v>202</v>
      </c>
      <c r="E1839" s="2">
        <f t="shared" si="112"/>
        <v>3443353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BEARISH DIVERGENCE</v>
      </c>
    </row>
    <row r="1840" spans="1:8" ht="13.5" x14ac:dyDescent="0.25">
      <c r="A1840" s="3">
        <f>TITRES_STAT!B1843</f>
        <v>44981</v>
      </c>
      <c r="B1840" s="5">
        <f>TITRES_STAT!C1843</f>
        <v>4.4000000000000004</v>
      </c>
      <c r="C1840" s="5">
        <f>TITRES_STAT!D1843</f>
        <v>1.9742999999999999</v>
      </c>
      <c r="D1840" s="5">
        <f>TITRES_STAT!E1843</f>
        <v>3211</v>
      </c>
      <c r="E1840" s="2">
        <f t="shared" si="112"/>
        <v>3446564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BEARISH DIVERGENCE</v>
      </c>
    </row>
    <row r="1841" spans="1:8" ht="13.5" x14ac:dyDescent="0.25">
      <c r="A1841" s="3">
        <f>TITRES_STAT!B1844</f>
        <v>44984</v>
      </c>
      <c r="B1841" s="5">
        <f>TITRES_STAT!C1844</f>
        <v>4.38</v>
      </c>
      <c r="C1841" s="5">
        <f>TITRES_STAT!D1844</f>
        <v>1.9653</v>
      </c>
      <c r="D1841" s="5">
        <f>TITRES_STAT!E1844</f>
        <v>10</v>
      </c>
      <c r="E1841" s="2">
        <f t="shared" si="112"/>
        <v>3446554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BEARISH DIVERGENCE</v>
      </c>
    </row>
    <row r="1842" spans="1:8" ht="13.5" x14ac:dyDescent="0.25">
      <c r="A1842" s="3">
        <f>TITRES_STAT!B1845</f>
        <v>44985</v>
      </c>
      <c r="B1842" s="5">
        <f>TITRES_STAT!C1845</f>
        <v>4.38</v>
      </c>
      <c r="C1842" s="5">
        <f>TITRES_STAT!D1845</f>
        <v>1.9653</v>
      </c>
      <c r="D1842" s="5">
        <f>TITRES_STAT!E1845</f>
        <v>0</v>
      </c>
      <c r="E1842" s="2">
        <f t="shared" si="112"/>
        <v>3446554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BEARISH DIVERGENCE</v>
      </c>
    </row>
    <row r="1843" spans="1:8" ht="13.5" x14ac:dyDescent="0.25">
      <c r="A1843" s="3">
        <f>TITRES_STAT!B1846</f>
        <v>44986</v>
      </c>
      <c r="B1843" s="5">
        <f>TITRES_STAT!C1846</f>
        <v>4.37</v>
      </c>
      <c r="C1843" s="5">
        <f>TITRES_STAT!D1846</f>
        <v>1.9608000000000001</v>
      </c>
      <c r="D1843" s="5">
        <f>TITRES_STAT!E1846</f>
        <v>182</v>
      </c>
      <c r="E1843" s="2">
        <f t="shared" si="112"/>
        <v>3446372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CONFIRMED BULLISH</v>
      </c>
    </row>
    <row r="1844" spans="1:8" ht="13.5" x14ac:dyDescent="0.25">
      <c r="A1844" s="3">
        <f>TITRES_STAT!B1847</f>
        <v>44987</v>
      </c>
      <c r="B1844" s="5">
        <f>TITRES_STAT!C1847</f>
        <v>4.3499999999999996</v>
      </c>
      <c r="C1844" s="5">
        <f>TITRES_STAT!D1847</f>
        <v>1.9519</v>
      </c>
      <c r="D1844" s="5">
        <f>TITRES_STAT!E1847</f>
        <v>755</v>
      </c>
      <c r="E1844" s="2">
        <f t="shared" si="112"/>
        <v>3445617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CONFIRMED BULLISH</v>
      </c>
    </row>
    <row r="1845" spans="1:8" ht="13.5" x14ac:dyDescent="0.25">
      <c r="A1845" s="3">
        <f>TITRES_STAT!B1848</f>
        <v>44988</v>
      </c>
      <c r="B1845" s="5">
        <f>TITRES_STAT!C1848</f>
        <v>4.3499999999999996</v>
      </c>
      <c r="C1845" s="5">
        <f>TITRES_STAT!D1848</f>
        <v>1.9519</v>
      </c>
      <c r="D1845" s="5">
        <f>TITRES_STAT!E1848</f>
        <v>1034</v>
      </c>
      <c r="E1845" s="2">
        <f t="shared" si="112"/>
        <v>3445617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4.33</v>
      </c>
      <c r="C1846" s="5">
        <f>TITRES_STAT!D1849</f>
        <v>1.9429000000000001</v>
      </c>
      <c r="D1846" s="5">
        <f>TITRES_STAT!E1849</f>
        <v>800</v>
      </c>
      <c r="E1846" s="2">
        <f t="shared" si="112"/>
        <v>3444817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4.38</v>
      </c>
      <c r="C1847" s="5">
        <f>TITRES_STAT!D1850</f>
        <v>1.9653</v>
      </c>
      <c r="D1847" s="5">
        <f>TITRES_STAT!E1850</f>
        <v>1373</v>
      </c>
      <c r="E1847" s="2">
        <f t="shared" si="112"/>
        <v>3446190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4.3499999999999996</v>
      </c>
      <c r="C1848" s="5">
        <f>TITRES_STAT!D1851</f>
        <v>1.9519</v>
      </c>
      <c r="D1848" s="5">
        <f>TITRES_STAT!E1851</f>
        <v>3781</v>
      </c>
      <c r="E1848" s="2">
        <f t="shared" si="112"/>
        <v>3442409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4.2</v>
      </c>
      <c r="C1849" s="5">
        <f>TITRES_STAT!D1852</f>
        <v>1.8846000000000001</v>
      </c>
      <c r="D1849" s="5">
        <f>TITRES_STAT!E1852</f>
        <v>200</v>
      </c>
      <c r="E1849" s="2">
        <f t="shared" si="112"/>
        <v>3442209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4.2699999999999996</v>
      </c>
      <c r="C1850" s="5">
        <f>TITRES_STAT!D1853</f>
        <v>1.9159999999999999</v>
      </c>
      <c r="D1850" s="5">
        <f>TITRES_STAT!E1853</f>
        <v>6900</v>
      </c>
      <c r="E1850" s="2">
        <f t="shared" si="112"/>
        <v>3449109</v>
      </c>
      <c r="F1850" s="5" t="str">
        <f t="shared" si="115"/>
        <v>BULLISH</v>
      </c>
      <c r="G1850" s="5" t="str">
        <f t="shared" si="114"/>
        <v>NEUTRAL</v>
      </c>
      <c r="H1850" s="5" t="str">
        <f t="shared" si="113"/>
        <v>BULLISH DIVERGENCE</v>
      </c>
    </row>
    <row r="1851" spans="1:8" ht="13.5" x14ac:dyDescent="0.25">
      <c r="A1851" s="3">
        <f>TITRES_STAT!B1854</f>
        <v>44998</v>
      </c>
      <c r="B1851" s="5">
        <f>TITRES_STAT!C1854</f>
        <v>4.2699999999999996</v>
      </c>
      <c r="C1851" s="5">
        <f>TITRES_STAT!D1854</f>
        <v>1.9159999999999999</v>
      </c>
      <c r="D1851" s="5">
        <f>TITRES_STAT!E1854</f>
        <v>0</v>
      </c>
      <c r="E1851" s="2">
        <f t="shared" si="112"/>
        <v>3449109</v>
      </c>
      <c r="F1851" s="5" t="str">
        <f t="shared" si="115"/>
        <v>BULLISH</v>
      </c>
      <c r="G1851" s="5" t="str">
        <f t="shared" si="114"/>
        <v>NEUTRAL</v>
      </c>
      <c r="H1851" s="5" t="str">
        <f t="shared" si="113"/>
        <v>BULLISH DIVERGENCE</v>
      </c>
    </row>
    <row r="1852" spans="1:8" ht="13.5" x14ac:dyDescent="0.25">
      <c r="A1852" s="3">
        <f>TITRES_STAT!B1855</f>
        <v>44999</v>
      </c>
      <c r="B1852" s="5">
        <f>TITRES_STAT!C1855</f>
        <v>4.2699999999999996</v>
      </c>
      <c r="C1852" s="5">
        <f>TITRES_STAT!D1855</f>
        <v>1.9159999999999999</v>
      </c>
      <c r="D1852" s="5">
        <f>TITRES_STAT!E1855</f>
        <v>0</v>
      </c>
      <c r="E1852" s="2">
        <f t="shared" si="112"/>
        <v>3449109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BULLISH DIVERGENCE</v>
      </c>
    </row>
    <row r="1853" spans="1:8" ht="13.5" x14ac:dyDescent="0.25">
      <c r="A1853" s="3">
        <f>TITRES_STAT!B1856</f>
        <v>45000</v>
      </c>
      <c r="B1853" s="5">
        <f>TITRES_STAT!C1856</f>
        <v>4.25</v>
      </c>
      <c r="C1853" s="5">
        <f>TITRES_STAT!D1856</f>
        <v>1.907</v>
      </c>
      <c r="D1853" s="5">
        <f>TITRES_STAT!E1856</f>
        <v>200</v>
      </c>
      <c r="E1853" s="2">
        <f t="shared" si="112"/>
        <v>3448909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BULLISH DIVERGENCE</v>
      </c>
    </row>
    <row r="1854" spans="1:8" ht="13.5" x14ac:dyDescent="0.25">
      <c r="A1854" s="3">
        <f>TITRES_STAT!B1857</f>
        <v>45001</v>
      </c>
      <c r="B1854" s="5">
        <f>TITRES_STAT!C1857</f>
        <v>4.28</v>
      </c>
      <c r="C1854" s="5">
        <f>TITRES_STAT!D1857</f>
        <v>1.9205000000000001</v>
      </c>
      <c r="D1854" s="5">
        <f>TITRES_STAT!E1857</f>
        <v>2</v>
      </c>
      <c r="E1854" s="2">
        <f t="shared" si="112"/>
        <v>3448911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CONFIRMED BULLISH</v>
      </c>
    </row>
    <row r="1855" spans="1:8" ht="13.5" x14ac:dyDescent="0.25">
      <c r="A1855" s="3">
        <f>TITRES_STAT!B1858</f>
        <v>45002</v>
      </c>
      <c r="B1855" s="5">
        <f>TITRES_STAT!C1858</f>
        <v>4.3</v>
      </c>
      <c r="C1855" s="5">
        <f>TITRES_STAT!D1858</f>
        <v>1.9294</v>
      </c>
      <c r="D1855" s="5">
        <f>TITRES_STAT!E1858</f>
        <v>36</v>
      </c>
      <c r="E1855" s="2">
        <f t="shared" si="112"/>
        <v>3448947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BEARISH DIVERGENCE</v>
      </c>
    </row>
    <row r="1856" spans="1:8" ht="13.5" x14ac:dyDescent="0.25">
      <c r="A1856" s="3">
        <f>TITRES_STAT!B1859</f>
        <v>45006</v>
      </c>
      <c r="B1856" s="5">
        <f>TITRES_STAT!C1859</f>
        <v>4.1900000000000004</v>
      </c>
      <c r="C1856" s="5">
        <f>TITRES_STAT!D1859</f>
        <v>1.8801000000000001</v>
      </c>
      <c r="D1856" s="5">
        <f>TITRES_STAT!E1859</f>
        <v>1000</v>
      </c>
      <c r="E1856" s="2">
        <f t="shared" si="112"/>
        <v>3447947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4.18</v>
      </c>
      <c r="C1857" s="5">
        <f>TITRES_STAT!D1860</f>
        <v>1.8755999999999999</v>
      </c>
      <c r="D1857" s="5">
        <f>TITRES_STAT!E1860</f>
        <v>1897</v>
      </c>
      <c r="E1857" s="2">
        <f t="shared" si="112"/>
        <v>3446050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4.18</v>
      </c>
      <c r="C1858" s="5">
        <f>TITRES_STAT!D1861</f>
        <v>1.8755999999999999</v>
      </c>
      <c r="D1858" s="5">
        <f>TITRES_STAT!E1861</f>
        <v>0</v>
      </c>
      <c r="E1858" s="2">
        <f t="shared" si="112"/>
        <v>3446050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4.25</v>
      </c>
      <c r="C1859" s="5">
        <f>TITRES_STAT!D1862</f>
        <v>1.907</v>
      </c>
      <c r="D1859" s="5">
        <f>TITRES_STAT!E1862</f>
        <v>600</v>
      </c>
      <c r="E1859" s="2">
        <f t="shared" si="112"/>
        <v>3446650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CONFIRMED BEARISH</v>
      </c>
    </row>
    <row r="1860" spans="1:8" ht="13.5" x14ac:dyDescent="0.25">
      <c r="A1860" s="3">
        <f>TITRES_STAT!B1863</f>
        <v>45012</v>
      </c>
      <c r="B1860" s="5">
        <f>TITRES_STAT!C1863</f>
        <v>4.21</v>
      </c>
      <c r="C1860" s="5">
        <f>TITRES_STAT!D1863</f>
        <v>1.8891</v>
      </c>
      <c r="D1860" s="5">
        <f>TITRES_STAT!E1863</f>
        <v>1386</v>
      </c>
      <c r="E1860" s="2">
        <f t="shared" ref="E1860:E1923" si="116">IF(B1860&gt;B1859, E1859+D1860, IF(B1860&lt;B1859, E1859-D1860, E1859))</f>
        <v>3445264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45013</v>
      </c>
      <c r="B1861" s="5">
        <f>TITRES_STAT!C1864</f>
        <v>4.18</v>
      </c>
      <c r="C1861" s="5">
        <f>TITRES_STAT!D1864</f>
        <v>1.8755999999999999</v>
      </c>
      <c r="D1861" s="5">
        <f>TITRES_STAT!E1864</f>
        <v>19250</v>
      </c>
      <c r="E1861" s="2">
        <f t="shared" si="116"/>
        <v>3426014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45014</v>
      </c>
      <c r="B1862" s="5">
        <f>TITRES_STAT!C1865</f>
        <v>4.18</v>
      </c>
      <c r="C1862" s="5">
        <f>TITRES_STAT!D1865</f>
        <v>1.8755999999999999</v>
      </c>
      <c r="D1862" s="5">
        <f>TITRES_STAT!E1865</f>
        <v>276</v>
      </c>
      <c r="E1862" s="2">
        <f t="shared" si="116"/>
        <v>3426014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4.18</v>
      </c>
      <c r="C1863" s="5">
        <f>TITRES_STAT!D1866</f>
        <v>1.8755999999999999</v>
      </c>
      <c r="D1863" s="5">
        <f>TITRES_STAT!E1866</f>
        <v>0</v>
      </c>
      <c r="E1863" s="2">
        <f t="shared" si="116"/>
        <v>3426014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4.16</v>
      </c>
      <c r="C1864" s="5">
        <f>TITRES_STAT!D1867</f>
        <v>1.8666</v>
      </c>
      <c r="D1864" s="5">
        <f>TITRES_STAT!E1867</f>
        <v>656</v>
      </c>
      <c r="E1864" s="2">
        <f t="shared" si="116"/>
        <v>3425358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4.16</v>
      </c>
      <c r="C1865" s="5">
        <f>TITRES_STAT!D1868</f>
        <v>1.8666</v>
      </c>
      <c r="D1865" s="5">
        <f>TITRES_STAT!E1868</f>
        <v>558</v>
      </c>
      <c r="E1865" s="2">
        <f t="shared" si="116"/>
        <v>3425358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CONFIRMED BEARISH</v>
      </c>
    </row>
    <row r="1866" spans="1:8" ht="13.5" x14ac:dyDescent="0.25">
      <c r="A1866" s="3">
        <f>TITRES_STAT!B1869</f>
        <v>45020</v>
      </c>
      <c r="B1866" s="5">
        <f>TITRES_STAT!C1869</f>
        <v>4.24</v>
      </c>
      <c r="C1866" s="5">
        <f>TITRES_STAT!D1869</f>
        <v>1.9025000000000001</v>
      </c>
      <c r="D1866" s="5">
        <f>TITRES_STAT!E1869</f>
        <v>5</v>
      </c>
      <c r="E1866" s="2">
        <f t="shared" si="116"/>
        <v>3425363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BEARISH DIVERGENCE</v>
      </c>
    </row>
    <row r="1867" spans="1:8" ht="13.5" x14ac:dyDescent="0.25">
      <c r="A1867" s="3">
        <f>TITRES_STAT!B1870</f>
        <v>45021</v>
      </c>
      <c r="B1867" s="5">
        <f>TITRES_STAT!C1870</f>
        <v>4.3499999999999996</v>
      </c>
      <c r="C1867" s="5">
        <f>TITRES_STAT!D1870</f>
        <v>1.9519</v>
      </c>
      <c r="D1867" s="5">
        <f>TITRES_STAT!E1870</f>
        <v>1243</v>
      </c>
      <c r="E1867" s="2">
        <f t="shared" si="116"/>
        <v>3426606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4.3499999999999996</v>
      </c>
      <c r="C1868" s="5">
        <f>TITRES_STAT!D1871</f>
        <v>1.9519</v>
      </c>
      <c r="D1868" s="5">
        <f>TITRES_STAT!E1871</f>
        <v>1493</v>
      </c>
      <c r="E1868" s="2">
        <f t="shared" si="116"/>
        <v>3426606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4.3499999999999996</v>
      </c>
      <c r="C1869" s="5">
        <f>TITRES_STAT!D1872</f>
        <v>1.9519</v>
      </c>
      <c r="D1869" s="5">
        <f>TITRES_STAT!E1872</f>
        <v>2665</v>
      </c>
      <c r="E1869" s="2">
        <f t="shared" si="116"/>
        <v>3426606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4.3499999999999996</v>
      </c>
      <c r="C1870" s="5">
        <f>TITRES_STAT!D1873</f>
        <v>1.9519</v>
      </c>
      <c r="D1870" s="5">
        <f>TITRES_STAT!E1873</f>
        <v>0</v>
      </c>
      <c r="E1870" s="2">
        <f t="shared" si="116"/>
        <v>3426606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4.3499999999999996</v>
      </c>
      <c r="C1871" s="5">
        <f>TITRES_STAT!D1874</f>
        <v>1.9519</v>
      </c>
      <c r="D1871" s="5">
        <f>TITRES_STAT!E1874</f>
        <v>900</v>
      </c>
      <c r="E1871" s="2">
        <f t="shared" si="116"/>
        <v>3426606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CONFIRMED BULLISH</v>
      </c>
    </row>
    <row r="1872" spans="1:8" ht="13.5" x14ac:dyDescent="0.25">
      <c r="A1872" s="3">
        <f>TITRES_STAT!B1875</f>
        <v>45028</v>
      </c>
      <c r="B1872" s="5">
        <f>TITRES_STAT!C1875</f>
        <v>4.3499999999999996</v>
      </c>
      <c r="C1872" s="5">
        <f>TITRES_STAT!D1875</f>
        <v>1.9519</v>
      </c>
      <c r="D1872" s="5">
        <f>TITRES_STAT!E1875</f>
        <v>0</v>
      </c>
      <c r="E1872" s="2">
        <f t="shared" si="116"/>
        <v>3426606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45029</v>
      </c>
      <c r="B1873" s="5">
        <f>TITRES_STAT!C1876</f>
        <v>4.1100000000000003</v>
      </c>
      <c r="C1873" s="5">
        <f>TITRES_STAT!D1876</f>
        <v>1.8442000000000001</v>
      </c>
      <c r="D1873" s="5">
        <f>TITRES_STAT!E1876</f>
        <v>233</v>
      </c>
      <c r="E1873" s="2">
        <f t="shared" si="116"/>
        <v>3426373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4.3</v>
      </c>
      <c r="C1874" s="5">
        <f>TITRES_STAT!D1877</f>
        <v>1.9294</v>
      </c>
      <c r="D1874" s="5">
        <f>TITRES_STAT!E1877</f>
        <v>5</v>
      </c>
      <c r="E1874" s="2">
        <f t="shared" si="116"/>
        <v>3426378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4.3</v>
      </c>
      <c r="C1875" s="5">
        <f>TITRES_STAT!D1878</f>
        <v>1.9294</v>
      </c>
      <c r="D1875" s="5">
        <f>TITRES_STAT!E1878</f>
        <v>0</v>
      </c>
      <c r="E1875" s="2">
        <f t="shared" si="116"/>
        <v>3426378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4.3</v>
      </c>
      <c r="C1876" s="5">
        <f>TITRES_STAT!D1879</f>
        <v>1.9294</v>
      </c>
      <c r="D1876" s="5">
        <f>TITRES_STAT!E1879</f>
        <v>0</v>
      </c>
      <c r="E1876" s="2">
        <f t="shared" si="116"/>
        <v>3426378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CONFIRMED BEARISH</v>
      </c>
    </row>
    <row r="1877" spans="1:8" ht="13.5" x14ac:dyDescent="0.25">
      <c r="A1877" s="3">
        <f>TITRES_STAT!B1880</f>
        <v>45035</v>
      </c>
      <c r="B1877" s="5">
        <f>TITRES_STAT!C1880</f>
        <v>4.1500000000000004</v>
      </c>
      <c r="C1877" s="5">
        <f>TITRES_STAT!D1880</f>
        <v>1.8621000000000001</v>
      </c>
      <c r="D1877" s="5">
        <f>TITRES_STAT!E1880</f>
        <v>288</v>
      </c>
      <c r="E1877" s="2">
        <f t="shared" si="116"/>
        <v>3426090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4.28</v>
      </c>
      <c r="C1878" s="5">
        <f>TITRES_STAT!D1881</f>
        <v>1.9205000000000001</v>
      </c>
      <c r="D1878" s="5">
        <f>TITRES_STAT!E1881</f>
        <v>527</v>
      </c>
      <c r="E1878" s="2">
        <f t="shared" si="116"/>
        <v>3426617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45040</v>
      </c>
      <c r="B1879" s="5">
        <f>TITRES_STAT!C1882</f>
        <v>4.1500000000000004</v>
      </c>
      <c r="C1879" s="5">
        <f>TITRES_STAT!D1882</f>
        <v>1.8621000000000001</v>
      </c>
      <c r="D1879" s="5">
        <f>TITRES_STAT!E1882</f>
        <v>981</v>
      </c>
      <c r="E1879" s="2">
        <f t="shared" si="116"/>
        <v>3425636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CONFIRMED BEARISH</v>
      </c>
    </row>
    <row r="1880" spans="1:8" ht="13.5" x14ac:dyDescent="0.25">
      <c r="A1880" s="3">
        <f>TITRES_STAT!B1883</f>
        <v>45041</v>
      </c>
      <c r="B1880" s="5">
        <f>TITRES_STAT!C1883</f>
        <v>4.26</v>
      </c>
      <c r="C1880" s="5">
        <f>TITRES_STAT!D1883</f>
        <v>1.9115</v>
      </c>
      <c r="D1880" s="5">
        <f>TITRES_STAT!E1883</f>
        <v>330</v>
      </c>
      <c r="E1880" s="2">
        <f t="shared" si="116"/>
        <v>3425966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4.26</v>
      </c>
      <c r="C1881" s="5">
        <f>TITRES_STAT!D1884</f>
        <v>1.9115</v>
      </c>
      <c r="D1881" s="5">
        <f>TITRES_STAT!E1884</f>
        <v>0</v>
      </c>
      <c r="E1881" s="2">
        <f t="shared" si="116"/>
        <v>3425966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CONFIRMED BEARISH</v>
      </c>
    </row>
    <row r="1882" spans="1:8" ht="13.5" x14ac:dyDescent="0.25">
      <c r="A1882" s="3">
        <f>TITRES_STAT!B1885</f>
        <v>45043</v>
      </c>
      <c r="B1882" s="5">
        <f>TITRES_STAT!C1885</f>
        <v>4.26</v>
      </c>
      <c r="C1882" s="5">
        <f>TITRES_STAT!D1885</f>
        <v>1.9115</v>
      </c>
      <c r="D1882" s="5">
        <f>TITRES_STAT!E1885</f>
        <v>250</v>
      </c>
      <c r="E1882" s="2">
        <f t="shared" si="116"/>
        <v>3425966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BEARISH DIVERGENCE</v>
      </c>
    </row>
    <row r="1883" spans="1:8" ht="13.5" x14ac:dyDescent="0.25">
      <c r="A1883" s="3">
        <f>TITRES_STAT!B1886</f>
        <v>45044</v>
      </c>
      <c r="B1883" s="5">
        <f>TITRES_STAT!C1886</f>
        <v>4.28</v>
      </c>
      <c r="C1883" s="5">
        <f>TITRES_STAT!D1886</f>
        <v>1.9205000000000001</v>
      </c>
      <c r="D1883" s="5">
        <f>TITRES_STAT!E1886</f>
        <v>207</v>
      </c>
      <c r="E1883" s="2">
        <f t="shared" si="116"/>
        <v>3426173</v>
      </c>
      <c r="F1883" s="5" t="str">
        <f t="shared" si="119"/>
        <v>BEARISH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45048</v>
      </c>
      <c r="B1884" s="5">
        <f>TITRES_STAT!C1887</f>
        <v>4.12</v>
      </c>
      <c r="C1884" s="5">
        <f>TITRES_STAT!D1887</f>
        <v>1.8487</v>
      </c>
      <c r="D1884" s="5">
        <f>TITRES_STAT!E1887</f>
        <v>562</v>
      </c>
      <c r="E1884" s="2">
        <f t="shared" si="116"/>
        <v>3425611</v>
      </c>
      <c r="F1884" s="5" t="str">
        <f t="shared" si="119"/>
        <v>BEARISH</v>
      </c>
      <c r="G1884" s="5" t="str">
        <f t="shared" si="118"/>
        <v>NEUTRAL</v>
      </c>
      <c r="H1884" s="5" t="str">
        <f t="shared" si="117"/>
        <v>CONFIRMED BEARISH</v>
      </c>
    </row>
    <row r="1885" spans="1:8" ht="13.5" x14ac:dyDescent="0.25">
      <c r="A1885" s="3">
        <f>TITRES_STAT!B1888</f>
        <v>45049</v>
      </c>
      <c r="B1885" s="5">
        <f>TITRES_STAT!C1888</f>
        <v>4.28</v>
      </c>
      <c r="C1885" s="5">
        <f>TITRES_STAT!D1888</f>
        <v>1.9205000000000001</v>
      </c>
      <c r="D1885" s="5">
        <f>TITRES_STAT!E1888</f>
        <v>1</v>
      </c>
      <c r="E1885" s="2">
        <f t="shared" si="116"/>
        <v>3425612</v>
      </c>
      <c r="F1885" s="5" t="str">
        <f t="shared" si="119"/>
        <v>BEARISH</v>
      </c>
      <c r="G1885" s="5" t="str">
        <f t="shared" si="118"/>
        <v>NEUTRAL</v>
      </c>
      <c r="H1885" s="5" t="str">
        <f t="shared" si="117"/>
        <v>BEARISH DIVERGENCE</v>
      </c>
    </row>
    <row r="1886" spans="1:8" ht="13.5" x14ac:dyDescent="0.25">
      <c r="A1886" s="3">
        <f>TITRES_STAT!B1889</f>
        <v>45050</v>
      </c>
      <c r="B1886" s="5">
        <f>TITRES_STAT!C1889</f>
        <v>4.25</v>
      </c>
      <c r="C1886" s="5">
        <f>TITRES_STAT!D1889</f>
        <v>1.907</v>
      </c>
      <c r="D1886" s="5">
        <f>TITRES_STAT!E1889</f>
        <v>73</v>
      </c>
      <c r="E1886" s="2">
        <f t="shared" si="116"/>
        <v>3425539</v>
      </c>
      <c r="F1886" s="5" t="str">
        <f t="shared" si="119"/>
        <v>BEARISH</v>
      </c>
      <c r="G1886" s="5" t="str">
        <f t="shared" si="118"/>
        <v>NEUTRAL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4.25</v>
      </c>
      <c r="C1887" s="5">
        <f>TITRES_STAT!D1890</f>
        <v>1.907</v>
      </c>
      <c r="D1887" s="5">
        <f>TITRES_STAT!E1890</f>
        <v>0</v>
      </c>
      <c r="E1887" s="2">
        <f t="shared" si="116"/>
        <v>3425539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4.2</v>
      </c>
      <c r="C1888" s="5">
        <f>TITRES_STAT!D1891</f>
        <v>1.8846000000000001</v>
      </c>
      <c r="D1888" s="5">
        <f>TITRES_STAT!E1891</f>
        <v>430</v>
      </c>
      <c r="E1888" s="2">
        <f t="shared" si="116"/>
        <v>3425109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4.1900000000000004</v>
      </c>
      <c r="C1889" s="5">
        <f>TITRES_STAT!D1892</f>
        <v>1.8801000000000001</v>
      </c>
      <c r="D1889" s="5">
        <f>TITRES_STAT!E1892</f>
        <v>1599</v>
      </c>
      <c r="E1889" s="2">
        <f t="shared" si="116"/>
        <v>3423510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BEARISH DIVERGENCE</v>
      </c>
    </row>
    <row r="1890" spans="1:8" ht="13.5" x14ac:dyDescent="0.25">
      <c r="A1890" s="3">
        <f>TITRES_STAT!B1893</f>
        <v>45056</v>
      </c>
      <c r="B1890" s="5">
        <f>TITRES_STAT!C1893</f>
        <v>4.1100000000000003</v>
      </c>
      <c r="C1890" s="5">
        <f>TITRES_STAT!D1893</f>
        <v>1.8442000000000001</v>
      </c>
      <c r="D1890" s="5">
        <f>TITRES_STAT!E1893</f>
        <v>1383</v>
      </c>
      <c r="E1890" s="2">
        <f t="shared" si="116"/>
        <v>3422127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4.0999999999999996</v>
      </c>
      <c r="C1891" s="5">
        <f>TITRES_STAT!D1894</f>
        <v>1.8396999999999999</v>
      </c>
      <c r="D1891" s="5">
        <f>TITRES_STAT!E1894</f>
        <v>1069</v>
      </c>
      <c r="E1891" s="2">
        <f t="shared" si="116"/>
        <v>3421058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4.0999999999999996</v>
      </c>
      <c r="C1892" s="5">
        <f>TITRES_STAT!D1895</f>
        <v>1.8396999999999999</v>
      </c>
      <c r="D1892" s="5">
        <f>TITRES_STAT!E1895</f>
        <v>13951</v>
      </c>
      <c r="E1892" s="2">
        <f t="shared" si="116"/>
        <v>3421058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4.0999999999999996</v>
      </c>
      <c r="C1893" s="5">
        <f>TITRES_STAT!D1896</f>
        <v>1.8396999999999999</v>
      </c>
      <c r="D1893" s="5">
        <f>TITRES_STAT!E1896</f>
        <v>0</v>
      </c>
      <c r="E1893" s="2">
        <f t="shared" si="116"/>
        <v>3421058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4.0999999999999996</v>
      </c>
      <c r="C1894" s="5">
        <f>TITRES_STAT!D1897</f>
        <v>1.8396999999999999</v>
      </c>
      <c r="D1894" s="5">
        <f>TITRES_STAT!E1897</f>
        <v>0</v>
      </c>
      <c r="E1894" s="2">
        <f t="shared" si="116"/>
        <v>3421058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4.0999999999999996</v>
      </c>
      <c r="C1895" s="5">
        <f>TITRES_STAT!D1898</f>
        <v>1.8396999999999999</v>
      </c>
      <c r="D1895" s="5">
        <f>TITRES_STAT!E1898</f>
        <v>1874</v>
      </c>
      <c r="E1895" s="2">
        <f t="shared" si="116"/>
        <v>3421058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4.05</v>
      </c>
      <c r="C1896" s="5">
        <f>TITRES_STAT!D1899</f>
        <v>1.8172999999999999</v>
      </c>
      <c r="D1896" s="5">
        <f>TITRES_STAT!E1899</f>
        <v>1794</v>
      </c>
      <c r="E1896" s="2">
        <f t="shared" si="116"/>
        <v>3419264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3.94</v>
      </c>
      <c r="C1897" s="5">
        <f>TITRES_STAT!D1900</f>
        <v>1.7679</v>
      </c>
      <c r="D1897" s="5">
        <f>TITRES_STAT!E1900</f>
        <v>5649</v>
      </c>
      <c r="E1897" s="2">
        <f t="shared" si="116"/>
        <v>3413615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45068</v>
      </c>
      <c r="B1898" s="5">
        <f>TITRES_STAT!C1901</f>
        <v>4.0999999999999996</v>
      </c>
      <c r="C1898" s="5">
        <f>TITRES_STAT!D1901</f>
        <v>1.8396999999999999</v>
      </c>
      <c r="D1898" s="5">
        <f>TITRES_STAT!E1901</f>
        <v>1</v>
      </c>
      <c r="E1898" s="2">
        <f t="shared" si="116"/>
        <v>3413616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45069</v>
      </c>
      <c r="B1899" s="5">
        <f>TITRES_STAT!C1902</f>
        <v>4.0999999999999996</v>
      </c>
      <c r="C1899" s="5">
        <f>TITRES_STAT!D1902</f>
        <v>1.8396999999999999</v>
      </c>
      <c r="D1899" s="5">
        <f>TITRES_STAT!E1902</f>
        <v>744</v>
      </c>
      <c r="E1899" s="2">
        <f t="shared" si="116"/>
        <v>3413616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45070</v>
      </c>
      <c r="B1900" s="5">
        <f>TITRES_STAT!C1903</f>
        <v>4.0999999999999996</v>
      </c>
      <c r="C1900" s="5">
        <f>TITRES_STAT!D1903</f>
        <v>1.8396999999999999</v>
      </c>
      <c r="D1900" s="5">
        <f>TITRES_STAT!E1903</f>
        <v>96</v>
      </c>
      <c r="E1900" s="2">
        <f t="shared" si="116"/>
        <v>3413616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NEUTRAL</v>
      </c>
    </row>
    <row r="1901" spans="1:8" ht="13.5" x14ac:dyDescent="0.25">
      <c r="A1901" s="3">
        <f>TITRES_STAT!B1904</f>
        <v>45071</v>
      </c>
      <c r="B1901" s="5">
        <f>TITRES_STAT!C1904</f>
        <v>4.0999999999999996</v>
      </c>
      <c r="C1901" s="5">
        <f>TITRES_STAT!D1904</f>
        <v>1.8396999999999999</v>
      </c>
      <c r="D1901" s="5">
        <f>TITRES_STAT!E1904</f>
        <v>2568</v>
      </c>
      <c r="E1901" s="2">
        <f t="shared" si="116"/>
        <v>3413616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BEARISH DIVERGENCE</v>
      </c>
    </row>
    <row r="1902" spans="1:8" ht="13.5" x14ac:dyDescent="0.25">
      <c r="A1902" s="3">
        <f>TITRES_STAT!B1905</f>
        <v>45072</v>
      </c>
      <c r="B1902" s="5">
        <f>TITRES_STAT!C1905</f>
        <v>4.0999999999999996</v>
      </c>
      <c r="C1902" s="5">
        <f>TITRES_STAT!D1905</f>
        <v>1.8396999999999999</v>
      </c>
      <c r="D1902" s="5">
        <f>TITRES_STAT!E1905</f>
        <v>500</v>
      </c>
      <c r="E1902" s="2">
        <f t="shared" si="116"/>
        <v>3413616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4.05</v>
      </c>
      <c r="C1903" s="5">
        <f>TITRES_STAT!D1906</f>
        <v>1.8172999999999999</v>
      </c>
      <c r="D1903" s="5">
        <f>TITRES_STAT!E1906</f>
        <v>756</v>
      </c>
      <c r="E1903" s="2">
        <f t="shared" si="116"/>
        <v>3412860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CONFIRMED BEARISH</v>
      </c>
    </row>
    <row r="1904" spans="1:8" ht="13.5" x14ac:dyDescent="0.25">
      <c r="A1904" s="3">
        <f>TITRES_STAT!B1907</f>
        <v>45076</v>
      </c>
      <c r="B1904" s="5">
        <f>TITRES_STAT!C1907</f>
        <v>4.05</v>
      </c>
      <c r="C1904" s="5">
        <f>TITRES_STAT!D1907</f>
        <v>1.8172999999999999</v>
      </c>
      <c r="D1904" s="5">
        <f>TITRES_STAT!E1907</f>
        <v>4019</v>
      </c>
      <c r="E1904" s="2">
        <f t="shared" si="116"/>
        <v>3412860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CONFIRMED BEARISH</v>
      </c>
    </row>
    <row r="1905" spans="1:8" ht="13.5" x14ac:dyDescent="0.25">
      <c r="A1905" s="3">
        <f>TITRES_STAT!B1908</f>
        <v>45077</v>
      </c>
      <c r="B1905" s="5">
        <f>TITRES_STAT!C1908</f>
        <v>3.95</v>
      </c>
      <c r="C1905" s="5">
        <f>TITRES_STAT!D1908</f>
        <v>1.7724</v>
      </c>
      <c r="D1905" s="5">
        <f>TITRES_STAT!E1908</f>
        <v>839</v>
      </c>
      <c r="E1905" s="2">
        <f t="shared" si="116"/>
        <v>3412021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CONFIRMED BEARISH</v>
      </c>
    </row>
    <row r="1906" spans="1:8" ht="13.5" x14ac:dyDescent="0.25">
      <c r="A1906" s="3">
        <f>TITRES_STAT!B1909</f>
        <v>45078</v>
      </c>
      <c r="B1906" s="5">
        <f>TITRES_STAT!C1909</f>
        <v>4.18</v>
      </c>
      <c r="C1906" s="5">
        <f>TITRES_STAT!D1909</f>
        <v>1.8755999999999999</v>
      </c>
      <c r="D1906" s="5">
        <f>TITRES_STAT!E1909</f>
        <v>4613</v>
      </c>
      <c r="E1906" s="2">
        <f t="shared" si="116"/>
        <v>3416634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45079</v>
      </c>
      <c r="B1907" s="5">
        <f>TITRES_STAT!C1910</f>
        <v>4.25</v>
      </c>
      <c r="C1907" s="5">
        <f>TITRES_STAT!D1910</f>
        <v>1.907</v>
      </c>
      <c r="D1907" s="5">
        <f>TITRES_STAT!E1910</f>
        <v>23700</v>
      </c>
      <c r="E1907" s="2">
        <f t="shared" si="116"/>
        <v>3440334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4.25</v>
      </c>
      <c r="C1908" s="5">
        <f>TITRES_STAT!D1911</f>
        <v>1.907</v>
      </c>
      <c r="D1908" s="5">
        <f>TITRES_STAT!E1911</f>
        <v>200</v>
      </c>
      <c r="E1908" s="2">
        <f t="shared" si="116"/>
        <v>3440334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4.18</v>
      </c>
      <c r="C1909" s="5">
        <f>TITRES_STAT!D1912</f>
        <v>1.8755999999999999</v>
      </c>
      <c r="D1909" s="5">
        <f>TITRES_STAT!E1912</f>
        <v>848</v>
      </c>
      <c r="E1909" s="2">
        <f t="shared" si="116"/>
        <v>3439486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4.18</v>
      </c>
      <c r="C1910" s="5">
        <f>TITRES_STAT!D1913</f>
        <v>1.8755999999999999</v>
      </c>
      <c r="D1910" s="5">
        <f>TITRES_STAT!E1913</f>
        <v>0</v>
      </c>
      <c r="E1910" s="2">
        <f t="shared" si="116"/>
        <v>3439486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4.18</v>
      </c>
      <c r="C1911" s="5">
        <f>TITRES_STAT!D1914</f>
        <v>1.8755999999999999</v>
      </c>
      <c r="D1911" s="5">
        <f>TITRES_STAT!E1914</f>
        <v>500</v>
      </c>
      <c r="E1911" s="2">
        <f t="shared" si="116"/>
        <v>3439486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NEUTRAL</v>
      </c>
    </row>
    <row r="1912" spans="1:8" ht="13.5" x14ac:dyDescent="0.25">
      <c r="A1912" s="3">
        <f>TITRES_STAT!B1915</f>
        <v>45086</v>
      </c>
      <c r="B1912" s="5">
        <f>TITRES_STAT!C1915</f>
        <v>4.18</v>
      </c>
      <c r="C1912" s="5">
        <f>TITRES_STAT!D1915</f>
        <v>1.8755999999999999</v>
      </c>
      <c r="D1912" s="5">
        <f>TITRES_STAT!E1915</f>
        <v>1000</v>
      </c>
      <c r="E1912" s="2">
        <f t="shared" si="116"/>
        <v>3439486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CONFIRMED BEARISH</v>
      </c>
    </row>
    <row r="1913" spans="1:8" ht="13.5" x14ac:dyDescent="0.25">
      <c r="A1913" s="3">
        <f>TITRES_STAT!B1916</f>
        <v>45089</v>
      </c>
      <c r="B1913" s="5">
        <f>TITRES_STAT!C1916</f>
        <v>4.18</v>
      </c>
      <c r="C1913" s="5">
        <f>TITRES_STAT!D1916</f>
        <v>1.8755999999999999</v>
      </c>
      <c r="D1913" s="5">
        <f>TITRES_STAT!E1916</f>
        <v>400</v>
      </c>
      <c r="E1913" s="2">
        <f t="shared" si="116"/>
        <v>3439486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CONFIRMED BEARISH</v>
      </c>
    </row>
    <row r="1914" spans="1:8" ht="13.5" x14ac:dyDescent="0.25">
      <c r="A1914" s="3">
        <f>TITRES_STAT!B1917</f>
        <v>45090</v>
      </c>
      <c r="B1914" s="5">
        <f>TITRES_STAT!C1917</f>
        <v>4.18</v>
      </c>
      <c r="C1914" s="5">
        <f>TITRES_STAT!D1917</f>
        <v>1.8755999999999999</v>
      </c>
      <c r="D1914" s="5">
        <f>TITRES_STAT!E1917</f>
        <v>1941</v>
      </c>
      <c r="E1914" s="2">
        <f t="shared" si="116"/>
        <v>3439486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45091</v>
      </c>
      <c r="B1915" s="5">
        <f>TITRES_STAT!C1918</f>
        <v>4.18</v>
      </c>
      <c r="C1915" s="5">
        <f>TITRES_STAT!D1918</f>
        <v>1.8755999999999999</v>
      </c>
      <c r="D1915" s="5">
        <f>TITRES_STAT!E1918</f>
        <v>1119</v>
      </c>
      <c r="E1915" s="2">
        <f t="shared" si="116"/>
        <v>3439486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45092</v>
      </c>
      <c r="B1916" s="5">
        <f>TITRES_STAT!C1919</f>
        <v>4.18</v>
      </c>
      <c r="C1916" s="5">
        <f>TITRES_STAT!D1919</f>
        <v>1.8755999999999999</v>
      </c>
      <c r="D1916" s="5">
        <f>TITRES_STAT!E1919</f>
        <v>3714</v>
      </c>
      <c r="E1916" s="2">
        <f t="shared" si="116"/>
        <v>3439486</v>
      </c>
      <c r="F1916" s="5" t="str">
        <f t="shared" si="119"/>
        <v>NEUTRAL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45093</v>
      </c>
      <c r="B1917" s="5">
        <f>TITRES_STAT!C1920</f>
        <v>4.0999999999999996</v>
      </c>
      <c r="C1917" s="5">
        <f>TITRES_STAT!D1920</f>
        <v>1.8396999999999999</v>
      </c>
      <c r="D1917" s="5">
        <f>TITRES_STAT!E1920</f>
        <v>650</v>
      </c>
      <c r="E1917" s="2">
        <f t="shared" si="116"/>
        <v>3438836</v>
      </c>
      <c r="F1917" s="5" t="str">
        <f t="shared" si="119"/>
        <v>BEARISH</v>
      </c>
      <c r="G1917" s="5" t="str">
        <f t="shared" si="118"/>
        <v>NEUTRAL</v>
      </c>
      <c r="H1917" s="5" t="str">
        <f t="shared" si="117"/>
        <v>CONFIRMED BEARISH</v>
      </c>
    </row>
    <row r="1918" spans="1:8" ht="13.5" x14ac:dyDescent="0.25">
      <c r="A1918" s="3">
        <f>TITRES_STAT!B1921</f>
        <v>45096</v>
      </c>
      <c r="B1918" s="5">
        <f>TITRES_STAT!C1921</f>
        <v>4.05</v>
      </c>
      <c r="C1918" s="5">
        <f>TITRES_STAT!D1921</f>
        <v>1.8172999999999999</v>
      </c>
      <c r="D1918" s="5">
        <f>TITRES_STAT!E1921</f>
        <v>590</v>
      </c>
      <c r="E1918" s="2">
        <f t="shared" si="116"/>
        <v>3438246</v>
      </c>
      <c r="F1918" s="5" t="str">
        <f t="shared" si="119"/>
        <v>BEARISH</v>
      </c>
      <c r="G1918" s="5" t="str">
        <f t="shared" si="118"/>
        <v>NEUTRAL</v>
      </c>
      <c r="H1918" s="5" t="str">
        <f t="shared" si="117"/>
        <v>CONFIRMED BEARISH</v>
      </c>
    </row>
    <row r="1919" spans="1:8" ht="13.5" x14ac:dyDescent="0.25">
      <c r="A1919" s="3">
        <f>TITRES_STAT!B1922</f>
        <v>45097</v>
      </c>
      <c r="B1919" s="5">
        <f>TITRES_STAT!C1922</f>
        <v>4.05</v>
      </c>
      <c r="C1919" s="5">
        <f>TITRES_STAT!D1922</f>
        <v>1.8172999999999999</v>
      </c>
      <c r="D1919" s="5">
        <f>TITRES_STAT!E1922</f>
        <v>0</v>
      </c>
      <c r="E1919" s="2">
        <f t="shared" si="116"/>
        <v>3438246</v>
      </c>
      <c r="F1919" s="5" t="str">
        <f t="shared" si="119"/>
        <v>BEARISH</v>
      </c>
      <c r="G1919" s="5" t="str">
        <f t="shared" si="118"/>
        <v>NEUTRAL</v>
      </c>
      <c r="H1919" s="5" t="str">
        <f t="shared" si="117"/>
        <v>CONFIRMED BEARISH</v>
      </c>
    </row>
    <row r="1920" spans="1:8" ht="13.5" x14ac:dyDescent="0.25">
      <c r="A1920" s="3">
        <f>TITRES_STAT!B1923</f>
        <v>45098</v>
      </c>
      <c r="B1920" s="5">
        <f>TITRES_STAT!C1923</f>
        <v>4.2699999999999996</v>
      </c>
      <c r="C1920" s="5">
        <f>TITRES_STAT!D1923</f>
        <v>1.9159999999999999</v>
      </c>
      <c r="D1920" s="5">
        <f>TITRES_STAT!E1923</f>
        <v>2607</v>
      </c>
      <c r="E1920" s="2">
        <f t="shared" si="116"/>
        <v>3440853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4.25</v>
      </c>
      <c r="C1921" s="5">
        <f>TITRES_STAT!D1924</f>
        <v>1.907</v>
      </c>
      <c r="D1921" s="5">
        <f>TITRES_STAT!E1924</f>
        <v>569</v>
      </c>
      <c r="E1921" s="2">
        <f t="shared" si="116"/>
        <v>3440284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4.25</v>
      </c>
      <c r="C1922" s="5">
        <f>TITRES_STAT!D1925</f>
        <v>1.907</v>
      </c>
      <c r="D1922" s="5">
        <f>TITRES_STAT!E1925</f>
        <v>0</v>
      </c>
      <c r="E1922" s="2">
        <f t="shared" si="116"/>
        <v>3440284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4.25</v>
      </c>
      <c r="C1923" s="5">
        <f>TITRES_STAT!D1926</f>
        <v>1.907</v>
      </c>
      <c r="D1923" s="5">
        <f>TITRES_STAT!E1926</f>
        <v>0</v>
      </c>
      <c r="E1923" s="2">
        <f t="shared" si="116"/>
        <v>3440284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CONFIRMED BULLISH</v>
      </c>
    </row>
    <row r="1924" spans="1:8" ht="13.5" x14ac:dyDescent="0.25">
      <c r="A1924" s="3">
        <f>TITRES_STAT!B1927</f>
        <v>45104</v>
      </c>
      <c r="B1924" s="5">
        <f>TITRES_STAT!C1927</f>
        <v>4.2</v>
      </c>
      <c r="C1924" s="5">
        <f>TITRES_STAT!D1927</f>
        <v>1.8846000000000001</v>
      </c>
      <c r="D1924" s="5">
        <f>TITRES_STAT!E1927</f>
        <v>783</v>
      </c>
      <c r="E1924" s="2">
        <f t="shared" ref="E1924:E1987" si="120">IF(B1924&gt;B1923, E1923+D1924, IF(B1924&lt;B1923, E1923-D1924, E1923))</f>
        <v>3439501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CONFIRMED BULLISH</v>
      </c>
    </row>
    <row r="1925" spans="1:8" ht="13.5" x14ac:dyDescent="0.25">
      <c r="A1925" s="3">
        <f>TITRES_STAT!B1928</f>
        <v>45107</v>
      </c>
      <c r="B1925" s="5">
        <f>TITRES_STAT!C1928</f>
        <v>4.29</v>
      </c>
      <c r="C1925" s="5">
        <f>TITRES_STAT!D1928</f>
        <v>1.9249000000000001</v>
      </c>
      <c r="D1925" s="5">
        <f>TITRES_STAT!E1928</f>
        <v>120</v>
      </c>
      <c r="E1925" s="2">
        <f t="shared" si="120"/>
        <v>3439621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BEARISH DIVERGENCE</v>
      </c>
    </row>
    <row r="1926" spans="1:8" ht="13.5" x14ac:dyDescent="0.25">
      <c r="A1926" s="3">
        <f>TITRES_STAT!B1929</f>
        <v>45110</v>
      </c>
      <c r="B1926" s="5">
        <f>TITRES_STAT!C1929</f>
        <v>4.29</v>
      </c>
      <c r="C1926" s="5">
        <f>TITRES_STAT!D1929</f>
        <v>1.9249000000000001</v>
      </c>
      <c r="D1926" s="5">
        <f>TITRES_STAT!E1929</f>
        <v>0</v>
      </c>
      <c r="E1926" s="2">
        <f t="shared" si="120"/>
        <v>3439621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BEARISH DIVERGENCE</v>
      </c>
    </row>
    <row r="1927" spans="1:8" ht="13.5" x14ac:dyDescent="0.25">
      <c r="A1927" s="3">
        <f>TITRES_STAT!B1930</f>
        <v>45111</v>
      </c>
      <c r="B1927" s="5">
        <f>TITRES_STAT!C1930</f>
        <v>4.28</v>
      </c>
      <c r="C1927" s="5">
        <f>TITRES_STAT!D1930</f>
        <v>1.9205000000000001</v>
      </c>
      <c r="D1927" s="5">
        <f>TITRES_STAT!E1930</f>
        <v>2000</v>
      </c>
      <c r="E1927" s="2">
        <f t="shared" si="120"/>
        <v>3437621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BEARISH DIVERGENCE</v>
      </c>
    </row>
    <row r="1928" spans="1:8" ht="13.5" x14ac:dyDescent="0.25">
      <c r="A1928" s="3">
        <f>TITRES_STAT!B1931</f>
        <v>45112</v>
      </c>
      <c r="B1928" s="5">
        <f>TITRES_STAT!C1931</f>
        <v>4.28</v>
      </c>
      <c r="C1928" s="5">
        <f>TITRES_STAT!D1931</f>
        <v>1.9205000000000001</v>
      </c>
      <c r="D1928" s="5">
        <f>TITRES_STAT!E1931</f>
        <v>0</v>
      </c>
      <c r="E1928" s="2">
        <f t="shared" si="120"/>
        <v>3437621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BEARISH DIVERGENCE</v>
      </c>
    </row>
    <row r="1929" spans="1:8" ht="13.5" x14ac:dyDescent="0.25">
      <c r="A1929" s="3">
        <f>TITRES_STAT!B1932</f>
        <v>45113</v>
      </c>
      <c r="B1929" s="5">
        <f>TITRES_STAT!C1932</f>
        <v>4.25</v>
      </c>
      <c r="C1929" s="5">
        <f>TITRES_STAT!D1932</f>
        <v>1.907</v>
      </c>
      <c r="D1929" s="5">
        <f>TITRES_STAT!E1932</f>
        <v>69</v>
      </c>
      <c r="E1929" s="2">
        <f t="shared" si="120"/>
        <v>3437552</v>
      </c>
      <c r="F1929" s="5" t="str">
        <f t="shared" si="123"/>
        <v>BEARISH</v>
      </c>
      <c r="G1929" s="5" t="str">
        <f t="shared" si="122"/>
        <v>NEUTRAL</v>
      </c>
      <c r="H1929" s="5" t="str">
        <f t="shared" si="121"/>
        <v>BEARISH DIVERGENCE</v>
      </c>
    </row>
    <row r="1930" spans="1:8" ht="13.5" x14ac:dyDescent="0.25">
      <c r="A1930" s="3">
        <f>TITRES_STAT!B1933</f>
        <v>45114</v>
      </c>
      <c r="B1930" s="5">
        <f>TITRES_STAT!C1933</f>
        <v>4.25</v>
      </c>
      <c r="C1930" s="5">
        <f>TITRES_STAT!D1933</f>
        <v>1.907</v>
      </c>
      <c r="D1930" s="5">
        <f>TITRES_STAT!E1933</f>
        <v>201</v>
      </c>
      <c r="E1930" s="2">
        <f t="shared" si="120"/>
        <v>3437552</v>
      </c>
      <c r="F1930" s="5" t="str">
        <f t="shared" si="123"/>
        <v>BEARISH</v>
      </c>
      <c r="G1930" s="5" t="str">
        <f t="shared" si="122"/>
        <v>NEUTRAL</v>
      </c>
      <c r="H1930" s="5" t="str">
        <f t="shared" si="121"/>
        <v>CONFIRMED BEARISH</v>
      </c>
    </row>
    <row r="1931" spans="1:8" ht="13.5" x14ac:dyDescent="0.25">
      <c r="A1931" s="3">
        <f>TITRES_STAT!B1934</f>
        <v>45117</v>
      </c>
      <c r="B1931" s="5">
        <f>TITRES_STAT!C1934</f>
        <v>4.25</v>
      </c>
      <c r="C1931" s="5">
        <f>TITRES_STAT!D1934</f>
        <v>1.907</v>
      </c>
      <c r="D1931" s="5">
        <f>TITRES_STAT!E1934</f>
        <v>117</v>
      </c>
      <c r="E1931" s="2">
        <f t="shared" si="120"/>
        <v>3437552</v>
      </c>
      <c r="F1931" s="5" t="str">
        <f t="shared" si="123"/>
        <v>BEARISH</v>
      </c>
      <c r="G1931" s="5" t="str">
        <f t="shared" si="122"/>
        <v>NEUTRAL</v>
      </c>
      <c r="H1931" s="5" t="str">
        <f t="shared" si="121"/>
        <v>CONFIRMED BEARISH</v>
      </c>
    </row>
    <row r="1932" spans="1:8" ht="13.5" x14ac:dyDescent="0.25">
      <c r="A1932" s="3">
        <f>TITRES_STAT!B1935</f>
        <v>45118</v>
      </c>
      <c r="B1932" s="5">
        <f>TITRES_STAT!C1935</f>
        <v>4.25</v>
      </c>
      <c r="C1932" s="5">
        <f>TITRES_STAT!D1935</f>
        <v>1.907</v>
      </c>
      <c r="D1932" s="5">
        <f>TITRES_STAT!E1935</f>
        <v>2165</v>
      </c>
      <c r="E1932" s="2">
        <f t="shared" si="120"/>
        <v>3437552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4.4000000000000004</v>
      </c>
      <c r="C1933" s="5">
        <f>TITRES_STAT!D1936</f>
        <v>1.9742999999999999</v>
      </c>
      <c r="D1933" s="5">
        <f>TITRES_STAT!E1936</f>
        <v>6119</v>
      </c>
      <c r="E1933" s="2">
        <f t="shared" si="120"/>
        <v>3443671</v>
      </c>
      <c r="F1933" s="5" t="str">
        <f t="shared" si="123"/>
        <v>BULLISH</v>
      </c>
      <c r="G1933" s="5" t="str">
        <f t="shared" si="122"/>
        <v>NEUTRAL</v>
      </c>
      <c r="H1933" s="5" t="str">
        <f t="shared" si="121"/>
        <v>CONFIRMED BULLISH</v>
      </c>
    </row>
    <row r="1934" spans="1:8" ht="13.5" x14ac:dyDescent="0.25">
      <c r="A1934" s="3">
        <f>TITRES_STAT!B1937</f>
        <v>45120</v>
      </c>
      <c r="B1934" s="5">
        <f>TITRES_STAT!C1937</f>
        <v>4.43</v>
      </c>
      <c r="C1934" s="5">
        <f>TITRES_STAT!D1937</f>
        <v>2.0964</v>
      </c>
      <c r="D1934" s="5">
        <f>TITRES_STAT!E1937</f>
        <v>8659</v>
      </c>
      <c r="E1934" s="2">
        <f t="shared" si="120"/>
        <v>3452330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CONFIRMED BULLISH</v>
      </c>
    </row>
    <row r="1935" spans="1:8" ht="13.5" x14ac:dyDescent="0.25">
      <c r="A1935" s="3">
        <f>TITRES_STAT!B1938</f>
        <v>45121</v>
      </c>
      <c r="B1935" s="5">
        <f>TITRES_STAT!C1938</f>
        <v>4.45</v>
      </c>
      <c r="C1935" s="5">
        <f>TITRES_STAT!D1938</f>
        <v>2.1057999999999999</v>
      </c>
      <c r="D1935" s="5">
        <f>TITRES_STAT!E1938</f>
        <v>3099</v>
      </c>
      <c r="E1935" s="2">
        <f t="shared" si="120"/>
        <v>3455429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CONFIRMED BULLISH</v>
      </c>
    </row>
    <row r="1936" spans="1:8" ht="13.5" x14ac:dyDescent="0.25">
      <c r="A1936" s="3">
        <f>TITRES_STAT!B1939</f>
        <v>45124</v>
      </c>
      <c r="B1936" s="5">
        <f>TITRES_STAT!C1939</f>
        <v>4.55</v>
      </c>
      <c r="C1936" s="5">
        <f>TITRES_STAT!D1939</f>
        <v>2.1530999999999998</v>
      </c>
      <c r="D1936" s="5">
        <f>TITRES_STAT!E1939</f>
        <v>28783</v>
      </c>
      <c r="E1936" s="2">
        <f t="shared" si="120"/>
        <v>3484212</v>
      </c>
      <c r="F1936" s="5" t="str">
        <f t="shared" si="123"/>
        <v>BULLISH</v>
      </c>
      <c r="G1936" s="5" t="str">
        <f t="shared" si="122"/>
        <v>NEUTRAL</v>
      </c>
      <c r="H1936" s="5" t="str">
        <f t="shared" si="121"/>
        <v>CONFIRMED BULLISH</v>
      </c>
    </row>
    <row r="1937" spans="1:8" ht="13.5" x14ac:dyDescent="0.25">
      <c r="A1937" s="3">
        <f>TITRES_STAT!B1940</f>
        <v>45125</v>
      </c>
      <c r="B1937" s="5">
        <f>TITRES_STAT!C1940</f>
        <v>4.5</v>
      </c>
      <c r="C1937" s="5">
        <f>TITRES_STAT!D1940</f>
        <v>2.1295000000000002</v>
      </c>
      <c r="D1937" s="5">
        <f>TITRES_STAT!E1940</f>
        <v>1150</v>
      </c>
      <c r="E1937" s="2">
        <f t="shared" si="120"/>
        <v>3483062</v>
      </c>
      <c r="F1937" s="5" t="str">
        <f t="shared" si="123"/>
        <v>BULLISH</v>
      </c>
      <c r="G1937" s="5" t="str">
        <f t="shared" si="122"/>
        <v>NEUTRAL</v>
      </c>
      <c r="H1937" s="5" t="str">
        <f t="shared" si="121"/>
        <v>CONFIRMED BULLISH</v>
      </c>
    </row>
    <row r="1938" spans="1:8" ht="13.5" x14ac:dyDescent="0.25">
      <c r="A1938" s="3">
        <f>TITRES_STAT!B1941</f>
        <v>45127</v>
      </c>
      <c r="B1938" s="5">
        <f>TITRES_STAT!C1941</f>
        <v>4.6500000000000004</v>
      </c>
      <c r="C1938" s="5">
        <f>TITRES_STAT!D1941</f>
        <v>2.2004999999999999</v>
      </c>
      <c r="D1938" s="5">
        <f>TITRES_STAT!E1941</f>
        <v>23613</v>
      </c>
      <c r="E1938" s="2">
        <f t="shared" si="120"/>
        <v>3506675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4.5999999999999996</v>
      </c>
      <c r="C1939" s="5">
        <f>TITRES_STAT!D1942</f>
        <v>2.1768000000000001</v>
      </c>
      <c r="D1939" s="5">
        <f>TITRES_STAT!E1942</f>
        <v>8405</v>
      </c>
      <c r="E1939" s="2">
        <f t="shared" si="120"/>
        <v>3498270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4.7</v>
      </c>
      <c r="C1940" s="5">
        <f>TITRES_STAT!D1943</f>
        <v>2.2241</v>
      </c>
      <c r="D1940" s="5">
        <f>TITRES_STAT!E1943</f>
        <v>21935</v>
      </c>
      <c r="E1940" s="2">
        <f t="shared" si="120"/>
        <v>3520205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4.75</v>
      </c>
      <c r="C1941" s="5">
        <f>TITRES_STAT!D1944</f>
        <v>2.2477999999999998</v>
      </c>
      <c r="D1941" s="5">
        <f>TITRES_STAT!E1944</f>
        <v>13500</v>
      </c>
      <c r="E1941" s="2">
        <f t="shared" si="120"/>
        <v>3533705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4.7699999999999996</v>
      </c>
      <c r="C1942" s="5">
        <f>TITRES_STAT!D1945</f>
        <v>2.2572999999999999</v>
      </c>
      <c r="D1942" s="5">
        <f>TITRES_STAT!E1945</f>
        <v>7450</v>
      </c>
      <c r="E1942" s="2">
        <f t="shared" si="120"/>
        <v>3541155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45135</v>
      </c>
      <c r="B1943" s="5">
        <f>TITRES_STAT!C1946</f>
        <v>4.8499999999999996</v>
      </c>
      <c r="C1943" s="5">
        <f>TITRES_STAT!D1946</f>
        <v>2.2951000000000001</v>
      </c>
      <c r="D1943" s="5">
        <f>TITRES_STAT!E1946</f>
        <v>2225</v>
      </c>
      <c r="E1943" s="2">
        <f t="shared" si="120"/>
        <v>3543380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CONFIRMED BULLISH</v>
      </c>
    </row>
    <row r="1944" spans="1:8" ht="13.5" x14ac:dyDescent="0.25">
      <c r="A1944" s="3">
        <f>TITRES_STAT!B1947</f>
        <v>45138</v>
      </c>
      <c r="B1944" s="5">
        <f>TITRES_STAT!C1947</f>
        <v>4.8</v>
      </c>
      <c r="C1944" s="5">
        <f>TITRES_STAT!D1947</f>
        <v>2.2713999999999999</v>
      </c>
      <c r="D1944" s="5">
        <f>TITRES_STAT!E1947</f>
        <v>12110</v>
      </c>
      <c r="E1944" s="2">
        <f t="shared" si="120"/>
        <v>3531270</v>
      </c>
      <c r="F1944" s="5" t="str">
        <f t="shared" si="123"/>
        <v>BULLISH</v>
      </c>
      <c r="G1944" s="5" t="str">
        <f t="shared" si="122"/>
        <v>NEUTRAL</v>
      </c>
      <c r="H1944" s="5" t="str">
        <f t="shared" si="121"/>
        <v>CONFIRMED BULLISH</v>
      </c>
    </row>
    <row r="1945" spans="1:8" ht="13.5" x14ac:dyDescent="0.25">
      <c r="A1945" s="3">
        <f>TITRES_STAT!B1948</f>
        <v>45139</v>
      </c>
      <c r="B1945" s="5">
        <f>TITRES_STAT!C1948</f>
        <v>4.8499999999999996</v>
      </c>
      <c r="C1945" s="5">
        <f>TITRES_STAT!D1948</f>
        <v>2.2951000000000001</v>
      </c>
      <c r="D1945" s="5">
        <f>TITRES_STAT!E1948</f>
        <v>100</v>
      </c>
      <c r="E1945" s="2">
        <f t="shared" si="120"/>
        <v>3531370</v>
      </c>
      <c r="F1945" s="5" t="str">
        <f t="shared" si="123"/>
        <v>BULLISH</v>
      </c>
      <c r="G1945" s="5" t="str">
        <f t="shared" si="122"/>
        <v>NEUTRAL</v>
      </c>
      <c r="H1945" s="5" t="str">
        <f t="shared" si="121"/>
        <v>CONFIRMED BULLISH</v>
      </c>
    </row>
    <row r="1946" spans="1:8" ht="13.5" x14ac:dyDescent="0.25">
      <c r="A1946" s="3">
        <f>TITRES_STAT!B1949</f>
        <v>45140</v>
      </c>
      <c r="B1946" s="5">
        <f>TITRES_STAT!C1949</f>
        <v>4.8499999999999996</v>
      </c>
      <c r="C1946" s="5">
        <f>TITRES_STAT!D1949</f>
        <v>2.2951000000000001</v>
      </c>
      <c r="D1946" s="5">
        <f>TITRES_STAT!E1949</f>
        <v>0</v>
      </c>
      <c r="E1946" s="2">
        <f t="shared" si="120"/>
        <v>3531370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BEARISH DIVERGENCE</v>
      </c>
    </row>
    <row r="1947" spans="1:8" ht="13.5" x14ac:dyDescent="0.25">
      <c r="A1947" s="3">
        <f>TITRES_STAT!B1950</f>
        <v>45141</v>
      </c>
      <c r="B1947" s="5">
        <f>TITRES_STAT!C1950</f>
        <v>4.8499999999999996</v>
      </c>
      <c r="C1947" s="5">
        <f>TITRES_STAT!D1950</f>
        <v>2.2951000000000001</v>
      </c>
      <c r="D1947" s="5">
        <f>TITRES_STAT!E1950</f>
        <v>0</v>
      </c>
      <c r="E1947" s="2">
        <f t="shared" si="120"/>
        <v>3531370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BEARISH DIVERGENCE</v>
      </c>
    </row>
    <row r="1948" spans="1:8" ht="13.5" x14ac:dyDescent="0.25">
      <c r="A1948" s="3">
        <f>TITRES_STAT!B1951</f>
        <v>45142</v>
      </c>
      <c r="B1948" s="5">
        <f>TITRES_STAT!C1951</f>
        <v>4.8499999999999996</v>
      </c>
      <c r="C1948" s="5">
        <f>TITRES_STAT!D1951</f>
        <v>2.2951000000000001</v>
      </c>
      <c r="D1948" s="5">
        <f>TITRES_STAT!E1951</f>
        <v>0</v>
      </c>
      <c r="E1948" s="2">
        <f t="shared" si="120"/>
        <v>3531370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45145</v>
      </c>
      <c r="B1949" s="5">
        <f>TITRES_STAT!C1952</f>
        <v>4.8499999999999996</v>
      </c>
      <c r="C1949" s="5">
        <f>TITRES_STAT!D1952</f>
        <v>2.2951000000000001</v>
      </c>
      <c r="D1949" s="5">
        <f>TITRES_STAT!E1952</f>
        <v>0</v>
      </c>
      <c r="E1949" s="2">
        <f t="shared" si="120"/>
        <v>3531370</v>
      </c>
      <c r="F1949" s="5" t="str">
        <f t="shared" si="123"/>
        <v>BULLISH</v>
      </c>
      <c r="G1949" s="5" t="str">
        <f t="shared" si="122"/>
        <v>NEUTRAL</v>
      </c>
      <c r="H1949" s="5" t="str">
        <f t="shared" si="121"/>
        <v>CONFIRMED BULLISH</v>
      </c>
    </row>
    <row r="1950" spans="1:8" ht="13.5" x14ac:dyDescent="0.25">
      <c r="A1950" s="3">
        <f>TITRES_STAT!B1953</f>
        <v>45146</v>
      </c>
      <c r="B1950" s="5">
        <f>TITRES_STAT!C1953</f>
        <v>4.75</v>
      </c>
      <c r="C1950" s="5">
        <f>TITRES_STAT!D1953</f>
        <v>2.2477999999999998</v>
      </c>
      <c r="D1950" s="5">
        <f>TITRES_STAT!E1953</f>
        <v>3</v>
      </c>
      <c r="E1950" s="2">
        <f t="shared" si="120"/>
        <v>3531367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4.6100000000000003</v>
      </c>
      <c r="C1951" s="5">
        <f>TITRES_STAT!D1954</f>
        <v>2.1815000000000002</v>
      </c>
      <c r="D1951" s="5">
        <f>TITRES_STAT!E1954</f>
        <v>11872</v>
      </c>
      <c r="E1951" s="2">
        <f t="shared" si="120"/>
        <v>3519495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4.6100000000000003</v>
      </c>
      <c r="C1952" s="5">
        <f>TITRES_STAT!D1955</f>
        <v>2.1815000000000002</v>
      </c>
      <c r="D1952" s="5">
        <f>TITRES_STAT!E1955</f>
        <v>0</v>
      </c>
      <c r="E1952" s="2">
        <f t="shared" si="120"/>
        <v>3519495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45149</v>
      </c>
      <c r="B1953" s="5">
        <f>TITRES_STAT!C1956</f>
        <v>4.62</v>
      </c>
      <c r="C1953" s="5">
        <f>TITRES_STAT!D1956</f>
        <v>2.1863000000000001</v>
      </c>
      <c r="D1953" s="5">
        <f>TITRES_STAT!E1956</f>
        <v>51</v>
      </c>
      <c r="E1953" s="2">
        <f t="shared" si="120"/>
        <v>3519546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4.45</v>
      </c>
      <c r="C1954" s="5">
        <f>TITRES_STAT!D1957</f>
        <v>2.1057999999999999</v>
      </c>
      <c r="D1954" s="5">
        <f>TITRES_STAT!E1957</f>
        <v>1500</v>
      </c>
      <c r="E1954" s="2">
        <f t="shared" si="120"/>
        <v>3518046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4.45</v>
      </c>
      <c r="C1955" s="5">
        <f>TITRES_STAT!D1958</f>
        <v>2.1057999999999999</v>
      </c>
      <c r="D1955" s="5">
        <f>TITRES_STAT!E1958</f>
        <v>1626</v>
      </c>
      <c r="E1955" s="2">
        <f t="shared" si="120"/>
        <v>3518046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4.45</v>
      </c>
      <c r="C1956" s="5">
        <f>TITRES_STAT!D1959</f>
        <v>2.1057999999999999</v>
      </c>
      <c r="D1956" s="5">
        <f>TITRES_STAT!E1959</f>
        <v>0</v>
      </c>
      <c r="E1956" s="2">
        <f t="shared" si="120"/>
        <v>3518046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4.45</v>
      </c>
      <c r="C1957" s="5">
        <f>TITRES_STAT!D1960</f>
        <v>2.1057999999999999</v>
      </c>
      <c r="D1957" s="5">
        <f>TITRES_STAT!E1960</f>
        <v>0</v>
      </c>
      <c r="E1957" s="2">
        <f t="shared" si="120"/>
        <v>3518046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45156</v>
      </c>
      <c r="B1958" s="5">
        <f>TITRES_STAT!C1961</f>
        <v>4.45</v>
      </c>
      <c r="C1958" s="5">
        <f>TITRES_STAT!D1961</f>
        <v>2.1057999999999999</v>
      </c>
      <c r="D1958" s="5">
        <f>TITRES_STAT!E1961</f>
        <v>135</v>
      </c>
      <c r="E1958" s="2">
        <f t="shared" si="120"/>
        <v>3518046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4.5</v>
      </c>
      <c r="C1959" s="5">
        <f>TITRES_STAT!D1962</f>
        <v>2.1295000000000002</v>
      </c>
      <c r="D1959" s="5">
        <f>TITRES_STAT!E1962</f>
        <v>655</v>
      </c>
      <c r="E1959" s="2">
        <f t="shared" si="120"/>
        <v>3518701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4.5</v>
      </c>
      <c r="C1960" s="5">
        <f>TITRES_STAT!D1963</f>
        <v>2.1295000000000002</v>
      </c>
      <c r="D1960" s="5">
        <f>TITRES_STAT!E1963</f>
        <v>33989</v>
      </c>
      <c r="E1960" s="2">
        <f t="shared" si="120"/>
        <v>3518701</v>
      </c>
      <c r="F1960" s="5" t="str">
        <f t="shared" si="123"/>
        <v>BULLISH</v>
      </c>
      <c r="G1960" s="5" t="str">
        <f t="shared" si="122"/>
        <v>NEUTRAL</v>
      </c>
      <c r="H1960" s="5" t="str">
        <f t="shared" si="121"/>
        <v>CONFIRMED BULLISH</v>
      </c>
    </row>
    <row r="1961" spans="1:8" ht="13.5" x14ac:dyDescent="0.25">
      <c r="A1961" s="3">
        <f>TITRES_STAT!B1964</f>
        <v>45161</v>
      </c>
      <c r="B1961" s="5">
        <f>TITRES_STAT!C1964</f>
        <v>4.6500000000000004</v>
      </c>
      <c r="C1961" s="5">
        <f>TITRES_STAT!D1964</f>
        <v>2.2004999999999999</v>
      </c>
      <c r="D1961" s="5">
        <f>TITRES_STAT!E1964</f>
        <v>10900</v>
      </c>
      <c r="E1961" s="2">
        <f t="shared" si="120"/>
        <v>3529601</v>
      </c>
      <c r="F1961" s="5" t="str">
        <f t="shared" si="123"/>
        <v>BULLISH</v>
      </c>
      <c r="G1961" s="5" t="str">
        <f t="shared" si="122"/>
        <v>NEUTRAL</v>
      </c>
      <c r="H1961" s="5" t="str">
        <f t="shared" si="121"/>
        <v>CONFIRMED BULLISH</v>
      </c>
    </row>
    <row r="1962" spans="1:8" ht="13.5" x14ac:dyDescent="0.25">
      <c r="A1962" s="3">
        <f>TITRES_STAT!B1965</f>
        <v>45162</v>
      </c>
      <c r="B1962" s="5">
        <f>TITRES_STAT!C1965</f>
        <v>4.6500000000000004</v>
      </c>
      <c r="C1962" s="5">
        <f>TITRES_STAT!D1965</f>
        <v>2.2004999999999999</v>
      </c>
      <c r="D1962" s="5">
        <f>TITRES_STAT!E1965</f>
        <v>10</v>
      </c>
      <c r="E1962" s="2">
        <f t="shared" si="120"/>
        <v>3529601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CONFIRMED BULLISH</v>
      </c>
    </row>
    <row r="1963" spans="1:8" ht="13.5" x14ac:dyDescent="0.25">
      <c r="A1963" s="3">
        <f>TITRES_STAT!B1966</f>
        <v>45163</v>
      </c>
      <c r="B1963" s="5">
        <f>TITRES_STAT!C1966</f>
        <v>4.6500000000000004</v>
      </c>
      <c r="C1963" s="5">
        <f>TITRES_STAT!D1966</f>
        <v>2.2004999999999999</v>
      </c>
      <c r="D1963" s="5">
        <f>TITRES_STAT!E1966</f>
        <v>0</v>
      </c>
      <c r="E1963" s="2">
        <f t="shared" si="120"/>
        <v>3529601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CONFIRMED BULLISH</v>
      </c>
    </row>
    <row r="1964" spans="1:8" ht="13.5" x14ac:dyDescent="0.25">
      <c r="A1964" s="3">
        <f>TITRES_STAT!B1967</f>
        <v>45166</v>
      </c>
      <c r="B1964" s="5">
        <f>TITRES_STAT!C1967</f>
        <v>4.6500000000000004</v>
      </c>
      <c r="C1964" s="5">
        <f>TITRES_STAT!D1967</f>
        <v>2.2004999999999999</v>
      </c>
      <c r="D1964" s="5">
        <f>TITRES_STAT!E1967</f>
        <v>50</v>
      </c>
      <c r="E1964" s="2">
        <f t="shared" si="120"/>
        <v>3529601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CONFIRMED BULLISH</v>
      </c>
    </row>
    <row r="1965" spans="1:8" ht="13.5" x14ac:dyDescent="0.25">
      <c r="A1965" s="3">
        <f>TITRES_STAT!B1968</f>
        <v>45167</v>
      </c>
      <c r="B1965" s="5">
        <f>TITRES_STAT!C1968</f>
        <v>4.5999999999999996</v>
      </c>
      <c r="C1965" s="5">
        <f>TITRES_STAT!D1968</f>
        <v>2.1768000000000001</v>
      </c>
      <c r="D1965" s="5">
        <f>TITRES_STAT!E1968</f>
        <v>191</v>
      </c>
      <c r="E1965" s="2">
        <f t="shared" si="120"/>
        <v>3529410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45168</v>
      </c>
      <c r="B1966" s="5">
        <f>TITRES_STAT!C1969</f>
        <v>4.5999999999999996</v>
      </c>
      <c r="C1966" s="5">
        <f>TITRES_STAT!D1969</f>
        <v>2.1768000000000001</v>
      </c>
      <c r="D1966" s="5">
        <f>TITRES_STAT!E1969</f>
        <v>5663</v>
      </c>
      <c r="E1966" s="2">
        <f t="shared" si="120"/>
        <v>3529410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45169</v>
      </c>
      <c r="B1967" s="5">
        <f>TITRES_STAT!C1970</f>
        <v>4.5999999999999996</v>
      </c>
      <c r="C1967" s="5">
        <f>TITRES_STAT!D1970</f>
        <v>2.1768000000000001</v>
      </c>
      <c r="D1967" s="5">
        <f>TITRES_STAT!E1970</f>
        <v>363</v>
      </c>
      <c r="E1967" s="2">
        <f t="shared" si="120"/>
        <v>3529410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4.5999999999999996</v>
      </c>
      <c r="C1968" s="5">
        <f>TITRES_STAT!D1971</f>
        <v>2.1768000000000001</v>
      </c>
      <c r="D1968" s="5">
        <f>TITRES_STAT!E1971</f>
        <v>718</v>
      </c>
      <c r="E1968" s="2">
        <f t="shared" si="120"/>
        <v>3529410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45173</v>
      </c>
      <c r="B1969" s="5">
        <f>TITRES_STAT!C1972</f>
        <v>4.5</v>
      </c>
      <c r="C1969" s="5">
        <f>TITRES_STAT!D1972</f>
        <v>2.1295000000000002</v>
      </c>
      <c r="D1969" s="5">
        <f>TITRES_STAT!E1972</f>
        <v>583</v>
      </c>
      <c r="E1969" s="2">
        <f t="shared" si="120"/>
        <v>3528827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CONFIRMED BEARISH</v>
      </c>
    </row>
    <row r="1970" spans="1:8" ht="13.5" x14ac:dyDescent="0.25">
      <c r="A1970" s="3">
        <f>TITRES_STAT!B1973</f>
        <v>45174</v>
      </c>
      <c r="B1970" s="5">
        <f>TITRES_STAT!C1973</f>
        <v>4.3499999999999996</v>
      </c>
      <c r="C1970" s="5">
        <f>TITRES_STAT!D1973</f>
        <v>2.0585</v>
      </c>
      <c r="D1970" s="5">
        <f>TITRES_STAT!E1973</f>
        <v>1500</v>
      </c>
      <c r="E1970" s="2">
        <f t="shared" si="120"/>
        <v>3527327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45175</v>
      </c>
      <c r="B1971" s="5">
        <f>TITRES_STAT!C1974</f>
        <v>4.3499999999999996</v>
      </c>
      <c r="C1971" s="5">
        <f>TITRES_STAT!D1974</f>
        <v>2.0585</v>
      </c>
      <c r="D1971" s="5">
        <f>TITRES_STAT!E1974</f>
        <v>3259</v>
      </c>
      <c r="E1971" s="2">
        <f t="shared" si="120"/>
        <v>3527327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4.3499999999999996</v>
      </c>
      <c r="C1972" s="5">
        <f>TITRES_STAT!D1975</f>
        <v>2.0585</v>
      </c>
      <c r="D1972" s="5">
        <f>TITRES_STAT!E1975</f>
        <v>0</v>
      </c>
      <c r="E1972" s="2">
        <f t="shared" si="120"/>
        <v>3527327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4.4000000000000004</v>
      </c>
      <c r="C1973" s="5">
        <f>TITRES_STAT!D1976</f>
        <v>2.0821999999999998</v>
      </c>
      <c r="D1973" s="5">
        <f>TITRES_STAT!E1976</f>
        <v>1062</v>
      </c>
      <c r="E1973" s="2">
        <f t="shared" si="120"/>
        <v>3528389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45180</v>
      </c>
      <c r="B1974" s="5">
        <f>TITRES_STAT!C1977</f>
        <v>4.3499999999999996</v>
      </c>
      <c r="C1974" s="5">
        <f>TITRES_STAT!D1977</f>
        <v>2.0585</v>
      </c>
      <c r="D1974" s="5">
        <f>TITRES_STAT!E1977</f>
        <v>216</v>
      </c>
      <c r="E1974" s="2">
        <f t="shared" si="120"/>
        <v>3528173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4.3</v>
      </c>
      <c r="C1975" s="5">
        <f>TITRES_STAT!D1978</f>
        <v>2.0348000000000002</v>
      </c>
      <c r="D1975" s="5">
        <f>TITRES_STAT!E1978</f>
        <v>73</v>
      </c>
      <c r="E1975" s="2">
        <f t="shared" si="120"/>
        <v>3528100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BULLISH DIVERGENCE</v>
      </c>
    </row>
    <row r="1976" spans="1:8" ht="13.5" x14ac:dyDescent="0.25">
      <c r="A1976" s="3">
        <f>TITRES_STAT!B1979</f>
        <v>45182</v>
      </c>
      <c r="B1976" s="5">
        <f>TITRES_STAT!C1979</f>
        <v>4.3</v>
      </c>
      <c r="C1976" s="5">
        <f>TITRES_STAT!D1979</f>
        <v>2.0348000000000002</v>
      </c>
      <c r="D1976" s="5">
        <f>TITRES_STAT!E1979</f>
        <v>0</v>
      </c>
      <c r="E1976" s="2">
        <f t="shared" si="120"/>
        <v>3528100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BULLISH DIVERGENCE</v>
      </c>
    </row>
    <row r="1977" spans="1:8" ht="13.5" x14ac:dyDescent="0.25">
      <c r="A1977" s="3">
        <f>TITRES_STAT!B1980</f>
        <v>45183</v>
      </c>
      <c r="B1977" s="5">
        <f>TITRES_STAT!C1980</f>
        <v>4.29</v>
      </c>
      <c r="C1977" s="5">
        <f>TITRES_STAT!D1980</f>
        <v>2.0301</v>
      </c>
      <c r="D1977" s="5">
        <f>TITRES_STAT!E1980</f>
        <v>2881</v>
      </c>
      <c r="E1977" s="2">
        <f t="shared" si="120"/>
        <v>3525219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45184</v>
      </c>
      <c r="B1978" s="5">
        <f>TITRES_STAT!C1981</f>
        <v>4.25</v>
      </c>
      <c r="C1978" s="5">
        <f>TITRES_STAT!D1981</f>
        <v>2.0112000000000001</v>
      </c>
      <c r="D1978" s="5">
        <f>TITRES_STAT!E1981</f>
        <v>150</v>
      </c>
      <c r="E1978" s="2">
        <f t="shared" si="120"/>
        <v>3525069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4.25</v>
      </c>
      <c r="C1979" s="5">
        <f>TITRES_STAT!D1982</f>
        <v>2.0112000000000001</v>
      </c>
      <c r="D1979" s="5">
        <f>TITRES_STAT!E1982</f>
        <v>250</v>
      </c>
      <c r="E1979" s="2">
        <f t="shared" si="120"/>
        <v>3525069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45188</v>
      </c>
      <c r="B1980" s="5">
        <f>TITRES_STAT!C1983</f>
        <v>4.5</v>
      </c>
      <c r="C1980" s="5">
        <f>TITRES_STAT!D1983</f>
        <v>2.1295000000000002</v>
      </c>
      <c r="D1980" s="5">
        <f>TITRES_STAT!E1983</f>
        <v>6801</v>
      </c>
      <c r="E1980" s="2">
        <f t="shared" si="120"/>
        <v>3531870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4.5</v>
      </c>
      <c r="C1981" s="5">
        <f>TITRES_STAT!D1984</f>
        <v>2.1295000000000002</v>
      </c>
      <c r="D1981" s="5">
        <f>TITRES_STAT!E1984</f>
        <v>0</v>
      </c>
      <c r="E1981" s="2">
        <f t="shared" si="120"/>
        <v>3531870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4.5</v>
      </c>
      <c r="C1982" s="5">
        <f>TITRES_STAT!D1985</f>
        <v>2.1295000000000002</v>
      </c>
      <c r="D1982" s="5">
        <f>TITRES_STAT!E1985</f>
        <v>1290</v>
      </c>
      <c r="E1982" s="2">
        <f t="shared" si="120"/>
        <v>3531870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4.5</v>
      </c>
      <c r="C1983" s="5">
        <f>TITRES_STAT!D1986</f>
        <v>2.1295000000000002</v>
      </c>
      <c r="D1983" s="5">
        <f>TITRES_STAT!E1986</f>
        <v>0</v>
      </c>
      <c r="E1983" s="2">
        <f t="shared" si="120"/>
        <v>3531870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CONFIRMED BULLISH</v>
      </c>
    </row>
    <row r="1984" spans="1:8" ht="13.5" x14ac:dyDescent="0.25">
      <c r="A1984" s="3">
        <f>TITRES_STAT!B1987</f>
        <v>45194</v>
      </c>
      <c r="B1984" s="5">
        <f>TITRES_STAT!C1987</f>
        <v>4.5</v>
      </c>
      <c r="C1984" s="5">
        <f>TITRES_STAT!D1987</f>
        <v>2.1295000000000002</v>
      </c>
      <c r="D1984" s="5">
        <f>TITRES_STAT!E1987</f>
        <v>36</v>
      </c>
      <c r="E1984" s="2">
        <f t="shared" si="120"/>
        <v>3531870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CONFIRMED BULLISH</v>
      </c>
    </row>
    <row r="1985" spans="1:8" ht="13.5" x14ac:dyDescent="0.25">
      <c r="A1985" s="3">
        <f>TITRES_STAT!B1988</f>
        <v>45195</v>
      </c>
      <c r="B1985" s="5">
        <f>TITRES_STAT!C1988</f>
        <v>4.41</v>
      </c>
      <c r="C1985" s="5">
        <f>TITRES_STAT!D1988</f>
        <v>2.0869</v>
      </c>
      <c r="D1985" s="5">
        <f>TITRES_STAT!E1988</f>
        <v>3068</v>
      </c>
      <c r="E1985" s="2">
        <f t="shared" si="120"/>
        <v>3528802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4.41</v>
      </c>
      <c r="C1986" s="5">
        <f>TITRES_STAT!D1989</f>
        <v>2.0869</v>
      </c>
      <c r="D1986" s="5">
        <f>TITRES_STAT!E1989</f>
        <v>0</v>
      </c>
      <c r="E1986" s="2">
        <f t="shared" si="120"/>
        <v>3528802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4.5</v>
      </c>
      <c r="C1987" s="5">
        <f>TITRES_STAT!D1990</f>
        <v>2.1295000000000002</v>
      </c>
      <c r="D1987" s="5">
        <f>TITRES_STAT!E1990</f>
        <v>1344</v>
      </c>
      <c r="E1987" s="2">
        <f t="shared" si="120"/>
        <v>3530146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45201</v>
      </c>
      <c r="B1988" s="5">
        <f>TITRES_STAT!C1991</f>
        <v>4.7</v>
      </c>
      <c r="C1988" s="5">
        <f>TITRES_STAT!D1991</f>
        <v>2.2241</v>
      </c>
      <c r="D1988" s="5">
        <f>TITRES_STAT!E1991</f>
        <v>1</v>
      </c>
      <c r="E1988" s="2">
        <f t="shared" ref="E1988:E2051" si="124">IF(B1988&gt;B1987, E1987+D1988, IF(B1988&lt;B1987, E1987-D1988, E1987))</f>
        <v>3530147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BEARISH DIVERGENCE</v>
      </c>
    </row>
    <row r="1989" spans="1:8" ht="13.5" x14ac:dyDescent="0.25">
      <c r="A1989" s="3">
        <f>TITRES_STAT!B1992</f>
        <v>45202</v>
      </c>
      <c r="B1989" s="5">
        <f>TITRES_STAT!C1992</f>
        <v>4.5199999999999996</v>
      </c>
      <c r="C1989" s="5">
        <f>TITRES_STAT!D1992</f>
        <v>2.1389</v>
      </c>
      <c r="D1989" s="5">
        <f>TITRES_STAT!E1992</f>
        <v>5518</v>
      </c>
      <c r="E1989" s="2">
        <f t="shared" si="124"/>
        <v>3524629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BEARISH DIVERGENCE</v>
      </c>
    </row>
    <row r="1990" spans="1:8" ht="13.5" x14ac:dyDescent="0.25">
      <c r="A1990" s="3">
        <f>TITRES_STAT!B1993</f>
        <v>45203</v>
      </c>
      <c r="B1990" s="5">
        <f>TITRES_STAT!C1993</f>
        <v>4.6100000000000003</v>
      </c>
      <c r="C1990" s="5">
        <f>TITRES_STAT!D1993</f>
        <v>2.1815000000000002</v>
      </c>
      <c r="D1990" s="5">
        <f>TITRES_STAT!E1993</f>
        <v>4932</v>
      </c>
      <c r="E1990" s="2">
        <f t="shared" si="124"/>
        <v>3529561</v>
      </c>
      <c r="F1990" s="5" t="str">
        <f t="shared" si="123"/>
        <v>BULLISH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45204</v>
      </c>
      <c r="B1991" s="5">
        <f>TITRES_STAT!C1994</f>
        <v>4.6900000000000004</v>
      </c>
      <c r="C1991" s="5">
        <f>TITRES_STAT!D1994</f>
        <v>2.2193999999999998</v>
      </c>
      <c r="D1991" s="5">
        <f>TITRES_STAT!E1994</f>
        <v>2</v>
      </c>
      <c r="E1991" s="2">
        <f t="shared" si="124"/>
        <v>3529563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45205</v>
      </c>
      <c r="B1992" s="5">
        <f>TITRES_STAT!C1995</f>
        <v>4.5199999999999996</v>
      </c>
      <c r="C1992" s="5">
        <f>TITRES_STAT!D1995</f>
        <v>2.1389</v>
      </c>
      <c r="D1992" s="5">
        <f>TITRES_STAT!E1995</f>
        <v>5986</v>
      </c>
      <c r="E1992" s="2">
        <f t="shared" si="124"/>
        <v>3523577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BEARISH DIVERGENCE</v>
      </c>
    </row>
    <row r="1993" spans="1:8" ht="13.5" x14ac:dyDescent="0.25">
      <c r="A1993" s="3">
        <f>TITRES_STAT!B1996</f>
        <v>45208</v>
      </c>
      <c r="B1993" s="5">
        <f>TITRES_STAT!C1996</f>
        <v>4.5199999999999996</v>
      </c>
      <c r="C1993" s="5">
        <f>TITRES_STAT!D1996</f>
        <v>2.1389</v>
      </c>
      <c r="D1993" s="5">
        <f>TITRES_STAT!E1996</f>
        <v>0</v>
      </c>
      <c r="E1993" s="2">
        <f t="shared" si="124"/>
        <v>3523577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4.5999999999999996</v>
      </c>
      <c r="C1994" s="5">
        <f>TITRES_STAT!D1997</f>
        <v>2.1768000000000001</v>
      </c>
      <c r="D1994" s="5">
        <f>TITRES_STAT!E1997</f>
        <v>763</v>
      </c>
      <c r="E1994" s="2">
        <f t="shared" si="124"/>
        <v>3524340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BEARISH DIVERGENCE</v>
      </c>
    </row>
    <row r="1995" spans="1:8" ht="13.5" x14ac:dyDescent="0.25">
      <c r="A1995" s="3">
        <f>TITRES_STAT!B1998</f>
        <v>45210</v>
      </c>
      <c r="B1995" s="5">
        <f>TITRES_STAT!C1998</f>
        <v>4.5199999999999996</v>
      </c>
      <c r="C1995" s="5">
        <f>TITRES_STAT!D1998</f>
        <v>2.1389</v>
      </c>
      <c r="D1995" s="5">
        <f>TITRES_STAT!E1998</f>
        <v>2930</v>
      </c>
      <c r="E1995" s="2">
        <f t="shared" si="124"/>
        <v>3521410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4.5199999999999996</v>
      </c>
      <c r="C1996" s="5">
        <f>TITRES_STAT!D1999</f>
        <v>2.1389</v>
      </c>
      <c r="D1996" s="5">
        <f>TITRES_STAT!E1999</f>
        <v>6367</v>
      </c>
      <c r="E1996" s="2">
        <f t="shared" si="124"/>
        <v>3521410</v>
      </c>
      <c r="F1996" s="5" t="str">
        <f t="shared" si="127"/>
        <v>BEARISH</v>
      </c>
      <c r="G1996" s="5" t="str">
        <f t="shared" si="126"/>
        <v>NEUTRAL</v>
      </c>
      <c r="H1996" s="5" t="str">
        <f t="shared" si="125"/>
        <v>CONFIRMED BEARISH</v>
      </c>
    </row>
    <row r="1997" spans="1:8" ht="13.5" x14ac:dyDescent="0.25">
      <c r="A1997" s="3">
        <f>TITRES_STAT!B2000</f>
        <v>45212</v>
      </c>
      <c r="B1997" s="5">
        <f>TITRES_STAT!C2000</f>
        <v>4.5199999999999996</v>
      </c>
      <c r="C1997" s="5">
        <f>TITRES_STAT!D2000</f>
        <v>2.1389</v>
      </c>
      <c r="D1997" s="5">
        <f>TITRES_STAT!E2000</f>
        <v>0</v>
      </c>
      <c r="E1997" s="2">
        <f t="shared" si="124"/>
        <v>3521410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NEUTRAL</v>
      </c>
    </row>
    <row r="1998" spans="1:8" ht="13.5" x14ac:dyDescent="0.25">
      <c r="A1998" s="3">
        <f>TITRES_STAT!B2001</f>
        <v>45215</v>
      </c>
      <c r="B1998" s="5">
        <f>TITRES_STAT!C2001</f>
        <v>4.5199999999999996</v>
      </c>
      <c r="C1998" s="5">
        <f>TITRES_STAT!D2001</f>
        <v>2.1389</v>
      </c>
      <c r="D1998" s="5">
        <f>TITRES_STAT!E2001</f>
        <v>0</v>
      </c>
      <c r="E1998" s="2">
        <f t="shared" si="124"/>
        <v>3521410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45216</v>
      </c>
      <c r="B1999" s="5">
        <f>TITRES_STAT!C2002</f>
        <v>4.5199999999999996</v>
      </c>
      <c r="C1999" s="5">
        <f>TITRES_STAT!D2002</f>
        <v>2.1389</v>
      </c>
      <c r="D1999" s="5">
        <f>TITRES_STAT!E2002</f>
        <v>3600</v>
      </c>
      <c r="E1999" s="2">
        <f t="shared" si="124"/>
        <v>3521410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4.5199999999999996</v>
      </c>
      <c r="C2000" s="5">
        <f>TITRES_STAT!D2003</f>
        <v>2.1389</v>
      </c>
      <c r="D2000" s="5">
        <f>TITRES_STAT!E2003</f>
        <v>7233</v>
      </c>
      <c r="E2000" s="2">
        <f t="shared" si="124"/>
        <v>3521410</v>
      </c>
      <c r="F2000" s="5" t="str">
        <f t="shared" si="127"/>
        <v>NEUTRAL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45218</v>
      </c>
      <c r="B2001" s="5">
        <f>TITRES_STAT!C2004</f>
        <v>4.5199999999999996</v>
      </c>
      <c r="C2001" s="5">
        <f>TITRES_STAT!D2004</f>
        <v>2.1389</v>
      </c>
      <c r="D2001" s="5">
        <f>TITRES_STAT!E2004</f>
        <v>0</v>
      </c>
      <c r="E2001" s="2">
        <f t="shared" si="124"/>
        <v>3521410</v>
      </c>
      <c r="F2001" s="5" t="str">
        <f t="shared" si="127"/>
        <v>NEUTRAL</v>
      </c>
      <c r="G2001" s="5" t="str">
        <f t="shared" si="126"/>
        <v>NEUTRAL</v>
      </c>
      <c r="H2001" s="5" t="str">
        <f t="shared" si="125"/>
        <v>NEUTRAL</v>
      </c>
    </row>
    <row r="2002" spans="1:8" ht="13.5" x14ac:dyDescent="0.25">
      <c r="A2002" s="3">
        <f>TITRES_STAT!B2005</f>
        <v>45219</v>
      </c>
      <c r="B2002" s="5">
        <f>TITRES_STAT!C2005</f>
        <v>4.5199999999999996</v>
      </c>
      <c r="C2002" s="5">
        <f>TITRES_STAT!D2005</f>
        <v>2.1389</v>
      </c>
      <c r="D2002" s="5">
        <f>TITRES_STAT!E2005</f>
        <v>500</v>
      </c>
      <c r="E2002" s="2">
        <f t="shared" si="124"/>
        <v>3521410</v>
      </c>
      <c r="F2002" s="5" t="str">
        <f t="shared" si="127"/>
        <v>NEUTRAL</v>
      </c>
      <c r="G2002" s="5" t="str">
        <f t="shared" si="126"/>
        <v>NEUTRAL</v>
      </c>
      <c r="H2002" s="5" t="str">
        <f t="shared" si="125"/>
        <v>NEUTRAL</v>
      </c>
    </row>
    <row r="2003" spans="1:8" ht="13.5" x14ac:dyDescent="0.25">
      <c r="A2003" s="3">
        <f>TITRES_STAT!B2006</f>
        <v>45222</v>
      </c>
      <c r="B2003" s="5">
        <f>TITRES_STAT!C2006</f>
        <v>4.55</v>
      </c>
      <c r="C2003" s="5">
        <f>TITRES_STAT!D2006</f>
        <v>2.1530999999999998</v>
      </c>
      <c r="D2003" s="5">
        <f>TITRES_STAT!E2006</f>
        <v>1</v>
      </c>
      <c r="E2003" s="2">
        <f t="shared" si="124"/>
        <v>3521411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4.5199999999999996</v>
      </c>
      <c r="C2004" s="5">
        <f>TITRES_STAT!D2007</f>
        <v>2.1389</v>
      </c>
      <c r="D2004" s="5">
        <f>TITRES_STAT!E2007</f>
        <v>12263</v>
      </c>
      <c r="E2004" s="2">
        <f t="shared" si="124"/>
        <v>3509148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45224</v>
      </c>
      <c r="B2005" s="5">
        <f>TITRES_STAT!C2008</f>
        <v>4.5999999999999996</v>
      </c>
      <c r="C2005" s="5">
        <f>TITRES_STAT!D2008</f>
        <v>2.1768000000000001</v>
      </c>
      <c r="D2005" s="5">
        <f>TITRES_STAT!E2008</f>
        <v>2784</v>
      </c>
      <c r="E2005" s="2">
        <f t="shared" si="124"/>
        <v>3511932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BEARISH DIVERGENCE</v>
      </c>
    </row>
    <row r="2006" spans="1:8" ht="13.5" x14ac:dyDescent="0.25">
      <c r="A2006" s="3">
        <f>TITRES_STAT!B2009</f>
        <v>45225</v>
      </c>
      <c r="B2006" s="5">
        <f>TITRES_STAT!C2009</f>
        <v>4.5999999999999996</v>
      </c>
      <c r="C2006" s="5">
        <f>TITRES_STAT!D2009</f>
        <v>2.1768000000000001</v>
      </c>
      <c r="D2006" s="5">
        <f>TITRES_STAT!E2009</f>
        <v>7094</v>
      </c>
      <c r="E2006" s="2">
        <f t="shared" si="124"/>
        <v>3511932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BEARISH DIVERGENCE</v>
      </c>
    </row>
    <row r="2007" spans="1:8" ht="13.5" x14ac:dyDescent="0.25">
      <c r="A2007" s="3">
        <f>TITRES_STAT!B2010</f>
        <v>45226</v>
      </c>
      <c r="B2007" s="5">
        <f>TITRES_STAT!C2010</f>
        <v>4.62</v>
      </c>
      <c r="C2007" s="5">
        <f>TITRES_STAT!D2010</f>
        <v>2.1863000000000001</v>
      </c>
      <c r="D2007" s="5">
        <f>TITRES_STAT!E2010</f>
        <v>380</v>
      </c>
      <c r="E2007" s="2">
        <f t="shared" si="124"/>
        <v>3512312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BEARISH DIVERGENCE</v>
      </c>
    </row>
    <row r="2008" spans="1:8" ht="13.5" x14ac:dyDescent="0.25">
      <c r="A2008" s="3">
        <f>TITRES_STAT!B2011</f>
        <v>45229</v>
      </c>
      <c r="B2008" s="5">
        <f>TITRES_STAT!C2011</f>
        <v>4.55</v>
      </c>
      <c r="C2008" s="5">
        <f>TITRES_STAT!D2011</f>
        <v>2.1530999999999998</v>
      </c>
      <c r="D2008" s="5">
        <f>TITRES_STAT!E2011</f>
        <v>1070</v>
      </c>
      <c r="E2008" s="2">
        <f t="shared" si="124"/>
        <v>3511242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45230</v>
      </c>
      <c r="B2009" s="5">
        <f>TITRES_STAT!C2012</f>
        <v>4.55</v>
      </c>
      <c r="C2009" s="5">
        <f>TITRES_STAT!D2012</f>
        <v>2.1530999999999998</v>
      </c>
      <c r="D2009" s="5">
        <f>TITRES_STAT!E2012</f>
        <v>100</v>
      </c>
      <c r="E2009" s="2">
        <f t="shared" si="124"/>
        <v>3511242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CONFIRMED BULLISH</v>
      </c>
    </row>
    <row r="2010" spans="1:8" ht="13.5" x14ac:dyDescent="0.25">
      <c r="A2010" s="3">
        <f>TITRES_STAT!B2013</f>
        <v>45231</v>
      </c>
      <c r="B2010" s="5">
        <f>TITRES_STAT!C2013</f>
        <v>4.55</v>
      </c>
      <c r="C2010" s="5">
        <f>TITRES_STAT!D2013</f>
        <v>2.1530999999999998</v>
      </c>
      <c r="D2010" s="5">
        <f>TITRES_STAT!E2013</f>
        <v>2001</v>
      </c>
      <c r="E2010" s="2">
        <f t="shared" si="124"/>
        <v>3511242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4.62</v>
      </c>
      <c r="C2011" s="5">
        <f>TITRES_STAT!D2014</f>
        <v>2.1863000000000001</v>
      </c>
      <c r="D2011" s="5">
        <f>TITRES_STAT!E2014</f>
        <v>52</v>
      </c>
      <c r="E2011" s="2">
        <f t="shared" si="124"/>
        <v>3511294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BEARISH DIVERGENCE</v>
      </c>
    </row>
    <row r="2012" spans="1:8" ht="13.5" x14ac:dyDescent="0.25">
      <c r="A2012" s="3">
        <f>TITRES_STAT!B2015</f>
        <v>45233</v>
      </c>
      <c r="B2012" s="5">
        <f>TITRES_STAT!C2015</f>
        <v>4.6500000000000004</v>
      </c>
      <c r="C2012" s="5">
        <f>TITRES_STAT!D2015</f>
        <v>2.2004999999999999</v>
      </c>
      <c r="D2012" s="5">
        <f>TITRES_STAT!E2015</f>
        <v>1</v>
      </c>
      <c r="E2012" s="2">
        <f t="shared" si="124"/>
        <v>3511295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BEARISH DIVERGENCE</v>
      </c>
    </row>
    <row r="2013" spans="1:8" ht="13.5" x14ac:dyDescent="0.25">
      <c r="A2013" s="3">
        <f>TITRES_STAT!B2016</f>
        <v>45236</v>
      </c>
      <c r="B2013" s="5">
        <f>TITRES_STAT!C2016</f>
        <v>4.59</v>
      </c>
      <c r="C2013" s="5">
        <f>TITRES_STAT!D2016</f>
        <v>2.1720999999999999</v>
      </c>
      <c r="D2013" s="5">
        <f>TITRES_STAT!E2016</f>
        <v>3000</v>
      </c>
      <c r="E2013" s="2">
        <f t="shared" si="124"/>
        <v>3508295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BEARISH DIVERGENCE</v>
      </c>
    </row>
    <row r="2014" spans="1:8" ht="13.5" x14ac:dyDescent="0.25">
      <c r="A2014" s="3">
        <f>TITRES_STAT!B2017</f>
        <v>45237</v>
      </c>
      <c r="B2014" s="5">
        <f>TITRES_STAT!C2017</f>
        <v>4.59</v>
      </c>
      <c r="C2014" s="5">
        <f>TITRES_STAT!D2017</f>
        <v>2.1720999999999999</v>
      </c>
      <c r="D2014" s="5">
        <f>TITRES_STAT!E2017</f>
        <v>0</v>
      </c>
      <c r="E2014" s="2">
        <f t="shared" si="124"/>
        <v>3508295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BEARISH DIVERGENCE</v>
      </c>
    </row>
    <row r="2015" spans="1:8" ht="13.5" x14ac:dyDescent="0.25">
      <c r="A2015" s="3">
        <f>TITRES_STAT!B2018</f>
        <v>45238</v>
      </c>
      <c r="B2015" s="5">
        <f>TITRES_STAT!C2018</f>
        <v>4.6900000000000004</v>
      </c>
      <c r="C2015" s="5">
        <f>TITRES_STAT!D2018</f>
        <v>2.2193999999999998</v>
      </c>
      <c r="D2015" s="5">
        <f>TITRES_STAT!E2018</f>
        <v>5665</v>
      </c>
      <c r="E2015" s="2">
        <f t="shared" si="124"/>
        <v>3513960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4.6900000000000004</v>
      </c>
      <c r="C2016" s="5">
        <f>TITRES_STAT!D2019</f>
        <v>2.2193999999999998</v>
      </c>
      <c r="D2016" s="5">
        <f>TITRES_STAT!E2019</f>
        <v>109</v>
      </c>
      <c r="E2016" s="2">
        <f t="shared" si="124"/>
        <v>3513960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4.66</v>
      </c>
      <c r="C2017" s="5">
        <f>TITRES_STAT!D2020</f>
        <v>2.2052</v>
      </c>
      <c r="D2017" s="5">
        <f>TITRES_STAT!E2020</f>
        <v>5861</v>
      </c>
      <c r="E2017" s="2">
        <f t="shared" si="124"/>
        <v>3508099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BEARISH DIVERGENCE</v>
      </c>
    </row>
    <row r="2018" spans="1:8" ht="13.5" x14ac:dyDescent="0.25">
      <c r="A2018" s="3">
        <f>TITRES_STAT!B2021</f>
        <v>45243</v>
      </c>
      <c r="B2018" s="5">
        <f>TITRES_STAT!C2021</f>
        <v>4.7</v>
      </c>
      <c r="C2018" s="5">
        <f>TITRES_STAT!D2021</f>
        <v>2.2241</v>
      </c>
      <c r="D2018" s="5">
        <f>TITRES_STAT!E2021</f>
        <v>5402</v>
      </c>
      <c r="E2018" s="2">
        <f t="shared" si="124"/>
        <v>3513501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4.7</v>
      </c>
      <c r="C2019" s="5">
        <f>TITRES_STAT!D2022</f>
        <v>2.2241</v>
      </c>
      <c r="D2019" s="5">
        <f>TITRES_STAT!E2022</f>
        <v>2474</v>
      </c>
      <c r="E2019" s="2">
        <f t="shared" si="124"/>
        <v>3513501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45245</v>
      </c>
      <c r="B2020" s="5">
        <f>TITRES_STAT!C2023</f>
        <v>4.72</v>
      </c>
      <c r="C2020" s="5">
        <f>TITRES_STAT!D2023</f>
        <v>2.2336</v>
      </c>
      <c r="D2020" s="5">
        <f>TITRES_STAT!E2023</f>
        <v>4682</v>
      </c>
      <c r="E2020" s="2">
        <f t="shared" si="124"/>
        <v>3518183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4.8</v>
      </c>
      <c r="C2021" s="5">
        <f>TITRES_STAT!D2024</f>
        <v>2.2713999999999999</v>
      </c>
      <c r="D2021" s="5">
        <f>TITRES_STAT!E2024</f>
        <v>15521</v>
      </c>
      <c r="E2021" s="2">
        <f t="shared" si="124"/>
        <v>3533704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45247</v>
      </c>
      <c r="B2022" s="5">
        <f>TITRES_STAT!C2025</f>
        <v>4.8</v>
      </c>
      <c r="C2022" s="5">
        <f>TITRES_STAT!D2025</f>
        <v>2.2713999999999999</v>
      </c>
      <c r="D2022" s="5">
        <f>TITRES_STAT!E2025</f>
        <v>343</v>
      </c>
      <c r="E2022" s="2">
        <f t="shared" si="124"/>
        <v>3533704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CONFIRMED BULLISH</v>
      </c>
    </row>
    <row r="2023" spans="1:8" ht="13.5" x14ac:dyDescent="0.25">
      <c r="A2023" s="3">
        <f>TITRES_STAT!B2026</f>
        <v>45250</v>
      </c>
      <c r="B2023" s="5">
        <f>TITRES_STAT!C2026</f>
        <v>4.8</v>
      </c>
      <c r="C2023" s="5">
        <f>TITRES_STAT!D2026</f>
        <v>2.2713999999999999</v>
      </c>
      <c r="D2023" s="5">
        <f>TITRES_STAT!E2026</f>
        <v>0</v>
      </c>
      <c r="E2023" s="2">
        <f t="shared" si="124"/>
        <v>3533704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45251</v>
      </c>
      <c r="B2024" s="5">
        <f>TITRES_STAT!C2027</f>
        <v>4.8</v>
      </c>
      <c r="C2024" s="5">
        <f>TITRES_STAT!D2027</f>
        <v>2.2713999999999999</v>
      </c>
      <c r="D2024" s="5">
        <f>TITRES_STAT!E2027</f>
        <v>2869</v>
      </c>
      <c r="E2024" s="2">
        <f t="shared" si="124"/>
        <v>3533704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CONFIRMED BULLISH</v>
      </c>
    </row>
    <row r="2025" spans="1:8" ht="13.5" x14ac:dyDescent="0.25">
      <c r="A2025" s="3">
        <f>TITRES_STAT!B2028</f>
        <v>45252</v>
      </c>
      <c r="B2025" s="5">
        <f>TITRES_STAT!C2028</f>
        <v>4.8</v>
      </c>
      <c r="C2025" s="5">
        <f>TITRES_STAT!D2028</f>
        <v>2.2713999999999999</v>
      </c>
      <c r="D2025" s="5">
        <f>TITRES_STAT!E2028</f>
        <v>0</v>
      </c>
      <c r="E2025" s="2">
        <f t="shared" si="124"/>
        <v>3533704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45253</v>
      </c>
      <c r="B2026" s="5">
        <f>TITRES_STAT!C2029</f>
        <v>4.83</v>
      </c>
      <c r="C2026" s="5">
        <f>TITRES_STAT!D2029</f>
        <v>2.2856000000000001</v>
      </c>
      <c r="D2026" s="5">
        <f>TITRES_STAT!E2029</f>
        <v>1000</v>
      </c>
      <c r="E2026" s="2">
        <f t="shared" si="124"/>
        <v>3534704</v>
      </c>
      <c r="F2026" s="5" t="str">
        <f t="shared" si="127"/>
        <v>BULLISH</v>
      </c>
      <c r="G2026" s="5" t="str">
        <f t="shared" si="126"/>
        <v>NEUTRAL</v>
      </c>
      <c r="H2026" s="5" t="str">
        <f t="shared" si="125"/>
        <v>CONFIRMED BULLISH</v>
      </c>
    </row>
    <row r="2027" spans="1:8" ht="13.5" x14ac:dyDescent="0.25">
      <c r="A2027" s="3">
        <f>TITRES_STAT!B2030</f>
        <v>45254</v>
      </c>
      <c r="B2027" s="5">
        <f>TITRES_STAT!C2030</f>
        <v>4.83</v>
      </c>
      <c r="C2027" s="5">
        <f>TITRES_STAT!D2030</f>
        <v>2.2856000000000001</v>
      </c>
      <c r="D2027" s="5">
        <f>TITRES_STAT!E2030</f>
        <v>3360</v>
      </c>
      <c r="E2027" s="2">
        <f t="shared" si="124"/>
        <v>3534704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4.83</v>
      </c>
      <c r="C2028" s="5">
        <f>TITRES_STAT!D2031</f>
        <v>2.2856000000000001</v>
      </c>
      <c r="D2028" s="5">
        <f>TITRES_STAT!E2031</f>
        <v>2901</v>
      </c>
      <c r="E2028" s="2">
        <f t="shared" si="124"/>
        <v>3534704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CONFIRMED BULLISH</v>
      </c>
    </row>
    <row r="2029" spans="1:8" ht="13.5" x14ac:dyDescent="0.25">
      <c r="A2029" s="3">
        <f>TITRES_STAT!B2032</f>
        <v>45258</v>
      </c>
      <c r="B2029" s="5">
        <f>TITRES_STAT!C2032</f>
        <v>4.83</v>
      </c>
      <c r="C2029" s="5">
        <f>TITRES_STAT!D2032</f>
        <v>2.2856000000000001</v>
      </c>
      <c r="D2029" s="5">
        <f>TITRES_STAT!E2032</f>
        <v>0</v>
      </c>
      <c r="E2029" s="2">
        <f t="shared" si="124"/>
        <v>3534704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CONFIRMED BULLISH</v>
      </c>
    </row>
    <row r="2030" spans="1:8" ht="13.5" x14ac:dyDescent="0.25">
      <c r="A2030" s="3">
        <f>TITRES_STAT!B2033</f>
        <v>45259</v>
      </c>
      <c r="B2030" s="5">
        <f>TITRES_STAT!C2033</f>
        <v>4.74</v>
      </c>
      <c r="C2030" s="5">
        <f>TITRES_STAT!D2033</f>
        <v>2.2431000000000001</v>
      </c>
      <c r="D2030" s="5">
        <f>TITRES_STAT!E2033</f>
        <v>3566</v>
      </c>
      <c r="E2030" s="2">
        <f t="shared" si="124"/>
        <v>3531138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CONFIRMED BEARISH</v>
      </c>
    </row>
    <row r="2031" spans="1:8" ht="13.5" x14ac:dyDescent="0.25">
      <c r="A2031" s="3">
        <f>TITRES_STAT!B2034</f>
        <v>45260</v>
      </c>
      <c r="B2031" s="5">
        <f>TITRES_STAT!C2034</f>
        <v>4.8</v>
      </c>
      <c r="C2031" s="5">
        <f>TITRES_STAT!D2034</f>
        <v>2.2713999999999999</v>
      </c>
      <c r="D2031" s="5">
        <f>TITRES_STAT!E2034</f>
        <v>677</v>
      </c>
      <c r="E2031" s="2">
        <f t="shared" si="124"/>
        <v>3531815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CONFIRMED BEARISH</v>
      </c>
    </row>
    <row r="2032" spans="1:8" ht="13.5" x14ac:dyDescent="0.25">
      <c r="A2032" s="3">
        <f>TITRES_STAT!B2035</f>
        <v>45261</v>
      </c>
      <c r="B2032" s="5">
        <f>TITRES_STAT!C2035</f>
        <v>4.8499999999999996</v>
      </c>
      <c r="C2032" s="5">
        <f>TITRES_STAT!D2035</f>
        <v>2.2951000000000001</v>
      </c>
      <c r="D2032" s="5">
        <f>TITRES_STAT!E2035</f>
        <v>660</v>
      </c>
      <c r="E2032" s="2">
        <f t="shared" si="124"/>
        <v>3532475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BEARISH DIVERGENCE</v>
      </c>
    </row>
    <row r="2033" spans="1:8" ht="13.5" x14ac:dyDescent="0.25">
      <c r="A2033" s="3">
        <f>TITRES_STAT!B2036</f>
        <v>45264</v>
      </c>
      <c r="B2033" s="5">
        <f>TITRES_STAT!C2036</f>
        <v>4.8</v>
      </c>
      <c r="C2033" s="5">
        <f>TITRES_STAT!D2036</f>
        <v>2.2713999999999999</v>
      </c>
      <c r="D2033" s="5">
        <f>TITRES_STAT!E2036</f>
        <v>2000</v>
      </c>
      <c r="E2033" s="2">
        <f t="shared" si="124"/>
        <v>3530475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4.8</v>
      </c>
      <c r="C2034" s="5">
        <f>TITRES_STAT!D2037</f>
        <v>2.2713999999999999</v>
      </c>
      <c r="D2034" s="5">
        <f>TITRES_STAT!E2037</f>
        <v>600</v>
      </c>
      <c r="E2034" s="2">
        <f t="shared" si="124"/>
        <v>3530475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CONFIRMED BEARISH</v>
      </c>
    </row>
    <row r="2035" spans="1:8" ht="13.5" x14ac:dyDescent="0.25">
      <c r="A2035" s="3">
        <f>TITRES_STAT!B2038</f>
        <v>45266</v>
      </c>
      <c r="B2035" s="5">
        <f>TITRES_STAT!C2038</f>
        <v>4.79</v>
      </c>
      <c r="C2035" s="5">
        <f>TITRES_STAT!D2038</f>
        <v>2.2667000000000002</v>
      </c>
      <c r="D2035" s="5">
        <f>TITRES_STAT!E2038</f>
        <v>589</v>
      </c>
      <c r="E2035" s="2">
        <f t="shared" si="124"/>
        <v>3529886</v>
      </c>
      <c r="F2035" s="5" t="str">
        <f t="shared" si="127"/>
        <v>BEARISH</v>
      </c>
      <c r="G2035" s="5" t="str">
        <f t="shared" si="126"/>
        <v>NEUTRAL</v>
      </c>
      <c r="H2035" s="5" t="str">
        <f t="shared" si="125"/>
        <v>BEARISH DIVERGENCE</v>
      </c>
    </row>
    <row r="2036" spans="1:8" ht="13.5" x14ac:dyDescent="0.25">
      <c r="A2036" s="3">
        <f>TITRES_STAT!B2039</f>
        <v>45267</v>
      </c>
      <c r="B2036" s="5">
        <f>TITRES_STAT!C2039</f>
        <v>4.8</v>
      </c>
      <c r="C2036" s="5">
        <f>TITRES_STAT!D2039</f>
        <v>2.2713999999999999</v>
      </c>
      <c r="D2036" s="5">
        <f>TITRES_STAT!E2039</f>
        <v>4591</v>
      </c>
      <c r="E2036" s="2">
        <f t="shared" si="124"/>
        <v>3534477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45268</v>
      </c>
      <c r="B2037" s="5">
        <f>TITRES_STAT!C2040</f>
        <v>4.95</v>
      </c>
      <c r="C2037" s="5">
        <f>TITRES_STAT!D2040</f>
        <v>2.3424</v>
      </c>
      <c r="D2037" s="5">
        <f>TITRES_STAT!E2040</f>
        <v>9561</v>
      </c>
      <c r="E2037" s="2">
        <f t="shared" si="124"/>
        <v>3544038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4.95</v>
      </c>
      <c r="C2038" s="5">
        <f>TITRES_STAT!D2041</f>
        <v>2.3424</v>
      </c>
      <c r="D2038" s="5">
        <f>TITRES_STAT!E2041</f>
        <v>2543</v>
      </c>
      <c r="E2038" s="2">
        <f t="shared" si="124"/>
        <v>3544038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4.95</v>
      </c>
      <c r="C2039" s="5">
        <f>TITRES_STAT!D2042</f>
        <v>2.3424</v>
      </c>
      <c r="D2039" s="5">
        <f>TITRES_STAT!E2042</f>
        <v>10667</v>
      </c>
      <c r="E2039" s="2">
        <f t="shared" si="124"/>
        <v>3544038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4.96</v>
      </c>
      <c r="C2040" s="5">
        <f>TITRES_STAT!D2043</f>
        <v>2.3472</v>
      </c>
      <c r="D2040" s="5">
        <f>TITRES_STAT!E2043</f>
        <v>1000</v>
      </c>
      <c r="E2040" s="2">
        <f t="shared" si="124"/>
        <v>3545038</v>
      </c>
      <c r="F2040" s="5" t="str">
        <f t="shared" si="127"/>
        <v>BULLISH</v>
      </c>
      <c r="G2040" s="5" t="str">
        <f t="shared" si="126"/>
        <v>NEUTRAL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4.9000000000000004</v>
      </c>
      <c r="C2041" s="5">
        <f>TITRES_STAT!D2044</f>
        <v>2.3188</v>
      </c>
      <c r="D2041" s="5">
        <f>TITRES_STAT!E2044</f>
        <v>4043</v>
      </c>
      <c r="E2041" s="2">
        <f t="shared" si="124"/>
        <v>3540995</v>
      </c>
      <c r="F2041" s="5" t="str">
        <f t="shared" si="127"/>
        <v>BULLISH</v>
      </c>
      <c r="G2041" s="5" t="str">
        <f t="shared" si="126"/>
        <v>NEUTRAL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4.9000000000000004</v>
      </c>
      <c r="C2042" s="5">
        <f>TITRES_STAT!D2045</f>
        <v>2.3188</v>
      </c>
      <c r="D2042" s="5">
        <f>TITRES_STAT!E2045</f>
        <v>0</v>
      </c>
      <c r="E2042" s="2">
        <f t="shared" si="124"/>
        <v>3540995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4.95</v>
      </c>
      <c r="C2043" s="5">
        <f>TITRES_STAT!D2046</f>
        <v>2.3424</v>
      </c>
      <c r="D2043" s="5">
        <f>TITRES_STAT!E2046</f>
        <v>6856</v>
      </c>
      <c r="E2043" s="2">
        <f t="shared" si="124"/>
        <v>3547851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45279</v>
      </c>
      <c r="B2044" s="5">
        <f>TITRES_STAT!C2047</f>
        <v>4.9000000000000004</v>
      </c>
      <c r="C2044" s="5">
        <f>TITRES_STAT!D2047</f>
        <v>2.3188</v>
      </c>
      <c r="D2044" s="5">
        <f>TITRES_STAT!E2047</f>
        <v>4975</v>
      </c>
      <c r="E2044" s="2">
        <f t="shared" si="124"/>
        <v>3542876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5.19</v>
      </c>
      <c r="C2045" s="5">
        <f>TITRES_STAT!D2048</f>
        <v>2.456</v>
      </c>
      <c r="D2045" s="5">
        <f>TITRES_STAT!E2048</f>
        <v>15696</v>
      </c>
      <c r="E2045" s="2">
        <f t="shared" si="124"/>
        <v>3558572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5.35</v>
      </c>
      <c r="C2046" s="5">
        <f>TITRES_STAT!D2049</f>
        <v>2.5316999999999998</v>
      </c>
      <c r="D2046" s="5">
        <f>TITRES_STAT!E2049</f>
        <v>16084</v>
      </c>
      <c r="E2046" s="2">
        <f t="shared" si="124"/>
        <v>3574656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5.67</v>
      </c>
      <c r="C2047" s="5">
        <f>TITRES_STAT!D2050</f>
        <v>2.6831</v>
      </c>
      <c r="D2047" s="5">
        <f>TITRES_STAT!E2050</f>
        <v>43336</v>
      </c>
      <c r="E2047" s="2">
        <f t="shared" si="124"/>
        <v>3617992</v>
      </c>
      <c r="F2047" s="5" t="str">
        <f t="shared" si="127"/>
        <v>BULLISH</v>
      </c>
      <c r="G2047" s="5" t="str">
        <f t="shared" si="126"/>
        <v>STRONG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5.69</v>
      </c>
      <c r="C2048" s="5">
        <f>TITRES_STAT!D2051</f>
        <v>2.6926000000000001</v>
      </c>
      <c r="D2048" s="5">
        <f>TITRES_STAT!E2051</f>
        <v>16662</v>
      </c>
      <c r="E2048" s="2">
        <f t="shared" si="124"/>
        <v>3634654</v>
      </c>
      <c r="F2048" s="5" t="str">
        <f t="shared" si="127"/>
        <v>BULLISH</v>
      </c>
      <c r="G2048" s="5" t="str">
        <f t="shared" si="126"/>
        <v>STRONG</v>
      </c>
      <c r="H2048" s="5" t="str">
        <f t="shared" si="125"/>
        <v>CONFIRMED BULLISH</v>
      </c>
    </row>
    <row r="2049" spans="1:8" ht="13.5" x14ac:dyDescent="0.25">
      <c r="A2049" s="3">
        <f>TITRES_STAT!B2052</f>
        <v>45286</v>
      </c>
      <c r="B2049" s="5">
        <f>TITRES_STAT!C2052</f>
        <v>5.67</v>
      </c>
      <c r="C2049" s="5">
        <f>TITRES_STAT!D2052</f>
        <v>2.6831</v>
      </c>
      <c r="D2049" s="5">
        <f>TITRES_STAT!E2052</f>
        <v>8930</v>
      </c>
      <c r="E2049" s="2">
        <f t="shared" si="124"/>
        <v>3625724</v>
      </c>
      <c r="F2049" s="5" t="str">
        <f t="shared" si="127"/>
        <v>BULLISH</v>
      </c>
      <c r="G2049" s="5" t="str">
        <f t="shared" si="126"/>
        <v>STRONG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5.66</v>
      </c>
      <c r="C2050" s="5">
        <f>TITRES_STAT!D2053</f>
        <v>2.6783999999999999</v>
      </c>
      <c r="D2050" s="5">
        <f>TITRES_STAT!E2053</f>
        <v>2625</v>
      </c>
      <c r="E2050" s="2">
        <f t="shared" si="124"/>
        <v>3623099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5.7</v>
      </c>
      <c r="C2051" s="5">
        <f>TITRES_STAT!D2054</f>
        <v>2.6972999999999998</v>
      </c>
      <c r="D2051" s="5">
        <f>TITRES_STAT!E2054</f>
        <v>11515</v>
      </c>
      <c r="E2051" s="2">
        <f t="shared" si="124"/>
        <v>3634614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CONFIRMED BULLISH</v>
      </c>
    </row>
    <row r="2052" spans="1:8" ht="13.5" x14ac:dyDescent="0.25">
      <c r="A2052" s="3">
        <f>TITRES_STAT!B2055</f>
        <v>45289</v>
      </c>
      <c r="B2052" s="5">
        <f>TITRES_STAT!C2055</f>
        <v>5.36</v>
      </c>
      <c r="C2052" s="5">
        <f>TITRES_STAT!D2055</f>
        <v>2.5365000000000002</v>
      </c>
      <c r="D2052" s="5">
        <f>TITRES_STAT!E2055</f>
        <v>8799</v>
      </c>
      <c r="E2052" s="2">
        <f t="shared" ref="E2052:E2115" si="128">IF(B2052&gt;B2051, E2051+D2052, IF(B2052&lt;B2051, E2051-D2052, E2051))</f>
        <v>3625815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BULLISH DIVERGENCE</v>
      </c>
    </row>
    <row r="2053" spans="1:8" ht="13.5" x14ac:dyDescent="0.25">
      <c r="A2053" s="3">
        <f>TITRES_STAT!B2056</f>
        <v>45293</v>
      </c>
      <c r="B2053" s="5">
        <f>TITRES_STAT!C2056</f>
        <v>5.3</v>
      </c>
      <c r="C2053" s="5">
        <f>TITRES_STAT!D2056</f>
        <v>2.5081000000000002</v>
      </c>
      <c r="D2053" s="5">
        <f>TITRES_STAT!E2056</f>
        <v>555</v>
      </c>
      <c r="E2053" s="2">
        <f t="shared" si="128"/>
        <v>3625260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45294</v>
      </c>
      <c r="B2054" s="5">
        <f>TITRES_STAT!C2057</f>
        <v>5.24</v>
      </c>
      <c r="C2054" s="5">
        <f>TITRES_STAT!D2057</f>
        <v>2.4796999999999998</v>
      </c>
      <c r="D2054" s="5">
        <f>TITRES_STAT!E2057</f>
        <v>5610</v>
      </c>
      <c r="E2054" s="2">
        <f t="shared" si="128"/>
        <v>3619650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5.14</v>
      </c>
      <c r="C2055" s="5">
        <f>TITRES_STAT!D2058</f>
        <v>2.4323000000000001</v>
      </c>
      <c r="D2055" s="5">
        <f>TITRES_STAT!E2058</f>
        <v>7850</v>
      </c>
      <c r="E2055" s="2">
        <f t="shared" si="128"/>
        <v>3611800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5.0999999999999996</v>
      </c>
      <c r="C2056" s="5">
        <f>TITRES_STAT!D2059</f>
        <v>2.4134000000000002</v>
      </c>
      <c r="D2056" s="5">
        <f>TITRES_STAT!E2059</f>
        <v>1</v>
      </c>
      <c r="E2056" s="2">
        <f t="shared" si="128"/>
        <v>3611799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4.8499999999999996</v>
      </c>
      <c r="C2057" s="5">
        <f>TITRES_STAT!D2060</f>
        <v>2.2951000000000001</v>
      </c>
      <c r="D2057" s="5">
        <f>TITRES_STAT!E2060</f>
        <v>159</v>
      </c>
      <c r="E2057" s="2">
        <f t="shared" si="128"/>
        <v>3611640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4.8</v>
      </c>
      <c r="C2058" s="5">
        <f>TITRES_STAT!D2061</f>
        <v>2.2713999999999999</v>
      </c>
      <c r="D2058" s="5">
        <f>TITRES_STAT!E2061</f>
        <v>2293</v>
      </c>
      <c r="E2058" s="2">
        <f t="shared" si="128"/>
        <v>3609347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4.7</v>
      </c>
      <c r="C2059" s="5">
        <f>TITRES_STAT!D2062</f>
        <v>2.2241</v>
      </c>
      <c r="D2059" s="5">
        <f>TITRES_STAT!E2062</f>
        <v>805</v>
      </c>
      <c r="E2059" s="2">
        <f t="shared" si="128"/>
        <v>3608542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4.6900000000000004</v>
      </c>
      <c r="C2060" s="5">
        <f>TITRES_STAT!D2063</f>
        <v>2.2193999999999998</v>
      </c>
      <c r="D2060" s="5">
        <f>TITRES_STAT!E2063</f>
        <v>222</v>
      </c>
      <c r="E2060" s="2">
        <f t="shared" si="128"/>
        <v>3608320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4.5999999999999996</v>
      </c>
      <c r="C2061" s="5">
        <f>TITRES_STAT!D2064</f>
        <v>2.1768000000000001</v>
      </c>
      <c r="D2061" s="5">
        <f>TITRES_STAT!E2064</f>
        <v>918</v>
      </c>
      <c r="E2061" s="2">
        <f t="shared" si="128"/>
        <v>3607402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4.5</v>
      </c>
      <c r="C2062" s="5">
        <f>TITRES_STAT!D2065</f>
        <v>2.1295000000000002</v>
      </c>
      <c r="D2062" s="5">
        <f>TITRES_STAT!E2065</f>
        <v>1338</v>
      </c>
      <c r="E2062" s="2">
        <f t="shared" si="128"/>
        <v>3606064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45307</v>
      </c>
      <c r="B2063" s="5">
        <f>TITRES_STAT!C2066</f>
        <v>4.5999999999999996</v>
      </c>
      <c r="C2063" s="5">
        <f>TITRES_STAT!D2066</f>
        <v>2.1768000000000001</v>
      </c>
      <c r="D2063" s="5">
        <f>TITRES_STAT!E2066</f>
        <v>220</v>
      </c>
      <c r="E2063" s="2">
        <f t="shared" si="128"/>
        <v>3606284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45308</v>
      </c>
      <c r="B2064" s="5">
        <f>TITRES_STAT!C2067</f>
        <v>4.5999999999999996</v>
      </c>
      <c r="C2064" s="5">
        <f>TITRES_STAT!D2067</f>
        <v>2.1768000000000001</v>
      </c>
      <c r="D2064" s="5">
        <f>TITRES_STAT!E2067</f>
        <v>0</v>
      </c>
      <c r="E2064" s="2">
        <f t="shared" si="128"/>
        <v>3606284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4.51</v>
      </c>
      <c r="C2065" s="5">
        <f>TITRES_STAT!D2068</f>
        <v>2.1341999999999999</v>
      </c>
      <c r="D2065" s="5">
        <f>TITRES_STAT!E2068</f>
        <v>30</v>
      </c>
      <c r="E2065" s="2">
        <f t="shared" si="128"/>
        <v>3606254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4.51</v>
      </c>
      <c r="C2066" s="5">
        <f>TITRES_STAT!D2069</f>
        <v>2.1341999999999999</v>
      </c>
      <c r="D2066" s="5">
        <f>TITRES_STAT!E2069</f>
        <v>50</v>
      </c>
      <c r="E2066" s="2">
        <f t="shared" si="128"/>
        <v>3606254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4.4000000000000004</v>
      </c>
      <c r="C2067" s="5">
        <f>TITRES_STAT!D2070</f>
        <v>2.0821999999999998</v>
      </c>
      <c r="D2067" s="5">
        <f>TITRES_STAT!E2070</f>
        <v>2613</v>
      </c>
      <c r="E2067" s="2">
        <f t="shared" si="128"/>
        <v>3603641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4.5999999999999996</v>
      </c>
      <c r="C2068" s="5">
        <f>TITRES_STAT!D2071</f>
        <v>2.1768000000000001</v>
      </c>
      <c r="D2068" s="5">
        <f>TITRES_STAT!E2071</f>
        <v>74</v>
      </c>
      <c r="E2068" s="2">
        <f t="shared" si="128"/>
        <v>3603715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4.5999999999999996</v>
      </c>
      <c r="C2069" s="5">
        <f>TITRES_STAT!D2072</f>
        <v>2.1768000000000001</v>
      </c>
      <c r="D2069" s="5">
        <f>TITRES_STAT!E2072</f>
        <v>0</v>
      </c>
      <c r="E2069" s="2">
        <f t="shared" si="128"/>
        <v>3603715</v>
      </c>
      <c r="F2069" s="5" t="str">
        <f t="shared" si="131"/>
        <v>BEARISH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4.5999999999999996</v>
      </c>
      <c r="C2070" s="5">
        <f>TITRES_STAT!D2073</f>
        <v>2.1768000000000001</v>
      </c>
      <c r="D2070" s="5">
        <f>TITRES_STAT!E2073</f>
        <v>0</v>
      </c>
      <c r="E2070" s="2">
        <f t="shared" si="128"/>
        <v>3603715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BEARISH DIVERGENCE</v>
      </c>
    </row>
    <row r="2071" spans="1:8" ht="13.5" x14ac:dyDescent="0.25">
      <c r="A2071" s="3">
        <f>TITRES_STAT!B2074</f>
        <v>45317</v>
      </c>
      <c r="B2071" s="5">
        <f>TITRES_STAT!C2074</f>
        <v>4.58</v>
      </c>
      <c r="C2071" s="5">
        <f>TITRES_STAT!D2074</f>
        <v>2.1673</v>
      </c>
      <c r="D2071" s="5">
        <f>TITRES_STAT!E2074</f>
        <v>20</v>
      </c>
      <c r="E2071" s="2">
        <f t="shared" si="128"/>
        <v>3603695</v>
      </c>
      <c r="F2071" s="5" t="str">
        <f t="shared" si="131"/>
        <v>BEARISH</v>
      </c>
      <c r="G2071" s="5" t="str">
        <f t="shared" si="130"/>
        <v>NEUTRAL</v>
      </c>
      <c r="H2071" s="5" t="str">
        <f t="shared" si="129"/>
        <v>BEARISH DIVERGENCE</v>
      </c>
    </row>
    <row r="2072" spans="1:8" ht="13.5" x14ac:dyDescent="0.25">
      <c r="A2072" s="3">
        <f>TITRES_STAT!B2075</f>
        <v>45320</v>
      </c>
      <c r="B2072" s="5">
        <f>TITRES_STAT!C2075</f>
        <v>4.5</v>
      </c>
      <c r="C2072" s="5">
        <f>TITRES_STAT!D2075</f>
        <v>2.1295000000000002</v>
      </c>
      <c r="D2072" s="5">
        <f>TITRES_STAT!E2075</f>
        <v>274</v>
      </c>
      <c r="E2072" s="2">
        <f t="shared" si="128"/>
        <v>3603421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BEARISH DIVERGENCE</v>
      </c>
    </row>
    <row r="2073" spans="1:8" ht="13.5" x14ac:dyDescent="0.25">
      <c r="A2073" s="3">
        <f>TITRES_STAT!B2076</f>
        <v>45321</v>
      </c>
      <c r="B2073" s="5">
        <f>TITRES_STAT!C2076</f>
        <v>4.55</v>
      </c>
      <c r="C2073" s="5">
        <f>TITRES_STAT!D2076</f>
        <v>2.1530999999999998</v>
      </c>
      <c r="D2073" s="5">
        <f>TITRES_STAT!E2076</f>
        <v>2617</v>
      </c>
      <c r="E2073" s="2">
        <f t="shared" si="128"/>
        <v>3606038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BULLISH DIVERGENCE</v>
      </c>
    </row>
    <row r="2074" spans="1:8" ht="13.5" x14ac:dyDescent="0.25">
      <c r="A2074" s="3">
        <f>TITRES_STAT!B2077</f>
        <v>45322</v>
      </c>
      <c r="B2074" s="5">
        <f>TITRES_STAT!C2077</f>
        <v>4.57</v>
      </c>
      <c r="C2074" s="5">
        <f>TITRES_STAT!D2077</f>
        <v>2.1625999999999999</v>
      </c>
      <c r="D2074" s="5">
        <f>TITRES_STAT!E2077</f>
        <v>50</v>
      </c>
      <c r="E2074" s="2">
        <f t="shared" si="128"/>
        <v>3606088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BULLISH DIVERGENCE</v>
      </c>
    </row>
    <row r="2075" spans="1:8" ht="13.5" x14ac:dyDescent="0.25">
      <c r="A2075" s="3">
        <f>TITRES_STAT!B2078</f>
        <v>45323</v>
      </c>
      <c r="B2075" s="5">
        <f>TITRES_STAT!C2078</f>
        <v>4.55</v>
      </c>
      <c r="C2075" s="5">
        <f>TITRES_STAT!D2078</f>
        <v>2.1530999999999998</v>
      </c>
      <c r="D2075" s="5">
        <f>TITRES_STAT!E2078</f>
        <v>1411</v>
      </c>
      <c r="E2075" s="2">
        <f t="shared" si="128"/>
        <v>3604677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BULLISH DIVERGENCE</v>
      </c>
    </row>
    <row r="2076" spans="1:8" ht="13.5" x14ac:dyDescent="0.25">
      <c r="A2076" s="3">
        <f>TITRES_STAT!B2079</f>
        <v>45324</v>
      </c>
      <c r="B2076" s="5">
        <f>TITRES_STAT!C2079</f>
        <v>4.55</v>
      </c>
      <c r="C2076" s="5">
        <f>TITRES_STAT!D2079</f>
        <v>2.1530999999999998</v>
      </c>
      <c r="D2076" s="5">
        <f>TITRES_STAT!E2079</f>
        <v>0</v>
      </c>
      <c r="E2076" s="2">
        <f t="shared" si="128"/>
        <v>3604677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BULLISH DIVERGENCE</v>
      </c>
    </row>
    <row r="2077" spans="1:8" ht="13.5" x14ac:dyDescent="0.25">
      <c r="A2077" s="3">
        <f>TITRES_STAT!B2080</f>
        <v>45327</v>
      </c>
      <c r="B2077" s="5">
        <f>TITRES_STAT!C2080</f>
        <v>4.55</v>
      </c>
      <c r="C2077" s="5">
        <f>TITRES_STAT!D2080</f>
        <v>2.1530999999999998</v>
      </c>
      <c r="D2077" s="5">
        <f>TITRES_STAT!E2080</f>
        <v>0</v>
      </c>
      <c r="E2077" s="2">
        <f t="shared" si="128"/>
        <v>3604677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4.55</v>
      </c>
      <c r="C2078" s="5">
        <f>TITRES_STAT!D2081</f>
        <v>2.1530999999999998</v>
      </c>
      <c r="D2078" s="5">
        <f>TITRES_STAT!E2081</f>
        <v>0</v>
      </c>
      <c r="E2078" s="2">
        <f t="shared" si="128"/>
        <v>3604677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NEUTRAL</v>
      </c>
    </row>
    <row r="2079" spans="1:8" ht="13.5" x14ac:dyDescent="0.25">
      <c r="A2079" s="3">
        <f>TITRES_STAT!B2082</f>
        <v>45329</v>
      </c>
      <c r="B2079" s="5">
        <f>TITRES_STAT!C2082</f>
        <v>4.5</v>
      </c>
      <c r="C2079" s="5">
        <f>TITRES_STAT!D2082</f>
        <v>2.1295000000000002</v>
      </c>
      <c r="D2079" s="5">
        <f>TITRES_STAT!E2082</f>
        <v>110</v>
      </c>
      <c r="E2079" s="2">
        <f t="shared" si="128"/>
        <v>3604567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45330</v>
      </c>
      <c r="B2080" s="5">
        <f>TITRES_STAT!C2083</f>
        <v>4.5</v>
      </c>
      <c r="C2080" s="5">
        <f>TITRES_STAT!D2083</f>
        <v>2.1295000000000002</v>
      </c>
      <c r="D2080" s="5">
        <f>TITRES_STAT!E2083</f>
        <v>0</v>
      </c>
      <c r="E2080" s="2">
        <f t="shared" si="128"/>
        <v>3604567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45331</v>
      </c>
      <c r="B2081" s="5">
        <f>TITRES_STAT!C2084</f>
        <v>4.5199999999999996</v>
      </c>
      <c r="C2081" s="5">
        <f>TITRES_STAT!D2084</f>
        <v>2.1389</v>
      </c>
      <c r="D2081" s="5">
        <f>TITRES_STAT!E2084</f>
        <v>673</v>
      </c>
      <c r="E2081" s="2">
        <f t="shared" si="128"/>
        <v>3605240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BULLISH DIVERGENCE</v>
      </c>
    </row>
    <row r="2082" spans="1:8" ht="13.5" x14ac:dyDescent="0.25">
      <c r="A2082" s="3">
        <f>TITRES_STAT!B2085</f>
        <v>45334</v>
      </c>
      <c r="B2082" s="5">
        <f>TITRES_STAT!C2085</f>
        <v>4.5</v>
      </c>
      <c r="C2082" s="5">
        <f>TITRES_STAT!D2085</f>
        <v>2.1295000000000002</v>
      </c>
      <c r="D2082" s="5">
        <f>TITRES_STAT!E2085</f>
        <v>100</v>
      </c>
      <c r="E2082" s="2">
        <f t="shared" si="128"/>
        <v>3605140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BULLISH DIVERGENCE</v>
      </c>
    </row>
    <row r="2083" spans="1:8" ht="13.5" x14ac:dyDescent="0.25">
      <c r="A2083" s="3">
        <f>TITRES_STAT!B2086</f>
        <v>45335</v>
      </c>
      <c r="B2083" s="5">
        <f>TITRES_STAT!C2086</f>
        <v>4.45</v>
      </c>
      <c r="C2083" s="5">
        <f>TITRES_STAT!D2086</f>
        <v>2.1057999999999999</v>
      </c>
      <c r="D2083" s="5">
        <f>TITRES_STAT!E2086</f>
        <v>10</v>
      </c>
      <c r="E2083" s="2">
        <f t="shared" si="128"/>
        <v>3605130</v>
      </c>
      <c r="F2083" s="5" t="str">
        <f t="shared" si="131"/>
        <v>BULLISH</v>
      </c>
      <c r="G2083" s="5" t="str">
        <f t="shared" si="130"/>
        <v>NEUTRAL</v>
      </c>
      <c r="H2083" s="5" t="str">
        <f t="shared" si="129"/>
        <v>BULLISH DIVERGENCE</v>
      </c>
    </row>
    <row r="2084" spans="1:8" ht="13.5" x14ac:dyDescent="0.25">
      <c r="A2084" s="3">
        <f>TITRES_STAT!B2087</f>
        <v>45336</v>
      </c>
      <c r="B2084" s="5">
        <f>TITRES_STAT!C2087</f>
        <v>4.4400000000000004</v>
      </c>
      <c r="C2084" s="5">
        <f>TITRES_STAT!D2087</f>
        <v>2.1011000000000002</v>
      </c>
      <c r="D2084" s="5">
        <f>TITRES_STAT!E2087</f>
        <v>500</v>
      </c>
      <c r="E2084" s="2">
        <f t="shared" si="128"/>
        <v>3604630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BULLISH DIVERGENCE</v>
      </c>
    </row>
    <row r="2085" spans="1:8" ht="13.5" x14ac:dyDescent="0.25">
      <c r="A2085" s="3">
        <f>TITRES_STAT!B2088</f>
        <v>45337</v>
      </c>
      <c r="B2085" s="5">
        <f>TITRES_STAT!C2088</f>
        <v>4.5</v>
      </c>
      <c r="C2085" s="5">
        <f>TITRES_STAT!D2088</f>
        <v>2.1295000000000002</v>
      </c>
      <c r="D2085" s="5">
        <f>TITRES_STAT!E2088</f>
        <v>116</v>
      </c>
      <c r="E2085" s="2">
        <f t="shared" si="128"/>
        <v>3604746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4.5</v>
      </c>
      <c r="C2086" s="5">
        <f>TITRES_STAT!D2089</f>
        <v>2.1295000000000002</v>
      </c>
      <c r="D2086" s="5">
        <f>TITRES_STAT!E2089</f>
        <v>20</v>
      </c>
      <c r="E2086" s="2">
        <f t="shared" si="128"/>
        <v>3604746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4.5</v>
      </c>
      <c r="C2087" s="5">
        <f>TITRES_STAT!D2090</f>
        <v>2.1295000000000002</v>
      </c>
      <c r="D2087" s="5">
        <f>TITRES_STAT!E2090</f>
        <v>1</v>
      </c>
      <c r="E2087" s="2">
        <f t="shared" si="128"/>
        <v>3604746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4.49</v>
      </c>
      <c r="C2088" s="5">
        <f>TITRES_STAT!D2091</f>
        <v>2.1248</v>
      </c>
      <c r="D2088" s="5">
        <f>TITRES_STAT!E2091</f>
        <v>1850</v>
      </c>
      <c r="E2088" s="2">
        <f t="shared" si="128"/>
        <v>3602896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BEARISH DIVERGENCE</v>
      </c>
    </row>
    <row r="2089" spans="1:8" ht="13.5" x14ac:dyDescent="0.25">
      <c r="A2089" s="3">
        <f>TITRES_STAT!B2092</f>
        <v>45343</v>
      </c>
      <c r="B2089" s="5">
        <f>TITRES_STAT!C2092</f>
        <v>4.5199999999999996</v>
      </c>
      <c r="C2089" s="5">
        <f>TITRES_STAT!D2092</f>
        <v>2.1389</v>
      </c>
      <c r="D2089" s="5">
        <f>TITRES_STAT!E2092</f>
        <v>34445</v>
      </c>
      <c r="E2089" s="2">
        <f t="shared" si="128"/>
        <v>3637341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4.79</v>
      </c>
      <c r="C2090" s="5">
        <f>TITRES_STAT!D2093</f>
        <v>2.2667000000000002</v>
      </c>
      <c r="D2090" s="5">
        <f>TITRES_STAT!E2093</f>
        <v>1856</v>
      </c>
      <c r="E2090" s="2">
        <f t="shared" si="128"/>
        <v>3639197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5.07</v>
      </c>
      <c r="C2091" s="5">
        <f>TITRES_STAT!D2094</f>
        <v>2.3992</v>
      </c>
      <c r="D2091" s="5">
        <f>TITRES_STAT!E2094</f>
        <v>1340</v>
      </c>
      <c r="E2091" s="2">
        <f t="shared" si="128"/>
        <v>3640537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5.3</v>
      </c>
      <c r="C2092" s="5">
        <f>TITRES_STAT!D2095</f>
        <v>2.5081000000000002</v>
      </c>
      <c r="D2092" s="5">
        <f>TITRES_STAT!E2095</f>
        <v>150</v>
      </c>
      <c r="E2092" s="2">
        <f t="shared" si="128"/>
        <v>3640687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5</v>
      </c>
      <c r="C2093" s="5">
        <f>TITRES_STAT!D2096</f>
        <v>2.3660999999999999</v>
      </c>
      <c r="D2093" s="5">
        <f>TITRES_STAT!E2096</f>
        <v>347</v>
      </c>
      <c r="E2093" s="2">
        <f t="shared" si="128"/>
        <v>3640340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4.99</v>
      </c>
      <c r="C2094" s="5">
        <f>TITRES_STAT!D2097</f>
        <v>2.3614000000000002</v>
      </c>
      <c r="D2094" s="5">
        <f>TITRES_STAT!E2097</f>
        <v>999</v>
      </c>
      <c r="E2094" s="2">
        <f t="shared" si="128"/>
        <v>3639341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CONFIRMED BULLISH</v>
      </c>
    </row>
    <row r="2095" spans="1:8" ht="13.5" x14ac:dyDescent="0.25">
      <c r="A2095" s="3">
        <f>TITRES_STAT!B2098</f>
        <v>45351</v>
      </c>
      <c r="B2095" s="5">
        <f>TITRES_STAT!C2098</f>
        <v>5.19</v>
      </c>
      <c r="C2095" s="5">
        <f>TITRES_STAT!D2098</f>
        <v>2.456</v>
      </c>
      <c r="D2095" s="5">
        <f>TITRES_STAT!E2098</f>
        <v>45</v>
      </c>
      <c r="E2095" s="2">
        <f t="shared" si="128"/>
        <v>3639386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45352</v>
      </c>
      <c r="B2096" s="5">
        <f>TITRES_STAT!C2099</f>
        <v>4.9400000000000004</v>
      </c>
      <c r="C2096" s="5">
        <f>TITRES_STAT!D2099</f>
        <v>2.3376999999999999</v>
      </c>
      <c r="D2096" s="5">
        <f>TITRES_STAT!E2099</f>
        <v>4240</v>
      </c>
      <c r="E2096" s="2">
        <f t="shared" si="128"/>
        <v>3635146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45355</v>
      </c>
      <c r="B2097" s="5">
        <f>TITRES_STAT!C2100</f>
        <v>5.13</v>
      </c>
      <c r="C2097" s="5">
        <f>TITRES_STAT!D2100</f>
        <v>2.4276</v>
      </c>
      <c r="D2097" s="5">
        <f>TITRES_STAT!E2100</f>
        <v>1</v>
      </c>
      <c r="E2097" s="2">
        <f t="shared" si="128"/>
        <v>3635147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45356</v>
      </c>
      <c r="B2098" s="5">
        <f>TITRES_STAT!C2101</f>
        <v>5.13</v>
      </c>
      <c r="C2098" s="5">
        <f>TITRES_STAT!D2101</f>
        <v>2.4276</v>
      </c>
      <c r="D2098" s="5">
        <f>TITRES_STAT!E2101</f>
        <v>0</v>
      </c>
      <c r="E2098" s="2">
        <f t="shared" si="128"/>
        <v>3635147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BEARISH DIVERGENCE</v>
      </c>
    </row>
    <row r="2099" spans="1:8" ht="13.5" x14ac:dyDescent="0.25">
      <c r="A2099" s="3">
        <f>TITRES_STAT!B2102</f>
        <v>45357</v>
      </c>
      <c r="B2099" s="5">
        <f>TITRES_STAT!C2102</f>
        <v>5.08</v>
      </c>
      <c r="C2099" s="5">
        <f>TITRES_STAT!D2102</f>
        <v>2.4039999999999999</v>
      </c>
      <c r="D2099" s="5">
        <f>TITRES_STAT!E2102</f>
        <v>4302</v>
      </c>
      <c r="E2099" s="2">
        <f t="shared" si="128"/>
        <v>3630845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BEARISH DIVERGENCE</v>
      </c>
    </row>
    <row r="2100" spans="1:8" ht="13.5" x14ac:dyDescent="0.25">
      <c r="A2100" s="3">
        <f>TITRES_STAT!B2103</f>
        <v>45358</v>
      </c>
      <c r="B2100" s="5">
        <f>TITRES_STAT!C2103</f>
        <v>5.0999999999999996</v>
      </c>
      <c r="C2100" s="5">
        <f>TITRES_STAT!D2103</f>
        <v>2.4134000000000002</v>
      </c>
      <c r="D2100" s="5">
        <f>TITRES_STAT!E2103</f>
        <v>1220</v>
      </c>
      <c r="E2100" s="2">
        <f t="shared" si="128"/>
        <v>3632065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5.15</v>
      </c>
      <c r="C2101" s="5">
        <f>TITRES_STAT!D2104</f>
        <v>2.4371</v>
      </c>
      <c r="D2101" s="5">
        <f>TITRES_STAT!E2104</f>
        <v>850</v>
      </c>
      <c r="E2101" s="2">
        <f t="shared" si="128"/>
        <v>3632915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BEARISH DIVERGENCE</v>
      </c>
    </row>
    <row r="2102" spans="1:8" ht="13.5" x14ac:dyDescent="0.25">
      <c r="A2102" s="3">
        <f>TITRES_STAT!B2105</f>
        <v>45362</v>
      </c>
      <c r="B2102" s="5">
        <f>TITRES_STAT!C2105</f>
        <v>5.15</v>
      </c>
      <c r="C2102" s="5">
        <f>TITRES_STAT!D2105</f>
        <v>2.4371</v>
      </c>
      <c r="D2102" s="5">
        <f>TITRES_STAT!E2105</f>
        <v>11</v>
      </c>
      <c r="E2102" s="2">
        <f t="shared" si="128"/>
        <v>3632915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BEARISH DIVERGENCE</v>
      </c>
    </row>
    <row r="2103" spans="1:8" ht="13.5" x14ac:dyDescent="0.25">
      <c r="A2103" s="3">
        <f>TITRES_STAT!B2106</f>
        <v>45363</v>
      </c>
      <c r="B2103" s="5">
        <f>TITRES_STAT!C2106</f>
        <v>5.15</v>
      </c>
      <c r="C2103" s="5">
        <f>TITRES_STAT!D2106</f>
        <v>2.4371</v>
      </c>
      <c r="D2103" s="5">
        <f>TITRES_STAT!E2106</f>
        <v>0</v>
      </c>
      <c r="E2103" s="2">
        <f t="shared" si="128"/>
        <v>3632915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BEARISH DIVERGENCE</v>
      </c>
    </row>
    <row r="2104" spans="1:8" ht="13.5" x14ac:dyDescent="0.25">
      <c r="A2104" s="3">
        <f>TITRES_STAT!B2107</f>
        <v>45364</v>
      </c>
      <c r="B2104" s="5">
        <f>TITRES_STAT!C2107</f>
        <v>5.0999999999999996</v>
      </c>
      <c r="C2104" s="5">
        <f>TITRES_STAT!D2107</f>
        <v>2.4134000000000002</v>
      </c>
      <c r="D2104" s="5">
        <f>TITRES_STAT!E2107</f>
        <v>10</v>
      </c>
      <c r="E2104" s="2">
        <f t="shared" si="128"/>
        <v>3632905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CONFIRMED BULLISH</v>
      </c>
    </row>
    <row r="2105" spans="1:8" ht="13.5" x14ac:dyDescent="0.25">
      <c r="A2105" s="3">
        <f>TITRES_STAT!B2108</f>
        <v>45365</v>
      </c>
      <c r="B2105" s="5">
        <f>TITRES_STAT!C2108</f>
        <v>4.9000000000000004</v>
      </c>
      <c r="C2105" s="5">
        <f>TITRES_STAT!D2108</f>
        <v>2.3188</v>
      </c>
      <c r="D2105" s="5">
        <f>TITRES_STAT!E2108</f>
        <v>3000</v>
      </c>
      <c r="E2105" s="2">
        <f t="shared" si="128"/>
        <v>3629905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CONFIRMED BEARISH</v>
      </c>
    </row>
    <row r="2106" spans="1:8" ht="13.5" x14ac:dyDescent="0.25">
      <c r="A2106" s="3">
        <f>TITRES_STAT!B2109</f>
        <v>45366</v>
      </c>
      <c r="B2106" s="5">
        <f>TITRES_STAT!C2109</f>
        <v>4.9000000000000004</v>
      </c>
      <c r="C2106" s="5">
        <f>TITRES_STAT!D2109</f>
        <v>2.3188</v>
      </c>
      <c r="D2106" s="5">
        <f>TITRES_STAT!E2109</f>
        <v>921</v>
      </c>
      <c r="E2106" s="2">
        <f t="shared" si="128"/>
        <v>3629905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4.9000000000000004</v>
      </c>
      <c r="C2107" s="5">
        <f>TITRES_STAT!D2110</f>
        <v>2.3188</v>
      </c>
      <c r="D2107" s="5">
        <f>TITRES_STAT!E2110</f>
        <v>6</v>
      </c>
      <c r="E2107" s="2">
        <f t="shared" si="128"/>
        <v>3629905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5</v>
      </c>
      <c r="C2108" s="5">
        <f>TITRES_STAT!D2111</f>
        <v>2.3660999999999999</v>
      </c>
      <c r="D2108" s="5">
        <f>TITRES_STAT!E2111</f>
        <v>100</v>
      </c>
      <c r="E2108" s="2">
        <f t="shared" si="128"/>
        <v>3630005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5</v>
      </c>
      <c r="C2109" s="5">
        <f>TITRES_STAT!D2112</f>
        <v>2.3660999999999999</v>
      </c>
      <c r="D2109" s="5">
        <f>TITRES_STAT!E2112</f>
        <v>72</v>
      </c>
      <c r="E2109" s="2">
        <f t="shared" si="128"/>
        <v>3630005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5</v>
      </c>
      <c r="C2110" s="5">
        <f>TITRES_STAT!D2113</f>
        <v>2.3660999999999999</v>
      </c>
      <c r="D2110" s="5">
        <f>TITRES_STAT!E2113</f>
        <v>0</v>
      </c>
      <c r="E2110" s="2">
        <f t="shared" si="128"/>
        <v>3630005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45376</v>
      </c>
      <c r="B2111" s="5">
        <f>TITRES_STAT!C2114</f>
        <v>4.8499999999999996</v>
      </c>
      <c r="C2111" s="5">
        <f>TITRES_STAT!D2114</f>
        <v>2.2951000000000001</v>
      </c>
      <c r="D2111" s="5">
        <f>TITRES_STAT!E2114</f>
        <v>48</v>
      </c>
      <c r="E2111" s="2">
        <f t="shared" si="128"/>
        <v>3629957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BULLISH DIVERGENCE</v>
      </c>
    </row>
    <row r="2112" spans="1:8" ht="13.5" x14ac:dyDescent="0.25">
      <c r="A2112" s="3">
        <f>TITRES_STAT!B2115</f>
        <v>45377</v>
      </c>
      <c r="B2112" s="5">
        <f>TITRES_STAT!C2115</f>
        <v>4.99</v>
      </c>
      <c r="C2112" s="5">
        <f>TITRES_STAT!D2115</f>
        <v>2.3614000000000002</v>
      </c>
      <c r="D2112" s="5">
        <f>TITRES_STAT!E2115</f>
        <v>100</v>
      </c>
      <c r="E2112" s="2">
        <f t="shared" si="128"/>
        <v>3630057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45378</v>
      </c>
      <c r="B2113" s="5">
        <f>TITRES_STAT!C2116</f>
        <v>4.99</v>
      </c>
      <c r="C2113" s="5">
        <f>TITRES_STAT!D2116</f>
        <v>2.3614000000000002</v>
      </c>
      <c r="D2113" s="5">
        <f>TITRES_STAT!E2116</f>
        <v>5800</v>
      </c>
      <c r="E2113" s="2">
        <f t="shared" si="128"/>
        <v>3630057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BULLISH DIVERGENCE</v>
      </c>
    </row>
    <row r="2114" spans="1:8" ht="13.5" x14ac:dyDescent="0.25">
      <c r="A2114" s="3">
        <f>TITRES_STAT!B2117</f>
        <v>45379</v>
      </c>
      <c r="B2114" s="5">
        <f>TITRES_STAT!C2117</f>
        <v>4.99</v>
      </c>
      <c r="C2114" s="5">
        <f>TITRES_STAT!D2117</f>
        <v>2.3614000000000002</v>
      </c>
      <c r="D2114" s="5">
        <f>TITRES_STAT!E2117</f>
        <v>200</v>
      </c>
      <c r="E2114" s="2">
        <f t="shared" si="128"/>
        <v>3630057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BULLISH DIVERGENCE</v>
      </c>
    </row>
    <row r="2115" spans="1:8" ht="13.5" x14ac:dyDescent="0.25">
      <c r="A2115" s="3">
        <f>TITRES_STAT!B2118</f>
        <v>45380</v>
      </c>
      <c r="B2115" s="5">
        <f>TITRES_STAT!C2118</f>
        <v>4.8</v>
      </c>
      <c r="C2115" s="5">
        <f>TITRES_STAT!D2118</f>
        <v>2.2713999999999999</v>
      </c>
      <c r="D2115" s="5">
        <f>TITRES_STAT!E2118</f>
        <v>2395</v>
      </c>
      <c r="E2115" s="2">
        <f t="shared" si="128"/>
        <v>3627662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4.8</v>
      </c>
      <c r="C2116" s="5">
        <f>TITRES_STAT!D2119</f>
        <v>2.2713999999999999</v>
      </c>
      <c r="D2116" s="5">
        <f>TITRES_STAT!E2119</f>
        <v>0</v>
      </c>
      <c r="E2116" s="2">
        <f t="shared" ref="E2116:E2179" si="132">IF(B2116&gt;B2115, E2115+D2116, IF(B2116&lt;B2115, E2115-D2116, E2115))</f>
        <v>3627662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4.8</v>
      </c>
      <c r="C2117" s="5">
        <f>TITRES_STAT!D2120</f>
        <v>2.2713999999999999</v>
      </c>
      <c r="D2117" s="5">
        <f>TITRES_STAT!E2120</f>
        <v>0</v>
      </c>
      <c r="E2117" s="2">
        <f t="shared" si="132"/>
        <v>3627662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4.5999999999999996</v>
      </c>
      <c r="C2118" s="5">
        <f>TITRES_STAT!D2121</f>
        <v>2.1768000000000001</v>
      </c>
      <c r="D2118" s="5">
        <f>TITRES_STAT!E2121</f>
        <v>1020</v>
      </c>
      <c r="E2118" s="2">
        <f t="shared" si="132"/>
        <v>3626642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4.5999999999999996</v>
      </c>
      <c r="C2119" s="5">
        <f>TITRES_STAT!D2122</f>
        <v>2.1768000000000001</v>
      </c>
      <c r="D2119" s="5">
        <f>TITRES_STAT!E2122</f>
        <v>5</v>
      </c>
      <c r="E2119" s="2">
        <f t="shared" si="132"/>
        <v>3626642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4.5</v>
      </c>
      <c r="C2120" s="5">
        <f>TITRES_STAT!D2123</f>
        <v>2.1295000000000002</v>
      </c>
      <c r="D2120" s="5">
        <f>TITRES_STAT!E2123</f>
        <v>403</v>
      </c>
      <c r="E2120" s="2">
        <f t="shared" si="132"/>
        <v>3626239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4.5</v>
      </c>
      <c r="C2121" s="5">
        <f>TITRES_STAT!D2124</f>
        <v>2.1295000000000002</v>
      </c>
      <c r="D2121" s="5">
        <f>TITRES_STAT!E2124</f>
        <v>0</v>
      </c>
      <c r="E2121" s="2">
        <f t="shared" si="132"/>
        <v>3626239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45394</v>
      </c>
      <c r="B2122" s="5">
        <f>TITRES_STAT!C2125</f>
        <v>4.7699999999999996</v>
      </c>
      <c r="C2122" s="5">
        <f>TITRES_STAT!D2125</f>
        <v>2.2572999999999999</v>
      </c>
      <c r="D2122" s="5">
        <f>TITRES_STAT!E2125</f>
        <v>0</v>
      </c>
      <c r="E2122" s="2">
        <f t="shared" si="132"/>
        <v>3626239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4.7699999999999996</v>
      </c>
      <c r="C2123" s="5">
        <f>TITRES_STAT!D2126</f>
        <v>2.2572999999999999</v>
      </c>
      <c r="D2123" s="5">
        <f>TITRES_STAT!E2126</f>
        <v>20</v>
      </c>
      <c r="E2123" s="2">
        <f t="shared" si="132"/>
        <v>3626239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BEARISH DIVERGENCE</v>
      </c>
    </row>
    <row r="2124" spans="1:8" ht="13.5" x14ac:dyDescent="0.25">
      <c r="A2124" s="3">
        <f>TITRES_STAT!B2127</f>
        <v>45398</v>
      </c>
      <c r="B2124" s="5">
        <f>TITRES_STAT!C2127</f>
        <v>4.7699999999999996</v>
      </c>
      <c r="C2124" s="5">
        <f>TITRES_STAT!D2127</f>
        <v>2.2572999999999999</v>
      </c>
      <c r="D2124" s="5">
        <f>TITRES_STAT!E2127</f>
        <v>287</v>
      </c>
      <c r="E2124" s="2">
        <f t="shared" si="132"/>
        <v>3626239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BEARISH DIVERGENCE</v>
      </c>
    </row>
    <row r="2125" spans="1:8" ht="13.5" x14ac:dyDescent="0.25">
      <c r="A2125" s="3">
        <f>TITRES_STAT!B2128</f>
        <v>45399</v>
      </c>
      <c r="B2125" s="5">
        <f>TITRES_STAT!C2128</f>
        <v>4.68</v>
      </c>
      <c r="C2125" s="5">
        <f>TITRES_STAT!D2128</f>
        <v>2.2147000000000001</v>
      </c>
      <c r="D2125" s="5">
        <f>TITRES_STAT!E2128</f>
        <v>348</v>
      </c>
      <c r="E2125" s="2">
        <f t="shared" si="132"/>
        <v>3625891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BEARISH DIVERGENCE</v>
      </c>
    </row>
    <row r="2126" spans="1:8" ht="13.5" x14ac:dyDescent="0.25">
      <c r="A2126" s="3">
        <f>TITRES_STAT!B2129</f>
        <v>45400</v>
      </c>
      <c r="B2126" s="5">
        <f>TITRES_STAT!C2129</f>
        <v>4.7</v>
      </c>
      <c r="C2126" s="5">
        <f>TITRES_STAT!D2129</f>
        <v>2.2241</v>
      </c>
      <c r="D2126" s="5">
        <f>TITRES_STAT!E2129</f>
        <v>502</v>
      </c>
      <c r="E2126" s="2">
        <f t="shared" si="132"/>
        <v>3626393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CONFIRMED BULLISH</v>
      </c>
    </row>
    <row r="2127" spans="1:8" ht="13.5" x14ac:dyDescent="0.25">
      <c r="A2127" s="3">
        <f>TITRES_STAT!B2130</f>
        <v>45401</v>
      </c>
      <c r="B2127" s="5">
        <f>TITRES_STAT!C2130</f>
        <v>4.6500000000000004</v>
      </c>
      <c r="C2127" s="5">
        <f>TITRES_STAT!D2130</f>
        <v>2.2004999999999999</v>
      </c>
      <c r="D2127" s="5">
        <f>TITRES_STAT!E2130</f>
        <v>500</v>
      </c>
      <c r="E2127" s="2">
        <f t="shared" si="132"/>
        <v>3625893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CONFIRMED BEARISH</v>
      </c>
    </row>
    <row r="2128" spans="1:8" ht="13.5" x14ac:dyDescent="0.25">
      <c r="A2128" s="3">
        <f>TITRES_STAT!B2131</f>
        <v>45404</v>
      </c>
      <c r="B2128" s="5">
        <f>TITRES_STAT!C2131</f>
        <v>4.92</v>
      </c>
      <c r="C2128" s="5">
        <f>TITRES_STAT!D2131</f>
        <v>2.3281999999999998</v>
      </c>
      <c r="D2128" s="5">
        <f>TITRES_STAT!E2131</f>
        <v>17211</v>
      </c>
      <c r="E2128" s="2">
        <f t="shared" si="132"/>
        <v>3643104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5.21</v>
      </c>
      <c r="C2129" s="5">
        <f>TITRES_STAT!D2132</f>
        <v>2.4655</v>
      </c>
      <c r="D2129" s="5">
        <f>TITRES_STAT!E2132</f>
        <v>9574</v>
      </c>
      <c r="E2129" s="2">
        <f t="shared" si="132"/>
        <v>3652678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5.39</v>
      </c>
      <c r="C2130" s="5">
        <f>TITRES_STAT!D2133</f>
        <v>2.5506000000000002</v>
      </c>
      <c r="D2130" s="5">
        <f>TITRES_STAT!E2133</f>
        <v>18885</v>
      </c>
      <c r="E2130" s="2">
        <f t="shared" si="132"/>
        <v>3671563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5.37</v>
      </c>
      <c r="C2131" s="5">
        <f>TITRES_STAT!D2134</f>
        <v>2.5411999999999999</v>
      </c>
      <c r="D2131" s="5">
        <f>TITRES_STAT!E2134</f>
        <v>464</v>
      </c>
      <c r="E2131" s="2">
        <f t="shared" si="132"/>
        <v>3671099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5.37</v>
      </c>
      <c r="C2132" s="5">
        <f>TITRES_STAT!D2135</f>
        <v>2.5411999999999999</v>
      </c>
      <c r="D2132" s="5">
        <f>TITRES_STAT!E2135</f>
        <v>4826</v>
      </c>
      <c r="E2132" s="2">
        <f t="shared" si="132"/>
        <v>3671099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5.37</v>
      </c>
      <c r="C2133" s="5">
        <f>TITRES_STAT!D2136</f>
        <v>2.5411999999999999</v>
      </c>
      <c r="D2133" s="5">
        <f>TITRES_STAT!E2136</f>
        <v>0</v>
      </c>
      <c r="E2133" s="2">
        <f t="shared" si="132"/>
        <v>3671099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5.05</v>
      </c>
      <c r="C2134" s="5">
        <f>TITRES_STAT!D2137</f>
        <v>2.3898000000000001</v>
      </c>
      <c r="D2134" s="5">
        <f>TITRES_STAT!E2137</f>
        <v>344</v>
      </c>
      <c r="E2134" s="2">
        <f t="shared" si="132"/>
        <v>3670755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BULLISH DIVERGENCE</v>
      </c>
    </row>
    <row r="2135" spans="1:8" ht="13.5" x14ac:dyDescent="0.25">
      <c r="A2135" s="3">
        <f>TITRES_STAT!B2138</f>
        <v>45414</v>
      </c>
      <c r="B2135" s="5">
        <f>TITRES_STAT!C2138</f>
        <v>5.2</v>
      </c>
      <c r="C2135" s="5">
        <f>TITRES_STAT!D2138</f>
        <v>2.4607000000000001</v>
      </c>
      <c r="D2135" s="5">
        <f>TITRES_STAT!E2138</f>
        <v>2515</v>
      </c>
      <c r="E2135" s="2">
        <f t="shared" si="132"/>
        <v>3673270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BULLISH DIVERGENCE</v>
      </c>
    </row>
    <row r="2136" spans="1:8" ht="13.5" x14ac:dyDescent="0.25">
      <c r="A2136" s="3">
        <f>TITRES_STAT!B2139</f>
        <v>45415</v>
      </c>
      <c r="B2136" s="5">
        <f>TITRES_STAT!C2139</f>
        <v>5.25</v>
      </c>
      <c r="C2136" s="5">
        <f>TITRES_STAT!D2139</f>
        <v>2.4843999999999999</v>
      </c>
      <c r="D2136" s="5">
        <f>TITRES_STAT!E2139</f>
        <v>4821</v>
      </c>
      <c r="E2136" s="2">
        <f t="shared" si="132"/>
        <v>3678091</v>
      </c>
      <c r="F2136" s="5" t="str">
        <f t="shared" si="135"/>
        <v>BULLISH</v>
      </c>
      <c r="G2136" s="5" t="str">
        <f t="shared" si="134"/>
        <v>NEUTRAL</v>
      </c>
      <c r="H2136" s="5" t="str">
        <f t="shared" si="133"/>
        <v>BULLISH DIVERGENCE</v>
      </c>
    </row>
    <row r="2137" spans="1:8" ht="13.5" x14ac:dyDescent="0.25">
      <c r="A2137" s="3">
        <f>TITRES_STAT!B2140</f>
        <v>45418</v>
      </c>
      <c r="B2137" s="5">
        <f>TITRES_STAT!C2140</f>
        <v>5.25</v>
      </c>
      <c r="C2137" s="5">
        <f>TITRES_STAT!D2140</f>
        <v>2.4843999999999999</v>
      </c>
      <c r="D2137" s="5">
        <f>TITRES_STAT!E2140</f>
        <v>120</v>
      </c>
      <c r="E2137" s="2">
        <f t="shared" si="132"/>
        <v>3678091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BULLISH DIVERGENCE</v>
      </c>
    </row>
    <row r="2138" spans="1:8" ht="13.5" x14ac:dyDescent="0.25">
      <c r="A2138" s="3">
        <f>TITRES_STAT!B2141</f>
        <v>45419</v>
      </c>
      <c r="B2138" s="5">
        <f>TITRES_STAT!C2141</f>
        <v>5.22</v>
      </c>
      <c r="C2138" s="5">
        <f>TITRES_STAT!D2141</f>
        <v>2.4702000000000002</v>
      </c>
      <c r="D2138" s="5">
        <f>TITRES_STAT!E2141</f>
        <v>291</v>
      </c>
      <c r="E2138" s="2">
        <f t="shared" si="132"/>
        <v>3677800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BULLISH DIVERGENCE</v>
      </c>
    </row>
    <row r="2139" spans="1:8" ht="13.5" x14ac:dyDescent="0.25">
      <c r="A2139" s="3">
        <f>TITRES_STAT!B2142</f>
        <v>45420</v>
      </c>
      <c r="B2139" s="5">
        <f>TITRES_STAT!C2142</f>
        <v>5.2</v>
      </c>
      <c r="C2139" s="5">
        <f>TITRES_STAT!D2142</f>
        <v>2.4607000000000001</v>
      </c>
      <c r="D2139" s="5">
        <f>TITRES_STAT!E2142</f>
        <v>761</v>
      </c>
      <c r="E2139" s="2">
        <f t="shared" si="132"/>
        <v>3677039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CONFIRMED BULLISH</v>
      </c>
    </row>
    <row r="2140" spans="1:8" ht="13.5" x14ac:dyDescent="0.25">
      <c r="A2140" s="3">
        <f>TITRES_STAT!B2143</f>
        <v>45421</v>
      </c>
      <c r="B2140" s="5">
        <f>TITRES_STAT!C2143</f>
        <v>5.15</v>
      </c>
      <c r="C2140" s="5">
        <f>TITRES_STAT!D2143</f>
        <v>2.4371</v>
      </c>
      <c r="D2140" s="5">
        <f>TITRES_STAT!E2143</f>
        <v>352</v>
      </c>
      <c r="E2140" s="2">
        <f t="shared" si="132"/>
        <v>3676687</v>
      </c>
      <c r="F2140" s="5" t="str">
        <f t="shared" si="135"/>
        <v>BULLISH</v>
      </c>
      <c r="G2140" s="5" t="str">
        <f t="shared" si="134"/>
        <v>NEUTRAL</v>
      </c>
      <c r="H2140" s="5" t="str">
        <f t="shared" si="133"/>
        <v>BULLISH DIVERGENCE</v>
      </c>
    </row>
    <row r="2141" spans="1:8" ht="13.5" x14ac:dyDescent="0.25">
      <c r="A2141" s="3">
        <f>TITRES_STAT!B2144</f>
        <v>45422</v>
      </c>
      <c r="B2141" s="5">
        <f>TITRES_STAT!C2144</f>
        <v>5.15</v>
      </c>
      <c r="C2141" s="5">
        <f>TITRES_STAT!D2144</f>
        <v>2.4371</v>
      </c>
      <c r="D2141" s="5">
        <f>TITRES_STAT!E2144</f>
        <v>1579</v>
      </c>
      <c r="E2141" s="2">
        <f t="shared" si="132"/>
        <v>3676687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4.95</v>
      </c>
      <c r="C2142" s="5">
        <f>TITRES_STAT!D2145</f>
        <v>2.3424</v>
      </c>
      <c r="D2142" s="5">
        <f>TITRES_STAT!E2145</f>
        <v>1462</v>
      </c>
      <c r="E2142" s="2">
        <f t="shared" si="132"/>
        <v>3675225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5.15</v>
      </c>
      <c r="C2143" s="5">
        <f>TITRES_STAT!D2146</f>
        <v>2.4371</v>
      </c>
      <c r="D2143" s="5">
        <f>TITRES_STAT!E2146</f>
        <v>1</v>
      </c>
      <c r="E2143" s="2">
        <f t="shared" si="132"/>
        <v>3675226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5.15</v>
      </c>
      <c r="C2144" s="5">
        <f>TITRES_STAT!D2147</f>
        <v>2.4371</v>
      </c>
      <c r="D2144" s="5">
        <f>TITRES_STAT!E2147</f>
        <v>0</v>
      </c>
      <c r="E2144" s="2">
        <f t="shared" si="132"/>
        <v>3675226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5.15</v>
      </c>
      <c r="C2145" s="5">
        <f>TITRES_STAT!D2148</f>
        <v>2.4371</v>
      </c>
      <c r="D2145" s="5">
        <f>TITRES_STAT!E2148</f>
        <v>0</v>
      </c>
      <c r="E2145" s="2">
        <f t="shared" si="132"/>
        <v>3675226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45429</v>
      </c>
      <c r="B2146" s="5">
        <f>TITRES_STAT!C2149</f>
        <v>5</v>
      </c>
      <c r="C2146" s="5">
        <f>TITRES_STAT!D2149</f>
        <v>2.3660999999999999</v>
      </c>
      <c r="D2146" s="5">
        <f>TITRES_STAT!E2149</f>
        <v>1000</v>
      </c>
      <c r="E2146" s="2">
        <f t="shared" si="132"/>
        <v>3674226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45432</v>
      </c>
      <c r="B2147" s="5">
        <f>TITRES_STAT!C2150</f>
        <v>4.95</v>
      </c>
      <c r="C2147" s="5">
        <f>TITRES_STAT!D2150</f>
        <v>2.3424</v>
      </c>
      <c r="D2147" s="5">
        <f>TITRES_STAT!E2150</f>
        <v>1448</v>
      </c>
      <c r="E2147" s="2">
        <f t="shared" si="132"/>
        <v>3672778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NEUTRAL</v>
      </c>
    </row>
    <row r="2148" spans="1:8" ht="13.5" x14ac:dyDescent="0.25">
      <c r="A2148" s="3">
        <f>TITRES_STAT!B2151</f>
        <v>45433</v>
      </c>
      <c r="B2148" s="5">
        <f>TITRES_STAT!C2151</f>
        <v>4.95</v>
      </c>
      <c r="C2148" s="5">
        <f>TITRES_STAT!D2151</f>
        <v>2.3424</v>
      </c>
      <c r="D2148" s="5">
        <f>TITRES_STAT!E2151</f>
        <v>999</v>
      </c>
      <c r="E2148" s="2">
        <f t="shared" si="132"/>
        <v>3672778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45434</v>
      </c>
      <c r="B2149" s="5">
        <f>TITRES_STAT!C2152</f>
        <v>5</v>
      </c>
      <c r="C2149" s="5">
        <f>TITRES_STAT!D2152</f>
        <v>2.3660999999999999</v>
      </c>
      <c r="D2149" s="5">
        <f>TITRES_STAT!E2152</f>
        <v>201</v>
      </c>
      <c r="E2149" s="2">
        <f t="shared" si="132"/>
        <v>3672979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4.92</v>
      </c>
      <c r="C2150" s="5">
        <f>TITRES_STAT!D2153</f>
        <v>2.3281999999999998</v>
      </c>
      <c r="D2150" s="5">
        <f>TITRES_STAT!E2153</f>
        <v>104</v>
      </c>
      <c r="E2150" s="2">
        <f t="shared" si="132"/>
        <v>3672875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CONFIRMED BEARISH</v>
      </c>
    </row>
    <row r="2151" spans="1:8" ht="13.5" x14ac:dyDescent="0.25">
      <c r="A2151" s="3">
        <f>TITRES_STAT!B2154</f>
        <v>45436</v>
      </c>
      <c r="B2151" s="5">
        <f>TITRES_STAT!C2154</f>
        <v>4.9000000000000004</v>
      </c>
      <c r="C2151" s="5">
        <f>TITRES_STAT!D2154</f>
        <v>2.3188</v>
      </c>
      <c r="D2151" s="5">
        <f>TITRES_STAT!E2154</f>
        <v>2067</v>
      </c>
      <c r="E2151" s="2">
        <f t="shared" si="132"/>
        <v>3670808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4.9800000000000004</v>
      </c>
      <c r="C2152" s="5">
        <f>TITRES_STAT!D2155</f>
        <v>2.3565999999999998</v>
      </c>
      <c r="D2152" s="5">
        <f>TITRES_STAT!E2155</f>
        <v>1217</v>
      </c>
      <c r="E2152" s="2">
        <f t="shared" si="132"/>
        <v>3672025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BEARISH DIVERGENCE</v>
      </c>
    </row>
    <row r="2153" spans="1:8" ht="13.5" x14ac:dyDescent="0.25">
      <c r="A2153" s="3">
        <f>TITRES_STAT!B2156</f>
        <v>45440</v>
      </c>
      <c r="B2153" s="5">
        <f>TITRES_STAT!C2156</f>
        <v>4.9000000000000004</v>
      </c>
      <c r="C2153" s="5">
        <f>TITRES_STAT!D2156</f>
        <v>2.3188</v>
      </c>
      <c r="D2153" s="5">
        <f>TITRES_STAT!E2156</f>
        <v>11985</v>
      </c>
      <c r="E2153" s="2">
        <f t="shared" si="132"/>
        <v>3660040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4.9800000000000004</v>
      </c>
      <c r="C2154" s="5">
        <f>TITRES_STAT!D2157</f>
        <v>2.3565999999999998</v>
      </c>
      <c r="D2154" s="5">
        <f>TITRES_STAT!E2157</f>
        <v>5717</v>
      </c>
      <c r="E2154" s="2">
        <f t="shared" si="132"/>
        <v>3665757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5.05</v>
      </c>
      <c r="C2155" s="5">
        <f>TITRES_STAT!D2158</f>
        <v>2.3898000000000001</v>
      </c>
      <c r="D2155" s="5">
        <f>TITRES_STAT!E2158</f>
        <v>14447</v>
      </c>
      <c r="E2155" s="2">
        <f t="shared" si="132"/>
        <v>3680204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CONFIRMED BULLISH</v>
      </c>
    </row>
    <row r="2156" spans="1:8" ht="13.5" x14ac:dyDescent="0.25">
      <c r="A2156" s="3">
        <f>TITRES_STAT!B2159</f>
        <v>45443</v>
      </c>
      <c r="B2156" s="5">
        <f>TITRES_STAT!C2159</f>
        <v>5.2</v>
      </c>
      <c r="C2156" s="5">
        <f>TITRES_STAT!D2159</f>
        <v>2.4607000000000001</v>
      </c>
      <c r="D2156" s="5">
        <f>TITRES_STAT!E2159</f>
        <v>5106</v>
      </c>
      <c r="E2156" s="2">
        <f t="shared" si="132"/>
        <v>3685310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45446</v>
      </c>
      <c r="B2157" s="5">
        <f>TITRES_STAT!C2160</f>
        <v>5.2</v>
      </c>
      <c r="C2157" s="5">
        <f>TITRES_STAT!D2160</f>
        <v>2.4607000000000001</v>
      </c>
      <c r="D2157" s="5">
        <f>TITRES_STAT!E2160</f>
        <v>1970</v>
      </c>
      <c r="E2157" s="2">
        <f t="shared" si="132"/>
        <v>3685310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5.2</v>
      </c>
      <c r="C2158" s="5">
        <f>TITRES_STAT!D2161</f>
        <v>2.4607000000000001</v>
      </c>
      <c r="D2158" s="5">
        <f>TITRES_STAT!E2161</f>
        <v>500</v>
      </c>
      <c r="E2158" s="2">
        <f t="shared" si="132"/>
        <v>3685310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45448</v>
      </c>
      <c r="B2159" s="5">
        <f>TITRES_STAT!C2162</f>
        <v>5.2</v>
      </c>
      <c r="C2159" s="5">
        <f>TITRES_STAT!D2162</f>
        <v>2.4607000000000001</v>
      </c>
      <c r="D2159" s="5">
        <f>TITRES_STAT!E2162</f>
        <v>1300</v>
      </c>
      <c r="E2159" s="2">
        <f t="shared" si="132"/>
        <v>3685310</v>
      </c>
      <c r="F2159" s="5" t="str">
        <f t="shared" si="135"/>
        <v>BULLISH</v>
      </c>
      <c r="G2159" s="5" t="str">
        <f t="shared" si="134"/>
        <v>NEUTRAL</v>
      </c>
      <c r="H2159" s="5" t="str">
        <f t="shared" si="133"/>
        <v>CONFIRMED BULLISH</v>
      </c>
    </row>
    <row r="2160" spans="1:8" ht="13.5" x14ac:dyDescent="0.25">
      <c r="A2160" s="3">
        <f>TITRES_STAT!B2163</f>
        <v>45449</v>
      </c>
      <c r="B2160" s="5">
        <f>TITRES_STAT!C2163</f>
        <v>5.2</v>
      </c>
      <c r="C2160" s="5">
        <f>TITRES_STAT!D2163</f>
        <v>2.4607000000000001</v>
      </c>
      <c r="D2160" s="5">
        <f>TITRES_STAT!E2163</f>
        <v>507</v>
      </c>
      <c r="E2160" s="2">
        <f t="shared" si="132"/>
        <v>3685310</v>
      </c>
      <c r="F2160" s="5" t="str">
        <f t="shared" si="135"/>
        <v>BULLISH</v>
      </c>
      <c r="G2160" s="5" t="str">
        <f t="shared" si="134"/>
        <v>NEUTRAL</v>
      </c>
      <c r="H2160" s="5" t="str">
        <f t="shared" si="133"/>
        <v>CONFIRMED BULLISH</v>
      </c>
    </row>
    <row r="2161" spans="1:8" ht="13.5" x14ac:dyDescent="0.25">
      <c r="A2161" s="3">
        <f>TITRES_STAT!B2164</f>
        <v>45450</v>
      </c>
      <c r="B2161" s="5">
        <f>TITRES_STAT!C2164</f>
        <v>5.3</v>
      </c>
      <c r="C2161" s="5">
        <f>TITRES_STAT!D2164</f>
        <v>2.5081000000000002</v>
      </c>
      <c r="D2161" s="5">
        <f>TITRES_STAT!E2164</f>
        <v>2930</v>
      </c>
      <c r="E2161" s="2">
        <f t="shared" si="132"/>
        <v>3688240</v>
      </c>
      <c r="F2161" s="5" t="str">
        <f t="shared" si="135"/>
        <v>BULLISH</v>
      </c>
      <c r="G2161" s="5" t="str">
        <f t="shared" si="134"/>
        <v>NEUTRAL</v>
      </c>
      <c r="H2161" s="5" t="str">
        <f t="shared" si="133"/>
        <v>CONFIRMED BULLISH</v>
      </c>
    </row>
    <row r="2162" spans="1:8" ht="13.5" x14ac:dyDescent="0.25">
      <c r="A2162" s="3">
        <f>TITRES_STAT!B2165</f>
        <v>45453</v>
      </c>
      <c r="B2162" s="5">
        <f>TITRES_STAT!C2165</f>
        <v>5.61</v>
      </c>
      <c r="C2162" s="5">
        <f>TITRES_STAT!D2165</f>
        <v>2.6547999999999998</v>
      </c>
      <c r="D2162" s="5">
        <f>TITRES_STAT!E2165</f>
        <v>25969</v>
      </c>
      <c r="E2162" s="2">
        <f t="shared" si="132"/>
        <v>3714209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CONFIRMED BULLISH</v>
      </c>
    </row>
    <row r="2163" spans="1:8" ht="13.5" x14ac:dyDescent="0.25">
      <c r="A2163" s="3">
        <f>TITRES_STAT!B2166</f>
        <v>45454</v>
      </c>
      <c r="B2163" s="5">
        <f>TITRES_STAT!C2166</f>
        <v>5.81</v>
      </c>
      <c r="C2163" s="5">
        <f>TITRES_STAT!D2166</f>
        <v>2.7494000000000001</v>
      </c>
      <c r="D2163" s="5">
        <f>TITRES_STAT!E2166</f>
        <v>2574</v>
      </c>
      <c r="E2163" s="2">
        <f t="shared" si="132"/>
        <v>3716783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CONFIRMED BULLISH</v>
      </c>
    </row>
    <row r="2164" spans="1:8" ht="13.5" x14ac:dyDescent="0.25">
      <c r="A2164" s="3">
        <f>TITRES_STAT!B2167</f>
        <v>45455</v>
      </c>
      <c r="B2164" s="5">
        <f>TITRES_STAT!C2167</f>
        <v>5.9</v>
      </c>
      <c r="C2164" s="5">
        <f>TITRES_STAT!D2167</f>
        <v>2.7919999999999998</v>
      </c>
      <c r="D2164" s="5">
        <f>TITRES_STAT!E2167</f>
        <v>8224</v>
      </c>
      <c r="E2164" s="2">
        <f t="shared" si="132"/>
        <v>3725007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CONFIRMED BULLISH</v>
      </c>
    </row>
    <row r="2165" spans="1:8" ht="13.5" x14ac:dyDescent="0.25">
      <c r="A2165" s="3">
        <f>TITRES_STAT!B2168</f>
        <v>45456</v>
      </c>
      <c r="B2165" s="5">
        <f>TITRES_STAT!C2168</f>
        <v>6.2</v>
      </c>
      <c r="C2165" s="5">
        <f>TITRES_STAT!D2168</f>
        <v>2.9340000000000002</v>
      </c>
      <c r="D2165" s="5">
        <f>TITRES_STAT!E2168</f>
        <v>6639</v>
      </c>
      <c r="E2165" s="2">
        <f t="shared" si="132"/>
        <v>3731646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CONFIRMED BULLISH</v>
      </c>
    </row>
    <row r="2166" spans="1:8" ht="13.5" x14ac:dyDescent="0.25">
      <c r="A2166" s="3">
        <f>TITRES_STAT!B2169</f>
        <v>45457</v>
      </c>
      <c r="B2166" s="5">
        <f>TITRES_STAT!C2169</f>
        <v>6.25</v>
      </c>
      <c r="C2166" s="5">
        <f>TITRES_STAT!D2169</f>
        <v>2.9575999999999998</v>
      </c>
      <c r="D2166" s="5">
        <f>TITRES_STAT!E2169</f>
        <v>30165</v>
      </c>
      <c r="E2166" s="2">
        <f t="shared" si="132"/>
        <v>3761811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6.45</v>
      </c>
      <c r="C2167" s="5">
        <f>TITRES_STAT!D2170</f>
        <v>3.0522999999999998</v>
      </c>
      <c r="D2167" s="5">
        <f>TITRES_STAT!E2170</f>
        <v>1032</v>
      </c>
      <c r="E2167" s="2">
        <f t="shared" si="132"/>
        <v>3762843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6.49</v>
      </c>
      <c r="C2168" s="5">
        <f>TITRES_STAT!D2171</f>
        <v>3.0712000000000002</v>
      </c>
      <c r="D2168" s="5">
        <f>TITRES_STAT!E2171</f>
        <v>15395</v>
      </c>
      <c r="E2168" s="2">
        <f t="shared" si="132"/>
        <v>3778238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6.52</v>
      </c>
      <c r="C2169" s="5">
        <f>TITRES_STAT!D2172</f>
        <v>3.0853999999999999</v>
      </c>
      <c r="D2169" s="5">
        <f>TITRES_STAT!E2172</f>
        <v>17338</v>
      </c>
      <c r="E2169" s="2">
        <f t="shared" si="132"/>
        <v>3795576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6.9</v>
      </c>
      <c r="C2170" s="5">
        <f>TITRES_STAT!D2173</f>
        <v>3.2652000000000001</v>
      </c>
      <c r="D2170" s="5">
        <f>TITRES_STAT!E2173</f>
        <v>4009</v>
      </c>
      <c r="E2170" s="2">
        <f t="shared" si="132"/>
        <v>3799585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6.88</v>
      </c>
      <c r="C2171" s="5">
        <f>TITRES_STAT!D2174</f>
        <v>3.2557</v>
      </c>
      <c r="D2171" s="5">
        <f>TITRES_STAT!E2174</f>
        <v>13931</v>
      </c>
      <c r="E2171" s="2">
        <f t="shared" si="132"/>
        <v>3785654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6.75</v>
      </c>
      <c r="C2172" s="5">
        <f>TITRES_STAT!D2175</f>
        <v>3.1941999999999999</v>
      </c>
      <c r="D2172" s="5">
        <f>TITRES_STAT!E2175</f>
        <v>2201</v>
      </c>
      <c r="E2172" s="2">
        <f t="shared" si="132"/>
        <v>3783453</v>
      </c>
      <c r="F2172" s="5" t="str">
        <f t="shared" si="135"/>
        <v>BULLISH</v>
      </c>
      <c r="G2172" s="5" t="str">
        <f t="shared" si="134"/>
        <v>NEUTRAL</v>
      </c>
      <c r="H2172" s="5" t="str">
        <f t="shared" si="133"/>
        <v>CONFIRMED BULLISH</v>
      </c>
    </row>
    <row r="2173" spans="1:8" ht="13.5" x14ac:dyDescent="0.25">
      <c r="A2173" s="3">
        <f>TITRES_STAT!B2176</f>
        <v>45469</v>
      </c>
      <c r="B2173" s="5">
        <f>TITRES_STAT!C2176</f>
        <v>7.05</v>
      </c>
      <c r="C2173" s="5">
        <f>TITRES_STAT!D2176</f>
        <v>3.3361999999999998</v>
      </c>
      <c r="D2173" s="5">
        <f>TITRES_STAT!E2176</f>
        <v>41570</v>
      </c>
      <c r="E2173" s="2">
        <f t="shared" si="132"/>
        <v>3825023</v>
      </c>
      <c r="F2173" s="5" t="str">
        <f t="shared" si="135"/>
        <v>BULLISH</v>
      </c>
      <c r="G2173" s="5" t="str">
        <f t="shared" si="134"/>
        <v>NEUTRAL</v>
      </c>
      <c r="H2173" s="5" t="str">
        <f t="shared" si="133"/>
        <v>CONFIRMED BULLISH</v>
      </c>
    </row>
    <row r="2174" spans="1:8" ht="13.5" x14ac:dyDescent="0.25">
      <c r="A2174" s="3">
        <f>TITRES_STAT!B2177</f>
        <v>45470</v>
      </c>
      <c r="B2174" s="5">
        <f>TITRES_STAT!C2177</f>
        <v>7.17</v>
      </c>
      <c r="C2174" s="5">
        <f>TITRES_STAT!D2177</f>
        <v>3.3929999999999998</v>
      </c>
      <c r="D2174" s="5">
        <f>TITRES_STAT!E2177</f>
        <v>19211</v>
      </c>
      <c r="E2174" s="2">
        <f t="shared" si="132"/>
        <v>3844234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45471</v>
      </c>
      <c r="B2175" s="5">
        <f>TITRES_STAT!C2178</f>
        <v>7.2</v>
      </c>
      <c r="C2175" s="5">
        <f>TITRES_STAT!D2178</f>
        <v>3.4072</v>
      </c>
      <c r="D2175" s="5">
        <f>TITRES_STAT!E2178</f>
        <v>11537</v>
      </c>
      <c r="E2175" s="2">
        <f t="shared" si="132"/>
        <v>3855771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45474</v>
      </c>
      <c r="B2176" s="5">
        <f>TITRES_STAT!C2179</f>
        <v>7.25</v>
      </c>
      <c r="C2176" s="5">
        <f>TITRES_STAT!D2179</f>
        <v>3.4308000000000001</v>
      </c>
      <c r="D2176" s="5">
        <f>TITRES_STAT!E2179</f>
        <v>8464</v>
      </c>
      <c r="E2176" s="2">
        <f t="shared" si="132"/>
        <v>3864235</v>
      </c>
      <c r="F2176" s="5" t="str">
        <f t="shared" si="135"/>
        <v>BULLISH</v>
      </c>
      <c r="G2176" s="5" t="str">
        <f t="shared" si="134"/>
        <v>STRONG</v>
      </c>
      <c r="H2176" s="5" t="str">
        <f t="shared" si="133"/>
        <v>CONFIRMED BULLISH</v>
      </c>
    </row>
    <row r="2177" spans="1:8" ht="13.5" x14ac:dyDescent="0.25">
      <c r="A2177" s="3">
        <f>TITRES_STAT!B2180</f>
        <v>45475</v>
      </c>
      <c r="B2177" s="5">
        <f>TITRES_STAT!C2180</f>
        <v>7.24</v>
      </c>
      <c r="C2177" s="5">
        <f>TITRES_STAT!D2180</f>
        <v>3.4260999999999999</v>
      </c>
      <c r="D2177" s="5">
        <f>TITRES_STAT!E2180</f>
        <v>3703</v>
      </c>
      <c r="E2177" s="2">
        <f t="shared" si="132"/>
        <v>3860532</v>
      </c>
      <c r="F2177" s="5" t="str">
        <f t="shared" si="135"/>
        <v>BULLISH</v>
      </c>
      <c r="G2177" s="5" t="str">
        <f t="shared" si="134"/>
        <v>STRONG</v>
      </c>
      <c r="H2177" s="5" t="str">
        <f t="shared" si="133"/>
        <v>CONFIRMED BULLISH</v>
      </c>
    </row>
    <row r="2178" spans="1:8" ht="13.5" x14ac:dyDescent="0.25">
      <c r="A2178" s="3">
        <f>TITRES_STAT!B2181</f>
        <v>45476</v>
      </c>
      <c r="B2178" s="5">
        <f>TITRES_STAT!C2181</f>
        <v>7.25</v>
      </c>
      <c r="C2178" s="5">
        <f>TITRES_STAT!D2181</f>
        <v>3.4308000000000001</v>
      </c>
      <c r="D2178" s="5">
        <f>TITRES_STAT!E2181</f>
        <v>1741</v>
      </c>
      <c r="E2178" s="2">
        <f t="shared" si="132"/>
        <v>3862273</v>
      </c>
      <c r="F2178" s="5" t="str">
        <f t="shared" si="135"/>
        <v>BULLISH</v>
      </c>
      <c r="G2178" s="5" t="str">
        <f t="shared" si="134"/>
        <v>NEUTRAL</v>
      </c>
      <c r="H2178" s="5" t="str">
        <f t="shared" si="133"/>
        <v>CONFIRMED BULLISH</v>
      </c>
    </row>
    <row r="2179" spans="1:8" ht="13.5" x14ac:dyDescent="0.25">
      <c r="A2179" s="3">
        <f>TITRES_STAT!B2182</f>
        <v>45477</v>
      </c>
      <c r="B2179" s="5">
        <f>TITRES_STAT!C2182</f>
        <v>7.15</v>
      </c>
      <c r="C2179" s="5">
        <f>TITRES_STAT!D2182</f>
        <v>3.3835000000000002</v>
      </c>
      <c r="D2179" s="5">
        <f>TITRES_STAT!E2182</f>
        <v>840</v>
      </c>
      <c r="E2179" s="2">
        <f t="shared" si="132"/>
        <v>3861433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BULLISH DIVERGENCE</v>
      </c>
    </row>
    <row r="2180" spans="1:8" ht="13.5" x14ac:dyDescent="0.25">
      <c r="A2180" s="3">
        <f>TITRES_STAT!B2183</f>
        <v>45478</v>
      </c>
      <c r="B2180" s="5">
        <f>TITRES_STAT!C2183</f>
        <v>7.28</v>
      </c>
      <c r="C2180" s="5">
        <f>TITRES_STAT!D2183</f>
        <v>3.4449999999999998</v>
      </c>
      <c r="D2180" s="5">
        <f>TITRES_STAT!E2183</f>
        <v>5120</v>
      </c>
      <c r="E2180" s="2">
        <f t="shared" ref="E2180:E2243" si="136">IF(B2180&gt;B2179, E2179+D2180, IF(B2180&lt;B2179, E2179-D2180, E2179))</f>
        <v>3866553</v>
      </c>
      <c r="F2180" s="5" t="str">
        <f t="shared" si="135"/>
        <v>BULLISH</v>
      </c>
      <c r="G2180" s="5" t="str">
        <f t="shared" si="134"/>
        <v>NEUTRAL</v>
      </c>
      <c r="H2180" s="5" t="str">
        <f t="shared" si="133"/>
        <v>CONFIRMED BULLISH</v>
      </c>
    </row>
    <row r="2181" spans="1:8" ht="13.5" x14ac:dyDescent="0.25">
      <c r="A2181" s="3">
        <f>TITRES_STAT!B2184</f>
        <v>45481</v>
      </c>
      <c r="B2181" s="5">
        <f>TITRES_STAT!C2184</f>
        <v>7.28</v>
      </c>
      <c r="C2181" s="5">
        <f>TITRES_STAT!D2184</f>
        <v>3.4449999999999998</v>
      </c>
      <c r="D2181" s="5">
        <f>TITRES_STAT!E2184</f>
        <v>53</v>
      </c>
      <c r="E2181" s="2">
        <f t="shared" si="136"/>
        <v>3866553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CONFIRMED BULLISH</v>
      </c>
    </row>
    <row r="2182" spans="1:8" ht="13.5" x14ac:dyDescent="0.25">
      <c r="A2182" s="3">
        <f>TITRES_STAT!B2185</f>
        <v>45482</v>
      </c>
      <c r="B2182" s="5">
        <f>TITRES_STAT!C2185</f>
        <v>7.38</v>
      </c>
      <c r="C2182" s="5">
        <f>TITRES_STAT!D2185</f>
        <v>3.4923999999999999</v>
      </c>
      <c r="D2182" s="5">
        <f>TITRES_STAT!E2185</f>
        <v>3300</v>
      </c>
      <c r="E2182" s="2">
        <f t="shared" si="136"/>
        <v>3869853</v>
      </c>
      <c r="F2182" s="5" t="str">
        <f t="shared" si="135"/>
        <v>BULLISH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45483</v>
      </c>
      <c r="B2183" s="5">
        <f>TITRES_STAT!C2186</f>
        <v>7.37</v>
      </c>
      <c r="C2183" s="5">
        <f>TITRES_STAT!D2186</f>
        <v>3.4876</v>
      </c>
      <c r="D2183" s="5">
        <f>TITRES_STAT!E2186</f>
        <v>250</v>
      </c>
      <c r="E2183" s="2">
        <f t="shared" si="136"/>
        <v>3869603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45484</v>
      </c>
      <c r="B2184" s="5">
        <f>TITRES_STAT!C2187</f>
        <v>7.3</v>
      </c>
      <c r="C2184" s="5">
        <f>TITRES_STAT!D2187</f>
        <v>3.5510999999999999</v>
      </c>
      <c r="D2184" s="5">
        <f>TITRES_STAT!E2187</f>
        <v>3753</v>
      </c>
      <c r="E2184" s="2">
        <f t="shared" si="136"/>
        <v>3865850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NEUTRAL</v>
      </c>
      <c r="H2184" s="5" t="str">
        <f t="shared" si="137"/>
        <v>CONFIRMED BULLISH</v>
      </c>
    </row>
    <row r="2185" spans="1:8" ht="13.5" x14ac:dyDescent="0.25">
      <c r="A2185" s="3">
        <f>TITRES_STAT!B2188</f>
        <v>45485</v>
      </c>
      <c r="B2185" s="5">
        <f>TITRES_STAT!C2188</f>
        <v>7.47</v>
      </c>
      <c r="C2185" s="5">
        <f>TITRES_STAT!D2188</f>
        <v>3.6337999999999999</v>
      </c>
      <c r="D2185" s="5">
        <f>TITRES_STAT!E2188</f>
        <v>2933</v>
      </c>
      <c r="E2185" s="2">
        <f t="shared" si="136"/>
        <v>3868783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CONFIRMED BULLISH</v>
      </c>
    </row>
    <row r="2186" spans="1:8" ht="13.5" x14ac:dyDescent="0.25">
      <c r="A2186" s="3">
        <f>TITRES_STAT!B2189</f>
        <v>45488</v>
      </c>
      <c r="B2186" s="5">
        <f>TITRES_STAT!C2189</f>
        <v>7.4</v>
      </c>
      <c r="C2186" s="5">
        <f>TITRES_STAT!D2189</f>
        <v>3.5996999999999999</v>
      </c>
      <c r="D2186" s="5">
        <f>TITRES_STAT!E2189</f>
        <v>6220</v>
      </c>
      <c r="E2186" s="2">
        <f t="shared" si="136"/>
        <v>3862563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BEARISH DIVERGENCE</v>
      </c>
    </row>
    <row r="2187" spans="1:8" ht="13.5" x14ac:dyDescent="0.25">
      <c r="A2187" s="3">
        <f>TITRES_STAT!B2190</f>
        <v>45489</v>
      </c>
      <c r="B2187" s="5">
        <f>TITRES_STAT!C2190</f>
        <v>7.45</v>
      </c>
      <c r="C2187" s="5">
        <f>TITRES_STAT!D2190</f>
        <v>3.6240999999999999</v>
      </c>
      <c r="D2187" s="5">
        <f>TITRES_STAT!E2190</f>
        <v>1</v>
      </c>
      <c r="E2187" s="2">
        <f t="shared" si="136"/>
        <v>3862564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BEARISH DIVERGENCE</v>
      </c>
    </row>
    <row r="2188" spans="1:8" ht="13.5" x14ac:dyDescent="0.25">
      <c r="A2188" s="3">
        <f>TITRES_STAT!B2191</f>
        <v>45490</v>
      </c>
      <c r="B2188" s="5">
        <f>TITRES_STAT!C2191</f>
        <v>7.45</v>
      </c>
      <c r="C2188" s="5">
        <f>TITRES_STAT!D2191</f>
        <v>3.6240999999999999</v>
      </c>
      <c r="D2188" s="5">
        <f>TITRES_STAT!E2191</f>
        <v>6</v>
      </c>
      <c r="E2188" s="2">
        <f t="shared" si="136"/>
        <v>3862564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BEARISH DIVERGENCE</v>
      </c>
    </row>
    <row r="2189" spans="1:8" ht="13.5" x14ac:dyDescent="0.25">
      <c r="A2189" s="3">
        <f>TITRES_STAT!B2192</f>
        <v>45491</v>
      </c>
      <c r="B2189" s="5">
        <f>TITRES_STAT!C2192</f>
        <v>7.48</v>
      </c>
      <c r="C2189" s="5">
        <f>TITRES_STAT!D2192</f>
        <v>3.6385999999999998</v>
      </c>
      <c r="D2189" s="5">
        <f>TITRES_STAT!E2192</f>
        <v>3416</v>
      </c>
      <c r="E2189" s="2">
        <f t="shared" si="136"/>
        <v>3865980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7.75</v>
      </c>
      <c r="C2190" s="5">
        <f>TITRES_STAT!D2193</f>
        <v>3.77</v>
      </c>
      <c r="D2190" s="5">
        <f>TITRES_STAT!E2193</f>
        <v>5027</v>
      </c>
      <c r="E2190" s="2">
        <f t="shared" si="136"/>
        <v>3871007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7.9</v>
      </c>
      <c r="C2191" s="5">
        <f>TITRES_STAT!D2194</f>
        <v>3.843</v>
      </c>
      <c r="D2191" s="5">
        <f>TITRES_STAT!E2194</f>
        <v>5138</v>
      </c>
      <c r="E2191" s="2">
        <f t="shared" si="136"/>
        <v>3876145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8.34</v>
      </c>
      <c r="C2192" s="5">
        <f>TITRES_STAT!D2195</f>
        <v>4.0570000000000004</v>
      </c>
      <c r="D2192" s="5">
        <f>TITRES_STAT!E2195</f>
        <v>3939</v>
      </c>
      <c r="E2192" s="2">
        <f t="shared" si="136"/>
        <v>3880084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8.14</v>
      </c>
      <c r="C2193" s="5">
        <f>TITRES_STAT!D2196</f>
        <v>3.9597000000000002</v>
      </c>
      <c r="D2193" s="5">
        <f>TITRES_STAT!E2196</f>
        <v>12726</v>
      </c>
      <c r="E2193" s="2">
        <f t="shared" si="136"/>
        <v>3867358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8.1999999999999993</v>
      </c>
      <c r="C2194" s="5">
        <f>TITRES_STAT!D2197</f>
        <v>3.9889000000000001</v>
      </c>
      <c r="D2194" s="5">
        <f>TITRES_STAT!E2197</f>
        <v>4000</v>
      </c>
      <c r="E2194" s="2">
        <f t="shared" si="136"/>
        <v>3871358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8.1999999999999993</v>
      </c>
      <c r="C2195" s="5">
        <f>TITRES_STAT!D2198</f>
        <v>3.9889000000000001</v>
      </c>
      <c r="D2195" s="5">
        <f>TITRES_STAT!E2198</f>
        <v>501</v>
      </c>
      <c r="E2195" s="2">
        <f t="shared" si="136"/>
        <v>3871358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8.14</v>
      </c>
      <c r="C2196" s="5">
        <f>TITRES_STAT!D2199</f>
        <v>3.9597000000000002</v>
      </c>
      <c r="D2196" s="5">
        <f>TITRES_STAT!E2199</f>
        <v>145</v>
      </c>
      <c r="E2196" s="2">
        <f t="shared" si="136"/>
        <v>3871213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BEARISH DIVERGENCE</v>
      </c>
    </row>
    <row r="2197" spans="1:8" ht="13.5" x14ac:dyDescent="0.25">
      <c r="A2197" s="3">
        <f>TITRES_STAT!B2200</f>
        <v>45504</v>
      </c>
      <c r="B2197" s="5">
        <f>TITRES_STAT!C2200</f>
        <v>7.8</v>
      </c>
      <c r="C2197" s="5">
        <f>TITRES_STAT!D2200</f>
        <v>3.7942999999999998</v>
      </c>
      <c r="D2197" s="5">
        <f>TITRES_STAT!E2200</f>
        <v>86</v>
      </c>
      <c r="E2197" s="2">
        <f t="shared" si="136"/>
        <v>3871127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8</v>
      </c>
      <c r="C2198" s="5">
        <f>TITRES_STAT!D2201</f>
        <v>3.8915999999999999</v>
      </c>
      <c r="D2198" s="5">
        <f>TITRES_STAT!E2201</f>
        <v>379</v>
      </c>
      <c r="E2198" s="2">
        <f t="shared" si="136"/>
        <v>3871506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BULLISH DIVERGENCE</v>
      </c>
    </row>
    <row r="2199" spans="1:8" ht="13.5" x14ac:dyDescent="0.25">
      <c r="A2199" s="3">
        <f>TITRES_STAT!B2202</f>
        <v>45506</v>
      </c>
      <c r="B2199" s="5">
        <f>TITRES_STAT!C2202</f>
        <v>7.99</v>
      </c>
      <c r="C2199" s="5">
        <f>TITRES_STAT!D2202</f>
        <v>3.8866999999999998</v>
      </c>
      <c r="D2199" s="5">
        <f>TITRES_STAT!E2202</f>
        <v>269</v>
      </c>
      <c r="E2199" s="2">
        <f t="shared" si="136"/>
        <v>3871237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8.1</v>
      </c>
      <c r="C2200" s="5">
        <f>TITRES_STAT!D2203</f>
        <v>3.9401999999999999</v>
      </c>
      <c r="D2200" s="5">
        <f>TITRES_STAT!E2203</f>
        <v>28</v>
      </c>
      <c r="E2200" s="2">
        <f t="shared" si="136"/>
        <v>3871265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45510</v>
      </c>
      <c r="B2201" s="5">
        <f>TITRES_STAT!C2204</f>
        <v>8.09</v>
      </c>
      <c r="C2201" s="5">
        <f>TITRES_STAT!D2204</f>
        <v>3.9354</v>
      </c>
      <c r="D2201" s="5">
        <f>TITRES_STAT!E2204</f>
        <v>114</v>
      </c>
      <c r="E2201" s="2">
        <f t="shared" si="136"/>
        <v>3871151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8.1999999999999993</v>
      </c>
      <c r="C2202" s="5">
        <f>TITRES_STAT!D2205</f>
        <v>3.9889000000000001</v>
      </c>
      <c r="D2202" s="5">
        <f>TITRES_STAT!E2205</f>
        <v>25</v>
      </c>
      <c r="E2202" s="2">
        <f t="shared" si="136"/>
        <v>3871176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8.25</v>
      </c>
      <c r="C2203" s="5">
        <f>TITRES_STAT!D2206</f>
        <v>4.0132000000000003</v>
      </c>
      <c r="D2203" s="5">
        <f>TITRES_STAT!E2206</f>
        <v>25</v>
      </c>
      <c r="E2203" s="2">
        <f t="shared" si="136"/>
        <v>3871201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BEARISH DIVERGENCE</v>
      </c>
    </row>
    <row r="2204" spans="1:8" ht="13.5" x14ac:dyDescent="0.25">
      <c r="A2204" s="3">
        <f>TITRES_STAT!B2207</f>
        <v>45513</v>
      </c>
      <c r="B2204" s="5">
        <f>TITRES_STAT!C2207</f>
        <v>8.0299999999999994</v>
      </c>
      <c r="C2204" s="5">
        <f>TITRES_STAT!D2207</f>
        <v>3.9062000000000001</v>
      </c>
      <c r="D2204" s="5">
        <f>TITRES_STAT!E2207</f>
        <v>61</v>
      </c>
      <c r="E2204" s="2">
        <f t="shared" si="136"/>
        <v>3871140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BEARISH DIVERGENCE</v>
      </c>
    </row>
    <row r="2205" spans="1:8" ht="13.5" x14ac:dyDescent="0.25">
      <c r="A2205" s="3">
        <f>TITRES_STAT!B2208</f>
        <v>45516</v>
      </c>
      <c r="B2205" s="5">
        <f>TITRES_STAT!C2208</f>
        <v>7.9</v>
      </c>
      <c r="C2205" s="5">
        <f>TITRES_STAT!D2208</f>
        <v>3.843</v>
      </c>
      <c r="D2205" s="5">
        <f>TITRES_STAT!E2208</f>
        <v>402</v>
      </c>
      <c r="E2205" s="2">
        <f t="shared" si="136"/>
        <v>3870738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7.9</v>
      </c>
      <c r="C2206" s="5">
        <f>TITRES_STAT!D2209</f>
        <v>3.843</v>
      </c>
      <c r="D2206" s="5">
        <f>TITRES_STAT!E2209</f>
        <v>0</v>
      </c>
      <c r="E2206" s="2">
        <f t="shared" si="136"/>
        <v>3870738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CONFIRMED BEARISH</v>
      </c>
    </row>
    <row r="2207" spans="1:8" ht="13.5" x14ac:dyDescent="0.25">
      <c r="A2207" s="3">
        <f>TITRES_STAT!B2210</f>
        <v>45519</v>
      </c>
      <c r="B2207" s="5">
        <f>TITRES_STAT!C2210</f>
        <v>8</v>
      </c>
      <c r="C2207" s="5">
        <f>TITRES_STAT!D2210</f>
        <v>3.8915999999999999</v>
      </c>
      <c r="D2207" s="5">
        <f>TITRES_STAT!E2210</f>
        <v>173</v>
      </c>
      <c r="E2207" s="2">
        <f t="shared" si="136"/>
        <v>3870911</v>
      </c>
      <c r="F2207" s="5" t="str">
        <f t="shared" si="139"/>
        <v>BEARISH</v>
      </c>
      <c r="G2207" s="5" t="str">
        <f t="shared" si="138"/>
        <v>NEUTRAL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8.1</v>
      </c>
      <c r="C2208" s="5">
        <f>TITRES_STAT!D2211</f>
        <v>3.9401999999999999</v>
      </c>
      <c r="D2208" s="5">
        <f>TITRES_STAT!E2211</f>
        <v>1200</v>
      </c>
      <c r="E2208" s="2">
        <f t="shared" si="136"/>
        <v>3872111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BULLISH DIVERGENCE</v>
      </c>
    </row>
    <row r="2209" spans="1:8" ht="13.5" x14ac:dyDescent="0.25">
      <c r="A2209" s="3">
        <f>TITRES_STAT!B2212</f>
        <v>45523</v>
      </c>
      <c r="B2209" s="5">
        <f>TITRES_STAT!C2212</f>
        <v>8.1</v>
      </c>
      <c r="C2209" s="5">
        <f>TITRES_STAT!D2212</f>
        <v>3.9401999999999999</v>
      </c>
      <c r="D2209" s="5">
        <f>TITRES_STAT!E2212</f>
        <v>10</v>
      </c>
      <c r="E2209" s="2">
        <f t="shared" si="136"/>
        <v>3872111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8.1</v>
      </c>
      <c r="C2210" s="5">
        <f>TITRES_STAT!D2213</f>
        <v>3.9401999999999999</v>
      </c>
      <c r="D2210" s="5">
        <f>TITRES_STAT!E2213</f>
        <v>10</v>
      </c>
      <c r="E2210" s="2">
        <f t="shared" si="136"/>
        <v>3872111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8.1</v>
      </c>
      <c r="C2211" s="5">
        <f>TITRES_STAT!D2214</f>
        <v>3.9401999999999999</v>
      </c>
      <c r="D2211" s="5">
        <f>TITRES_STAT!E2214</f>
        <v>10</v>
      </c>
      <c r="E2211" s="2">
        <f t="shared" si="136"/>
        <v>3872111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8</v>
      </c>
      <c r="C2212" s="5">
        <f>TITRES_STAT!D2215</f>
        <v>3.8915999999999999</v>
      </c>
      <c r="D2212" s="5">
        <f>TITRES_STAT!E2215</f>
        <v>92</v>
      </c>
      <c r="E2212" s="2">
        <f t="shared" si="136"/>
        <v>3872019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45527</v>
      </c>
      <c r="B2213" s="5">
        <f>TITRES_STAT!C2216</f>
        <v>8</v>
      </c>
      <c r="C2213" s="5">
        <f>TITRES_STAT!D2216</f>
        <v>3.8915999999999999</v>
      </c>
      <c r="D2213" s="5">
        <f>TITRES_STAT!E2216</f>
        <v>0</v>
      </c>
      <c r="E2213" s="2">
        <f t="shared" si="136"/>
        <v>3872019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45530</v>
      </c>
      <c r="B2214" s="5">
        <f>TITRES_STAT!C2217</f>
        <v>8.09</v>
      </c>
      <c r="C2214" s="5">
        <f>TITRES_STAT!D2217</f>
        <v>3.9354</v>
      </c>
      <c r="D2214" s="5">
        <f>TITRES_STAT!E2217</f>
        <v>115</v>
      </c>
      <c r="E2214" s="2">
        <f t="shared" si="136"/>
        <v>3872134</v>
      </c>
      <c r="F2214" s="5" t="str">
        <f t="shared" si="139"/>
        <v>BULLISH</v>
      </c>
      <c r="G2214" s="5" t="str">
        <f t="shared" si="138"/>
        <v>NEUTRAL</v>
      </c>
      <c r="H2214" s="5" t="str">
        <f t="shared" si="137"/>
        <v>BULLISH DIVERGENCE</v>
      </c>
    </row>
    <row r="2215" spans="1:8" ht="13.5" x14ac:dyDescent="0.25">
      <c r="A2215" s="3">
        <f>TITRES_STAT!B2218</f>
        <v>45531</v>
      </c>
      <c r="B2215" s="5">
        <f>TITRES_STAT!C2218</f>
        <v>8</v>
      </c>
      <c r="C2215" s="5">
        <f>TITRES_STAT!D2218</f>
        <v>3.8915999999999999</v>
      </c>
      <c r="D2215" s="5">
        <f>TITRES_STAT!E2218</f>
        <v>60</v>
      </c>
      <c r="E2215" s="2">
        <f t="shared" si="136"/>
        <v>3872074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8.08</v>
      </c>
      <c r="C2216" s="5">
        <f>TITRES_STAT!D2219</f>
        <v>3.9304999999999999</v>
      </c>
      <c r="D2216" s="5">
        <f>TITRES_STAT!E2219</f>
        <v>55</v>
      </c>
      <c r="E2216" s="2">
        <f t="shared" si="136"/>
        <v>3872129</v>
      </c>
      <c r="F2216" s="5" t="str">
        <f t="shared" si="139"/>
        <v>BULLISH</v>
      </c>
      <c r="G2216" s="5" t="str">
        <f t="shared" si="138"/>
        <v>NEUTRAL</v>
      </c>
      <c r="H2216" s="5" t="str">
        <f t="shared" si="137"/>
        <v>BULLISH DIVERGENCE</v>
      </c>
    </row>
    <row r="2217" spans="1:8" ht="13.5" x14ac:dyDescent="0.25">
      <c r="A2217" s="3">
        <f>TITRES_STAT!B2220</f>
        <v>45533</v>
      </c>
      <c r="B2217" s="5">
        <f>TITRES_STAT!C2220</f>
        <v>8.09</v>
      </c>
      <c r="C2217" s="5">
        <f>TITRES_STAT!D2220</f>
        <v>3.9354</v>
      </c>
      <c r="D2217" s="5">
        <f>TITRES_STAT!E2220</f>
        <v>20</v>
      </c>
      <c r="E2217" s="2">
        <f t="shared" si="136"/>
        <v>3872149</v>
      </c>
      <c r="F2217" s="5" t="str">
        <f t="shared" si="139"/>
        <v>BULLISH</v>
      </c>
      <c r="G2217" s="5" t="str">
        <f t="shared" si="138"/>
        <v>NEUTRAL</v>
      </c>
      <c r="H2217" s="5" t="str">
        <f t="shared" si="137"/>
        <v>CONFIRMED BULLISH</v>
      </c>
    </row>
    <row r="2218" spans="1:8" ht="13.5" x14ac:dyDescent="0.25">
      <c r="A2218" s="3">
        <f>TITRES_STAT!B2221</f>
        <v>45534</v>
      </c>
      <c r="B2218" s="5">
        <f>TITRES_STAT!C2221</f>
        <v>8.09</v>
      </c>
      <c r="C2218" s="5">
        <f>TITRES_STAT!D2221</f>
        <v>3.9354</v>
      </c>
      <c r="D2218" s="5">
        <f>TITRES_STAT!E2221</f>
        <v>10</v>
      </c>
      <c r="E2218" s="2">
        <f t="shared" si="136"/>
        <v>3872149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8.1999999999999993</v>
      </c>
      <c r="C2219" s="5">
        <f>TITRES_STAT!D2222</f>
        <v>3.9889000000000001</v>
      </c>
      <c r="D2219" s="5">
        <f>TITRES_STAT!E2222</f>
        <v>5</v>
      </c>
      <c r="E2219" s="2">
        <f t="shared" si="136"/>
        <v>3872154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CONFIRMED BULLISH</v>
      </c>
    </row>
    <row r="2220" spans="1:8" ht="13.5" x14ac:dyDescent="0.25">
      <c r="A2220" s="3">
        <f>TITRES_STAT!B2223</f>
        <v>45538</v>
      </c>
      <c r="B2220" s="5">
        <f>TITRES_STAT!C2223</f>
        <v>8.4</v>
      </c>
      <c r="C2220" s="5">
        <f>TITRES_STAT!D2223</f>
        <v>4.0861999999999998</v>
      </c>
      <c r="D2220" s="5">
        <f>TITRES_STAT!E2223</f>
        <v>2209</v>
      </c>
      <c r="E2220" s="2">
        <f t="shared" si="136"/>
        <v>3874363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CONFIRMED BULLISH</v>
      </c>
    </row>
    <row r="2221" spans="1:8" ht="13.5" x14ac:dyDescent="0.25">
      <c r="A2221" s="3">
        <f>TITRES_STAT!B2224</f>
        <v>45539</v>
      </c>
      <c r="B2221" s="5">
        <f>TITRES_STAT!C2224</f>
        <v>8.41</v>
      </c>
      <c r="C2221" s="5">
        <f>TITRES_STAT!D2224</f>
        <v>4.0910000000000002</v>
      </c>
      <c r="D2221" s="5">
        <f>TITRES_STAT!E2224</f>
        <v>1311</v>
      </c>
      <c r="E2221" s="2">
        <f t="shared" si="136"/>
        <v>3875674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8.1999999999999993</v>
      </c>
      <c r="C2222" s="5">
        <f>TITRES_STAT!D2225</f>
        <v>3.9889000000000001</v>
      </c>
      <c r="D2222" s="5">
        <f>TITRES_STAT!E2225</f>
        <v>1348</v>
      </c>
      <c r="E2222" s="2">
        <f t="shared" si="136"/>
        <v>3874326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8.18</v>
      </c>
      <c r="C2223" s="5">
        <f>TITRES_STAT!D2226</f>
        <v>3.9792000000000001</v>
      </c>
      <c r="D2223" s="5">
        <f>TITRES_STAT!E2226</f>
        <v>1723</v>
      </c>
      <c r="E2223" s="2">
        <f t="shared" si="136"/>
        <v>3872603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CONFIRMED BULLISH</v>
      </c>
    </row>
    <row r="2224" spans="1:8" ht="13.5" x14ac:dyDescent="0.25">
      <c r="A2224" s="3">
        <f>TITRES_STAT!B2227</f>
        <v>45544</v>
      </c>
      <c r="B2224" s="5">
        <f>TITRES_STAT!C2227</f>
        <v>8.18</v>
      </c>
      <c r="C2224" s="5">
        <f>TITRES_STAT!D2227</f>
        <v>3.9792000000000001</v>
      </c>
      <c r="D2224" s="5">
        <f>TITRES_STAT!E2227</f>
        <v>4</v>
      </c>
      <c r="E2224" s="2">
        <f t="shared" si="136"/>
        <v>3872603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BULLISH DIVERGENCE</v>
      </c>
    </row>
    <row r="2225" spans="1:8" ht="13.5" x14ac:dyDescent="0.25">
      <c r="A2225" s="3">
        <f>TITRES_STAT!B2228</f>
        <v>45545</v>
      </c>
      <c r="B2225" s="5">
        <f>TITRES_STAT!C2228</f>
        <v>8.35</v>
      </c>
      <c r="C2225" s="5">
        <f>TITRES_STAT!D2228</f>
        <v>4.0618999999999996</v>
      </c>
      <c r="D2225" s="5">
        <f>TITRES_STAT!E2228</f>
        <v>1686</v>
      </c>
      <c r="E2225" s="2">
        <f t="shared" si="136"/>
        <v>3874289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CONFIRMED BEARISH</v>
      </c>
    </row>
    <row r="2226" spans="1:8" ht="13.5" x14ac:dyDescent="0.25">
      <c r="A2226" s="3">
        <f>TITRES_STAT!B2229</f>
        <v>45546</v>
      </c>
      <c r="B2226" s="5">
        <f>TITRES_STAT!C2229</f>
        <v>8.35</v>
      </c>
      <c r="C2226" s="5">
        <f>TITRES_STAT!D2229</f>
        <v>4.0618999999999996</v>
      </c>
      <c r="D2226" s="5">
        <f>TITRES_STAT!E2229</f>
        <v>1025</v>
      </c>
      <c r="E2226" s="2">
        <f t="shared" si="136"/>
        <v>3874289</v>
      </c>
      <c r="F2226" s="5" t="str">
        <f t="shared" si="139"/>
        <v>BEARISH</v>
      </c>
      <c r="G2226" s="5" t="str">
        <f t="shared" si="138"/>
        <v>NEUTRAL</v>
      </c>
      <c r="H2226" s="5" t="str">
        <f t="shared" si="137"/>
        <v>CONFIRMED BEARISH</v>
      </c>
    </row>
    <row r="2227" spans="1:8" ht="13.5" x14ac:dyDescent="0.25">
      <c r="A2227" s="3">
        <f>TITRES_STAT!B2230</f>
        <v>45547</v>
      </c>
      <c r="B2227" s="5">
        <f>TITRES_STAT!C2230</f>
        <v>8.35</v>
      </c>
      <c r="C2227" s="5">
        <f>TITRES_STAT!D2230</f>
        <v>4.0618999999999996</v>
      </c>
      <c r="D2227" s="5">
        <f>TITRES_STAT!E2230</f>
        <v>30</v>
      </c>
      <c r="E2227" s="2">
        <f t="shared" si="136"/>
        <v>3874289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BEARISH DIVERGENCE</v>
      </c>
    </row>
    <row r="2228" spans="1:8" ht="13.5" x14ac:dyDescent="0.25">
      <c r="A2228" s="3">
        <f>TITRES_STAT!B2231</f>
        <v>45548</v>
      </c>
      <c r="B2228" s="5">
        <f>TITRES_STAT!C2231</f>
        <v>8.32</v>
      </c>
      <c r="C2228" s="5">
        <f>TITRES_STAT!D2231</f>
        <v>4.0472999999999999</v>
      </c>
      <c r="D2228" s="5">
        <f>TITRES_STAT!E2231</f>
        <v>784</v>
      </c>
      <c r="E2228" s="2">
        <f t="shared" si="136"/>
        <v>3873505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8.3000000000000007</v>
      </c>
      <c r="C2229" s="5">
        <f>TITRES_STAT!D2232</f>
        <v>4.0374999999999996</v>
      </c>
      <c r="D2229" s="5">
        <f>TITRES_STAT!E2232</f>
        <v>646</v>
      </c>
      <c r="E2229" s="2">
        <f t="shared" si="136"/>
        <v>3872859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CONFIRMED BULLISH</v>
      </c>
    </row>
    <row r="2230" spans="1:8" ht="13.5" x14ac:dyDescent="0.25">
      <c r="A2230" s="3">
        <f>TITRES_STAT!B2233</f>
        <v>45552</v>
      </c>
      <c r="B2230" s="5">
        <f>TITRES_STAT!C2233</f>
        <v>8.3000000000000007</v>
      </c>
      <c r="C2230" s="5">
        <f>TITRES_STAT!D2233</f>
        <v>4.0374999999999996</v>
      </c>
      <c r="D2230" s="5">
        <f>TITRES_STAT!E2233</f>
        <v>0</v>
      </c>
      <c r="E2230" s="2">
        <f t="shared" si="136"/>
        <v>3872859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CONFIRMED BEARISH</v>
      </c>
    </row>
    <row r="2231" spans="1:8" ht="13.5" x14ac:dyDescent="0.25">
      <c r="A2231" s="3">
        <f>TITRES_STAT!B2234</f>
        <v>45553</v>
      </c>
      <c r="B2231" s="5">
        <f>TITRES_STAT!C2234</f>
        <v>8.3000000000000007</v>
      </c>
      <c r="C2231" s="5">
        <f>TITRES_STAT!D2234</f>
        <v>4.0374999999999996</v>
      </c>
      <c r="D2231" s="5">
        <f>TITRES_STAT!E2234</f>
        <v>316</v>
      </c>
      <c r="E2231" s="2">
        <f t="shared" si="136"/>
        <v>3872859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8</v>
      </c>
      <c r="C2232" s="5">
        <f>TITRES_STAT!D2235</f>
        <v>3.8915999999999999</v>
      </c>
      <c r="D2232" s="5">
        <f>TITRES_STAT!E2235</f>
        <v>3</v>
      </c>
      <c r="E2232" s="2">
        <f t="shared" si="136"/>
        <v>3872856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8.1999999999999993</v>
      </c>
      <c r="C2233" s="5">
        <f>TITRES_STAT!D2236</f>
        <v>3.9889000000000001</v>
      </c>
      <c r="D2233" s="5">
        <f>TITRES_STAT!E2236</f>
        <v>741</v>
      </c>
      <c r="E2233" s="2">
        <f t="shared" si="136"/>
        <v>3873597</v>
      </c>
      <c r="F2233" s="5" t="str">
        <f t="shared" si="139"/>
        <v>BULLISH</v>
      </c>
      <c r="G2233" s="5" t="str">
        <f t="shared" si="138"/>
        <v>NEUTRAL</v>
      </c>
      <c r="H2233" s="5" t="str">
        <f t="shared" si="137"/>
        <v>BULLISH DIVERGENCE</v>
      </c>
    </row>
    <row r="2234" spans="1:8" ht="13.5" x14ac:dyDescent="0.25">
      <c r="A2234" s="3">
        <f>TITRES_STAT!B2237</f>
        <v>45558</v>
      </c>
      <c r="B2234" s="5">
        <f>TITRES_STAT!C2237</f>
        <v>8.0500000000000007</v>
      </c>
      <c r="C2234" s="5">
        <f>TITRES_STAT!D2237</f>
        <v>3.9159000000000002</v>
      </c>
      <c r="D2234" s="5">
        <f>TITRES_STAT!E2237</f>
        <v>281</v>
      </c>
      <c r="E2234" s="2">
        <f t="shared" si="136"/>
        <v>3873316</v>
      </c>
      <c r="F2234" s="5" t="str">
        <f t="shared" si="139"/>
        <v>BULLISH</v>
      </c>
      <c r="G2234" s="5" t="str">
        <f t="shared" si="138"/>
        <v>NEUTRAL</v>
      </c>
      <c r="H2234" s="5" t="str">
        <f t="shared" si="137"/>
        <v>BULLISH DIVERGENCE</v>
      </c>
    </row>
    <row r="2235" spans="1:8" ht="13.5" x14ac:dyDescent="0.25">
      <c r="A2235" s="3">
        <f>TITRES_STAT!B2238</f>
        <v>45559</v>
      </c>
      <c r="B2235" s="5">
        <f>TITRES_STAT!C2238</f>
        <v>8.0500000000000007</v>
      </c>
      <c r="C2235" s="5">
        <f>TITRES_STAT!D2238</f>
        <v>3.9159000000000002</v>
      </c>
      <c r="D2235" s="5">
        <f>TITRES_STAT!E2238</f>
        <v>10120</v>
      </c>
      <c r="E2235" s="2">
        <f t="shared" si="136"/>
        <v>3873316</v>
      </c>
      <c r="F2235" s="5" t="str">
        <f t="shared" si="139"/>
        <v>BULLISH</v>
      </c>
      <c r="G2235" s="5" t="str">
        <f t="shared" si="138"/>
        <v>NEUTRAL</v>
      </c>
      <c r="H2235" s="5" t="str">
        <f t="shared" si="137"/>
        <v>BULLISH DIVERGENCE</v>
      </c>
    </row>
    <row r="2236" spans="1:8" ht="13.5" x14ac:dyDescent="0.25">
      <c r="A2236" s="3">
        <f>TITRES_STAT!B2239</f>
        <v>45560</v>
      </c>
      <c r="B2236" s="5">
        <f>TITRES_STAT!C2239</f>
        <v>8.15</v>
      </c>
      <c r="C2236" s="5">
        <f>TITRES_STAT!D2239</f>
        <v>3.9645999999999999</v>
      </c>
      <c r="D2236" s="5">
        <f>TITRES_STAT!E2239</f>
        <v>2445</v>
      </c>
      <c r="E2236" s="2">
        <f t="shared" si="136"/>
        <v>3875761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BULLISH DIVERGENCE</v>
      </c>
    </row>
    <row r="2237" spans="1:8" ht="13.5" x14ac:dyDescent="0.25">
      <c r="A2237" s="3">
        <f>TITRES_STAT!B2240</f>
        <v>45561</v>
      </c>
      <c r="B2237" s="5">
        <f>TITRES_STAT!C2240</f>
        <v>8.15</v>
      </c>
      <c r="C2237" s="5">
        <f>TITRES_STAT!D2240</f>
        <v>3.9645999999999999</v>
      </c>
      <c r="D2237" s="5">
        <f>TITRES_STAT!E2240</f>
        <v>1738</v>
      </c>
      <c r="E2237" s="2">
        <f t="shared" si="136"/>
        <v>3875761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CONFIRMED BULLISH</v>
      </c>
    </row>
    <row r="2238" spans="1:8" ht="13.5" x14ac:dyDescent="0.25">
      <c r="A2238" s="3">
        <f>TITRES_STAT!B2241</f>
        <v>45562</v>
      </c>
      <c r="B2238" s="5">
        <f>TITRES_STAT!C2241</f>
        <v>8.16</v>
      </c>
      <c r="C2238" s="5">
        <f>TITRES_STAT!D2241</f>
        <v>3.9693999999999998</v>
      </c>
      <c r="D2238" s="5">
        <f>TITRES_STAT!E2241</f>
        <v>4187</v>
      </c>
      <c r="E2238" s="2">
        <f t="shared" si="136"/>
        <v>3879948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BULLISH DIVERGENCE</v>
      </c>
    </row>
    <row r="2239" spans="1:8" ht="13.5" x14ac:dyDescent="0.25">
      <c r="A2239" s="3">
        <f>TITRES_STAT!B2242</f>
        <v>45565</v>
      </c>
      <c r="B2239" s="5">
        <f>TITRES_STAT!C2242</f>
        <v>8.15</v>
      </c>
      <c r="C2239" s="5">
        <f>TITRES_STAT!D2242</f>
        <v>3.9645999999999999</v>
      </c>
      <c r="D2239" s="5">
        <f>TITRES_STAT!E2242</f>
        <v>1417</v>
      </c>
      <c r="E2239" s="2">
        <f t="shared" si="136"/>
        <v>3878531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45566</v>
      </c>
      <c r="B2240" s="5">
        <f>TITRES_STAT!C2243</f>
        <v>8.2200000000000006</v>
      </c>
      <c r="C2240" s="5">
        <f>TITRES_STAT!D2243</f>
        <v>3.9986000000000002</v>
      </c>
      <c r="D2240" s="5">
        <f>TITRES_STAT!E2243</f>
        <v>4564</v>
      </c>
      <c r="E2240" s="2">
        <f t="shared" si="136"/>
        <v>3883095</v>
      </c>
      <c r="F2240" s="5" t="str">
        <f t="shared" si="139"/>
        <v>BULLISH</v>
      </c>
      <c r="G2240" s="5" t="str">
        <f t="shared" si="138"/>
        <v>NEUTRAL</v>
      </c>
      <c r="H2240" s="5" t="str">
        <f t="shared" si="137"/>
        <v>CONFIRMED BULLISH</v>
      </c>
    </row>
    <row r="2241" spans="1:8" ht="13.5" x14ac:dyDescent="0.25">
      <c r="A2241" s="3">
        <f>TITRES_STAT!B2244</f>
        <v>45567</v>
      </c>
      <c r="B2241" s="5">
        <f>TITRES_STAT!C2244</f>
        <v>8.3699999999999992</v>
      </c>
      <c r="C2241" s="5">
        <f>TITRES_STAT!D2244</f>
        <v>4.0716000000000001</v>
      </c>
      <c r="D2241" s="5">
        <f>TITRES_STAT!E2244</f>
        <v>2693</v>
      </c>
      <c r="E2241" s="2">
        <f t="shared" si="136"/>
        <v>3885788</v>
      </c>
      <c r="F2241" s="5" t="str">
        <f t="shared" si="139"/>
        <v>BULLISH</v>
      </c>
      <c r="G2241" s="5" t="str">
        <f t="shared" si="138"/>
        <v>NEUTRAL</v>
      </c>
      <c r="H2241" s="5" t="str">
        <f t="shared" si="137"/>
        <v>CONFIRMED BULLISH</v>
      </c>
    </row>
    <row r="2242" spans="1:8" ht="13.5" x14ac:dyDescent="0.25">
      <c r="A2242" s="3">
        <f>TITRES_STAT!B2245</f>
        <v>45568</v>
      </c>
      <c r="B2242" s="5">
        <f>TITRES_STAT!C2245</f>
        <v>8.35</v>
      </c>
      <c r="C2242" s="5">
        <f>TITRES_STAT!D2245</f>
        <v>4.0618999999999996</v>
      </c>
      <c r="D2242" s="5">
        <f>TITRES_STAT!E2245</f>
        <v>2033</v>
      </c>
      <c r="E2242" s="2">
        <f t="shared" si="136"/>
        <v>3883755</v>
      </c>
      <c r="F2242" s="5" t="str">
        <f t="shared" si="139"/>
        <v>BULLISH</v>
      </c>
      <c r="G2242" s="5" t="str">
        <f t="shared" si="138"/>
        <v>NEUTRAL</v>
      </c>
      <c r="H2242" s="5" t="str">
        <f t="shared" si="137"/>
        <v>CONFIRMED BULLISH</v>
      </c>
    </row>
    <row r="2243" spans="1:8" ht="13.5" x14ac:dyDescent="0.25">
      <c r="A2243" s="3">
        <f>TITRES_STAT!B2246</f>
        <v>45569</v>
      </c>
      <c r="B2243" s="5">
        <f>TITRES_STAT!C2246</f>
        <v>8.3699999999999992</v>
      </c>
      <c r="C2243" s="5">
        <f>TITRES_STAT!D2246</f>
        <v>4.0716000000000001</v>
      </c>
      <c r="D2243" s="5">
        <f>TITRES_STAT!E2246</f>
        <v>2853</v>
      </c>
      <c r="E2243" s="2">
        <f t="shared" si="136"/>
        <v>3886608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CONFIRMED BULLISH</v>
      </c>
    </row>
    <row r="2244" spans="1:8" ht="13.5" x14ac:dyDescent="0.25">
      <c r="A2244" s="3">
        <f>TITRES_STAT!B2247</f>
        <v>45572</v>
      </c>
      <c r="B2244" s="5">
        <f>TITRES_STAT!C2247</f>
        <v>8.36</v>
      </c>
      <c r="C2244" s="5">
        <f>TITRES_STAT!D2247</f>
        <v>4.0667</v>
      </c>
      <c r="D2244" s="5">
        <f>TITRES_STAT!E2247</f>
        <v>775</v>
      </c>
      <c r="E2244" s="2">
        <f t="shared" ref="E2244:E2307" si="140">IF(B2244&gt;B2243, E2243+D2244, IF(B2244&lt;B2243, E2243-D2244, E2243))</f>
        <v>3885833</v>
      </c>
      <c r="F2244" s="5" t="str">
        <f t="shared" si="139"/>
        <v>BULLISH</v>
      </c>
      <c r="G2244" s="5" t="str">
        <f t="shared" si="138"/>
        <v>NEUTRAL</v>
      </c>
      <c r="H2244" s="5" t="str">
        <f t="shared" si="137"/>
        <v>CONFIRMED BULLISH</v>
      </c>
    </row>
    <row r="2245" spans="1:8" ht="13.5" x14ac:dyDescent="0.25">
      <c r="A2245" s="3">
        <f>TITRES_STAT!B2248</f>
        <v>45573</v>
      </c>
      <c r="B2245" s="5">
        <f>TITRES_STAT!C2248</f>
        <v>8.34</v>
      </c>
      <c r="C2245" s="5">
        <f>TITRES_STAT!D2248</f>
        <v>4.0570000000000004</v>
      </c>
      <c r="D2245" s="5">
        <f>TITRES_STAT!E2248</f>
        <v>210</v>
      </c>
      <c r="E2245" s="2">
        <f t="shared" si="140"/>
        <v>3885623</v>
      </c>
      <c r="F2245" s="5" t="str">
        <f t="shared" si="139"/>
        <v>BULLISH</v>
      </c>
      <c r="G2245" s="5" t="str">
        <f t="shared" si="138"/>
        <v>NEUTRAL</v>
      </c>
      <c r="H2245" s="5" t="str">
        <f t="shared" si="137"/>
        <v>CONFIRMED BULLISH</v>
      </c>
    </row>
    <row r="2246" spans="1:8" ht="13.5" x14ac:dyDescent="0.25">
      <c r="A2246" s="3">
        <f>TITRES_STAT!B2249</f>
        <v>45574</v>
      </c>
      <c r="B2246" s="5">
        <f>TITRES_STAT!C2249</f>
        <v>8.3699999999999992</v>
      </c>
      <c r="C2246" s="5">
        <f>TITRES_STAT!D2249</f>
        <v>4.0716000000000001</v>
      </c>
      <c r="D2246" s="5">
        <f>TITRES_STAT!E2249</f>
        <v>5508</v>
      </c>
      <c r="E2246" s="2">
        <f t="shared" si="140"/>
        <v>3891131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5">
        <f>TITRES_STAT!C2250</f>
        <v>8.32</v>
      </c>
      <c r="C2247" s="5">
        <f>TITRES_STAT!D2250</f>
        <v>4.0472999999999999</v>
      </c>
      <c r="D2247" s="5">
        <f>TITRES_STAT!E2250</f>
        <v>427</v>
      </c>
      <c r="E2247" s="2">
        <f t="shared" si="140"/>
        <v>3890704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BULLISH DIVERGENCE</v>
      </c>
    </row>
    <row r="2248" spans="1:8" ht="13.5" x14ac:dyDescent="0.25">
      <c r="A2248" s="3">
        <f>TITRES_STAT!B2251</f>
        <v>45576</v>
      </c>
      <c r="B2248" s="5">
        <f>TITRES_STAT!C2251</f>
        <v>8.5</v>
      </c>
      <c r="C2248" s="5">
        <f>TITRES_STAT!D2251</f>
        <v>4.1348000000000003</v>
      </c>
      <c r="D2248" s="5">
        <f>TITRES_STAT!E2251</f>
        <v>11693</v>
      </c>
      <c r="E2248" s="2">
        <f t="shared" si="140"/>
        <v>3902397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CONFIRMED BULLISH</v>
      </c>
    </row>
    <row r="2249" spans="1:8" ht="13.5" x14ac:dyDescent="0.25">
      <c r="A2249" s="3">
        <f>TITRES_STAT!B2252</f>
        <v>45579</v>
      </c>
      <c r="B2249" s="5">
        <f>TITRES_STAT!C2252</f>
        <v>8.5</v>
      </c>
      <c r="C2249" s="5">
        <f>TITRES_STAT!D2252</f>
        <v>4.1348000000000003</v>
      </c>
      <c r="D2249" s="5">
        <f>TITRES_STAT!E2252</f>
        <v>1363</v>
      </c>
      <c r="E2249" s="2">
        <f t="shared" si="140"/>
        <v>3902397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CONFIRMED BULLISH</v>
      </c>
    </row>
    <row r="2250" spans="1:8" ht="13.5" x14ac:dyDescent="0.25">
      <c r="A2250" s="3">
        <f>TITRES_STAT!B2253</f>
        <v>45581</v>
      </c>
      <c r="B2250" s="5">
        <f>TITRES_STAT!C2253</f>
        <v>8.6</v>
      </c>
      <c r="C2250" s="5">
        <f>TITRES_STAT!D2253</f>
        <v>4.1835000000000004</v>
      </c>
      <c r="D2250" s="5">
        <f>TITRES_STAT!E2253</f>
        <v>2289</v>
      </c>
      <c r="E2250" s="2">
        <f t="shared" si="140"/>
        <v>3904686</v>
      </c>
      <c r="F2250" s="5" t="str">
        <f t="shared" si="143"/>
        <v>BULLISH</v>
      </c>
      <c r="G2250" s="5" t="str">
        <f t="shared" si="142"/>
        <v>NEUTRAL</v>
      </c>
      <c r="H2250" s="5" t="str">
        <f t="shared" si="141"/>
        <v>CONFIRMED BULLISH</v>
      </c>
    </row>
    <row r="2251" spans="1:8" ht="13.5" x14ac:dyDescent="0.25">
      <c r="A2251" s="3">
        <f>TITRES_STAT!B2254</f>
        <v>45582</v>
      </c>
      <c r="B2251" s="5">
        <f>TITRES_STAT!C2254</f>
        <v>8.6</v>
      </c>
      <c r="C2251" s="5">
        <f>TITRES_STAT!D2254</f>
        <v>4.1835000000000004</v>
      </c>
      <c r="D2251" s="5">
        <f>TITRES_STAT!E2254</f>
        <v>565</v>
      </c>
      <c r="E2251" s="2">
        <f t="shared" si="140"/>
        <v>3904686</v>
      </c>
      <c r="F2251" s="5" t="str">
        <f t="shared" si="143"/>
        <v>BULLISH</v>
      </c>
      <c r="G2251" s="5" t="str">
        <f t="shared" si="142"/>
        <v>NEUTRAL</v>
      </c>
      <c r="H2251" s="5" t="str">
        <f t="shared" si="141"/>
        <v>CONFIRMED BULLISH</v>
      </c>
    </row>
    <row r="2252" spans="1:8" ht="13.5" x14ac:dyDescent="0.25">
      <c r="A2252" s="3">
        <f>TITRES_STAT!B2255</f>
        <v>45583</v>
      </c>
      <c r="B2252" s="5">
        <f>TITRES_STAT!C2255</f>
        <v>8.7899999999999991</v>
      </c>
      <c r="C2252" s="5">
        <f>TITRES_STAT!D2255</f>
        <v>4.2759</v>
      </c>
      <c r="D2252" s="5">
        <f>TITRES_STAT!E2255</f>
        <v>663</v>
      </c>
      <c r="E2252" s="2">
        <f t="shared" si="140"/>
        <v>3905349</v>
      </c>
      <c r="F2252" s="5" t="str">
        <f t="shared" si="143"/>
        <v>BULLISH</v>
      </c>
      <c r="G2252" s="5" t="str">
        <f t="shared" si="142"/>
        <v>NEUTRAL</v>
      </c>
      <c r="H2252" s="5" t="str">
        <f t="shared" si="141"/>
        <v>CONFIRMED BULLISH</v>
      </c>
    </row>
    <row r="2253" spans="1:8" ht="13.5" x14ac:dyDescent="0.25">
      <c r="A2253" s="3">
        <f>TITRES_STAT!B2256</f>
        <v>45586</v>
      </c>
      <c r="B2253" s="5">
        <f>TITRES_STAT!C2256</f>
        <v>9.1999999999999993</v>
      </c>
      <c r="C2253" s="5">
        <f>TITRES_STAT!D2256</f>
        <v>4.4752999999999998</v>
      </c>
      <c r="D2253" s="5">
        <f>TITRES_STAT!E2256</f>
        <v>32226</v>
      </c>
      <c r="E2253" s="2">
        <f t="shared" si="140"/>
        <v>3937575</v>
      </c>
      <c r="F2253" s="5" t="str">
        <f t="shared" si="143"/>
        <v>BULLISH</v>
      </c>
      <c r="G2253" s="5" t="str">
        <f t="shared" si="142"/>
        <v>NEUTRAL</v>
      </c>
      <c r="H2253" s="5" t="str">
        <f t="shared" si="141"/>
        <v>CONFIRMED BULLISH</v>
      </c>
    </row>
    <row r="2254" spans="1:8" ht="13.5" x14ac:dyDescent="0.25">
      <c r="A2254" s="3">
        <f>TITRES_STAT!B2257</f>
        <v>45587</v>
      </c>
      <c r="B2254" s="5">
        <f>TITRES_STAT!C2257</f>
        <v>9.6999999999999993</v>
      </c>
      <c r="C2254" s="5">
        <f>TITRES_STAT!D2257</f>
        <v>4.7186000000000003</v>
      </c>
      <c r="D2254" s="5">
        <f>TITRES_STAT!E2257</f>
        <v>31673</v>
      </c>
      <c r="E2254" s="2">
        <f t="shared" si="140"/>
        <v>3969248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45588</v>
      </c>
      <c r="B2255" s="5">
        <f>TITRES_STAT!C2258</f>
        <v>10.199999999999999</v>
      </c>
      <c r="C2255" s="5">
        <f>TITRES_STAT!D2258</f>
        <v>4.9618000000000002</v>
      </c>
      <c r="D2255" s="5">
        <f>TITRES_STAT!E2258</f>
        <v>24435</v>
      </c>
      <c r="E2255" s="2">
        <f t="shared" si="140"/>
        <v>3993683</v>
      </c>
      <c r="F2255" s="5" t="str">
        <f t="shared" si="143"/>
        <v>BULLISH</v>
      </c>
      <c r="G2255" s="5" t="str">
        <f t="shared" si="142"/>
        <v>STRONG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10.7</v>
      </c>
      <c r="C2256" s="5">
        <f>TITRES_STAT!D2259</f>
        <v>5.2050000000000001</v>
      </c>
      <c r="D2256" s="5">
        <f>TITRES_STAT!E2259</f>
        <v>13627</v>
      </c>
      <c r="E2256" s="2">
        <f t="shared" si="140"/>
        <v>4007310</v>
      </c>
      <c r="F2256" s="5" t="str">
        <f t="shared" si="143"/>
        <v>BULLISH</v>
      </c>
      <c r="G2256" s="5" t="str">
        <f t="shared" si="142"/>
        <v>STRONG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10.5</v>
      </c>
      <c r="C2257" s="5">
        <f>TITRES_STAT!D2260</f>
        <v>5.1077000000000004</v>
      </c>
      <c r="D2257" s="5">
        <f>TITRES_STAT!E2260</f>
        <v>13485</v>
      </c>
      <c r="E2257" s="2">
        <f t="shared" si="140"/>
        <v>3993825</v>
      </c>
      <c r="F2257" s="5" t="str">
        <f t="shared" si="143"/>
        <v>BULLISH</v>
      </c>
      <c r="G2257" s="5" t="str">
        <f t="shared" si="142"/>
        <v>STRONG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11.13</v>
      </c>
      <c r="C2258" s="5">
        <f>TITRES_STAT!D2261</f>
        <v>5.4142000000000001</v>
      </c>
      <c r="D2258" s="5">
        <f>TITRES_STAT!E2261</f>
        <v>18891</v>
      </c>
      <c r="E2258" s="2">
        <f t="shared" si="140"/>
        <v>4012716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11.79</v>
      </c>
      <c r="C2259" s="5">
        <f>TITRES_STAT!D2262</f>
        <v>5.7351999999999999</v>
      </c>
      <c r="D2259" s="5">
        <f>TITRES_STAT!E2262</f>
        <v>11692</v>
      </c>
      <c r="E2259" s="2">
        <f t="shared" si="140"/>
        <v>4024408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11.6</v>
      </c>
      <c r="C2260" s="5">
        <f>TITRES_STAT!D2263</f>
        <v>5.6428000000000003</v>
      </c>
      <c r="D2260" s="5">
        <f>TITRES_STAT!E2263</f>
        <v>36285</v>
      </c>
      <c r="E2260" s="2">
        <f t="shared" si="140"/>
        <v>3988123</v>
      </c>
      <c r="F2260" s="5" t="str">
        <f t="shared" si="143"/>
        <v>BEARISH</v>
      </c>
      <c r="G2260" s="5" t="str">
        <f t="shared" si="142"/>
        <v>NEUTRAL</v>
      </c>
      <c r="H2260" s="5" t="str">
        <f t="shared" si="141"/>
        <v>BEARISH DIVERGENCE</v>
      </c>
    </row>
    <row r="2261" spans="1:8" ht="13.5" x14ac:dyDescent="0.25">
      <c r="A2261" s="3">
        <f>TITRES_STAT!B2264</f>
        <v>45596</v>
      </c>
      <c r="B2261" s="5">
        <f>TITRES_STAT!C2264</f>
        <v>11.11</v>
      </c>
      <c r="C2261" s="5">
        <f>TITRES_STAT!D2264</f>
        <v>5.4044999999999996</v>
      </c>
      <c r="D2261" s="5">
        <f>TITRES_STAT!E2264</f>
        <v>93927</v>
      </c>
      <c r="E2261" s="2">
        <f t="shared" si="140"/>
        <v>3894196</v>
      </c>
      <c r="F2261" s="5" t="str">
        <f t="shared" si="143"/>
        <v>BEARISH</v>
      </c>
      <c r="G2261" s="5" t="str">
        <f t="shared" si="142"/>
        <v>WEAK</v>
      </c>
      <c r="H2261" s="5" t="str">
        <f t="shared" si="141"/>
        <v>BEARISH DIVERGENCE</v>
      </c>
    </row>
    <row r="2262" spans="1:8" ht="13.5" x14ac:dyDescent="0.25">
      <c r="A2262" s="3">
        <f>TITRES_STAT!B2265</f>
        <v>45597</v>
      </c>
      <c r="B2262" s="5">
        <f>TITRES_STAT!C2265</f>
        <v>11.14</v>
      </c>
      <c r="C2262" s="5">
        <f>TITRES_STAT!D2265</f>
        <v>5.4191000000000003</v>
      </c>
      <c r="D2262" s="5">
        <f>TITRES_STAT!E2265</f>
        <v>9835</v>
      </c>
      <c r="E2262" s="2">
        <f t="shared" si="140"/>
        <v>3904031</v>
      </c>
      <c r="F2262" s="5" t="str">
        <f t="shared" si="143"/>
        <v>BEARISH</v>
      </c>
      <c r="G2262" s="5" t="str">
        <f t="shared" si="142"/>
        <v>WEAK</v>
      </c>
      <c r="H2262" s="5" t="str">
        <f t="shared" si="141"/>
        <v>BEARISH DIVERGENCE</v>
      </c>
    </row>
    <row r="2263" spans="1:8" ht="13.5" x14ac:dyDescent="0.25">
      <c r="A2263" s="3">
        <f>TITRES_STAT!B2266</f>
        <v>45600</v>
      </c>
      <c r="B2263" s="5">
        <f>TITRES_STAT!C2266</f>
        <v>11.44</v>
      </c>
      <c r="C2263" s="5">
        <f>TITRES_STAT!D2266</f>
        <v>5.5650000000000004</v>
      </c>
      <c r="D2263" s="5">
        <f>TITRES_STAT!E2266</f>
        <v>915</v>
      </c>
      <c r="E2263" s="2">
        <f t="shared" si="140"/>
        <v>3904946</v>
      </c>
      <c r="F2263" s="5" t="str">
        <f t="shared" si="143"/>
        <v>BEARISH</v>
      </c>
      <c r="G2263" s="5" t="str">
        <f t="shared" si="142"/>
        <v>WEAK</v>
      </c>
      <c r="H2263" s="5" t="str">
        <f t="shared" si="141"/>
        <v>BEARISH DIVERGENCE</v>
      </c>
    </row>
    <row r="2264" spans="1:8" ht="13.5" x14ac:dyDescent="0.25">
      <c r="A2264" s="3">
        <f>TITRES_STAT!B2267</f>
        <v>45601</v>
      </c>
      <c r="B2264" s="5">
        <f>TITRES_STAT!C2267</f>
        <v>11.39</v>
      </c>
      <c r="C2264" s="5">
        <f>TITRES_STAT!D2267</f>
        <v>5.5407000000000002</v>
      </c>
      <c r="D2264" s="5">
        <f>TITRES_STAT!E2267</f>
        <v>611</v>
      </c>
      <c r="E2264" s="2">
        <f t="shared" si="140"/>
        <v>3904335</v>
      </c>
      <c r="F2264" s="5" t="str">
        <f t="shared" si="143"/>
        <v>BEARISH</v>
      </c>
      <c r="G2264" s="5" t="str">
        <f t="shared" si="142"/>
        <v>WEAK</v>
      </c>
      <c r="H2264" s="5" t="str">
        <f t="shared" si="141"/>
        <v>CONFIRMED BEARISH</v>
      </c>
    </row>
    <row r="2265" spans="1:8" ht="13.5" x14ac:dyDescent="0.25">
      <c r="A2265" s="3">
        <f>TITRES_STAT!B2268</f>
        <v>45602</v>
      </c>
      <c r="B2265" s="5">
        <f>TITRES_STAT!C2268</f>
        <v>11.34</v>
      </c>
      <c r="C2265" s="5">
        <f>TITRES_STAT!D2268</f>
        <v>5.5163000000000002</v>
      </c>
      <c r="D2265" s="5">
        <f>TITRES_STAT!E2268</f>
        <v>10169</v>
      </c>
      <c r="E2265" s="2">
        <f t="shared" si="140"/>
        <v>3894166</v>
      </c>
      <c r="F2265" s="5" t="str">
        <f t="shared" si="143"/>
        <v>BEARISH</v>
      </c>
      <c r="G2265" s="5" t="str">
        <f t="shared" si="142"/>
        <v>WEAK</v>
      </c>
      <c r="H2265" s="5" t="str">
        <f t="shared" si="141"/>
        <v>CONFIRMED BEARISH</v>
      </c>
    </row>
    <row r="2266" spans="1:8" ht="13.5" x14ac:dyDescent="0.25">
      <c r="A2266" s="3">
        <f>TITRES_STAT!B2269</f>
        <v>45603</v>
      </c>
      <c r="B2266" s="5">
        <f>TITRES_STAT!C2269</f>
        <v>11.3</v>
      </c>
      <c r="C2266" s="5">
        <f>TITRES_STAT!D2269</f>
        <v>5.4969000000000001</v>
      </c>
      <c r="D2266" s="5">
        <f>TITRES_STAT!E2269</f>
        <v>1347</v>
      </c>
      <c r="E2266" s="2">
        <f t="shared" si="140"/>
        <v>3892819</v>
      </c>
      <c r="F2266" s="5" t="str">
        <f t="shared" si="143"/>
        <v>BEARISH</v>
      </c>
      <c r="G2266" s="5" t="str">
        <f t="shared" si="142"/>
        <v>NEUTRAL</v>
      </c>
      <c r="H2266" s="5" t="str">
        <f t="shared" si="141"/>
        <v>BEARISH DIVERGENCE</v>
      </c>
    </row>
    <row r="2267" spans="1:8" ht="13.5" x14ac:dyDescent="0.25">
      <c r="A2267" s="3">
        <f>TITRES_STAT!B2270</f>
        <v>45604</v>
      </c>
      <c r="B2267" s="5">
        <f>TITRES_STAT!C2270</f>
        <v>11.59</v>
      </c>
      <c r="C2267" s="5">
        <f>TITRES_STAT!D2270</f>
        <v>5.6379999999999999</v>
      </c>
      <c r="D2267" s="5">
        <f>TITRES_STAT!E2270</f>
        <v>1893</v>
      </c>
      <c r="E2267" s="2">
        <f t="shared" si="140"/>
        <v>3894712</v>
      </c>
      <c r="F2267" s="5" t="str">
        <f t="shared" si="143"/>
        <v>BEARISH</v>
      </c>
      <c r="G2267" s="5" t="str">
        <f t="shared" si="142"/>
        <v>NEUTRAL</v>
      </c>
      <c r="H2267" s="5" t="str">
        <f t="shared" si="141"/>
        <v>BEARISH DIVERGENCE</v>
      </c>
    </row>
    <row r="2268" spans="1:8" ht="13.5" x14ac:dyDescent="0.25">
      <c r="A2268" s="3">
        <f>TITRES_STAT!B2271</f>
        <v>45607</v>
      </c>
      <c r="B2268" s="5">
        <f>TITRES_STAT!C2271</f>
        <v>11.86</v>
      </c>
      <c r="C2268" s="5">
        <f>TITRES_STAT!D2271</f>
        <v>5.7693000000000003</v>
      </c>
      <c r="D2268" s="5">
        <f>TITRES_STAT!E2271</f>
        <v>910</v>
      </c>
      <c r="E2268" s="2">
        <f t="shared" si="140"/>
        <v>3895622</v>
      </c>
      <c r="F2268" s="5" t="str">
        <f t="shared" si="143"/>
        <v>BEARISH</v>
      </c>
      <c r="G2268" s="5" t="str">
        <f t="shared" si="142"/>
        <v>NEUTRAL</v>
      </c>
      <c r="H2268" s="5" t="str">
        <f t="shared" si="141"/>
        <v>BEARISH DIVERGENCE</v>
      </c>
    </row>
    <row r="2269" spans="1:8" ht="13.5" x14ac:dyDescent="0.25">
      <c r="A2269" s="3">
        <f>TITRES_STAT!B2272</f>
        <v>45608</v>
      </c>
      <c r="B2269" s="5">
        <f>TITRES_STAT!C2272</f>
        <v>11.85</v>
      </c>
      <c r="C2269" s="5">
        <f>TITRES_STAT!D2272</f>
        <v>5.7644000000000002</v>
      </c>
      <c r="D2269" s="5">
        <f>TITRES_STAT!E2272</f>
        <v>1314</v>
      </c>
      <c r="E2269" s="2">
        <f t="shared" si="140"/>
        <v>3894308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BEARISH DIVERGENCE</v>
      </c>
    </row>
    <row r="2270" spans="1:8" ht="13.5" x14ac:dyDescent="0.25">
      <c r="A2270" s="3">
        <f>TITRES_STAT!B2273</f>
        <v>45609</v>
      </c>
      <c r="B2270" s="5">
        <f>TITRES_STAT!C2273</f>
        <v>11.9</v>
      </c>
      <c r="C2270" s="5">
        <f>TITRES_STAT!D2273</f>
        <v>5.7888000000000002</v>
      </c>
      <c r="D2270" s="5">
        <f>TITRES_STAT!E2273</f>
        <v>71</v>
      </c>
      <c r="E2270" s="2">
        <f t="shared" si="140"/>
        <v>3894379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45610</v>
      </c>
      <c r="B2271" s="5">
        <f>TITRES_STAT!C2274</f>
        <v>11.9</v>
      </c>
      <c r="C2271" s="5">
        <f>TITRES_STAT!D2274</f>
        <v>5.7888000000000002</v>
      </c>
      <c r="D2271" s="5">
        <f>TITRES_STAT!E2274</f>
        <v>0</v>
      </c>
      <c r="E2271" s="2">
        <f t="shared" si="140"/>
        <v>3894379</v>
      </c>
      <c r="F2271" s="5" t="str">
        <f t="shared" si="143"/>
        <v>BULLISH</v>
      </c>
      <c r="G2271" s="5" t="str">
        <f t="shared" si="142"/>
        <v>NEUTRAL</v>
      </c>
      <c r="H2271" s="5" t="str">
        <f t="shared" si="141"/>
        <v>CONFIRMED BULLISH</v>
      </c>
    </row>
    <row r="2272" spans="1:8" ht="13.5" x14ac:dyDescent="0.25">
      <c r="A2272" s="3">
        <f>TITRES_STAT!B2275</f>
        <v>45611</v>
      </c>
      <c r="B2272" s="5">
        <f>TITRES_STAT!C2275</f>
        <v>11.83</v>
      </c>
      <c r="C2272" s="5">
        <f>TITRES_STAT!D2275</f>
        <v>5.7546999999999997</v>
      </c>
      <c r="D2272" s="5">
        <f>TITRES_STAT!E2275</f>
        <v>10</v>
      </c>
      <c r="E2272" s="2">
        <f t="shared" si="140"/>
        <v>3894369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BEARISH DIVERGENCE</v>
      </c>
    </row>
    <row r="2273" spans="1:8" ht="13.5" x14ac:dyDescent="0.25">
      <c r="A2273" s="3">
        <f>TITRES_STAT!B2276</f>
        <v>45614</v>
      </c>
      <c r="B2273" s="5">
        <f>TITRES_STAT!C2276</f>
        <v>11.7</v>
      </c>
      <c r="C2273" s="5">
        <f>TITRES_STAT!D2276</f>
        <v>5.6914999999999996</v>
      </c>
      <c r="D2273" s="5">
        <f>TITRES_STAT!E2276</f>
        <v>1447</v>
      </c>
      <c r="E2273" s="2">
        <f t="shared" si="140"/>
        <v>3892922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11.7</v>
      </c>
      <c r="C2274" s="5">
        <f>TITRES_STAT!D2277</f>
        <v>5.6914999999999996</v>
      </c>
      <c r="D2274" s="5">
        <f>TITRES_STAT!E2277</f>
        <v>60</v>
      </c>
      <c r="E2274" s="2">
        <f t="shared" si="140"/>
        <v>3892922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11.65</v>
      </c>
      <c r="C2275" s="5">
        <f>TITRES_STAT!D2278</f>
        <v>5.6670999999999996</v>
      </c>
      <c r="D2275" s="5">
        <f>TITRES_STAT!E2278</f>
        <v>27655</v>
      </c>
      <c r="E2275" s="2">
        <f t="shared" si="140"/>
        <v>3865267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11.6</v>
      </c>
      <c r="C2276" s="5">
        <f>TITRES_STAT!D2279</f>
        <v>5.6428000000000003</v>
      </c>
      <c r="D2276" s="5">
        <f>TITRES_STAT!E2279</f>
        <v>1351</v>
      </c>
      <c r="E2276" s="2">
        <f t="shared" si="140"/>
        <v>3863916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11.7</v>
      </c>
      <c r="C2277" s="5">
        <f>TITRES_STAT!D2280</f>
        <v>5.6914999999999996</v>
      </c>
      <c r="D2277" s="5">
        <f>TITRES_STAT!E2280</f>
        <v>5370</v>
      </c>
      <c r="E2277" s="2">
        <f t="shared" si="140"/>
        <v>3869286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11.7</v>
      </c>
      <c r="C2278" s="5">
        <f>TITRES_STAT!D2281</f>
        <v>5.6914999999999996</v>
      </c>
      <c r="D2278" s="5">
        <f>TITRES_STAT!E2281</f>
        <v>1282</v>
      </c>
      <c r="E2278" s="2">
        <f t="shared" si="140"/>
        <v>3869286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11.7</v>
      </c>
      <c r="C2279" s="5">
        <f>TITRES_STAT!D2282</f>
        <v>5.6914999999999996</v>
      </c>
      <c r="D2279" s="5">
        <f>TITRES_STAT!E2282</f>
        <v>4356</v>
      </c>
      <c r="E2279" s="2">
        <f t="shared" si="140"/>
        <v>3869286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11.96</v>
      </c>
      <c r="C2280" s="5">
        <f>TITRES_STAT!D2283</f>
        <v>5.8178999999999998</v>
      </c>
      <c r="D2280" s="5">
        <f>TITRES_STAT!E2283</f>
        <v>201</v>
      </c>
      <c r="E2280" s="2">
        <f t="shared" si="140"/>
        <v>3869487</v>
      </c>
      <c r="F2280" s="5" t="str">
        <f t="shared" si="143"/>
        <v>BULLISH</v>
      </c>
      <c r="G2280" s="5" t="str">
        <f t="shared" si="142"/>
        <v>NEUTRAL</v>
      </c>
      <c r="H2280" s="5" t="str">
        <f t="shared" si="141"/>
        <v>CONFIRMED BULLISH</v>
      </c>
    </row>
    <row r="2281" spans="1:8" ht="13.5" x14ac:dyDescent="0.25">
      <c r="A2281" s="3">
        <f>TITRES_STAT!B2284</f>
        <v>45624</v>
      </c>
      <c r="B2281" s="5">
        <f>TITRES_STAT!C2284</f>
        <v>11.9</v>
      </c>
      <c r="C2281" s="5">
        <f>TITRES_STAT!D2284</f>
        <v>5.7888000000000002</v>
      </c>
      <c r="D2281" s="5">
        <f>TITRES_STAT!E2284</f>
        <v>826</v>
      </c>
      <c r="E2281" s="2">
        <f t="shared" si="140"/>
        <v>3868661</v>
      </c>
      <c r="F2281" s="5" t="str">
        <f t="shared" si="143"/>
        <v>BULLISH</v>
      </c>
      <c r="G2281" s="5" t="str">
        <f t="shared" si="142"/>
        <v>NEUTRAL</v>
      </c>
      <c r="H2281" s="5" t="str">
        <f t="shared" si="141"/>
        <v>CONFIRMED BULLISH</v>
      </c>
    </row>
    <row r="2282" spans="1:8" ht="13.5" x14ac:dyDescent="0.25">
      <c r="A2282" s="3">
        <f>TITRES_STAT!B2285</f>
        <v>45625</v>
      </c>
      <c r="B2282" s="5">
        <f>TITRES_STAT!C2285</f>
        <v>12</v>
      </c>
      <c r="C2282" s="5">
        <f>TITRES_STAT!D2285</f>
        <v>5.8373999999999997</v>
      </c>
      <c r="D2282" s="5">
        <f>TITRES_STAT!E2285</f>
        <v>816</v>
      </c>
      <c r="E2282" s="2">
        <f t="shared" si="140"/>
        <v>3869477</v>
      </c>
      <c r="F2282" s="5" t="str">
        <f t="shared" si="143"/>
        <v>BULLISH</v>
      </c>
      <c r="G2282" s="5" t="str">
        <f t="shared" si="142"/>
        <v>NEUTRAL</v>
      </c>
      <c r="H2282" s="5" t="str">
        <f t="shared" si="141"/>
        <v>CONFIRMED BULLISH</v>
      </c>
    </row>
    <row r="2283" spans="1:8" ht="13.5" x14ac:dyDescent="0.25">
      <c r="A2283" s="3">
        <f>TITRES_STAT!B2286</f>
        <v>45628</v>
      </c>
      <c r="B2283" s="5">
        <f>TITRES_STAT!C2286</f>
        <v>11.99</v>
      </c>
      <c r="C2283" s="5">
        <f>TITRES_STAT!D2286</f>
        <v>5.8324999999999996</v>
      </c>
      <c r="D2283" s="5">
        <f>TITRES_STAT!E2286</f>
        <v>2687</v>
      </c>
      <c r="E2283" s="2">
        <f t="shared" si="140"/>
        <v>3866790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BEARISH DIVERGENCE</v>
      </c>
    </row>
    <row r="2284" spans="1:8" ht="13.5" x14ac:dyDescent="0.25">
      <c r="A2284" s="3">
        <f>TITRES_STAT!B2287</f>
        <v>45629</v>
      </c>
      <c r="B2284" s="5">
        <f>TITRES_STAT!C2287</f>
        <v>11.95</v>
      </c>
      <c r="C2284" s="5">
        <f>TITRES_STAT!D2287</f>
        <v>5.8131000000000004</v>
      </c>
      <c r="D2284" s="5">
        <f>TITRES_STAT!E2287</f>
        <v>956</v>
      </c>
      <c r="E2284" s="2">
        <f t="shared" si="140"/>
        <v>3865834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BEARISH DIVERGENCE</v>
      </c>
    </row>
    <row r="2285" spans="1:8" ht="13.5" x14ac:dyDescent="0.25">
      <c r="A2285" s="3">
        <f>TITRES_STAT!B2288</f>
        <v>45630</v>
      </c>
      <c r="B2285" s="5">
        <f>TITRES_STAT!C2288</f>
        <v>12.38</v>
      </c>
      <c r="C2285" s="5">
        <f>TITRES_STAT!D2288</f>
        <v>6.0223000000000004</v>
      </c>
      <c r="D2285" s="5">
        <f>TITRES_STAT!E2288</f>
        <v>24105</v>
      </c>
      <c r="E2285" s="2">
        <f t="shared" si="140"/>
        <v>3889939</v>
      </c>
      <c r="F2285" s="5" t="str">
        <f t="shared" si="143"/>
        <v>BULLISH</v>
      </c>
      <c r="G2285" s="5" t="str">
        <f t="shared" si="142"/>
        <v>NEUTRAL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12.22</v>
      </c>
      <c r="C2286" s="5">
        <f>TITRES_STAT!D2289</f>
        <v>5.9443999999999999</v>
      </c>
      <c r="D2286" s="5">
        <f>TITRES_STAT!E2289</f>
        <v>1986</v>
      </c>
      <c r="E2286" s="2">
        <f t="shared" si="140"/>
        <v>3887953</v>
      </c>
      <c r="F2286" s="5" t="str">
        <f t="shared" si="143"/>
        <v>BULLISH</v>
      </c>
      <c r="G2286" s="5" t="str">
        <f t="shared" si="142"/>
        <v>NEUTRAL</v>
      </c>
      <c r="H2286" s="5" t="str">
        <f t="shared" si="141"/>
        <v>CONFIRMED BULLISH</v>
      </c>
    </row>
    <row r="2287" spans="1:8" ht="13.5" x14ac:dyDescent="0.25">
      <c r="A2287" s="3">
        <f>TITRES_STAT!B2290</f>
        <v>45632</v>
      </c>
      <c r="B2287" s="5">
        <f>TITRES_STAT!C2290</f>
        <v>12.22</v>
      </c>
      <c r="C2287" s="5">
        <f>TITRES_STAT!D2290</f>
        <v>5.9443999999999999</v>
      </c>
      <c r="D2287" s="5">
        <f>TITRES_STAT!E2290</f>
        <v>308</v>
      </c>
      <c r="E2287" s="2">
        <f t="shared" si="140"/>
        <v>3887953</v>
      </c>
      <c r="F2287" s="5" t="str">
        <f t="shared" si="143"/>
        <v>BULLISH</v>
      </c>
      <c r="G2287" s="5" t="str">
        <f t="shared" si="142"/>
        <v>NEUTRAL</v>
      </c>
      <c r="H2287" s="5" t="str">
        <f t="shared" si="141"/>
        <v>CONFIRMED BULLISH</v>
      </c>
    </row>
    <row r="2288" spans="1:8" ht="13.5" x14ac:dyDescent="0.25">
      <c r="A2288" s="3">
        <f>TITRES_STAT!B2291</f>
        <v>45635</v>
      </c>
      <c r="B2288" s="5">
        <f>TITRES_STAT!C2291</f>
        <v>12.1</v>
      </c>
      <c r="C2288" s="5">
        <f>TITRES_STAT!D2291</f>
        <v>5.8860000000000001</v>
      </c>
      <c r="D2288" s="5">
        <f>TITRES_STAT!E2291</f>
        <v>2508</v>
      </c>
      <c r="E2288" s="2">
        <f t="shared" si="140"/>
        <v>3885445</v>
      </c>
      <c r="F2288" s="5" t="str">
        <f t="shared" si="143"/>
        <v>BULLISH</v>
      </c>
      <c r="G2288" s="5" t="str">
        <f t="shared" si="142"/>
        <v>NEUTRAL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12.1</v>
      </c>
      <c r="C2289" s="5">
        <f>TITRES_STAT!D2292</f>
        <v>5.8860000000000001</v>
      </c>
      <c r="D2289" s="5">
        <f>TITRES_STAT!E2292</f>
        <v>1758</v>
      </c>
      <c r="E2289" s="2">
        <f t="shared" si="140"/>
        <v>3885445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11.95</v>
      </c>
      <c r="C2290" s="5">
        <f>TITRES_STAT!D2293</f>
        <v>5.8131000000000004</v>
      </c>
      <c r="D2290" s="5">
        <f>TITRES_STAT!E2293</f>
        <v>3702</v>
      </c>
      <c r="E2290" s="2">
        <f t="shared" si="140"/>
        <v>3881743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45638</v>
      </c>
      <c r="B2291" s="5">
        <f>TITRES_STAT!C2294</f>
        <v>11.92</v>
      </c>
      <c r="C2291" s="5">
        <f>TITRES_STAT!D2294</f>
        <v>5.7984999999999998</v>
      </c>
      <c r="D2291" s="5">
        <f>TITRES_STAT!E2294</f>
        <v>1454</v>
      </c>
      <c r="E2291" s="2">
        <f t="shared" si="140"/>
        <v>3880289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45639</v>
      </c>
      <c r="B2292" s="5">
        <f>TITRES_STAT!C2295</f>
        <v>11.88</v>
      </c>
      <c r="C2292" s="5">
        <f>TITRES_STAT!D2295</f>
        <v>5.7789999999999999</v>
      </c>
      <c r="D2292" s="5">
        <f>TITRES_STAT!E2295</f>
        <v>6850</v>
      </c>
      <c r="E2292" s="2">
        <f t="shared" si="140"/>
        <v>3873439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11.88</v>
      </c>
      <c r="C2293" s="5">
        <f>TITRES_STAT!D2296</f>
        <v>5.7789999999999999</v>
      </c>
      <c r="D2293" s="5">
        <f>TITRES_STAT!E2296</f>
        <v>1100</v>
      </c>
      <c r="E2293" s="2">
        <f t="shared" si="140"/>
        <v>3873439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11.7</v>
      </c>
      <c r="C2294" s="5">
        <f>TITRES_STAT!D2297</f>
        <v>5.6914999999999996</v>
      </c>
      <c r="D2294" s="5">
        <f>TITRES_STAT!E2297</f>
        <v>1107</v>
      </c>
      <c r="E2294" s="2">
        <f t="shared" si="140"/>
        <v>3872332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11.88</v>
      </c>
      <c r="C2295" s="5">
        <f>TITRES_STAT!D2298</f>
        <v>5.7789999999999999</v>
      </c>
      <c r="D2295" s="5">
        <f>TITRES_STAT!E2298</f>
        <v>1</v>
      </c>
      <c r="E2295" s="2">
        <f t="shared" si="140"/>
        <v>3872333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45646</v>
      </c>
      <c r="B2296" s="5">
        <f>TITRES_STAT!C2299</f>
        <v>11.84</v>
      </c>
      <c r="C2296" s="5">
        <f>TITRES_STAT!D2299</f>
        <v>5.7595999999999998</v>
      </c>
      <c r="D2296" s="5">
        <f>TITRES_STAT!E2299</f>
        <v>1273</v>
      </c>
      <c r="E2296" s="2">
        <f t="shared" si="140"/>
        <v>3871060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11.9</v>
      </c>
      <c r="C2297" s="5">
        <f>TITRES_STAT!D2300</f>
        <v>5.7888000000000002</v>
      </c>
      <c r="D2297" s="5">
        <f>TITRES_STAT!E2300</f>
        <v>1720</v>
      </c>
      <c r="E2297" s="2">
        <f t="shared" si="140"/>
        <v>3872780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BEARISH DIVERGENCE</v>
      </c>
    </row>
    <row r="2298" spans="1:8" ht="13.5" x14ac:dyDescent="0.25">
      <c r="A2298" s="3">
        <f>TITRES_STAT!B2301</f>
        <v>45650</v>
      </c>
      <c r="B2298" s="5">
        <f>TITRES_STAT!C2301</f>
        <v>11.9</v>
      </c>
      <c r="C2298" s="5">
        <f>TITRES_STAT!D2301</f>
        <v>5.7888000000000002</v>
      </c>
      <c r="D2298" s="5">
        <f>TITRES_STAT!E2301</f>
        <v>0</v>
      </c>
      <c r="E2298" s="2">
        <f t="shared" si="140"/>
        <v>3872780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BEARISH DIVERGENCE</v>
      </c>
    </row>
    <row r="2299" spans="1:8" ht="13.5" x14ac:dyDescent="0.25">
      <c r="A2299" s="3">
        <f>TITRES_STAT!B2302</f>
        <v>45651</v>
      </c>
      <c r="B2299" s="5">
        <f>TITRES_STAT!C2302</f>
        <v>11.81</v>
      </c>
      <c r="C2299" s="5">
        <f>TITRES_STAT!D2302</f>
        <v>5.7450000000000001</v>
      </c>
      <c r="D2299" s="5">
        <f>TITRES_STAT!E2302</f>
        <v>2449</v>
      </c>
      <c r="E2299" s="2">
        <f t="shared" si="140"/>
        <v>3870331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BEARISH DIVERGENCE</v>
      </c>
    </row>
    <row r="2300" spans="1:8" ht="13.5" x14ac:dyDescent="0.25">
      <c r="A2300" s="3">
        <f>TITRES_STAT!B2303</f>
        <v>45652</v>
      </c>
      <c r="B2300" s="5">
        <f>TITRES_STAT!C2303</f>
        <v>12.07</v>
      </c>
      <c r="C2300" s="5">
        <f>TITRES_STAT!D2303</f>
        <v>5.8715000000000002</v>
      </c>
      <c r="D2300" s="5">
        <f>TITRES_STAT!E2303</f>
        <v>10357</v>
      </c>
      <c r="E2300" s="2">
        <f t="shared" si="140"/>
        <v>3880688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45653</v>
      </c>
      <c r="B2301" s="5">
        <f>TITRES_STAT!C2304</f>
        <v>12.19</v>
      </c>
      <c r="C2301" s="5">
        <f>TITRES_STAT!D2304</f>
        <v>5.9298000000000002</v>
      </c>
      <c r="D2301" s="5">
        <f>TITRES_STAT!E2304</f>
        <v>5000</v>
      </c>
      <c r="E2301" s="2">
        <f t="shared" si="140"/>
        <v>3885688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45656</v>
      </c>
      <c r="B2302" s="5">
        <f>TITRES_STAT!C2305</f>
        <v>12.3</v>
      </c>
      <c r="C2302" s="5">
        <f>TITRES_STAT!D2305</f>
        <v>5.9832999999999998</v>
      </c>
      <c r="D2302" s="5">
        <f>TITRES_STAT!E2305</f>
        <v>3007</v>
      </c>
      <c r="E2302" s="2">
        <f t="shared" si="140"/>
        <v>3888695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12.21</v>
      </c>
      <c r="C2303" s="5">
        <f>TITRES_STAT!D2306</f>
        <v>5.9396000000000004</v>
      </c>
      <c r="D2303" s="5">
        <f>TITRES_STAT!E2306</f>
        <v>3551</v>
      </c>
      <c r="E2303" s="2">
        <f t="shared" si="140"/>
        <v>3885144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12.2</v>
      </c>
      <c r="C2304" s="5">
        <f>TITRES_STAT!D2307</f>
        <v>5.9347000000000003</v>
      </c>
      <c r="D2304" s="5">
        <f>TITRES_STAT!E2307</f>
        <v>111</v>
      </c>
      <c r="E2304" s="2">
        <f t="shared" si="140"/>
        <v>3885033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45660</v>
      </c>
      <c r="B2305" s="5">
        <f>TITRES_STAT!C2308</f>
        <v>12</v>
      </c>
      <c r="C2305" s="5">
        <f>TITRES_STAT!D2308</f>
        <v>5.8373999999999997</v>
      </c>
      <c r="D2305" s="5">
        <f>TITRES_STAT!E2308</f>
        <v>1127</v>
      </c>
      <c r="E2305" s="2">
        <f t="shared" si="140"/>
        <v>3883906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BULLISH DIVERGENCE</v>
      </c>
    </row>
    <row r="2306" spans="1:8" ht="13.5" x14ac:dyDescent="0.25">
      <c r="A2306" s="3">
        <f>TITRES_STAT!B2309</f>
        <v>45663</v>
      </c>
      <c r="B2306" s="5">
        <f>TITRES_STAT!C2309</f>
        <v>12</v>
      </c>
      <c r="C2306" s="5">
        <f>TITRES_STAT!D2309</f>
        <v>5.8373999999999997</v>
      </c>
      <c r="D2306" s="5">
        <f>TITRES_STAT!E2309</f>
        <v>9602</v>
      </c>
      <c r="E2306" s="2">
        <f t="shared" si="140"/>
        <v>3883906</v>
      </c>
      <c r="F2306" s="5" t="str">
        <f t="shared" si="143"/>
        <v>BEARISH</v>
      </c>
      <c r="G2306" s="5" t="str">
        <f t="shared" si="142"/>
        <v>NEUTRAL</v>
      </c>
      <c r="H2306" s="5" t="str">
        <f t="shared" si="141"/>
        <v>CONFIRMED BEARISH</v>
      </c>
    </row>
    <row r="2307" spans="1:8" ht="13.5" x14ac:dyDescent="0.25">
      <c r="A2307" s="3">
        <f>TITRES_STAT!B2310</f>
        <v>45664</v>
      </c>
      <c r="B2307" s="5">
        <f>TITRES_STAT!C2310</f>
        <v>11.89</v>
      </c>
      <c r="C2307" s="5">
        <f>TITRES_STAT!D2310</f>
        <v>5.7839</v>
      </c>
      <c r="D2307" s="5">
        <f>TITRES_STAT!E2310</f>
        <v>10188</v>
      </c>
      <c r="E2307" s="2">
        <f t="shared" si="140"/>
        <v>3873718</v>
      </c>
      <c r="F2307" s="5" t="str">
        <f t="shared" si="143"/>
        <v>BEARISH</v>
      </c>
      <c r="G2307" s="5" t="str">
        <f t="shared" si="142"/>
        <v>NEUTRAL</v>
      </c>
      <c r="H2307" s="5" t="str">
        <f t="shared" si="141"/>
        <v>CONFIRMED BEARISH</v>
      </c>
    </row>
    <row r="2308" spans="1:8" ht="13.5" x14ac:dyDescent="0.25">
      <c r="A2308" s="3">
        <f>TITRES_STAT!B2311</f>
        <v>45665</v>
      </c>
      <c r="B2308" s="5">
        <f>TITRES_STAT!C2311</f>
        <v>11.69</v>
      </c>
      <c r="C2308" s="5">
        <f>TITRES_STAT!D2311</f>
        <v>5.6866000000000003</v>
      </c>
      <c r="D2308" s="5">
        <f>TITRES_STAT!E2311</f>
        <v>7386</v>
      </c>
      <c r="E2308" s="2">
        <f t="shared" ref="E2308:E2371" si="144">IF(B2308&gt;B2307, E2307+D2308, IF(B2308&lt;B2307, E2307-D2308, E2307))</f>
        <v>3866332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11.69</v>
      </c>
      <c r="C2309" s="5">
        <f>TITRES_STAT!D2312</f>
        <v>5.6866000000000003</v>
      </c>
      <c r="D2309" s="5">
        <f>TITRES_STAT!E2312</f>
        <v>625</v>
      </c>
      <c r="E2309" s="2">
        <f t="shared" si="144"/>
        <v>3866332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11.69</v>
      </c>
      <c r="C2310" s="5">
        <f>TITRES_STAT!D2313</f>
        <v>5.6866000000000003</v>
      </c>
      <c r="D2310" s="5">
        <f>TITRES_STAT!E2313</f>
        <v>2227</v>
      </c>
      <c r="E2310" s="2">
        <f t="shared" si="144"/>
        <v>3866332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11.65</v>
      </c>
      <c r="C2311" s="5">
        <f>TITRES_STAT!D2314</f>
        <v>5.6670999999999996</v>
      </c>
      <c r="D2311" s="5">
        <f>TITRES_STAT!E2314</f>
        <v>1526</v>
      </c>
      <c r="E2311" s="2">
        <f t="shared" si="144"/>
        <v>3864806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BEARISH</v>
      </c>
    </row>
    <row r="2312" spans="1:8" ht="13.5" x14ac:dyDescent="0.25">
      <c r="A2312" s="3">
        <f>TITRES_STAT!B2315</f>
        <v>45671</v>
      </c>
      <c r="B2312" s="5">
        <f>TITRES_STAT!C2315</f>
        <v>11.41</v>
      </c>
      <c r="C2312" s="5">
        <f>TITRES_STAT!D2315</f>
        <v>5.5503999999999998</v>
      </c>
      <c r="D2312" s="5">
        <f>TITRES_STAT!E2315</f>
        <v>1043</v>
      </c>
      <c r="E2312" s="2">
        <f t="shared" si="144"/>
        <v>3863763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NEUTRAL</v>
      </c>
      <c r="H2312" s="5" t="str">
        <f t="shared" si="145"/>
        <v>CONFIRMED BEARISH</v>
      </c>
    </row>
    <row r="2313" spans="1:8" ht="13.5" x14ac:dyDescent="0.25">
      <c r="A2313" s="3">
        <f>TITRES_STAT!B2316</f>
        <v>45672</v>
      </c>
      <c r="B2313" s="5">
        <f>TITRES_STAT!C2316</f>
        <v>11.41</v>
      </c>
      <c r="C2313" s="5">
        <f>TITRES_STAT!D2316</f>
        <v>5.5503999999999998</v>
      </c>
      <c r="D2313" s="5">
        <f>TITRES_STAT!E2316</f>
        <v>2779</v>
      </c>
      <c r="E2313" s="2">
        <f t="shared" si="144"/>
        <v>3863763</v>
      </c>
      <c r="F2313" s="5" t="str">
        <f t="shared" si="147"/>
        <v>BEARISH</v>
      </c>
      <c r="G2313" s="5" t="str">
        <f t="shared" si="146"/>
        <v>NEUTRAL</v>
      </c>
      <c r="H2313" s="5" t="str">
        <f t="shared" si="145"/>
        <v>CONFIRMED BEARISH</v>
      </c>
    </row>
    <row r="2314" spans="1:8" ht="13.5" x14ac:dyDescent="0.25">
      <c r="A2314" s="3">
        <f>TITRES_STAT!B2317</f>
        <v>45673</v>
      </c>
      <c r="B2314" s="5">
        <f>TITRES_STAT!C2317</f>
        <v>11.3</v>
      </c>
      <c r="C2314" s="5">
        <f>TITRES_STAT!D2317</f>
        <v>5.4969000000000001</v>
      </c>
      <c r="D2314" s="5">
        <f>TITRES_STAT!E2317</f>
        <v>3541</v>
      </c>
      <c r="E2314" s="2">
        <f t="shared" si="144"/>
        <v>3860222</v>
      </c>
      <c r="F2314" s="5" t="str">
        <f t="shared" si="147"/>
        <v>BEARISH</v>
      </c>
      <c r="G2314" s="5" t="str">
        <f t="shared" si="146"/>
        <v>NEUTRAL</v>
      </c>
      <c r="H2314" s="5" t="str">
        <f t="shared" si="145"/>
        <v>CONFIRMED BEARISH</v>
      </c>
    </row>
    <row r="2315" spans="1:8" ht="13.5" x14ac:dyDescent="0.25">
      <c r="A2315" s="3">
        <f>TITRES_STAT!B2318</f>
        <v>45674</v>
      </c>
      <c r="B2315" s="5">
        <f>TITRES_STAT!C2318</f>
        <v>11.3</v>
      </c>
      <c r="C2315" s="5">
        <f>TITRES_STAT!D2318</f>
        <v>5.4969000000000001</v>
      </c>
      <c r="D2315" s="5">
        <f>TITRES_STAT!E2318</f>
        <v>3164</v>
      </c>
      <c r="E2315" s="2">
        <f t="shared" si="144"/>
        <v>3860222</v>
      </c>
      <c r="F2315" s="5" t="str">
        <f t="shared" si="147"/>
        <v>BEARISH</v>
      </c>
      <c r="G2315" s="5" t="str">
        <f t="shared" si="146"/>
        <v>NEUTRAL</v>
      </c>
      <c r="H2315" s="5" t="str">
        <f t="shared" si="145"/>
        <v>CONFIRMED BEARISH</v>
      </c>
    </row>
    <row r="2316" spans="1:8" ht="13.5" x14ac:dyDescent="0.25">
      <c r="A2316" s="3">
        <f>TITRES_STAT!B2319</f>
        <v>45677</v>
      </c>
      <c r="B2316" s="5">
        <f>TITRES_STAT!C2319</f>
        <v>11.2</v>
      </c>
      <c r="C2316" s="5">
        <f>TITRES_STAT!D2319</f>
        <v>5.4481999999999999</v>
      </c>
      <c r="D2316" s="5">
        <f>TITRES_STAT!E2319</f>
        <v>340</v>
      </c>
      <c r="E2316" s="2">
        <f t="shared" si="144"/>
        <v>3859882</v>
      </c>
      <c r="F2316" s="5" t="str">
        <f t="shared" si="147"/>
        <v>BEARISH</v>
      </c>
      <c r="G2316" s="5" t="str">
        <f t="shared" si="146"/>
        <v>NEUTRAL</v>
      </c>
      <c r="H2316" s="5" t="str">
        <f t="shared" si="145"/>
        <v>CONFIRMED BEARISH</v>
      </c>
    </row>
    <row r="2317" spans="1:8" ht="13.5" x14ac:dyDescent="0.25">
      <c r="A2317" s="3">
        <f>TITRES_STAT!B2320</f>
        <v>45678</v>
      </c>
      <c r="B2317" s="5">
        <f>TITRES_STAT!C2320</f>
        <v>11.4</v>
      </c>
      <c r="C2317" s="5">
        <f>TITRES_STAT!D2320</f>
        <v>5.5454999999999997</v>
      </c>
      <c r="D2317" s="5">
        <f>TITRES_STAT!E2320</f>
        <v>4330</v>
      </c>
      <c r="E2317" s="2">
        <f t="shared" si="144"/>
        <v>3864212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BULLISH DIVERGENCE</v>
      </c>
    </row>
    <row r="2318" spans="1:8" ht="13.5" x14ac:dyDescent="0.25">
      <c r="A2318" s="3">
        <f>TITRES_STAT!B2321</f>
        <v>45679</v>
      </c>
      <c r="B2318" s="5">
        <f>TITRES_STAT!C2321</f>
        <v>11.49</v>
      </c>
      <c r="C2318" s="5">
        <f>TITRES_STAT!D2321</f>
        <v>5.5892999999999997</v>
      </c>
      <c r="D2318" s="5">
        <f>TITRES_STAT!E2321</f>
        <v>2369</v>
      </c>
      <c r="E2318" s="2">
        <f t="shared" si="144"/>
        <v>3866581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11.49</v>
      </c>
      <c r="C2319" s="5">
        <f>TITRES_STAT!D2322</f>
        <v>5.5892999999999997</v>
      </c>
      <c r="D2319" s="5">
        <f>TITRES_STAT!E2322</f>
        <v>5542</v>
      </c>
      <c r="E2319" s="2">
        <f t="shared" si="144"/>
        <v>3866581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11.6</v>
      </c>
      <c r="C2320" s="5">
        <f>TITRES_STAT!D2323</f>
        <v>5.6428000000000003</v>
      </c>
      <c r="D2320" s="5">
        <f>TITRES_STAT!E2323</f>
        <v>1260</v>
      </c>
      <c r="E2320" s="2">
        <f t="shared" si="144"/>
        <v>3867841</v>
      </c>
      <c r="F2320" s="5" t="str">
        <f t="shared" si="147"/>
        <v>BULLISH</v>
      </c>
      <c r="G2320" s="5" t="str">
        <f t="shared" si="146"/>
        <v>NEUTRAL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11.49</v>
      </c>
      <c r="C2321" s="5">
        <f>TITRES_STAT!D2324</f>
        <v>5.5892999999999997</v>
      </c>
      <c r="D2321" s="5">
        <f>TITRES_STAT!E2324</f>
        <v>343</v>
      </c>
      <c r="E2321" s="2">
        <f t="shared" si="144"/>
        <v>3867498</v>
      </c>
      <c r="F2321" s="5" t="str">
        <f t="shared" si="147"/>
        <v>BULLISH</v>
      </c>
      <c r="G2321" s="5" t="str">
        <f t="shared" si="146"/>
        <v>NEUTRAL</v>
      </c>
      <c r="H2321" s="5" t="str">
        <f t="shared" si="145"/>
        <v>CONFIRMED BULLISH</v>
      </c>
    </row>
    <row r="2322" spans="1:8" ht="13.5" x14ac:dyDescent="0.25">
      <c r="A2322" s="3">
        <f>TITRES_STAT!B2325</f>
        <v>45685</v>
      </c>
      <c r="B2322" s="5">
        <f>TITRES_STAT!C2325</f>
        <v>11.59</v>
      </c>
      <c r="C2322" s="5">
        <f>TITRES_STAT!D2325</f>
        <v>5.6379999999999999</v>
      </c>
      <c r="D2322" s="5">
        <f>TITRES_STAT!E2325</f>
        <v>1001</v>
      </c>
      <c r="E2322" s="2">
        <f t="shared" si="144"/>
        <v>3868499</v>
      </c>
      <c r="F2322" s="5" t="str">
        <f t="shared" si="147"/>
        <v>BULLISH</v>
      </c>
      <c r="G2322" s="5" t="str">
        <f t="shared" si="146"/>
        <v>NEUTRAL</v>
      </c>
      <c r="H2322" s="5" t="str">
        <f t="shared" si="145"/>
        <v>CONFIRMED BULLISH</v>
      </c>
    </row>
    <row r="2323" spans="1:8" ht="13.5" x14ac:dyDescent="0.25">
      <c r="A2323" s="3">
        <f>TITRES_STAT!B2326</f>
        <v>45686</v>
      </c>
      <c r="B2323" s="5">
        <f>TITRES_STAT!C2326</f>
        <v>11.36</v>
      </c>
      <c r="C2323" s="5">
        <f>TITRES_STAT!D2326</f>
        <v>5.5260999999999996</v>
      </c>
      <c r="D2323" s="5">
        <f>TITRES_STAT!E2326</f>
        <v>1586</v>
      </c>
      <c r="E2323" s="2">
        <f t="shared" si="144"/>
        <v>3866913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BULLISH DIVERGENCE</v>
      </c>
    </row>
    <row r="2324" spans="1:8" ht="13.5" x14ac:dyDescent="0.25">
      <c r="A2324" s="3">
        <f>TITRES_STAT!B2327</f>
        <v>45687</v>
      </c>
      <c r="B2324" s="5">
        <f>TITRES_STAT!C2327</f>
        <v>11.34</v>
      </c>
      <c r="C2324" s="5">
        <f>TITRES_STAT!D2327</f>
        <v>5.5163000000000002</v>
      </c>
      <c r="D2324" s="5">
        <f>TITRES_STAT!E2327</f>
        <v>2357</v>
      </c>
      <c r="E2324" s="2">
        <f t="shared" si="144"/>
        <v>3864556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11.33</v>
      </c>
      <c r="C2325" s="5">
        <f>TITRES_STAT!D2328</f>
        <v>5.5114999999999998</v>
      </c>
      <c r="D2325" s="5">
        <f>TITRES_STAT!E2328</f>
        <v>2544</v>
      </c>
      <c r="E2325" s="2">
        <f t="shared" si="144"/>
        <v>3862012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11</v>
      </c>
      <c r="C2326" s="5">
        <f>TITRES_STAT!D2329</f>
        <v>5.351</v>
      </c>
      <c r="D2326" s="5">
        <f>TITRES_STAT!E2329</f>
        <v>2113</v>
      </c>
      <c r="E2326" s="2">
        <f t="shared" si="144"/>
        <v>3859899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10.9</v>
      </c>
      <c r="C2327" s="5">
        <f>TITRES_STAT!D2330</f>
        <v>5.3022999999999998</v>
      </c>
      <c r="D2327" s="5">
        <f>TITRES_STAT!E2330</f>
        <v>1218</v>
      </c>
      <c r="E2327" s="2">
        <f t="shared" si="144"/>
        <v>3858681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10.82</v>
      </c>
      <c r="C2328" s="5">
        <f>TITRES_STAT!D2331</f>
        <v>5.2633999999999999</v>
      </c>
      <c r="D2328" s="5">
        <f>TITRES_STAT!E2331</f>
        <v>611</v>
      </c>
      <c r="E2328" s="2">
        <f t="shared" si="144"/>
        <v>3858070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10.89</v>
      </c>
      <c r="C2329" s="5">
        <f>TITRES_STAT!D2332</f>
        <v>5.2973999999999997</v>
      </c>
      <c r="D2329" s="5">
        <f>TITRES_STAT!E2332</f>
        <v>1399</v>
      </c>
      <c r="E2329" s="2">
        <f t="shared" si="144"/>
        <v>3859469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10.79</v>
      </c>
      <c r="C2330" s="5">
        <f>TITRES_STAT!D2333</f>
        <v>5.2488000000000001</v>
      </c>
      <c r="D2330" s="5">
        <f>TITRES_STAT!E2333</f>
        <v>21638</v>
      </c>
      <c r="E2330" s="2">
        <f t="shared" si="144"/>
        <v>3837831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10.26</v>
      </c>
      <c r="C2331" s="5">
        <f>TITRES_STAT!D2334</f>
        <v>4.9909999999999997</v>
      </c>
      <c r="D2331" s="5">
        <f>TITRES_STAT!E2334</f>
        <v>2955</v>
      </c>
      <c r="E2331" s="2">
        <f t="shared" si="144"/>
        <v>3834876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9.9</v>
      </c>
      <c r="C2332" s="5">
        <f>TITRES_STAT!D2335</f>
        <v>4.8159000000000001</v>
      </c>
      <c r="D2332" s="5">
        <f>TITRES_STAT!E2335</f>
        <v>5158</v>
      </c>
      <c r="E2332" s="2">
        <f t="shared" si="144"/>
        <v>3829718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9.99</v>
      </c>
      <c r="C2333" s="5">
        <f>TITRES_STAT!D2336</f>
        <v>4.8596000000000004</v>
      </c>
      <c r="D2333" s="5">
        <f>TITRES_STAT!E2336</f>
        <v>2768</v>
      </c>
      <c r="E2333" s="2">
        <f t="shared" si="144"/>
        <v>3832486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10.58</v>
      </c>
      <c r="C2334" s="5">
        <f>TITRES_STAT!D2337</f>
        <v>5.1466000000000003</v>
      </c>
      <c r="D2334" s="5">
        <f>TITRES_STAT!E2337</f>
        <v>111739</v>
      </c>
      <c r="E2334" s="2">
        <f t="shared" si="144"/>
        <v>3944225</v>
      </c>
      <c r="F2334" s="5" t="str">
        <f t="shared" si="147"/>
        <v>BULLISH</v>
      </c>
      <c r="G2334" s="5" t="str">
        <f t="shared" si="146"/>
        <v>STRONG</v>
      </c>
      <c r="H2334" s="5" t="str">
        <f t="shared" si="145"/>
        <v>BULLISH DIVERGENCE</v>
      </c>
    </row>
    <row r="2335" spans="1:8" ht="13.5" x14ac:dyDescent="0.25">
      <c r="A2335" s="3">
        <f>TITRES_STAT!B2338</f>
        <v>45702</v>
      </c>
      <c r="B2335" s="5">
        <f>TITRES_STAT!C2338</f>
        <v>11.21</v>
      </c>
      <c r="C2335" s="5">
        <f>TITRES_STAT!D2338</f>
        <v>5.4531000000000001</v>
      </c>
      <c r="D2335" s="5">
        <f>TITRES_STAT!E2338</f>
        <v>9997</v>
      </c>
      <c r="E2335" s="2">
        <f t="shared" si="144"/>
        <v>3954222</v>
      </c>
      <c r="F2335" s="5" t="str">
        <f t="shared" si="147"/>
        <v>BULLISH</v>
      </c>
      <c r="G2335" s="5" t="str">
        <f t="shared" si="146"/>
        <v>STRONG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11.43</v>
      </c>
      <c r="C2336" s="5">
        <f>TITRES_STAT!D2339</f>
        <v>5.5601000000000003</v>
      </c>
      <c r="D2336" s="5">
        <f>TITRES_STAT!E2339</f>
        <v>20141</v>
      </c>
      <c r="E2336" s="2">
        <f t="shared" si="144"/>
        <v>3974363</v>
      </c>
      <c r="F2336" s="5" t="str">
        <f t="shared" si="147"/>
        <v>BULLISH</v>
      </c>
      <c r="G2336" s="5" t="str">
        <f t="shared" si="146"/>
        <v>STRONG</v>
      </c>
      <c r="H2336" s="5" t="str">
        <f t="shared" si="145"/>
        <v>CONFIRMED BULLISH</v>
      </c>
    </row>
    <row r="2337" spans="1:8" ht="13.5" x14ac:dyDescent="0.25">
      <c r="A2337" s="3">
        <f>TITRES_STAT!B2340</f>
        <v>45706</v>
      </c>
      <c r="B2337" s="5">
        <f>TITRES_STAT!C2340</f>
        <v>11.32</v>
      </c>
      <c r="C2337" s="5">
        <f>TITRES_STAT!D2340</f>
        <v>5.5065999999999997</v>
      </c>
      <c r="D2337" s="5">
        <f>TITRES_STAT!E2340</f>
        <v>4881</v>
      </c>
      <c r="E2337" s="2">
        <f t="shared" si="144"/>
        <v>3969482</v>
      </c>
      <c r="F2337" s="5" t="str">
        <f t="shared" si="147"/>
        <v>BULLISH</v>
      </c>
      <c r="G2337" s="5" t="str">
        <f t="shared" si="146"/>
        <v>STRONG</v>
      </c>
      <c r="H2337" s="5" t="str">
        <f t="shared" si="145"/>
        <v>CONFIRMED BULLISH</v>
      </c>
    </row>
    <row r="2338" spans="1:8" ht="13.5" x14ac:dyDescent="0.25">
      <c r="A2338" s="3">
        <f>TITRES_STAT!B2341</f>
        <v>45707</v>
      </c>
      <c r="B2338" s="5">
        <f>TITRES_STAT!C2341</f>
        <v>11.3</v>
      </c>
      <c r="C2338" s="5">
        <f>TITRES_STAT!D2341</f>
        <v>5.4969000000000001</v>
      </c>
      <c r="D2338" s="5">
        <f>TITRES_STAT!E2341</f>
        <v>5239</v>
      </c>
      <c r="E2338" s="2">
        <f t="shared" si="144"/>
        <v>3964243</v>
      </c>
      <c r="F2338" s="5" t="str">
        <f t="shared" si="147"/>
        <v>BULLISH</v>
      </c>
      <c r="G2338" s="5" t="str">
        <f t="shared" si="146"/>
        <v>STRONG</v>
      </c>
      <c r="H2338" s="5" t="str">
        <f t="shared" si="145"/>
        <v>CONFIRMED BULLISH</v>
      </c>
    </row>
    <row r="2339" spans="1:8" ht="13.5" x14ac:dyDescent="0.25">
      <c r="A2339" s="3">
        <f>TITRES_STAT!B2342</f>
        <v>45708</v>
      </c>
      <c r="B2339" s="5">
        <f>TITRES_STAT!C2342</f>
        <v>11.07</v>
      </c>
      <c r="C2339" s="5">
        <f>TITRES_STAT!D2342</f>
        <v>5.3849999999999998</v>
      </c>
      <c r="D2339" s="5">
        <f>TITRES_STAT!E2342</f>
        <v>1076</v>
      </c>
      <c r="E2339" s="2">
        <f t="shared" si="144"/>
        <v>3963167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45709</v>
      </c>
      <c r="B2340" s="5">
        <f>TITRES_STAT!C2343</f>
        <v>11.03</v>
      </c>
      <c r="C2340" s="5">
        <f>TITRES_STAT!D2343</f>
        <v>5.3654999999999999</v>
      </c>
      <c r="D2340" s="5">
        <f>TITRES_STAT!E2343</f>
        <v>1281</v>
      </c>
      <c r="E2340" s="2">
        <f t="shared" si="144"/>
        <v>3961886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BULLISH DIVERGENCE</v>
      </c>
    </row>
    <row r="2341" spans="1:8" ht="13.5" x14ac:dyDescent="0.25">
      <c r="A2341" s="3">
        <f>TITRES_STAT!B2344</f>
        <v>45712</v>
      </c>
      <c r="B2341" s="5">
        <f>TITRES_STAT!C2344</f>
        <v>11.04</v>
      </c>
      <c r="C2341" s="5">
        <f>TITRES_STAT!D2344</f>
        <v>5.3704000000000001</v>
      </c>
      <c r="D2341" s="5">
        <f>TITRES_STAT!E2344</f>
        <v>2690</v>
      </c>
      <c r="E2341" s="2">
        <f t="shared" si="144"/>
        <v>3964576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CONFIRMED BEARISH</v>
      </c>
    </row>
    <row r="2342" spans="1:8" ht="13.5" x14ac:dyDescent="0.25">
      <c r="A2342" s="3">
        <f>TITRES_STAT!B2345</f>
        <v>45713</v>
      </c>
      <c r="B2342" s="5">
        <f>TITRES_STAT!C2345</f>
        <v>10.62</v>
      </c>
      <c r="C2342" s="5">
        <f>TITRES_STAT!D2345</f>
        <v>5.1661000000000001</v>
      </c>
      <c r="D2342" s="5">
        <f>TITRES_STAT!E2345</f>
        <v>8410</v>
      </c>
      <c r="E2342" s="2">
        <f t="shared" si="144"/>
        <v>3956166</v>
      </c>
      <c r="F2342" s="5" t="str">
        <f t="shared" si="147"/>
        <v>BEARISH</v>
      </c>
      <c r="G2342" s="5" t="str">
        <f t="shared" si="146"/>
        <v>NEUTRAL</v>
      </c>
      <c r="H2342" s="5" t="str">
        <f t="shared" si="145"/>
        <v>CONFIRMED BEARISH</v>
      </c>
    </row>
    <row r="2343" spans="1:8" ht="13.5" x14ac:dyDescent="0.25">
      <c r="A2343" s="3">
        <f>TITRES_STAT!B2346</f>
        <v>45714</v>
      </c>
      <c r="B2343" s="5">
        <f>TITRES_STAT!C2346</f>
        <v>10.85</v>
      </c>
      <c r="C2343" s="5">
        <f>TITRES_STAT!D2346</f>
        <v>5.2779999999999996</v>
      </c>
      <c r="D2343" s="5">
        <f>TITRES_STAT!E2346</f>
        <v>325</v>
      </c>
      <c r="E2343" s="2">
        <f t="shared" si="144"/>
        <v>3956491</v>
      </c>
      <c r="F2343" s="5" t="str">
        <f t="shared" si="147"/>
        <v>BEARISH</v>
      </c>
      <c r="G2343" s="5" t="str">
        <f t="shared" si="146"/>
        <v>NEUTRAL</v>
      </c>
      <c r="H2343" s="5" t="str">
        <f t="shared" si="145"/>
        <v>CONFIRMED BEARISH</v>
      </c>
    </row>
    <row r="2344" spans="1:8" ht="13.5" x14ac:dyDescent="0.25">
      <c r="A2344" s="3">
        <f>TITRES_STAT!B2347</f>
        <v>45715</v>
      </c>
      <c r="B2344" s="5">
        <f>TITRES_STAT!C2347</f>
        <v>10.78</v>
      </c>
      <c r="C2344" s="5">
        <f>TITRES_STAT!D2347</f>
        <v>5.2439</v>
      </c>
      <c r="D2344" s="5">
        <f>TITRES_STAT!E2347</f>
        <v>2964</v>
      </c>
      <c r="E2344" s="2">
        <f t="shared" si="144"/>
        <v>3953527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CONFIRMED BEARISH</v>
      </c>
    </row>
    <row r="2345" spans="1:8" ht="13.5" x14ac:dyDescent="0.25">
      <c r="A2345" s="3">
        <f>TITRES_STAT!B2348</f>
        <v>45716</v>
      </c>
      <c r="B2345" s="5">
        <f>TITRES_STAT!C2348</f>
        <v>10.78</v>
      </c>
      <c r="C2345" s="5">
        <f>TITRES_STAT!D2348</f>
        <v>5.2439</v>
      </c>
      <c r="D2345" s="5">
        <f>TITRES_STAT!E2348</f>
        <v>1704</v>
      </c>
      <c r="E2345" s="2">
        <f t="shared" si="144"/>
        <v>3953527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10.78</v>
      </c>
      <c r="C2346" s="5">
        <f>TITRES_STAT!D2349</f>
        <v>5.2439</v>
      </c>
      <c r="D2346" s="5">
        <f>TITRES_STAT!E2349</f>
        <v>1394</v>
      </c>
      <c r="E2346" s="2">
        <f t="shared" si="144"/>
        <v>3953527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45720</v>
      </c>
      <c r="B2347" s="5">
        <f>TITRES_STAT!C2350</f>
        <v>10.78</v>
      </c>
      <c r="C2347" s="5">
        <f>TITRES_STAT!D2350</f>
        <v>5.2439</v>
      </c>
      <c r="D2347" s="5">
        <f>TITRES_STAT!E2350</f>
        <v>126</v>
      </c>
      <c r="E2347" s="2">
        <f t="shared" si="144"/>
        <v>3953527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BEARISH DIVERGENCE</v>
      </c>
    </row>
    <row r="2348" spans="1:8" ht="13.5" x14ac:dyDescent="0.25">
      <c r="A2348" s="3">
        <f>TITRES_STAT!B2351</f>
        <v>45721</v>
      </c>
      <c r="B2348" s="5">
        <f>TITRES_STAT!C2351</f>
        <v>10.77</v>
      </c>
      <c r="C2348" s="5">
        <f>TITRES_STAT!D2351</f>
        <v>5.2390999999999996</v>
      </c>
      <c r="D2348" s="5">
        <f>TITRES_STAT!E2351</f>
        <v>3111</v>
      </c>
      <c r="E2348" s="2">
        <f t="shared" si="144"/>
        <v>3950416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10.77</v>
      </c>
      <c r="C2349" s="5">
        <f>TITRES_STAT!D2352</f>
        <v>5.2390999999999996</v>
      </c>
      <c r="D2349" s="5">
        <f>TITRES_STAT!E2352</f>
        <v>1428</v>
      </c>
      <c r="E2349" s="2">
        <f t="shared" si="144"/>
        <v>3950416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CONFIRMED BEARISH</v>
      </c>
    </row>
    <row r="2350" spans="1:8" ht="13.5" x14ac:dyDescent="0.25">
      <c r="A2350" s="3">
        <f>TITRES_STAT!B2353</f>
        <v>45723</v>
      </c>
      <c r="B2350" s="5">
        <f>TITRES_STAT!C2353</f>
        <v>10.6</v>
      </c>
      <c r="C2350" s="5">
        <f>TITRES_STAT!D2353</f>
        <v>5.1563999999999997</v>
      </c>
      <c r="D2350" s="5">
        <f>TITRES_STAT!E2353</f>
        <v>2173</v>
      </c>
      <c r="E2350" s="2">
        <f t="shared" si="144"/>
        <v>3948243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CONFIRMED BEARISH</v>
      </c>
    </row>
    <row r="2351" spans="1:8" ht="13.5" x14ac:dyDescent="0.25">
      <c r="A2351" s="3">
        <f>TITRES_STAT!B2354</f>
        <v>45726</v>
      </c>
      <c r="B2351" s="5">
        <f>TITRES_STAT!C2354</f>
        <v>10.7</v>
      </c>
      <c r="C2351" s="5">
        <f>TITRES_STAT!D2354</f>
        <v>5.2050000000000001</v>
      </c>
      <c r="D2351" s="5">
        <f>TITRES_STAT!E2354</f>
        <v>21</v>
      </c>
      <c r="E2351" s="2">
        <f t="shared" si="144"/>
        <v>3948264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CONFIRMED BEARISH</v>
      </c>
    </row>
    <row r="2352" spans="1:8" ht="13.5" x14ac:dyDescent="0.25">
      <c r="A2352" s="3">
        <f>TITRES_STAT!B2355</f>
        <v>45727</v>
      </c>
      <c r="B2352" s="5">
        <f>TITRES_STAT!C2355</f>
        <v>11.07</v>
      </c>
      <c r="C2352" s="5">
        <f>TITRES_STAT!D2355</f>
        <v>5.3849999999999998</v>
      </c>
      <c r="D2352" s="5">
        <f>TITRES_STAT!E2355</f>
        <v>2873</v>
      </c>
      <c r="E2352" s="2">
        <f t="shared" si="144"/>
        <v>3951137</v>
      </c>
      <c r="F2352" s="5" t="str">
        <f t="shared" si="147"/>
        <v>BEARISH</v>
      </c>
      <c r="G2352" s="5" t="str">
        <f t="shared" si="146"/>
        <v>NEUTRAL</v>
      </c>
      <c r="H2352" s="5" t="str">
        <f t="shared" si="145"/>
        <v>BEARISH DIVERGENCE</v>
      </c>
    </row>
    <row r="2353" spans="1:8" ht="13.5" x14ac:dyDescent="0.25">
      <c r="A2353" s="3">
        <f>TITRES_STAT!B2356</f>
        <v>45728</v>
      </c>
      <c r="B2353" s="5">
        <f>TITRES_STAT!C2356</f>
        <v>11.09</v>
      </c>
      <c r="C2353" s="5">
        <f>TITRES_STAT!D2356</f>
        <v>5.3947000000000003</v>
      </c>
      <c r="D2353" s="5">
        <f>TITRES_STAT!E2356</f>
        <v>4438</v>
      </c>
      <c r="E2353" s="2">
        <f t="shared" si="144"/>
        <v>3955575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11.01</v>
      </c>
      <c r="C2354" s="5">
        <f>TITRES_STAT!D2357</f>
        <v>5.3558000000000003</v>
      </c>
      <c r="D2354" s="5">
        <f>TITRES_STAT!E2357</f>
        <v>1685</v>
      </c>
      <c r="E2354" s="2">
        <f t="shared" si="144"/>
        <v>3953890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11.11</v>
      </c>
      <c r="C2355" s="5">
        <f>TITRES_STAT!D2358</f>
        <v>5.4044999999999996</v>
      </c>
      <c r="D2355" s="5">
        <f>TITRES_STAT!E2358</f>
        <v>3153</v>
      </c>
      <c r="E2355" s="2">
        <f t="shared" si="144"/>
        <v>3957043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11.04</v>
      </c>
      <c r="C2356" s="5">
        <f>TITRES_STAT!D2359</f>
        <v>5.3704000000000001</v>
      </c>
      <c r="D2356" s="5">
        <f>TITRES_STAT!E2359</f>
        <v>11109</v>
      </c>
      <c r="E2356" s="2">
        <f t="shared" si="144"/>
        <v>3945934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BEARISH DIVERGENCE</v>
      </c>
    </row>
    <row r="2357" spans="1:8" ht="13.5" x14ac:dyDescent="0.25">
      <c r="A2357" s="3">
        <f>TITRES_STAT!B2360</f>
        <v>45734</v>
      </c>
      <c r="B2357" s="5">
        <f>TITRES_STAT!C2360</f>
        <v>11</v>
      </c>
      <c r="C2357" s="5">
        <f>TITRES_STAT!D2360</f>
        <v>5.351</v>
      </c>
      <c r="D2357" s="5">
        <f>TITRES_STAT!E2360</f>
        <v>642112</v>
      </c>
      <c r="E2357" s="2">
        <f t="shared" si="144"/>
        <v>3303822</v>
      </c>
      <c r="F2357" s="5" t="str">
        <f t="shared" si="147"/>
        <v>BEARISH</v>
      </c>
      <c r="G2357" s="5" t="str">
        <f t="shared" si="146"/>
        <v>WEAK</v>
      </c>
      <c r="H2357" s="5" t="str">
        <f t="shared" si="145"/>
        <v>CONFIRMED BEARISH</v>
      </c>
    </row>
    <row r="2358" spans="1:8" ht="13.5" x14ac:dyDescent="0.25">
      <c r="A2358" s="3">
        <f>TITRES_STAT!B2361</f>
        <v>45735</v>
      </c>
      <c r="B2358" s="5">
        <f>TITRES_STAT!C2361</f>
        <v>10.91</v>
      </c>
      <c r="C2358" s="5">
        <f>TITRES_STAT!D2361</f>
        <v>5.3071999999999999</v>
      </c>
      <c r="D2358" s="5">
        <f>TITRES_STAT!E2361</f>
        <v>14032</v>
      </c>
      <c r="E2358" s="2">
        <f t="shared" si="144"/>
        <v>3289790</v>
      </c>
      <c r="F2358" s="5" t="str">
        <f t="shared" si="147"/>
        <v>BEARISH</v>
      </c>
      <c r="G2358" s="5" t="str">
        <f t="shared" si="146"/>
        <v>WEAK</v>
      </c>
      <c r="H2358" s="5" t="str">
        <f t="shared" si="145"/>
        <v>CONFIRMED BEARISH</v>
      </c>
    </row>
    <row r="2359" spans="1:8" ht="13.5" x14ac:dyDescent="0.25">
      <c r="A2359" s="3">
        <f>TITRES_STAT!B2362</f>
        <v>45737</v>
      </c>
      <c r="B2359" s="5">
        <f>TITRES_STAT!C2362</f>
        <v>10.99</v>
      </c>
      <c r="C2359" s="5">
        <f>TITRES_STAT!D2362</f>
        <v>5.3460999999999999</v>
      </c>
      <c r="D2359" s="5">
        <f>TITRES_STAT!E2362</f>
        <v>35551</v>
      </c>
      <c r="E2359" s="2">
        <f t="shared" si="144"/>
        <v>3325341</v>
      </c>
      <c r="F2359" s="5" t="str">
        <f t="shared" si="147"/>
        <v>BEARISH</v>
      </c>
      <c r="G2359" s="5" t="str">
        <f t="shared" si="146"/>
        <v>WEAK</v>
      </c>
      <c r="H2359" s="5" t="str">
        <f t="shared" si="145"/>
        <v>CONFIRMED BEARISH</v>
      </c>
    </row>
    <row r="2360" spans="1:8" ht="13.5" x14ac:dyDescent="0.25">
      <c r="A2360" s="3">
        <f>TITRES_STAT!B2363</f>
        <v>45740</v>
      </c>
      <c r="B2360" s="5">
        <f>TITRES_STAT!C2363</f>
        <v>11.02</v>
      </c>
      <c r="C2360" s="5">
        <f>TITRES_STAT!D2363</f>
        <v>5.3606999999999996</v>
      </c>
      <c r="D2360" s="5">
        <f>TITRES_STAT!E2363</f>
        <v>261</v>
      </c>
      <c r="E2360" s="2">
        <f t="shared" si="144"/>
        <v>3325602</v>
      </c>
      <c r="F2360" s="5" t="str">
        <f t="shared" si="147"/>
        <v>BEARISH</v>
      </c>
      <c r="G2360" s="5" t="str">
        <f t="shared" si="146"/>
        <v>WEAK</v>
      </c>
      <c r="H2360" s="5" t="str">
        <f t="shared" si="145"/>
        <v>CONFIRMED BEARISH</v>
      </c>
    </row>
    <row r="2361" spans="1:8" ht="13.5" x14ac:dyDescent="0.25">
      <c r="A2361" s="3">
        <f>TITRES_STAT!B2364</f>
        <v>45741</v>
      </c>
      <c r="B2361" s="5">
        <f>TITRES_STAT!C2364</f>
        <v>10.95</v>
      </c>
      <c r="C2361" s="5">
        <f>TITRES_STAT!D2364</f>
        <v>5.3266</v>
      </c>
      <c r="D2361" s="5">
        <f>TITRES_STAT!E2364</f>
        <v>894</v>
      </c>
      <c r="E2361" s="2">
        <f t="shared" si="144"/>
        <v>3324708</v>
      </c>
      <c r="F2361" s="5" t="str">
        <f t="shared" si="147"/>
        <v>BEARISH</v>
      </c>
      <c r="G2361" s="5" t="str">
        <f t="shared" si="146"/>
        <v>WEAK</v>
      </c>
      <c r="H2361" s="5" t="str">
        <f t="shared" si="145"/>
        <v>CONFIRMED BEARISH</v>
      </c>
    </row>
    <row r="2362" spans="1:8" ht="13.5" x14ac:dyDescent="0.25">
      <c r="A2362" s="3">
        <f>TITRES_STAT!B2365</f>
        <v>45742</v>
      </c>
      <c r="B2362" s="5">
        <f>TITRES_STAT!C2365</f>
        <v>10.95</v>
      </c>
      <c r="C2362" s="5">
        <f>TITRES_STAT!D2365</f>
        <v>5.3266</v>
      </c>
      <c r="D2362" s="5">
        <f>TITRES_STAT!E2365</f>
        <v>1834</v>
      </c>
      <c r="E2362" s="2">
        <f t="shared" si="144"/>
        <v>3324708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BULLISH DIVERGENCE</v>
      </c>
    </row>
    <row r="2363" spans="1:8" ht="13.5" x14ac:dyDescent="0.25">
      <c r="A2363" s="3">
        <f>TITRES_STAT!B2366</f>
        <v>45743</v>
      </c>
      <c r="B2363" s="5">
        <f>TITRES_STAT!C2366</f>
        <v>11</v>
      </c>
      <c r="C2363" s="5">
        <f>TITRES_STAT!D2366</f>
        <v>5.351</v>
      </c>
      <c r="D2363" s="5">
        <f>TITRES_STAT!E2366</f>
        <v>1002</v>
      </c>
      <c r="E2363" s="2">
        <f t="shared" si="144"/>
        <v>3325710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10.97</v>
      </c>
      <c r="C2364" s="5">
        <f>TITRES_STAT!D2367</f>
        <v>5.3364000000000003</v>
      </c>
      <c r="D2364" s="5">
        <f>TITRES_STAT!E2367</f>
        <v>768</v>
      </c>
      <c r="E2364" s="2">
        <f t="shared" si="144"/>
        <v>3324942</v>
      </c>
      <c r="F2364" s="5" t="str">
        <f t="shared" si="147"/>
        <v>BEARISH</v>
      </c>
      <c r="G2364" s="5" t="str">
        <f t="shared" si="146"/>
        <v>NEUTRAL</v>
      </c>
      <c r="H2364" s="5" t="str">
        <f t="shared" si="145"/>
        <v>CONFIRMED BEARISH</v>
      </c>
    </row>
    <row r="2365" spans="1:8" ht="13.5" x14ac:dyDescent="0.25">
      <c r="A2365" s="3">
        <f>TITRES_STAT!B2368</f>
        <v>45749</v>
      </c>
      <c r="B2365" s="5">
        <f>TITRES_STAT!C2368</f>
        <v>10.95</v>
      </c>
      <c r="C2365" s="5">
        <f>TITRES_STAT!D2368</f>
        <v>5.3266</v>
      </c>
      <c r="D2365" s="5">
        <f>TITRES_STAT!E2368</f>
        <v>378</v>
      </c>
      <c r="E2365" s="2">
        <f t="shared" si="144"/>
        <v>3324564</v>
      </c>
      <c r="F2365" s="5" t="str">
        <f t="shared" si="147"/>
        <v>BEARISH</v>
      </c>
      <c r="G2365" s="5" t="str">
        <f t="shared" si="146"/>
        <v>NEUTRAL</v>
      </c>
      <c r="H2365" s="5" t="str">
        <f t="shared" si="145"/>
        <v>CONFIRMED BEARISH</v>
      </c>
    </row>
    <row r="2366" spans="1:8" ht="13.5" x14ac:dyDescent="0.25">
      <c r="A2366" s="3">
        <f>TITRES_STAT!B2369</f>
        <v>45750</v>
      </c>
      <c r="B2366" s="5">
        <f>TITRES_STAT!C2369</f>
        <v>10.9</v>
      </c>
      <c r="C2366" s="5">
        <f>TITRES_STAT!D2369</f>
        <v>5.3022999999999998</v>
      </c>
      <c r="D2366" s="5">
        <f>TITRES_STAT!E2369</f>
        <v>2427</v>
      </c>
      <c r="E2366" s="2">
        <f t="shared" si="144"/>
        <v>3322137</v>
      </c>
      <c r="F2366" s="5" t="str">
        <f t="shared" si="147"/>
        <v>BEARISH</v>
      </c>
      <c r="G2366" s="5" t="str">
        <f t="shared" si="146"/>
        <v>NEUTRAL</v>
      </c>
      <c r="H2366" s="5" t="str">
        <f t="shared" si="145"/>
        <v>CONFIRMED BEARISH</v>
      </c>
    </row>
    <row r="2367" spans="1:8" ht="13.5" x14ac:dyDescent="0.25">
      <c r="A2367" s="3">
        <f>TITRES_STAT!B2370</f>
        <v>45751</v>
      </c>
      <c r="B2367" s="5">
        <f>TITRES_STAT!C2370</f>
        <v>10.8</v>
      </c>
      <c r="C2367" s="5">
        <f>TITRES_STAT!D2370</f>
        <v>5.2537000000000003</v>
      </c>
      <c r="D2367" s="5">
        <f>TITRES_STAT!E2370</f>
        <v>652</v>
      </c>
      <c r="E2367" s="2">
        <f t="shared" si="144"/>
        <v>3321485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CONFIRMED BEARISH</v>
      </c>
    </row>
    <row r="2368" spans="1:8" ht="13.5" x14ac:dyDescent="0.25">
      <c r="A2368" s="3">
        <f>TITRES_STAT!B2371</f>
        <v>45754</v>
      </c>
      <c r="B2368" s="5">
        <f>TITRES_STAT!C2371</f>
        <v>10.84</v>
      </c>
      <c r="C2368" s="5">
        <f>TITRES_STAT!D2371</f>
        <v>5.2731000000000003</v>
      </c>
      <c r="D2368" s="5">
        <f>TITRES_STAT!E2371</f>
        <v>118</v>
      </c>
      <c r="E2368" s="2">
        <f t="shared" si="144"/>
        <v>3321603</v>
      </c>
      <c r="F2368" s="5" t="str">
        <f t="shared" si="147"/>
        <v>BEARISH</v>
      </c>
      <c r="G2368" s="5" t="str">
        <f t="shared" si="146"/>
        <v>NEUTRAL</v>
      </c>
      <c r="H2368" s="5" t="str">
        <f t="shared" si="145"/>
        <v>CONFIRMED BEARISH</v>
      </c>
    </row>
    <row r="2369" spans="1:8" ht="13.5" x14ac:dyDescent="0.25">
      <c r="A2369" s="3">
        <f>TITRES_STAT!B2372</f>
        <v>45755</v>
      </c>
      <c r="B2369" s="5">
        <f>TITRES_STAT!C2372</f>
        <v>10.49</v>
      </c>
      <c r="C2369" s="5">
        <f>TITRES_STAT!D2372</f>
        <v>5.1029</v>
      </c>
      <c r="D2369" s="5">
        <f>TITRES_STAT!E2372</f>
        <v>2900</v>
      </c>
      <c r="E2369" s="2">
        <f t="shared" si="144"/>
        <v>3318703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CONFIRMED BEARISH</v>
      </c>
    </row>
    <row r="2370" spans="1:8" ht="13.5" x14ac:dyDescent="0.25">
      <c r="A2370" s="3">
        <f>TITRES_STAT!B2373</f>
        <v>45757</v>
      </c>
      <c r="B2370" s="5">
        <f>TITRES_STAT!C2373</f>
        <v>10.78</v>
      </c>
      <c r="C2370" s="5">
        <f>TITRES_STAT!D2373</f>
        <v>5.2439</v>
      </c>
      <c r="D2370" s="5">
        <f>TITRES_STAT!E2373</f>
        <v>871</v>
      </c>
      <c r="E2370" s="2">
        <f t="shared" si="144"/>
        <v>3319574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11</v>
      </c>
      <c r="C2371" s="5">
        <f>TITRES_STAT!D2374</f>
        <v>5.351</v>
      </c>
      <c r="D2371" s="5">
        <f>TITRES_STAT!E2374</f>
        <v>1000</v>
      </c>
      <c r="E2371" s="2">
        <f t="shared" si="144"/>
        <v>3320574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BEARISH DIVERGENCE</v>
      </c>
    </row>
    <row r="2372" spans="1:8" ht="13.5" x14ac:dyDescent="0.25">
      <c r="A2372" s="3">
        <f>TITRES_STAT!B2375</f>
        <v>45761</v>
      </c>
      <c r="B2372" s="5">
        <f>TITRES_STAT!C2375</f>
        <v>11</v>
      </c>
      <c r="C2372" s="5">
        <f>TITRES_STAT!D2375</f>
        <v>5.351</v>
      </c>
      <c r="D2372" s="5">
        <f>TITRES_STAT!E2375</f>
        <v>5208</v>
      </c>
      <c r="E2372" s="2">
        <f t="shared" ref="E2372:E2435" si="148">IF(B2372&gt;B2371, E2371+D2372, IF(B2372&lt;B2371, E2371-D2372, E2371))</f>
        <v>3320574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BEARISH DIVERGENCE</v>
      </c>
    </row>
    <row r="2373" spans="1:8" ht="13.5" x14ac:dyDescent="0.25">
      <c r="A2373" s="3">
        <f>TITRES_STAT!B2376</f>
        <v>45762</v>
      </c>
      <c r="B2373" s="5">
        <f>TITRES_STAT!C2376</f>
        <v>10.99</v>
      </c>
      <c r="C2373" s="5">
        <f>TITRES_STAT!D2376</f>
        <v>5.3460999999999999</v>
      </c>
      <c r="D2373" s="5">
        <f>TITRES_STAT!E2376</f>
        <v>689</v>
      </c>
      <c r="E2373" s="2">
        <f t="shared" si="148"/>
        <v>3319885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BEARISH DIVERGENCE</v>
      </c>
    </row>
    <row r="2374" spans="1:8" ht="13.5" x14ac:dyDescent="0.25">
      <c r="A2374" s="3">
        <f>TITRES_STAT!B2377</f>
        <v>45763</v>
      </c>
      <c r="B2374" s="5">
        <f>TITRES_STAT!C2377</f>
        <v>10.99</v>
      </c>
      <c r="C2374" s="5">
        <f>TITRES_STAT!D2377</f>
        <v>5.3460999999999999</v>
      </c>
      <c r="D2374" s="5">
        <f>TITRES_STAT!E2377</f>
        <v>1141</v>
      </c>
      <c r="E2374" s="2">
        <f t="shared" si="148"/>
        <v>3319885</v>
      </c>
      <c r="F2374" s="5" t="str">
        <f t="shared" si="147"/>
        <v>BULLISH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10.8</v>
      </c>
      <c r="C2375" s="5">
        <f>TITRES_STAT!D2378</f>
        <v>5.2537000000000003</v>
      </c>
      <c r="D2375" s="5">
        <f>TITRES_STAT!E2378</f>
        <v>3534</v>
      </c>
      <c r="E2375" s="2">
        <f t="shared" si="148"/>
        <v>3316351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BEARISH DIVERGENCE</v>
      </c>
    </row>
    <row r="2376" spans="1:8" ht="13.5" x14ac:dyDescent="0.25">
      <c r="A2376" s="3">
        <f>TITRES_STAT!B2379</f>
        <v>45765</v>
      </c>
      <c r="B2376" s="5">
        <f>TITRES_STAT!C2379</f>
        <v>10.9</v>
      </c>
      <c r="C2376" s="5">
        <f>TITRES_STAT!D2379</f>
        <v>5.3022999999999998</v>
      </c>
      <c r="D2376" s="5">
        <f>TITRES_STAT!E2379</f>
        <v>6980</v>
      </c>
      <c r="E2376" s="2">
        <f t="shared" si="148"/>
        <v>3323331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BULLISH DIVERGENCE</v>
      </c>
    </row>
    <row r="2377" spans="1:8" ht="13.5" x14ac:dyDescent="0.25">
      <c r="A2377" s="3">
        <f>TITRES_STAT!B2380</f>
        <v>45768</v>
      </c>
      <c r="B2377" s="5">
        <f>TITRES_STAT!C2380</f>
        <v>10.99</v>
      </c>
      <c r="C2377" s="5">
        <f>TITRES_STAT!D2380</f>
        <v>5.3460999999999999</v>
      </c>
      <c r="D2377" s="5">
        <f>TITRES_STAT!E2380</f>
        <v>605</v>
      </c>
      <c r="E2377" s="2">
        <f t="shared" si="148"/>
        <v>3323936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BULLISH DIVERGENCE</v>
      </c>
    </row>
    <row r="2378" spans="1:8" ht="13.5" x14ac:dyDescent="0.25">
      <c r="A2378" s="3">
        <f>TITRES_STAT!B2381</f>
        <v>45769</v>
      </c>
      <c r="B2378" s="5">
        <f>TITRES_STAT!C2381</f>
        <v>11.15</v>
      </c>
      <c r="C2378" s="5">
        <f>TITRES_STAT!D2381</f>
        <v>5.4238999999999997</v>
      </c>
      <c r="D2378" s="5">
        <f>TITRES_STAT!E2381</f>
        <v>9523</v>
      </c>
      <c r="E2378" s="2">
        <f t="shared" si="148"/>
        <v>3333459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11.28</v>
      </c>
      <c r="C2379" s="5">
        <f>TITRES_STAT!D2382</f>
        <v>5.4871999999999996</v>
      </c>
      <c r="D2379" s="5">
        <f>TITRES_STAT!E2382</f>
        <v>53573</v>
      </c>
      <c r="E2379" s="2">
        <f t="shared" si="148"/>
        <v>3387032</v>
      </c>
      <c r="F2379" s="5" t="str">
        <f t="shared" si="151"/>
        <v>BULLISH</v>
      </c>
      <c r="G2379" s="5" t="str">
        <f t="shared" si="150"/>
        <v>STRONG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11.48</v>
      </c>
      <c r="C2380" s="5">
        <f>TITRES_STAT!D2383</f>
        <v>5.5843999999999996</v>
      </c>
      <c r="D2380" s="5">
        <f>TITRES_STAT!E2383</f>
        <v>11501</v>
      </c>
      <c r="E2380" s="2">
        <f t="shared" si="148"/>
        <v>3398533</v>
      </c>
      <c r="F2380" s="5" t="str">
        <f t="shared" si="151"/>
        <v>BULLISH</v>
      </c>
      <c r="G2380" s="5" t="str">
        <f t="shared" si="150"/>
        <v>STRONG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11.6</v>
      </c>
      <c r="C2381" s="5">
        <f>TITRES_STAT!D2384</f>
        <v>5.6428000000000003</v>
      </c>
      <c r="D2381" s="5">
        <f>TITRES_STAT!E2384</f>
        <v>1678</v>
      </c>
      <c r="E2381" s="2">
        <f t="shared" si="148"/>
        <v>3400211</v>
      </c>
      <c r="F2381" s="5" t="str">
        <f t="shared" si="151"/>
        <v>BULLISH</v>
      </c>
      <c r="G2381" s="5" t="str">
        <f t="shared" si="150"/>
        <v>STRONG</v>
      </c>
      <c r="H2381" s="5" t="str">
        <f t="shared" si="149"/>
        <v>CONFIRMED BULLISH</v>
      </c>
    </row>
    <row r="2382" spans="1:8" ht="13.5" x14ac:dyDescent="0.25">
      <c r="A2382" s="3">
        <f>TITRES_STAT!B2385</f>
        <v>45775</v>
      </c>
      <c r="B2382" s="5">
        <f>TITRES_STAT!C2385</f>
        <v>11.67</v>
      </c>
      <c r="C2382" s="5">
        <f>TITRES_STAT!D2385</f>
        <v>5.6768999999999998</v>
      </c>
      <c r="D2382" s="5">
        <f>TITRES_STAT!E2385</f>
        <v>10031</v>
      </c>
      <c r="E2382" s="2">
        <f t="shared" si="148"/>
        <v>3410242</v>
      </c>
      <c r="F2382" s="5" t="str">
        <f t="shared" si="151"/>
        <v>BULLISH</v>
      </c>
      <c r="G2382" s="5" t="str">
        <f t="shared" si="150"/>
        <v>STRONG</v>
      </c>
      <c r="H2382" s="5" t="str">
        <f t="shared" si="149"/>
        <v>CONFIRMED BULLISH</v>
      </c>
    </row>
    <row r="2383" spans="1:8" ht="13.5" x14ac:dyDescent="0.25">
      <c r="A2383" s="3">
        <f>TITRES_STAT!B2386</f>
        <v>45776</v>
      </c>
      <c r="B2383" s="5">
        <f>TITRES_STAT!C2386</f>
        <v>12.37</v>
      </c>
      <c r="C2383" s="5">
        <f>TITRES_STAT!D2386</f>
        <v>6.0174000000000003</v>
      </c>
      <c r="D2383" s="5">
        <f>TITRES_STAT!E2386</f>
        <v>3780</v>
      </c>
      <c r="E2383" s="2">
        <f t="shared" si="148"/>
        <v>3414022</v>
      </c>
      <c r="F2383" s="5" t="str">
        <f t="shared" si="151"/>
        <v>BULLISH</v>
      </c>
      <c r="G2383" s="5" t="str">
        <f t="shared" si="150"/>
        <v>STRONG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13.11</v>
      </c>
      <c r="C2384" s="5">
        <f>TITRES_STAT!D2387</f>
        <v>6.3773999999999997</v>
      </c>
      <c r="D2384" s="5">
        <f>TITRES_STAT!E2387</f>
        <v>5391</v>
      </c>
      <c r="E2384" s="2">
        <f t="shared" si="148"/>
        <v>3419413</v>
      </c>
      <c r="F2384" s="5" t="str">
        <f t="shared" si="151"/>
        <v>BULLISH</v>
      </c>
      <c r="G2384" s="5" t="str">
        <f t="shared" si="150"/>
        <v>NEUTRAL</v>
      </c>
      <c r="H2384" s="5" t="str">
        <f t="shared" si="149"/>
        <v>CONFIRMED BULLISH</v>
      </c>
    </row>
    <row r="2385" spans="1:8" ht="13.5" x14ac:dyDescent="0.25">
      <c r="A2385" s="3">
        <f>TITRES_STAT!B2388</f>
        <v>45779</v>
      </c>
      <c r="B2385" s="5">
        <f>TITRES_STAT!C2388</f>
        <v>13.87</v>
      </c>
      <c r="C2385" s="5">
        <f>TITRES_STAT!D2388</f>
        <v>6.7470999999999997</v>
      </c>
      <c r="D2385" s="5">
        <f>TITRES_STAT!E2388</f>
        <v>32326</v>
      </c>
      <c r="E2385" s="2">
        <f t="shared" si="148"/>
        <v>3451739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CONFIRMED BULLISH</v>
      </c>
    </row>
    <row r="2386" spans="1:8" ht="13.5" x14ac:dyDescent="0.25">
      <c r="A2386" s="3">
        <f>TITRES_STAT!B2389</f>
        <v>45782</v>
      </c>
      <c r="B2386" s="5">
        <f>TITRES_STAT!C2389</f>
        <v>13.98</v>
      </c>
      <c r="C2386" s="5">
        <f>TITRES_STAT!D2389</f>
        <v>6.8006000000000002</v>
      </c>
      <c r="D2386" s="5">
        <f>TITRES_STAT!E2389</f>
        <v>12056</v>
      </c>
      <c r="E2386" s="2">
        <f t="shared" si="148"/>
        <v>3463795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CONFIRMED BULLISH</v>
      </c>
    </row>
    <row r="2387" spans="1:8" ht="13.5" x14ac:dyDescent="0.25">
      <c r="A2387" s="3">
        <f>TITRES_STAT!B2390</f>
        <v>45783</v>
      </c>
      <c r="B2387" s="5">
        <f>TITRES_STAT!C2390</f>
        <v>13.88</v>
      </c>
      <c r="C2387" s="5">
        <f>TITRES_STAT!D2390</f>
        <v>6.7519</v>
      </c>
      <c r="D2387" s="5">
        <f>TITRES_STAT!E2390</f>
        <v>5969</v>
      </c>
      <c r="E2387" s="2">
        <f t="shared" si="148"/>
        <v>3457826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13.89</v>
      </c>
      <c r="C2388" s="5">
        <f>TITRES_STAT!D2391</f>
        <v>6.7568000000000001</v>
      </c>
      <c r="D2388" s="5">
        <f>TITRES_STAT!E2391</f>
        <v>8469</v>
      </c>
      <c r="E2388" s="2">
        <f t="shared" si="148"/>
        <v>3466295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CONFIRMED BULLISH</v>
      </c>
    </row>
    <row r="2389" spans="1:8" ht="13.5" x14ac:dyDescent="0.25">
      <c r="A2389" s="3">
        <f>TITRES_STAT!B2392</f>
        <v>45785</v>
      </c>
      <c r="B2389" s="5">
        <f>TITRES_STAT!C2392</f>
        <v>13.96</v>
      </c>
      <c r="C2389" s="5">
        <f>TITRES_STAT!D2392</f>
        <v>6.7907999999999999</v>
      </c>
      <c r="D2389" s="5">
        <f>TITRES_STAT!E2392</f>
        <v>16625</v>
      </c>
      <c r="E2389" s="2">
        <f t="shared" si="148"/>
        <v>3482920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13.9</v>
      </c>
      <c r="C2390" s="5">
        <f>TITRES_STAT!D2393</f>
        <v>6.7617000000000003</v>
      </c>
      <c r="D2390" s="5">
        <f>TITRES_STAT!E2393</f>
        <v>4687</v>
      </c>
      <c r="E2390" s="2">
        <f t="shared" si="148"/>
        <v>3478233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CONFIRMED BULLISH</v>
      </c>
    </row>
    <row r="2391" spans="1:8" ht="13.5" x14ac:dyDescent="0.25">
      <c r="A2391" s="3">
        <f>TITRES_STAT!B2394</f>
        <v>45789</v>
      </c>
      <c r="B2391" s="5">
        <f>TITRES_STAT!C2394</f>
        <v>13.95</v>
      </c>
      <c r="C2391" s="5">
        <f>TITRES_STAT!D2394</f>
        <v>6.7859999999999996</v>
      </c>
      <c r="D2391" s="5">
        <f>TITRES_STAT!E2394</f>
        <v>1044</v>
      </c>
      <c r="E2391" s="2">
        <f t="shared" si="148"/>
        <v>3479277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BULLISH DIVERGENCE</v>
      </c>
    </row>
    <row r="2392" spans="1:8" ht="13.5" x14ac:dyDescent="0.25">
      <c r="A2392" s="3">
        <f>TITRES_STAT!B2395</f>
        <v>45790</v>
      </c>
      <c r="B2392" s="5">
        <f>TITRES_STAT!C2395</f>
        <v>13.9</v>
      </c>
      <c r="C2392" s="5">
        <f>TITRES_STAT!D2395</f>
        <v>6.7617000000000003</v>
      </c>
      <c r="D2392" s="5">
        <f>TITRES_STAT!E2395</f>
        <v>1316</v>
      </c>
      <c r="E2392" s="2">
        <f t="shared" si="148"/>
        <v>3477961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13.85</v>
      </c>
      <c r="C2393" s="5">
        <f>TITRES_STAT!D2396</f>
        <v>6.7373000000000003</v>
      </c>
      <c r="D2393" s="5">
        <f>TITRES_STAT!E2396</f>
        <v>1366</v>
      </c>
      <c r="E2393" s="2">
        <f t="shared" si="148"/>
        <v>3476595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BULLISH DIVERGENCE</v>
      </c>
    </row>
    <row r="2394" spans="1:8" ht="13.5" x14ac:dyDescent="0.25">
      <c r="A2394" s="3">
        <f>TITRES_STAT!B2397</f>
        <v>45792</v>
      </c>
      <c r="B2394" s="5">
        <f>TITRES_STAT!C2397</f>
        <v>13.7</v>
      </c>
      <c r="C2394" s="5">
        <f>TITRES_STAT!D2397</f>
        <v>6.6643999999999997</v>
      </c>
      <c r="D2394" s="5">
        <f>TITRES_STAT!E2397</f>
        <v>817</v>
      </c>
      <c r="E2394" s="2">
        <f t="shared" si="148"/>
        <v>3475778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CONFIRMED BEARISH</v>
      </c>
    </row>
    <row r="2395" spans="1:8" ht="13.5" x14ac:dyDescent="0.25">
      <c r="A2395" s="3">
        <f>TITRES_STAT!B2398</f>
        <v>45793</v>
      </c>
      <c r="B2395" s="5">
        <f>TITRES_STAT!C2398</f>
        <v>13.69</v>
      </c>
      <c r="C2395" s="5">
        <f>TITRES_STAT!D2398</f>
        <v>6.6595000000000004</v>
      </c>
      <c r="D2395" s="5">
        <f>TITRES_STAT!E2398</f>
        <v>2475</v>
      </c>
      <c r="E2395" s="2">
        <f t="shared" si="148"/>
        <v>3473303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CONFIRMED BEARISH</v>
      </c>
    </row>
    <row r="2396" spans="1:8" ht="13.5" x14ac:dyDescent="0.25">
      <c r="A2396" s="3">
        <f>TITRES_STAT!B2399</f>
        <v>45796</v>
      </c>
      <c r="B2396" s="5">
        <f>TITRES_STAT!C2399</f>
        <v>13.35</v>
      </c>
      <c r="C2396" s="5">
        <f>TITRES_STAT!D2399</f>
        <v>6.4941000000000004</v>
      </c>
      <c r="D2396" s="5">
        <f>TITRES_STAT!E2399</f>
        <v>671</v>
      </c>
      <c r="E2396" s="2">
        <f t="shared" si="148"/>
        <v>3472632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CONFIRMED BEARISH</v>
      </c>
    </row>
    <row r="2397" spans="1:8" ht="13.5" x14ac:dyDescent="0.25">
      <c r="A2397" s="3">
        <f>TITRES_STAT!B2400</f>
        <v>45797</v>
      </c>
      <c r="B2397" s="5">
        <f>TITRES_STAT!C2400</f>
        <v>13.6</v>
      </c>
      <c r="C2397" s="5">
        <f>TITRES_STAT!D2400</f>
        <v>6.6157000000000004</v>
      </c>
      <c r="D2397" s="5">
        <f>TITRES_STAT!E2400</f>
        <v>6608</v>
      </c>
      <c r="E2397" s="2">
        <f t="shared" si="148"/>
        <v>3479240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BULLISH DIVERGENCE</v>
      </c>
    </row>
    <row r="2398" spans="1:8" ht="13.5" x14ac:dyDescent="0.25">
      <c r="A2398" s="3">
        <f>TITRES_STAT!B2401</f>
        <v>45798</v>
      </c>
      <c r="B2398" s="5">
        <f>TITRES_STAT!C2401</f>
        <v>13.14</v>
      </c>
      <c r="C2398" s="5">
        <f>TITRES_STAT!D2401</f>
        <v>6.3920000000000003</v>
      </c>
      <c r="D2398" s="5">
        <f>TITRES_STAT!E2401</f>
        <v>75</v>
      </c>
      <c r="E2398" s="2">
        <f t="shared" si="148"/>
        <v>3479165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BULLISH DIVERGENCE</v>
      </c>
    </row>
    <row r="2399" spans="1:8" ht="13.5" x14ac:dyDescent="0.25">
      <c r="A2399" s="3">
        <f>TITRES_STAT!B2402</f>
        <v>45799</v>
      </c>
      <c r="B2399" s="5">
        <f>TITRES_STAT!C2402</f>
        <v>13.45</v>
      </c>
      <c r="C2399" s="5">
        <f>TITRES_STAT!D2402</f>
        <v>6.5427999999999997</v>
      </c>
      <c r="D2399" s="5">
        <f>TITRES_STAT!E2402</f>
        <v>4258</v>
      </c>
      <c r="E2399" s="2">
        <f t="shared" si="148"/>
        <v>3483423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BULLISH DIVERGENCE</v>
      </c>
    </row>
    <row r="2400" spans="1:8" ht="13.5" x14ac:dyDescent="0.25">
      <c r="A2400" s="3">
        <f>TITRES_STAT!B2403</f>
        <v>45800</v>
      </c>
      <c r="B2400" s="5">
        <f>TITRES_STAT!C2403</f>
        <v>13.4</v>
      </c>
      <c r="C2400" s="5">
        <f>TITRES_STAT!D2403</f>
        <v>6.5183999999999997</v>
      </c>
      <c r="D2400" s="5">
        <f>TITRES_STAT!E2403</f>
        <v>73455</v>
      </c>
      <c r="E2400" s="2">
        <f t="shared" si="148"/>
        <v>3409968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CONFIRMED BEARISH</v>
      </c>
    </row>
    <row r="2401" spans="1:8" ht="13.5" x14ac:dyDescent="0.25">
      <c r="A2401" s="3">
        <f>TITRES_STAT!B2404</f>
        <v>45803</v>
      </c>
      <c r="B2401" s="5">
        <f>TITRES_STAT!C2404</f>
        <v>13.2</v>
      </c>
      <c r="C2401" s="5">
        <f>TITRES_STAT!D2404</f>
        <v>6.4211</v>
      </c>
      <c r="D2401" s="5">
        <f>TITRES_STAT!E2404</f>
        <v>3753</v>
      </c>
      <c r="E2401" s="2">
        <f t="shared" si="148"/>
        <v>3406215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CONFIRMED BEARISH</v>
      </c>
    </row>
    <row r="2402" spans="1:8" ht="13.5" x14ac:dyDescent="0.25">
      <c r="A2402" s="3">
        <f>TITRES_STAT!B2405</f>
        <v>45804</v>
      </c>
      <c r="B2402" s="5">
        <f>TITRES_STAT!C2405</f>
        <v>13.4</v>
      </c>
      <c r="C2402" s="5">
        <f>TITRES_STAT!D2405</f>
        <v>6.5183999999999997</v>
      </c>
      <c r="D2402" s="5">
        <f>TITRES_STAT!E2405</f>
        <v>8292</v>
      </c>
      <c r="E2402" s="2">
        <f t="shared" si="148"/>
        <v>3414507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CONFIRMED BEARISH</v>
      </c>
    </row>
    <row r="2403" spans="1:8" ht="13.5" x14ac:dyDescent="0.25">
      <c r="A2403" s="3">
        <f>TITRES_STAT!B2406</f>
        <v>45805</v>
      </c>
      <c r="B2403" s="5">
        <f>TITRES_STAT!C2406</f>
        <v>13.4</v>
      </c>
      <c r="C2403" s="5">
        <f>TITRES_STAT!D2406</f>
        <v>6.5183999999999997</v>
      </c>
      <c r="D2403" s="5">
        <f>TITRES_STAT!E2406</f>
        <v>511</v>
      </c>
      <c r="E2403" s="2">
        <f t="shared" si="148"/>
        <v>3414507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BEARISH DIVERGENCE</v>
      </c>
    </row>
    <row r="2404" spans="1:8" ht="13.5" x14ac:dyDescent="0.25">
      <c r="A2404" s="3">
        <f>TITRES_STAT!B2407</f>
        <v>45806</v>
      </c>
      <c r="B2404" s="5">
        <f>TITRES_STAT!C2407</f>
        <v>13.68</v>
      </c>
      <c r="C2404" s="5">
        <f>TITRES_STAT!D2407</f>
        <v>6.6546000000000003</v>
      </c>
      <c r="D2404" s="5">
        <f>TITRES_STAT!E2407</f>
        <v>598</v>
      </c>
      <c r="E2404" s="2">
        <f t="shared" si="148"/>
        <v>3415105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BEARISH DIVERGENCE</v>
      </c>
    </row>
    <row r="2405" spans="1:8" ht="13.5" x14ac:dyDescent="0.25">
      <c r="A2405" s="3">
        <f>TITRES_STAT!B2408</f>
        <v>45807</v>
      </c>
      <c r="B2405" s="5">
        <f>TITRES_STAT!C2408</f>
        <v>13.68</v>
      </c>
      <c r="C2405" s="5">
        <f>TITRES_STAT!D2408</f>
        <v>6.6546000000000003</v>
      </c>
      <c r="D2405" s="5">
        <f>TITRES_STAT!E2408</f>
        <v>726</v>
      </c>
      <c r="E2405" s="2">
        <f t="shared" si="148"/>
        <v>3415105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CONFIRMED BULLISH</v>
      </c>
    </row>
    <row r="2406" spans="1:8" ht="13.5" x14ac:dyDescent="0.25">
      <c r="A2406" s="3">
        <f>TITRES_STAT!B2409</f>
        <v>45810</v>
      </c>
      <c r="B2406" s="5">
        <f>TITRES_STAT!C2409</f>
        <v>13.37</v>
      </c>
      <c r="C2406" s="5">
        <f>TITRES_STAT!D2409</f>
        <v>6.5038</v>
      </c>
      <c r="D2406" s="5">
        <f>TITRES_STAT!E2409</f>
        <v>6170</v>
      </c>
      <c r="E2406" s="2">
        <f t="shared" si="148"/>
        <v>3408935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CONFIRMED BULLISH</v>
      </c>
    </row>
    <row r="2407" spans="1:8" ht="13.5" x14ac:dyDescent="0.25">
      <c r="A2407" s="3">
        <f>TITRES_STAT!B2410</f>
        <v>45811</v>
      </c>
      <c r="B2407" s="5">
        <f>TITRES_STAT!C2410</f>
        <v>13.21</v>
      </c>
      <c r="C2407" s="5">
        <f>TITRES_STAT!D2410</f>
        <v>6.4260000000000002</v>
      </c>
      <c r="D2407" s="5">
        <f>TITRES_STAT!E2410</f>
        <v>2152</v>
      </c>
      <c r="E2407" s="2">
        <f t="shared" si="148"/>
        <v>3406783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13.2</v>
      </c>
      <c r="C2408" s="5">
        <f>TITRES_STAT!D2411</f>
        <v>6.4211</v>
      </c>
      <c r="D2408" s="5">
        <f>TITRES_STAT!E2411</f>
        <v>2910</v>
      </c>
      <c r="E2408" s="2">
        <f t="shared" si="148"/>
        <v>3403873</v>
      </c>
      <c r="F2408" s="5" t="str">
        <f t="shared" si="151"/>
        <v>BEARISH</v>
      </c>
      <c r="G2408" s="5" t="str">
        <f t="shared" si="150"/>
        <v>NEUTRAL</v>
      </c>
      <c r="H2408" s="5" t="str">
        <f t="shared" si="149"/>
        <v>CONFIRMED BEARISH</v>
      </c>
    </row>
    <row r="2409" spans="1:8" ht="13.5" x14ac:dyDescent="0.25">
      <c r="A2409" s="3">
        <f>TITRES_STAT!B2412</f>
        <v>45813</v>
      </c>
      <c r="B2409" s="5">
        <f>TITRES_STAT!C2412</f>
        <v>13.68</v>
      </c>
      <c r="C2409" s="5">
        <f>TITRES_STAT!D2412</f>
        <v>6.6546000000000003</v>
      </c>
      <c r="D2409" s="5">
        <f>TITRES_STAT!E2412</f>
        <v>8157</v>
      </c>
      <c r="E2409" s="2">
        <f t="shared" si="148"/>
        <v>3412030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13.54</v>
      </c>
      <c r="C2410" s="5">
        <f>TITRES_STAT!D2413</f>
        <v>6.5865</v>
      </c>
      <c r="D2410" s="5">
        <f>TITRES_STAT!E2413</f>
        <v>400</v>
      </c>
      <c r="E2410" s="2">
        <f t="shared" si="148"/>
        <v>3411630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CONFIRMED BEARISH</v>
      </c>
    </row>
    <row r="2411" spans="1:8" ht="13.5" x14ac:dyDescent="0.25">
      <c r="A2411" s="3">
        <f>TITRES_STAT!B2414</f>
        <v>45818</v>
      </c>
      <c r="B2411" s="5">
        <f>TITRES_STAT!C2414</f>
        <v>13.61</v>
      </c>
      <c r="C2411" s="5">
        <f>TITRES_STAT!D2414</f>
        <v>6.6205999999999996</v>
      </c>
      <c r="D2411" s="5">
        <f>TITRES_STAT!E2414</f>
        <v>28</v>
      </c>
      <c r="E2411" s="2">
        <f t="shared" si="148"/>
        <v>3411658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CONFIRMED BULLISH</v>
      </c>
    </row>
    <row r="2412" spans="1:8" ht="13.5" x14ac:dyDescent="0.25">
      <c r="A2412" s="3">
        <f>TITRES_STAT!B2415</f>
        <v>45819</v>
      </c>
      <c r="B2412" s="5">
        <f>TITRES_STAT!C2415</f>
        <v>13.67</v>
      </c>
      <c r="C2412" s="5">
        <f>TITRES_STAT!D2415</f>
        <v>6.6497999999999999</v>
      </c>
      <c r="D2412" s="5">
        <f>TITRES_STAT!E2415</f>
        <v>70141</v>
      </c>
      <c r="E2412" s="2">
        <f t="shared" si="148"/>
        <v>3481799</v>
      </c>
      <c r="F2412" s="5" t="str">
        <f t="shared" si="151"/>
        <v>BULLISH</v>
      </c>
      <c r="G2412" s="5" t="str">
        <f t="shared" si="150"/>
        <v>STRONG</v>
      </c>
      <c r="H2412" s="5" t="str">
        <f t="shared" si="149"/>
        <v>CONFIRMED BULLISH</v>
      </c>
    </row>
    <row r="2413" spans="1:8" ht="13.5" x14ac:dyDescent="0.25">
      <c r="A2413" s="3">
        <f>TITRES_STAT!B2416</f>
        <v>45820</v>
      </c>
      <c r="B2413" s="5">
        <f>TITRES_STAT!C2416</f>
        <v>13.78</v>
      </c>
      <c r="C2413" s="5">
        <f>TITRES_STAT!D2416</f>
        <v>6.7032999999999996</v>
      </c>
      <c r="D2413" s="5">
        <f>TITRES_STAT!E2416</f>
        <v>2027</v>
      </c>
      <c r="E2413" s="2">
        <f t="shared" si="148"/>
        <v>3483826</v>
      </c>
      <c r="F2413" s="5" t="str">
        <f t="shared" si="151"/>
        <v>BULLISH</v>
      </c>
      <c r="G2413" s="5" t="str">
        <f t="shared" si="150"/>
        <v>STRONG</v>
      </c>
      <c r="H2413" s="5" t="str">
        <f t="shared" si="149"/>
        <v>CONFIRMED BULLISH</v>
      </c>
    </row>
    <row r="2414" spans="1:8" ht="13.5" x14ac:dyDescent="0.25">
      <c r="A2414" s="3">
        <f>TITRES_STAT!B2417</f>
        <v>45821</v>
      </c>
      <c r="B2414" s="5">
        <f>TITRES_STAT!C2417</f>
        <v>13.78</v>
      </c>
      <c r="C2414" s="5">
        <f>TITRES_STAT!D2417</f>
        <v>6.7032999999999996</v>
      </c>
      <c r="D2414" s="5">
        <f>TITRES_STAT!E2417</f>
        <v>105</v>
      </c>
      <c r="E2414" s="2">
        <f t="shared" si="148"/>
        <v>3483826</v>
      </c>
      <c r="F2414" s="5" t="str">
        <f t="shared" si="151"/>
        <v>BULLISH</v>
      </c>
      <c r="G2414" s="5" t="str">
        <f t="shared" si="150"/>
        <v>STRONG</v>
      </c>
      <c r="H2414" s="5" t="str">
        <f t="shared" si="149"/>
        <v>CONFIRMED BULLISH</v>
      </c>
    </row>
    <row r="2415" spans="1:8" ht="13.5" x14ac:dyDescent="0.25">
      <c r="A2415" s="3">
        <f>TITRES_STAT!B2418</f>
        <v>45824</v>
      </c>
      <c r="B2415" s="5">
        <f>TITRES_STAT!C2418</f>
        <v>13.82</v>
      </c>
      <c r="C2415" s="5">
        <f>TITRES_STAT!D2418</f>
        <v>6.7226999999999997</v>
      </c>
      <c r="D2415" s="5">
        <f>TITRES_STAT!E2418</f>
        <v>180</v>
      </c>
      <c r="E2415" s="2">
        <f t="shared" si="148"/>
        <v>3484006</v>
      </c>
      <c r="F2415" s="5" t="str">
        <f t="shared" si="151"/>
        <v>BULLISH</v>
      </c>
      <c r="G2415" s="5" t="str">
        <f t="shared" si="150"/>
        <v>STRONG</v>
      </c>
      <c r="H2415" s="5" t="str">
        <f t="shared" si="149"/>
        <v>CONFIRMED BULLISH</v>
      </c>
    </row>
    <row r="2416" spans="1:8" ht="13.5" x14ac:dyDescent="0.25">
      <c r="A2416" s="3">
        <f>TITRES_STAT!B2419</f>
        <v>45825</v>
      </c>
      <c r="B2416" s="5">
        <f>TITRES_STAT!C2419</f>
        <v>13.8</v>
      </c>
      <c r="C2416" s="5">
        <f>TITRES_STAT!D2419</f>
        <v>6.7130000000000001</v>
      </c>
      <c r="D2416" s="5">
        <f>TITRES_STAT!E2419</f>
        <v>200</v>
      </c>
      <c r="E2416" s="2">
        <f t="shared" si="148"/>
        <v>3483806</v>
      </c>
      <c r="F2416" s="5" t="str">
        <f t="shared" si="151"/>
        <v>BULLISH</v>
      </c>
      <c r="G2416" s="5" t="str">
        <f t="shared" si="150"/>
        <v>STRONG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13.68</v>
      </c>
      <c r="C2417" s="5">
        <f>TITRES_STAT!D2420</f>
        <v>6.6546000000000003</v>
      </c>
      <c r="D2417" s="5">
        <f>TITRES_STAT!E2420</f>
        <v>842</v>
      </c>
      <c r="E2417" s="2">
        <f t="shared" si="148"/>
        <v>3482964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13.68</v>
      </c>
      <c r="C2418" s="5">
        <f>TITRES_STAT!D2421</f>
        <v>6.6546000000000003</v>
      </c>
      <c r="D2418" s="5">
        <f>TITRES_STAT!E2421</f>
        <v>0</v>
      </c>
      <c r="E2418" s="2">
        <f t="shared" si="148"/>
        <v>3482964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13.67</v>
      </c>
      <c r="C2419" s="5">
        <f>TITRES_STAT!D2422</f>
        <v>6.6497999999999999</v>
      </c>
      <c r="D2419" s="5">
        <f>TITRES_STAT!E2422</f>
        <v>59</v>
      </c>
      <c r="E2419" s="2">
        <f t="shared" si="148"/>
        <v>3482905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13.67</v>
      </c>
      <c r="C2420" s="5">
        <f>TITRES_STAT!D2423</f>
        <v>6.6497999999999999</v>
      </c>
      <c r="D2420" s="5">
        <f>TITRES_STAT!E2423</f>
        <v>0</v>
      </c>
      <c r="E2420" s="2">
        <f t="shared" si="148"/>
        <v>3482905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13.64</v>
      </c>
      <c r="C2421" s="5">
        <f>TITRES_STAT!D2424</f>
        <v>6.6352000000000002</v>
      </c>
      <c r="D2421" s="5">
        <f>TITRES_STAT!E2424</f>
        <v>60</v>
      </c>
      <c r="E2421" s="2">
        <f t="shared" si="148"/>
        <v>3482845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13.6</v>
      </c>
      <c r="C2422" s="5">
        <f>TITRES_STAT!D2425</f>
        <v>6.6157000000000004</v>
      </c>
      <c r="D2422" s="5">
        <f>TITRES_STAT!E2425</f>
        <v>158</v>
      </c>
      <c r="E2422" s="2">
        <f t="shared" si="148"/>
        <v>3482687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13.6</v>
      </c>
      <c r="C2423" s="5">
        <f>TITRES_STAT!D2426</f>
        <v>6.6157000000000004</v>
      </c>
      <c r="D2423" s="5">
        <f>TITRES_STAT!E2426</f>
        <v>2886</v>
      </c>
      <c r="E2423" s="2">
        <f t="shared" si="148"/>
        <v>3482687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13.56</v>
      </c>
      <c r="C2424" s="5">
        <f>TITRES_STAT!D2427</f>
        <v>6.5963000000000003</v>
      </c>
      <c r="D2424" s="5">
        <f>TITRES_STAT!E2427</f>
        <v>113</v>
      </c>
      <c r="E2424" s="2">
        <f t="shared" si="148"/>
        <v>3482574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13.5</v>
      </c>
      <c r="C2425" s="5">
        <f>TITRES_STAT!D2428</f>
        <v>6.5670999999999999</v>
      </c>
      <c r="D2425" s="5">
        <f>TITRES_STAT!E2428</f>
        <v>40</v>
      </c>
      <c r="E2425" s="2">
        <f t="shared" si="148"/>
        <v>3482534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13.25</v>
      </c>
      <c r="C2426" s="5">
        <f>TITRES_STAT!D2429</f>
        <v>6.4455</v>
      </c>
      <c r="D2426" s="5">
        <f>TITRES_STAT!E2429</f>
        <v>1170</v>
      </c>
      <c r="E2426" s="2">
        <f t="shared" si="148"/>
        <v>3481364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13.45</v>
      </c>
      <c r="C2427" s="5">
        <f>TITRES_STAT!D2430</f>
        <v>6.5427999999999997</v>
      </c>
      <c r="D2427" s="5">
        <f>TITRES_STAT!E2430</f>
        <v>1101</v>
      </c>
      <c r="E2427" s="2">
        <f t="shared" si="148"/>
        <v>3482465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CONFIRMED BEARISH</v>
      </c>
    </row>
    <row r="2428" spans="1:8" ht="13.5" x14ac:dyDescent="0.25">
      <c r="A2428" s="3">
        <f>TITRES_STAT!B2431</f>
        <v>45842</v>
      </c>
      <c r="B2428" s="5">
        <f>TITRES_STAT!C2431</f>
        <v>13.21</v>
      </c>
      <c r="C2428" s="5">
        <f>TITRES_STAT!D2431</f>
        <v>6.4260000000000002</v>
      </c>
      <c r="D2428" s="5">
        <f>TITRES_STAT!E2431</f>
        <v>459</v>
      </c>
      <c r="E2428" s="2">
        <f t="shared" si="148"/>
        <v>3482006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CONFIRMED BEARISH</v>
      </c>
    </row>
    <row r="2429" spans="1:8" ht="13.5" x14ac:dyDescent="0.25">
      <c r="A2429" s="3">
        <f>TITRES_STAT!B2432</f>
        <v>45845</v>
      </c>
      <c r="B2429" s="5">
        <f>TITRES_STAT!C2432</f>
        <v>13.45</v>
      </c>
      <c r="C2429" s="5">
        <f>TITRES_STAT!D2432</f>
        <v>6.5427999999999997</v>
      </c>
      <c r="D2429" s="5">
        <f>TITRES_STAT!E2432</f>
        <v>6</v>
      </c>
      <c r="E2429" s="2">
        <f t="shared" si="148"/>
        <v>3482012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CONFIRMED BEARISH</v>
      </c>
    </row>
    <row r="2430" spans="1:8" ht="13.5" x14ac:dyDescent="0.25">
      <c r="A2430" s="3">
        <f>TITRES_STAT!B2433</f>
        <v>45846</v>
      </c>
      <c r="B2430" s="5">
        <f>TITRES_STAT!C2433</f>
        <v>13.69</v>
      </c>
      <c r="C2430" s="5">
        <f>TITRES_STAT!D2433</f>
        <v>6.6595000000000004</v>
      </c>
      <c r="D2430" s="5">
        <f>TITRES_STAT!E2433</f>
        <v>387</v>
      </c>
      <c r="E2430" s="2">
        <f t="shared" si="148"/>
        <v>3482399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BEARISH DIVERGENCE</v>
      </c>
    </row>
    <row r="2431" spans="1:8" ht="13.5" x14ac:dyDescent="0.25">
      <c r="A2431" s="3">
        <f>TITRES_STAT!B2434</f>
        <v>45847</v>
      </c>
      <c r="B2431" s="5">
        <f>TITRES_STAT!C2434</f>
        <v>13.75</v>
      </c>
      <c r="C2431" s="5">
        <f>TITRES_STAT!D2434</f>
        <v>6.6886999999999999</v>
      </c>
      <c r="D2431" s="5">
        <f>TITRES_STAT!E2434</f>
        <v>1669</v>
      </c>
      <c r="E2431" s="2">
        <f t="shared" si="148"/>
        <v>3484068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CONFIRMED BULLISH</v>
      </c>
    </row>
    <row r="2432" spans="1:8" ht="13.5" x14ac:dyDescent="0.25">
      <c r="A2432" s="3">
        <f>TITRES_STAT!B2435</f>
        <v>45848</v>
      </c>
      <c r="B2432" s="5">
        <f>TITRES_STAT!C2435</f>
        <v>13.73</v>
      </c>
      <c r="C2432" s="5">
        <f>TITRES_STAT!D2435</f>
        <v>6.8650000000000002</v>
      </c>
      <c r="D2432" s="5">
        <f>TITRES_STAT!E2435</f>
        <v>91</v>
      </c>
      <c r="E2432" s="2">
        <f t="shared" si="148"/>
        <v>3483977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45849</v>
      </c>
      <c r="B2433" s="5">
        <f>TITRES_STAT!C2436</f>
        <v>13.74</v>
      </c>
      <c r="C2433" s="5">
        <f>TITRES_STAT!D2436</f>
        <v>6.87</v>
      </c>
      <c r="D2433" s="5">
        <f>TITRES_STAT!E2436</f>
        <v>5943</v>
      </c>
      <c r="E2433" s="2">
        <f t="shared" si="148"/>
        <v>3489920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CONFIRMED BULLISH</v>
      </c>
    </row>
    <row r="2434" spans="1:8" ht="13.5" x14ac:dyDescent="0.25">
      <c r="A2434" s="3">
        <f>TITRES_STAT!B2437</f>
        <v>45852</v>
      </c>
      <c r="B2434" s="5">
        <f>TITRES_STAT!C2437</f>
        <v>13.99</v>
      </c>
      <c r="C2434" s="5">
        <f>TITRES_STAT!D2437</f>
        <v>6.9950000000000001</v>
      </c>
      <c r="D2434" s="5">
        <f>TITRES_STAT!E2437</f>
        <v>2401</v>
      </c>
      <c r="E2434" s="2">
        <f t="shared" si="148"/>
        <v>3492321</v>
      </c>
      <c r="F2434" s="5" t="str">
        <f t="shared" si="151"/>
        <v>BULLISH</v>
      </c>
      <c r="G2434" s="5" t="str">
        <f t="shared" si="150"/>
        <v>NEUTRAL</v>
      </c>
      <c r="H2434" s="5" t="str">
        <f t="shared" si="149"/>
        <v>CONFIRMED BULLISH</v>
      </c>
    </row>
    <row r="2435" spans="1:8" ht="13.5" x14ac:dyDescent="0.25">
      <c r="A2435" s="3">
        <f>TITRES_STAT!B2438</f>
        <v>45853</v>
      </c>
      <c r="B2435" s="5">
        <f>TITRES_STAT!C2438</f>
        <v>7.42</v>
      </c>
      <c r="C2435" s="5">
        <f>TITRES_STAT!D2438</f>
        <v>7.42</v>
      </c>
      <c r="D2435" s="5">
        <f>TITRES_STAT!E2438</f>
        <v>6295</v>
      </c>
      <c r="E2435" s="2">
        <f t="shared" si="148"/>
        <v>3486026</v>
      </c>
      <c r="F2435" s="5" t="str">
        <f t="shared" si="151"/>
        <v>BULLISH</v>
      </c>
      <c r="G2435" s="5" t="str">
        <f t="shared" si="150"/>
        <v>NEUTRAL</v>
      </c>
      <c r="H2435" s="5" t="str">
        <f t="shared" si="149"/>
        <v>BULLISH DIVERGENCE</v>
      </c>
    </row>
    <row r="2436" spans="1:8" ht="13.5" x14ac:dyDescent="0.25">
      <c r="A2436" s="3">
        <f>TITRES_STAT!B2439</f>
        <v>45854</v>
      </c>
      <c r="B2436" s="5">
        <f>TITRES_STAT!C2439</f>
        <v>7.86</v>
      </c>
      <c r="C2436" s="5">
        <f>TITRES_STAT!D2439</f>
        <v>7.86</v>
      </c>
      <c r="D2436" s="5">
        <f>TITRES_STAT!E2439</f>
        <v>8463</v>
      </c>
      <c r="E2436" s="2">
        <f t="shared" ref="E2436:E2499" si="152">IF(B2436&gt;B2435, E2435+D2436, IF(B2436&lt;B2435, E2435-D2436, E2435))</f>
        <v>3494489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BULLISH DIVERGENCE</v>
      </c>
    </row>
    <row r="2437" spans="1:8" ht="13.5" x14ac:dyDescent="0.25">
      <c r="A2437" s="3">
        <f>TITRES_STAT!B2440</f>
        <v>45855</v>
      </c>
      <c r="B2437" s="5">
        <f>TITRES_STAT!C2440</f>
        <v>8.33</v>
      </c>
      <c r="C2437" s="5">
        <f>TITRES_STAT!D2440</f>
        <v>8.33</v>
      </c>
      <c r="D2437" s="5">
        <f>TITRES_STAT!E2440</f>
        <v>16652</v>
      </c>
      <c r="E2437" s="2">
        <f t="shared" si="152"/>
        <v>3511141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BULLISH DIVERGENCE</v>
      </c>
    </row>
    <row r="2438" spans="1:8" ht="13.5" x14ac:dyDescent="0.25">
      <c r="A2438" s="3">
        <f>TITRES_STAT!B2441</f>
        <v>45856</v>
      </c>
      <c r="B2438" s="5">
        <f>TITRES_STAT!C2441</f>
        <v>8.82</v>
      </c>
      <c r="C2438" s="5">
        <f>TITRES_STAT!D2441</f>
        <v>8.82</v>
      </c>
      <c r="D2438" s="5">
        <f>TITRES_STAT!E2441</f>
        <v>10604</v>
      </c>
      <c r="E2438" s="2">
        <f t="shared" si="152"/>
        <v>3521745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3">
        <f>TITRES_STAT!B2442</f>
        <v>45859</v>
      </c>
      <c r="B2439" s="5">
        <f>TITRES_STAT!C2442</f>
        <v>9.34</v>
      </c>
      <c r="C2439" s="5">
        <f>TITRES_STAT!D2442</f>
        <v>9.34</v>
      </c>
      <c r="D2439" s="5">
        <f>TITRES_STAT!E2442</f>
        <v>16912</v>
      </c>
      <c r="E2439" s="2">
        <f t="shared" si="152"/>
        <v>3538657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BULLISH DIVERGENCE</v>
      </c>
    </row>
    <row r="2440" spans="1:8" ht="13.5" x14ac:dyDescent="0.25">
      <c r="A2440" s="3">
        <f>TITRES_STAT!B2443</f>
        <v>45860</v>
      </c>
      <c r="B2440" s="5">
        <f>TITRES_STAT!C2443</f>
        <v>9.33</v>
      </c>
      <c r="C2440" s="5">
        <f>TITRES_STAT!D2443</f>
        <v>9.33</v>
      </c>
      <c r="D2440" s="5">
        <f>TITRES_STAT!E2443</f>
        <v>24494</v>
      </c>
      <c r="E2440" s="2">
        <f t="shared" si="152"/>
        <v>3514163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8.98</v>
      </c>
      <c r="C2441" s="5">
        <f>TITRES_STAT!D2444</f>
        <v>8.98</v>
      </c>
      <c r="D2441" s="5">
        <f>TITRES_STAT!E2444</f>
        <v>8265</v>
      </c>
      <c r="E2441" s="2">
        <f t="shared" si="152"/>
        <v>3505898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8.4499999999999993</v>
      </c>
      <c r="C2442" s="5">
        <f>TITRES_STAT!D2445</f>
        <v>8.4499999999999993</v>
      </c>
      <c r="D2442" s="5">
        <f>TITRES_STAT!E2445</f>
        <v>4629</v>
      </c>
      <c r="E2442" s="2">
        <f t="shared" si="152"/>
        <v>3501269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BEARISH DIVERGENCE</v>
      </c>
    </row>
    <row r="2443" spans="1:8" ht="13.5" x14ac:dyDescent="0.25">
      <c r="A2443" s="3">
        <f>TITRES_STAT!B2446</f>
        <v>45866</v>
      </c>
      <c r="B2443" s="5">
        <f>TITRES_STAT!C2446</f>
        <v>7.95</v>
      </c>
      <c r="C2443" s="5">
        <f>TITRES_STAT!D2446</f>
        <v>7.95</v>
      </c>
      <c r="D2443" s="5">
        <f>TITRES_STAT!E2446</f>
        <v>1633</v>
      </c>
      <c r="E2443" s="2">
        <f t="shared" si="152"/>
        <v>3499636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CONFIRMED BEARISH</v>
      </c>
    </row>
    <row r="2444" spans="1:8" ht="13.5" x14ac:dyDescent="0.25">
      <c r="A2444" s="3">
        <f>TITRES_STAT!B2447</f>
        <v>45867</v>
      </c>
      <c r="B2444" s="5">
        <f>TITRES_STAT!C2447</f>
        <v>7.89</v>
      </c>
      <c r="C2444" s="5">
        <f>TITRES_STAT!D2447</f>
        <v>7.89</v>
      </c>
      <c r="D2444" s="5">
        <f>TITRES_STAT!E2447</f>
        <v>3634</v>
      </c>
      <c r="E2444" s="2">
        <f t="shared" si="152"/>
        <v>3496002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CONFIRMED BEARISH</v>
      </c>
    </row>
    <row r="2445" spans="1:8" ht="13.5" x14ac:dyDescent="0.25">
      <c r="A2445" s="3">
        <f>TITRES_STAT!B2448</f>
        <v>45868</v>
      </c>
      <c r="B2445" s="5">
        <f>TITRES_STAT!C2448</f>
        <v>7.8</v>
      </c>
      <c r="C2445" s="5">
        <f>TITRES_STAT!D2448</f>
        <v>7.8</v>
      </c>
      <c r="D2445" s="5">
        <f>TITRES_STAT!E2448</f>
        <v>817</v>
      </c>
      <c r="E2445" s="2">
        <f t="shared" si="152"/>
        <v>3495185</v>
      </c>
      <c r="F2445" s="5" t="str">
        <f t="shared" si="155"/>
        <v>BEARISH</v>
      </c>
      <c r="G2445" s="5" t="str">
        <f t="shared" si="154"/>
        <v>NEUTRAL</v>
      </c>
      <c r="H2445" s="5" t="str">
        <f t="shared" si="153"/>
        <v>CONFIRMED BEARISH</v>
      </c>
    </row>
    <row r="2446" spans="1:8" ht="13.5" x14ac:dyDescent="0.25">
      <c r="A2446" s="3">
        <f>TITRES_STAT!B2449</f>
        <v>45869</v>
      </c>
      <c r="B2446" s="5">
        <f>TITRES_STAT!C2449</f>
        <v>7.35</v>
      </c>
      <c r="C2446" s="5">
        <f>TITRES_STAT!D2449</f>
        <v>7.35</v>
      </c>
      <c r="D2446" s="5">
        <f>TITRES_STAT!E2449</f>
        <v>2183</v>
      </c>
      <c r="E2446" s="2">
        <f t="shared" si="152"/>
        <v>3493002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7.79</v>
      </c>
      <c r="C2447" s="5">
        <f>TITRES_STAT!D2450</f>
        <v>7.79</v>
      </c>
      <c r="D2447" s="5">
        <f>TITRES_STAT!E2450</f>
        <v>11596</v>
      </c>
      <c r="E2447" s="2">
        <f t="shared" si="152"/>
        <v>3504598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BULLISH DIVERGENCE</v>
      </c>
    </row>
    <row r="2448" spans="1:8" ht="13.5" x14ac:dyDescent="0.25">
      <c r="A2448" s="3">
        <f>TITRES_STAT!B2451</f>
        <v>45873</v>
      </c>
      <c r="B2448" s="5">
        <f>TITRES_STAT!C2451</f>
        <v>8.09</v>
      </c>
      <c r="C2448" s="5">
        <f>TITRES_STAT!D2451</f>
        <v>8.09</v>
      </c>
      <c r="D2448" s="5">
        <f>TITRES_STAT!E2451</f>
        <v>6080</v>
      </c>
      <c r="E2448" s="2">
        <f t="shared" si="152"/>
        <v>3510678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45874</v>
      </c>
      <c r="B2449" s="5">
        <f>TITRES_STAT!C2452</f>
        <v>8.23</v>
      </c>
      <c r="C2449" s="5">
        <f>TITRES_STAT!D2452</f>
        <v>8.23</v>
      </c>
      <c r="D2449" s="5">
        <f>TITRES_STAT!E2452</f>
        <v>2605</v>
      </c>
      <c r="E2449" s="2">
        <f t="shared" si="152"/>
        <v>3513283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45875</v>
      </c>
      <c r="B2450" s="5">
        <f>TITRES_STAT!C2453</f>
        <v>8.1999999999999993</v>
      </c>
      <c r="C2450" s="5">
        <f>TITRES_STAT!D2453</f>
        <v>8.1999999999999993</v>
      </c>
      <c r="D2450" s="5">
        <f>TITRES_STAT!E2453</f>
        <v>2180</v>
      </c>
      <c r="E2450" s="2">
        <f t="shared" si="152"/>
        <v>3511103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CONFIRMED BULLISH</v>
      </c>
    </row>
    <row r="2451" spans="1:8" ht="13.5" x14ac:dyDescent="0.25">
      <c r="A2451" s="3">
        <f>TITRES_STAT!B2454</f>
        <v>45876</v>
      </c>
      <c r="B2451" s="5">
        <f>TITRES_STAT!C2454</f>
        <v>8.3800000000000008</v>
      </c>
      <c r="C2451" s="5">
        <f>TITRES_STAT!D2454</f>
        <v>8.3800000000000008</v>
      </c>
      <c r="D2451" s="5">
        <f>TITRES_STAT!E2454</f>
        <v>300</v>
      </c>
      <c r="E2451" s="2">
        <f t="shared" si="152"/>
        <v>3511403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8.39</v>
      </c>
      <c r="C2452" s="5">
        <f>TITRES_STAT!D2455</f>
        <v>8.39</v>
      </c>
      <c r="D2452" s="5">
        <f>TITRES_STAT!E2455</f>
        <v>437</v>
      </c>
      <c r="E2452" s="2">
        <f t="shared" si="152"/>
        <v>3511840</v>
      </c>
      <c r="F2452" s="5" t="str">
        <f t="shared" si="155"/>
        <v>BULLISH</v>
      </c>
      <c r="G2452" s="5" t="str">
        <f t="shared" si="154"/>
        <v>NEUTRAL</v>
      </c>
      <c r="H2452" s="5" t="str">
        <f t="shared" si="153"/>
        <v>CONFIRMED BULLISH</v>
      </c>
    </row>
    <row r="2453" spans="1:8" ht="13.5" x14ac:dyDescent="0.25">
      <c r="A2453" s="3">
        <f>TITRES_STAT!B2456</f>
        <v>45880</v>
      </c>
      <c r="B2453" s="5">
        <f>TITRES_STAT!C2456</f>
        <v>8.1999999999999993</v>
      </c>
      <c r="C2453" s="5">
        <f>TITRES_STAT!D2456</f>
        <v>8.1999999999999993</v>
      </c>
      <c r="D2453" s="5">
        <f>TITRES_STAT!E2456</f>
        <v>1471</v>
      </c>
      <c r="E2453" s="2">
        <f t="shared" si="152"/>
        <v>3510369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BEARISH DIVERGENCE</v>
      </c>
    </row>
    <row r="2454" spans="1:8" ht="13.5" x14ac:dyDescent="0.25">
      <c r="A2454" s="3">
        <f>TITRES_STAT!B2457</f>
        <v>45881</v>
      </c>
      <c r="B2454" s="5">
        <f>TITRES_STAT!C2457</f>
        <v>8.4</v>
      </c>
      <c r="C2454" s="5">
        <f>TITRES_STAT!D2457</f>
        <v>8.4</v>
      </c>
      <c r="D2454" s="5">
        <f>TITRES_STAT!E2457</f>
        <v>108</v>
      </c>
      <c r="E2454" s="2">
        <f t="shared" si="152"/>
        <v>3510477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BEARISH DIVERGENCE</v>
      </c>
    </row>
    <row r="2455" spans="1:8" ht="13.5" x14ac:dyDescent="0.25">
      <c r="A2455" s="3">
        <f>TITRES_STAT!B2458</f>
        <v>45883</v>
      </c>
      <c r="B2455" s="5">
        <f>TITRES_STAT!C2458</f>
        <v>8.4</v>
      </c>
      <c r="C2455" s="5">
        <f>TITRES_STAT!D2458</f>
        <v>8.4</v>
      </c>
      <c r="D2455" s="5">
        <f>TITRES_STAT!E2458</f>
        <v>513</v>
      </c>
      <c r="E2455" s="2">
        <f t="shared" si="152"/>
        <v>3510477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BEARISH DIVERGENCE</v>
      </c>
    </row>
    <row r="2456" spans="1:8" ht="13.5" x14ac:dyDescent="0.25">
      <c r="A2456" s="3">
        <f>TITRES_STAT!B2459</f>
        <v>45884</v>
      </c>
      <c r="B2456" s="5">
        <f>TITRES_STAT!C2459</f>
        <v>8.3000000000000007</v>
      </c>
      <c r="C2456" s="5">
        <f>TITRES_STAT!D2459</f>
        <v>8.3000000000000007</v>
      </c>
      <c r="D2456" s="5">
        <f>TITRES_STAT!E2459</f>
        <v>5368</v>
      </c>
      <c r="E2456" s="2">
        <f t="shared" si="152"/>
        <v>3505109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8.25</v>
      </c>
      <c r="C2457" s="5">
        <f>TITRES_STAT!D2460</f>
        <v>8.25</v>
      </c>
      <c r="D2457" s="5">
        <f>TITRES_STAT!E2460</f>
        <v>112034</v>
      </c>
      <c r="E2457" s="2">
        <f t="shared" si="152"/>
        <v>3393075</v>
      </c>
      <c r="F2457" s="5" t="str">
        <f t="shared" si="155"/>
        <v>BEARISH</v>
      </c>
      <c r="G2457" s="5" t="str">
        <f t="shared" si="154"/>
        <v>WEAK</v>
      </c>
      <c r="H2457" s="5" t="str">
        <f t="shared" si="153"/>
        <v>CONFIRMED BEARISH</v>
      </c>
    </row>
    <row r="2458" spans="1:8" ht="13.5" x14ac:dyDescent="0.25">
      <c r="A2458" s="3">
        <f>TITRES_STAT!B2461</f>
        <v>45888</v>
      </c>
      <c r="B2458" s="5">
        <f>TITRES_STAT!C2461</f>
        <v>8.25</v>
      </c>
      <c r="C2458" s="5">
        <f>TITRES_STAT!D2461</f>
        <v>8.25</v>
      </c>
      <c r="D2458" s="5">
        <f>TITRES_STAT!E2461</f>
        <v>788</v>
      </c>
      <c r="E2458" s="2">
        <f t="shared" si="152"/>
        <v>3393075</v>
      </c>
      <c r="F2458" s="5" t="str">
        <f t="shared" si="155"/>
        <v>BEARISH</v>
      </c>
      <c r="G2458" s="5" t="str">
        <f t="shared" si="154"/>
        <v>WEAK</v>
      </c>
      <c r="H2458" s="5" t="str">
        <f t="shared" si="153"/>
        <v>BEARISH DIVERGENCE</v>
      </c>
    </row>
    <row r="2459" spans="1:8" ht="13.5" x14ac:dyDescent="0.25">
      <c r="A2459" s="3">
        <f>TITRES_STAT!B2462</f>
        <v>45889</v>
      </c>
      <c r="B2459" s="5">
        <f>TITRES_STAT!C2462</f>
        <v>8.3000000000000007</v>
      </c>
      <c r="C2459" s="5">
        <f>TITRES_STAT!D2462</f>
        <v>8.3000000000000007</v>
      </c>
      <c r="D2459" s="5">
        <f>TITRES_STAT!E2462</f>
        <v>132</v>
      </c>
      <c r="E2459" s="2">
        <f t="shared" si="152"/>
        <v>3393207</v>
      </c>
      <c r="F2459" s="5" t="str">
        <f t="shared" si="155"/>
        <v>BEARISH</v>
      </c>
      <c r="G2459" s="5" t="str">
        <f t="shared" si="154"/>
        <v>WEAK</v>
      </c>
      <c r="H2459" s="5" t="str">
        <f t="shared" si="153"/>
        <v>CONFIRMED BEARISH</v>
      </c>
    </row>
    <row r="2460" spans="1:8" ht="13.5" x14ac:dyDescent="0.25">
      <c r="A2460" s="3">
        <f>TITRES_STAT!B2463</f>
        <v>45890</v>
      </c>
      <c r="B2460" s="5">
        <f>TITRES_STAT!C2463</f>
        <v>8.3000000000000007</v>
      </c>
      <c r="C2460" s="5">
        <f>TITRES_STAT!D2463</f>
        <v>8.3000000000000007</v>
      </c>
      <c r="D2460" s="5">
        <f>TITRES_STAT!E2463</f>
        <v>768</v>
      </c>
      <c r="E2460" s="2">
        <f t="shared" si="152"/>
        <v>3393207</v>
      </c>
      <c r="F2460" s="5" t="str">
        <f t="shared" si="155"/>
        <v>BEARISH</v>
      </c>
      <c r="G2460" s="5" t="str">
        <f t="shared" si="154"/>
        <v>WEAK</v>
      </c>
      <c r="H2460" s="5" t="str">
        <f t="shared" si="153"/>
        <v>CONFIRMED BEARISH</v>
      </c>
    </row>
    <row r="2461" spans="1:8" ht="13.5" x14ac:dyDescent="0.25">
      <c r="A2461" s="3">
        <f>TITRES_STAT!B2464</f>
        <v>45891</v>
      </c>
      <c r="B2461" s="5">
        <f>TITRES_STAT!C2464</f>
        <v>8.31</v>
      </c>
      <c r="C2461" s="5">
        <f>TITRES_STAT!D2464</f>
        <v>8.31</v>
      </c>
      <c r="D2461" s="5">
        <f>TITRES_STAT!E2464</f>
        <v>909</v>
      </c>
      <c r="E2461" s="2">
        <f t="shared" si="152"/>
        <v>3394116</v>
      </c>
      <c r="F2461" s="5" t="str">
        <f t="shared" si="155"/>
        <v>BEARISH</v>
      </c>
      <c r="G2461" s="5" t="str">
        <f t="shared" si="154"/>
        <v>WEAK</v>
      </c>
      <c r="H2461" s="5" t="str">
        <f t="shared" si="153"/>
        <v>BEARISH DIVERGENCE</v>
      </c>
    </row>
    <row r="2462" spans="1:8" ht="13.5" x14ac:dyDescent="0.25">
      <c r="A2462" s="3">
        <f>TITRES_STAT!B2465</f>
        <v>45894</v>
      </c>
      <c r="B2462" s="5">
        <f>TITRES_STAT!C2465</f>
        <v>8.3000000000000007</v>
      </c>
      <c r="C2462" s="5">
        <f>TITRES_STAT!D2465</f>
        <v>8.3000000000000007</v>
      </c>
      <c r="D2462" s="5">
        <f>TITRES_STAT!E2465</f>
        <v>310</v>
      </c>
      <c r="E2462" s="2">
        <f t="shared" si="152"/>
        <v>3393806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8.4499999999999993</v>
      </c>
      <c r="C2463" s="5">
        <f>TITRES_STAT!D2466</f>
        <v>8.4499999999999993</v>
      </c>
      <c r="D2463" s="5">
        <f>TITRES_STAT!E2466</f>
        <v>326</v>
      </c>
      <c r="E2463" s="2">
        <f t="shared" si="152"/>
        <v>3394132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8.3000000000000007</v>
      </c>
      <c r="C2464" s="5">
        <f>TITRES_STAT!D2467</f>
        <v>8.3000000000000007</v>
      </c>
      <c r="D2464" s="5">
        <f>TITRES_STAT!E2467</f>
        <v>1006</v>
      </c>
      <c r="E2464" s="2">
        <f t="shared" si="152"/>
        <v>3393126</v>
      </c>
      <c r="F2464" s="5" t="str">
        <f t="shared" si="155"/>
        <v>BEARISH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45897</v>
      </c>
      <c r="B2465" s="5">
        <f>TITRES_STAT!C2468</f>
        <v>8.43</v>
      </c>
      <c r="C2465" s="5">
        <f>TITRES_STAT!D2468</f>
        <v>8.43</v>
      </c>
      <c r="D2465" s="5">
        <f>TITRES_STAT!E2468</f>
        <v>23</v>
      </c>
      <c r="E2465" s="2">
        <f t="shared" si="152"/>
        <v>3393149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BEARISH DIVERGENCE</v>
      </c>
    </row>
    <row r="2466" spans="1:8" ht="13.5" x14ac:dyDescent="0.25">
      <c r="A2466" s="3">
        <f>TITRES_STAT!B2469</f>
        <v>45898</v>
      </c>
      <c r="B2466" s="5">
        <f>TITRES_STAT!C2469</f>
        <v>8.43</v>
      </c>
      <c r="C2466" s="5">
        <f>TITRES_STAT!D2469</f>
        <v>8.43</v>
      </c>
      <c r="D2466" s="5">
        <f>TITRES_STAT!E2469</f>
        <v>639</v>
      </c>
      <c r="E2466" s="2">
        <f t="shared" si="152"/>
        <v>3393149</v>
      </c>
      <c r="F2466" s="5" t="str">
        <f t="shared" si="155"/>
        <v>BEARISH</v>
      </c>
      <c r="G2466" s="5" t="str">
        <f t="shared" si="154"/>
        <v>NEUTRAL</v>
      </c>
      <c r="H2466" s="5" t="str">
        <f t="shared" si="153"/>
        <v>BEARISH DIVERGENCE</v>
      </c>
    </row>
    <row r="2467" spans="1:8" ht="13.5" x14ac:dyDescent="0.25">
      <c r="A2467" s="3">
        <f>TITRES_STAT!B2470</f>
        <v>45901</v>
      </c>
      <c r="B2467" s="5">
        <f>TITRES_STAT!C2470</f>
        <v>8</v>
      </c>
      <c r="C2467" s="5">
        <f>TITRES_STAT!D2470</f>
        <v>8</v>
      </c>
      <c r="D2467" s="5">
        <f>TITRES_STAT!E2470</f>
        <v>435</v>
      </c>
      <c r="E2467" s="2">
        <f t="shared" si="152"/>
        <v>3392714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CONFIRMED BEARISH</v>
      </c>
    </row>
    <row r="2468" spans="1:8" ht="13.5" x14ac:dyDescent="0.25">
      <c r="A2468" s="3">
        <f>TITRES_STAT!B2471</f>
        <v>45902</v>
      </c>
      <c r="B2468" s="5">
        <f>TITRES_STAT!C2471</f>
        <v>8.2799999999999994</v>
      </c>
      <c r="C2468" s="5">
        <f>TITRES_STAT!D2471</f>
        <v>8.2799999999999994</v>
      </c>
      <c r="D2468" s="5">
        <f>TITRES_STAT!E2471</f>
        <v>1838</v>
      </c>
      <c r="E2468" s="2">
        <f t="shared" si="152"/>
        <v>3394552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BULLISH DIVERGENCE</v>
      </c>
    </row>
    <row r="2469" spans="1:8" ht="13.5" x14ac:dyDescent="0.25">
      <c r="A2469" s="3">
        <f>TITRES_STAT!B2472</f>
        <v>45903</v>
      </c>
      <c r="B2469" s="5">
        <f>TITRES_STAT!C2472</f>
        <v>8.35</v>
      </c>
      <c r="C2469" s="5">
        <f>TITRES_STAT!D2472</f>
        <v>8.35</v>
      </c>
      <c r="D2469" s="5">
        <f>TITRES_STAT!E2472</f>
        <v>1230</v>
      </c>
      <c r="E2469" s="2">
        <f t="shared" si="152"/>
        <v>3395782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8.35</v>
      </c>
      <c r="C2470" s="5">
        <f>TITRES_STAT!D2473</f>
        <v>8.35</v>
      </c>
      <c r="D2470" s="5">
        <f>TITRES_STAT!E2473</f>
        <v>3437</v>
      </c>
      <c r="E2470" s="2">
        <f t="shared" si="152"/>
        <v>3395782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BULLISH DIVERGENCE</v>
      </c>
    </row>
    <row r="2471" spans="1:8" ht="13.5" x14ac:dyDescent="0.25">
      <c r="A2471" s="3">
        <f>TITRES_STAT!B2474</f>
        <v>45908</v>
      </c>
      <c r="B2471" s="5">
        <f>TITRES_STAT!C2474</f>
        <v>8.35</v>
      </c>
      <c r="C2471" s="5">
        <f>TITRES_STAT!D2474</f>
        <v>8.35</v>
      </c>
      <c r="D2471" s="5">
        <f>TITRES_STAT!E2474</f>
        <v>700</v>
      </c>
      <c r="E2471" s="2">
        <f t="shared" si="152"/>
        <v>3395782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BULLISH DIVERGENCE</v>
      </c>
    </row>
    <row r="2472" spans="1:8" ht="13.5" x14ac:dyDescent="0.25">
      <c r="A2472" s="3">
        <f>TITRES_STAT!B2475</f>
        <v>45909</v>
      </c>
      <c r="B2472" s="5">
        <f>TITRES_STAT!C2475</f>
        <v>8.34</v>
      </c>
      <c r="C2472" s="5">
        <f>TITRES_STAT!D2475</f>
        <v>8.34</v>
      </c>
      <c r="D2472" s="5">
        <f>TITRES_STAT!E2475</f>
        <v>2584</v>
      </c>
      <c r="E2472" s="2">
        <f t="shared" si="152"/>
        <v>3393198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8.57</v>
      </c>
      <c r="C2473" s="5">
        <f>TITRES_STAT!D2476</f>
        <v>8.57</v>
      </c>
      <c r="D2473" s="5">
        <f>TITRES_STAT!E2476</f>
        <v>3268</v>
      </c>
      <c r="E2473" s="2">
        <f t="shared" si="152"/>
        <v>3396466</v>
      </c>
      <c r="F2473" s="5" t="str">
        <f t="shared" si="155"/>
        <v>BULLISH</v>
      </c>
      <c r="G2473" s="5" t="str">
        <f t="shared" si="154"/>
        <v>NEUTRAL</v>
      </c>
      <c r="H2473" s="5" t="str">
        <f t="shared" si="153"/>
        <v>CONFIRMED BULLISH</v>
      </c>
    </row>
    <row r="2474" spans="1:8" ht="13.5" x14ac:dyDescent="0.25">
      <c r="A2474" s="3">
        <f>TITRES_STAT!B2477</f>
        <v>45911</v>
      </c>
      <c r="B2474" s="5">
        <f>TITRES_STAT!C2477</f>
        <v>8.65</v>
      </c>
      <c r="C2474" s="5">
        <f>TITRES_STAT!D2477</f>
        <v>8.65</v>
      </c>
      <c r="D2474" s="5">
        <f>TITRES_STAT!E2477</f>
        <v>486</v>
      </c>
      <c r="E2474" s="2">
        <f t="shared" si="152"/>
        <v>3396952</v>
      </c>
      <c r="F2474" s="5" t="str">
        <f t="shared" si="155"/>
        <v>BULLISH</v>
      </c>
      <c r="G2474" s="5" t="str">
        <f t="shared" si="154"/>
        <v>NEUTRAL</v>
      </c>
      <c r="H2474" s="5" t="str">
        <f t="shared" si="153"/>
        <v>CONFIRMED BULLISH</v>
      </c>
    </row>
    <row r="2475" spans="1:8" ht="13.5" x14ac:dyDescent="0.25">
      <c r="A2475" s="3">
        <f>TITRES_STAT!B2478</f>
        <v>45912</v>
      </c>
      <c r="B2475" s="5">
        <f>TITRES_STAT!C2478</f>
        <v>8.6999999999999993</v>
      </c>
      <c r="C2475" s="5">
        <f>TITRES_STAT!D2478</f>
        <v>8.6999999999999993</v>
      </c>
      <c r="D2475" s="5">
        <f>TITRES_STAT!E2478</f>
        <v>536</v>
      </c>
      <c r="E2475" s="2">
        <f t="shared" si="152"/>
        <v>3397488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CONFIRMED BULLISH</v>
      </c>
    </row>
    <row r="2476" spans="1:8" ht="13.5" x14ac:dyDescent="0.25">
      <c r="A2476" s="3">
        <f>TITRES_STAT!B2479</f>
        <v>45915</v>
      </c>
      <c r="B2476" s="5">
        <f>TITRES_STAT!C2479</f>
        <v>8.6999999999999993</v>
      </c>
      <c r="C2476" s="5">
        <f>TITRES_STAT!D2479</f>
        <v>8.6999999999999993</v>
      </c>
      <c r="D2476" s="5">
        <f>TITRES_STAT!E2479</f>
        <v>870</v>
      </c>
      <c r="E2476" s="2">
        <f t="shared" si="152"/>
        <v>3397488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CONFIRMED BULLISH</v>
      </c>
    </row>
    <row r="2477" spans="1:8" ht="13.5" x14ac:dyDescent="0.25">
      <c r="A2477" s="3">
        <f>TITRES_STAT!B2480</f>
        <v>45916</v>
      </c>
      <c r="B2477" s="5">
        <f>TITRES_STAT!C2480</f>
        <v>8.6</v>
      </c>
      <c r="C2477" s="5">
        <f>TITRES_STAT!D2480</f>
        <v>8.6</v>
      </c>
      <c r="D2477" s="5">
        <f>TITRES_STAT!E2480</f>
        <v>4177</v>
      </c>
      <c r="E2477" s="2">
        <f t="shared" si="152"/>
        <v>3393311</v>
      </c>
      <c r="F2477" s="5" t="str">
        <f t="shared" si="155"/>
        <v>BULLISH</v>
      </c>
      <c r="G2477" s="5" t="str">
        <f t="shared" si="154"/>
        <v>NEUTRAL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8.6</v>
      </c>
      <c r="C2478" s="5">
        <f>TITRES_STAT!D2481</f>
        <v>8.6</v>
      </c>
      <c r="D2478" s="5">
        <f>TITRES_STAT!E2481</f>
        <v>3031</v>
      </c>
      <c r="E2478" s="2">
        <f t="shared" si="152"/>
        <v>3393311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BEARISH DIVERGENCE</v>
      </c>
    </row>
    <row r="2479" spans="1:8" ht="13.5" x14ac:dyDescent="0.25">
      <c r="A2479" s="3">
        <f>TITRES_STAT!B2482</f>
        <v>45918</v>
      </c>
      <c r="B2479" s="5">
        <f>TITRES_STAT!C2482</f>
        <v>8.5</v>
      </c>
      <c r="C2479" s="5">
        <f>TITRES_STAT!D2482</f>
        <v>8.5</v>
      </c>
      <c r="D2479" s="5">
        <f>TITRES_STAT!E2482</f>
        <v>2451</v>
      </c>
      <c r="E2479" s="2">
        <f t="shared" si="152"/>
        <v>3390860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8.49</v>
      </c>
      <c r="C2480" s="5">
        <f>TITRES_STAT!D2483</f>
        <v>8.49</v>
      </c>
      <c r="D2480" s="5">
        <f>TITRES_STAT!E2483</f>
        <v>680</v>
      </c>
      <c r="E2480" s="2">
        <f t="shared" si="152"/>
        <v>3390180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8.49</v>
      </c>
      <c r="C2481" s="5">
        <f>TITRES_STAT!D2484</f>
        <v>8.49</v>
      </c>
      <c r="D2481" s="5">
        <f>TITRES_STAT!E2484</f>
        <v>201</v>
      </c>
      <c r="E2481" s="2">
        <f t="shared" si="152"/>
        <v>3390180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8.49</v>
      </c>
      <c r="C2482" s="5">
        <f>TITRES_STAT!D2485</f>
        <v>8.49</v>
      </c>
      <c r="D2482" s="5">
        <f>TITRES_STAT!E2485</f>
        <v>6</v>
      </c>
      <c r="E2482" s="2">
        <f t="shared" si="152"/>
        <v>3390180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8.34</v>
      </c>
      <c r="C2483" s="5">
        <f>TITRES_STAT!D2486</f>
        <v>8.34</v>
      </c>
      <c r="D2483" s="5">
        <f>TITRES_STAT!E2486</f>
        <v>4057</v>
      </c>
      <c r="E2483" s="2">
        <f t="shared" si="152"/>
        <v>3386123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8.27</v>
      </c>
      <c r="C2484" s="5">
        <f>TITRES_STAT!D2487</f>
        <v>8.27</v>
      </c>
      <c r="D2484" s="5">
        <f>TITRES_STAT!E2487</f>
        <v>506</v>
      </c>
      <c r="E2484" s="2">
        <f t="shared" si="152"/>
        <v>3385617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8.27</v>
      </c>
      <c r="C2485" s="5">
        <f>TITRES_STAT!D2488</f>
        <v>8.27</v>
      </c>
      <c r="D2485" s="5">
        <f>TITRES_STAT!E2488</f>
        <v>3031</v>
      </c>
      <c r="E2485" s="2">
        <f t="shared" si="152"/>
        <v>3385617</v>
      </c>
      <c r="F2485" s="5" t="str">
        <f t="shared" si="155"/>
        <v>BEARISH</v>
      </c>
      <c r="G2485" s="5" t="str">
        <f t="shared" si="154"/>
        <v>NEUTRAL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8.1999999999999993</v>
      </c>
      <c r="C2486" s="5">
        <f>TITRES_STAT!D2489</f>
        <v>8.1999999999999993</v>
      </c>
      <c r="D2486" s="5">
        <f>TITRES_STAT!E2489</f>
        <v>5144</v>
      </c>
      <c r="E2486" s="2">
        <f t="shared" si="152"/>
        <v>3380473</v>
      </c>
      <c r="F2486" s="5" t="str">
        <f t="shared" si="155"/>
        <v>BEARISH</v>
      </c>
      <c r="G2486" s="5" t="str">
        <f t="shared" si="154"/>
        <v>NEUTRAL</v>
      </c>
      <c r="H2486" s="5" t="str">
        <f t="shared" si="153"/>
        <v>CONFIRMED BEARISH</v>
      </c>
    </row>
    <row r="2487" spans="1:8" ht="13.5" x14ac:dyDescent="0.25">
      <c r="A2487" s="3">
        <f>TITRES_STAT!B2490</f>
        <v>45930</v>
      </c>
      <c r="B2487" s="5">
        <f>TITRES_STAT!C2490</f>
        <v>8.19</v>
      </c>
      <c r="C2487" s="5">
        <f>TITRES_STAT!D2490</f>
        <v>8.19</v>
      </c>
      <c r="D2487" s="5">
        <f>TITRES_STAT!E2490</f>
        <v>910</v>
      </c>
      <c r="E2487" s="2">
        <f t="shared" si="152"/>
        <v>3379563</v>
      </c>
      <c r="F2487" s="5" t="str">
        <f t="shared" si="155"/>
        <v>BEARISH</v>
      </c>
      <c r="G2487" s="5" t="str">
        <f t="shared" si="154"/>
        <v>NEUTRAL</v>
      </c>
      <c r="H2487" s="5" t="str">
        <f t="shared" si="153"/>
        <v>CONFIRMED BEARISH</v>
      </c>
    </row>
    <row r="2488" spans="1:8" ht="13.5" x14ac:dyDescent="0.25">
      <c r="A2488" s="3">
        <f>TITRES_STAT!B2491</f>
        <v>45931</v>
      </c>
      <c r="B2488" s="5">
        <f>TITRES_STAT!C2491</f>
        <v>8.19</v>
      </c>
      <c r="C2488" s="5">
        <f>TITRES_STAT!D2491</f>
        <v>8.19</v>
      </c>
      <c r="D2488" s="5">
        <f>TITRES_STAT!E2491</f>
        <v>0</v>
      </c>
      <c r="E2488" s="2">
        <f t="shared" si="152"/>
        <v>3379563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CONFIRMED BEARISH</v>
      </c>
    </row>
    <row r="2489" spans="1:8" ht="13.5" x14ac:dyDescent="0.25">
      <c r="A2489" s="3">
        <f>TITRES_STAT!B2492</f>
        <v>45932</v>
      </c>
      <c r="B2489" s="5">
        <f>TITRES_STAT!C2492</f>
        <v>8.18</v>
      </c>
      <c r="C2489" s="5">
        <f>TITRES_STAT!D2492</f>
        <v>8.18</v>
      </c>
      <c r="D2489" s="5">
        <f>TITRES_STAT!E2492</f>
        <v>5623</v>
      </c>
      <c r="E2489" s="2">
        <f t="shared" si="152"/>
        <v>3373940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CONFIRMED BEARISH</v>
      </c>
    </row>
    <row r="2490" spans="1:8" ht="13.5" x14ac:dyDescent="0.25">
      <c r="A2490" s="3">
        <f>TITRES_STAT!B2493</f>
        <v>45933</v>
      </c>
      <c r="B2490" s="5">
        <f>TITRES_STAT!C2493</f>
        <v>8.17</v>
      </c>
      <c r="C2490" s="5">
        <f>TITRES_STAT!D2493</f>
        <v>8.17</v>
      </c>
      <c r="D2490" s="5">
        <f>TITRES_STAT!E2493</f>
        <v>6027</v>
      </c>
      <c r="E2490" s="2">
        <f t="shared" si="152"/>
        <v>3367913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8.18</v>
      </c>
      <c r="C2491" s="5">
        <f>TITRES_STAT!D2494</f>
        <v>8.18</v>
      </c>
      <c r="D2491" s="5">
        <f>TITRES_STAT!E2494</f>
        <v>202</v>
      </c>
      <c r="E2491" s="2">
        <f t="shared" si="152"/>
        <v>3368115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8.01</v>
      </c>
      <c r="C2492" s="5">
        <f>TITRES_STAT!D2495</f>
        <v>8.01</v>
      </c>
      <c r="D2492" s="5">
        <f>TITRES_STAT!E2495</f>
        <v>330</v>
      </c>
      <c r="E2492" s="2">
        <f t="shared" si="152"/>
        <v>3367785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8.1</v>
      </c>
      <c r="C2493" s="5">
        <f>TITRES_STAT!D2496</f>
        <v>8.1</v>
      </c>
      <c r="D2493" s="5">
        <f>TITRES_STAT!E2496</f>
        <v>29</v>
      </c>
      <c r="E2493" s="2">
        <f t="shared" si="152"/>
        <v>3367814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8.1</v>
      </c>
      <c r="C2494" s="5">
        <f>TITRES_STAT!D2497</f>
        <v>8.1</v>
      </c>
      <c r="D2494" s="5">
        <f>TITRES_STAT!E2497</f>
        <v>0</v>
      </c>
      <c r="E2494" s="2">
        <f t="shared" si="152"/>
        <v>3367814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8.1</v>
      </c>
      <c r="C2495" s="5">
        <f>TITRES_STAT!D2498</f>
        <v>8.1</v>
      </c>
      <c r="D2495" s="5">
        <f>TITRES_STAT!E2498</f>
        <v>1124</v>
      </c>
      <c r="E2495" s="2">
        <f t="shared" si="152"/>
        <v>3367814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CONFIRMED BEARISH</v>
      </c>
    </row>
    <row r="2496" spans="1:8" ht="13.5" x14ac:dyDescent="0.25">
      <c r="A2496" s="3">
        <f>TITRES_STAT!B2499</f>
        <v>45943</v>
      </c>
      <c r="B2496" s="5">
        <f>TITRES_STAT!C2499</f>
        <v>8</v>
      </c>
      <c r="C2496" s="5">
        <f>TITRES_STAT!D2499</f>
        <v>8</v>
      </c>
      <c r="D2496" s="5">
        <f>TITRES_STAT!E2499</f>
        <v>32782</v>
      </c>
      <c r="E2496" s="2">
        <f t="shared" si="152"/>
        <v>3335032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8</v>
      </c>
      <c r="C2497" s="5">
        <f>TITRES_STAT!D2500</f>
        <v>8</v>
      </c>
      <c r="D2497" s="5">
        <f>TITRES_STAT!E2500</f>
        <v>141</v>
      </c>
      <c r="E2497" s="2">
        <f t="shared" si="152"/>
        <v>3335032</v>
      </c>
      <c r="F2497" s="5" t="str">
        <f t="shared" si="155"/>
        <v>BEARISH</v>
      </c>
      <c r="G2497" s="5" t="str">
        <f t="shared" si="154"/>
        <v>NEUTRAL</v>
      </c>
      <c r="H2497" s="5" t="str">
        <f t="shared" si="153"/>
        <v>CONFIRMED BEARISH</v>
      </c>
    </row>
    <row r="2498" spans="1:8" ht="13.5" x14ac:dyDescent="0.25">
      <c r="A2498" s="3">
        <f>TITRES_STAT!B2501</f>
        <v>45946</v>
      </c>
      <c r="B2498" s="5">
        <f>TITRES_STAT!C2501</f>
        <v>8</v>
      </c>
      <c r="C2498" s="5">
        <f>TITRES_STAT!D2501</f>
        <v>8</v>
      </c>
      <c r="D2498" s="5">
        <f>TITRES_STAT!E2501</f>
        <v>1290</v>
      </c>
      <c r="E2498" s="2">
        <f t="shared" si="152"/>
        <v>3335032</v>
      </c>
      <c r="F2498" s="5" t="str">
        <f t="shared" si="155"/>
        <v>BEARISH</v>
      </c>
      <c r="G2498" s="5" t="str">
        <f t="shared" si="154"/>
        <v>NEUTRAL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8</v>
      </c>
      <c r="C2499" s="5">
        <f>TITRES_STAT!D2502</f>
        <v>8</v>
      </c>
      <c r="D2499" s="5">
        <f>TITRES_STAT!E2502</f>
        <v>701</v>
      </c>
      <c r="E2499" s="2">
        <f t="shared" si="152"/>
        <v>3335032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8</v>
      </c>
      <c r="C2500" s="5">
        <f>TITRES_STAT!D2503</f>
        <v>8</v>
      </c>
      <c r="D2500" s="5">
        <f>TITRES_STAT!E2503</f>
        <v>0</v>
      </c>
      <c r="E2500" s="2">
        <f t="shared" ref="E2500:E2508" si="156">IF(B2500&gt;B2499, E2499+D2500, IF(B2500&lt;B2499, E2499-D2500, E2499))</f>
        <v>3335032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8</v>
      </c>
      <c r="C2501" s="5">
        <f>TITRES_STAT!D2504</f>
        <v>8</v>
      </c>
      <c r="D2501" s="5">
        <f>TITRES_STAT!E2504</f>
        <v>1813</v>
      </c>
      <c r="E2501" s="2">
        <f t="shared" si="156"/>
        <v>3335032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45952</v>
      </c>
      <c r="B2502" s="5">
        <f>TITRES_STAT!C2505</f>
        <v>8</v>
      </c>
      <c r="C2502" s="5">
        <f>TITRES_STAT!D2505</f>
        <v>8</v>
      </c>
      <c r="D2502" s="5">
        <f>TITRES_STAT!E2505</f>
        <v>5832</v>
      </c>
      <c r="E2502" s="2">
        <f t="shared" si="156"/>
        <v>3335032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45953</v>
      </c>
      <c r="B2503" s="5">
        <f>TITRES_STAT!C2506</f>
        <v>7.84</v>
      </c>
      <c r="C2503" s="5">
        <f>TITRES_STAT!D2506</f>
        <v>7.84</v>
      </c>
      <c r="D2503" s="5">
        <f>TITRES_STAT!E2506</f>
        <v>66296</v>
      </c>
      <c r="E2503" s="2">
        <f t="shared" si="156"/>
        <v>3268736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7.8</v>
      </c>
      <c r="C2504" s="5">
        <f>TITRES_STAT!D2507</f>
        <v>7.8</v>
      </c>
      <c r="D2504" s="5">
        <f>TITRES_STAT!E2507</f>
        <v>1673</v>
      </c>
      <c r="E2504" s="2">
        <f t="shared" si="156"/>
        <v>3267063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WEAK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7.8</v>
      </c>
      <c r="C2505" s="5">
        <f>TITRES_STAT!D2508</f>
        <v>7.8</v>
      </c>
      <c r="D2505" s="5">
        <f>TITRES_STAT!E2508</f>
        <v>171</v>
      </c>
      <c r="E2505" s="2">
        <f t="shared" si="156"/>
        <v>3267063</v>
      </c>
      <c r="F2505" s="5" t="str">
        <f t="shared" si="159"/>
        <v>BEARISH</v>
      </c>
      <c r="G2505" s="5" t="str">
        <f t="shared" si="158"/>
        <v>WEAK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7.79</v>
      </c>
      <c r="C2506" s="5">
        <f>TITRES_STAT!D2509</f>
        <v>7.79</v>
      </c>
      <c r="D2506" s="5">
        <f>TITRES_STAT!E2509</f>
        <v>695</v>
      </c>
      <c r="E2506" s="2">
        <f t="shared" si="156"/>
        <v>3266368</v>
      </c>
      <c r="F2506" s="5" t="str">
        <f t="shared" si="159"/>
        <v>BEARISH</v>
      </c>
      <c r="G2506" s="5" t="str">
        <f t="shared" si="158"/>
        <v>WEAK</v>
      </c>
      <c r="H2506" s="5" t="str">
        <f t="shared" si="157"/>
        <v>CONFIRMED BEARISH</v>
      </c>
    </row>
    <row r="2507" spans="1:8" ht="13.5" x14ac:dyDescent="0.25">
      <c r="A2507" s="3">
        <f>TITRES_STAT!B2510</f>
        <v>45959</v>
      </c>
      <c r="B2507" s="5">
        <f>TITRES_STAT!C2510</f>
        <v>7.66</v>
      </c>
      <c r="C2507" s="5">
        <f>TITRES_STAT!D2510</f>
        <v>7.66</v>
      </c>
      <c r="D2507" s="5">
        <f>TITRES_STAT!E2510</f>
        <v>610</v>
      </c>
      <c r="E2507" s="2">
        <f t="shared" si="156"/>
        <v>3265758</v>
      </c>
      <c r="F2507" s="5" t="str">
        <f t="shared" si="159"/>
        <v>BEARISH</v>
      </c>
      <c r="G2507" s="5" t="str">
        <f t="shared" si="158"/>
        <v>WEAK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7.9</v>
      </c>
      <c r="C2508" s="5">
        <f>TITRES_STAT!D2511</f>
        <v>7.9</v>
      </c>
      <c r="D2508" s="5">
        <f>TITRES_STAT!E2511</f>
        <v>2400</v>
      </c>
      <c r="E2508" s="2">
        <f t="shared" si="156"/>
        <v>3268158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1.7064999999999999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1.7064999999999999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1.6807000000000001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1.6858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1.6948750000000001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1.6367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1.6832400000000001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1.6367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1.6692800000000001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BULLISH DIVERGENCE</v>
      </c>
    </row>
    <row r="8" spans="1:12" ht="13.5" x14ac:dyDescent="0.25">
      <c r="A8" s="3">
        <f>RSI!A8</f>
        <v>42318</v>
      </c>
      <c r="B8" s="2">
        <f>RSI!B8</f>
        <v>1.5902000000000001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1.64602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</row>
    <row r="9" spans="1:12" ht="13.5" x14ac:dyDescent="0.25">
      <c r="A9" s="3">
        <f>RSI!A9</f>
        <v>42319</v>
      </c>
      <c r="B9" s="2">
        <f>RSI!B9</f>
        <v>1.5875999999999999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1.6274000000000002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1.585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1.6072400000000002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1.5385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1.5875999999999999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1.5513999999999999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1.57054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1.5047999999999999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1.5534600000000001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1.4866999999999999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1.53328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1.4428000000000001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1.50484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</row>
    <row r="16" spans="1:12" ht="13.5" x14ac:dyDescent="0.25">
      <c r="A16" s="3">
        <f>RSI!A16</f>
        <v>42328</v>
      </c>
      <c r="B16" s="2">
        <f>RSI!B16</f>
        <v>1.4220999999999999</v>
      </c>
      <c r="C16" s="2">
        <f>RSI!I16</f>
        <v>5.6179775280898241</v>
      </c>
      <c r="D16" s="2">
        <f>MACD!E16</f>
        <v>0</v>
      </c>
      <c r="E16" s="2">
        <f>MACD!F16</f>
        <v>0</v>
      </c>
      <c r="F16" s="2">
        <f>'Moving Avg'!D16</f>
        <v>1.48156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STRONG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1.4220999999999999</v>
      </c>
      <c r="C17" s="2">
        <f>RSI!I17</f>
        <v>5.6179775280898241</v>
      </c>
      <c r="D17" s="2">
        <f>MACD!E17</f>
        <v>0</v>
      </c>
      <c r="E17" s="2">
        <f>MACD!F17</f>
        <v>0</v>
      </c>
      <c r="F17" s="2">
        <f>'Moving Avg'!D17</f>
        <v>1.4557000000000002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1.4220999999999999</v>
      </c>
      <c r="C18" s="2">
        <f>RSI!I18</f>
        <v>5.6179775280898241</v>
      </c>
      <c r="D18" s="2">
        <f>MACD!E18</f>
        <v>0</v>
      </c>
      <c r="E18" s="2">
        <f>MACD!F18</f>
        <v>0</v>
      </c>
      <c r="F18" s="2">
        <f>'Moving Avg'!D18</f>
        <v>1.43916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STRONG</v>
      </c>
      <c r="L18" s="5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1.4220999999999999</v>
      </c>
      <c r="C19" s="2">
        <f>RSI!I19</f>
        <v>5.6179775280898241</v>
      </c>
      <c r="D19" s="2">
        <f>MACD!E19</f>
        <v>0</v>
      </c>
      <c r="E19" s="2">
        <f>MACD!F19</f>
        <v>0</v>
      </c>
      <c r="F19" s="2">
        <f>'Moving Avg'!D19</f>
        <v>1.42624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STRONG</v>
      </c>
      <c r="L19" s="5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1.4220999999999999</v>
      </c>
      <c r="C20" s="2">
        <f>RSI!I20</f>
        <v>5.6179775280898241</v>
      </c>
      <c r="D20" s="2">
        <f>MACD!E20</f>
        <v>0</v>
      </c>
      <c r="E20" s="2">
        <f>MACD!F20</f>
        <v>0</v>
      </c>
      <c r="F20" s="2">
        <f>'Moving Avg'!D20</f>
        <v>1.4220999999999999</v>
      </c>
      <c r="G20" s="2">
        <f>'Moving Avg'!F20</f>
        <v>1.550021052631579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1.4220999999999999</v>
      </c>
      <c r="C21" s="2">
        <f>RSI!I21</f>
        <v>5.6179775280898241</v>
      </c>
      <c r="D21" s="2">
        <f>MACD!E21</f>
        <v>0</v>
      </c>
      <c r="E21" s="2">
        <f>MACD!F21</f>
        <v>0</v>
      </c>
      <c r="F21" s="2">
        <f>'Moving Avg'!D21</f>
        <v>1.4220999999999999</v>
      </c>
      <c r="G21" s="2">
        <f>'Moving Avg'!F21</f>
        <v>1.543625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1.3704000000000001</v>
      </c>
      <c r="C22" s="2">
        <f>RSI!I22</f>
        <v>4.4882303315737886</v>
      </c>
      <c r="D22" s="2">
        <f>MACD!E22</f>
        <v>0</v>
      </c>
      <c r="E22" s="2">
        <f>MACD!F22</f>
        <v>0</v>
      </c>
      <c r="F22" s="2">
        <f>'Moving Avg'!D22</f>
        <v>1.4117599999999999</v>
      </c>
      <c r="G22" s="2">
        <f>'Moving Avg'!F22</f>
        <v>1.5268200000000003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</row>
    <row r="23" spans="1:12" ht="13.5" x14ac:dyDescent="0.25">
      <c r="A23" s="3">
        <f>RSI!A23</f>
        <v>42339</v>
      </c>
      <c r="B23" s="2">
        <f>RSI!B23</f>
        <v>1.3704000000000001</v>
      </c>
      <c r="C23" s="2">
        <f>RSI!I23</f>
        <v>4.4882303315737886</v>
      </c>
      <c r="D23" s="2">
        <f>MACD!E23</f>
        <v>0</v>
      </c>
      <c r="E23" s="2">
        <f>MACD!F23</f>
        <v>0</v>
      </c>
      <c r="F23" s="2">
        <f>'Moving Avg'!D23</f>
        <v>1.4014199999999999</v>
      </c>
      <c r="G23" s="2">
        <f>'Moving Avg'!F23</f>
        <v>1.5100149999999999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1.3704000000000001</v>
      </c>
      <c r="C24" s="2">
        <f>RSI!I24</f>
        <v>4.4882303315737886</v>
      </c>
      <c r="D24" s="2">
        <f>MACD!E24</f>
        <v>0</v>
      </c>
      <c r="E24" s="2">
        <f>MACD!F24</f>
        <v>0</v>
      </c>
      <c r="F24" s="2">
        <f>'Moving Avg'!D24</f>
        <v>1.3910800000000001</v>
      </c>
      <c r="G24" s="2">
        <f>'Moving Avg'!F24</f>
        <v>1.4945000000000002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1.36</v>
      </c>
      <c r="C25" s="2">
        <f>RSI!I25</f>
        <v>4.2723727735077262</v>
      </c>
      <c r="D25" s="2">
        <f>MACD!E25</f>
        <v>0</v>
      </c>
      <c r="E25" s="2">
        <f>MACD!F25</f>
        <v>0</v>
      </c>
      <c r="F25" s="2">
        <f>'Moving Avg'!D25</f>
        <v>1.3786600000000002</v>
      </c>
      <c r="G25" s="2">
        <f>'Moving Avg'!F25</f>
        <v>1.47821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1.3212999999999999</v>
      </c>
      <c r="C26" s="2">
        <f>RSI!I26</f>
        <v>3.5820048535225482</v>
      </c>
      <c r="D26" s="2">
        <f>MACD!E26</f>
        <v>0</v>
      </c>
      <c r="E26" s="2">
        <f>MACD!F26</f>
        <v>0</v>
      </c>
      <c r="F26" s="2">
        <f>'Moving Avg'!D26</f>
        <v>1.3585</v>
      </c>
      <c r="G26" s="2">
        <f>'Moving Avg'!F26</f>
        <v>1.46244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1.3134999999999999</v>
      </c>
      <c r="C27" s="2">
        <f>RSI!I27</f>
        <v>3.4606283167234864</v>
      </c>
      <c r="D27" s="2">
        <f>MACD!E27</f>
        <v>1.3492021983009694E-2</v>
      </c>
      <c r="E27" s="2">
        <f>MACD!F27</f>
        <v>0</v>
      </c>
      <c r="F27" s="2">
        <f>'Moving Avg'!D27</f>
        <v>1.3471199999999999</v>
      </c>
      <c r="G27" s="2">
        <f>'Moving Avg'!F27</f>
        <v>1.4462800000000002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1.3134999999999999</v>
      </c>
      <c r="C28" s="2">
        <f>RSI!I28</f>
        <v>3.4606283167234864</v>
      </c>
      <c r="D28" s="2">
        <f>MACD!E28</f>
        <v>1.3312491097172918E-2</v>
      </c>
      <c r="E28" s="2">
        <f>MACD!F28</f>
        <v>0</v>
      </c>
      <c r="F28" s="2">
        <f>'Moving Avg'!D28</f>
        <v>1.3357399999999999</v>
      </c>
      <c r="G28" s="2">
        <f>'Moving Avg'!F28</f>
        <v>1.4324450000000002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1.2746999999999999</v>
      </c>
      <c r="C29" s="2">
        <f>RSI!I29</f>
        <v>2.894746652826953</v>
      </c>
      <c r="D29" s="2">
        <f>MACD!E29</f>
        <v>1.7131804607162238E-2</v>
      </c>
      <c r="E29" s="2">
        <f>MACD!F29</f>
        <v>0</v>
      </c>
      <c r="F29" s="2">
        <f>'Moving Avg'!D29</f>
        <v>1.3166</v>
      </c>
      <c r="G29" s="2">
        <f>'Moving Avg'!F29</f>
        <v>1.4168000000000003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1.3161</v>
      </c>
      <c r="C30" s="2">
        <f>RSI!I30</f>
        <v>18.254606483692328</v>
      </c>
      <c r="D30" s="2">
        <f>MACD!E30</f>
        <v>1.8542015424308556E-2</v>
      </c>
      <c r="E30" s="2">
        <f>MACD!F30</f>
        <v>0</v>
      </c>
      <c r="F30" s="2">
        <f>'Moving Avg'!D30</f>
        <v>1.30782</v>
      </c>
      <c r="G30" s="2">
        <f>'Moving Avg'!F30</f>
        <v>1.4033549999999999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BULLISH DIVERGENCE</v>
      </c>
    </row>
    <row r="31" spans="1:12" ht="13.5" x14ac:dyDescent="0.25">
      <c r="A31" s="3">
        <f>RSI!A31</f>
        <v>42349</v>
      </c>
      <c r="B31" s="2">
        <f>RSI!B31</f>
        <v>1.3161</v>
      </c>
      <c r="C31" s="2">
        <f>RSI!I31</f>
        <v>18.254606483692328</v>
      </c>
      <c r="D31" s="2">
        <f>MACD!E31</f>
        <v>2.0643553638034939E-2</v>
      </c>
      <c r="E31" s="2">
        <f>MACD!F31</f>
        <v>0</v>
      </c>
      <c r="F31" s="2">
        <f>'Moving Avg'!D31</f>
        <v>1.3067800000000003</v>
      </c>
      <c r="G31" s="2">
        <f>'Moving Avg'!F31</f>
        <v>1.3922350000000001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</row>
    <row r="32" spans="1:12" ht="13.5" x14ac:dyDescent="0.25">
      <c r="A32" s="3">
        <f>RSI!A32</f>
        <v>42352</v>
      </c>
      <c r="B32" s="2">
        <f>RSI!B32</f>
        <v>1.3161</v>
      </c>
      <c r="C32" s="2">
        <f>RSI!I32</f>
        <v>18.254606483692328</v>
      </c>
      <c r="D32" s="2">
        <f>MACD!E32</f>
        <v>1.5308934818156317E-2</v>
      </c>
      <c r="E32" s="2">
        <f>MACD!F32</f>
        <v>0</v>
      </c>
      <c r="F32" s="2">
        <f>'Moving Avg'!D32</f>
        <v>1.3073000000000001</v>
      </c>
      <c r="G32" s="2">
        <f>'Moving Avg'!F32</f>
        <v>1.3804700000000001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</row>
    <row r="33" spans="1:12" ht="13.5" x14ac:dyDescent="0.25">
      <c r="A33" s="3">
        <f>RSI!A33</f>
        <v>42353</v>
      </c>
      <c r="B33" s="2">
        <f>RSI!B33</f>
        <v>1.2927999999999999</v>
      </c>
      <c r="C33" s="2">
        <f>RSI!I33</f>
        <v>16.428023254757889</v>
      </c>
      <c r="D33" s="2">
        <f>MACD!E33</f>
        <v>1.3299658707788042E-2</v>
      </c>
      <c r="E33" s="2">
        <f>MACD!F33</f>
        <v>0</v>
      </c>
      <c r="F33" s="2">
        <f>'Moving Avg'!D33</f>
        <v>1.3031599999999999</v>
      </c>
      <c r="G33" s="2">
        <f>'Moving Avg'!F33</f>
        <v>1.3698700000000001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BULLISH DIVERGENCE</v>
      </c>
    </row>
    <row r="34" spans="1:12" ht="13.5" x14ac:dyDescent="0.25">
      <c r="A34" s="3">
        <f>RSI!A34</f>
        <v>42354</v>
      </c>
      <c r="B34" s="2">
        <f>RSI!B34</f>
        <v>1.2592000000000001</v>
      </c>
      <c r="C34" s="2">
        <f>RSI!I34</f>
        <v>14.218542994758963</v>
      </c>
      <c r="D34" s="2">
        <f>MACD!E34</f>
        <v>1.4947095844020541E-2</v>
      </c>
      <c r="E34" s="2">
        <f>MACD!F34</f>
        <v>0</v>
      </c>
      <c r="F34" s="2">
        <f>'Moving Avg'!D34</f>
        <v>1.30006</v>
      </c>
      <c r="G34" s="2">
        <f>'Moving Avg'!F34</f>
        <v>1.358495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BULLISH DIVERGENCE</v>
      </c>
    </row>
    <row r="35" spans="1:12" ht="13.5" x14ac:dyDescent="0.25">
      <c r="A35" s="3">
        <f>RSI!A35</f>
        <v>42355</v>
      </c>
      <c r="B35" s="2">
        <f>RSI!B35</f>
        <v>1.2954000000000001</v>
      </c>
      <c r="C35" s="2">
        <f>RSI!I35</f>
        <v>25.797681958362602</v>
      </c>
      <c r="D35" s="2">
        <f>MACD!E35</f>
        <v>1.305324065623692E-2</v>
      </c>
      <c r="E35" s="2">
        <f>MACD!F35</f>
        <v>1.552564630843224E-2</v>
      </c>
      <c r="F35" s="2">
        <f>'Moving Avg'!D35</f>
        <v>1.29592</v>
      </c>
      <c r="G35" s="2">
        <f>'Moving Avg'!F35</f>
        <v>1.3511249999999999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1.2927999999999999</v>
      </c>
      <c r="C36" s="2">
        <f>RSI!I36</f>
        <v>25.531117567308428</v>
      </c>
      <c r="D36" s="2">
        <f>MACD!E36</f>
        <v>6.3956248748535671E-3</v>
      </c>
      <c r="E36" s="2">
        <f>MACD!F36</f>
        <v>1.3699642021716507E-2</v>
      </c>
      <c r="F36" s="2">
        <f>'Moving Avg'!D36</f>
        <v>1.2912599999999999</v>
      </c>
      <c r="G36" s="2">
        <f>'Moving Avg'!F36</f>
        <v>1.3446599999999997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1.2927999999999999</v>
      </c>
      <c r="C37" s="2">
        <f>RSI!I37</f>
        <v>25.531117567308428</v>
      </c>
      <c r="D37" s="2">
        <f>MACD!E37</f>
        <v>2.3144584528145273E-4</v>
      </c>
      <c r="E37" s="2">
        <f>MACD!F37</f>
        <v>1.1006002786429497E-2</v>
      </c>
      <c r="F37" s="2">
        <f>'Moving Avg'!D37</f>
        <v>1.2866</v>
      </c>
      <c r="G37" s="2">
        <f>'Moving Avg'!F37</f>
        <v>1.3381949999999996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1.2927999999999999</v>
      </c>
      <c r="C38" s="2">
        <f>RSI!I38</f>
        <v>25.531117567308428</v>
      </c>
      <c r="D38" s="2">
        <f>MACD!E38</f>
        <v>-4.3647792729906154E-3</v>
      </c>
      <c r="E38" s="2">
        <f>MACD!F38</f>
        <v>7.9318463745454756E-3</v>
      </c>
      <c r="F38" s="2">
        <f>'Moving Avg'!D38</f>
        <v>1.2866</v>
      </c>
      <c r="G38" s="2">
        <f>'Moving Avg'!F38</f>
        <v>1.3317299999999996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NEUTRAL</v>
      </c>
    </row>
    <row r="39" spans="1:12" ht="13.5" x14ac:dyDescent="0.25">
      <c r="A39" s="3">
        <f>RSI!A39</f>
        <v>42361</v>
      </c>
      <c r="B39" s="2">
        <f>RSI!B39</f>
        <v>1.2669999999999999</v>
      </c>
      <c r="C39" s="2">
        <f>RSI!I39</f>
        <v>22.632716144604601</v>
      </c>
      <c r="D39" s="2">
        <f>MACD!E39</f>
        <v>-1.1738291496445896E-2</v>
      </c>
      <c r="E39" s="2">
        <f>MACD!F39</f>
        <v>3.9978188003472019E-3</v>
      </c>
      <c r="F39" s="2">
        <f>'Moving Avg'!D39</f>
        <v>1.28816</v>
      </c>
      <c r="G39" s="2">
        <f>'Moving Avg'!F39</f>
        <v>1.3239749999999999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42363</v>
      </c>
      <c r="B40" s="2">
        <f>RSI!B40</f>
        <v>1.3031999999999999</v>
      </c>
      <c r="C40" s="2">
        <f>RSI!I40</f>
        <v>33.96096932482331</v>
      </c>
      <c r="D40" s="2">
        <f>MACD!E40</f>
        <v>-1.360599148352426E-2</v>
      </c>
      <c r="E40" s="2">
        <f>MACD!F40</f>
        <v>4.7705674357290942E-4</v>
      </c>
      <c r="F40" s="2">
        <f>'Moving Avg'!D40</f>
        <v>1.2897200000000002</v>
      </c>
      <c r="G40" s="2">
        <f>'Moving Avg'!F40</f>
        <v>1.3180299999999998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</row>
    <row r="41" spans="1:12" ht="13.5" x14ac:dyDescent="0.25">
      <c r="A41" s="3">
        <f>RSI!A41</f>
        <v>42366</v>
      </c>
      <c r="B41" s="2">
        <f>RSI!B41</f>
        <v>1.3031999999999999</v>
      </c>
      <c r="C41" s="2">
        <f>RSI!I41</f>
        <v>33.96096932482331</v>
      </c>
      <c r="D41" s="2">
        <f>MACD!E41</f>
        <v>-1.4767226613189077E-2</v>
      </c>
      <c r="E41" s="2">
        <f>MACD!F41</f>
        <v>-2.5717999277794883E-3</v>
      </c>
      <c r="F41" s="2">
        <f>'Moving Avg'!D41</f>
        <v>1.2917999999999998</v>
      </c>
      <c r="G41" s="2">
        <f>'Moving Avg'!F41</f>
        <v>1.3120850000000002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</row>
    <row r="42" spans="1:12" ht="13.5" x14ac:dyDescent="0.25">
      <c r="A42" s="3">
        <f>RSI!A42</f>
        <v>42367</v>
      </c>
      <c r="B42" s="2">
        <f>RSI!B42</f>
        <v>1.3031999999999999</v>
      </c>
      <c r="C42" s="2">
        <f>RSI!I42</f>
        <v>33.96096932482331</v>
      </c>
      <c r="D42" s="2">
        <f>MACD!E42</f>
        <v>-1.5361730186423062E-2</v>
      </c>
      <c r="E42" s="2">
        <f>MACD!F42</f>
        <v>-5.1297859795082033E-3</v>
      </c>
      <c r="F42" s="2">
        <f>'Moving Avg'!D42</f>
        <v>1.2938800000000001</v>
      </c>
      <c r="G42" s="2">
        <f>'Moving Avg'!F42</f>
        <v>1.3087249999999999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BEARISH DIVERGENCE</v>
      </c>
    </row>
    <row r="43" spans="1:12" ht="13.5" x14ac:dyDescent="0.25">
      <c r="A43" s="3">
        <f>RSI!A43</f>
        <v>42368</v>
      </c>
      <c r="B43" s="2">
        <f>RSI!B43</f>
        <v>1.2695000000000001</v>
      </c>
      <c r="C43" s="2">
        <f>RSI!I43</f>
        <v>29.020328321127622</v>
      </c>
      <c r="D43" s="2">
        <f>MACD!E43</f>
        <v>-1.6593757428285283E-2</v>
      </c>
      <c r="E43" s="2">
        <f>MACD!F43</f>
        <v>-7.4225802692636199E-3</v>
      </c>
      <c r="F43" s="2">
        <f>'Moving Avg'!D43</f>
        <v>1.2892199999999998</v>
      </c>
      <c r="G43" s="2">
        <f>'Moving Avg'!F43</f>
        <v>1.3036800000000002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1.3393999999999999</v>
      </c>
      <c r="C44" s="2">
        <f>RSI!I44</f>
        <v>46.42897875351008</v>
      </c>
      <c r="D44" s="2">
        <f>MACD!E44</f>
        <v>-2.7451399769593099E-2</v>
      </c>
      <c r="E44" s="2">
        <f>MACD!F44</f>
        <v>-1.1428344169329516E-2</v>
      </c>
      <c r="F44" s="2">
        <f>'Moving Avg'!D44</f>
        <v>1.3036999999999999</v>
      </c>
      <c r="G44" s="2">
        <f>'Moving Avg'!F44</f>
        <v>1.3021300000000002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1.4195</v>
      </c>
      <c r="C45" s="2">
        <f>RSI!I45</f>
        <v>58.876023361992431</v>
      </c>
      <c r="D45" s="2">
        <f>MACD!E45</f>
        <v>-3.6923325823100761E-2</v>
      </c>
      <c r="E45" s="2">
        <f>MACD!F45</f>
        <v>-1.6527340500083768E-2</v>
      </c>
      <c r="F45" s="2">
        <f>'Moving Avg'!D45</f>
        <v>1.3269599999999999</v>
      </c>
      <c r="G45" s="2">
        <f>'Moving Avg'!F45</f>
        <v>1.3051050000000002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1.5023</v>
      </c>
      <c r="C46" s="2">
        <f>RSI!I46</f>
        <v>67.327014472542331</v>
      </c>
      <c r="D46" s="2">
        <f>MACD!E46</f>
        <v>-5.187115021461719E-2</v>
      </c>
      <c r="E46" s="2">
        <f>MACD!F46</f>
        <v>-2.3596102442990454E-2</v>
      </c>
      <c r="F46" s="2">
        <f>'Moving Avg'!D46</f>
        <v>1.3667799999999999</v>
      </c>
      <c r="G46" s="2">
        <f>'Moving Avg'!F46</f>
        <v>1.3141550000000002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1.5023</v>
      </c>
      <c r="C47" s="2">
        <f>RSI!I47</f>
        <v>67.327014472542345</v>
      </c>
      <c r="D47" s="2">
        <f>MACD!E47</f>
        <v>-6.5378748809513443E-2</v>
      </c>
      <c r="E47" s="2">
        <f>MACD!F47</f>
        <v>-3.1952631716295053E-2</v>
      </c>
      <c r="F47" s="2">
        <f>'Moving Avg'!D47</f>
        <v>1.4066000000000001</v>
      </c>
      <c r="G47" s="2">
        <f>'Moving Avg'!F47</f>
        <v>1.3235949999999999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1.5409999999999999</v>
      </c>
      <c r="C48" s="2">
        <f>RSI!I48</f>
        <v>70.601802807702668</v>
      </c>
      <c r="D48" s="2">
        <f>MACD!E48</f>
        <v>-8.0470699289166836E-2</v>
      </c>
      <c r="E48" s="2">
        <f>MACD!F48</f>
        <v>-4.1656245230869415E-2</v>
      </c>
      <c r="F48" s="2">
        <f>'Moving Avg'!D48</f>
        <v>1.4608999999999999</v>
      </c>
      <c r="G48" s="2">
        <f>'Moving Avg'!F48</f>
        <v>1.33497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1.5409999999999999</v>
      </c>
      <c r="C49" s="2">
        <f>RSI!I49</f>
        <v>70.601802807702654</v>
      </c>
      <c r="D49" s="2">
        <f>MACD!E49</f>
        <v>-9.8175552806967215E-2</v>
      </c>
      <c r="E49" s="2">
        <f>MACD!F49</f>
        <v>-5.2960106746088975E-2</v>
      </c>
      <c r="F49" s="2">
        <f>'Moving Avg'!D49</f>
        <v>1.50122</v>
      </c>
      <c r="G49" s="2">
        <f>'Moving Avg'!F49</f>
        <v>1.348285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1.5436000000000001</v>
      </c>
      <c r="C50" s="2">
        <f>RSI!I50</f>
        <v>70.829610503916015</v>
      </c>
      <c r="D50" s="2">
        <f>MACD!E50</f>
        <v>-0.10867393601542119</v>
      </c>
      <c r="E50" s="2">
        <f>MACD!F50</f>
        <v>-6.4102872599955424E-2</v>
      </c>
      <c r="F50" s="2">
        <f>'Moving Avg'!D50</f>
        <v>1.5260400000000001</v>
      </c>
      <c r="G50" s="2">
        <f>'Moving Avg'!F50</f>
        <v>1.3596600000000001</v>
      </c>
      <c r="H50" s="2">
        <f>'Moving Avg'!G50</f>
        <v>1.4301224489795916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1.5771999999999999</v>
      </c>
      <c r="C51" s="2">
        <f>RSI!I51</f>
        <v>73.669240130739439</v>
      </c>
      <c r="D51" s="2">
        <f>MACD!E51</f>
        <v>-0.12088920564010253</v>
      </c>
      <c r="E51" s="2">
        <f>MACD!F51</f>
        <v>-7.5460139207984847E-2</v>
      </c>
      <c r="F51" s="2">
        <f>'Moving Avg'!D51</f>
        <v>1.5410200000000001</v>
      </c>
      <c r="G51" s="2">
        <f>'Moving Avg'!F51</f>
        <v>1.3727150000000001</v>
      </c>
      <c r="H51" s="2">
        <f>'Moving Avg'!G51</f>
        <v>1.4330639999999999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1.5771999999999999</v>
      </c>
      <c r="C52" s="2">
        <f>RSI!I52</f>
        <v>73.669240130739439</v>
      </c>
      <c r="D52" s="2">
        <f>MACD!E52</f>
        <v>-0.13220442593704518</v>
      </c>
      <c r="E52" s="2">
        <f>MACD!F52</f>
        <v>-8.6808996553796924E-2</v>
      </c>
      <c r="F52" s="2">
        <f>'Moving Avg'!D52</f>
        <v>1.5559999999999998</v>
      </c>
      <c r="G52" s="2">
        <f>'Moving Avg'!F52</f>
        <v>1.3857700000000004</v>
      </c>
      <c r="H52" s="2">
        <f>'Moving Avg'!G52</f>
        <v>1.4304779999999999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1.5462</v>
      </c>
      <c r="C53" s="2">
        <f>RSI!I53</f>
        <v>66.719565632395671</v>
      </c>
      <c r="D53" s="2">
        <f>MACD!E53</f>
        <v>-0.14557385009063806</v>
      </c>
      <c r="E53" s="2">
        <f>MACD!F53</f>
        <v>-9.8561967261165145E-2</v>
      </c>
      <c r="F53" s="2">
        <f>'Moving Avg'!D53</f>
        <v>1.5570399999999998</v>
      </c>
      <c r="G53" s="2">
        <f>'Moving Avg'!F53</f>
        <v>1.3984400000000003</v>
      </c>
      <c r="H53" s="2">
        <f>'Moving Avg'!G53</f>
        <v>1.4272719999999999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BEARISH DIVERGENCE</v>
      </c>
    </row>
    <row r="54" spans="1:12" ht="13.5" x14ac:dyDescent="0.25">
      <c r="A54" s="3">
        <f>RSI!A54</f>
        <v>42387</v>
      </c>
      <c r="B54" s="2">
        <f>RSI!B54</f>
        <v>1.5513999999999999</v>
      </c>
      <c r="C54" s="2">
        <f>RSI!I54</f>
        <v>67.277206985286824</v>
      </c>
      <c r="D54" s="2">
        <f>MACD!E54</f>
        <v>-0.14717412428401544</v>
      </c>
      <c r="E54" s="2">
        <f>MACD!F54</f>
        <v>-0.10828439866573521</v>
      </c>
      <c r="F54" s="2">
        <f>'Moving Avg'!D54</f>
        <v>1.5591200000000001</v>
      </c>
      <c r="G54" s="2">
        <f>'Moving Avg'!F54</f>
        <v>1.4130500000000004</v>
      </c>
      <c r="H54" s="2">
        <f>'Moving Avg'!G54</f>
        <v>1.4246859999999999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BEARISH DIVERGENCE</v>
      </c>
    </row>
    <row r="55" spans="1:12" ht="13.5" x14ac:dyDescent="0.25">
      <c r="A55" s="3">
        <f>RSI!A55</f>
        <v>42388</v>
      </c>
      <c r="B55" s="2">
        <f>RSI!B55</f>
        <v>1.5436000000000001</v>
      </c>
      <c r="C55" s="2">
        <f>RSI!I55</f>
        <v>65.504197499806565</v>
      </c>
      <c r="D55" s="2">
        <f>MACD!E55</f>
        <v>-0.13626580207900907</v>
      </c>
      <c r="E55" s="2">
        <f>MACD!F55</f>
        <v>-0.11388067934839</v>
      </c>
      <c r="F55" s="2">
        <f>'Moving Avg'!D55</f>
        <v>1.5591200000000001</v>
      </c>
      <c r="G55" s="2">
        <f>'Moving Avg'!F55</f>
        <v>1.4254600000000004</v>
      </c>
      <c r="H55" s="2">
        <f>'Moving Avg'!G55</f>
        <v>1.4218419999999994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NEUTRAL</v>
      </c>
    </row>
    <row r="56" spans="1:12" ht="13.5" x14ac:dyDescent="0.25">
      <c r="A56" s="3">
        <f>RSI!A56</f>
        <v>42389</v>
      </c>
      <c r="B56" s="2">
        <f>RSI!B56</f>
        <v>1.5385</v>
      </c>
      <c r="C56" s="2">
        <f>RSI!I56</f>
        <v>64.310794197421103</v>
      </c>
      <c r="D56" s="2">
        <f>MACD!E56</f>
        <v>-0.11446451485766218</v>
      </c>
      <c r="E56" s="2">
        <f>MACD!F56</f>
        <v>-0.11399744645024443</v>
      </c>
      <c r="F56" s="2">
        <f>'Moving Avg'!D56</f>
        <v>1.5513800000000002</v>
      </c>
      <c r="G56" s="2">
        <f>'Moving Avg'!F56</f>
        <v>1.4377450000000001</v>
      </c>
      <c r="H56" s="2">
        <f>'Moving Avg'!G56</f>
        <v>1.4198779999999993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1.5385</v>
      </c>
      <c r="C57" s="2">
        <f>RSI!I57</f>
        <v>64.310794197421103</v>
      </c>
      <c r="D57" s="2">
        <f>MACD!E57</f>
        <v>-9.6491830967915471E-2</v>
      </c>
      <c r="E57" s="2">
        <f>MACD!F57</f>
        <v>-0.11049632335377864</v>
      </c>
      <c r="F57" s="2">
        <f>'Moving Avg'!D57</f>
        <v>1.5436399999999999</v>
      </c>
      <c r="G57" s="2">
        <f>'Moving Avg'!F57</f>
        <v>1.4500300000000002</v>
      </c>
      <c r="H57" s="2">
        <f>'Moving Avg'!G57</f>
        <v>1.4179139999999995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1.5255000000000001</v>
      </c>
      <c r="C58" s="2">
        <f>RSI!I58</f>
        <v>61.024080375375725</v>
      </c>
      <c r="D58" s="2">
        <f>MACD!E58</f>
        <v>-7.4806772866627513E-2</v>
      </c>
      <c r="E58" s="2">
        <f>MACD!F58</f>
        <v>-0.10335841325634842</v>
      </c>
      <c r="F58" s="2">
        <f>'Moving Avg'!D58</f>
        <v>1.5394999999999999</v>
      </c>
      <c r="G58" s="2">
        <f>'Moving Avg'!F58</f>
        <v>1.4616650000000002</v>
      </c>
      <c r="H58" s="2">
        <f>'Moving Avg'!G58</f>
        <v>1.4166199999999991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1.5255000000000001</v>
      </c>
      <c r="C59" s="2">
        <f>RSI!I59</f>
        <v>61.024080375375725</v>
      </c>
      <c r="D59" s="2">
        <f>MACD!E59</f>
        <v>-5.6787917968278201E-2</v>
      </c>
      <c r="E59" s="2">
        <f>MACD!F59</f>
        <v>-9.4044314198734394E-2</v>
      </c>
      <c r="F59" s="2">
        <f>'Moving Avg'!D59</f>
        <v>1.5343199999999999</v>
      </c>
      <c r="G59" s="2">
        <f>'Moving Avg'!F59</f>
        <v>1.4745900000000003</v>
      </c>
      <c r="H59" s="2">
        <f>'Moving Avg'!G59</f>
        <v>1.4153779999999991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1.5255000000000001</v>
      </c>
      <c r="C60" s="2">
        <f>RSI!I60</f>
        <v>61.024080375375725</v>
      </c>
      <c r="D60" s="2">
        <f>MACD!E60</f>
        <v>-4.1446787572496868E-2</v>
      </c>
      <c r="E60" s="2">
        <f>MACD!F60</f>
        <v>-8.3524808873486886E-2</v>
      </c>
      <c r="F60" s="2">
        <f>'Moving Avg'!D60</f>
        <v>1.5306999999999999</v>
      </c>
      <c r="G60" s="2">
        <f>'Moving Avg'!F60</f>
        <v>1.4857050000000001</v>
      </c>
      <c r="H60" s="2">
        <f>'Moving Avg'!G60</f>
        <v>1.4141879999999991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1.4738</v>
      </c>
      <c r="C61" s="2">
        <f>RSI!I61</f>
        <v>48.669315210734737</v>
      </c>
      <c r="D61" s="2">
        <f>MACD!E61</f>
        <v>-1.9749927147625801E-2</v>
      </c>
      <c r="E61" s="2">
        <f>MACD!F61</f>
        <v>-7.0769832528314661E-2</v>
      </c>
      <c r="F61" s="2">
        <f>'Moving Avg'!D61</f>
        <v>1.51776</v>
      </c>
      <c r="G61" s="2">
        <f>'Moving Avg'!F61</f>
        <v>1.4942350000000002</v>
      </c>
      <c r="H61" s="2">
        <f>'Moving Avg'!G61</f>
        <v>1.4128939999999992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1.4298999999999999</v>
      </c>
      <c r="C62" s="2">
        <f>RSI!I62</f>
        <v>41.066423666110268</v>
      </c>
      <c r="D62" s="2">
        <f>MACD!E62</f>
        <v>1.9043073977589309E-3</v>
      </c>
      <c r="E62" s="2">
        <f>MACD!F62</f>
        <v>-5.6235004543099945E-2</v>
      </c>
      <c r="F62" s="2">
        <f>'Moving Avg'!D62</f>
        <v>1.49604</v>
      </c>
      <c r="G62" s="2">
        <f>'Moving Avg'!F62</f>
        <v>1.5005700000000002</v>
      </c>
      <c r="H62" s="2">
        <f>'Moving Avg'!G62</f>
        <v>1.4104639999999993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1.5152000000000001</v>
      </c>
      <c r="C63" s="2">
        <f>RSI!I63</f>
        <v>55.584959388976173</v>
      </c>
      <c r="D63" s="2">
        <f>MACD!E63</f>
        <v>9.4390574558493867E-3</v>
      </c>
      <c r="E63" s="2">
        <f>MACD!F63</f>
        <v>-4.3100192143310082E-2</v>
      </c>
      <c r="F63" s="2">
        <f>'Moving Avg'!D63</f>
        <v>1.4939800000000001</v>
      </c>
      <c r="G63" s="2">
        <f>'Moving Avg'!F63</f>
        <v>1.5128550000000001</v>
      </c>
      <c r="H63" s="2">
        <f>'Moving Avg'!G63</f>
        <v>1.4106719999999995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1.4323999999999999</v>
      </c>
      <c r="C64" s="2">
        <f>RSI!I64</f>
        <v>44.201734385319291</v>
      </c>
      <c r="D64" s="2">
        <f>MACD!E64</f>
        <v>2.252139374118145E-2</v>
      </c>
      <c r="E64" s="2">
        <f>MACD!F64</f>
        <v>-2.997587496641178E-2</v>
      </c>
      <c r="F64" s="2">
        <f>'Moving Avg'!D64</f>
        <v>1.4753599999999998</v>
      </c>
      <c r="G64" s="2">
        <f>'Moving Avg'!F64</f>
        <v>1.5175050000000001</v>
      </c>
      <c r="H64" s="2">
        <f>'Moving Avg'!G64</f>
        <v>1.4095859999999993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1.3962000000000001</v>
      </c>
      <c r="C65" s="2">
        <f>RSI!I65</f>
        <v>40.314569431492409</v>
      </c>
      <c r="D65" s="2">
        <f>MACD!E65</f>
        <v>3.5352040189903899E-2</v>
      </c>
      <c r="E65" s="2">
        <f>MACD!F65</f>
        <v>-1.6910291935148647E-2</v>
      </c>
      <c r="F65" s="2">
        <f>'Moving Avg'!D65</f>
        <v>1.4495</v>
      </c>
      <c r="G65" s="2">
        <f>'Moving Avg'!F65</f>
        <v>1.51634</v>
      </c>
      <c r="H65" s="2">
        <f>'Moving Avg'!G65</f>
        <v>1.4086539999999992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1.4323999999999999</v>
      </c>
      <c r="C66" s="2">
        <f>RSI!I66</f>
        <v>45.478127943579885</v>
      </c>
      <c r="D66" s="2">
        <f>MACD!E66</f>
        <v>4.3215343929616346E-2</v>
      </c>
      <c r="E66" s="2">
        <f>MACD!F66</f>
        <v>-4.8851647621956495E-3</v>
      </c>
      <c r="F66" s="2">
        <f>'Moving Avg'!D66</f>
        <v>1.4412199999999999</v>
      </c>
      <c r="G66" s="2">
        <f>'Moving Avg'!F66</f>
        <v>1.5128450000000002</v>
      </c>
      <c r="H66" s="2">
        <f>'Moving Avg'!G66</f>
        <v>1.4088599999999991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1.4350000000000001</v>
      </c>
      <c r="C67" s="2">
        <f>RSI!I67</f>
        <v>45.840541592275251</v>
      </c>
      <c r="D67" s="2">
        <f>MACD!E67</f>
        <v>4.9900093652415434E-2</v>
      </c>
      <c r="E67" s="2">
        <f>MACD!F67</f>
        <v>6.0718869207265673E-3</v>
      </c>
      <c r="F67" s="2">
        <f>'Moving Avg'!D67</f>
        <v>1.44224</v>
      </c>
      <c r="G67" s="2">
        <f>'Moving Avg'!F67</f>
        <v>1.5094800000000002</v>
      </c>
      <c r="H67" s="2">
        <f>'Moving Avg'!G67</f>
        <v>1.4091179999999992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1.448</v>
      </c>
      <c r="C68" s="2">
        <f>RSI!I68</f>
        <v>47.712042953107478</v>
      </c>
      <c r="D68" s="2">
        <f>MACD!E68</f>
        <v>5.2785295359424333E-2</v>
      </c>
      <c r="E68" s="2">
        <f>MACD!F68</f>
        <v>1.5414568608466121E-2</v>
      </c>
      <c r="F68" s="2">
        <f>'Moving Avg'!D68</f>
        <v>1.4288000000000001</v>
      </c>
      <c r="G68" s="2">
        <f>'Moving Avg'!F68</f>
        <v>1.5048300000000001</v>
      </c>
      <c r="H68" s="2">
        <f>'Moving Avg'!G68</f>
        <v>1.409635999999999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1.4066000000000001</v>
      </c>
      <c r="C69" s="2">
        <f>RSI!I69</f>
        <v>42.656761006474298</v>
      </c>
      <c r="D69" s="2">
        <f>MACD!E69</f>
        <v>5.8394096749708302E-2</v>
      </c>
      <c r="E69" s="2">
        <f>MACD!F69</f>
        <v>2.4010474236714558E-2</v>
      </c>
      <c r="F69" s="2">
        <f>'Moving Avg'!D69</f>
        <v>1.4236400000000002</v>
      </c>
      <c r="G69" s="2">
        <f>'Moving Avg'!F69</f>
        <v>1.4981100000000003</v>
      </c>
      <c r="H69" s="2">
        <f>'Moving Avg'!G69</f>
        <v>1.4093259999999994</v>
      </c>
      <c r="I69" s="2">
        <f>'Moving Avg'!H69</f>
        <v>0</v>
      </c>
      <c r="J69" s="5" t="str">
        <f>OBV!F69</f>
        <v>BULLISH</v>
      </c>
      <c r="K69" s="5" t="str">
        <f>OBV!G69</f>
        <v>WEAK</v>
      </c>
      <c r="L69" s="5" t="str">
        <f>OBV!H69</f>
        <v>BULLISH DIVERGENCE</v>
      </c>
    </row>
    <row r="70" spans="1:12" ht="13.5" x14ac:dyDescent="0.25">
      <c r="A70" s="3">
        <f>RSI!A70</f>
        <v>42409</v>
      </c>
      <c r="B70" s="2">
        <f>RSI!B70</f>
        <v>1.4738</v>
      </c>
      <c r="C70" s="2">
        <f>RSI!I70</f>
        <v>51.617769189019292</v>
      </c>
      <c r="D70" s="2">
        <f>MACD!E70</f>
        <v>5.8500204998509719E-2</v>
      </c>
      <c r="E70" s="2">
        <f>MACD!F70</f>
        <v>3.0908420389073592E-2</v>
      </c>
      <c r="F70" s="2">
        <f>'Moving Avg'!D70</f>
        <v>1.43916</v>
      </c>
      <c r="G70" s="2">
        <f>'Moving Avg'!F70</f>
        <v>1.4946200000000003</v>
      </c>
      <c r="H70" s="2">
        <f>'Moving Avg'!G70</f>
        <v>1.4103599999999994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</row>
    <row r="71" spans="1:12" ht="13.5" x14ac:dyDescent="0.25">
      <c r="A71" s="3">
        <f>RSI!A71</f>
        <v>42410</v>
      </c>
      <c r="B71" s="2">
        <f>RSI!B71</f>
        <v>1.4738</v>
      </c>
      <c r="C71" s="2">
        <f>RSI!I71</f>
        <v>51.617769189019292</v>
      </c>
      <c r="D71" s="2">
        <f>MACD!E71</f>
        <v>5.0551996874368177E-2</v>
      </c>
      <c r="E71" s="2">
        <f>MACD!F71</f>
        <v>3.483713568613251E-2</v>
      </c>
      <c r="F71" s="2">
        <f>'Moving Avg'!D71</f>
        <v>1.4474399999999998</v>
      </c>
      <c r="G71" s="2">
        <f>'Moving Avg'!F71</f>
        <v>1.4894500000000004</v>
      </c>
      <c r="H71" s="2">
        <f>'Moving Avg'!G71</f>
        <v>1.4113939999999994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</row>
    <row r="72" spans="1:12" ht="13.5" x14ac:dyDescent="0.25">
      <c r="A72" s="3">
        <f>RSI!A72</f>
        <v>42411</v>
      </c>
      <c r="B72" s="2">
        <f>RSI!B72</f>
        <v>1.4092</v>
      </c>
      <c r="C72" s="2">
        <f>RSI!I72</f>
        <v>43.959058747093593</v>
      </c>
      <c r="D72" s="2">
        <f>MACD!E72</f>
        <v>4.1780016185945623E-2</v>
      </c>
      <c r="E72" s="2">
        <f>MACD!F72</f>
        <v>3.6225711786095134E-2</v>
      </c>
      <c r="F72" s="2">
        <f>'Moving Avg'!D72</f>
        <v>1.44228</v>
      </c>
      <c r="G72" s="2">
        <f>'Moving Avg'!F72</f>
        <v>1.4810500000000002</v>
      </c>
      <c r="H72" s="2">
        <f>'Moving Avg'!G72</f>
        <v>1.4121699999999993</v>
      </c>
      <c r="I72" s="2">
        <f>'Moving Avg'!H72</f>
        <v>0</v>
      </c>
      <c r="J72" s="5" t="str">
        <f>OBV!F72</f>
        <v>BULLISH</v>
      </c>
      <c r="K72" s="5" t="str">
        <f>OBV!G72</f>
        <v>NEUTRAL</v>
      </c>
      <c r="L72" s="5" t="str">
        <f>OBV!H72</f>
        <v>BULLISH DIVERGENCE</v>
      </c>
    </row>
    <row r="73" spans="1:12" ht="13.5" x14ac:dyDescent="0.25">
      <c r="A73" s="3">
        <f>RSI!A73</f>
        <v>42412</v>
      </c>
      <c r="B73" s="2">
        <f>RSI!B73</f>
        <v>1.4428000000000001</v>
      </c>
      <c r="C73" s="2">
        <f>RSI!I73</f>
        <v>48.259184269571129</v>
      </c>
      <c r="D73" s="2">
        <f>MACD!E73</f>
        <v>4.5301341672953743E-2</v>
      </c>
      <c r="E73" s="2">
        <f>MACD!F73</f>
        <v>3.804083776346686E-2</v>
      </c>
      <c r="F73" s="2">
        <f>'Moving Avg'!D73</f>
        <v>1.4412400000000001</v>
      </c>
      <c r="G73" s="2">
        <f>'Moving Avg'!F73</f>
        <v>1.4758800000000001</v>
      </c>
      <c r="H73" s="2">
        <f>'Moving Avg'!G73</f>
        <v>1.4136179999999998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1.4428000000000001</v>
      </c>
      <c r="C74" s="2">
        <f>RSI!I74</f>
        <v>48.259184269571129</v>
      </c>
      <c r="D74" s="2">
        <f>MACD!E74</f>
        <v>3.5630569998410744E-2</v>
      </c>
      <c r="E74" s="2">
        <f>MACD!F74</f>
        <v>3.7558784210455637E-2</v>
      </c>
      <c r="F74" s="2">
        <f>'Moving Avg'!D74</f>
        <v>1.44848</v>
      </c>
      <c r="G74" s="2">
        <f>'Moving Avg'!F74</f>
        <v>1.47045</v>
      </c>
      <c r="H74" s="2">
        <f>'Moving Avg'!G74</f>
        <v>1.4150659999999999</v>
      </c>
      <c r="I74" s="2">
        <f>'Moving Avg'!H74</f>
        <v>0</v>
      </c>
      <c r="J74" s="5" t="str">
        <f>OBV!F74</f>
        <v>BULLISH</v>
      </c>
      <c r="K74" s="5" t="str">
        <f>OBV!G74</f>
        <v>NEUTRAL</v>
      </c>
      <c r="L74" s="5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1.4428000000000001</v>
      </c>
      <c r="C75" s="2">
        <f>RSI!I75</f>
        <v>48.259184269571129</v>
      </c>
      <c r="D75" s="2">
        <f>MACD!E75</f>
        <v>2.1959958914385291E-2</v>
      </c>
      <c r="E75" s="2">
        <f>MACD!F75</f>
        <v>3.4439019151241569E-2</v>
      </c>
      <c r="F75" s="2">
        <f>'Moving Avg'!D75</f>
        <v>1.44228</v>
      </c>
      <c r="G75" s="2">
        <f>'Moving Avg'!F75</f>
        <v>1.4654099999999999</v>
      </c>
      <c r="H75" s="2">
        <f>'Moving Avg'!G75</f>
        <v>1.4167220000000003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1.4014</v>
      </c>
      <c r="C76" s="2">
        <f>RSI!I76</f>
        <v>43.162398327674019</v>
      </c>
      <c r="D76" s="2">
        <f>MACD!E76</f>
        <v>1.9103953547535024E-2</v>
      </c>
      <c r="E76" s="2">
        <f>MACD!F76</f>
        <v>3.1372006030500263E-2</v>
      </c>
      <c r="F76" s="2">
        <f>'Moving Avg'!D76</f>
        <v>1.4278</v>
      </c>
      <c r="G76" s="2">
        <f>'Moving Avg'!F76</f>
        <v>1.4585549999999996</v>
      </c>
      <c r="H76" s="2">
        <f>'Moving Avg'!G76</f>
        <v>1.4183240000000001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1.4014</v>
      </c>
      <c r="C77" s="2">
        <f>RSI!I77</f>
        <v>43.162398327674019</v>
      </c>
      <c r="D77" s="2">
        <f>MACD!E77</f>
        <v>1.7401909986070718E-2</v>
      </c>
      <c r="E77" s="2">
        <f>MACD!F77</f>
        <v>2.8577986821614353E-2</v>
      </c>
      <c r="F77" s="2">
        <f>'Moving Avg'!D77</f>
        <v>1.42624</v>
      </c>
      <c r="G77" s="2">
        <f>'Moving Avg'!F77</f>
        <v>1.4516999999999995</v>
      </c>
      <c r="H77" s="2">
        <f>'Moving Avg'!G77</f>
        <v>1.4200819999999998</v>
      </c>
      <c r="I77" s="2">
        <f>'Moving Avg'!H77</f>
        <v>0</v>
      </c>
      <c r="J77" s="5" t="str">
        <f>OBV!F77</f>
        <v>BULLISH</v>
      </c>
      <c r="K77" s="5" t="str">
        <f>OBV!G77</f>
        <v>NEUTRAL</v>
      </c>
      <c r="L77" s="5" t="str">
        <f>OBV!H77</f>
        <v>BULLISH DIVERGENCE</v>
      </c>
    </row>
    <row r="78" spans="1:12" ht="13.5" x14ac:dyDescent="0.25">
      <c r="A78" s="3">
        <f>RSI!A78</f>
        <v>42419</v>
      </c>
      <c r="B78" s="2">
        <f>RSI!B78</f>
        <v>1.36</v>
      </c>
      <c r="C78" s="2">
        <f>RSI!I78</f>
        <v>38.452511275750346</v>
      </c>
      <c r="D78" s="2">
        <f>MACD!E78</f>
        <v>2.1319660358301462E-2</v>
      </c>
      <c r="E78" s="2">
        <f>MACD!F78</f>
        <v>2.7126321528951777E-2</v>
      </c>
      <c r="F78" s="2">
        <f>'Moving Avg'!D78</f>
        <v>1.40968</v>
      </c>
      <c r="G78" s="2">
        <f>'Moving Avg'!F78</f>
        <v>1.443425</v>
      </c>
      <c r="H78" s="2">
        <f>'Moving Avg'!G78</f>
        <v>1.4210119999999997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1.3833</v>
      </c>
      <c r="C79" s="2">
        <f>RSI!I79</f>
        <v>42.270568787423208</v>
      </c>
      <c r="D79" s="2">
        <f>MACD!E79</f>
        <v>1.705385611593746E-2</v>
      </c>
      <c r="E79" s="2">
        <f>MACD!F79</f>
        <v>2.5111828446348915E-2</v>
      </c>
      <c r="F79" s="2">
        <f>'Moving Avg'!D79</f>
        <v>1.39778</v>
      </c>
      <c r="G79" s="2">
        <f>'Moving Avg'!F79</f>
        <v>1.4363149999999998</v>
      </c>
      <c r="H79" s="2">
        <f>'Moving Avg'!G79</f>
        <v>1.423184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1.3419000000000001</v>
      </c>
      <c r="C80" s="2">
        <f>RSI!I80</f>
        <v>37.78534031874775</v>
      </c>
      <c r="D80" s="2">
        <f>MACD!E80</f>
        <v>2.7188011127009304E-2</v>
      </c>
      <c r="E80" s="2">
        <f>MACD!F80</f>
        <v>2.5527064982480994E-2</v>
      </c>
      <c r="F80" s="2">
        <f>'Moving Avg'!D80</f>
        <v>1.3775999999999999</v>
      </c>
      <c r="G80" s="2">
        <f>'Moving Avg'!F80</f>
        <v>1.4271349999999996</v>
      </c>
      <c r="H80" s="2">
        <f>'Moving Avg'!G80</f>
        <v>1.4236999999999995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1.3393999999999999</v>
      </c>
      <c r="C81" s="2">
        <f>RSI!I81</f>
        <v>37.52639523052008</v>
      </c>
      <c r="D81" s="2">
        <f>MACD!E81</f>
        <v>3.6506360367854374E-2</v>
      </c>
      <c r="E81" s="2">
        <f>MACD!F81</f>
        <v>2.7722924059555672E-2</v>
      </c>
      <c r="F81" s="2">
        <f>'Moving Avg'!D81</f>
        <v>1.3652000000000002</v>
      </c>
      <c r="G81" s="2">
        <f>'Moving Avg'!F81</f>
        <v>1.4204149999999998</v>
      </c>
      <c r="H81" s="2">
        <f>'Moving Avg'!G81</f>
        <v>1.4241659999999996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1.3006</v>
      </c>
      <c r="C82" s="2">
        <f>RSI!I82</f>
        <v>33.669822176741675</v>
      </c>
      <c r="D82" s="2">
        <f>MACD!E82</f>
        <v>3.7858270908484037E-2</v>
      </c>
      <c r="E82" s="2">
        <f>MACD!F82</f>
        <v>2.9749993429341346E-2</v>
      </c>
      <c r="F82" s="2">
        <f>'Moving Avg'!D82</f>
        <v>1.34504</v>
      </c>
      <c r="G82" s="2">
        <f>'Moving Avg'!F82</f>
        <v>1.4139499999999996</v>
      </c>
      <c r="H82" s="2">
        <f>'Moving Avg'!G82</f>
        <v>1.423856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1.2644</v>
      </c>
      <c r="C83" s="2">
        <f>RSI!I83</f>
        <v>30.518522225108796</v>
      </c>
      <c r="D83" s="2">
        <f>MACD!E83</f>
        <v>4.7574345880105895E-2</v>
      </c>
      <c r="E83" s="2">
        <f>MACD!F83</f>
        <v>3.3314863919494259E-2</v>
      </c>
      <c r="F83" s="2">
        <f>'Moving Avg'!D83</f>
        <v>1.3259200000000002</v>
      </c>
      <c r="G83" s="2">
        <f>'Moving Avg'!F83</f>
        <v>1.4014099999999998</v>
      </c>
      <c r="H83" s="2">
        <f>'Moving Avg'!G83</f>
        <v>1.4232880000000001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1.2927999999999999</v>
      </c>
      <c r="C84" s="2">
        <f>RSI!I84</f>
        <v>35.61019497421951</v>
      </c>
      <c r="D84" s="2">
        <f>MACD!E84</f>
        <v>5.4573842272343853E-2</v>
      </c>
      <c r="E84" s="2">
        <f>MACD!F84</f>
        <v>3.756665959006418E-2</v>
      </c>
      <c r="F84" s="2">
        <f>'Moving Avg'!D84</f>
        <v>1.30782</v>
      </c>
      <c r="G84" s="2">
        <f>'Moving Avg'!F84</f>
        <v>1.3944299999999998</v>
      </c>
      <c r="H84" s="2">
        <f>'Moving Avg'!G84</f>
        <v>1.4239599999999999</v>
      </c>
      <c r="I84" s="2">
        <f>'Moving Avg'!H84</f>
        <v>0</v>
      </c>
      <c r="J84" s="5" t="str">
        <f>OBV!F84</f>
        <v>BULLISH</v>
      </c>
      <c r="K84" s="5" t="str">
        <f>OBV!G84</f>
        <v>WEAK</v>
      </c>
      <c r="L84" s="5" t="str">
        <f>OBV!H84</f>
        <v>BULLISH DIVERGENCE</v>
      </c>
    </row>
    <row r="85" spans="1:12" ht="13.5" x14ac:dyDescent="0.25">
      <c r="A85" s="3">
        <f>RSI!A85</f>
        <v>42430</v>
      </c>
      <c r="B85" s="2">
        <f>RSI!B85</f>
        <v>1.2876000000000001</v>
      </c>
      <c r="C85" s="2">
        <f>RSI!I85</f>
        <v>35.102964983328121</v>
      </c>
      <c r="D85" s="2">
        <f>MACD!E85</f>
        <v>6.1530440958315724E-2</v>
      </c>
      <c r="E85" s="2">
        <f>MACD!F85</f>
        <v>4.2359415863714493E-2</v>
      </c>
      <c r="F85" s="2">
        <f>'Moving Avg'!D85</f>
        <v>1.2969599999999999</v>
      </c>
      <c r="G85" s="2">
        <f>'Moving Avg'!F85</f>
        <v>1.3889999999999998</v>
      </c>
      <c r="H85" s="2">
        <f>'Moving Avg'!G85</f>
        <v>1.4238039999999998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BULLISH DIVERGENCE</v>
      </c>
    </row>
    <row r="86" spans="1:12" ht="13.5" x14ac:dyDescent="0.25">
      <c r="A86" s="3">
        <f>RSI!A86</f>
        <v>42431</v>
      </c>
      <c r="B86" s="2">
        <f>RSI!B86</f>
        <v>1.2902</v>
      </c>
      <c r="C86" s="2">
        <f>RSI!I86</f>
        <v>35.59692507605503</v>
      </c>
      <c r="D86" s="2">
        <f>MACD!E86</f>
        <v>6.1486403564609216E-2</v>
      </c>
      <c r="E86" s="2">
        <f>MACD!F86</f>
        <v>4.6184813403893438E-2</v>
      </c>
      <c r="F86" s="2">
        <f>'Moving Avg'!D86</f>
        <v>1.2871200000000003</v>
      </c>
      <c r="G86" s="2">
        <f>'Moving Avg'!F86</f>
        <v>1.3818899999999998</v>
      </c>
      <c r="H86" s="2">
        <f>'Moving Avg'!G86</f>
        <v>1.4237519999999997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BULLISH DIVERGENCE</v>
      </c>
    </row>
    <row r="87" spans="1:12" ht="13.5" x14ac:dyDescent="0.25">
      <c r="A87" s="3">
        <f>RSI!A87</f>
        <v>42432</v>
      </c>
      <c r="B87" s="2">
        <f>RSI!B87</f>
        <v>1.254</v>
      </c>
      <c r="C87" s="2">
        <f>RSI!I87</f>
        <v>31.950520509803567</v>
      </c>
      <c r="D87" s="2">
        <f>MACD!E87</f>
        <v>6.4699919526068683E-2</v>
      </c>
      <c r="E87" s="2">
        <f>MACD!F87</f>
        <v>4.9887834628328492E-2</v>
      </c>
      <c r="F87" s="2">
        <f>'Moving Avg'!D87</f>
        <v>1.2777999999999998</v>
      </c>
      <c r="G87" s="2">
        <f>'Moving Avg'!F87</f>
        <v>1.3728399999999998</v>
      </c>
      <c r="H87" s="2">
        <f>'Moving Avg'!G87</f>
        <v>1.4229759999999998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BULLISH DIVERGENCE</v>
      </c>
    </row>
    <row r="88" spans="1:12" ht="13.5" x14ac:dyDescent="0.25">
      <c r="A88" s="3">
        <f>RSI!A88</f>
        <v>42433</v>
      </c>
      <c r="B88" s="2">
        <f>RSI!B88</f>
        <v>1.2644</v>
      </c>
      <c r="C88" s="2">
        <f>RSI!I88</f>
        <v>34.04095320898513</v>
      </c>
      <c r="D88" s="2">
        <f>MACD!E88</f>
        <v>6.1020481381615754E-2</v>
      </c>
      <c r="E88" s="2">
        <f>MACD!F88</f>
        <v>5.2114363978985945E-2</v>
      </c>
      <c r="F88" s="2">
        <f>'Moving Avg'!D88</f>
        <v>1.2778</v>
      </c>
      <c r="G88" s="2">
        <f>'Moving Avg'!F88</f>
        <v>1.3636599999999999</v>
      </c>
      <c r="H88" s="2">
        <f>'Moving Avg'!G88</f>
        <v>1.4224079999999999</v>
      </c>
      <c r="I88" s="2">
        <f>'Moving Avg'!H88</f>
        <v>0</v>
      </c>
      <c r="J88" s="5" t="str">
        <f>OBV!F88</f>
        <v>BULLISH</v>
      </c>
      <c r="K88" s="5" t="str">
        <f>OBV!G88</f>
        <v>WEAK</v>
      </c>
      <c r="L88" s="5" t="str">
        <f>OBV!H88</f>
        <v>NEUTRAL</v>
      </c>
    </row>
    <row r="89" spans="1:12" ht="13.5" x14ac:dyDescent="0.25">
      <c r="A89" s="3">
        <f>RSI!A89</f>
        <v>42436</v>
      </c>
      <c r="B89" s="2">
        <f>RSI!B89</f>
        <v>1.2644</v>
      </c>
      <c r="C89" s="2">
        <f>RSI!I89</f>
        <v>34.04095320898513</v>
      </c>
      <c r="D89" s="2">
        <f>MACD!E89</f>
        <v>6.2116414671498754E-2</v>
      </c>
      <c r="E89" s="2">
        <f>MACD!F89</f>
        <v>5.4114774117488509E-2</v>
      </c>
      <c r="F89" s="2">
        <f>'Moving Avg'!D89</f>
        <v>1.2721199999999999</v>
      </c>
      <c r="G89" s="2">
        <f>'Moving Avg'!F89</f>
        <v>1.3565499999999999</v>
      </c>
      <c r="H89" s="2">
        <f>'Moving Avg'!G89</f>
        <v>1.422356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1.2825</v>
      </c>
      <c r="C90" s="2">
        <f>RSI!I90</f>
        <v>37.891956028732949</v>
      </c>
      <c r="D90" s="2">
        <f>MACD!E90</f>
        <v>5.5912186739965675E-2</v>
      </c>
      <c r="E90" s="2">
        <f>MACD!F90</f>
        <v>5.4474256641983951E-2</v>
      </c>
      <c r="F90" s="2">
        <f>'Moving Avg'!D90</f>
        <v>1.2711000000000001</v>
      </c>
      <c r="G90" s="2">
        <f>'Moving Avg'!F90</f>
        <v>1.3469849999999997</v>
      </c>
      <c r="H90" s="2">
        <f>'Moving Avg'!G90</f>
        <v>1.421942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1.2825</v>
      </c>
      <c r="C91" s="2">
        <f>RSI!I91</f>
        <v>37.891956028732949</v>
      </c>
      <c r="D91" s="2">
        <f>MACD!E91</f>
        <v>5.0706456175488634E-2</v>
      </c>
      <c r="E91" s="2">
        <f>MACD!F91</f>
        <v>5.3720696548684894E-2</v>
      </c>
      <c r="F91" s="2">
        <f>'Moving Avg'!D91</f>
        <v>1.2695599999999998</v>
      </c>
      <c r="G91" s="2">
        <f>'Moving Avg'!F91</f>
        <v>1.3374199999999996</v>
      </c>
      <c r="H91" s="2">
        <f>'Moving Avg'!G91</f>
        <v>1.4215279999999999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1.2644</v>
      </c>
      <c r="C92" s="2">
        <f>RSI!I92</f>
        <v>35.488913089852574</v>
      </c>
      <c r="D92" s="2">
        <f>MACD!E92</f>
        <v>4.2069984010436823E-2</v>
      </c>
      <c r="E92" s="2">
        <f>MACD!F92</f>
        <v>5.1390554041035277E-2</v>
      </c>
      <c r="F92" s="2">
        <f>'Moving Avg'!D92</f>
        <v>1.2716400000000001</v>
      </c>
      <c r="G92" s="2">
        <f>'Moving Avg'!F92</f>
        <v>1.3301799999999997</v>
      </c>
      <c r="H92" s="2">
        <f>'Moving Avg'!G92</f>
        <v>1.4207519999999996</v>
      </c>
      <c r="I92" s="2">
        <f>'Moving Avg'!H92</f>
        <v>0</v>
      </c>
      <c r="J92" s="5" t="str">
        <f>OBV!F92</f>
        <v>BULLISH</v>
      </c>
      <c r="K92" s="5" t="str">
        <f>OBV!G92</f>
        <v>WEAK</v>
      </c>
      <c r="L92" s="5" t="str">
        <f>OBV!H92</f>
        <v>CONFIRMED BULLISH</v>
      </c>
    </row>
    <row r="93" spans="1:12" ht="13.5" x14ac:dyDescent="0.25">
      <c r="A93" s="3">
        <f>RSI!A93</f>
        <v>42440</v>
      </c>
      <c r="B93" s="2">
        <f>RSI!B93</f>
        <v>1.2746999999999999</v>
      </c>
      <c r="C93" s="2">
        <f>RSI!I93</f>
        <v>37.902334243664562</v>
      </c>
      <c r="D93" s="2">
        <f>MACD!E93</f>
        <v>2.8904429077585059E-2</v>
      </c>
      <c r="E93" s="2">
        <f>MACD!F93</f>
        <v>4.6893329048345242E-2</v>
      </c>
      <c r="F93" s="2">
        <f>'Moving Avg'!D93</f>
        <v>1.2737000000000001</v>
      </c>
      <c r="G93" s="2">
        <f>'Moving Avg'!F93</f>
        <v>1.3217749999999995</v>
      </c>
      <c r="H93" s="2">
        <f>'Moving Avg'!G93</f>
        <v>1.4208559999999995</v>
      </c>
      <c r="I93" s="2">
        <f>'Moving Avg'!H93</f>
        <v>0</v>
      </c>
      <c r="J93" s="5" t="str">
        <f>OBV!F93</f>
        <v>BULLISH</v>
      </c>
      <c r="K93" s="5" t="str">
        <f>OBV!G93</f>
        <v>WEAK</v>
      </c>
      <c r="L93" s="5" t="str">
        <f>OBV!H93</f>
        <v>CONFIRMED BULLISH</v>
      </c>
    </row>
    <row r="94" spans="1:12" ht="13.5" x14ac:dyDescent="0.25">
      <c r="A94" s="3">
        <f>RSI!A94</f>
        <v>42443</v>
      </c>
      <c r="B94" s="2">
        <f>RSI!B94</f>
        <v>1.2927999999999999</v>
      </c>
      <c r="C94" s="2">
        <f>RSI!I94</f>
        <v>42.008081981178407</v>
      </c>
      <c r="D94" s="2">
        <f>MACD!E94</f>
        <v>2.117125151962318E-2</v>
      </c>
      <c r="E94" s="2">
        <f>MACD!F94</f>
        <v>4.1748913542600831E-2</v>
      </c>
      <c r="F94" s="2">
        <f>'Moving Avg'!D94</f>
        <v>1.27938</v>
      </c>
      <c r="G94" s="2">
        <f>'Moving Avg'!F94</f>
        <v>1.3142749999999996</v>
      </c>
      <c r="H94" s="2">
        <f>'Moving Avg'!G94</f>
        <v>1.4199239999999995</v>
      </c>
      <c r="I94" s="2">
        <f>'Moving Avg'!H94</f>
        <v>0</v>
      </c>
      <c r="J94" s="5" t="str">
        <f>OBV!F94</f>
        <v>BULLISH</v>
      </c>
      <c r="K94" s="5" t="str">
        <f>OBV!G94</f>
        <v>WEAK</v>
      </c>
      <c r="L94" s="5" t="str">
        <f>OBV!H94</f>
        <v>CONFIRMED BULLISH</v>
      </c>
    </row>
    <row r="95" spans="1:12" ht="13.5" x14ac:dyDescent="0.25">
      <c r="A95" s="3">
        <f>RSI!A95</f>
        <v>42444</v>
      </c>
      <c r="B95" s="2">
        <f>RSI!B95</f>
        <v>1.2927999999999999</v>
      </c>
      <c r="C95" s="2">
        <f>RSI!I95</f>
        <v>42.008081981178407</v>
      </c>
      <c r="D95" s="2">
        <f>MACD!E95</f>
        <v>1.4071226350056198E-2</v>
      </c>
      <c r="E95" s="2">
        <f>MACD!F95</f>
        <v>3.6213376104091907E-2</v>
      </c>
      <c r="F95" s="2">
        <f>'Moving Avg'!D95</f>
        <v>1.2814399999999999</v>
      </c>
      <c r="G95" s="2">
        <f>'Moving Avg'!F95</f>
        <v>1.3067749999999996</v>
      </c>
      <c r="H95" s="2">
        <f>'Moving Avg'!G95</f>
        <v>1.4173899999999997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1.2927999999999999</v>
      </c>
      <c r="C96" s="2">
        <f>RSI!I96</f>
        <v>42.008081981178407</v>
      </c>
      <c r="D96" s="2">
        <f>MACD!E96</f>
        <v>8.6889134525314216E-3</v>
      </c>
      <c r="E96" s="2">
        <f>MACD!F96</f>
        <v>3.070848357377981E-2</v>
      </c>
      <c r="F96" s="2">
        <f>'Moving Avg'!D96</f>
        <v>1.2834999999999999</v>
      </c>
      <c r="G96" s="2">
        <f>'Moving Avg'!F96</f>
        <v>1.3013449999999998</v>
      </c>
      <c r="H96" s="2">
        <f>'Moving Avg'!G96</f>
        <v>1.4131999999999996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1.254</v>
      </c>
      <c r="C97" s="2">
        <f>RSI!I97</f>
        <v>35.690179478748064</v>
      </c>
      <c r="D97" s="2">
        <f>MACD!E97</f>
        <v>1.6481963567214208E-3</v>
      </c>
      <c r="E97" s="2">
        <f>MACD!F97</f>
        <v>2.4896426130368132E-2</v>
      </c>
      <c r="F97" s="2">
        <f>'Moving Avg'!D97</f>
        <v>1.28142</v>
      </c>
      <c r="G97" s="2">
        <f>'Moving Avg'!F97</f>
        <v>1.2939749999999999</v>
      </c>
      <c r="H97" s="2">
        <f>'Moving Avg'!G97</f>
        <v>1.408234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BULLISH DIVERGENCE</v>
      </c>
    </row>
    <row r="98" spans="1:12" ht="13.5" x14ac:dyDescent="0.25">
      <c r="A98" s="3">
        <f>RSI!A98</f>
        <v>42447</v>
      </c>
      <c r="B98" s="2">
        <f>RSI!B98</f>
        <v>1.2437</v>
      </c>
      <c r="C98" s="2">
        <f>RSI!I98</f>
        <v>34.218896373989068</v>
      </c>
      <c r="D98" s="2">
        <f>MACD!E98</f>
        <v>-1.5238548876508329E-3</v>
      </c>
      <c r="E98" s="2">
        <f>MACD!F98</f>
        <v>1.961236992676434E-2</v>
      </c>
      <c r="F98" s="2">
        <f>'Moving Avg'!D98</f>
        <v>1.2752200000000002</v>
      </c>
      <c r="G98" s="2">
        <f>'Moving Avg'!F98</f>
        <v>1.28816</v>
      </c>
      <c r="H98" s="2">
        <f>'Moving Avg'!G98</f>
        <v>1.4022880000000004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BULLISH DIVERGENCE</v>
      </c>
    </row>
    <row r="99" spans="1:12" ht="13.5" x14ac:dyDescent="0.25">
      <c r="A99" s="3">
        <f>RSI!A99</f>
        <v>42450</v>
      </c>
      <c r="B99" s="2">
        <f>RSI!B99</f>
        <v>1.2565999999999999</v>
      </c>
      <c r="C99" s="2">
        <f>RSI!I99</f>
        <v>37.683758339480548</v>
      </c>
      <c r="D99" s="2">
        <f>MACD!E99</f>
        <v>-4.7113724735534657E-3</v>
      </c>
      <c r="E99" s="2">
        <f>MACD!F99</f>
        <v>1.4747621446700779E-2</v>
      </c>
      <c r="F99" s="2">
        <f>'Moving Avg'!D99</f>
        <v>1.2679799999999999</v>
      </c>
      <c r="G99" s="2">
        <f>'Moving Avg'!F99</f>
        <v>1.281825</v>
      </c>
      <c r="H99" s="2">
        <f>'Moving Avg'!G99</f>
        <v>1.3966000000000005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BULLISH DIVERGENCE</v>
      </c>
    </row>
    <row r="100" spans="1:12" ht="13.5" x14ac:dyDescent="0.25">
      <c r="A100" s="3">
        <f>RSI!A100</f>
        <v>42451</v>
      </c>
      <c r="B100" s="2">
        <f>RSI!B100</f>
        <v>1.2565999999999999</v>
      </c>
      <c r="C100" s="2">
        <f>RSI!I100</f>
        <v>37.683758339480541</v>
      </c>
      <c r="D100" s="2">
        <f>MACD!E100</f>
        <v>-4.2815201836075012E-3</v>
      </c>
      <c r="E100" s="2">
        <f>MACD!F100</f>
        <v>1.0941793120639125E-2</v>
      </c>
      <c r="F100" s="2">
        <f>'Moving Avg'!D100</f>
        <v>1.26074</v>
      </c>
      <c r="G100" s="2">
        <f>'Moving Avg'!F100</f>
        <v>1.27756</v>
      </c>
      <c r="H100" s="2">
        <f>'Moving Avg'!G100</f>
        <v>1.3908600000000007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BULLISH DIVERGENCE</v>
      </c>
    </row>
    <row r="101" spans="1:12" ht="13.5" x14ac:dyDescent="0.25">
      <c r="A101" s="3">
        <f>RSI!A101</f>
        <v>42452</v>
      </c>
      <c r="B101" s="2">
        <f>RSI!B101</f>
        <v>1.2203999999999999</v>
      </c>
      <c r="C101" s="2">
        <f>RSI!I101</f>
        <v>32.169172527853434</v>
      </c>
      <c r="D101" s="2">
        <f>MACD!E101</f>
        <v>-9.1931089452046422E-4</v>
      </c>
      <c r="E101" s="2">
        <f>MACD!F101</f>
        <v>8.5695723176072072E-3</v>
      </c>
      <c r="F101" s="2">
        <f>'Moving Avg'!D101</f>
        <v>1.2462599999999999</v>
      </c>
      <c r="G101" s="2">
        <f>'Moving Avg'!F101</f>
        <v>1.2716100000000001</v>
      </c>
      <c r="H101" s="2">
        <f>'Moving Avg'!G101</f>
        <v>1.3837240000000006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</row>
    <row r="102" spans="1:12" ht="13.5" x14ac:dyDescent="0.25">
      <c r="A102" s="3">
        <f>RSI!A102</f>
        <v>42453</v>
      </c>
      <c r="B102" s="2">
        <f>RSI!B102</f>
        <v>1.2565999999999999</v>
      </c>
      <c r="C102" s="2">
        <f>RSI!I102</f>
        <v>41.403679585357978</v>
      </c>
      <c r="D102" s="2">
        <f>MACD!E102</f>
        <v>-3.0330294185174633E-3</v>
      </c>
      <c r="E102" s="2">
        <f>MACD!F102</f>
        <v>6.2490519703822731E-3</v>
      </c>
      <c r="F102" s="2">
        <f>'Moving Avg'!D102</f>
        <v>1.2467799999999998</v>
      </c>
      <c r="G102" s="2">
        <f>'Moving Avg'!F102</f>
        <v>1.2694100000000001</v>
      </c>
      <c r="H102" s="2">
        <f>'Moving Avg'!G102</f>
        <v>1.3773120000000003</v>
      </c>
      <c r="I102" s="2">
        <f>'Moving Avg'!H102</f>
        <v>0</v>
      </c>
      <c r="J102" s="5" t="str">
        <f>OBV!F102</f>
        <v>BULLISH</v>
      </c>
      <c r="K102" s="5" t="str">
        <f>OBV!G102</f>
        <v>WEAK</v>
      </c>
      <c r="L102" s="5" t="str">
        <f>OBV!H102</f>
        <v>CONFIRMED BULLISH</v>
      </c>
    </row>
    <row r="103" spans="1:12" ht="13.5" x14ac:dyDescent="0.25">
      <c r="A103" s="3">
        <f>RSI!A103</f>
        <v>42454</v>
      </c>
      <c r="B103" s="2">
        <f>RSI!B103</f>
        <v>1.2203999999999999</v>
      </c>
      <c r="C103" s="2">
        <f>RSI!I103</f>
        <v>36.10956281426698</v>
      </c>
      <c r="D103" s="2">
        <f>MACD!E103</f>
        <v>-2.995265023497673E-4</v>
      </c>
      <c r="E103" s="2">
        <f>MACD!F103</f>
        <v>4.9393362758358653E-3</v>
      </c>
      <c r="F103" s="2">
        <f>'Moving Avg'!D103</f>
        <v>1.2421199999999999</v>
      </c>
      <c r="G103" s="2">
        <f>'Moving Avg'!F103</f>
        <v>1.2672099999999999</v>
      </c>
      <c r="H103" s="2">
        <f>'Moving Avg'!G103</f>
        <v>1.3707959999999999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BULLISH DIVERGENCE</v>
      </c>
    </row>
    <row r="104" spans="1:12" ht="13.5" x14ac:dyDescent="0.25">
      <c r="A104" s="3">
        <f>RSI!A104</f>
        <v>42457</v>
      </c>
      <c r="B104" s="2">
        <f>RSI!B104</f>
        <v>1.2203999999999999</v>
      </c>
      <c r="C104" s="2">
        <f>RSI!I104</f>
        <v>36.10956281426698</v>
      </c>
      <c r="D104" s="2">
        <f>MACD!E104</f>
        <v>5.2489390473811071E-3</v>
      </c>
      <c r="E104" s="2">
        <f>MACD!F104</f>
        <v>5.0012568301449137E-3</v>
      </c>
      <c r="F104" s="2">
        <f>'Moving Avg'!D104</f>
        <v>1.23488</v>
      </c>
      <c r="G104" s="2">
        <f>'Moving Avg'!F104</f>
        <v>1.26359</v>
      </c>
      <c r="H104" s="2">
        <f>'Moving Avg'!G104</f>
        <v>1.3641759999999998</v>
      </c>
      <c r="I104" s="2">
        <f>'Moving Avg'!H104</f>
        <v>0</v>
      </c>
      <c r="J104" s="5" t="str">
        <f>OBV!F104</f>
        <v>BULLISH</v>
      </c>
      <c r="K104" s="5" t="str">
        <f>OBV!G104</f>
        <v>WEAK</v>
      </c>
      <c r="L104" s="5" t="str">
        <f>OBV!H104</f>
        <v>BULLISH DIVERGENCE</v>
      </c>
    </row>
    <row r="105" spans="1:12" ht="13.5" x14ac:dyDescent="0.25">
      <c r="A105" s="3">
        <f>RSI!A105</f>
        <v>42458</v>
      </c>
      <c r="B105" s="2">
        <f>RSI!B105</f>
        <v>1.2178</v>
      </c>
      <c r="C105" s="2">
        <f>RSI!I105</f>
        <v>35.729014537895139</v>
      </c>
      <c r="D105" s="2">
        <f>MACD!E105</f>
        <v>1.0553874289507714E-2</v>
      </c>
      <c r="E105" s="2">
        <f>MACD!F105</f>
        <v>6.1117803220174741E-3</v>
      </c>
      <c r="F105" s="2">
        <f>'Moving Avg'!D105</f>
        <v>1.22712</v>
      </c>
      <c r="G105" s="2">
        <f>'Moving Avg'!F105</f>
        <v>1.2601</v>
      </c>
      <c r="H105" s="2">
        <f>'Moving Avg'!G105</f>
        <v>1.3576599999999996</v>
      </c>
      <c r="I105" s="2">
        <f>'Moving Avg'!H105</f>
        <v>0</v>
      </c>
      <c r="J105" s="5" t="str">
        <f>OBV!F105</f>
        <v>BULLISH</v>
      </c>
      <c r="K105" s="5" t="str">
        <f>OBV!G105</f>
        <v>WEAK</v>
      </c>
      <c r="L105" s="5" t="str">
        <f>OBV!H105</f>
        <v>BULLISH DIVERGENCE</v>
      </c>
    </row>
    <row r="106" spans="1:12" ht="13.5" x14ac:dyDescent="0.25">
      <c r="A106" s="3">
        <f>RSI!A106</f>
        <v>42459</v>
      </c>
      <c r="B106" s="2">
        <f>RSI!B106</f>
        <v>1.2411000000000001</v>
      </c>
      <c r="C106" s="2">
        <f>RSI!I106</f>
        <v>41.66240967823299</v>
      </c>
      <c r="D106" s="2">
        <f>MACD!E106</f>
        <v>1.3718665441720734E-2</v>
      </c>
      <c r="E106" s="2">
        <f>MACD!F106</f>
        <v>7.6331573459581265E-3</v>
      </c>
      <c r="F106" s="2">
        <f>'Moving Avg'!D106</f>
        <v>1.2312600000000002</v>
      </c>
      <c r="G106" s="2">
        <f>'Moving Avg'!F106</f>
        <v>1.2576449999999999</v>
      </c>
      <c r="H106" s="2">
        <f>'Moving Avg'!G106</f>
        <v>1.3517119999999998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</row>
    <row r="107" spans="1:12" ht="13.5" x14ac:dyDescent="0.25">
      <c r="A107" s="3">
        <f>RSI!A107</f>
        <v>42460</v>
      </c>
      <c r="B107" s="2">
        <f>RSI!B107</f>
        <v>1.254</v>
      </c>
      <c r="C107" s="2">
        <f>RSI!I107</f>
        <v>44.70599069395552</v>
      </c>
      <c r="D107" s="2">
        <f>MACD!E107</f>
        <v>9.7062520659136897E-3</v>
      </c>
      <c r="E107" s="2">
        <f>MACD!F107</f>
        <v>8.0477762899492395E-3</v>
      </c>
      <c r="F107" s="2">
        <f>'Moving Avg'!D107</f>
        <v>1.2307400000000002</v>
      </c>
      <c r="G107" s="2">
        <f>'Moving Avg'!F107</f>
        <v>1.2576450000000003</v>
      </c>
      <c r="H107" s="2">
        <f>'Moving Avg'!G107</f>
        <v>1.3460219999999998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BULLISH DIVERGENCE</v>
      </c>
    </row>
    <row r="108" spans="1:12" ht="13.5" x14ac:dyDescent="0.25">
      <c r="A108" s="3">
        <f>RSI!A108</f>
        <v>42461</v>
      </c>
      <c r="B108" s="2">
        <f>RSI!B108</f>
        <v>1.2178</v>
      </c>
      <c r="C108" s="2">
        <f>RSI!I108</f>
        <v>38.617325220540089</v>
      </c>
      <c r="D108" s="2">
        <f>MACD!E108</f>
        <v>7.5488768903848591E-3</v>
      </c>
      <c r="E108" s="2">
        <f>MACD!F108</f>
        <v>7.9479964100363631E-3</v>
      </c>
      <c r="F108" s="2">
        <f>'Moving Avg'!D108</f>
        <v>1.2302200000000003</v>
      </c>
      <c r="G108" s="2">
        <f>'Moving Avg'!F108</f>
        <v>1.2553150000000002</v>
      </c>
      <c r="H108" s="2">
        <f>'Moving Avg'!G108</f>
        <v>1.3398679999999996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BULLISH DIVERGENCE</v>
      </c>
    </row>
    <row r="109" spans="1:12" ht="13.5" x14ac:dyDescent="0.25">
      <c r="A109" s="3">
        <f>RSI!A109</f>
        <v>42464</v>
      </c>
      <c r="B109" s="2">
        <f>RSI!B109</f>
        <v>1.254</v>
      </c>
      <c r="C109" s="2">
        <f>RSI!I109</f>
        <v>46.468749745070419</v>
      </c>
      <c r="D109" s="2">
        <f>MACD!E109</f>
        <v>5.3708891957069405E-3</v>
      </c>
      <c r="E109" s="2">
        <f>MACD!F109</f>
        <v>7.4325749671704791E-3</v>
      </c>
      <c r="F109" s="2">
        <f>'Moving Avg'!D109</f>
        <v>1.2369399999999999</v>
      </c>
      <c r="G109" s="2">
        <f>'Moving Avg'!F109</f>
        <v>1.2547950000000003</v>
      </c>
      <c r="H109" s="2">
        <f>'Moving Avg'!G109</f>
        <v>1.3344379999999998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CONFIRMED BULLISH</v>
      </c>
    </row>
    <row r="110" spans="1:12" ht="13.5" x14ac:dyDescent="0.25">
      <c r="A110" s="3">
        <f>RSI!A110</f>
        <v>42465</v>
      </c>
      <c r="B110" s="2">
        <f>RSI!B110</f>
        <v>1.254</v>
      </c>
      <c r="C110" s="2">
        <f>RSI!I110</f>
        <v>46.468749745070411</v>
      </c>
      <c r="D110" s="2">
        <f>MACD!E110</f>
        <v>3.6329114953672637E-3</v>
      </c>
      <c r="E110" s="2">
        <f>MACD!F110</f>
        <v>6.6726422728098358E-3</v>
      </c>
      <c r="F110" s="2">
        <f>'Moving Avg'!D110</f>
        <v>1.2441800000000001</v>
      </c>
      <c r="G110" s="2">
        <f>'Moving Avg'!F110</f>
        <v>1.2533700000000003</v>
      </c>
      <c r="H110" s="2">
        <f>'Moving Avg'!G110</f>
        <v>1.3290079999999995</v>
      </c>
      <c r="I110" s="2">
        <f>'Moving Avg'!H110</f>
        <v>0</v>
      </c>
      <c r="J110" s="5" t="str">
        <f>OBV!F110</f>
        <v>BULLISH</v>
      </c>
      <c r="K110" s="5" t="str">
        <f>OBV!G110</f>
        <v>WEAK</v>
      </c>
      <c r="L110" s="5" t="str">
        <f>OBV!H110</f>
        <v>CONFIRMED BULLISH</v>
      </c>
    </row>
    <row r="111" spans="1:12" ht="13.5" x14ac:dyDescent="0.25">
      <c r="A111" s="3">
        <f>RSI!A111</f>
        <v>42466</v>
      </c>
      <c r="B111" s="2">
        <f>RSI!B111</f>
        <v>1.254</v>
      </c>
      <c r="C111" s="2">
        <f>RSI!I111</f>
        <v>46.468749745070404</v>
      </c>
      <c r="D111" s="2">
        <f>MACD!E111</f>
        <v>-3.3097537854727133E-3</v>
      </c>
      <c r="E111" s="2">
        <f>MACD!F111</f>
        <v>4.676163061153326E-3</v>
      </c>
      <c r="F111" s="2">
        <f>'Moving Avg'!D111</f>
        <v>1.2467600000000001</v>
      </c>
      <c r="G111" s="2">
        <f>'Moving Avg'!F111</f>
        <v>1.2519450000000005</v>
      </c>
      <c r="H111" s="2">
        <f>'Moving Avg'!G111</f>
        <v>1.3246119999999997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BEARISH DIVERGENCE</v>
      </c>
    </row>
    <row r="112" spans="1:12" ht="13.5" x14ac:dyDescent="0.25">
      <c r="A112" s="3">
        <f>RSI!A112</f>
        <v>42467</v>
      </c>
      <c r="B112" s="2">
        <f>RSI!B112</f>
        <v>1.254</v>
      </c>
      <c r="C112" s="2">
        <f>RSI!I112</f>
        <v>46.468749745070404</v>
      </c>
      <c r="D112" s="2">
        <f>MACD!E112</f>
        <v>-3.525121127607056E-3</v>
      </c>
      <c r="E112" s="2">
        <f>MACD!F112</f>
        <v>3.0359062234012499E-3</v>
      </c>
      <c r="F112" s="2">
        <f>'Moving Avg'!D112</f>
        <v>1.2467600000000001</v>
      </c>
      <c r="G112" s="2">
        <f>'Moving Avg'!F112</f>
        <v>1.2514250000000005</v>
      </c>
      <c r="H112" s="2">
        <f>'Moving Avg'!G112</f>
        <v>1.3210939999999993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NEUTRAL</v>
      </c>
    </row>
    <row r="113" spans="1:12" ht="13.5" x14ac:dyDescent="0.25">
      <c r="A113" s="3">
        <f>RSI!A113</f>
        <v>42468</v>
      </c>
      <c r="B113" s="2">
        <f>RSI!B113</f>
        <v>1.254</v>
      </c>
      <c r="C113" s="2">
        <f>RSI!I113</f>
        <v>46.468749745070404</v>
      </c>
      <c r="D113" s="2">
        <f>MACD!E113</f>
        <v>-9.1932850437792535E-3</v>
      </c>
      <c r="E113" s="2">
        <f>MACD!F113</f>
        <v>5.9006796996514954E-4</v>
      </c>
      <c r="F113" s="2">
        <f>'Moving Avg'!D113</f>
        <v>1.254</v>
      </c>
      <c r="G113" s="2">
        <f>'Moving Avg'!F113</f>
        <v>1.2503900000000006</v>
      </c>
      <c r="H113" s="2">
        <f>'Moving Avg'!G113</f>
        <v>1.3158699999999997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1.2178</v>
      </c>
      <c r="C114" s="2">
        <f>RSI!I114</f>
        <v>39.204906120132236</v>
      </c>
      <c r="D114" s="2">
        <f>MACD!E114</f>
        <v>-1.1230811929170414E-2</v>
      </c>
      <c r="E114" s="2">
        <f>MACD!F114</f>
        <v>-1.7741080098619632E-3</v>
      </c>
      <c r="F114" s="2">
        <f>'Moving Avg'!D114</f>
        <v>1.2467600000000001</v>
      </c>
      <c r="G114" s="2">
        <f>'Moving Avg'!F114</f>
        <v>1.2466400000000004</v>
      </c>
      <c r="H114" s="2">
        <f>'Moving Avg'!G114</f>
        <v>1.3115779999999995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1.1816</v>
      </c>
      <c r="C115" s="2">
        <f>RSI!I115</f>
        <v>33.556044417458764</v>
      </c>
      <c r="D115" s="2">
        <f>MACD!E115</f>
        <v>-1.0388067330212802E-2</v>
      </c>
      <c r="E115" s="2">
        <f>MACD!F115</f>
        <v>-3.4968998739321315E-3</v>
      </c>
      <c r="F115" s="2">
        <f>'Moving Avg'!D115</f>
        <v>1.23228</v>
      </c>
      <c r="G115" s="2">
        <f>'Moving Avg'!F115</f>
        <v>1.2410800000000002</v>
      </c>
      <c r="H115" s="2">
        <f>'Moving Avg'!G115</f>
        <v>1.3072859999999995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1.1765000000000001</v>
      </c>
      <c r="C116" s="2">
        <f>RSI!I116</f>
        <v>32.838174395035026</v>
      </c>
      <c r="D116" s="2">
        <f>MACD!E116</f>
        <v>-5.2344860366682067E-3</v>
      </c>
      <c r="E116" s="2">
        <f>MACD!F116</f>
        <v>-3.8444171064793468E-3</v>
      </c>
      <c r="F116" s="2">
        <f>'Moving Avg'!D116</f>
        <v>1.21678</v>
      </c>
      <c r="G116" s="2">
        <f>'Moving Avg'!F116</f>
        <v>1.2352650000000003</v>
      </c>
      <c r="H116" s="2">
        <f>'Moving Avg'!G116</f>
        <v>1.3021679999999995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1.1429</v>
      </c>
      <c r="C117" s="2">
        <f>RSI!I117</f>
        <v>28.510680833380121</v>
      </c>
      <c r="D117" s="2">
        <f>MACD!E117</f>
        <v>4.0725589772105941E-3</v>
      </c>
      <c r="E117" s="2">
        <f>MACD!F117</f>
        <v>-2.2610218897413589E-3</v>
      </c>
      <c r="F117" s="2">
        <f>'Moving Avg'!D117</f>
        <v>1.1945600000000001</v>
      </c>
      <c r="G117" s="2">
        <f>'Moving Avg'!F117</f>
        <v>1.2297100000000003</v>
      </c>
      <c r="H117" s="2">
        <f>'Moving Avg'!G117</f>
        <v>1.2963259999999994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1.0860000000000001</v>
      </c>
      <c r="C118" s="2">
        <f>RSI!I118</f>
        <v>22.986294272305614</v>
      </c>
      <c r="D118" s="2">
        <f>MACD!E118</f>
        <v>1.1229673344469226E-2</v>
      </c>
      <c r="E118" s="2">
        <f>MACD!F118</f>
        <v>4.3711715710075829E-4</v>
      </c>
      <c r="F118" s="2">
        <f>'Moving Avg'!D118</f>
        <v>1.16096</v>
      </c>
      <c r="G118" s="2">
        <f>'Moving Avg'!F118</f>
        <v>1.2218250000000002</v>
      </c>
      <c r="H118" s="2">
        <f>'Moving Avg'!G118</f>
        <v>1.2890859999999993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1.0860000000000001</v>
      </c>
      <c r="C119" s="2">
        <f>RSI!I119</f>
        <v>22.986294272305614</v>
      </c>
      <c r="D119" s="2">
        <f>MACD!E119</f>
        <v>2.3780350716601006E-2</v>
      </c>
      <c r="E119" s="2">
        <f>MACD!F119</f>
        <v>5.1057638690008081E-3</v>
      </c>
      <c r="F119" s="2">
        <f>'Moving Avg'!D119</f>
        <v>1.1346000000000003</v>
      </c>
      <c r="G119" s="2">
        <f>'Moving Avg'!F119</f>
        <v>1.213295</v>
      </c>
      <c r="H119" s="2">
        <f>'Moving Avg'!G119</f>
        <v>1.2826739999999992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1.1067</v>
      </c>
      <c r="C120" s="2">
        <f>RSI!I120</f>
        <v>28.806573412425351</v>
      </c>
      <c r="D120" s="2">
        <f>MACD!E120</f>
        <v>3.3723697937313002E-2</v>
      </c>
      <c r="E120" s="2">
        <f>MACD!F120</f>
        <v>1.0829350682663247E-2</v>
      </c>
      <c r="F120" s="2">
        <f>'Moving Avg'!D120</f>
        <v>1.1196200000000001</v>
      </c>
      <c r="G120" s="2">
        <f>'Moving Avg'!F120</f>
        <v>1.2058</v>
      </c>
      <c r="H120" s="2">
        <f>'Moving Avg'!G120</f>
        <v>1.275331999999999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1.1222000000000001</v>
      </c>
      <c r="C121" s="2">
        <f>RSI!I121</f>
        <v>32.896069417758042</v>
      </c>
      <c r="D121" s="2">
        <f>MACD!E121</f>
        <v>4.1660238375907044E-2</v>
      </c>
      <c r="E121" s="2">
        <f>MACD!F121</f>
        <v>1.6995528221312006E-2</v>
      </c>
      <c r="F121" s="2">
        <f>'Moving Avg'!D121</f>
        <v>1.1087600000000002</v>
      </c>
      <c r="G121" s="2">
        <f>'Moving Avg'!F121</f>
        <v>1.2008899999999998</v>
      </c>
      <c r="H121" s="2">
        <f>'Moving Avg'!G121</f>
        <v>1.2682999999999991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1.1429</v>
      </c>
      <c r="C122" s="2">
        <f>RSI!I122</f>
        <v>38.016748698097814</v>
      </c>
      <c r="D122" s="2">
        <f>MACD!E122</f>
        <v>4.7372226031490383E-2</v>
      </c>
      <c r="E122" s="2">
        <f>MACD!F122</f>
        <v>2.3070867783347684E-2</v>
      </c>
      <c r="F122" s="2">
        <f>'Moving Avg'!D122</f>
        <v>1.10876</v>
      </c>
      <c r="G122" s="2">
        <f>'Moving Avg'!F122</f>
        <v>1.1952050000000001</v>
      </c>
      <c r="H122" s="2">
        <f>'Moving Avg'!G122</f>
        <v>1.2629739999999992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NEUTRAL</v>
      </c>
    </row>
    <row r="123" spans="1:12" ht="13.5" x14ac:dyDescent="0.25">
      <c r="A123" s="3">
        <f>RSI!A123</f>
        <v>42482</v>
      </c>
      <c r="B123" s="2">
        <f>RSI!B123</f>
        <v>1.1919999999999999</v>
      </c>
      <c r="C123" s="2">
        <f>RSI!I123</f>
        <v>48.128068880061207</v>
      </c>
      <c r="D123" s="2">
        <f>MACD!E123</f>
        <v>4.8936635436503062E-2</v>
      </c>
      <c r="E123" s="2">
        <f>MACD!F123</f>
        <v>2.8244021313978761E-2</v>
      </c>
      <c r="F123" s="2">
        <f>'Moving Avg'!D123</f>
        <v>1.1299600000000001</v>
      </c>
      <c r="G123" s="2">
        <f>'Moving Avg'!F123</f>
        <v>1.1937849999999999</v>
      </c>
      <c r="H123" s="2">
        <f>'Moving Avg'!G123</f>
        <v>1.257957999999999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1.2592000000000001</v>
      </c>
      <c r="C124" s="2">
        <f>RSI!I124</f>
        <v>58.182621992039905</v>
      </c>
      <c r="D124" s="2">
        <f>MACD!E124</f>
        <v>3.9764174025199717E-2</v>
      </c>
      <c r="E124" s="2">
        <f>MACD!F124</f>
        <v>3.0548051856222953E-2</v>
      </c>
      <c r="F124" s="2">
        <f>'Moving Avg'!D124</f>
        <v>1.1646000000000001</v>
      </c>
      <c r="G124" s="2">
        <f>'Moving Avg'!F124</f>
        <v>1.1957249999999999</v>
      </c>
      <c r="H124" s="2">
        <f>'Moving Avg'!G124</f>
        <v>1.2542859999999991</v>
      </c>
      <c r="I124" s="2">
        <f>'Moving Avg'!H124</f>
        <v>0</v>
      </c>
      <c r="J124" s="5" t="str">
        <f>OBV!F124</f>
        <v>BULLISH</v>
      </c>
      <c r="K124" s="5" t="str">
        <f>OBV!G124</f>
        <v>WEAK</v>
      </c>
      <c r="L124" s="5" t="str">
        <f>OBV!H124</f>
        <v>CONFIRMED BULLISH</v>
      </c>
    </row>
    <row r="125" spans="1:12" ht="13.5" x14ac:dyDescent="0.25">
      <c r="A125" s="3">
        <f>RSI!A125</f>
        <v>42486</v>
      </c>
      <c r="B125" s="2">
        <f>RSI!B125</f>
        <v>1.3057000000000001</v>
      </c>
      <c r="C125" s="2">
        <f>RSI!I125</f>
        <v>63.460520938021915</v>
      </c>
      <c r="D125" s="2">
        <f>MACD!E125</f>
        <v>2.2639149568763228E-2</v>
      </c>
      <c r="E125" s="2">
        <f>MACD!F125</f>
        <v>2.8966271398731012E-2</v>
      </c>
      <c r="F125" s="2">
        <f>'Moving Avg'!D125</f>
        <v>1.2044000000000001</v>
      </c>
      <c r="G125" s="2">
        <f>'Moving Avg'!F125</f>
        <v>1.2001200000000001</v>
      </c>
      <c r="H125" s="2">
        <f>'Moving Avg'!G125</f>
        <v>1.2515439999999991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CONFIRMED BULLISH</v>
      </c>
    </row>
    <row r="126" spans="1:12" ht="13.5" x14ac:dyDescent="0.25">
      <c r="A126" s="3">
        <f>RSI!A126</f>
        <v>42487</v>
      </c>
      <c r="B126" s="2">
        <f>RSI!B126</f>
        <v>1.2669999999999999</v>
      </c>
      <c r="C126" s="2">
        <f>RSI!I126</f>
        <v>57.011291243441043</v>
      </c>
      <c r="D126" s="2">
        <f>MACD!E126</f>
        <v>9.6319178770392089E-3</v>
      </c>
      <c r="E126" s="2">
        <f>MACD!F126</f>
        <v>2.5099400694392655E-2</v>
      </c>
      <c r="F126" s="2">
        <f>'Moving Avg'!D126</f>
        <v>1.23336</v>
      </c>
      <c r="G126" s="2">
        <f>'Moving Avg'!F126</f>
        <v>1.2014150000000001</v>
      </c>
      <c r="H126" s="2">
        <f>'Moving Avg'!G126</f>
        <v>1.2488559999999993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1.2101</v>
      </c>
      <c r="C127" s="2">
        <f>RSI!I127</f>
        <v>49.109027337782045</v>
      </c>
      <c r="D127" s="2">
        <f>MACD!E127</f>
        <v>-2.6544535951324999E-3</v>
      </c>
      <c r="E127" s="2">
        <f>MACD!F127</f>
        <v>1.9548629836487624E-2</v>
      </c>
      <c r="F127" s="2">
        <f>'Moving Avg'!D127</f>
        <v>1.2467999999999999</v>
      </c>
      <c r="G127" s="2">
        <f>'Moving Avg'!F127</f>
        <v>1.1992200000000002</v>
      </c>
      <c r="H127" s="2">
        <f>'Moving Avg'!G127</f>
        <v>1.2450299999999992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1.1429</v>
      </c>
      <c r="C128" s="2">
        <f>RSI!I128</f>
        <v>41.749014522998927</v>
      </c>
      <c r="D128" s="2">
        <f>MACD!E128</f>
        <v>-1.6792158268826629E-2</v>
      </c>
      <c r="E128" s="2">
        <f>MACD!F128</f>
        <v>1.2280472215424776E-2</v>
      </c>
      <c r="F128" s="2">
        <f>'Moving Avg'!D128</f>
        <v>1.23698</v>
      </c>
      <c r="G128" s="2">
        <f>'Moving Avg'!F128</f>
        <v>1.1954750000000003</v>
      </c>
      <c r="H128" s="2">
        <f>'Moving Avg'!G128</f>
        <v>1.2406879999999996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1.1376999999999999</v>
      </c>
      <c r="C129" s="2">
        <f>RSI!I129</f>
        <v>41.234032813986587</v>
      </c>
      <c r="D129" s="2">
        <f>MACD!E129</f>
        <v>-2.7940591750851285E-2</v>
      </c>
      <c r="E129" s="2">
        <f>MACD!F129</f>
        <v>4.2362594221695641E-3</v>
      </c>
      <c r="F129" s="2">
        <f>'Moving Avg'!D129</f>
        <v>1.21268</v>
      </c>
      <c r="G129" s="2">
        <f>'Moving Avg'!F129</f>
        <v>1.1896600000000002</v>
      </c>
      <c r="H129" s="2">
        <f>'Moving Avg'!G129</f>
        <v>1.2357759999999995</v>
      </c>
      <c r="I129" s="2">
        <f>'Moving Avg'!H129</f>
        <v>0</v>
      </c>
      <c r="J129" s="5" t="str">
        <f>OBV!F129</f>
        <v>BEARISH</v>
      </c>
      <c r="K129" s="5" t="str">
        <f>OBV!G129</f>
        <v>STRONG</v>
      </c>
      <c r="L129" s="5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1.1376999999999999</v>
      </c>
      <c r="C130" s="2">
        <f>RSI!I130</f>
        <v>41.23403281398658</v>
      </c>
      <c r="D130" s="2">
        <f>MACD!E130</f>
        <v>-3.3761266510262677E-2</v>
      </c>
      <c r="E130" s="2">
        <f>MACD!F130</f>
        <v>-3.363245764316884E-3</v>
      </c>
      <c r="F130" s="2">
        <f>'Moving Avg'!D130</f>
        <v>1.1790799999999999</v>
      </c>
      <c r="G130" s="2">
        <f>'Moving Avg'!F130</f>
        <v>1.183845</v>
      </c>
      <c r="H130" s="2">
        <f>'Moving Avg'!G130</f>
        <v>1.2316919999999996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1.1092</v>
      </c>
      <c r="C131" s="2">
        <f>RSI!I131</f>
        <v>38.236047819127215</v>
      </c>
      <c r="D131" s="2">
        <f>MACD!E131</f>
        <v>-3.3794430307405365E-2</v>
      </c>
      <c r="E131" s="2">
        <f>MACD!F131</f>
        <v>-9.4494826729345817E-3</v>
      </c>
      <c r="F131" s="2">
        <f>'Moving Avg'!D131</f>
        <v>1.1475199999999997</v>
      </c>
      <c r="G131" s="2">
        <f>'Moving Avg'!F131</f>
        <v>1.1766049999999999</v>
      </c>
      <c r="H131" s="2">
        <f>'Moving Avg'!G131</f>
        <v>1.2270879999999997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1.1376999999999999</v>
      </c>
      <c r="C132" s="2">
        <f>RSI!I132</f>
        <v>42.720961082530209</v>
      </c>
      <c r="D132" s="2">
        <f>MACD!E132</f>
        <v>-3.2213639204797362E-2</v>
      </c>
      <c r="E132" s="2">
        <f>MACD!F132</f>
        <v>-1.4002313979307138E-2</v>
      </c>
      <c r="F132" s="2">
        <f>'Moving Avg'!D132</f>
        <v>1.1330399999999998</v>
      </c>
      <c r="G132" s="2">
        <f>'Moving Avg'!F132</f>
        <v>1.17079</v>
      </c>
      <c r="H132" s="2">
        <f>'Moving Avg'!G132</f>
        <v>1.2238299999999998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1.1041000000000001</v>
      </c>
      <c r="C133" s="2">
        <f>RSI!I133</f>
        <v>39.114845137448334</v>
      </c>
      <c r="D133" s="2">
        <f>MACD!E133</f>
        <v>-2.0506026355690654E-2</v>
      </c>
      <c r="E133" s="2">
        <f>MACD!F133</f>
        <v>-1.5303056454583842E-2</v>
      </c>
      <c r="F133" s="2">
        <f>'Moving Avg'!D133</f>
        <v>1.1252799999999998</v>
      </c>
      <c r="G133" s="2">
        <f>'Moving Avg'!F133</f>
        <v>1.1632949999999997</v>
      </c>
      <c r="H133" s="2">
        <f>'Moving Avg'!G133</f>
        <v>1.2206239999999999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BULLISH DIVERGENCE</v>
      </c>
    </row>
    <row r="134" spans="1:12" ht="13.5" x14ac:dyDescent="0.25">
      <c r="A134" s="3">
        <f>RSI!A134</f>
        <v>42499</v>
      </c>
      <c r="B134" s="2">
        <f>RSI!B134</f>
        <v>1.1298999999999999</v>
      </c>
      <c r="C134" s="2">
        <f>RSI!I134</f>
        <v>43.087419721430471</v>
      </c>
      <c r="D134" s="2">
        <f>MACD!E134</f>
        <v>-1.6706484670094834E-3</v>
      </c>
      <c r="E134" s="2">
        <f>MACD!F134</f>
        <v>-1.2576574857068971E-2</v>
      </c>
      <c r="F134" s="2">
        <f>'Moving Avg'!D134</f>
        <v>1.1237200000000001</v>
      </c>
      <c r="G134" s="2">
        <f>'Moving Avg'!F134</f>
        <v>1.1588999999999998</v>
      </c>
      <c r="H134" s="2">
        <f>'Moving Avg'!G134</f>
        <v>1.2173659999999997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BULLISH DIVERGENCE</v>
      </c>
    </row>
    <row r="135" spans="1:12" ht="13.5" x14ac:dyDescent="0.25">
      <c r="A135" s="3">
        <f>RSI!A135</f>
        <v>42500</v>
      </c>
      <c r="B135" s="2">
        <f>RSI!B135</f>
        <v>1.1014999999999999</v>
      </c>
      <c r="C135" s="2">
        <f>RSI!I135</f>
        <v>39.994000300987501</v>
      </c>
      <c r="D135" s="2">
        <f>MACD!E135</f>
        <v>2.3836506841410143E-2</v>
      </c>
      <c r="E135" s="2">
        <f>MACD!F135</f>
        <v>-5.2939585173731483E-3</v>
      </c>
      <c r="F135" s="2">
        <f>'Moving Avg'!D135</f>
        <v>1.1164799999999999</v>
      </c>
      <c r="G135" s="2">
        <f>'Moving Avg'!F135</f>
        <v>1.154895</v>
      </c>
      <c r="H135" s="2">
        <f>'Moving Avg'!G135</f>
        <v>1.2136439999999999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BULLISH DIVERGENCE</v>
      </c>
    </row>
    <row r="136" spans="1:12" ht="13.5" x14ac:dyDescent="0.25">
      <c r="A136" s="3">
        <f>RSI!A136</f>
        <v>42501</v>
      </c>
      <c r="B136" s="2">
        <f>RSI!B136</f>
        <v>1.1273</v>
      </c>
      <c r="C136" s="2">
        <f>RSI!I136</f>
        <v>43.932116547548631</v>
      </c>
      <c r="D136" s="2">
        <f>MACD!E136</f>
        <v>3.8011212489415414E-2</v>
      </c>
      <c r="E136" s="2">
        <f>MACD!F136</f>
        <v>3.3670756839845641E-3</v>
      </c>
      <c r="F136" s="2">
        <f>'Moving Avg'!D136</f>
        <v>1.1200999999999999</v>
      </c>
      <c r="G136" s="2">
        <f>'Moving Avg'!F136</f>
        <v>1.1524350000000001</v>
      </c>
      <c r="H136" s="2">
        <f>'Moving Avg'!G136</f>
        <v>1.210386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1.0936999999999999</v>
      </c>
      <c r="C137" s="2">
        <f>RSI!I137</f>
        <v>40.229234488336481</v>
      </c>
      <c r="D137" s="2">
        <f>MACD!E137</f>
        <v>4.4010640418884694E-2</v>
      </c>
      <c r="E137" s="2">
        <f>MACD!F137</f>
        <v>1.1495788630964591E-2</v>
      </c>
      <c r="F137" s="2">
        <f>'Moving Avg'!D137</f>
        <v>1.1113</v>
      </c>
      <c r="G137" s="2">
        <f>'Moving Avg'!F137</f>
        <v>1.149975</v>
      </c>
      <c r="H137" s="2">
        <f>'Moving Avg'!G137</f>
        <v>1.2071800000000001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BULLISH DIVERGENCE</v>
      </c>
    </row>
    <row r="138" spans="1:12" ht="13.5" x14ac:dyDescent="0.25">
      <c r="A138" s="3">
        <f>RSI!A138</f>
        <v>42503</v>
      </c>
      <c r="B138" s="2">
        <f>RSI!B138</f>
        <v>1.073</v>
      </c>
      <c r="C138" s="2">
        <f>RSI!I138</f>
        <v>38.098722801796448</v>
      </c>
      <c r="D138" s="2">
        <f>MACD!E138</f>
        <v>4.0730868677940402E-2</v>
      </c>
      <c r="E138" s="2">
        <f>MACD!F138</f>
        <v>1.7342804640359755E-2</v>
      </c>
      <c r="F138" s="2">
        <f>'Moving Avg'!D138</f>
        <v>1.1050799999999998</v>
      </c>
      <c r="G138" s="2">
        <f>'Moving Avg'!F138</f>
        <v>1.1493249999999999</v>
      </c>
      <c r="H138" s="2">
        <f>'Moving Avg'!G138</f>
        <v>1.2033520000000002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BULLISH DIVERGENCE</v>
      </c>
    </row>
    <row r="139" spans="1:12" ht="13.5" x14ac:dyDescent="0.25">
      <c r="A139" s="3">
        <f>RSI!A139</f>
        <v>42506</v>
      </c>
      <c r="B139" s="2">
        <f>RSI!B139</f>
        <v>1.042</v>
      </c>
      <c r="C139" s="2">
        <f>RSI!I139</f>
        <v>35.100706169899937</v>
      </c>
      <c r="D139" s="2">
        <f>MACD!E139</f>
        <v>3.9989954992836418E-2</v>
      </c>
      <c r="E139" s="2">
        <f>MACD!F139</f>
        <v>2.1872234710855087E-2</v>
      </c>
      <c r="F139" s="2">
        <f>'Moving Avg'!D139</f>
        <v>1.0874999999999999</v>
      </c>
      <c r="G139" s="2">
        <f>'Moving Avg'!F139</f>
        <v>1.1471250000000002</v>
      </c>
      <c r="H139" s="2">
        <f>'Moving Avg'!G139</f>
        <v>1.1989040000000002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1.0601</v>
      </c>
      <c r="C140" s="2">
        <f>RSI!I140</f>
        <v>38.160493221144321</v>
      </c>
      <c r="D140" s="2">
        <f>MACD!E140</f>
        <v>3.870359862994488E-2</v>
      </c>
      <c r="E140" s="2">
        <f>MACD!F140</f>
        <v>2.5238507494673049E-2</v>
      </c>
      <c r="F140" s="2">
        <f>'Moving Avg'!D140</f>
        <v>1.0792200000000001</v>
      </c>
      <c r="G140" s="2">
        <f>'Moving Avg'!F140</f>
        <v>1.1447950000000002</v>
      </c>
      <c r="H140" s="2">
        <f>'Moving Avg'!G140</f>
        <v>1.1944560000000002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BULLISH DIVERGENCE</v>
      </c>
    </row>
    <row r="141" spans="1:12" ht="13.5" x14ac:dyDescent="0.25">
      <c r="A141" s="3">
        <f>RSI!A141</f>
        <v>42508</v>
      </c>
      <c r="B141" s="2">
        <f>RSI!B141</f>
        <v>1.0575000000000001</v>
      </c>
      <c r="C141" s="2">
        <f>RSI!I141</f>
        <v>37.884188265788133</v>
      </c>
      <c r="D141" s="2">
        <f>MACD!E141</f>
        <v>3.394701061195371E-2</v>
      </c>
      <c r="E141" s="2">
        <f>MACD!F141</f>
        <v>2.6980208118129186E-2</v>
      </c>
      <c r="F141" s="2">
        <f>'Moving Avg'!D141</f>
        <v>1.0652599999999999</v>
      </c>
      <c r="G141" s="2">
        <f>'Moving Avg'!F141</f>
        <v>1.1415599999999999</v>
      </c>
      <c r="H141" s="2">
        <f>'Moving Avg'!G141</f>
        <v>1.1899560000000002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1.0343</v>
      </c>
      <c r="C142" s="2">
        <f>RSI!I142</f>
        <v>35.419741708816602</v>
      </c>
      <c r="D142" s="2">
        <f>MACD!E142</f>
        <v>3.6525786260399595E-2</v>
      </c>
      <c r="E142" s="2">
        <f>MACD!F142</f>
        <v>2.8889323746583269E-2</v>
      </c>
      <c r="F142" s="2">
        <f>'Moving Avg'!D142</f>
        <v>1.0533800000000002</v>
      </c>
      <c r="G142" s="2">
        <f>'Moving Avg'!F142</f>
        <v>1.1361300000000001</v>
      </c>
      <c r="H142" s="2">
        <f>'Moving Avg'!G142</f>
        <v>1.1853540000000005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1.0032000000000001</v>
      </c>
      <c r="C143" s="2">
        <f>RSI!I143</f>
        <v>32.378984596940114</v>
      </c>
      <c r="D143" s="2">
        <f>MACD!E143</f>
        <v>3.6442766768322699E-2</v>
      </c>
      <c r="E143" s="2">
        <f>MACD!F143</f>
        <v>3.0400012350931156E-2</v>
      </c>
      <c r="F143" s="2">
        <f>'Moving Avg'!D143</f>
        <v>1.0394200000000002</v>
      </c>
      <c r="G143" s="2">
        <f>'Moving Avg'!F143</f>
        <v>1.12669</v>
      </c>
      <c r="H143" s="2">
        <f>'Moving Avg'!G143</f>
        <v>1.1799240000000002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1.0084</v>
      </c>
      <c r="C144" s="2">
        <f>RSI!I144</f>
        <v>33.408383116261859</v>
      </c>
      <c r="D144" s="2">
        <f>MACD!E144</f>
        <v>4.0696323955233149E-2</v>
      </c>
      <c r="E144" s="2">
        <f>MACD!F144</f>
        <v>3.2459274671791556E-2</v>
      </c>
      <c r="F144" s="2">
        <f>'Moving Avg'!D144</f>
        <v>1.0327000000000002</v>
      </c>
      <c r="G144" s="2">
        <f>'Moving Avg'!F144</f>
        <v>1.11415</v>
      </c>
      <c r="H144" s="2">
        <f>'Moving Avg'!G144</f>
        <v>1.1742360000000003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1.0343</v>
      </c>
      <c r="C145" s="2">
        <f>RSI!I145</f>
        <v>38.435439310534264</v>
      </c>
      <c r="D145" s="2">
        <f>MACD!E145</f>
        <v>3.8661973330103239E-2</v>
      </c>
      <c r="E145" s="2">
        <f>MACD!F145</f>
        <v>3.369981440345389E-2</v>
      </c>
      <c r="F145" s="2">
        <f>'Moving Avg'!D145</f>
        <v>1.0275400000000001</v>
      </c>
      <c r="G145" s="2">
        <f>'Moving Avg'!F145</f>
        <v>1.1005800000000001</v>
      </c>
      <c r="H145" s="2">
        <f>'Moving Avg'!G145</f>
        <v>1.1690660000000002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1.0265</v>
      </c>
      <c r="C146" s="2">
        <f>RSI!I146</f>
        <v>37.516894012550033</v>
      </c>
      <c r="D146" s="2">
        <f>MACD!E146</f>
        <v>4.1940337104373615E-2</v>
      </c>
      <c r="E146" s="2">
        <f>MACD!F146</f>
        <v>3.534791894363784E-2</v>
      </c>
      <c r="F146" s="2">
        <f>'Moving Avg'!D146</f>
        <v>1.0213399999999999</v>
      </c>
      <c r="G146" s="2">
        <f>'Moving Avg'!F146</f>
        <v>1.0885549999999999</v>
      </c>
      <c r="H146" s="2">
        <f>'Moving Avg'!G146</f>
        <v>1.1637400000000002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BULLISH DIVERGENCE</v>
      </c>
    </row>
    <row r="147" spans="1:12" ht="13.5" x14ac:dyDescent="0.25">
      <c r="A147" s="3">
        <f>RSI!A147</f>
        <v>42516</v>
      </c>
      <c r="B147" s="2">
        <f>RSI!B147</f>
        <v>1.0186999999999999</v>
      </c>
      <c r="C147" s="2">
        <f>RSI!I147</f>
        <v>36.575558635773284</v>
      </c>
      <c r="D147" s="2">
        <f>MACD!E147</f>
        <v>4.0588168128609547E-2</v>
      </c>
      <c r="E147" s="2">
        <f>MACD!F147</f>
        <v>3.6395968780632185E-2</v>
      </c>
      <c r="F147" s="2">
        <f>'Moving Avg'!D147</f>
        <v>1.0182199999999999</v>
      </c>
      <c r="G147" s="2">
        <f>'Moving Avg'!F147</f>
        <v>1.0789849999999999</v>
      </c>
      <c r="H147" s="2">
        <f>'Moving Avg'!G147</f>
        <v>1.1590340000000003</v>
      </c>
      <c r="I147" s="2">
        <f>'Moving Avg'!H147</f>
        <v>0</v>
      </c>
      <c r="J147" s="5" t="str">
        <f>OBV!F147</f>
        <v>BULLISH</v>
      </c>
      <c r="K147" s="5" t="str">
        <f>OBV!G147</f>
        <v>NEUTRAL</v>
      </c>
      <c r="L147" s="5" t="str">
        <f>OBV!H147</f>
        <v>BULLISH DIVERGENCE</v>
      </c>
    </row>
    <row r="148" spans="1:12" ht="13.5" x14ac:dyDescent="0.25">
      <c r="A148" s="3">
        <f>RSI!A148</f>
        <v>42517</v>
      </c>
      <c r="B148" s="2">
        <f>RSI!B148</f>
        <v>0.9748</v>
      </c>
      <c r="C148" s="2">
        <f>RSI!I148</f>
        <v>31.747412179163817</v>
      </c>
      <c r="D148" s="2">
        <f>MACD!E148</f>
        <v>3.9988170576331861E-2</v>
      </c>
      <c r="E148" s="2">
        <f>MACD!F148</f>
        <v>3.7114409139772125E-2</v>
      </c>
      <c r="F148" s="2">
        <f>'Moving Avg'!D148</f>
        <v>1.01254</v>
      </c>
      <c r="G148" s="2">
        <f>'Moving Avg'!F148</f>
        <v>1.0705800000000001</v>
      </c>
      <c r="H148" s="2">
        <f>'Moving Avg'!G148</f>
        <v>1.1536560000000002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1.0109999999999999</v>
      </c>
      <c r="C149" s="2">
        <f>RSI!I149</f>
        <v>38.908795036929654</v>
      </c>
      <c r="D149" s="2">
        <f>MACD!E149</f>
        <v>3.2730757444760172E-2</v>
      </c>
      <c r="E149" s="2">
        <f>MACD!F149</f>
        <v>3.6237678800769738E-2</v>
      </c>
      <c r="F149" s="2">
        <f>'Moving Avg'!D149</f>
        <v>1.0130599999999998</v>
      </c>
      <c r="G149" s="2">
        <f>'Moving Avg'!F149</f>
        <v>1.0642449999999999</v>
      </c>
      <c r="H149" s="2">
        <f>'Moving Avg'!G149</f>
        <v>1.1487440000000002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BEARISH DIVERGENCE</v>
      </c>
    </row>
    <row r="150" spans="1:12" ht="13.5" x14ac:dyDescent="0.25">
      <c r="A150" s="3">
        <f>RSI!A150</f>
        <v>42521</v>
      </c>
      <c r="B150" s="2">
        <f>RSI!B150</f>
        <v>0.99550000000000005</v>
      </c>
      <c r="C150" s="2">
        <f>RSI!I150</f>
        <v>37.113177968037917</v>
      </c>
      <c r="D150" s="2">
        <f>MACD!E150</f>
        <v>3.0957789806693725E-2</v>
      </c>
      <c r="E150" s="2">
        <f>MACD!F150</f>
        <v>3.5181701001954536E-2</v>
      </c>
      <c r="F150" s="2">
        <f>'Moving Avg'!D150</f>
        <v>1.0052999999999999</v>
      </c>
      <c r="G150" s="2">
        <f>'Moving Avg'!F150</f>
        <v>1.0571349999999997</v>
      </c>
      <c r="H150" s="2">
        <f>'Moving Avg'!G150</f>
        <v>1.1435220000000001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0.98</v>
      </c>
      <c r="C151" s="2">
        <f>RSI!I151</f>
        <v>35.356007697470815</v>
      </c>
      <c r="D151" s="2">
        <f>MACD!E151</f>
        <v>3.0700247756280774E-2</v>
      </c>
      <c r="E151" s="2">
        <f>MACD!F151</f>
        <v>3.4285410352819783E-2</v>
      </c>
      <c r="F151" s="2">
        <f>'Moving Avg'!D151</f>
        <v>0.99600000000000011</v>
      </c>
      <c r="G151" s="2">
        <f>'Moving Avg'!F151</f>
        <v>1.0506749999999998</v>
      </c>
      <c r="H151" s="2">
        <f>'Moving Avg'!G151</f>
        <v>1.1387140000000002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0.95150000000000001</v>
      </c>
      <c r="C152" s="2">
        <f>RSI!I152</f>
        <v>32.325414460192931</v>
      </c>
      <c r="D152" s="2">
        <f>MACD!E152</f>
        <v>2.9573680648335543E-2</v>
      </c>
      <c r="E152" s="2">
        <f>MACD!F152</f>
        <v>3.3343064411922939E-2</v>
      </c>
      <c r="F152" s="2">
        <f>'Moving Avg'!D152</f>
        <v>0.98255999999999999</v>
      </c>
      <c r="G152" s="2">
        <f>'Moving Avg'!F152</f>
        <v>1.0413649999999999</v>
      </c>
      <c r="H152" s="2">
        <f>'Moving Avg'!G152</f>
        <v>1.1326120000000004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0.9748</v>
      </c>
      <c r="C153" s="2">
        <f>RSI!I153</f>
        <v>37.074264696027385</v>
      </c>
      <c r="D153" s="2">
        <f>MACD!E153</f>
        <v>2.2787069032158103E-2</v>
      </c>
      <c r="E153" s="2">
        <f>MACD!F153</f>
        <v>3.1231865335969972E-2</v>
      </c>
      <c r="F153" s="2">
        <f>'Moving Avg'!D153</f>
        <v>0.98255999999999999</v>
      </c>
      <c r="G153" s="2">
        <f>'Moving Avg'!F153</f>
        <v>1.0348999999999999</v>
      </c>
      <c r="H153" s="2">
        <f>'Moving Avg'!G153</f>
        <v>1.1277000000000001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NEUTRAL</v>
      </c>
    </row>
    <row r="154" spans="1:12" ht="13.5" x14ac:dyDescent="0.25">
      <c r="A154" s="3">
        <f>RSI!A154</f>
        <v>42527</v>
      </c>
      <c r="B154" s="2">
        <f>RSI!B154</f>
        <v>0.98</v>
      </c>
      <c r="C154" s="2">
        <f>RSI!I154</f>
        <v>38.117926600803926</v>
      </c>
      <c r="D154" s="2">
        <f>MACD!E154</f>
        <v>1.7948703019116996E-2</v>
      </c>
      <c r="E154" s="2">
        <f>MACD!F154</f>
        <v>2.8575232872599377E-2</v>
      </c>
      <c r="F154" s="2">
        <f>'Moving Avg'!D154</f>
        <v>0.97636000000000001</v>
      </c>
      <c r="G154" s="2">
        <f>'Moving Avg'!F154</f>
        <v>1.0274050000000001</v>
      </c>
      <c r="H154" s="2">
        <f>'Moving Avg'!G154</f>
        <v>1.122892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0.98</v>
      </c>
      <c r="C155" s="2">
        <f>RSI!I155</f>
        <v>38.117926600803926</v>
      </c>
      <c r="D155" s="2">
        <f>MACD!E155</f>
        <v>1.8261678900419742E-2</v>
      </c>
      <c r="E155" s="2">
        <f>MACD!F155</f>
        <v>2.6512522078163452E-2</v>
      </c>
      <c r="F155" s="2">
        <f>'Moving Avg'!D155</f>
        <v>0.97326000000000001</v>
      </c>
      <c r="G155" s="2">
        <f>'Moving Avg'!F155</f>
        <v>1.0213299999999998</v>
      </c>
      <c r="H155" s="2">
        <f>'Moving Avg'!G155</f>
        <v>1.118136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0.98</v>
      </c>
      <c r="C156" s="2">
        <f>RSI!I156</f>
        <v>38.117926600803926</v>
      </c>
      <c r="D156" s="2">
        <f>MACD!E156</f>
        <v>1.7717581042176356E-2</v>
      </c>
      <c r="E156" s="2">
        <f>MACD!F156</f>
        <v>2.4753533870966037E-2</v>
      </c>
      <c r="F156" s="2">
        <f>'Moving Avg'!D156</f>
        <v>0.97326000000000001</v>
      </c>
      <c r="G156" s="2">
        <f>'Moving Avg'!F156</f>
        <v>1.013965</v>
      </c>
      <c r="H156" s="2">
        <f>'Moving Avg'!G156</f>
        <v>1.112914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NEUTRAL</v>
      </c>
    </row>
    <row r="157" spans="1:12" ht="13.5" x14ac:dyDescent="0.25">
      <c r="A157" s="3">
        <f>RSI!A157</f>
        <v>42530</v>
      </c>
      <c r="B157" s="2">
        <f>RSI!B157</f>
        <v>0.95150000000000001</v>
      </c>
      <c r="C157" s="2">
        <f>RSI!I157</f>
        <v>34.231479436661473</v>
      </c>
      <c r="D157" s="2">
        <f>MACD!E157</f>
        <v>1.8530409431960715E-2</v>
      </c>
      <c r="E157" s="2">
        <f>MACD!F157</f>
        <v>2.3508908983164975E-2</v>
      </c>
      <c r="F157" s="2">
        <f>'Moving Avg'!D157</f>
        <v>0.97326000000000001</v>
      </c>
      <c r="G157" s="2">
        <f>'Moving Avg'!F157</f>
        <v>1.0068550000000001</v>
      </c>
      <c r="H157" s="2">
        <f>'Moving Avg'!G157</f>
        <v>1.1068640000000001</v>
      </c>
      <c r="I157" s="2">
        <f>'Moving Avg'!H157</f>
        <v>0</v>
      </c>
      <c r="J157" s="5" t="str">
        <f>OBV!F157</f>
        <v>BEARISH</v>
      </c>
      <c r="K157" s="5" t="str">
        <f>OBV!G157</f>
        <v>NEUTRAL</v>
      </c>
      <c r="L157" s="5" t="str">
        <f>OBV!H157</f>
        <v>NEUTRAL</v>
      </c>
    </row>
    <row r="158" spans="1:12" ht="13.5" x14ac:dyDescent="0.25">
      <c r="A158" s="3">
        <f>RSI!A158</f>
        <v>42531</v>
      </c>
      <c r="B158" s="2">
        <f>RSI!B158</f>
        <v>0.97740000000000005</v>
      </c>
      <c r="C158" s="2">
        <f>RSI!I158</f>
        <v>40.198720241940322</v>
      </c>
      <c r="D158" s="2">
        <f>MACD!E158</f>
        <v>1.1049515327866466E-2</v>
      </c>
      <c r="E158" s="2">
        <f>MACD!F158</f>
        <v>2.1017030252105273E-2</v>
      </c>
      <c r="F158" s="2">
        <f>'Moving Avg'!D158</f>
        <v>0.97377999999999998</v>
      </c>
      <c r="G158" s="2">
        <f>'Moving Avg'!F158</f>
        <v>1.002075</v>
      </c>
      <c r="H158" s="2">
        <f>'Moving Avg'!G158</f>
        <v>1.1020560000000001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BEARISH DIVERGENCE</v>
      </c>
    </row>
    <row r="159" spans="1:12" ht="13.5" x14ac:dyDescent="0.25">
      <c r="A159" s="3">
        <f>RSI!A159</f>
        <v>42534</v>
      </c>
      <c r="B159" s="2">
        <f>RSI!B159</f>
        <v>0.98250000000000004</v>
      </c>
      <c r="C159" s="2">
        <f>RSI!I159</f>
        <v>41.327591722641849</v>
      </c>
      <c r="D159" s="2">
        <f>MACD!E159</f>
        <v>1.0224318917788411E-2</v>
      </c>
      <c r="E159" s="2">
        <f>MACD!F159</f>
        <v>1.8858487985241902E-2</v>
      </c>
      <c r="F159" s="2">
        <f>'Moving Avg'!D159</f>
        <v>0.97428000000000003</v>
      </c>
      <c r="G159" s="2">
        <f>'Moving Avg'!F159</f>
        <v>0.9991000000000001</v>
      </c>
      <c r="H159" s="2">
        <f>'Moving Avg'!G159</f>
        <v>1.0966260000000001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BEARISH DIVERGENCE</v>
      </c>
    </row>
    <row r="160" spans="1:12" ht="13.5" x14ac:dyDescent="0.25">
      <c r="A160" s="3">
        <f>RSI!A160</f>
        <v>42535</v>
      </c>
      <c r="B160" s="2">
        <f>RSI!B160</f>
        <v>1.0058</v>
      </c>
      <c r="C160" s="2">
        <f>RSI!I160</f>
        <v>46.313765344902052</v>
      </c>
      <c r="D160" s="2">
        <f>MACD!E160</f>
        <v>5.6755260732226365E-3</v>
      </c>
      <c r="E160" s="2">
        <f>MACD!F160</f>
        <v>1.622189560283805E-2</v>
      </c>
      <c r="F160" s="2">
        <f>'Moving Avg'!D160</f>
        <v>0.97943999999999998</v>
      </c>
      <c r="G160" s="2">
        <f>'Moving Avg'!F160</f>
        <v>0.99638500000000008</v>
      </c>
      <c r="H160" s="2">
        <f>'Moving Avg'!G160</f>
        <v>1.0916620000000001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1.0058</v>
      </c>
      <c r="C161" s="2">
        <f>RSI!I161</f>
        <v>46.313765344902052</v>
      </c>
      <c r="D161" s="2">
        <f>MACD!E161</f>
        <v>-4.5501562634586712E-4</v>
      </c>
      <c r="E161" s="2">
        <f>MACD!F161</f>
        <v>1.2886513357001268E-2</v>
      </c>
      <c r="F161" s="2">
        <f>'Moving Avg'!D161</f>
        <v>0.98460000000000003</v>
      </c>
      <c r="G161" s="2">
        <f>'Moving Avg'!F161</f>
        <v>0.99380000000000024</v>
      </c>
      <c r="H161" s="2">
        <f>'Moving Avg'!G161</f>
        <v>1.0866980000000002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0.98250000000000004</v>
      </c>
      <c r="C162" s="2">
        <f>RSI!I162</f>
        <v>42.158593736591627</v>
      </c>
      <c r="D162" s="2">
        <f>MACD!E162</f>
        <v>-8.2056677769897224E-3</v>
      </c>
      <c r="E162" s="2">
        <f>MACD!F162</f>
        <v>8.6680771302030703E-3</v>
      </c>
      <c r="F162" s="2">
        <f>'Moving Avg'!D162</f>
        <v>0.9907999999999999</v>
      </c>
      <c r="G162" s="2">
        <f>'Moving Avg'!F162</f>
        <v>0.99121000000000026</v>
      </c>
      <c r="H162" s="2">
        <f>'Moving Avg'!G162</f>
        <v>1.0812680000000001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1.0265</v>
      </c>
      <c r="C163" s="2">
        <f>RSI!I163</f>
        <v>51.083708985333686</v>
      </c>
      <c r="D163" s="2">
        <f>MACD!E163</f>
        <v>-1.4212524387585246E-2</v>
      </c>
      <c r="E163" s="2">
        <f>MACD!F163</f>
        <v>4.0919568266454074E-3</v>
      </c>
      <c r="F163" s="2">
        <f>'Moving Avg'!D163</f>
        <v>1.0006200000000001</v>
      </c>
      <c r="G163" s="2">
        <f>'Moving Avg'!F163</f>
        <v>0.99237500000000001</v>
      </c>
      <c r="H163" s="2">
        <f>'Moving Avg'!G163</f>
        <v>1.0767180000000001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1.0213000000000001</v>
      </c>
      <c r="C164" s="2">
        <f>RSI!I164</f>
        <v>50.099819095629151</v>
      </c>
      <c r="D164" s="2">
        <f>MACD!E164</f>
        <v>-1.8160773590899737E-2</v>
      </c>
      <c r="E164" s="2">
        <f>MACD!F164</f>
        <v>-3.5858925686362139E-4</v>
      </c>
      <c r="F164" s="2">
        <f>'Moving Avg'!D164</f>
        <v>1.0083800000000001</v>
      </c>
      <c r="G164" s="2">
        <f>'Moving Avg'!F164</f>
        <v>0.9930199999999999</v>
      </c>
      <c r="H164" s="2">
        <f>'Moving Avg'!G164</f>
        <v>1.0727880000000001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BEARISH DIVERGENCE</v>
      </c>
    </row>
    <row r="165" spans="1:12" ht="13.5" x14ac:dyDescent="0.25">
      <c r="A165" s="3">
        <f>RSI!A165</f>
        <v>42542</v>
      </c>
      <c r="B165" s="2">
        <f>RSI!B165</f>
        <v>1.0084</v>
      </c>
      <c r="C165" s="2">
        <f>RSI!I165</f>
        <v>47.648046289574083</v>
      </c>
      <c r="D165" s="2">
        <f>MACD!E165</f>
        <v>-2.0562270561121809E-2</v>
      </c>
      <c r="E165" s="2">
        <f>MACD!F165</f>
        <v>-4.3993255177152595E-3</v>
      </c>
      <c r="F165" s="2">
        <f>'Moving Avg'!D165</f>
        <v>1.0089000000000001</v>
      </c>
      <c r="G165" s="2">
        <f>'Moving Avg'!F165</f>
        <v>0.99172499999999997</v>
      </c>
      <c r="H165" s="2">
        <f>'Moving Avg'!G165</f>
        <v>1.0693240000000002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BEARISH DIVERGENCE</v>
      </c>
    </row>
    <row r="166" spans="1:12" ht="13.5" x14ac:dyDescent="0.25">
      <c r="A166" s="3">
        <f>RSI!A166</f>
        <v>42543</v>
      </c>
      <c r="B166" s="2">
        <f>RSI!B166</f>
        <v>1.0084</v>
      </c>
      <c r="C166" s="2">
        <f>RSI!I166</f>
        <v>47.648046289574083</v>
      </c>
      <c r="D166" s="2">
        <f>MACD!E166</f>
        <v>-2.2533104135385673E-2</v>
      </c>
      <c r="E166" s="2">
        <f>MACD!F166</f>
        <v>-8.0260812412493426E-3</v>
      </c>
      <c r="F166" s="2">
        <f>'Moving Avg'!D166</f>
        <v>1.00942</v>
      </c>
      <c r="G166" s="2">
        <f>'Moving Avg'!F166</f>
        <v>0.99082000000000003</v>
      </c>
      <c r="H166" s="2">
        <f>'Moving Avg'!G166</f>
        <v>1.0659620000000003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BEARISH DIVERGENCE</v>
      </c>
    </row>
    <row r="167" spans="1:12" ht="13.5" x14ac:dyDescent="0.25">
      <c r="A167" s="3">
        <f>RSI!A167</f>
        <v>42544</v>
      </c>
      <c r="B167" s="2">
        <f>RSI!B167</f>
        <v>0.99550000000000005</v>
      </c>
      <c r="C167" s="2">
        <f>RSI!I167</f>
        <v>45.088967132150863</v>
      </c>
      <c r="D167" s="2">
        <f>MACD!E167</f>
        <v>-2.7573123555274304E-2</v>
      </c>
      <c r="E167" s="2">
        <f>MACD!F167</f>
        <v>-1.1935489704054336E-2</v>
      </c>
      <c r="F167" s="2">
        <f>'Moving Avg'!D167</f>
        <v>1.0120200000000001</v>
      </c>
      <c r="G167" s="2">
        <f>'Moving Avg'!F167</f>
        <v>0.98966000000000032</v>
      </c>
      <c r="H167" s="2">
        <f>'Moving Avg'!G167</f>
        <v>1.0630140000000001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BEARISH DIVERGENCE</v>
      </c>
    </row>
    <row r="168" spans="1:12" ht="13.5" x14ac:dyDescent="0.25">
      <c r="A168" s="3">
        <f>RSI!A168</f>
        <v>42545</v>
      </c>
      <c r="B168" s="2">
        <f>RSI!B168</f>
        <v>0.98</v>
      </c>
      <c r="C168" s="2">
        <f>RSI!I168</f>
        <v>42.15904513169906</v>
      </c>
      <c r="D168" s="2">
        <f>MACD!E168</f>
        <v>-2.6576294057406358E-2</v>
      </c>
      <c r="E168" s="2">
        <f>MACD!F168</f>
        <v>-1.4863650574724743E-2</v>
      </c>
      <c r="F168" s="2">
        <f>'Moving Avg'!D168</f>
        <v>1.0027200000000001</v>
      </c>
      <c r="G168" s="2">
        <f>'Moving Avg'!F168</f>
        <v>0.98992000000000024</v>
      </c>
      <c r="H168" s="2">
        <f>'Moving Avg'!G168</f>
        <v>1.0608940000000002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0.99550000000000005</v>
      </c>
      <c r="C169" s="2">
        <f>RSI!I169</f>
        <v>45.941994050558108</v>
      </c>
      <c r="D169" s="2">
        <f>MACD!E169</f>
        <v>-2.5885600928792885E-2</v>
      </c>
      <c r="E169" s="2">
        <f>MACD!F169</f>
        <v>-1.7068040645538372E-2</v>
      </c>
      <c r="F169" s="2">
        <f>'Moving Avg'!D169</f>
        <v>0.99756</v>
      </c>
      <c r="G169" s="2">
        <f>'Moving Avg'!F169</f>
        <v>0.98914500000000005</v>
      </c>
      <c r="H169" s="2">
        <f>'Moving Avg'!G169</f>
        <v>1.0590840000000001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0.99550000000000005</v>
      </c>
      <c r="C170" s="2">
        <f>RSI!I170</f>
        <v>45.941994050558108</v>
      </c>
      <c r="D170" s="2">
        <f>MACD!E170</f>
        <v>-2.161299974906683E-2</v>
      </c>
      <c r="E170" s="2">
        <f>MACD!F170</f>
        <v>-1.7977032466244065E-2</v>
      </c>
      <c r="F170" s="2">
        <f>'Moving Avg'!D170</f>
        <v>0.99497999999999998</v>
      </c>
      <c r="G170" s="2">
        <f>'Moving Avg'!F170</f>
        <v>0.98914500000000005</v>
      </c>
      <c r="H170" s="2">
        <f>'Moving Avg'!G170</f>
        <v>1.0568600000000001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0.99550000000000005</v>
      </c>
      <c r="C171" s="2">
        <f>RSI!I171</f>
        <v>45.941994050558115</v>
      </c>
      <c r="D171" s="2">
        <f>MACD!E171</f>
        <v>-1.7901839283479992E-2</v>
      </c>
      <c r="E171" s="2">
        <f>MACD!F171</f>
        <v>-1.7961993829691252E-2</v>
      </c>
      <c r="F171" s="2">
        <f>'Moving Avg'!D171</f>
        <v>0.99239999999999995</v>
      </c>
      <c r="G171" s="2">
        <f>'Moving Avg'!F171</f>
        <v>0.98992000000000002</v>
      </c>
      <c r="H171" s="2">
        <f>'Moving Avg'!G171</f>
        <v>1.0543259999999999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0.99550000000000005</v>
      </c>
      <c r="C172" s="2">
        <f>RSI!I172</f>
        <v>45.941994050558108</v>
      </c>
      <c r="D172" s="2">
        <f>MACD!E172</f>
        <v>-1.8257461832852484E-2</v>
      </c>
      <c r="E172" s="2">
        <f>MACD!F172</f>
        <v>-1.8021087430323497E-2</v>
      </c>
      <c r="F172" s="2">
        <f>'Moving Avg'!D172</f>
        <v>0.99239999999999995</v>
      </c>
      <c r="G172" s="2">
        <f>'Moving Avg'!F172</f>
        <v>0.99212000000000011</v>
      </c>
      <c r="H172" s="2">
        <f>'Moving Avg'!G172</f>
        <v>1.0513779999999999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NEUTRAL</v>
      </c>
    </row>
    <row r="173" spans="1:12" ht="13.5" x14ac:dyDescent="0.25">
      <c r="A173" s="3">
        <f>RSI!A173</f>
        <v>42552</v>
      </c>
      <c r="B173" s="2">
        <f>RSI!B173</f>
        <v>0.99550000000000005</v>
      </c>
      <c r="C173" s="2">
        <f>RSI!I173</f>
        <v>45.941994050558108</v>
      </c>
      <c r="D173" s="2">
        <f>MACD!E173</f>
        <v>-1.1706938624151619E-2</v>
      </c>
      <c r="E173" s="2">
        <f>MACD!F173</f>
        <v>-1.6758257669089123E-2</v>
      </c>
      <c r="F173" s="2">
        <f>'Moving Avg'!D173</f>
        <v>0.99550000000000005</v>
      </c>
      <c r="G173" s="2">
        <f>'Moving Avg'!F173</f>
        <v>0.99315500000000001</v>
      </c>
      <c r="H173" s="2">
        <f>'Moving Avg'!G173</f>
        <v>1.0474479999999999</v>
      </c>
      <c r="I173" s="2">
        <f>'Moving Avg'!H173</f>
        <v>0</v>
      </c>
      <c r="J173" s="5" t="str">
        <f>OBV!F173</f>
        <v>BULLISH</v>
      </c>
      <c r="K173" s="5" t="str">
        <f>OBV!G173</f>
        <v>WEAK</v>
      </c>
      <c r="L173" s="5" t="str">
        <f>OBV!H173</f>
        <v>CONFIRMED BULLISH</v>
      </c>
    </row>
    <row r="174" spans="1:12" ht="13.5" x14ac:dyDescent="0.25">
      <c r="A174" s="3">
        <f>RSI!A174</f>
        <v>42555</v>
      </c>
      <c r="B174" s="2">
        <f>RSI!B174</f>
        <v>0.99550000000000005</v>
      </c>
      <c r="C174" s="2">
        <f>RSI!I174</f>
        <v>45.941994050558115</v>
      </c>
      <c r="D174" s="2">
        <f>MACD!E174</f>
        <v>-6.8880735617887767E-3</v>
      </c>
      <c r="E174" s="2">
        <f>MACD!F174</f>
        <v>-1.4784220847629054E-2</v>
      </c>
      <c r="F174" s="2">
        <f>'Moving Avg'!D174</f>
        <v>0.99550000000000005</v>
      </c>
      <c r="G174" s="2">
        <f>'Moving Avg'!F174</f>
        <v>0.99392999999999998</v>
      </c>
      <c r="H174" s="2">
        <f>'Moving Avg'!G174</f>
        <v>1.0421739999999999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</row>
    <row r="175" spans="1:12" ht="13.5" x14ac:dyDescent="0.25">
      <c r="A175" s="3">
        <f>RSI!A175</f>
        <v>42559</v>
      </c>
      <c r="B175" s="2">
        <f>RSI!B175</f>
        <v>0.99550000000000005</v>
      </c>
      <c r="C175" s="2">
        <f>RSI!I175</f>
        <v>45.941994050558115</v>
      </c>
      <c r="D175" s="2">
        <f>MACD!E175</f>
        <v>-4.7247112073816044E-3</v>
      </c>
      <c r="E175" s="2">
        <f>MACD!F175</f>
        <v>-1.2772318919579565E-2</v>
      </c>
      <c r="F175" s="2">
        <f>'Moving Avg'!D175</f>
        <v>0.99550000000000005</v>
      </c>
      <c r="G175" s="2">
        <f>'Moving Avg'!F175</f>
        <v>0.99470499999999995</v>
      </c>
      <c r="H175" s="2">
        <f>'Moving Avg'!G175</f>
        <v>1.0359699999999998</v>
      </c>
      <c r="I175" s="2">
        <f>'Moving Avg'!H175</f>
        <v>0</v>
      </c>
      <c r="J175" s="5" t="str">
        <f>OBV!F175</f>
        <v>NEUTRAL</v>
      </c>
      <c r="K175" s="5" t="str">
        <f>OBV!G175</f>
        <v>NEUTRAL</v>
      </c>
      <c r="L175" s="5" t="str">
        <f>OBV!H175</f>
        <v>NEUTRAL</v>
      </c>
    </row>
    <row r="176" spans="1:12" ht="13.5" x14ac:dyDescent="0.25">
      <c r="A176" s="3">
        <f>RSI!A176</f>
        <v>42562</v>
      </c>
      <c r="B176" s="2">
        <f>RSI!B176</f>
        <v>1.0343</v>
      </c>
      <c r="C176" s="2">
        <f>RSI!I176</f>
        <v>57.602725070789717</v>
      </c>
      <c r="D176" s="2">
        <f>MACD!E176</f>
        <v>-5.7029918561237736E-3</v>
      </c>
      <c r="E176" s="2">
        <f>MACD!F176</f>
        <v>-1.1358453506888407E-2</v>
      </c>
      <c r="F176" s="2">
        <f>'Moving Avg'!D176</f>
        <v>1.00326</v>
      </c>
      <c r="G176" s="2">
        <f>'Moving Avg'!F176</f>
        <v>0.99741999999999997</v>
      </c>
      <c r="H176" s="2">
        <f>'Moving Avg'!G176</f>
        <v>1.0313160000000001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CONFIRMED BULLISH</v>
      </c>
    </row>
    <row r="177" spans="1:12" ht="13.5" x14ac:dyDescent="0.25">
      <c r="A177" s="3">
        <f>RSI!A177</f>
        <v>42563</v>
      </c>
      <c r="B177" s="2">
        <f>RSI!B177</f>
        <v>1.0664</v>
      </c>
      <c r="C177" s="2">
        <f>RSI!I177</f>
        <v>64.437391914073331</v>
      </c>
      <c r="D177" s="2">
        <f>MACD!E177</f>
        <v>-1.1062009551222385E-2</v>
      </c>
      <c r="E177" s="2">
        <f>MACD!F177</f>
        <v>-1.1299164715755202E-2</v>
      </c>
      <c r="F177" s="2">
        <f>'Moving Avg'!D177</f>
        <v>1.0174400000000001</v>
      </c>
      <c r="G177" s="2">
        <f>'Moving Avg'!F177</f>
        <v>1.0031649999999999</v>
      </c>
      <c r="H177" s="2">
        <f>'Moving Avg'!G177</f>
        <v>1.0284420000000001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CONFIRMED BULLISH</v>
      </c>
    </row>
    <row r="178" spans="1:12" ht="13.5" x14ac:dyDescent="0.25">
      <c r="A178" s="3">
        <f>RSI!A178</f>
        <v>42564</v>
      </c>
      <c r="B178" s="2">
        <f>RSI!B178</f>
        <v>1.0772999999999999</v>
      </c>
      <c r="C178" s="2">
        <f>RSI!I178</f>
        <v>66.417111168832321</v>
      </c>
      <c r="D178" s="2">
        <f>MACD!E178</f>
        <v>-1.9134607351641852E-2</v>
      </c>
      <c r="E178" s="2">
        <f>MACD!F178</f>
        <v>-1.2866253242932533E-2</v>
      </c>
      <c r="F178" s="2">
        <f>'Moving Avg'!D178</f>
        <v>1.0338000000000001</v>
      </c>
      <c r="G178" s="2">
        <f>'Moving Avg'!F178</f>
        <v>1.0081600000000002</v>
      </c>
      <c r="H178" s="2">
        <f>'Moving Avg'!G178</f>
        <v>1.0271299999999999</v>
      </c>
      <c r="I178" s="2">
        <f>'Moving Avg'!H178</f>
        <v>0</v>
      </c>
      <c r="J178" s="5" t="str">
        <f>OBV!F178</f>
        <v>BULLISH</v>
      </c>
      <c r="K178" s="5" t="str">
        <f>OBV!G178</f>
        <v>WEAK</v>
      </c>
      <c r="L178" s="5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1.1073999999999999</v>
      </c>
      <c r="C179" s="2">
        <f>RSI!I179</f>
        <v>71.187140465317114</v>
      </c>
      <c r="D179" s="2">
        <f>MACD!E179</f>
        <v>-2.6195080188419095E-2</v>
      </c>
      <c r="E179" s="2">
        <f>MACD!F179</f>
        <v>-1.5532018632029847E-2</v>
      </c>
      <c r="F179" s="2">
        <f>'Moving Avg'!D179</f>
        <v>1.0561799999999999</v>
      </c>
      <c r="G179" s="2">
        <f>'Moving Avg'!F179</f>
        <v>1.014405</v>
      </c>
      <c r="H179" s="2">
        <f>'Moving Avg'!G179</f>
        <v>1.026524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1.091</v>
      </c>
      <c r="C180" s="2">
        <f>RSI!I180</f>
        <v>65.710667952408869</v>
      </c>
      <c r="D180" s="2">
        <f>MACD!E180</f>
        <v>-3.1488669103974631E-2</v>
      </c>
      <c r="E180" s="2">
        <f>MACD!F180</f>
        <v>-1.8723348726418804E-2</v>
      </c>
      <c r="F180" s="2">
        <f>'Moving Avg'!D180</f>
        <v>1.07528</v>
      </c>
      <c r="G180" s="2">
        <f>'Moving Avg'!F180</f>
        <v>1.0186649999999999</v>
      </c>
      <c r="H180" s="2">
        <f>'Moving Avg'!G180</f>
        <v>1.0255899999999998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CONFIRMED BULLISH</v>
      </c>
    </row>
    <row r="181" spans="1:12" ht="13.5" x14ac:dyDescent="0.25">
      <c r="A181" s="3">
        <f>RSI!A181</f>
        <v>42569</v>
      </c>
      <c r="B181" s="2">
        <f>RSI!B181</f>
        <v>1.0772999999999999</v>
      </c>
      <c r="C181" s="2">
        <f>RSI!I181</f>
        <v>61.457288195535746</v>
      </c>
      <c r="D181" s="2">
        <f>MACD!E181</f>
        <v>-3.5350726868538462E-2</v>
      </c>
      <c r="E181" s="2">
        <f>MACD!F181</f>
        <v>-2.2048824354842737E-2</v>
      </c>
      <c r="F181" s="2">
        <f>'Moving Avg'!D181</f>
        <v>1.0838800000000002</v>
      </c>
      <c r="G181" s="2">
        <f>'Moving Avg'!F181</f>
        <v>1.02224</v>
      </c>
      <c r="H181" s="2">
        <f>'Moving Avg'!G181</f>
        <v>1.0249520000000001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BULLISH DIVERGENCE</v>
      </c>
    </row>
    <row r="182" spans="1:12" ht="13.5" x14ac:dyDescent="0.25">
      <c r="A182" s="3">
        <f>RSI!A182</f>
        <v>42570</v>
      </c>
      <c r="B182" s="2">
        <f>RSI!B182</f>
        <v>1.0472999999999999</v>
      </c>
      <c r="C182" s="2">
        <f>RSI!I182</f>
        <v>53.318470322288199</v>
      </c>
      <c r="D182" s="2">
        <f>MACD!E182</f>
        <v>-3.6683669825179233E-2</v>
      </c>
      <c r="E182" s="2">
        <f>MACD!F182</f>
        <v>-2.4975793448910037E-2</v>
      </c>
      <c r="F182" s="2">
        <f>'Moving Avg'!D182</f>
        <v>1.08006</v>
      </c>
      <c r="G182" s="2">
        <f>'Moving Avg'!F182</f>
        <v>1.0254799999999999</v>
      </c>
      <c r="H182" s="2">
        <f>'Moving Avg'!G182</f>
        <v>1.0231440000000001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BULLISH DIVERGENCE</v>
      </c>
    </row>
    <row r="183" spans="1:12" ht="13.5" x14ac:dyDescent="0.25">
      <c r="A183" s="3">
        <f>RSI!A183</f>
        <v>42571</v>
      </c>
      <c r="B183" s="2">
        <f>RSI!B183</f>
        <v>1.0772999999999999</v>
      </c>
      <c r="C183" s="2">
        <f>RSI!I183</f>
        <v>59.145092434520471</v>
      </c>
      <c r="D183" s="2">
        <f>MACD!E183</f>
        <v>-4.0122486445622219E-2</v>
      </c>
      <c r="E183" s="2">
        <f>MACD!F183</f>
        <v>-2.8005132048252473E-2</v>
      </c>
      <c r="F183" s="2">
        <f>'Moving Avg'!D183</f>
        <v>1.08006</v>
      </c>
      <c r="G183" s="2">
        <f>'Moving Avg'!F183</f>
        <v>1.0280200000000002</v>
      </c>
      <c r="H183" s="2">
        <f>'Moving Avg'!G183</f>
        <v>1.022608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1.0883</v>
      </c>
      <c r="C184" s="2">
        <f>RSI!I184</f>
        <v>61.064105974260343</v>
      </c>
      <c r="D184" s="2">
        <f>MACD!E184</f>
        <v>-4.4106488225791218E-2</v>
      </c>
      <c r="E184" s="2">
        <f>MACD!F184</f>
        <v>-3.1225403283760222E-2</v>
      </c>
      <c r="F184" s="2">
        <f>'Moving Avg'!D184</f>
        <v>1.0762399999999999</v>
      </c>
      <c r="G184" s="2">
        <f>'Moving Avg'!F184</f>
        <v>1.0313700000000001</v>
      </c>
      <c r="H184" s="2">
        <f>'Moving Avg'!G184</f>
        <v>1.021776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BULLISH DIVERGENCE</v>
      </c>
    </row>
    <row r="185" spans="1:12" ht="13.5" x14ac:dyDescent="0.25">
      <c r="A185" s="3">
        <f>RSI!A185</f>
        <v>42573</v>
      </c>
      <c r="B185" s="2">
        <f>RSI!B185</f>
        <v>1.091</v>
      </c>
      <c r="C185" s="2">
        <f>RSI!I185</f>
        <v>61.541613943226849</v>
      </c>
      <c r="D185" s="2">
        <f>MACD!E185</f>
        <v>-4.7982768956968735E-2</v>
      </c>
      <c r="E185" s="2">
        <f>MACD!F185</f>
        <v>-3.4576876418401931E-2</v>
      </c>
      <c r="F185" s="2">
        <f>'Moving Avg'!D185</f>
        <v>1.0762400000000001</v>
      </c>
      <c r="G185" s="2">
        <f>'Moving Avg'!F185</f>
        <v>1.0355000000000001</v>
      </c>
      <c r="H185" s="2">
        <f>'Moving Avg'!G185</f>
        <v>1.021566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NEUTRAL</v>
      </c>
    </row>
    <row r="186" spans="1:12" ht="13.5" x14ac:dyDescent="0.25">
      <c r="A186" s="3">
        <f>RSI!A186</f>
        <v>42577</v>
      </c>
      <c r="B186" s="2">
        <f>RSI!B186</f>
        <v>1.0637000000000001</v>
      </c>
      <c r="C186" s="2">
        <f>RSI!I186</f>
        <v>54.291484571707819</v>
      </c>
      <c r="D186" s="2">
        <f>MACD!E186</f>
        <v>-4.3569794954820384E-2</v>
      </c>
      <c r="E186" s="2">
        <f>MACD!F186</f>
        <v>-3.637546012568562E-2</v>
      </c>
      <c r="F186" s="2">
        <f>'Moving Avg'!D186</f>
        <v>1.07352</v>
      </c>
      <c r="G186" s="2">
        <f>'Moving Avg'!F186</f>
        <v>1.038265</v>
      </c>
      <c r="H186" s="2">
        <f>'Moving Avg'!G186</f>
        <v>1.020294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BULLISH DIVERGENCE</v>
      </c>
    </row>
    <row r="187" spans="1:12" ht="13.5" x14ac:dyDescent="0.25">
      <c r="A187" s="3">
        <f>RSI!A187</f>
        <v>42578</v>
      </c>
      <c r="B187" s="2">
        <f>RSI!B187</f>
        <v>1.0609999999999999</v>
      </c>
      <c r="C187" s="2">
        <f>RSI!I187</f>
        <v>53.618695514672886</v>
      </c>
      <c r="D187" s="2">
        <f>MACD!E187</f>
        <v>-3.4812396007783075E-2</v>
      </c>
      <c r="E187" s="2">
        <f>MACD!F187</f>
        <v>-3.6062847302105114E-2</v>
      </c>
      <c r="F187" s="2">
        <f>'Moving Avg'!D187</f>
        <v>1.07626</v>
      </c>
      <c r="G187" s="2">
        <f>'Moving Avg'!F187</f>
        <v>1.0415399999999999</v>
      </c>
      <c r="H187" s="2">
        <f>'Moving Avg'!G187</f>
        <v>1.0196400000000001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1.0772999999999999</v>
      </c>
      <c r="C188" s="2">
        <f>RSI!I188</f>
        <v>57.07687152325974</v>
      </c>
      <c r="D188" s="2">
        <f>MACD!E188</f>
        <v>-2.7023409413861943E-2</v>
      </c>
      <c r="E188" s="2">
        <f>MACD!F188</f>
        <v>-3.4254959724456482E-2</v>
      </c>
      <c r="F188" s="2">
        <f>'Moving Avg'!D188</f>
        <v>1.07626</v>
      </c>
      <c r="G188" s="2">
        <f>'Moving Avg'!F188</f>
        <v>1.046405</v>
      </c>
      <c r="H188" s="2">
        <f>'Moving Avg'!G188</f>
        <v>1.0197260000000001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NEUTRAL</v>
      </c>
    </row>
    <row r="189" spans="1:12" ht="13.5" x14ac:dyDescent="0.25">
      <c r="A189" s="3">
        <f>RSI!A189</f>
        <v>42580</v>
      </c>
      <c r="B189" s="2">
        <f>RSI!B189</f>
        <v>1.0772999999999999</v>
      </c>
      <c r="C189" s="2">
        <f>RSI!I189</f>
        <v>57.07687152325974</v>
      </c>
      <c r="D189" s="2">
        <f>MACD!E189</f>
        <v>-1.5982198727298558E-2</v>
      </c>
      <c r="E189" s="2">
        <f>MACD!F189</f>
        <v>-3.0600407525024902E-2</v>
      </c>
      <c r="F189" s="2">
        <f>'Moving Avg'!D189</f>
        <v>1.07406</v>
      </c>
      <c r="G189" s="2">
        <f>'Moving Avg'!F189</f>
        <v>1.0504950000000002</v>
      </c>
      <c r="H189" s="2">
        <f>'Moving Avg'!G189</f>
        <v>1.0204320000000002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1.0772999999999999</v>
      </c>
      <c r="C190" s="2">
        <f>RSI!I190</f>
        <v>57.07687152325974</v>
      </c>
      <c r="D190" s="2">
        <f>MACD!E190</f>
        <v>-9.329601195349424E-3</v>
      </c>
      <c r="E190" s="2">
        <f>MACD!F190</f>
        <v>-2.6346246259089809E-2</v>
      </c>
      <c r="F190" s="2">
        <f>'Moving Avg'!D190</f>
        <v>1.0713200000000001</v>
      </c>
      <c r="G190" s="2">
        <f>'Moving Avg'!F190</f>
        <v>1.0545849999999999</v>
      </c>
      <c r="H190" s="2">
        <f>'Moving Avg'!G190</f>
        <v>1.0207760000000001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1.0609999999999999</v>
      </c>
      <c r="C191" s="2">
        <f>RSI!I191</f>
        <v>52.214488028384601</v>
      </c>
      <c r="D191" s="2">
        <f>MACD!E191</f>
        <v>-4.7552914344735076E-3</v>
      </c>
      <c r="E191" s="2">
        <f>MACD!F191</f>
        <v>-2.202805529416655E-2</v>
      </c>
      <c r="F191" s="2">
        <f>'Moving Avg'!D191</f>
        <v>1.0707800000000001</v>
      </c>
      <c r="G191" s="2">
        <f>'Moving Avg'!F191</f>
        <v>1.0578600000000002</v>
      </c>
      <c r="H191" s="2">
        <f>'Moving Avg'!G191</f>
        <v>1.0208460000000001</v>
      </c>
      <c r="I191" s="2">
        <f>'Moving Avg'!H191</f>
        <v>0</v>
      </c>
      <c r="J191" s="5" t="str">
        <f>OBV!F191</f>
        <v>BEARISH</v>
      </c>
      <c r="K191" s="5" t="str">
        <f>OBV!G191</f>
        <v>NEUTRAL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1.091</v>
      </c>
      <c r="C192" s="2">
        <f>RSI!I192</f>
        <v>59.117584317189142</v>
      </c>
      <c r="D192" s="2">
        <f>MACD!E192</f>
        <v>-7.7690910071837038E-3</v>
      </c>
      <c r="E192" s="2">
        <f>MACD!F192</f>
        <v>-1.9176262436769981E-2</v>
      </c>
      <c r="F192" s="2">
        <f>'Moving Avg'!D192</f>
        <v>1.0767799999999998</v>
      </c>
      <c r="G192" s="2">
        <f>'Moving Avg'!F192</f>
        <v>1.062635</v>
      </c>
      <c r="H192" s="2">
        <f>'Moving Avg'!G192</f>
        <v>1.0219800000000001</v>
      </c>
      <c r="I192" s="2">
        <f>'Moving Avg'!H192</f>
        <v>0</v>
      </c>
      <c r="J192" s="5" t="str">
        <f>OBV!F192</f>
        <v>BULLISH</v>
      </c>
      <c r="K192" s="5" t="str">
        <f>OBV!G192</f>
        <v>WEAK</v>
      </c>
      <c r="L192" s="5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1.091</v>
      </c>
      <c r="C193" s="2">
        <f>RSI!I193</f>
        <v>59.117584317189142</v>
      </c>
      <c r="D193" s="2">
        <f>MACD!E193</f>
        <v>-5.9244144216183958E-3</v>
      </c>
      <c r="E193" s="2">
        <f>MACD!F193</f>
        <v>-1.6525892833739664E-2</v>
      </c>
      <c r="F193" s="2">
        <f>'Moving Avg'!D193</f>
        <v>1.07952</v>
      </c>
      <c r="G193" s="2">
        <f>'Moving Avg'!F193</f>
        <v>1.0674100000000002</v>
      </c>
      <c r="H193" s="2">
        <f>'Moving Avg'!G193</f>
        <v>1.0237360000000002</v>
      </c>
      <c r="I193" s="2">
        <f>'Moving Avg'!H193</f>
        <v>0</v>
      </c>
      <c r="J193" s="5" t="str">
        <f>OBV!F193</f>
        <v>BULLISH</v>
      </c>
      <c r="K193" s="5" t="str">
        <f>OBV!G193</f>
        <v>WEAK</v>
      </c>
      <c r="L193" s="5" t="str">
        <f>OBV!H193</f>
        <v>CONFIRMED BULLISH</v>
      </c>
    </row>
    <row r="194" spans="1:12" ht="13.5" x14ac:dyDescent="0.25">
      <c r="A194" s="3">
        <f>RSI!A194</f>
        <v>42587</v>
      </c>
      <c r="B194" s="2">
        <f>RSI!B194</f>
        <v>1.091</v>
      </c>
      <c r="C194" s="2">
        <f>RSI!I194</f>
        <v>59.117584317189149</v>
      </c>
      <c r="D194" s="2">
        <f>MACD!E194</f>
        <v>-2.8754579580374529E-3</v>
      </c>
      <c r="E194" s="2">
        <f>MACD!F194</f>
        <v>-1.3795805858599222E-2</v>
      </c>
      <c r="F194" s="2">
        <f>'Moving Avg'!D194</f>
        <v>1.0822600000000002</v>
      </c>
      <c r="G194" s="2">
        <f>'Moving Avg'!F194</f>
        <v>1.0721850000000002</v>
      </c>
      <c r="H194" s="2">
        <f>'Moving Avg'!G194</f>
        <v>1.0253880000000002</v>
      </c>
      <c r="I194" s="2">
        <f>'Moving Avg'!H194</f>
        <v>0</v>
      </c>
      <c r="J194" s="5" t="str">
        <f>OBV!F194</f>
        <v>BULLISH</v>
      </c>
      <c r="K194" s="5" t="str">
        <f>OBV!G194</f>
        <v>WEAK</v>
      </c>
      <c r="L194" s="5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1.091</v>
      </c>
      <c r="C195" s="2">
        <f>RSI!I195</f>
        <v>59.117584317189149</v>
      </c>
      <c r="D195" s="2">
        <f>MACD!E195</f>
        <v>-6.9290267675770068E-5</v>
      </c>
      <c r="E195" s="2">
        <f>MACD!F195</f>
        <v>-1.1050502740414532E-2</v>
      </c>
      <c r="F195" s="2">
        <f>'Moving Avg'!D195</f>
        <v>1.0850000000000002</v>
      </c>
      <c r="G195" s="2">
        <f>'Moving Avg'!F195</f>
        <v>1.0769600000000001</v>
      </c>
      <c r="H195" s="2">
        <f>'Moving Avg'!G195</f>
        <v>1.0265220000000002</v>
      </c>
      <c r="I195" s="2">
        <f>'Moving Avg'!H195</f>
        <v>0</v>
      </c>
      <c r="J195" s="5" t="str">
        <f>OBV!F195</f>
        <v>BULLISH</v>
      </c>
      <c r="K195" s="5" t="str">
        <f>OBV!G195</f>
        <v>WEAK</v>
      </c>
      <c r="L195" s="5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1.0583</v>
      </c>
      <c r="C196" s="2">
        <f>RSI!I196</f>
        <v>48.785191017874737</v>
      </c>
      <c r="D196" s="2">
        <f>MACD!E196</f>
        <v>3.5228601699710538E-4</v>
      </c>
      <c r="E196" s="2">
        <f>MACD!F196</f>
        <v>-8.7699449889322035E-3</v>
      </c>
      <c r="F196" s="2">
        <f>'Moving Avg'!D196</f>
        <v>1.08446</v>
      </c>
      <c r="G196" s="2">
        <f>'Moving Avg'!F196</f>
        <v>1.07816</v>
      </c>
      <c r="H196" s="2">
        <f>'Moving Avg'!G196</f>
        <v>1.0271580000000002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BULLISH DIVERGENCE</v>
      </c>
    </row>
    <row r="197" spans="1:12" ht="13.5" x14ac:dyDescent="0.25">
      <c r="A197" s="3">
        <f>RSI!A197</f>
        <v>42592</v>
      </c>
      <c r="B197" s="2">
        <f>RSI!B197</f>
        <v>1.0391999999999999</v>
      </c>
      <c r="C197" s="2">
        <f>RSI!I197</f>
        <v>43.953010255655833</v>
      </c>
      <c r="D197" s="2">
        <f>MACD!E197</f>
        <v>1.7395348324302784E-3</v>
      </c>
      <c r="E197" s="2">
        <f>MACD!F197</f>
        <v>-6.668049024659708E-3</v>
      </c>
      <c r="F197" s="2">
        <f>'Moving Avg'!D197</f>
        <v>1.0741000000000001</v>
      </c>
      <c r="G197" s="2">
        <f>'Moving Avg'!F197</f>
        <v>1.0768</v>
      </c>
      <c r="H197" s="2">
        <f>'Moving Avg'!G197</f>
        <v>1.0275680000000003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CONFIRMED BEARISH</v>
      </c>
    </row>
    <row r="198" spans="1:12" ht="13.5" x14ac:dyDescent="0.25">
      <c r="A198" s="3">
        <f>RSI!A198</f>
        <v>42593</v>
      </c>
      <c r="B198" s="2">
        <f>RSI!B198</f>
        <v>1.0419</v>
      </c>
      <c r="C198" s="2">
        <f>RSI!I198</f>
        <v>44.785584027272193</v>
      </c>
      <c r="D198" s="2">
        <f>MACD!E198</f>
        <v>5.3627122823289852E-3</v>
      </c>
      <c r="E198" s="2">
        <f>MACD!F198</f>
        <v>-4.2618967632619704E-3</v>
      </c>
      <c r="F198" s="2">
        <f>'Moving Avg'!D198</f>
        <v>1.0642799999999999</v>
      </c>
      <c r="G198" s="2">
        <f>'Moving Avg'!F198</f>
        <v>1.0750299999999999</v>
      </c>
      <c r="H198" s="2">
        <f>'Moving Avg'!G198</f>
        <v>1.0289100000000002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1.0337000000000001</v>
      </c>
      <c r="C199" s="2">
        <f>RSI!I199</f>
        <v>42.710480983983885</v>
      </c>
      <c r="D199" s="2">
        <f>MACD!E199</f>
        <v>9.151096754103305E-3</v>
      </c>
      <c r="E199" s="2">
        <f>MACD!F199</f>
        <v>-1.5792980597889156E-3</v>
      </c>
      <c r="F199" s="2">
        <f>'Moving Avg'!D199</f>
        <v>1.0528200000000001</v>
      </c>
      <c r="G199" s="2">
        <f>'Moving Avg'!F199</f>
        <v>1.071345</v>
      </c>
      <c r="H199" s="2">
        <f>'Moving Avg'!G199</f>
        <v>1.0293640000000002</v>
      </c>
      <c r="I199" s="2">
        <f>'Moving Avg'!H199</f>
        <v>0</v>
      </c>
      <c r="J199" s="5" t="str">
        <f>OBV!F199</f>
        <v>BEARISH</v>
      </c>
      <c r="K199" s="5" t="str">
        <f>OBV!G199</f>
        <v>STRONG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1.0583</v>
      </c>
      <c r="C200" s="2">
        <f>RSI!I200</f>
        <v>50.169812137629499</v>
      </c>
      <c r="D200" s="2">
        <f>MACD!E200</f>
        <v>1.0689562117982332E-2</v>
      </c>
      <c r="E200" s="2">
        <f>MACD!F200</f>
        <v>8.7447397576533394E-4</v>
      </c>
      <c r="F200" s="2">
        <f>'Moving Avg'!D200</f>
        <v>1.0462799999999999</v>
      </c>
      <c r="G200" s="2">
        <f>'Moving Avg'!F200</f>
        <v>1.0697099999999999</v>
      </c>
      <c r="H200" s="2">
        <f>'Moving Avg'!G200</f>
        <v>1.0306200000000003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1.0583</v>
      </c>
      <c r="C201" s="2">
        <f>RSI!I201</f>
        <v>50.169812137629499</v>
      </c>
      <c r="D201" s="2">
        <f>MACD!E201</f>
        <v>9.4819260114147319E-3</v>
      </c>
      <c r="E201" s="2">
        <f>MACD!F201</f>
        <v>2.5959643828952139E-3</v>
      </c>
      <c r="F201" s="2">
        <f>'Moving Avg'!D201</f>
        <v>1.0462799999999999</v>
      </c>
      <c r="G201" s="2">
        <f>'Moving Avg'!F201</f>
        <v>1.0687599999999997</v>
      </c>
      <c r="H201" s="2">
        <f>'Moving Avg'!G201</f>
        <v>1.0321860000000003</v>
      </c>
      <c r="I201" s="2">
        <f>'Moving Avg'!H201</f>
        <v>1.2469219999999992</v>
      </c>
      <c r="J201" s="5" t="str">
        <f>OBV!F201</f>
        <v>BEARISH</v>
      </c>
      <c r="K201" s="5" t="str">
        <f>OBV!G201</f>
        <v>STRONG</v>
      </c>
      <c r="L201" s="5" t="str">
        <f>OBV!H201</f>
        <v>NEUTRAL</v>
      </c>
    </row>
    <row r="202" spans="1:12" ht="13.5" x14ac:dyDescent="0.25">
      <c r="A202" s="3">
        <f>RSI!A202</f>
        <v>42599</v>
      </c>
      <c r="B202" s="2">
        <f>RSI!B202</f>
        <v>1.0828</v>
      </c>
      <c r="C202" s="2">
        <f>RSI!I202</f>
        <v>56.684171092836408</v>
      </c>
      <c r="D202" s="2">
        <f>MACD!E202</f>
        <v>1.1259055261124917E-2</v>
      </c>
      <c r="E202" s="2">
        <f>MACD!F202</f>
        <v>4.3285825585411553E-3</v>
      </c>
      <c r="F202" s="2">
        <f>'Moving Avg'!D202</f>
        <v>1.0549999999999999</v>
      </c>
      <c r="G202" s="2">
        <f>'Moving Avg'!F202</f>
        <v>1.0705349999999998</v>
      </c>
      <c r="H202" s="2">
        <f>'Moving Avg'!G202</f>
        <v>1.0348120000000003</v>
      </c>
      <c r="I202" s="2">
        <f>'Moving Avg'!H202</f>
        <v>1.2438034999999992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1.091</v>
      </c>
      <c r="C203" s="2">
        <f>RSI!I203</f>
        <v>58.633393981433947</v>
      </c>
      <c r="D203" s="2">
        <f>MACD!E203</f>
        <v>1.2009124556354944E-2</v>
      </c>
      <c r="E203" s="2">
        <f>MACD!F203</f>
        <v>5.8646909581039136E-3</v>
      </c>
      <c r="F203" s="2">
        <f>'Moving Avg'!D203</f>
        <v>1.0648200000000001</v>
      </c>
      <c r="G203" s="2">
        <f>'Moving Avg'!F203</f>
        <v>1.0712199999999998</v>
      </c>
      <c r="H203" s="2">
        <f>'Moving Avg'!G203</f>
        <v>1.0371360000000003</v>
      </c>
      <c r="I203" s="2">
        <f>'Moving Avg'!H203</f>
        <v>1.2407259999999991</v>
      </c>
      <c r="J203" s="5" t="str">
        <f>OBV!F203</f>
        <v>BEARISH</v>
      </c>
      <c r="K203" s="5" t="str">
        <f>OBV!G203</f>
        <v>NEUTRAL</v>
      </c>
      <c r="L203" s="5" t="str">
        <f>OBV!H203</f>
        <v>BEARISH DIVERGENCE</v>
      </c>
    </row>
    <row r="204" spans="1:12" ht="13.5" x14ac:dyDescent="0.25">
      <c r="A204" s="3">
        <f>RSI!A204</f>
        <v>42601</v>
      </c>
      <c r="B204" s="2">
        <f>RSI!B204</f>
        <v>1.091</v>
      </c>
      <c r="C204" s="2">
        <f>RSI!I204</f>
        <v>58.633393981433947</v>
      </c>
      <c r="D204" s="2">
        <f>MACD!E204</f>
        <v>1.2459929564796246E-2</v>
      </c>
      <c r="E204" s="2">
        <f>MACD!F204</f>
        <v>7.1837386794423802E-3</v>
      </c>
      <c r="F204" s="2">
        <f>'Moving Avg'!D204</f>
        <v>1.0762800000000001</v>
      </c>
      <c r="G204" s="2">
        <f>'Moving Avg'!F204</f>
        <v>1.0713549999999998</v>
      </c>
      <c r="H204" s="2">
        <f>'Moving Avg'!G204</f>
        <v>1.0393560000000006</v>
      </c>
      <c r="I204" s="2">
        <f>'Moving Avg'!H204</f>
        <v>1.2377774999999991</v>
      </c>
      <c r="J204" s="5" t="str">
        <f>OBV!F204</f>
        <v>BULLISH</v>
      </c>
      <c r="K204" s="5" t="str">
        <f>OBV!G204</f>
        <v>WEAK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1.0419</v>
      </c>
      <c r="C205" s="2">
        <f>RSI!I205</f>
        <v>44.673016586428048</v>
      </c>
      <c r="D205" s="2">
        <f>MACD!E205</f>
        <v>1.6308167909702576E-2</v>
      </c>
      <c r="E205" s="2">
        <f>MACD!F205</f>
        <v>9.0086245254944203E-3</v>
      </c>
      <c r="F205" s="2">
        <f>'Moving Avg'!D205</f>
        <v>1.073</v>
      </c>
      <c r="G205" s="2">
        <f>'Moving Avg'!F205</f>
        <v>1.0689</v>
      </c>
      <c r="H205" s="2">
        <f>'Moving Avg'!G205</f>
        <v>1.0405940000000005</v>
      </c>
      <c r="I205" s="2">
        <f>'Moving Avg'!H205</f>
        <v>1.2345579999999989</v>
      </c>
      <c r="J205" s="5" t="str">
        <f>OBV!F205</f>
        <v>BULLISH</v>
      </c>
      <c r="K205" s="5" t="str">
        <f>OBV!G205</f>
        <v>WEAK</v>
      </c>
      <c r="L205" s="5" t="str">
        <f>OBV!H205</f>
        <v>BULLISH DIVERGENCE</v>
      </c>
    </row>
    <row r="206" spans="1:12" ht="13.5" x14ac:dyDescent="0.25">
      <c r="A206" s="3">
        <f>RSI!A206</f>
        <v>42605</v>
      </c>
      <c r="B206" s="2">
        <f>RSI!B206</f>
        <v>1.0309999999999999</v>
      </c>
      <c r="C206" s="2">
        <f>RSI!I206</f>
        <v>42.267080610431634</v>
      </c>
      <c r="D206" s="2">
        <f>MACD!E206</f>
        <v>1.5473503730814908E-2</v>
      </c>
      <c r="E206" s="2">
        <f>MACD!F206</f>
        <v>1.0301600366558517E-2</v>
      </c>
      <c r="F206" s="2">
        <f>'Moving Avg'!D206</f>
        <v>1.0675399999999999</v>
      </c>
      <c r="G206" s="2">
        <f>'Moving Avg'!F206</f>
        <v>1.0672649999999997</v>
      </c>
      <c r="H206" s="2">
        <f>'Moving Avg'!G206</f>
        <v>1.0416140000000005</v>
      </c>
      <c r="I206" s="2">
        <f>'Moving Avg'!H206</f>
        <v>1.2315294999999993</v>
      </c>
      <c r="J206" s="5" t="str">
        <f>OBV!F206</f>
        <v>BULLISH</v>
      </c>
      <c r="K206" s="5" t="str">
        <f>OBV!G206</f>
        <v>NEUTRAL</v>
      </c>
      <c r="L206" s="5" t="str">
        <f>OBV!H206</f>
        <v>BULLISH DIVERGENCE</v>
      </c>
    </row>
    <row r="207" spans="1:12" ht="13.5" x14ac:dyDescent="0.25">
      <c r="A207" s="3">
        <f>RSI!A207</f>
        <v>42606</v>
      </c>
      <c r="B207" s="2">
        <f>RSI!B207</f>
        <v>1.0309999999999999</v>
      </c>
      <c r="C207" s="2">
        <f>RSI!I207</f>
        <v>42.267080610431627</v>
      </c>
      <c r="D207" s="2">
        <f>MACD!E207</f>
        <v>1.2015877907118666E-2</v>
      </c>
      <c r="E207" s="2">
        <f>MACD!F207</f>
        <v>1.0644455874670548E-2</v>
      </c>
      <c r="F207" s="2">
        <f>'Moving Avg'!D207</f>
        <v>1.05718</v>
      </c>
      <c r="G207" s="2">
        <f>'Moving Avg'!F207</f>
        <v>1.0657649999999996</v>
      </c>
      <c r="H207" s="2">
        <f>'Moving Avg'!G207</f>
        <v>1.0432040000000002</v>
      </c>
      <c r="I207" s="2">
        <f>'Moving Avg'!H207</f>
        <v>1.2285009999999992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1.0119</v>
      </c>
      <c r="C208" s="2">
        <f>RSI!I208</f>
        <v>38.097334486823335</v>
      </c>
      <c r="D208" s="2">
        <f>MACD!E208</f>
        <v>1.1093625448016287E-2</v>
      </c>
      <c r="E208" s="2">
        <f>MACD!F208</f>
        <v>1.0734289789339695E-2</v>
      </c>
      <c r="F208" s="2">
        <f>'Moving Avg'!D208</f>
        <v>1.0413599999999998</v>
      </c>
      <c r="G208" s="2">
        <f>'Moving Avg'!F208</f>
        <v>1.062495</v>
      </c>
      <c r="H208" s="2">
        <f>'Moving Avg'!G208</f>
        <v>1.0438940000000003</v>
      </c>
      <c r="I208" s="2">
        <f>'Moving Avg'!H208</f>
        <v>1.2256094999999994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1.0227999999999999</v>
      </c>
      <c r="C209" s="2">
        <f>RSI!I209</f>
        <v>41.635928638102357</v>
      </c>
      <c r="D209" s="2">
        <f>MACD!E209</f>
        <v>8.5175743709644536E-3</v>
      </c>
      <c r="E209" s="2">
        <f>MACD!F209</f>
        <v>1.0290946705664649E-2</v>
      </c>
      <c r="F209" s="2">
        <f>'Moving Avg'!D209</f>
        <v>1.02772</v>
      </c>
      <c r="G209" s="2">
        <f>'Moving Avg'!F209</f>
        <v>1.0597699999999999</v>
      </c>
      <c r="H209" s="2">
        <f>'Moving Avg'!G209</f>
        <v>1.0447000000000002</v>
      </c>
      <c r="I209" s="2">
        <f>'Moving Avg'!H209</f>
        <v>1.2227854999999992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</row>
    <row r="210" spans="1:12" ht="13.5" x14ac:dyDescent="0.25">
      <c r="A210" s="3">
        <f>RSI!A210</f>
        <v>42611</v>
      </c>
      <c r="B210" s="2">
        <f>RSI!B210</f>
        <v>1.0364</v>
      </c>
      <c r="C210" s="2">
        <f>RSI!I210</f>
        <v>45.799106318102865</v>
      </c>
      <c r="D210" s="2">
        <f>MACD!E210</f>
        <v>9.3036588619241911E-3</v>
      </c>
      <c r="E210" s="2">
        <f>MACD!F210</f>
        <v>1.0093489136916559E-2</v>
      </c>
      <c r="F210" s="2">
        <f>'Moving Avg'!D210</f>
        <v>1.0266200000000001</v>
      </c>
      <c r="G210" s="2">
        <f>'Moving Avg'!F210</f>
        <v>1.057725</v>
      </c>
      <c r="H210" s="2">
        <f>'Moving Avg'!G210</f>
        <v>1.0453120000000002</v>
      </c>
      <c r="I210" s="2">
        <f>'Moving Avg'!H210</f>
        <v>1.2200424999999993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</row>
    <row r="211" spans="1:12" ht="13.5" x14ac:dyDescent="0.25">
      <c r="A211" s="3">
        <f>RSI!A211</f>
        <v>42612</v>
      </c>
      <c r="B211" s="2">
        <f>RSI!B211</f>
        <v>1.0364</v>
      </c>
      <c r="C211" s="2">
        <f>RSI!I211</f>
        <v>45.799106318102858</v>
      </c>
      <c r="D211" s="2">
        <f>MACD!E211</f>
        <v>1.0063085071514655E-2</v>
      </c>
      <c r="E211" s="2">
        <f>MACD!F211</f>
        <v>1.0087408323836179E-2</v>
      </c>
      <c r="F211" s="2">
        <f>'Moving Avg'!D211</f>
        <v>1.0277000000000001</v>
      </c>
      <c r="G211" s="2">
        <f>'Moving Avg'!F211</f>
        <v>1.0564950000000002</v>
      </c>
      <c r="H211" s="2">
        <f>'Moving Avg'!G211</f>
        <v>1.0459240000000003</v>
      </c>
      <c r="I211" s="2">
        <f>'Moving Avg'!H211</f>
        <v>1.2175319999999992</v>
      </c>
      <c r="J211" s="5" t="str">
        <f>OBV!F211</f>
        <v>BULLISH</v>
      </c>
      <c r="K211" s="5" t="str">
        <f>OBV!G211</f>
        <v>WEAK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1.0364</v>
      </c>
      <c r="C212" s="2">
        <f>RSI!I212</f>
        <v>45.799106318102851</v>
      </c>
      <c r="D212" s="2">
        <f>MACD!E212</f>
        <v>1.4562201502715144E-2</v>
      </c>
      <c r="E212" s="2">
        <f>MACD!F212</f>
        <v>1.0982366959611972E-2</v>
      </c>
      <c r="F212" s="2">
        <f>'Moving Avg'!D212</f>
        <v>1.02878</v>
      </c>
      <c r="G212" s="2">
        <f>'Moving Avg'!F212</f>
        <v>1.0537650000000001</v>
      </c>
      <c r="H212" s="2">
        <f>'Moving Avg'!G212</f>
        <v>1.0470020000000002</v>
      </c>
      <c r="I212" s="2">
        <f>'Moving Avg'!H212</f>
        <v>1.214956999999999</v>
      </c>
      <c r="J212" s="5" t="str">
        <f>OBV!F212</f>
        <v>BULLISH</v>
      </c>
      <c r="K212" s="5" t="str">
        <f>OBV!G212</f>
        <v>WEAK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1.0664</v>
      </c>
      <c r="C213" s="2">
        <f>RSI!I213</f>
        <v>54.701376457011754</v>
      </c>
      <c r="D213" s="2">
        <f>MACD!E213</f>
        <v>1.7489290427413762E-2</v>
      </c>
      <c r="E213" s="2">
        <f>MACD!F213</f>
        <v>1.2283751653172329E-2</v>
      </c>
      <c r="F213" s="2">
        <f>'Moving Avg'!D213</f>
        <v>1.0396799999999999</v>
      </c>
      <c r="G213" s="2">
        <f>'Moving Avg'!F213</f>
        <v>1.0525350000000002</v>
      </c>
      <c r="H213" s="2">
        <f>'Moving Avg'!G213</f>
        <v>1.0478000000000003</v>
      </c>
      <c r="I213" s="2">
        <f>'Moving Avg'!H213</f>
        <v>1.212764999999999</v>
      </c>
      <c r="J213" s="5" t="str">
        <f>OBV!F213</f>
        <v>BULLISH</v>
      </c>
      <c r="K213" s="5" t="str">
        <f>OBV!G213</f>
        <v>WEAK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1.0664</v>
      </c>
      <c r="C214" s="2">
        <f>RSI!I214</f>
        <v>54.701376457011754</v>
      </c>
      <c r="D214" s="2">
        <f>MACD!E214</f>
        <v>1.9863627443318155E-2</v>
      </c>
      <c r="E214" s="2">
        <f>MACD!F214</f>
        <v>1.3799726811201497E-2</v>
      </c>
      <c r="F214" s="2">
        <f>'Moving Avg'!D214</f>
        <v>1.0484</v>
      </c>
      <c r="G214" s="2">
        <f>'Moving Avg'!F214</f>
        <v>1.0513050000000004</v>
      </c>
      <c r="H214" s="2">
        <f>'Moving Avg'!G214</f>
        <v>1.0487020000000002</v>
      </c>
      <c r="I214" s="2">
        <f>'Moving Avg'!H214</f>
        <v>1.2106634999999988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1.0664</v>
      </c>
      <c r="C215" s="2">
        <f>RSI!I215</f>
        <v>54.701376457011754</v>
      </c>
      <c r="D215" s="2">
        <f>MACD!E215</f>
        <v>1.422399259887519E-2</v>
      </c>
      <c r="E215" s="2">
        <f>MACD!F215</f>
        <v>1.3884579968736236E-2</v>
      </c>
      <c r="F215" s="2">
        <f>'Moving Avg'!D215</f>
        <v>1.0543999999999998</v>
      </c>
      <c r="G215" s="2">
        <f>'Moving Avg'!F215</f>
        <v>1.0500750000000003</v>
      </c>
      <c r="H215" s="2">
        <f>'Moving Avg'!G215</f>
        <v>1.0498620000000003</v>
      </c>
      <c r="I215" s="2">
        <f>'Moving Avg'!H215</f>
        <v>1.2087814999999988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</row>
    <row r="216" spans="1:12" ht="13.5" x14ac:dyDescent="0.25">
      <c r="A216" s="3">
        <f>RSI!A216</f>
        <v>42619</v>
      </c>
      <c r="B216" s="2">
        <f>RSI!B216</f>
        <v>1.0664</v>
      </c>
      <c r="C216" s="2">
        <f>RSI!I216</f>
        <v>54.701376457011754</v>
      </c>
      <c r="D216" s="2">
        <f>MACD!E216</f>
        <v>7.6872531327287774E-3</v>
      </c>
      <c r="E216" s="2">
        <f>MACD!F216</f>
        <v>1.2645114601534745E-2</v>
      </c>
      <c r="F216" s="2">
        <f>'Moving Avg'!D216</f>
        <v>1.0604</v>
      </c>
      <c r="G216" s="2">
        <f>'Moving Avg'!F216</f>
        <v>1.0504800000000005</v>
      </c>
      <c r="H216" s="2">
        <f>'Moving Avg'!G216</f>
        <v>1.0510220000000003</v>
      </c>
      <c r="I216" s="2">
        <f>'Moving Avg'!H216</f>
        <v>1.2070029999999989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1.0664</v>
      </c>
      <c r="C217" s="2">
        <f>RSI!I217</f>
        <v>54.701376457011754</v>
      </c>
      <c r="D217" s="2">
        <f>MACD!E217</f>
        <v>2.0748532303893619E-3</v>
      </c>
      <c r="E217" s="2">
        <f>MACD!F217</f>
        <v>1.0531062327305669E-2</v>
      </c>
      <c r="F217" s="2">
        <f>'Moving Avg'!D217</f>
        <v>1.0664</v>
      </c>
      <c r="G217" s="2">
        <f>'Moving Avg'!F217</f>
        <v>1.0518400000000006</v>
      </c>
      <c r="H217" s="2">
        <f>'Moving Avg'!G217</f>
        <v>1.0524400000000003</v>
      </c>
      <c r="I217" s="2">
        <f>'Moving Avg'!H217</f>
        <v>1.2052244999999988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1.0664</v>
      </c>
      <c r="C218" s="2">
        <f>RSI!I218</f>
        <v>54.701376457011762</v>
      </c>
      <c r="D218" s="2">
        <f>MACD!E218</f>
        <v>-5.6878515732143864E-3</v>
      </c>
      <c r="E218" s="2">
        <f>MACD!F218</f>
        <v>7.2872795472016597E-3</v>
      </c>
      <c r="F218" s="2">
        <f>'Moving Avg'!D218</f>
        <v>1.0664</v>
      </c>
      <c r="G218" s="2">
        <f>'Moving Avg'!F218</f>
        <v>1.0530650000000006</v>
      </c>
      <c r="H218" s="2">
        <f>'Moving Avg'!G218</f>
        <v>1.0541680000000004</v>
      </c>
      <c r="I218" s="2">
        <f>'Moving Avg'!H218</f>
        <v>1.2034459999999989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42622</v>
      </c>
      <c r="B219" s="2">
        <f>RSI!B219</f>
        <v>1.0472999999999999</v>
      </c>
      <c r="C219" s="2">
        <f>RSI!I219</f>
        <v>47.029753704637699</v>
      </c>
      <c r="D219" s="2">
        <f>MACD!E219</f>
        <v>-9.2342687091067077E-3</v>
      </c>
      <c r="E219" s="2">
        <f>MACD!F219</f>
        <v>3.9829698959399865E-3</v>
      </c>
      <c r="F219" s="2">
        <f>'Moving Avg'!D219</f>
        <v>1.0625800000000001</v>
      </c>
      <c r="G219" s="2">
        <f>'Moving Avg'!F219</f>
        <v>1.0537450000000004</v>
      </c>
      <c r="H219" s="2">
        <f>'Moving Avg'!G219</f>
        <v>1.0552040000000003</v>
      </c>
      <c r="I219" s="2">
        <f>'Moving Avg'!H219</f>
        <v>1.201571999999999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1.0364</v>
      </c>
      <c r="C220" s="2">
        <f>RSI!I220</f>
        <v>43.297828636316382</v>
      </c>
      <c r="D220" s="2">
        <f>MACD!E220</f>
        <v>-9.2870540012262026E-3</v>
      </c>
      <c r="E220" s="2">
        <f>MACD!F220</f>
        <v>1.3289651165067488E-3</v>
      </c>
      <c r="F220" s="2">
        <f>'Moving Avg'!D220</f>
        <v>1.0565799999999999</v>
      </c>
      <c r="G220" s="2">
        <f>'Moving Avg'!F220</f>
        <v>1.0526500000000003</v>
      </c>
      <c r="H220" s="2">
        <f>'Moving Avg'!G220</f>
        <v>1.056022</v>
      </c>
      <c r="I220" s="2">
        <f>'Moving Avg'!H220</f>
        <v>1.199643499999999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1.0472999999999999</v>
      </c>
      <c r="C221" s="2">
        <f>RSI!I221</f>
        <v>47.761910775460272</v>
      </c>
      <c r="D221" s="2">
        <f>MACD!E221</f>
        <v>-1.0029982033499474E-2</v>
      </c>
      <c r="E221" s="2">
        <f>MACD!F221</f>
        <v>-9.4282431349449586E-4</v>
      </c>
      <c r="F221" s="2">
        <f>'Moving Avg'!D221</f>
        <v>1.0527599999999999</v>
      </c>
      <c r="G221" s="2">
        <f>'Moving Avg'!F221</f>
        <v>1.0521</v>
      </c>
      <c r="H221" s="2">
        <f>'Moving Avg'!G221</f>
        <v>1.0570580000000003</v>
      </c>
      <c r="I221" s="2">
        <f>'Moving Avg'!H221</f>
        <v>1.197769499999999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1.0472999999999999</v>
      </c>
      <c r="C222" s="2">
        <f>RSI!I222</f>
        <v>47.761910775460272</v>
      </c>
      <c r="D222" s="2">
        <f>MACD!E222</f>
        <v>-1.0621962890312142E-2</v>
      </c>
      <c r="E222" s="2">
        <f>MACD!F222</f>
        <v>-2.8786520288580251E-3</v>
      </c>
      <c r="F222" s="2">
        <f>'Moving Avg'!D222</f>
        <v>1.04894</v>
      </c>
      <c r="G222" s="2">
        <f>'Moving Avg'!F222</f>
        <v>1.050325</v>
      </c>
      <c r="H222" s="2">
        <f>'Moving Avg'!G222</f>
        <v>1.0580939999999999</v>
      </c>
      <c r="I222" s="2">
        <f>'Moving Avg'!H222</f>
        <v>1.1961539999999991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1.0637000000000001</v>
      </c>
      <c r="C223" s="2">
        <f>RSI!I223</f>
        <v>54.071504846289493</v>
      </c>
      <c r="D223" s="2">
        <f>MACD!E223</f>
        <v>-7.6883642694065557E-3</v>
      </c>
      <c r="E223" s="2">
        <f>MACD!F223</f>
        <v>-3.8405944769677311E-3</v>
      </c>
      <c r="F223" s="2">
        <f>'Moving Avg'!D223</f>
        <v>1.0484</v>
      </c>
      <c r="G223" s="2">
        <f>'Moving Avg'!F223</f>
        <v>1.0489600000000001</v>
      </c>
      <c r="H223" s="2">
        <f>'Moving Avg'!G223</f>
        <v>1.059458</v>
      </c>
      <c r="I223" s="2">
        <f>'Moving Avg'!H223</f>
        <v>1.194620499999999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1.0637000000000001</v>
      </c>
      <c r="C224" s="2">
        <f>RSI!I224</f>
        <v>54.071504846289493</v>
      </c>
      <c r="D224" s="2">
        <f>MACD!E224</f>
        <v>-5.2715748738891843E-3</v>
      </c>
      <c r="E224" s="2">
        <f>MACD!F224</f>
        <v>-4.1267905563520217E-3</v>
      </c>
      <c r="F224" s="2">
        <f>'Moving Avg'!D224</f>
        <v>1.0516799999999999</v>
      </c>
      <c r="G224" s="2">
        <f>'Moving Avg'!F224</f>
        <v>1.0475949999999998</v>
      </c>
      <c r="H224" s="2">
        <f>'Moving Avg'!G224</f>
        <v>1.0608219999999999</v>
      </c>
      <c r="I224" s="2">
        <f>'Moving Avg'!H224</f>
        <v>1.1930869999999991</v>
      </c>
      <c r="J224" s="5" t="str">
        <f>OBV!F224</f>
        <v>BULLISH</v>
      </c>
      <c r="K224" s="5" t="str">
        <f>OBV!G224</f>
        <v>NEUTRAL</v>
      </c>
      <c r="L224" s="5" t="str">
        <f>OBV!H224</f>
        <v>CONFIRMED BULLISH</v>
      </c>
    </row>
    <row r="225" spans="1:12" ht="13.5" x14ac:dyDescent="0.25">
      <c r="A225" s="3">
        <f>RSI!A225</f>
        <v>42634</v>
      </c>
      <c r="B225" s="2">
        <f>RSI!B225</f>
        <v>1.0637000000000001</v>
      </c>
      <c r="C225" s="2">
        <f>RSI!I225</f>
        <v>54.071504846289493</v>
      </c>
      <c r="D225" s="2">
        <f>MACD!E225</f>
        <v>-3.2872347506331945E-3</v>
      </c>
      <c r="E225" s="2">
        <f>MACD!F225</f>
        <v>-3.9588793952082561E-3</v>
      </c>
      <c r="F225" s="2">
        <f>'Moving Avg'!D225</f>
        <v>1.05714</v>
      </c>
      <c r="G225" s="2">
        <f>'Moving Avg'!F225</f>
        <v>1.0486850000000003</v>
      </c>
      <c r="H225" s="2">
        <f>'Moving Avg'!G225</f>
        <v>1.0621859999999999</v>
      </c>
      <c r="I225" s="2">
        <f>'Moving Avg'!H225</f>
        <v>1.1916054999999992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</row>
    <row r="226" spans="1:12" ht="13.5" x14ac:dyDescent="0.25">
      <c r="A226" s="3">
        <f>RSI!A226</f>
        <v>42635</v>
      </c>
      <c r="B226" s="2">
        <f>RSI!B226</f>
        <v>1.0173000000000001</v>
      </c>
      <c r="C226" s="2">
        <f>RSI!I226</f>
        <v>37.896578262291527</v>
      </c>
      <c r="D226" s="2">
        <f>MACD!E226</f>
        <v>1.7727153146032126E-3</v>
      </c>
      <c r="E226" s="2">
        <f>MACD!F226</f>
        <v>-2.8125604532459629E-3</v>
      </c>
      <c r="F226" s="2">
        <f>'Moving Avg'!D226</f>
        <v>1.0511399999999997</v>
      </c>
      <c r="G226" s="2">
        <f>'Moving Avg'!F226</f>
        <v>1.048</v>
      </c>
      <c r="H226" s="2">
        <f>'Moving Avg'!G226</f>
        <v>1.0618459999999998</v>
      </c>
      <c r="I226" s="2">
        <f>'Moving Avg'!H226</f>
        <v>1.1900854999999995</v>
      </c>
      <c r="J226" s="5" t="str">
        <f>OBV!F226</f>
        <v>BULLISH</v>
      </c>
      <c r="K226" s="5" t="str">
        <f>OBV!G226</f>
        <v>NEUTRAL</v>
      </c>
      <c r="L226" s="5" t="str">
        <f>OBV!H226</f>
        <v>BULLISH DIVERGENCE</v>
      </c>
    </row>
    <row r="227" spans="1:12" ht="13.5" x14ac:dyDescent="0.25">
      <c r="A227" s="3">
        <f>RSI!A227</f>
        <v>42636</v>
      </c>
      <c r="B227" s="2">
        <f>RSI!B227</f>
        <v>0.99009999999999998</v>
      </c>
      <c r="C227" s="2">
        <f>RSI!I227</f>
        <v>31.876756956511869</v>
      </c>
      <c r="D227" s="2">
        <f>MACD!E227</f>
        <v>8.2912207467442656E-3</v>
      </c>
      <c r="E227" s="2">
        <f>MACD!F227</f>
        <v>-5.9180421324791718E-4</v>
      </c>
      <c r="F227" s="2">
        <f>'Moving Avg'!D227</f>
        <v>1.0397000000000003</v>
      </c>
      <c r="G227" s="2">
        <f>'Moving Avg'!F227</f>
        <v>1.045955</v>
      </c>
      <c r="H227" s="2">
        <f>'Moving Avg'!G227</f>
        <v>1.0603199999999999</v>
      </c>
      <c r="I227" s="2">
        <f>'Moving Avg'!H227</f>
        <v>1.1884684999999993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1.0145999999999999</v>
      </c>
      <c r="C228" s="2">
        <f>RSI!I228</f>
        <v>40.972167395182858</v>
      </c>
      <c r="D228" s="2">
        <f>MACD!E228</f>
        <v>1.2358525905866502E-2</v>
      </c>
      <c r="E228" s="2">
        <f>MACD!F228</f>
        <v>1.9982618105749668E-3</v>
      </c>
      <c r="F228" s="2">
        <f>'Moving Avg'!D228</f>
        <v>1.0298799999999999</v>
      </c>
      <c r="G228" s="2">
        <f>'Moving Avg'!F228</f>
        <v>1.04609</v>
      </c>
      <c r="H228" s="2">
        <f>'Moving Avg'!G228</f>
        <v>1.0590659999999998</v>
      </c>
      <c r="I228" s="2">
        <f>'Moving Avg'!H228</f>
        <v>1.1869739999999993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1.0145999999999999</v>
      </c>
      <c r="C229" s="2">
        <f>RSI!I229</f>
        <v>40.972167395182858</v>
      </c>
      <c r="D229" s="2">
        <f>MACD!E229</f>
        <v>1.305617495183542E-2</v>
      </c>
      <c r="E229" s="2">
        <f>MACD!F229</f>
        <v>4.2098444388270571E-3</v>
      </c>
      <c r="F229" s="2">
        <f>'Moving Avg'!D229</f>
        <v>1.02006</v>
      </c>
      <c r="G229" s="2">
        <f>'Moving Avg'!F229</f>
        <v>1.0456800000000002</v>
      </c>
      <c r="H229" s="2">
        <f>'Moving Avg'!G229</f>
        <v>1.05721</v>
      </c>
      <c r="I229" s="2">
        <f>'Moving Avg'!H229</f>
        <v>1.1856734999999994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1.0009999999999999</v>
      </c>
      <c r="C230" s="2">
        <f>RSI!I230</f>
        <v>37.729171173186138</v>
      </c>
      <c r="D230" s="2">
        <f>MACD!E230</f>
        <v>1.3157111669311661E-2</v>
      </c>
      <c r="E230" s="2">
        <f>MACD!F230</f>
        <v>5.9992978849239785E-3</v>
      </c>
      <c r="F230" s="2">
        <f>'Moving Avg'!D230</f>
        <v>1.00752</v>
      </c>
      <c r="G230" s="2">
        <f>'Moving Avg'!F230</f>
        <v>1.0439100000000001</v>
      </c>
      <c r="H230" s="2">
        <f>'Moving Avg'!G230</f>
        <v>1.05541</v>
      </c>
      <c r="I230" s="2">
        <f>'Moving Avg'!H230</f>
        <v>1.1840979999999994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0.97099999999999997</v>
      </c>
      <c r="C231" s="2">
        <f>RSI!I231</f>
        <v>31.75778985978161</v>
      </c>
      <c r="D231" s="2">
        <f>MACD!E231</f>
        <v>1.7388818651159932E-2</v>
      </c>
      <c r="E231" s="2">
        <f>MACD!F231</f>
        <v>8.2772020381711702E-3</v>
      </c>
      <c r="F231" s="2">
        <f>'Moving Avg'!D231</f>
        <v>0.99825999999999981</v>
      </c>
      <c r="G231" s="2">
        <f>'Moving Avg'!F231</f>
        <v>1.0406400000000002</v>
      </c>
      <c r="H231" s="2">
        <f>'Moving Avg'!G231</f>
        <v>1.0532839999999999</v>
      </c>
      <c r="I231" s="2">
        <f>'Moving Avg'!H231</f>
        <v>1.1823724999999994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0.97099999999999997</v>
      </c>
      <c r="C232" s="2">
        <f>RSI!I232</f>
        <v>31.75778985978161</v>
      </c>
      <c r="D232" s="2">
        <f>MACD!E232</f>
        <v>2.1375611088207291E-2</v>
      </c>
      <c r="E232" s="2">
        <f>MACD!F232</f>
        <v>1.0896883848178395E-2</v>
      </c>
      <c r="F232" s="2">
        <f>'Moving Avg'!D232</f>
        <v>0.99443999999999999</v>
      </c>
      <c r="G232" s="2">
        <f>'Moving Avg'!F232</f>
        <v>1.0373700000000003</v>
      </c>
      <c r="H232" s="2">
        <f>'Moving Avg'!G232</f>
        <v>1.0517579999999997</v>
      </c>
      <c r="I232" s="2">
        <f>'Moving Avg'!H232</f>
        <v>1.1806469999999996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0.94369999999999998</v>
      </c>
      <c r="C233" s="2">
        <f>RSI!I233</f>
        <v>27.212364070415788</v>
      </c>
      <c r="D233" s="2">
        <f>MACD!E233</f>
        <v>2.9670384523635018E-2</v>
      </c>
      <c r="E233" s="2">
        <f>MACD!F233</f>
        <v>1.4651583983269722E-2</v>
      </c>
      <c r="F233" s="2">
        <f>'Moving Avg'!D233</f>
        <v>0.98026000000000002</v>
      </c>
      <c r="G233" s="2">
        <f>'Moving Avg'!F233</f>
        <v>1.0312350000000001</v>
      </c>
      <c r="H233" s="2">
        <f>'Moving Avg'!G233</f>
        <v>1.0490859999999997</v>
      </c>
      <c r="I233" s="2">
        <f>'Moving Avg'!H233</f>
        <v>1.1789014999999994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0.96830000000000005</v>
      </c>
      <c r="C234" s="2">
        <f>RSI!I234</f>
        <v>36.089155229291485</v>
      </c>
      <c r="D234" s="2">
        <f>MACD!E234</f>
        <v>3.5376313744854615E-2</v>
      </c>
      <c r="E234" s="2">
        <f>MACD!F234</f>
        <v>1.8796529935586701E-2</v>
      </c>
      <c r="F234" s="2">
        <f>'Moving Avg'!D234</f>
        <v>0.97100000000000009</v>
      </c>
      <c r="G234" s="2">
        <f>'Moving Avg'!F234</f>
        <v>1.0263300000000002</v>
      </c>
      <c r="H234" s="2">
        <f>'Moving Avg'!G234</f>
        <v>1.0466859999999998</v>
      </c>
      <c r="I234" s="2">
        <f>'Moving Avg'!H234</f>
        <v>1.1774469999999995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0.94920000000000004</v>
      </c>
      <c r="C235" s="2">
        <f>RSI!I235</f>
        <v>32.749609060151499</v>
      </c>
      <c r="D235" s="2">
        <f>MACD!E235</f>
        <v>4.1945616539315944E-2</v>
      </c>
      <c r="E235" s="2">
        <f>MACD!F235</f>
        <v>2.3426347256332553E-2</v>
      </c>
      <c r="F235" s="2">
        <f>'Moving Avg'!D235</f>
        <v>0.96064000000000005</v>
      </c>
      <c r="G235" s="2">
        <f>'Moving Avg'!F235</f>
        <v>1.02047</v>
      </c>
      <c r="H235" s="2">
        <f>'Moving Avg'!G235</f>
        <v>1.0438499999999997</v>
      </c>
      <c r="I235" s="2">
        <f>'Moving Avg'!H235</f>
        <v>1.1757159999999995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</row>
    <row r="236" spans="1:12" ht="13.5" x14ac:dyDescent="0.25">
      <c r="A236" s="3">
        <f>RSI!A236</f>
        <v>42650</v>
      </c>
      <c r="B236" s="2">
        <f>RSI!B236</f>
        <v>0.93279999999999996</v>
      </c>
      <c r="C236" s="2">
        <f>RSI!I236</f>
        <v>30.168208385970217</v>
      </c>
      <c r="D236" s="2">
        <f>MACD!E236</f>
        <v>4.1995690050198098E-2</v>
      </c>
      <c r="E236" s="2">
        <f>MACD!F236</f>
        <v>2.7140215815105666E-2</v>
      </c>
      <c r="F236" s="2">
        <f>'Moving Avg'!D236</f>
        <v>0.95300000000000007</v>
      </c>
      <c r="G236" s="2">
        <f>'Moving Avg'!F236</f>
        <v>1.01379</v>
      </c>
      <c r="H236" s="2">
        <f>'Moving Avg'!G236</f>
        <v>1.0412319999999997</v>
      </c>
      <c r="I236" s="2">
        <f>'Moving Avg'!H236</f>
        <v>1.1739159999999993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</row>
    <row r="237" spans="1:12" ht="13.5" x14ac:dyDescent="0.25">
      <c r="A237" s="3">
        <f>RSI!A237</f>
        <v>42653</v>
      </c>
      <c r="B237" s="2">
        <f>RSI!B237</f>
        <v>0.95730000000000004</v>
      </c>
      <c r="C237" s="2">
        <f>RSI!I237</f>
        <v>38.027047627561792</v>
      </c>
      <c r="D237" s="2">
        <f>MACD!E237</f>
        <v>3.6519870834505364E-2</v>
      </c>
      <c r="E237" s="2">
        <f>MACD!F237</f>
        <v>2.9016146818985608E-2</v>
      </c>
      <c r="F237" s="2">
        <f>'Moving Avg'!D237</f>
        <v>0.9502600000000001</v>
      </c>
      <c r="G237" s="2">
        <f>'Moving Avg'!F237</f>
        <v>1.0083350000000002</v>
      </c>
      <c r="H237" s="2">
        <f>'Moving Avg'!G237</f>
        <v>1.0391579999999996</v>
      </c>
      <c r="I237" s="2">
        <f>'Moving Avg'!H237</f>
        <v>1.1722384999999995</v>
      </c>
      <c r="J237" s="5" t="str">
        <f>OBV!F237</f>
        <v>BULLISH</v>
      </c>
      <c r="K237" s="5" t="str">
        <f>OBV!G237</f>
        <v>WEAK</v>
      </c>
      <c r="L237" s="5" t="str">
        <f>OBV!H237</f>
        <v>BULLISH DIVERGENCE</v>
      </c>
    </row>
    <row r="238" spans="1:12" ht="13.5" x14ac:dyDescent="0.25">
      <c r="A238" s="3">
        <f>RSI!A238</f>
        <v>42654</v>
      </c>
      <c r="B238" s="2">
        <f>RSI!B238</f>
        <v>1.0119</v>
      </c>
      <c r="C238" s="2">
        <f>RSI!I238</f>
        <v>51.206047680499246</v>
      </c>
      <c r="D238" s="2">
        <f>MACD!E238</f>
        <v>3.1912093718683421E-2</v>
      </c>
      <c r="E238" s="2">
        <f>MACD!F238</f>
        <v>2.9595336198925171E-2</v>
      </c>
      <c r="F238" s="2">
        <f>'Moving Avg'!D238</f>
        <v>0.96389999999999998</v>
      </c>
      <c r="G238" s="2">
        <f>'Moving Avg'!F238</f>
        <v>1.0056100000000001</v>
      </c>
      <c r="H238" s="2">
        <f>'Moving Avg'!G238</f>
        <v>1.0378499999999997</v>
      </c>
      <c r="I238" s="2">
        <f>'Moving Avg'!H238</f>
        <v>1.1708339999999997</v>
      </c>
      <c r="J238" s="5" t="str">
        <f>OBV!F238</f>
        <v>BULLISH</v>
      </c>
      <c r="K238" s="5" t="str">
        <f>OBV!G238</f>
        <v>WEAK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1.0446</v>
      </c>
      <c r="C239" s="2">
        <f>RSI!I239</f>
        <v>57.091304010652699</v>
      </c>
      <c r="D239" s="2">
        <f>MACD!E239</f>
        <v>2.5546888357641073E-2</v>
      </c>
      <c r="E239" s="2">
        <f>MACD!F239</f>
        <v>2.8785646630668356E-2</v>
      </c>
      <c r="F239" s="2">
        <f>'Moving Avg'!D239</f>
        <v>0.97916000000000003</v>
      </c>
      <c r="G239" s="2">
        <f>'Moving Avg'!F239</f>
        <v>1.0054749999999999</v>
      </c>
      <c r="H239" s="2">
        <f>'Moving Avg'!G239</f>
        <v>1.0371959999999998</v>
      </c>
      <c r="I239" s="2">
        <f>'Moving Avg'!H239</f>
        <v>1.1697219999999997</v>
      </c>
      <c r="J239" s="5" t="str">
        <f>OBV!F239</f>
        <v>BULLISH</v>
      </c>
      <c r="K239" s="5" t="str">
        <f>OBV!G239</f>
        <v>WEAK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1.0583</v>
      </c>
      <c r="C240" s="2">
        <f>RSI!I240</f>
        <v>59.30587012471873</v>
      </c>
      <c r="D240" s="2">
        <f>MACD!E240</f>
        <v>1.681976862055512E-2</v>
      </c>
      <c r="E240" s="2">
        <f>MACD!F240</f>
        <v>2.6392471028645711E-2</v>
      </c>
      <c r="F240" s="2">
        <f>'Moving Avg'!D240</f>
        <v>1.00098</v>
      </c>
      <c r="G240" s="2">
        <f>'Moving Avg'!F240</f>
        <v>1.0065699999999997</v>
      </c>
      <c r="H240" s="2">
        <f>'Moving Avg'!G240</f>
        <v>1.0368159999999997</v>
      </c>
      <c r="I240" s="2">
        <f>'Moving Avg'!H240</f>
        <v>1.1684974999999997</v>
      </c>
      <c r="J240" s="5" t="str">
        <f>OBV!F240</f>
        <v>BULLISH</v>
      </c>
      <c r="K240" s="5" t="str">
        <f>OBV!G240</f>
        <v>WEAK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1.0583</v>
      </c>
      <c r="C241" s="2">
        <f>RSI!I241</f>
        <v>59.305870124718737</v>
      </c>
      <c r="D241" s="2">
        <f>MACD!E241</f>
        <v>4.5222273038005856E-3</v>
      </c>
      <c r="E241" s="2">
        <f>MACD!F241</f>
        <v>2.2018422283676689E-2</v>
      </c>
      <c r="F241" s="2">
        <f>'Moving Avg'!D241</f>
        <v>1.0260799999999999</v>
      </c>
      <c r="G241" s="2">
        <f>'Moving Avg'!F241</f>
        <v>1.0071199999999998</v>
      </c>
      <c r="H241" s="2">
        <f>'Moving Avg'!G241</f>
        <v>1.036762</v>
      </c>
      <c r="I241" s="2">
        <f>'Moving Avg'!H241</f>
        <v>1.1672729999999996</v>
      </c>
      <c r="J241" s="5" t="str">
        <f>OBV!F241</f>
        <v>BULLISH</v>
      </c>
      <c r="K241" s="5" t="str">
        <f>OBV!G241</f>
        <v>WEAK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1.0854999999999999</v>
      </c>
      <c r="C242" s="2">
        <f>RSI!I242</f>
        <v>63.6282704810951</v>
      </c>
      <c r="D242" s="2">
        <f>MACD!E242</f>
        <v>-8.1738204777457302E-3</v>
      </c>
      <c r="E242" s="2">
        <f>MACD!F242</f>
        <v>1.5979973731392205E-2</v>
      </c>
      <c r="F242" s="2">
        <f>'Moving Avg'!D242</f>
        <v>1.05172</v>
      </c>
      <c r="G242" s="2">
        <f>'Moving Avg'!F242</f>
        <v>1.0090299999999999</v>
      </c>
      <c r="H242" s="2">
        <f>'Moving Avg'!G242</f>
        <v>1.0366520000000001</v>
      </c>
      <c r="I242" s="2">
        <f>'Moving Avg'!H242</f>
        <v>1.1661844999999995</v>
      </c>
      <c r="J242" s="5" t="str">
        <f>OBV!F242</f>
        <v>BULLISH</v>
      </c>
      <c r="K242" s="5" t="str">
        <f>OBV!G242</f>
        <v>WEAK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1.0637000000000001</v>
      </c>
      <c r="C243" s="2">
        <f>RSI!I243</f>
        <v>58.284829388106118</v>
      </c>
      <c r="D243" s="2">
        <f>MACD!E243</f>
        <v>-2.1917745999153748E-2</v>
      </c>
      <c r="E243" s="2">
        <f>MACD!F243</f>
        <v>8.4004297852830149E-3</v>
      </c>
      <c r="F243" s="2">
        <f>'Moving Avg'!D243</f>
        <v>1.0620799999999999</v>
      </c>
      <c r="G243" s="2">
        <f>'Moving Avg'!F243</f>
        <v>1.0090299999999999</v>
      </c>
      <c r="H243" s="2">
        <f>'Moving Avg'!G243</f>
        <v>1.036106</v>
      </c>
      <c r="I243" s="2">
        <f>'Moving Avg'!H243</f>
        <v>1.1651554999999996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1.0583</v>
      </c>
      <c r="C244" s="2">
        <f>RSI!I244</f>
        <v>57.007724511270304</v>
      </c>
      <c r="D244" s="2">
        <f>MACD!E244</f>
        <v>-2.9618909914796321E-2</v>
      </c>
      <c r="E244" s="2">
        <f>MACD!F244</f>
        <v>7.9656184526714739E-4</v>
      </c>
      <c r="F244" s="2">
        <f>'Moving Avg'!D244</f>
        <v>1.0648199999999999</v>
      </c>
      <c r="G244" s="2">
        <f>'Moving Avg'!F244</f>
        <v>1.0087599999999999</v>
      </c>
      <c r="H244" s="2">
        <f>'Moving Avg'!G244</f>
        <v>1.035452</v>
      </c>
      <c r="I244" s="2">
        <f>'Moving Avg'!H244</f>
        <v>1.1637499999999996</v>
      </c>
      <c r="J244" s="5" t="str">
        <f>OBV!F244</f>
        <v>BULLISH</v>
      </c>
      <c r="K244" s="5" t="str">
        <f>OBV!G244</f>
        <v>WEAK</v>
      </c>
      <c r="L244" s="5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1.0501</v>
      </c>
      <c r="C245" s="2">
        <f>RSI!I245</f>
        <v>55.03566494926757</v>
      </c>
      <c r="D245" s="2">
        <f>MACD!E245</f>
        <v>-3.8671743069048858E-2</v>
      </c>
      <c r="E245" s="2">
        <f>MACD!F245</f>
        <v>-7.0970991375960543E-3</v>
      </c>
      <c r="F245" s="2">
        <f>'Moving Avg'!D245</f>
        <v>1.0631799999999998</v>
      </c>
      <c r="G245" s="2">
        <f>'Moving Avg'!F245</f>
        <v>1.0080799999999999</v>
      </c>
      <c r="H245" s="2">
        <f>'Moving Avg'!G245</f>
        <v>1.0346340000000003</v>
      </c>
      <c r="I245" s="2">
        <f>'Moving Avg'!H245</f>
        <v>1.1619029999999997</v>
      </c>
      <c r="J245" s="5" t="str">
        <f>OBV!F245</f>
        <v>BEARISH</v>
      </c>
      <c r="K245" s="5" t="str">
        <f>OBV!G245</f>
        <v>WEAK</v>
      </c>
      <c r="L245" s="5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1.0309999999999999</v>
      </c>
      <c r="C246" s="2">
        <f>RSI!I246</f>
        <v>50.641307042764211</v>
      </c>
      <c r="D246" s="2">
        <f>MACD!E246</f>
        <v>-4.7581834650653354E-2</v>
      </c>
      <c r="E246" s="2">
        <f>MACD!F246</f>
        <v>-1.5194046240207516E-2</v>
      </c>
      <c r="F246" s="2">
        <f>'Moving Avg'!D246</f>
        <v>1.05772</v>
      </c>
      <c r="G246" s="2">
        <f>'Moving Avg'!F246</f>
        <v>1.0087649999999999</v>
      </c>
      <c r="H246" s="2">
        <f>'Moving Avg'!G246</f>
        <v>1.0340880000000001</v>
      </c>
      <c r="I246" s="2">
        <f>'Moving Avg'!H246</f>
        <v>1.1595464999999998</v>
      </c>
      <c r="J246" s="5" t="str">
        <f>OBV!F246</f>
        <v>BEARISH</v>
      </c>
      <c r="K246" s="5" t="str">
        <f>OBV!G246</f>
        <v>WEAK</v>
      </c>
      <c r="L246" s="5" t="str">
        <f>OBV!H246</f>
        <v>CONFIRMED BEARISH</v>
      </c>
    </row>
    <row r="247" spans="1:12" ht="13.5" x14ac:dyDescent="0.25">
      <c r="A247" s="3">
        <f>RSI!A247</f>
        <v>42667</v>
      </c>
      <c r="B247" s="2">
        <f>RSI!B247</f>
        <v>1.0364</v>
      </c>
      <c r="C247" s="2">
        <f>RSI!I247</f>
        <v>51.812769171703977</v>
      </c>
      <c r="D247" s="2">
        <f>MACD!E247</f>
        <v>-5.177029005332745E-2</v>
      </c>
      <c r="E247" s="2">
        <f>MACD!F247</f>
        <v>-2.2509295002831504E-2</v>
      </c>
      <c r="F247" s="2">
        <f>'Moving Avg'!D247</f>
        <v>1.0478999999999998</v>
      </c>
      <c r="G247" s="2">
        <f>'Moving Avg'!F247</f>
        <v>1.01108</v>
      </c>
      <c r="H247" s="2">
        <f>'Moving Avg'!G247</f>
        <v>1.0340320000000003</v>
      </c>
      <c r="I247" s="2">
        <f>'Moving Avg'!H247</f>
        <v>1.1572169999999997</v>
      </c>
      <c r="J247" s="5" t="str">
        <f>OBV!F247</f>
        <v>BEARISH</v>
      </c>
      <c r="K247" s="5" t="str">
        <f>OBV!G247</f>
        <v>WEAK</v>
      </c>
      <c r="L247" s="5" t="str">
        <f>OBV!H247</f>
        <v>CONFIRMED BEARISH</v>
      </c>
    </row>
    <row r="248" spans="1:12" ht="13.5" x14ac:dyDescent="0.25">
      <c r="A248" s="3">
        <f>RSI!A248</f>
        <v>42668</v>
      </c>
      <c r="B248" s="2">
        <f>RSI!B248</f>
        <v>1.0364</v>
      </c>
      <c r="C248" s="2">
        <f>RSI!I248</f>
        <v>51.812769171703984</v>
      </c>
      <c r="D248" s="2">
        <f>MACD!E248</f>
        <v>-4.696329311749281E-2</v>
      </c>
      <c r="E248" s="2">
        <f>MACD!F248</f>
        <v>-2.7400094625763767E-2</v>
      </c>
      <c r="F248" s="2">
        <f>'Moving Avg'!D248</f>
        <v>1.0424400000000003</v>
      </c>
      <c r="G248" s="2">
        <f>'Moving Avg'!F248</f>
        <v>1.0121699999999998</v>
      </c>
      <c r="H248" s="2">
        <f>'Moving Avg'!G248</f>
        <v>1.0339220000000002</v>
      </c>
      <c r="I248" s="2">
        <f>'Moving Avg'!H248</f>
        <v>1.1546939999999999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1.0364</v>
      </c>
      <c r="C249" s="2">
        <f>RSI!I249</f>
        <v>51.812769171703984</v>
      </c>
      <c r="D249" s="2">
        <f>MACD!E249</f>
        <v>-3.7910366251896033E-2</v>
      </c>
      <c r="E249" s="2">
        <f>MACD!F249</f>
        <v>-2.9502148950990223E-2</v>
      </c>
      <c r="F249" s="2">
        <f>'Moving Avg'!D249</f>
        <v>1.0380600000000002</v>
      </c>
      <c r="G249" s="2">
        <f>'Moving Avg'!F249</f>
        <v>1.01326</v>
      </c>
      <c r="H249" s="2">
        <f>'Moving Avg'!G249</f>
        <v>1.033976</v>
      </c>
      <c r="I249" s="2">
        <f>'Moving Avg'!H249</f>
        <v>1.1521709999999998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1.0145999999999999</v>
      </c>
      <c r="C250" s="2">
        <f>RSI!I250</f>
        <v>46.275080122512279</v>
      </c>
      <c r="D250" s="2">
        <f>MACD!E250</f>
        <v>-2.6569635901335653E-2</v>
      </c>
      <c r="E250" s="2">
        <f>MACD!F250</f>
        <v>-2.8915646341059309E-2</v>
      </c>
      <c r="F250" s="2">
        <f>'Moving Avg'!D250</f>
        <v>1.0309599999999999</v>
      </c>
      <c r="G250" s="2">
        <f>'Moving Avg'!F250</f>
        <v>1.0139400000000001</v>
      </c>
      <c r="H250" s="2">
        <f>'Moving Avg'!G250</f>
        <v>1.0331020000000004</v>
      </c>
      <c r="I250" s="2">
        <f>'Moving Avg'!H250</f>
        <v>1.1495259999999998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</row>
    <row r="251" spans="1:12" ht="13.5" x14ac:dyDescent="0.25">
      <c r="A251" s="3">
        <f>RSI!A251</f>
        <v>42671</v>
      </c>
      <c r="B251" s="2">
        <f>RSI!B251</f>
        <v>1.0419</v>
      </c>
      <c r="C251" s="2">
        <f>RSI!I251</f>
        <v>53.043377743020173</v>
      </c>
      <c r="D251" s="2">
        <f>MACD!E251</f>
        <v>-1.8905876955439771E-2</v>
      </c>
      <c r="E251" s="2">
        <f>MACD!F251</f>
        <v>-2.6913692463935403E-2</v>
      </c>
      <c r="F251" s="2">
        <f>'Moving Avg'!D251</f>
        <v>1.0331399999999999</v>
      </c>
      <c r="G251" s="2">
        <f>'Moving Avg'!F251</f>
        <v>1.017485</v>
      </c>
      <c r="H251" s="2">
        <f>'Moving Avg'!G251</f>
        <v>1.0327740000000003</v>
      </c>
      <c r="I251" s="2">
        <f>'Moving Avg'!H251</f>
        <v>1.1468494999999999</v>
      </c>
      <c r="J251" s="5" t="str">
        <f>OBV!F251</f>
        <v>BEARISH</v>
      </c>
      <c r="K251" s="5" t="str">
        <f>OBV!G251</f>
        <v>NEUTRAL</v>
      </c>
      <c r="L251" s="5" t="str">
        <f>OBV!H251</f>
        <v>BEARISH DIVERGENCE</v>
      </c>
    </row>
    <row r="252" spans="1:12" ht="13.5" x14ac:dyDescent="0.25">
      <c r="A252" s="3">
        <f>RSI!A252</f>
        <v>42674</v>
      </c>
      <c r="B252" s="2">
        <f>RSI!B252</f>
        <v>1.0419</v>
      </c>
      <c r="C252" s="2">
        <f>RSI!I252</f>
        <v>53.043377743020187</v>
      </c>
      <c r="D252" s="2">
        <f>MACD!E252</f>
        <v>-8.3145458501887592E-3</v>
      </c>
      <c r="E252" s="2">
        <f>MACD!F252</f>
        <v>-2.3193863141186075E-2</v>
      </c>
      <c r="F252" s="2">
        <f>'Moving Avg'!D252</f>
        <v>1.03424</v>
      </c>
      <c r="G252" s="2">
        <f>'Moving Avg'!F252</f>
        <v>1.0210300000000001</v>
      </c>
      <c r="H252" s="2">
        <f>'Moving Avg'!G252</f>
        <v>1.0319560000000001</v>
      </c>
      <c r="I252" s="2">
        <f>'Moving Avg'!H252</f>
        <v>1.1441729999999999</v>
      </c>
      <c r="J252" s="5" t="str">
        <f>OBV!F252</f>
        <v>BEARISH</v>
      </c>
      <c r="K252" s="5" t="str">
        <f>OBV!G252</f>
        <v>STRONG</v>
      </c>
      <c r="L252" s="5" t="str">
        <f>OBV!H252</f>
        <v>BEARISH DIVERGENCE</v>
      </c>
    </row>
    <row r="253" spans="1:12" ht="13.5" x14ac:dyDescent="0.25">
      <c r="A253" s="3">
        <f>RSI!A253</f>
        <v>42675</v>
      </c>
      <c r="B253" s="2">
        <f>RSI!B253</f>
        <v>1.0419</v>
      </c>
      <c r="C253" s="2">
        <f>RSI!I253</f>
        <v>53.043377743020173</v>
      </c>
      <c r="D253" s="2">
        <f>MACD!E253</f>
        <v>-2.7787218121693158E-3</v>
      </c>
      <c r="E253" s="2">
        <f>MACD!F253</f>
        <v>-1.9110834875382725E-2</v>
      </c>
      <c r="F253" s="2">
        <f>'Moving Avg'!D253</f>
        <v>1.0353400000000001</v>
      </c>
      <c r="G253" s="2">
        <f>'Moving Avg'!F253</f>
        <v>1.0259399999999999</v>
      </c>
      <c r="H253" s="2">
        <f>'Moving Avg'!G253</f>
        <v>1.0309740000000003</v>
      </c>
      <c r="I253" s="2">
        <f>'Moving Avg'!H253</f>
        <v>1.1416514999999998</v>
      </c>
      <c r="J253" s="5" t="str">
        <f>OBV!F253</f>
        <v>BEARISH</v>
      </c>
      <c r="K253" s="5" t="str">
        <f>OBV!G253</f>
        <v>STRONG</v>
      </c>
      <c r="L253" s="5" t="str">
        <f>OBV!H253</f>
        <v>BEARISH DIVERGENCE</v>
      </c>
    </row>
    <row r="254" spans="1:12" ht="13.5" x14ac:dyDescent="0.25">
      <c r="A254" s="3">
        <f>RSI!A254</f>
        <v>42676</v>
      </c>
      <c r="B254" s="2">
        <f>RSI!B254</f>
        <v>1.0419</v>
      </c>
      <c r="C254" s="2">
        <f>RSI!I254</f>
        <v>53.043377743020187</v>
      </c>
      <c r="D254" s="2">
        <f>MACD!E254</f>
        <v>1.0077924263036664E-3</v>
      </c>
      <c r="E254" s="2">
        <f>MACD!F254</f>
        <v>-1.5087109415045447E-2</v>
      </c>
      <c r="F254" s="2">
        <f>'Moving Avg'!D254</f>
        <v>1.03644</v>
      </c>
      <c r="G254" s="2">
        <f>'Moving Avg'!F254</f>
        <v>1.02962</v>
      </c>
      <c r="H254" s="2">
        <f>'Moving Avg'!G254</f>
        <v>1.029992</v>
      </c>
      <c r="I254" s="2">
        <f>'Moving Avg'!H254</f>
        <v>1.1391039999999999</v>
      </c>
      <c r="J254" s="5" t="str">
        <f>OBV!F254</f>
        <v>BEARISH</v>
      </c>
      <c r="K254" s="5" t="str">
        <f>OBV!G254</f>
        <v>STRONG</v>
      </c>
      <c r="L254" s="5" t="str">
        <f>OBV!H254</f>
        <v>BEARISH DIVERGENCE</v>
      </c>
    </row>
    <row r="255" spans="1:12" ht="13.5" x14ac:dyDescent="0.25">
      <c r="A255" s="3">
        <f>RSI!A255</f>
        <v>42677</v>
      </c>
      <c r="B255" s="2">
        <f>RSI!B255</f>
        <v>1.0419</v>
      </c>
      <c r="C255" s="2">
        <f>RSI!I255</f>
        <v>53.043377743020187</v>
      </c>
      <c r="D255" s="2">
        <f>MACD!E255</f>
        <v>2.8883059473145956E-3</v>
      </c>
      <c r="E255" s="2">
        <f>MACD!F255</f>
        <v>-1.1492026342573439E-2</v>
      </c>
      <c r="F255" s="2">
        <f>'Moving Avg'!D255</f>
        <v>1.0419</v>
      </c>
      <c r="G255" s="2">
        <f>'Moving Avg'!F255</f>
        <v>1.0342549999999999</v>
      </c>
      <c r="H255" s="2">
        <f>'Moving Avg'!G255</f>
        <v>1.0299920000000002</v>
      </c>
      <c r="I255" s="2">
        <f>'Moving Avg'!H255</f>
        <v>1.1365954999999999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1.0419</v>
      </c>
      <c r="C256" s="2">
        <f>RSI!I256</f>
        <v>53.043377743020187</v>
      </c>
      <c r="D256" s="2">
        <f>MACD!E256</f>
        <v>1.4837133390204205E-3</v>
      </c>
      <c r="E256" s="2">
        <f>MACD!F256</f>
        <v>-8.8968784062546675E-3</v>
      </c>
      <c r="F256" s="2">
        <f>'Moving Avg'!D256</f>
        <v>1.0419</v>
      </c>
      <c r="G256" s="2">
        <f>'Moving Avg'!F256</f>
        <v>1.0397099999999999</v>
      </c>
      <c r="H256" s="2">
        <f>'Moving Avg'!G256</f>
        <v>1.0302100000000001</v>
      </c>
      <c r="I256" s="2">
        <f>'Moving Avg'!H256</f>
        <v>1.1341124999999999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</row>
    <row r="257" spans="1:12" ht="13.5" x14ac:dyDescent="0.25">
      <c r="A257" s="3">
        <f>RSI!A257</f>
        <v>42681</v>
      </c>
      <c r="B257" s="2">
        <f>RSI!B257</f>
        <v>1.0419</v>
      </c>
      <c r="C257" s="2">
        <f>RSI!I257</f>
        <v>53.043377743020187</v>
      </c>
      <c r="D257" s="2">
        <f>MACD!E257</f>
        <v>1.072893337205727E-3</v>
      </c>
      <c r="E257" s="2">
        <f>MACD!F257</f>
        <v>-6.9029240575625888E-3</v>
      </c>
      <c r="F257" s="2">
        <f>'Moving Avg'!D257</f>
        <v>1.0419</v>
      </c>
      <c r="G257" s="2">
        <f>'Moving Avg'!F257</f>
        <v>1.0439399999999999</v>
      </c>
      <c r="H257" s="2">
        <f>'Moving Avg'!G257</f>
        <v>1.0304280000000001</v>
      </c>
      <c r="I257" s="2">
        <f>'Moving Avg'!H257</f>
        <v>1.1316294999999998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</row>
    <row r="258" spans="1:12" ht="13.5" x14ac:dyDescent="0.25">
      <c r="A258" s="3">
        <f>RSI!A258</f>
        <v>42682</v>
      </c>
      <c r="B258" s="2">
        <f>RSI!B258</f>
        <v>1.0637000000000001</v>
      </c>
      <c r="C258" s="2">
        <f>RSI!I258</f>
        <v>59.831851122245119</v>
      </c>
      <c r="D258" s="2">
        <f>MACD!E258</f>
        <v>-9.3869376777400149E-4</v>
      </c>
      <c r="E258" s="2">
        <f>MACD!F258</f>
        <v>-5.7100779996048711E-3</v>
      </c>
      <c r="F258" s="2">
        <f>'Moving Avg'!D258</f>
        <v>1.04626</v>
      </c>
      <c r="G258" s="2">
        <f>'Moving Avg'!F258</f>
        <v>1.0465299999999997</v>
      </c>
      <c r="H258" s="2">
        <f>'Moving Avg'!G258</f>
        <v>1.0314639999999999</v>
      </c>
      <c r="I258" s="2">
        <f>'Moving Avg'!H258</f>
        <v>1.1293204999999999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1.0337000000000001</v>
      </c>
      <c r="C259" s="2">
        <f>RSI!I259</f>
        <v>49.274660660297428</v>
      </c>
      <c r="D259" s="2">
        <f>MACD!E259</f>
        <v>-5.9291507489178663E-4</v>
      </c>
      <c r="E259" s="2">
        <f>MACD!F259</f>
        <v>-4.6866454146622548E-3</v>
      </c>
      <c r="F259" s="2">
        <f>'Moving Avg'!D259</f>
        <v>1.0446200000000001</v>
      </c>
      <c r="G259" s="2">
        <f>'Moving Avg'!F259</f>
        <v>1.0459849999999999</v>
      </c>
      <c r="H259" s="2">
        <f>'Moving Avg'!G259</f>
        <v>1.031682</v>
      </c>
      <c r="I259" s="2">
        <f>'Moving Avg'!H259</f>
        <v>1.1268615000000002</v>
      </c>
      <c r="J259" s="5" t="str">
        <f>OBV!F259</f>
        <v>BULLISH</v>
      </c>
      <c r="K259" s="5" t="str">
        <f>OBV!G259</f>
        <v>WEAK</v>
      </c>
      <c r="L259" s="5" t="str">
        <f>OBV!H259</f>
        <v>BULLISH DIVERGENCE</v>
      </c>
    </row>
    <row r="260" spans="1:12" ht="13.5" x14ac:dyDescent="0.25">
      <c r="A260" s="3">
        <f>RSI!A260</f>
        <v>42684</v>
      </c>
      <c r="B260" s="2">
        <f>RSI!B260</f>
        <v>1.0201</v>
      </c>
      <c r="C260" s="2">
        <f>RSI!I260</f>
        <v>45.366656417604474</v>
      </c>
      <c r="D260" s="2">
        <f>MACD!E260</f>
        <v>-2.6309184912958195E-3</v>
      </c>
      <c r="E260" s="2">
        <f>MACD!F260</f>
        <v>-4.2755000299889677E-3</v>
      </c>
      <c r="F260" s="2">
        <f>'Moving Avg'!D260</f>
        <v>1.0402600000000002</v>
      </c>
      <c r="G260" s="2">
        <f>'Moving Avg'!F260</f>
        <v>1.0440749999999999</v>
      </c>
      <c r="H260" s="2">
        <f>'Moving Avg'!G260</f>
        <v>1.0313559999999997</v>
      </c>
      <c r="I260" s="2">
        <f>'Moving Avg'!H260</f>
        <v>1.1243345</v>
      </c>
      <c r="J260" s="5" t="str">
        <f>OBV!F260</f>
        <v>BULLISH</v>
      </c>
      <c r="K260" s="5" t="str">
        <f>OBV!G260</f>
        <v>WEAK</v>
      </c>
      <c r="L260" s="5" t="str">
        <f>OBV!H260</f>
        <v>BULLISH DIVERGENCE</v>
      </c>
    </row>
    <row r="261" spans="1:12" ht="13.5" x14ac:dyDescent="0.25">
      <c r="A261" s="3">
        <f>RSI!A261</f>
        <v>42685</v>
      </c>
      <c r="B261" s="2">
        <f>RSI!B261</f>
        <v>0.99550000000000005</v>
      </c>
      <c r="C261" s="2">
        <f>RSI!I261</f>
        <v>39.295697809289642</v>
      </c>
      <c r="D261" s="2">
        <f>MACD!E261</f>
        <v>1.7618813219635321E-3</v>
      </c>
      <c r="E261" s="2">
        <f>MACD!F261</f>
        <v>-3.0680237595984679E-3</v>
      </c>
      <c r="F261" s="2">
        <f>'Moving Avg'!D261</f>
        <v>1.03098</v>
      </c>
      <c r="G261" s="2">
        <f>'Moving Avg'!F261</f>
        <v>1.0409349999999999</v>
      </c>
      <c r="H261" s="2">
        <f>'Moving Avg'!G261</f>
        <v>1.030538</v>
      </c>
      <c r="I261" s="2">
        <f>'Moving Avg'!H261</f>
        <v>1.1219430000000001</v>
      </c>
      <c r="J261" s="5" t="str">
        <f>OBV!F261</f>
        <v>BULLISH</v>
      </c>
      <c r="K261" s="5" t="str">
        <f>OBV!G261</f>
        <v>WEAK</v>
      </c>
      <c r="L261" s="5" t="str">
        <f>OBV!H261</f>
        <v>BULLISH DIVERGENCE</v>
      </c>
    </row>
    <row r="262" spans="1:12" ht="13.5" x14ac:dyDescent="0.25">
      <c r="A262" s="3">
        <f>RSI!A262</f>
        <v>42688</v>
      </c>
      <c r="B262" s="2">
        <f>RSI!B262</f>
        <v>0.98729999999999996</v>
      </c>
      <c r="C262" s="2">
        <f>RSI!I262</f>
        <v>37.494539237844243</v>
      </c>
      <c r="D262" s="2">
        <f>MACD!E262</f>
        <v>6.3196375138683258E-3</v>
      </c>
      <c r="E262" s="2">
        <f>MACD!F262</f>
        <v>-1.1904915049051092E-3</v>
      </c>
      <c r="F262" s="2">
        <f>'Moving Avg'!D262</f>
        <v>1.0200600000000002</v>
      </c>
      <c r="G262" s="2">
        <f>'Moving Avg'!F262</f>
        <v>1.036025</v>
      </c>
      <c r="H262" s="2">
        <f>'Moving Avg'!G262</f>
        <v>1.0295559999999999</v>
      </c>
      <c r="I262" s="2">
        <f>'Moving Avg'!H262</f>
        <v>1.1197300000000001</v>
      </c>
      <c r="J262" s="5" t="str">
        <f>OBV!F262</f>
        <v>BEARISH</v>
      </c>
      <c r="K262" s="5" t="str">
        <f>OBV!G262</f>
        <v>STRONG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0.96830000000000005</v>
      </c>
      <c r="C263" s="2">
        <f>RSI!I263</f>
        <v>33.646247319694311</v>
      </c>
      <c r="D263" s="2">
        <f>MACD!E263</f>
        <v>1.1848140085715109E-2</v>
      </c>
      <c r="E263" s="2">
        <f>MACD!F263</f>
        <v>1.4172348132189343E-3</v>
      </c>
      <c r="F263" s="2">
        <f>'Moving Avg'!D263</f>
        <v>1.00098</v>
      </c>
      <c r="G263" s="2">
        <f>'Moving Avg'!F263</f>
        <v>1.0312550000000003</v>
      </c>
      <c r="H263" s="2">
        <f>'Moving Avg'!G263</f>
        <v>1.0275939999999997</v>
      </c>
      <c r="I263" s="2">
        <f>'Moving Avg'!H263</f>
        <v>1.1169955000000003</v>
      </c>
      <c r="J263" s="5" t="str">
        <f>OBV!F263</f>
        <v>BEARISH</v>
      </c>
      <c r="K263" s="5" t="str">
        <f>OBV!G263</f>
        <v>STRONG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0.9546</v>
      </c>
      <c r="C264" s="2">
        <f>RSI!I264</f>
        <v>31.162624381733252</v>
      </c>
      <c r="D264" s="2">
        <f>MACD!E264</f>
        <v>1.7898127683763532E-2</v>
      </c>
      <c r="E264" s="2">
        <f>MACD!F264</f>
        <v>4.7134133873278534E-3</v>
      </c>
      <c r="F264" s="2">
        <f>'Moving Avg'!D264</f>
        <v>0.98515999999999992</v>
      </c>
      <c r="G264" s="2">
        <f>'Moving Avg'!F264</f>
        <v>1.02607</v>
      </c>
      <c r="H264" s="2">
        <f>'Moving Avg'!G264</f>
        <v>1.0253579999999998</v>
      </c>
      <c r="I264" s="2">
        <f>'Moving Avg'!H264</f>
        <v>1.1146065000000005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0.9546</v>
      </c>
      <c r="C265" s="2">
        <f>RSI!I265</f>
        <v>31.162624381733252</v>
      </c>
      <c r="D265" s="2">
        <f>MACD!E265</f>
        <v>2.3429050984983935E-2</v>
      </c>
      <c r="E265" s="2">
        <f>MACD!F265</f>
        <v>8.4565409068590707E-3</v>
      </c>
      <c r="F265" s="2">
        <f>'Moving Avg'!D265</f>
        <v>0.97206000000000015</v>
      </c>
      <c r="G265" s="2">
        <f>'Moving Avg'!F265</f>
        <v>1.0212949999999998</v>
      </c>
      <c r="H265" s="2">
        <f>'Moving Avg'!G265</f>
        <v>1.0231219999999996</v>
      </c>
      <c r="I265" s="2">
        <f>'Moving Avg'!H265</f>
        <v>1.1123985000000005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0.9546</v>
      </c>
      <c r="C266" s="2">
        <f>RSI!I266</f>
        <v>31.162624381733252</v>
      </c>
      <c r="D266" s="2">
        <f>MACD!E266</f>
        <v>2.8490269514601207E-2</v>
      </c>
      <c r="E266" s="2">
        <f>MACD!F266</f>
        <v>1.2463286628407498E-2</v>
      </c>
      <c r="F266" s="2">
        <f>'Moving Avg'!D266</f>
        <v>0.96387999999999996</v>
      </c>
      <c r="G266" s="2">
        <f>'Moving Avg'!F266</f>
        <v>1.0174749999999997</v>
      </c>
      <c r="H266" s="2">
        <f>'Moving Avg'!G266</f>
        <v>1.0208859999999995</v>
      </c>
      <c r="I266" s="2">
        <f>'Moving Avg'!H266</f>
        <v>1.1100095000000005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0.9546</v>
      </c>
      <c r="C267" s="2">
        <f>RSI!I267</f>
        <v>31.162624381733252</v>
      </c>
      <c r="D267" s="2">
        <f>MACD!E267</f>
        <v>3.3125808026243098E-2</v>
      </c>
      <c r="E267" s="2">
        <f>MACD!F267</f>
        <v>1.6595790907974618E-2</v>
      </c>
      <c r="F267" s="2">
        <f>'Moving Avg'!D267</f>
        <v>0.95733999999999997</v>
      </c>
      <c r="G267" s="2">
        <f>'Moving Avg'!F267</f>
        <v>1.013385</v>
      </c>
      <c r="H267" s="2">
        <f>'Moving Avg'!G267</f>
        <v>1.0186499999999996</v>
      </c>
      <c r="I267" s="2">
        <f>'Moving Avg'!H267</f>
        <v>1.1076075000000005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0.9546</v>
      </c>
      <c r="C268" s="2">
        <f>RSI!I268</f>
        <v>31.162624381733252</v>
      </c>
      <c r="D268" s="2">
        <f>MACD!E268</f>
        <v>4.0728856056432727E-2</v>
      </c>
      <c r="E268" s="2">
        <f>MACD!F268</f>
        <v>2.1422403937666243E-2</v>
      </c>
      <c r="F268" s="2">
        <f>'Moving Avg'!D268</f>
        <v>0.95459999999999989</v>
      </c>
      <c r="G268" s="2">
        <f>'Moving Avg'!F268</f>
        <v>1.0092949999999998</v>
      </c>
      <c r="H268" s="2">
        <f>'Moving Avg'!G268</f>
        <v>1.0164139999999997</v>
      </c>
      <c r="I268" s="2">
        <f>'Moving Avg'!H268</f>
        <v>1.1051405000000003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0.93010000000000004</v>
      </c>
      <c r="C269" s="2">
        <f>RSI!I269</f>
        <v>26.160407978813396</v>
      </c>
      <c r="D269" s="2">
        <f>MACD!E269</f>
        <v>4.4664248603659029E-2</v>
      </c>
      <c r="E269" s="2">
        <f>MACD!F269</f>
        <v>2.6070772870864803E-2</v>
      </c>
      <c r="F269" s="2">
        <f>'Moving Avg'!D269</f>
        <v>0.94969999999999999</v>
      </c>
      <c r="G269" s="2">
        <f>'Moving Avg'!F269</f>
        <v>1.0039799999999999</v>
      </c>
      <c r="H269" s="2">
        <f>'Moving Avg'!G269</f>
        <v>1.0140699999999996</v>
      </c>
      <c r="I269" s="2">
        <f>'Moving Avg'!H269</f>
        <v>1.1027580000000006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0.93010000000000004</v>
      </c>
      <c r="C270" s="2">
        <f>RSI!I270</f>
        <v>26.160407978813396</v>
      </c>
      <c r="D270" s="2">
        <f>MACD!E270</f>
        <v>4.6326858165119278E-2</v>
      </c>
      <c r="E270" s="2">
        <f>MACD!F270</f>
        <v>3.0121989929715702E-2</v>
      </c>
      <c r="F270" s="2">
        <f>'Moving Avg'!D270</f>
        <v>0.94480000000000008</v>
      </c>
      <c r="G270" s="2">
        <f>'Moving Avg'!F270</f>
        <v>0.99975499999999973</v>
      </c>
      <c r="H270" s="2">
        <f>'Moving Avg'!G270</f>
        <v>1.0119439999999997</v>
      </c>
      <c r="I270" s="2">
        <f>'Moving Avg'!H270</f>
        <v>1.1000395000000003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0.93010000000000004</v>
      </c>
      <c r="C271" s="2">
        <f>RSI!I271</f>
        <v>26.160407978813396</v>
      </c>
      <c r="D271" s="2">
        <f>MACD!E271</f>
        <v>4.434255673133336E-2</v>
      </c>
      <c r="E271" s="2">
        <f>MACD!F271</f>
        <v>3.2966103290039232E-2</v>
      </c>
      <c r="F271" s="2">
        <f>'Moving Avg'!D271</f>
        <v>0.93990000000000007</v>
      </c>
      <c r="G271" s="2">
        <f>'Moving Avg'!F271</f>
        <v>0.99416499999999974</v>
      </c>
      <c r="H271" s="2">
        <f>'Moving Avg'!G271</f>
        <v>1.0095999999999998</v>
      </c>
      <c r="I271" s="2">
        <f>'Moving Avg'!H271</f>
        <v>1.0973210000000002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0.93010000000000004</v>
      </c>
      <c r="C272" s="2">
        <f>RSI!I272</f>
        <v>26.160407978813396</v>
      </c>
      <c r="D272" s="2">
        <f>MACD!E272</f>
        <v>4.1766337012768107E-2</v>
      </c>
      <c r="E272" s="2">
        <f>MACD!F272</f>
        <v>3.4726150034585006E-2</v>
      </c>
      <c r="F272" s="2">
        <f>'Moving Avg'!D272</f>
        <v>0.93499999999999994</v>
      </c>
      <c r="G272" s="2">
        <f>'Moving Avg'!F272</f>
        <v>0.98857499999999965</v>
      </c>
      <c r="H272" s="2">
        <f>'Moving Avg'!G272</f>
        <v>1.0072559999999999</v>
      </c>
      <c r="I272" s="2">
        <f>'Moving Avg'!H272</f>
        <v>1.0949255000000002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0.91369999999999996</v>
      </c>
      <c r="C273" s="2">
        <f>RSI!I273</f>
        <v>22.8569869535105</v>
      </c>
      <c r="D273" s="2">
        <f>MACD!E273</f>
        <v>3.8215551341381881E-2</v>
      </c>
      <c r="E273" s="2">
        <f>MACD!F273</f>
        <v>3.5424030295944382E-2</v>
      </c>
      <c r="F273" s="2">
        <f>'Moving Avg'!D273</f>
        <v>0.92681999999999998</v>
      </c>
      <c r="G273" s="2">
        <f>'Moving Avg'!F273</f>
        <v>0.98216499999999962</v>
      </c>
      <c r="H273" s="2">
        <f>'Moving Avg'!G273</f>
        <v>1.0042559999999998</v>
      </c>
      <c r="I273" s="2">
        <f>'Moving Avg'!H273</f>
        <v>1.0922800000000001</v>
      </c>
      <c r="J273" s="5" t="str">
        <f>OBV!F273</f>
        <v>BEARISH</v>
      </c>
      <c r="K273" s="5" t="str">
        <f>OBV!G273</f>
        <v>STRONG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0.90010000000000001</v>
      </c>
      <c r="C274" s="2">
        <f>RSI!I274</f>
        <v>20.540594368849511</v>
      </c>
      <c r="D274" s="2">
        <f>MACD!E274</f>
        <v>3.4520029218884085E-2</v>
      </c>
      <c r="E274" s="2">
        <f>MACD!F274</f>
        <v>3.5243230080532324E-2</v>
      </c>
      <c r="F274" s="2">
        <f>'Moving Avg'!D274</f>
        <v>0.92081999999999997</v>
      </c>
      <c r="G274" s="2">
        <f>'Moving Avg'!F274</f>
        <v>0.97507499999999969</v>
      </c>
      <c r="H274" s="2">
        <f>'Moving Avg'!G274</f>
        <v>1.0009839999999999</v>
      </c>
      <c r="I274" s="2">
        <f>'Moving Avg'!H274</f>
        <v>1.0895665000000001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0.90010000000000001</v>
      </c>
      <c r="C275" s="2">
        <f>RSI!I275</f>
        <v>20.540594368849511</v>
      </c>
      <c r="D275" s="2">
        <f>MACD!E275</f>
        <v>3.1852369103321454E-2</v>
      </c>
      <c r="E275" s="2">
        <f>MACD!F275</f>
        <v>3.456505788509015E-2</v>
      </c>
      <c r="F275" s="2">
        <f>'Moving Avg'!D275</f>
        <v>0.91482000000000008</v>
      </c>
      <c r="G275" s="2">
        <f>'Moving Avg'!F275</f>
        <v>0.96798499999999943</v>
      </c>
      <c r="H275" s="2">
        <f>'Moving Avg'!G275</f>
        <v>0.99771199999999993</v>
      </c>
      <c r="I275" s="2">
        <f>'Moving Avg'!H275</f>
        <v>1.0868530000000003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0.90010000000000001</v>
      </c>
      <c r="C276" s="2">
        <f>RSI!I276</f>
        <v>20.540594368849511</v>
      </c>
      <c r="D276" s="2">
        <f>MACD!E276</f>
        <v>3.0020414664025163E-2</v>
      </c>
      <c r="E276" s="2">
        <f>MACD!F276</f>
        <v>3.3656129240877158E-2</v>
      </c>
      <c r="F276" s="2">
        <f>'Moving Avg'!D276</f>
        <v>0.90882000000000007</v>
      </c>
      <c r="G276" s="2">
        <f>'Moving Avg'!F276</f>
        <v>0.9608949999999995</v>
      </c>
      <c r="H276" s="2">
        <f>'Moving Avg'!G276</f>
        <v>0.99536800000000003</v>
      </c>
      <c r="I276" s="2">
        <f>'Moving Avg'!H276</f>
        <v>1.0843465000000001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0.90010000000000001</v>
      </c>
      <c r="C277" s="2">
        <f>RSI!I277</f>
        <v>20.540594368849511</v>
      </c>
      <c r="D277" s="2">
        <f>MACD!E277</f>
        <v>2.8864092357864024E-2</v>
      </c>
      <c r="E277" s="2">
        <f>MACD!F277</f>
        <v>3.2697721864274533E-2</v>
      </c>
      <c r="F277" s="2">
        <f>'Moving Avg'!D277</f>
        <v>0.90281999999999996</v>
      </c>
      <c r="G277" s="2">
        <f>'Moving Avg'!F277</f>
        <v>0.95380499999999968</v>
      </c>
      <c r="H277" s="2">
        <f>'Moving Avg'!G277</f>
        <v>0.99356800000000012</v>
      </c>
      <c r="I277" s="2">
        <f>'Moving Avg'!H277</f>
        <v>1.0818400000000001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0.89459999999999995</v>
      </c>
      <c r="C278" s="2">
        <f>RSI!I278</f>
        <v>19.467434503257621</v>
      </c>
      <c r="D278" s="2">
        <f>MACD!E278</f>
        <v>2.8657696336138128E-2</v>
      </c>
      <c r="E278" s="2">
        <f>MACD!F278</f>
        <v>3.1889716758647255E-2</v>
      </c>
      <c r="F278" s="2">
        <f>'Moving Avg'!D278</f>
        <v>0.89900000000000002</v>
      </c>
      <c r="G278" s="2">
        <f>'Moving Avg'!F278</f>
        <v>0.94534999999999969</v>
      </c>
      <c r="H278" s="2">
        <f>'Moving Avg'!G278</f>
        <v>0.99116799999999994</v>
      </c>
      <c r="I278" s="2">
        <f>'Moving Avg'!H278</f>
        <v>1.0795130000000002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0.89459999999999995</v>
      </c>
      <c r="C279" s="2">
        <f>RSI!I279</f>
        <v>19.467434503257621</v>
      </c>
      <c r="D279" s="2">
        <f>MACD!E279</f>
        <v>2.5083936531809958E-2</v>
      </c>
      <c r="E279" s="2">
        <f>MACD!F279</f>
        <v>3.05285607132798E-2</v>
      </c>
      <c r="F279" s="2">
        <f>'Moving Avg'!D279</f>
        <v>0.89789999999999992</v>
      </c>
      <c r="G279" s="2">
        <f>'Moving Avg'!F279</f>
        <v>0.93839499999999987</v>
      </c>
      <c r="H279" s="2">
        <f>'Moving Avg'!G279</f>
        <v>0.98876799999999987</v>
      </c>
      <c r="I279" s="2">
        <f>'Moving Avg'!H279</f>
        <v>1.0770695000000001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0.89459999999999995</v>
      </c>
      <c r="C280" s="2">
        <f>RSI!I280</f>
        <v>19.467434503257607</v>
      </c>
      <c r="D280" s="2">
        <f>MACD!E280</f>
        <v>2.2402683847144722E-2</v>
      </c>
      <c r="E280" s="2">
        <f>MACD!F280</f>
        <v>2.8903385340052785E-2</v>
      </c>
      <c r="F280" s="2">
        <f>'Moving Avg'!D280</f>
        <v>0.89680000000000004</v>
      </c>
      <c r="G280" s="2">
        <f>'Moving Avg'!F280</f>
        <v>0.93212000000000006</v>
      </c>
      <c r="H280" s="2">
        <f>'Moving Avg'!G280</f>
        <v>0.98663999999999985</v>
      </c>
      <c r="I280" s="2">
        <f>'Moving Avg'!H280</f>
        <v>1.0748329999999999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0.89459999999999995</v>
      </c>
      <c r="C281" s="2">
        <f>RSI!I281</f>
        <v>19.467434503257607</v>
      </c>
      <c r="D281" s="2">
        <f>MACD!E281</f>
        <v>2.0451244463465246E-2</v>
      </c>
      <c r="E281" s="2">
        <f>MACD!F281</f>
        <v>2.7212957164735277E-2</v>
      </c>
      <c r="F281" s="2">
        <f>'Moving Avg'!D281</f>
        <v>0.89569999999999994</v>
      </c>
      <c r="G281" s="2">
        <f>'Moving Avg'!F281</f>
        <v>0.92707500000000009</v>
      </c>
      <c r="H281" s="2">
        <f>'Moving Avg'!G281</f>
        <v>0.98511199999999988</v>
      </c>
      <c r="I281" s="2">
        <f>'Moving Avg'!H281</f>
        <v>1.0726089999999999</v>
      </c>
      <c r="J281" s="5" t="str">
        <f>OBV!F281</f>
        <v>BEARISH</v>
      </c>
      <c r="K281" s="5" t="str">
        <f>OBV!G281</f>
        <v>STRONG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0.88919999999999999</v>
      </c>
      <c r="C282" s="2">
        <f>RSI!I282</f>
        <v>18.210958971118799</v>
      </c>
      <c r="D282" s="2">
        <f>MACD!E282</f>
        <v>1.9493834753021688E-2</v>
      </c>
      <c r="E282" s="2">
        <f>MACD!F282</f>
        <v>2.5669132682392563E-2</v>
      </c>
      <c r="F282" s="2">
        <f>'Moving Avg'!D282</f>
        <v>0.89351999999999998</v>
      </c>
      <c r="G282" s="2">
        <f>'Moving Avg'!F282</f>
        <v>0.92217000000000005</v>
      </c>
      <c r="H282" s="2">
        <f>'Moving Avg'!G282</f>
        <v>0.98347600000000002</v>
      </c>
      <c r="I282" s="2">
        <f>'Moving Avg'!H282</f>
        <v>1.0705519999999999</v>
      </c>
      <c r="J282" s="5" t="str">
        <f>OBV!F282</f>
        <v>BEARISH</v>
      </c>
      <c r="K282" s="5" t="str">
        <f>OBV!G282</f>
        <v>STRONG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0.87009999999999998</v>
      </c>
      <c r="C283" s="2">
        <f>RSI!I283</f>
        <v>14.617300641378392</v>
      </c>
      <c r="D283" s="2">
        <f>MACD!E283</f>
        <v>1.7879410224861947E-2</v>
      </c>
      <c r="E283" s="2">
        <f>MACD!F283</f>
        <v>2.4111188190886441E-2</v>
      </c>
      <c r="F283" s="2">
        <f>'Moving Avg'!D283</f>
        <v>0.88861999999999985</v>
      </c>
      <c r="G283" s="2">
        <f>'Moving Avg'!F283</f>
        <v>0.91726000000000008</v>
      </c>
      <c r="H283" s="2">
        <f>'Moving Avg'!G283</f>
        <v>0.98200399999999999</v>
      </c>
      <c r="I283" s="2">
        <f>'Moving Avg'!H283</f>
        <v>1.0685804999999999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0.8619</v>
      </c>
      <c r="C284" s="2">
        <f>RSI!I284</f>
        <v>13.395170688130804</v>
      </c>
      <c r="D284" s="2">
        <f>MACD!E284</f>
        <v>1.5422759552088716E-2</v>
      </c>
      <c r="E284" s="2">
        <f>MACD!F284</f>
        <v>2.2373502463126898E-2</v>
      </c>
      <c r="F284" s="2">
        <f>'Moving Avg'!D284</f>
        <v>0.88207999999999998</v>
      </c>
      <c r="G284" s="2">
        <f>'Moving Avg'!F284</f>
        <v>0.91262500000000002</v>
      </c>
      <c r="H284" s="2">
        <f>'Moving Avg'!G284</f>
        <v>0.97987599999999997</v>
      </c>
      <c r="I284" s="2">
        <f>'Moving Avg'!H284</f>
        <v>1.0664259999999999</v>
      </c>
      <c r="J284" s="5" t="str">
        <f>OBV!F284</f>
        <v>BEARISH</v>
      </c>
      <c r="K284" s="5" t="str">
        <f>OBV!G284</f>
        <v>STRONG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0.87549999999999994</v>
      </c>
      <c r="C285" s="2">
        <f>RSI!I285</f>
        <v>24.647842212993524</v>
      </c>
      <c r="D285" s="2">
        <f>MACD!E285</f>
        <v>1.275019552581802E-2</v>
      </c>
      <c r="E285" s="2">
        <f>MACD!F285</f>
        <v>2.0448841075665122E-2</v>
      </c>
      <c r="F285" s="2">
        <f>'Moving Avg'!D285</f>
        <v>0.87825999999999982</v>
      </c>
      <c r="G285" s="2">
        <f>'Moving Avg'!F285</f>
        <v>0.90867000000000009</v>
      </c>
      <c r="H285" s="2">
        <f>'Moving Avg'!G285</f>
        <v>0.9784020000000001</v>
      </c>
      <c r="I285" s="2">
        <f>'Moving Avg'!H285</f>
        <v>1.0643654999999996</v>
      </c>
      <c r="J285" s="5" t="str">
        <f>OBV!F285</f>
        <v>BULLISH</v>
      </c>
      <c r="K285" s="5" t="str">
        <f>OBV!G285</f>
        <v>WEAK</v>
      </c>
      <c r="L285" s="5" t="str">
        <f>OBV!H285</f>
        <v>BULLISH DIVERGENCE</v>
      </c>
    </row>
    <row r="286" spans="1:12" ht="13.5" x14ac:dyDescent="0.25">
      <c r="A286" s="3">
        <f>RSI!A286</f>
        <v>42723</v>
      </c>
      <c r="B286" s="2">
        <f>RSI!B286</f>
        <v>0.91369999999999996</v>
      </c>
      <c r="C286" s="2">
        <f>RSI!I286</f>
        <v>45.9076213671255</v>
      </c>
      <c r="D286" s="2">
        <f>MACD!E286</f>
        <v>7.961717208645136E-3</v>
      </c>
      <c r="E286" s="2">
        <f>MACD!F286</f>
        <v>1.7951416302261127E-2</v>
      </c>
      <c r="F286" s="2">
        <f>'Moving Avg'!D286</f>
        <v>0.88207999999999986</v>
      </c>
      <c r="G286" s="2">
        <f>'Moving Avg'!F286</f>
        <v>0.90662500000000001</v>
      </c>
      <c r="H286" s="2">
        <f>'Moving Avg'!G286</f>
        <v>0.97802000000000011</v>
      </c>
      <c r="I286" s="2">
        <f>'Moving Avg'!H286</f>
        <v>1.0624829999999998</v>
      </c>
      <c r="J286" s="5" t="str">
        <f>OBV!F286</f>
        <v>BULLISH</v>
      </c>
      <c r="K286" s="5" t="str">
        <f>OBV!G286</f>
        <v>WEAK</v>
      </c>
      <c r="L286" s="5" t="str">
        <f>OBV!H286</f>
        <v>CONFIRMED BULLISH</v>
      </c>
    </row>
    <row r="287" spans="1:12" ht="13.5" x14ac:dyDescent="0.25">
      <c r="A287" s="3">
        <f>RSI!A287</f>
        <v>42724</v>
      </c>
      <c r="B287" s="2">
        <f>RSI!B287</f>
        <v>0.91369999999999996</v>
      </c>
      <c r="C287" s="2">
        <f>RSI!I287</f>
        <v>45.907621367125486</v>
      </c>
      <c r="D287" s="2">
        <f>MACD!E287</f>
        <v>3.9643428324139807E-3</v>
      </c>
      <c r="E287" s="2">
        <f>MACD!F287</f>
        <v>1.5154001608291699E-2</v>
      </c>
      <c r="F287" s="2">
        <f>'Moving Avg'!D287</f>
        <v>0.88697999999999999</v>
      </c>
      <c r="G287" s="2">
        <f>'Moving Avg'!F287</f>
        <v>0.90457999999999994</v>
      </c>
      <c r="H287" s="2">
        <f>'Moving Avg'!G287</f>
        <v>0.97714800000000002</v>
      </c>
      <c r="I287" s="2">
        <f>'Moving Avg'!H287</f>
        <v>1.0607814999999998</v>
      </c>
      <c r="J287" s="5" t="str">
        <f>OBV!F287</f>
        <v>BULLISH</v>
      </c>
      <c r="K287" s="5" t="str">
        <f>OBV!G287</f>
        <v>WEAK</v>
      </c>
      <c r="L287" s="5" t="str">
        <f>OBV!H287</f>
        <v>CONFIRMED BULLISH</v>
      </c>
    </row>
    <row r="288" spans="1:12" ht="13.5" x14ac:dyDescent="0.25">
      <c r="A288" s="3">
        <f>RSI!A288</f>
        <v>42725</v>
      </c>
      <c r="B288" s="2">
        <f>RSI!B288</f>
        <v>0.94099999999999995</v>
      </c>
      <c r="C288" s="2">
        <f>RSI!I288</f>
        <v>56.159571722573446</v>
      </c>
      <c r="D288" s="2">
        <f>MACD!E288</f>
        <v>-2.2360427083074619E-3</v>
      </c>
      <c r="E288" s="2">
        <f>MACD!F288</f>
        <v>1.1675992744971867E-2</v>
      </c>
      <c r="F288" s="2">
        <f>'Moving Avg'!D288</f>
        <v>0.90115999999999996</v>
      </c>
      <c r="G288" s="2">
        <f>'Moving Avg'!F288</f>
        <v>0.90390000000000015</v>
      </c>
      <c r="H288" s="2">
        <f>'Moving Avg'!G288</f>
        <v>0.97572999999999999</v>
      </c>
      <c r="I288" s="2">
        <f>'Moving Avg'!H288</f>
        <v>1.0591644999999996</v>
      </c>
      <c r="J288" s="5" t="str">
        <f>OBV!F288</f>
        <v>BULLISH</v>
      </c>
      <c r="K288" s="5" t="str">
        <f>OBV!G288</f>
        <v>WEAK</v>
      </c>
      <c r="L288" s="5" t="str">
        <f>OBV!H288</f>
        <v>CONFIRMED BULLISH</v>
      </c>
    </row>
    <row r="289" spans="1:12" ht="13.5" x14ac:dyDescent="0.25">
      <c r="A289" s="3">
        <f>RSI!A289</f>
        <v>42726</v>
      </c>
      <c r="B289" s="2">
        <f>RSI!B289</f>
        <v>0.92730000000000001</v>
      </c>
      <c r="C289" s="2">
        <f>RSI!I289</f>
        <v>50.941775694115364</v>
      </c>
      <c r="D289" s="2">
        <f>MACD!E289</f>
        <v>-6.5823727734504178E-3</v>
      </c>
      <c r="E289" s="2">
        <f>MACD!F289</f>
        <v>8.0243196412874106E-3</v>
      </c>
      <c r="F289" s="2">
        <f>'Moving Avg'!D289</f>
        <v>0.91423999999999983</v>
      </c>
      <c r="G289" s="2">
        <f>'Moving Avg'!F289</f>
        <v>0.90376000000000012</v>
      </c>
      <c r="H289" s="2">
        <f>'Moving Avg'!G289</f>
        <v>0.97338399999999992</v>
      </c>
      <c r="I289" s="2">
        <f>'Moving Avg'!H289</f>
        <v>1.0574789999999998</v>
      </c>
      <c r="J289" s="5" t="str">
        <f>OBV!F289</f>
        <v>BULLISH</v>
      </c>
      <c r="K289" s="5" t="str">
        <f>OBV!G289</f>
        <v>WEAK</v>
      </c>
      <c r="L289" s="5" t="str">
        <f>OBV!H289</f>
        <v>CONFIRMED BULLISH</v>
      </c>
    </row>
    <row r="290" spans="1:12" ht="13.5" x14ac:dyDescent="0.25">
      <c r="A290" s="3">
        <f>RSI!A290</f>
        <v>42727</v>
      </c>
      <c r="B290" s="2">
        <f>RSI!B290</f>
        <v>0.91369999999999996</v>
      </c>
      <c r="C290" s="2">
        <f>RSI!I290</f>
        <v>46.339065732938522</v>
      </c>
      <c r="D290" s="2">
        <f>MACD!E290</f>
        <v>-9.2778464965858065E-3</v>
      </c>
      <c r="E290" s="2">
        <f>MACD!F290</f>
        <v>4.5638864137127668E-3</v>
      </c>
      <c r="F290" s="2">
        <f>'Moving Avg'!D290</f>
        <v>0.92187999999999981</v>
      </c>
      <c r="G290" s="2">
        <f>'Moving Avg'!F290</f>
        <v>0.90294000000000008</v>
      </c>
      <c r="H290" s="2">
        <f>'Moving Avg'!G290</f>
        <v>0.9704919999999998</v>
      </c>
      <c r="I290" s="2">
        <f>'Moving Avg'!H290</f>
        <v>1.0556349999999997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0.91369999999999996</v>
      </c>
      <c r="C291" s="2">
        <f>RSI!I291</f>
        <v>46.339065732938515</v>
      </c>
      <c r="D291" s="2">
        <f>MACD!E291</f>
        <v>-1.1501618256915869E-2</v>
      </c>
      <c r="E291" s="2">
        <f>MACD!F291</f>
        <v>1.3507854795870395E-3</v>
      </c>
      <c r="F291" s="2">
        <f>'Moving Avg'!D291</f>
        <v>0.92188000000000003</v>
      </c>
      <c r="G291" s="2">
        <f>'Moving Avg'!F291</f>
        <v>0.90212000000000003</v>
      </c>
      <c r="H291" s="2">
        <f>'Moving Avg'!G291</f>
        <v>0.9675999999999999</v>
      </c>
      <c r="I291" s="2">
        <f>'Moving Avg'!H291</f>
        <v>1.0537909999999997</v>
      </c>
      <c r="J291" s="5" t="str">
        <f>OBV!F291</f>
        <v>BEARISH</v>
      </c>
      <c r="K291" s="5" t="str">
        <f>OBV!G291</f>
        <v>STRONG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0.88639999999999997</v>
      </c>
      <c r="C292" s="2">
        <f>RSI!I292</f>
        <v>38.285825561569673</v>
      </c>
      <c r="D292" s="2">
        <f>MACD!E292</f>
        <v>-1.2139027832594129E-2</v>
      </c>
      <c r="E292" s="2">
        <f>MACD!F292</f>
        <v>-1.3471771828491945E-3</v>
      </c>
      <c r="F292" s="2">
        <f>'Moving Avg'!D292</f>
        <v>0.9164199999999999</v>
      </c>
      <c r="G292" s="2">
        <f>'Moving Avg'!F292</f>
        <v>0.89993499999999993</v>
      </c>
      <c r="H292" s="2">
        <f>'Moving Avg'!G292</f>
        <v>0.96361799999999975</v>
      </c>
      <c r="I292" s="2">
        <f>'Moving Avg'!H292</f>
        <v>1.051901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0.88639999999999997</v>
      </c>
      <c r="C293" s="2">
        <f>RSI!I293</f>
        <v>38.285825561569673</v>
      </c>
      <c r="D293" s="2">
        <f>MACD!E293</f>
        <v>-1.540663900632977E-2</v>
      </c>
      <c r="E293" s="2">
        <f>MACD!F293</f>
        <v>-4.1590695475453099E-3</v>
      </c>
      <c r="F293" s="2">
        <f>'Moving Avg'!D293</f>
        <v>0.90549999999999997</v>
      </c>
      <c r="G293" s="2">
        <f>'Moving Avg'!F293</f>
        <v>0.89856999999999998</v>
      </c>
      <c r="H293" s="2">
        <f>'Moving Avg'!G293</f>
        <v>0.96007199999999981</v>
      </c>
      <c r="I293" s="2">
        <f>'Moving Avg'!H293</f>
        <v>1.0499595000000002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0.88370000000000004</v>
      </c>
      <c r="C294" s="2">
        <f>RSI!I294</f>
        <v>37.537553000620505</v>
      </c>
      <c r="D294" s="2">
        <f>MACD!E294</f>
        <v>-1.9038452444369525E-2</v>
      </c>
      <c r="E294" s="2">
        <f>MACD!F294</f>
        <v>-7.1349461269101539E-3</v>
      </c>
      <c r="F294" s="2">
        <f>'Moving Avg'!D294</f>
        <v>0.89678000000000002</v>
      </c>
      <c r="G294" s="2">
        <f>'Moving Avg'!F294</f>
        <v>0.89775000000000005</v>
      </c>
      <c r="H294" s="2">
        <f>'Moving Avg'!G294</f>
        <v>0.95657999999999954</v>
      </c>
      <c r="I294" s="2">
        <f>'Moving Avg'!H294</f>
        <v>1.0479140000000002</v>
      </c>
      <c r="J294" s="5" t="str">
        <f>OBV!F294</f>
        <v>BEARISH</v>
      </c>
      <c r="K294" s="5" t="str">
        <f>OBV!G294</f>
        <v>STRONG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0.91369999999999996</v>
      </c>
      <c r="C295" s="2">
        <f>RSI!I295</f>
        <v>49.376567813310615</v>
      </c>
      <c r="D295" s="2">
        <f>MACD!E295</f>
        <v>-2.2045275480504722E-2</v>
      </c>
      <c r="E295" s="2">
        <f>MACD!F295</f>
        <v>-1.0117011997629068E-2</v>
      </c>
      <c r="F295" s="2">
        <f>'Moving Avg'!D295</f>
        <v>0.89678000000000002</v>
      </c>
      <c r="G295" s="2">
        <f>'Moving Avg'!F295</f>
        <v>0.89843000000000006</v>
      </c>
      <c r="H295" s="2">
        <f>'Moving Avg'!G295</f>
        <v>0.95385199999999959</v>
      </c>
      <c r="I295" s="2">
        <f>'Moving Avg'!H295</f>
        <v>1.0460185000000002</v>
      </c>
      <c r="J295" s="5" t="str">
        <f>OBV!F295</f>
        <v>BULLISH</v>
      </c>
      <c r="K295" s="5" t="str">
        <f>OBV!G295</f>
        <v>WEAK</v>
      </c>
      <c r="L295" s="5" t="str">
        <f>OBV!H295</f>
        <v>NEUTRAL</v>
      </c>
    </row>
    <row r="296" spans="1:12" ht="13.5" x14ac:dyDescent="0.25">
      <c r="A296" s="3">
        <f>RSI!A296</f>
        <v>42737</v>
      </c>
      <c r="B296" s="2">
        <f>RSI!B296</f>
        <v>0.92459999999999998</v>
      </c>
      <c r="C296" s="2">
        <f>RSI!I296</f>
        <v>52.871734954008197</v>
      </c>
      <c r="D296" s="2">
        <f>MACD!E296</f>
        <v>-1.9515632269721639E-2</v>
      </c>
      <c r="E296" s="2">
        <f>MACD!F296</f>
        <v>-1.1996736052047582E-2</v>
      </c>
      <c r="F296" s="2">
        <f>'Moving Avg'!D296</f>
        <v>0.89895999999999998</v>
      </c>
      <c r="G296" s="2">
        <f>'Moving Avg'!F296</f>
        <v>0.89965500000000009</v>
      </c>
      <c r="H296" s="2">
        <f>'Moving Avg'!G296</f>
        <v>0.95172399999999957</v>
      </c>
      <c r="I296" s="2">
        <f>'Moving Avg'!H296</f>
        <v>1.0441775000000004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0.92459999999999998</v>
      </c>
      <c r="C297" s="2">
        <f>RSI!I297</f>
        <v>52.871734954008197</v>
      </c>
      <c r="D297" s="2">
        <f>MACD!E297</f>
        <v>-1.7435534229709559E-2</v>
      </c>
      <c r="E297" s="2">
        <f>MACD!F297</f>
        <v>-1.3084495687579979E-2</v>
      </c>
      <c r="F297" s="2">
        <f>'Moving Avg'!D297</f>
        <v>0.90659999999999985</v>
      </c>
      <c r="G297" s="2">
        <f>'Moving Avg'!F297</f>
        <v>0.90088000000000024</v>
      </c>
      <c r="H297" s="2">
        <f>'Moving Avg'!G297</f>
        <v>0.94948799999999967</v>
      </c>
      <c r="I297" s="2">
        <f>'Moving Avg'!H297</f>
        <v>1.0425305000000005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0.90010000000000001</v>
      </c>
      <c r="C298" s="2">
        <f>RSI!I298</f>
        <v>44.807297682290233</v>
      </c>
      <c r="D298" s="2">
        <f>MACD!E298</f>
        <v>-9.7165339507291337E-3</v>
      </c>
      <c r="E298" s="2">
        <f>MACD!F298</f>
        <v>-1.2410903340209809E-2</v>
      </c>
      <c r="F298" s="2">
        <f>'Moving Avg'!D298</f>
        <v>0.90933999999999993</v>
      </c>
      <c r="G298" s="2">
        <f>'Moving Avg'!F298</f>
        <v>0.90115500000000015</v>
      </c>
      <c r="H298" s="2">
        <f>'Moving Avg'!G298</f>
        <v>0.94676199999999977</v>
      </c>
      <c r="I298" s="2">
        <f>'Moving Avg'!H298</f>
        <v>1.0408125000000006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0.90010000000000001</v>
      </c>
      <c r="C299" s="2">
        <f>RSI!I299</f>
        <v>44.807297682290233</v>
      </c>
      <c r="D299" s="2">
        <f>MACD!E299</f>
        <v>-5.1997498694683619E-3</v>
      </c>
      <c r="E299" s="2">
        <f>MACD!F299</f>
        <v>-1.0968672646061521E-2</v>
      </c>
      <c r="F299" s="2">
        <f>'Moving Avg'!D299</f>
        <v>0.91261999999999988</v>
      </c>
      <c r="G299" s="2">
        <f>'Moving Avg'!F299</f>
        <v>0.90143000000000006</v>
      </c>
      <c r="H299" s="2">
        <f>'Moving Avg'!G299</f>
        <v>0.94403599999999965</v>
      </c>
      <c r="I299" s="2">
        <f>'Moving Avg'!H299</f>
        <v>1.0390300000000006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0.88919999999999999</v>
      </c>
      <c r="C300" s="2">
        <f>RSI!I300</f>
        <v>41.538199566867959</v>
      </c>
      <c r="D300" s="2">
        <f>MACD!E300</f>
        <v>-2.5766312887715026E-3</v>
      </c>
      <c r="E300" s="2">
        <f>MACD!F300</f>
        <v>-9.2902643746035178E-3</v>
      </c>
      <c r="F300" s="2">
        <f>'Moving Avg'!D300</f>
        <v>0.90771999999999997</v>
      </c>
      <c r="G300" s="2">
        <f>'Moving Avg'!F300</f>
        <v>0.90115999999999974</v>
      </c>
      <c r="H300" s="2">
        <f>'Moving Avg'!G300</f>
        <v>0.94152799999999981</v>
      </c>
      <c r="I300" s="2">
        <f>'Moving Avg'!H300</f>
        <v>1.0371930000000007</v>
      </c>
      <c r="J300" s="5" t="str">
        <f>OBV!F300</f>
        <v>BEARISH</v>
      </c>
      <c r="K300" s="5" t="str">
        <f>OBV!G300</f>
        <v>STRONG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0.92730000000000001</v>
      </c>
      <c r="C301" s="2">
        <f>RSI!I301</f>
        <v>54.134624827663409</v>
      </c>
      <c r="D301" s="2">
        <f>MACD!E301</f>
        <v>-3.0351380270999817E-3</v>
      </c>
      <c r="E301" s="2">
        <f>MACD!F301</f>
        <v>-8.0392391051028102E-3</v>
      </c>
      <c r="F301" s="2">
        <f>'Moving Avg'!D301</f>
        <v>0.90825999999999996</v>
      </c>
      <c r="G301" s="2">
        <f>'Moving Avg'!F301</f>
        <v>0.9027949999999999</v>
      </c>
      <c r="H301" s="2">
        <f>'Moving Avg'!G301</f>
        <v>0.93923599999999974</v>
      </c>
      <c r="I301" s="2">
        <f>'Moving Avg'!H301</f>
        <v>1.0357275000000006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0.92730000000000001</v>
      </c>
      <c r="C302" s="2">
        <f>RSI!I302</f>
        <v>54.134624827663409</v>
      </c>
      <c r="D302" s="2">
        <f>MACD!E302</f>
        <v>-7.7147642405812622E-3</v>
      </c>
      <c r="E302" s="2">
        <f>MACD!F302</f>
        <v>-7.9743441321985017E-3</v>
      </c>
      <c r="F302" s="2">
        <f>'Moving Avg'!D302</f>
        <v>0.90879999999999994</v>
      </c>
      <c r="G302" s="2">
        <f>'Moving Avg'!F302</f>
        <v>0.90469999999999984</v>
      </c>
      <c r="H302" s="2">
        <f>'Moving Avg'!G302</f>
        <v>0.93694399999999989</v>
      </c>
      <c r="I302" s="2">
        <f>'Moving Avg'!H302</f>
        <v>1.0340810000000007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0.90010000000000001</v>
      </c>
      <c r="C303" s="2">
        <f>RSI!I303</f>
        <v>45.93919391325278</v>
      </c>
      <c r="D303" s="2">
        <f>MACD!E303</f>
        <v>-9.7445025646410999E-3</v>
      </c>
      <c r="E303" s="2">
        <f>MACD!F303</f>
        <v>-8.3283758186870217E-3</v>
      </c>
      <c r="F303" s="2">
        <f>'Moving Avg'!D303</f>
        <v>0.90879999999999994</v>
      </c>
      <c r="G303" s="2">
        <f>'Moving Avg'!F303</f>
        <v>0.90619999999999989</v>
      </c>
      <c r="H303" s="2">
        <f>'Moving Avg'!G303</f>
        <v>0.93410799999999994</v>
      </c>
      <c r="I303" s="2">
        <f>'Moving Avg'!H303</f>
        <v>1.0324795000000007</v>
      </c>
      <c r="J303" s="5" t="str">
        <f>OBV!F303</f>
        <v>BULLISH</v>
      </c>
      <c r="K303" s="5" t="str">
        <f>OBV!G303</f>
        <v>WEAK</v>
      </c>
      <c r="L303" s="5" t="str">
        <f>OBV!H303</f>
        <v>NEUTRAL</v>
      </c>
    </row>
    <row r="304" spans="1:12" ht="13.5" x14ac:dyDescent="0.25">
      <c r="A304" s="3">
        <f>RSI!A304</f>
        <v>42747</v>
      </c>
      <c r="B304" s="2">
        <f>RSI!B304</f>
        <v>0.90820000000000001</v>
      </c>
      <c r="C304" s="2">
        <f>RSI!I304</f>
        <v>48.44236452936039</v>
      </c>
      <c r="D304" s="2">
        <f>MACD!E304</f>
        <v>-1.2395214897569562E-2</v>
      </c>
      <c r="E304" s="2">
        <f>MACD!F304</f>
        <v>-9.1417436344635311E-3</v>
      </c>
      <c r="F304" s="2">
        <f>'Moving Avg'!D304</f>
        <v>0.91042000000000001</v>
      </c>
      <c r="G304" s="2">
        <f>'Moving Avg'!F304</f>
        <v>0.90851500000000007</v>
      </c>
      <c r="H304" s="2">
        <f>'Moving Avg'!G304</f>
        <v>0.93143399999999987</v>
      </c>
      <c r="I304" s="2">
        <f>'Moving Avg'!H304</f>
        <v>1.0309185000000007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</row>
    <row r="305" spans="1:12" ht="13.5" x14ac:dyDescent="0.25">
      <c r="A305" s="3">
        <f>RSI!A305</f>
        <v>42748</v>
      </c>
      <c r="B305" s="2">
        <f>RSI!B305</f>
        <v>0.90010000000000001</v>
      </c>
      <c r="C305" s="2">
        <f>RSI!I305</f>
        <v>46.141533919830081</v>
      </c>
      <c r="D305" s="2">
        <f>MACD!E305</f>
        <v>-9.3945454729685851E-3</v>
      </c>
      <c r="E305" s="2">
        <f>MACD!F305</f>
        <v>-9.1923040021645412E-3</v>
      </c>
      <c r="F305" s="2">
        <f>'Moving Avg'!D305</f>
        <v>0.91259999999999997</v>
      </c>
      <c r="G305" s="2">
        <f>'Moving Avg'!F305</f>
        <v>0.90974500000000003</v>
      </c>
      <c r="H305" s="2">
        <f>'Moving Avg'!G305</f>
        <v>0.92859799999999981</v>
      </c>
      <c r="I305" s="2">
        <f>'Moving Avg'!H305</f>
        <v>1.0293300000000007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</row>
    <row r="306" spans="1:12" ht="13.5" x14ac:dyDescent="0.25">
      <c r="A306" s="3">
        <f>RSI!A306</f>
        <v>42751</v>
      </c>
      <c r="B306" s="2">
        <f>RSI!B306</f>
        <v>0.90010000000000001</v>
      </c>
      <c r="C306" s="2">
        <f>RSI!I306</f>
        <v>46.141533919830081</v>
      </c>
      <c r="D306" s="2">
        <f>MACD!E306</f>
        <v>-5.1046244653984996E-3</v>
      </c>
      <c r="E306" s="2">
        <f>MACD!F306</f>
        <v>-8.3747680948113336E-3</v>
      </c>
      <c r="F306" s="2">
        <f>'Moving Avg'!D306</f>
        <v>0.90715999999999997</v>
      </c>
      <c r="G306" s="2">
        <f>'Moving Avg'!F306</f>
        <v>0.90906500000000001</v>
      </c>
      <c r="H306" s="2">
        <f>'Moving Avg'!G306</f>
        <v>0.92576199999999986</v>
      </c>
      <c r="I306" s="2">
        <f>'Moving Avg'!H306</f>
        <v>1.0276250000000005</v>
      </c>
      <c r="J306" s="5" t="str">
        <f>OBV!F306</f>
        <v>BULLISH</v>
      </c>
      <c r="K306" s="5" t="str">
        <f>OBV!G306</f>
        <v>STRONG</v>
      </c>
      <c r="L306" s="5" t="str">
        <f>OBV!H306</f>
        <v>BULLISH DIVERGENCE</v>
      </c>
    </row>
    <row r="307" spans="1:12" ht="13.5" x14ac:dyDescent="0.25">
      <c r="A307" s="3">
        <f>RSI!A307</f>
        <v>42752</v>
      </c>
      <c r="B307" s="2">
        <f>RSI!B307</f>
        <v>0.90010000000000001</v>
      </c>
      <c r="C307" s="2">
        <f>RSI!I307</f>
        <v>46.141533919830081</v>
      </c>
      <c r="D307" s="2">
        <f>MACD!E307</f>
        <v>-1.4062006051609455E-3</v>
      </c>
      <c r="E307" s="2">
        <f>MACD!F307</f>
        <v>-6.9810545968812558E-3</v>
      </c>
      <c r="F307" s="2">
        <f>'Moving Avg'!D307</f>
        <v>0.90172000000000008</v>
      </c>
      <c r="G307" s="2">
        <f>'Moving Avg'!F307</f>
        <v>0.908385</v>
      </c>
      <c r="H307" s="2">
        <f>'Moving Avg'!G307</f>
        <v>0.92292599999999991</v>
      </c>
      <c r="I307" s="2">
        <f>'Moving Avg'!H307</f>
        <v>1.0258555000000007</v>
      </c>
      <c r="J307" s="5" t="str">
        <f>OBV!F307</f>
        <v>BULLISH</v>
      </c>
      <c r="K307" s="5" t="str">
        <f>OBV!G307</f>
        <v>STRONG</v>
      </c>
      <c r="L307" s="5" t="str">
        <f>OBV!H307</f>
        <v>BULLISH DIVERGENCE</v>
      </c>
    </row>
    <row r="308" spans="1:12" ht="13.5" x14ac:dyDescent="0.25">
      <c r="A308" s="3">
        <f>RSI!A308</f>
        <v>42753</v>
      </c>
      <c r="B308" s="2">
        <f>RSI!B308</f>
        <v>0.90010000000000001</v>
      </c>
      <c r="C308" s="2">
        <f>RSI!I308</f>
        <v>46.141533919830074</v>
      </c>
      <c r="D308" s="2">
        <f>MACD!E308</f>
        <v>-1.9825784855427298E-3</v>
      </c>
      <c r="E308" s="2">
        <f>MACD!F308</f>
        <v>-5.9813593746135514E-3</v>
      </c>
      <c r="F308" s="2">
        <f>'Moving Avg'!D308</f>
        <v>0.90172000000000008</v>
      </c>
      <c r="G308" s="2">
        <f>'Moving Avg'!F308</f>
        <v>0.90633999999999992</v>
      </c>
      <c r="H308" s="2">
        <f>'Moving Avg'!G308</f>
        <v>0.91965399999999986</v>
      </c>
      <c r="I308" s="2">
        <f>'Moving Avg'!H308</f>
        <v>1.0242670000000007</v>
      </c>
      <c r="J308" s="5" t="str">
        <f>OBV!F308</f>
        <v>BULLISH</v>
      </c>
      <c r="K308" s="5" t="str">
        <f>OBV!G308</f>
        <v>STRONG</v>
      </c>
      <c r="L308" s="5" t="str">
        <f>OBV!H308</f>
        <v>NEUTRAL</v>
      </c>
    </row>
    <row r="309" spans="1:12" ht="13.5" x14ac:dyDescent="0.25">
      <c r="A309" s="3">
        <f>RSI!A309</f>
        <v>42754</v>
      </c>
      <c r="B309" s="2">
        <f>RSI!B309</f>
        <v>0.92190000000000005</v>
      </c>
      <c r="C309" s="2">
        <f>RSI!I309</f>
        <v>54.043209771905921</v>
      </c>
      <c r="D309" s="2">
        <f>MACD!E309</f>
        <v>-4.0263779247530218E-3</v>
      </c>
      <c r="E309" s="2">
        <f>MACD!F309</f>
        <v>-5.5903630846414459E-3</v>
      </c>
      <c r="F309" s="2">
        <f>'Moving Avg'!D309</f>
        <v>0.90446000000000004</v>
      </c>
      <c r="G309" s="2">
        <f>'Moving Avg'!F309</f>
        <v>0.90607000000000004</v>
      </c>
      <c r="H309" s="2">
        <f>'Moving Avg'!G309</f>
        <v>0.91741799999999996</v>
      </c>
      <c r="I309" s="2">
        <f>'Moving Avg'!H309</f>
        <v>1.0226065000000006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0.92730000000000001</v>
      </c>
      <c r="C310" s="2">
        <f>RSI!I310</f>
        <v>55.774078263273957</v>
      </c>
      <c r="D310" s="2">
        <f>MACD!E310</f>
        <v>-7.9071167682966959E-3</v>
      </c>
      <c r="E310" s="2">
        <f>MACD!F310</f>
        <v>-6.0537138213724957E-3</v>
      </c>
      <c r="F310" s="2">
        <f>'Moving Avg'!D310</f>
        <v>0.90990000000000004</v>
      </c>
      <c r="G310" s="2">
        <f>'Moving Avg'!F310</f>
        <v>0.90675000000000006</v>
      </c>
      <c r="H310" s="2">
        <f>'Moving Avg'!G310</f>
        <v>0.91556200000000021</v>
      </c>
      <c r="I310" s="2">
        <f>'Moving Avg'!H310</f>
        <v>1.0209730000000006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0.91369999999999996</v>
      </c>
      <c r="C311" s="2">
        <f>RSI!I311</f>
        <v>50.604735015221372</v>
      </c>
      <c r="D311" s="2">
        <f>MACD!E311</f>
        <v>-4.4227142466479741E-3</v>
      </c>
      <c r="E311" s="2">
        <f>MACD!F311</f>
        <v>-5.7275139064275919E-3</v>
      </c>
      <c r="F311" s="2">
        <f>'Moving Avg'!D311</f>
        <v>0.9126200000000001</v>
      </c>
      <c r="G311" s="2">
        <f>'Moving Avg'!F311</f>
        <v>0.90675000000000006</v>
      </c>
      <c r="H311" s="2">
        <f>'Moving Avg'!G311</f>
        <v>0.91392600000000013</v>
      </c>
      <c r="I311" s="2">
        <f>'Moving Avg'!H311</f>
        <v>1.0192715000000006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0.90010000000000001</v>
      </c>
      <c r="C312" s="2">
        <f>RSI!I312</f>
        <v>46.012121398095211</v>
      </c>
      <c r="D312" s="2">
        <f>MACD!E312</f>
        <v>-4.7997478670502858E-4</v>
      </c>
      <c r="E312" s="2">
        <f>MACD!F312</f>
        <v>-4.6780060824830787E-3</v>
      </c>
      <c r="F312" s="2">
        <f>'Moving Avg'!D312</f>
        <v>0.91261999999999988</v>
      </c>
      <c r="G312" s="2">
        <f>'Moving Avg'!F312</f>
        <v>0.90743499999999988</v>
      </c>
      <c r="H312" s="2">
        <f>'Moving Avg'!G312</f>
        <v>0.91218200000000027</v>
      </c>
      <c r="I312" s="2">
        <f>'Moving Avg'!H312</f>
        <v>1.0175020000000006</v>
      </c>
      <c r="J312" s="5" t="str">
        <f>OBV!F312</f>
        <v>BULLISH</v>
      </c>
      <c r="K312" s="5" t="str">
        <f>OBV!G312</f>
        <v>STRONG</v>
      </c>
      <c r="L312" s="5" t="str">
        <f>OBV!H312</f>
        <v>NEUTRAL</v>
      </c>
    </row>
    <row r="313" spans="1:12" ht="13.5" x14ac:dyDescent="0.25">
      <c r="A313" s="3">
        <f>RSI!A313</f>
        <v>42760</v>
      </c>
      <c r="B313" s="2">
        <f>RSI!B313</f>
        <v>0.90010000000000001</v>
      </c>
      <c r="C313" s="2">
        <f>RSI!I313</f>
        <v>46.012121398095204</v>
      </c>
      <c r="D313" s="2">
        <f>MACD!E313</f>
        <v>-1.2601079757902367E-3</v>
      </c>
      <c r="E313" s="2">
        <f>MACD!F313</f>
        <v>-3.9944264611445103E-3</v>
      </c>
      <c r="F313" s="2">
        <f>'Moving Avg'!D313</f>
        <v>0.9126200000000001</v>
      </c>
      <c r="G313" s="2">
        <f>'Moving Avg'!F313</f>
        <v>0.90811999999999993</v>
      </c>
      <c r="H313" s="2">
        <f>'Moving Avg'!G313</f>
        <v>0.91081800000000035</v>
      </c>
      <c r="I313" s="2">
        <f>'Moving Avg'!H313</f>
        <v>1.0157325000000004</v>
      </c>
      <c r="J313" s="5" t="str">
        <f>OBV!F313</f>
        <v>BULLISH</v>
      </c>
      <c r="K313" s="5" t="str">
        <f>OBV!G313</f>
        <v>STRONG</v>
      </c>
      <c r="L313" s="5" t="str">
        <f>OBV!H313</f>
        <v>NEUTRAL</v>
      </c>
    </row>
    <row r="314" spans="1:12" ht="13.5" x14ac:dyDescent="0.25">
      <c r="A314" s="3">
        <f>RSI!A314</f>
        <v>42761</v>
      </c>
      <c r="B314" s="2">
        <f>RSI!B314</f>
        <v>0.89459999999999995</v>
      </c>
      <c r="C314" s="2">
        <f>RSI!I314</f>
        <v>44.133537309600605</v>
      </c>
      <c r="D314" s="2">
        <f>MACD!E314</f>
        <v>-2.0340197891055567E-4</v>
      </c>
      <c r="E314" s="2">
        <f>MACD!F314</f>
        <v>-3.2362215646977196E-3</v>
      </c>
      <c r="F314" s="2">
        <f>'Moving Avg'!D314</f>
        <v>0.90715999999999997</v>
      </c>
      <c r="G314" s="2">
        <f>'Moving Avg'!F314</f>
        <v>0.90866500000000006</v>
      </c>
      <c r="H314" s="2">
        <f>'Moving Avg'!G314</f>
        <v>0.90961800000000015</v>
      </c>
      <c r="I314" s="2">
        <f>'Moving Avg'!H314</f>
        <v>1.0141165000000008</v>
      </c>
      <c r="J314" s="5" t="str">
        <f>OBV!F314</f>
        <v>BULLISH</v>
      </c>
      <c r="K314" s="5" t="str">
        <f>OBV!G314</f>
        <v>STRONG</v>
      </c>
      <c r="L314" s="5" t="str">
        <f>OBV!H314</f>
        <v>BULLISH DIVERGENCE</v>
      </c>
    </row>
    <row r="315" spans="1:12" ht="13.5" x14ac:dyDescent="0.25">
      <c r="A315" s="3">
        <f>RSI!A315</f>
        <v>42762</v>
      </c>
      <c r="B315" s="2">
        <f>RSI!B315</f>
        <v>0.87280000000000002</v>
      </c>
      <c r="C315" s="2">
        <f>RSI!I315</f>
        <v>37.583624350438811</v>
      </c>
      <c r="D315" s="2">
        <f>MACD!E315</f>
        <v>1.1504662748146322E-3</v>
      </c>
      <c r="E315" s="2">
        <f>MACD!F315</f>
        <v>-2.3588839967952496E-3</v>
      </c>
      <c r="F315" s="2">
        <f>'Moving Avg'!D315</f>
        <v>0.89626000000000006</v>
      </c>
      <c r="G315" s="2">
        <f>'Moving Avg'!F315</f>
        <v>0.9066200000000002</v>
      </c>
      <c r="H315" s="2">
        <f>'Moving Avg'!G315</f>
        <v>0.90798200000000007</v>
      </c>
      <c r="I315" s="2">
        <f>'Moving Avg'!H315</f>
        <v>1.0125725000000005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0.87280000000000002</v>
      </c>
      <c r="C316" s="2">
        <f>RSI!I316</f>
        <v>37.583624350438811</v>
      </c>
      <c r="D316" s="2">
        <f>MACD!E316</f>
        <v>2.5091896499574995E-3</v>
      </c>
      <c r="E316" s="2">
        <f>MACD!F316</f>
        <v>-1.3852692674446998E-3</v>
      </c>
      <c r="F316" s="2">
        <f>'Moving Avg'!D316</f>
        <v>0.88807999999999987</v>
      </c>
      <c r="G316" s="2">
        <f>'Moving Avg'!F316</f>
        <v>0.90403000000000022</v>
      </c>
      <c r="H316" s="2">
        <f>'Moving Avg'!G316</f>
        <v>0.90634599999999987</v>
      </c>
      <c r="I316" s="2">
        <f>'Moving Avg'!H316</f>
        <v>1.0110540000000008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0.8619</v>
      </c>
      <c r="C317" s="2">
        <f>RSI!I317</f>
        <v>34.605446562958178</v>
      </c>
      <c r="D317" s="2">
        <f>MACD!E317</f>
        <v>4.6636402754972606E-3</v>
      </c>
      <c r="E317" s="2">
        <f>MACD!F317</f>
        <v>-1.7548735885630773E-4</v>
      </c>
      <c r="F317" s="2">
        <f>'Moving Avg'!D317</f>
        <v>0.88044000000000011</v>
      </c>
      <c r="G317" s="2">
        <f>'Moving Avg'!F317</f>
        <v>0.90089500000000022</v>
      </c>
      <c r="H317" s="2">
        <f>'Moving Avg'!G317</f>
        <v>0.90449199999999985</v>
      </c>
      <c r="I317" s="2">
        <f>'Moving Avg'!H317</f>
        <v>1.0096490000000007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0.88639999999999997</v>
      </c>
      <c r="C318" s="2">
        <f>RSI!I318</f>
        <v>45.130152785916593</v>
      </c>
      <c r="D318" s="2">
        <f>MACD!E318</f>
        <v>4.9189660900883503E-3</v>
      </c>
      <c r="E318" s="2">
        <f>MACD!F318</f>
        <v>8.4340333093262392E-4</v>
      </c>
      <c r="F318" s="2">
        <f>'Moving Avg'!D318</f>
        <v>0.87769999999999992</v>
      </c>
      <c r="G318" s="2">
        <f>'Moving Avg'!F318</f>
        <v>0.90021000000000007</v>
      </c>
      <c r="H318" s="2">
        <f>'Moving Avg'!G318</f>
        <v>0.90312799999999993</v>
      </c>
      <c r="I318" s="2">
        <f>'Moving Avg'!H318</f>
        <v>1.0086510000000006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0.91100000000000003</v>
      </c>
      <c r="C319" s="2">
        <f>RSI!I319</f>
        <v>53.26364329375334</v>
      </c>
      <c r="D319" s="2">
        <f>MACD!E319</f>
        <v>6.7507003768468854E-3</v>
      </c>
      <c r="E319" s="2">
        <f>MACD!F319</f>
        <v>2.0248627401154764E-3</v>
      </c>
      <c r="F319" s="2">
        <f>'Moving Avg'!D319</f>
        <v>0.88097999999999987</v>
      </c>
      <c r="G319" s="2">
        <f>'Moving Avg'!F319</f>
        <v>0.90075499999999997</v>
      </c>
      <c r="H319" s="2">
        <f>'Moving Avg'!G319</f>
        <v>0.90274599999999994</v>
      </c>
      <c r="I319" s="2">
        <f>'Moving Avg'!H319</f>
        <v>1.0077760000000007</v>
      </c>
      <c r="J319" s="5" t="str">
        <f>OBV!F319</f>
        <v>BEARISH</v>
      </c>
      <c r="K319" s="5" t="str">
        <f>OBV!G319</f>
        <v>NEUTRAL</v>
      </c>
      <c r="L319" s="5" t="str">
        <f>OBV!H319</f>
        <v>BEARISH DIVERGENCE</v>
      </c>
    </row>
    <row r="320" spans="1:12" ht="13.5" x14ac:dyDescent="0.25">
      <c r="A320" s="3">
        <f>RSI!A320</f>
        <v>42769</v>
      </c>
      <c r="B320" s="2">
        <f>RSI!B320</f>
        <v>0.88370000000000004</v>
      </c>
      <c r="C320" s="2">
        <f>RSI!I320</f>
        <v>45.247742199109979</v>
      </c>
      <c r="D320" s="2">
        <f>MACD!E320</f>
        <v>1.1086096751066754E-2</v>
      </c>
      <c r="E320" s="2">
        <f>MACD!F320</f>
        <v>3.837109542305732E-3</v>
      </c>
      <c r="F320" s="2">
        <f>'Moving Avg'!D320</f>
        <v>0.88315999999999995</v>
      </c>
      <c r="G320" s="2">
        <f>'Moving Avg'!F320</f>
        <v>0.90048000000000017</v>
      </c>
      <c r="H320" s="2">
        <f>'Moving Avg'!G320</f>
        <v>0.90181799999999979</v>
      </c>
      <c r="I320" s="2">
        <f>'Moving Avg'!H320</f>
        <v>1.0066610000000009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0.88639999999999997</v>
      </c>
      <c r="C321" s="2">
        <f>RSI!I321</f>
        <v>46.111522303042179</v>
      </c>
      <c r="D321" s="2">
        <f>MACD!E321</f>
        <v>1.2560995941682696E-2</v>
      </c>
      <c r="E321" s="2">
        <f>MACD!F321</f>
        <v>5.5818868221811247E-3</v>
      </c>
      <c r="F321" s="2">
        <f>'Moving Avg'!D321</f>
        <v>0.88588</v>
      </c>
      <c r="G321" s="2">
        <f>'Moving Avg'!F321</f>
        <v>0.89843500000000009</v>
      </c>
      <c r="H321" s="2">
        <f>'Moving Avg'!G321</f>
        <v>0.90094399999999975</v>
      </c>
      <c r="I321" s="2">
        <f>'Moving Avg'!H321</f>
        <v>1.0054820000000007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0.87549999999999994</v>
      </c>
      <c r="C322" s="2">
        <f>RSI!I322</f>
        <v>43.151822117856135</v>
      </c>
      <c r="D322" s="2">
        <f>MACD!E322</f>
        <v>1.2599609313912463E-2</v>
      </c>
      <c r="E322" s="2">
        <f>MACD!F322</f>
        <v>6.9854313205273922E-3</v>
      </c>
      <c r="F322" s="2">
        <f>'Moving Avg'!D322</f>
        <v>0.88860000000000006</v>
      </c>
      <c r="G322" s="2">
        <f>'Moving Avg'!F322</f>
        <v>0.89584499999999989</v>
      </c>
      <c r="H322" s="2">
        <f>'Moving Avg'!G322</f>
        <v>0.89985199999999976</v>
      </c>
      <c r="I322" s="2">
        <f>'Moving Avg'!H322</f>
        <v>1.004145000000001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</row>
    <row r="323" spans="1:12" ht="13.5" x14ac:dyDescent="0.25">
      <c r="A323" s="3">
        <f>RSI!A323</f>
        <v>42774</v>
      </c>
      <c r="B323" s="2">
        <f>RSI!B323</f>
        <v>0.87549999999999994</v>
      </c>
      <c r="C323" s="2">
        <f>RSI!I323</f>
        <v>43.151822117856128</v>
      </c>
      <c r="D323" s="2">
        <f>MACD!E323</f>
        <v>1.2766618544988062E-2</v>
      </c>
      <c r="E323" s="2">
        <f>MACD!F323</f>
        <v>8.1416687654195258E-3</v>
      </c>
      <c r="F323" s="2">
        <f>'Moving Avg'!D323</f>
        <v>0.88641999999999999</v>
      </c>
      <c r="G323" s="2">
        <f>'Moving Avg'!F323</f>
        <v>0.89461499999999972</v>
      </c>
      <c r="H323" s="2">
        <f>'Moving Avg'!G323</f>
        <v>0.89908799999999989</v>
      </c>
      <c r="I323" s="2">
        <f>'Moving Avg'!H323</f>
        <v>1.0025625000000007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0.86729999999999996</v>
      </c>
      <c r="C324" s="2">
        <f>RSI!I324</f>
        <v>40.863433216920974</v>
      </c>
      <c r="D324" s="2">
        <f>MACD!E324</f>
        <v>1.2793573144320947E-2</v>
      </c>
      <c r="E324" s="2">
        <f>MACD!F324</f>
        <v>9.0720496411998107E-3</v>
      </c>
      <c r="F324" s="2">
        <f>'Moving Avg'!D324</f>
        <v>0.87768000000000002</v>
      </c>
      <c r="G324" s="2">
        <f>'Moving Avg'!F324</f>
        <v>0.89256999999999986</v>
      </c>
      <c r="H324" s="2">
        <f>'Moving Avg'!G324</f>
        <v>0.89843199999999979</v>
      </c>
      <c r="I324" s="2">
        <f>'Moving Avg'!H324</f>
        <v>1.0006030000000008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0.87009999999999998</v>
      </c>
      <c r="C325" s="2">
        <f>RSI!I325</f>
        <v>41.994603420031332</v>
      </c>
      <c r="D325" s="2">
        <f>MACD!E325</f>
        <v>9.4187532646605732E-3</v>
      </c>
      <c r="E325" s="2">
        <f>MACD!F325</f>
        <v>9.1413903658919635E-3</v>
      </c>
      <c r="F325" s="2">
        <f>'Moving Avg'!D325</f>
        <v>0.87495999999999996</v>
      </c>
      <c r="G325" s="2">
        <f>'Moving Avg'!F325</f>
        <v>0.89107000000000003</v>
      </c>
      <c r="H325" s="2">
        <f>'Moving Avg'!G325</f>
        <v>0.89783199999999996</v>
      </c>
      <c r="I325" s="2">
        <f>'Moving Avg'!H325</f>
        <v>0.99842500000000101</v>
      </c>
      <c r="J325" s="5" t="str">
        <f>OBV!F325</f>
        <v>BULLISH</v>
      </c>
      <c r="K325" s="5" t="str">
        <f>OBV!G325</f>
        <v>STRONG</v>
      </c>
      <c r="L325" s="5" t="str">
        <f>OBV!H325</f>
        <v>BULLISH DIVERGENCE</v>
      </c>
    </row>
    <row r="326" spans="1:12" ht="13.5" x14ac:dyDescent="0.25">
      <c r="A326" s="3">
        <f>RSI!A326</f>
        <v>42779</v>
      </c>
      <c r="B326" s="2">
        <f>RSI!B326</f>
        <v>0.87280000000000002</v>
      </c>
      <c r="C326" s="2">
        <f>RSI!I326</f>
        <v>43.124369392517103</v>
      </c>
      <c r="D326" s="2">
        <f>MACD!E326</f>
        <v>6.498096626583072E-3</v>
      </c>
      <c r="E326" s="2">
        <f>MACD!F326</f>
        <v>8.6127316180301863E-3</v>
      </c>
      <c r="F326" s="2">
        <f>'Moving Avg'!D326</f>
        <v>0.8722399999999999</v>
      </c>
      <c r="G326" s="2">
        <f>'Moving Avg'!F326</f>
        <v>0.88970500000000019</v>
      </c>
      <c r="H326" s="2">
        <f>'Moving Avg'!G326</f>
        <v>0.89728599999999969</v>
      </c>
      <c r="I326" s="2">
        <f>'Moving Avg'!H326</f>
        <v>0.99645400000000106</v>
      </c>
      <c r="J326" s="5" t="str">
        <f>OBV!F326</f>
        <v>BULLISH</v>
      </c>
      <c r="K326" s="5" t="str">
        <f>OBV!G326</f>
        <v>STRONG</v>
      </c>
      <c r="L326" s="5" t="str">
        <f>OBV!H326</f>
        <v>BULLISH DIVERGENCE</v>
      </c>
    </row>
    <row r="327" spans="1:12" ht="13.5" x14ac:dyDescent="0.25">
      <c r="A327" s="3">
        <f>RSI!A327</f>
        <v>42780</v>
      </c>
      <c r="B327" s="2">
        <f>RSI!B327</f>
        <v>0.85640000000000005</v>
      </c>
      <c r="C327" s="2">
        <f>RSI!I327</f>
        <v>38.251016731353104</v>
      </c>
      <c r="D327" s="2">
        <f>MACD!E327</f>
        <v>3.6736722334842487E-3</v>
      </c>
      <c r="E327" s="2">
        <f>MACD!F327</f>
        <v>7.6249197411209987E-3</v>
      </c>
      <c r="F327" s="2">
        <f>'Moving Avg'!D327</f>
        <v>0.86841999999999986</v>
      </c>
      <c r="G327" s="2">
        <f>'Moving Avg'!F327</f>
        <v>0.88752000000000009</v>
      </c>
      <c r="H327" s="2">
        <f>'Moving Avg'!G327</f>
        <v>0.89641199999999965</v>
      </c>
      <c r="I327" s="2">
        <f>'Moving Avg'!H327</f>
        <v>0.99468550000000133</v>
      </c>
      <c r="J327" s="5" t="str">
        <f>OBV!F327</f>
        <v>BULLISH</v>
      </c>
      <c r="K327" s="5" t="str">
        <f>OBV!G327</f>
        <v>STRONG</v>
      </c>
      <c r="L327" s="5" t="str">
        <f>OBV!H327</f>
        <v>BULLISH DIVERGENCE</v>
      </c>
    </row>
    <row r="328" spans="1:12" ht="13.5" x14ac:dyDescent="0.25">
      <c r="A328" s="3">
        <f>RSI!A328</f>
        <v>42781</v>
      </c>
      <c r="B328" s="2">
        <f>RSI!B328</f>
        <v>0.84819999999999995</v>
      </c>
      <c r="C328" s="2">
        <f>RSI!I328</f>
        <v>36.056955114721042</v>
      </c>
      <c r="D328" s="2">
        <f>MACD!E328</f>
        <v>5.8582551479113842E-3</v>
      </c>
      <c r="E328" s="2">
        <f>MACD!F328</f>
        <v>7.2715868224790762E-3</v>
      </c>
      <c r="F328" s="2">
        <f>'Moving Avg'!D328</f>
        <v>0.86295999999999995</v>
      </c>
      <c r="G328" s="2">
        <f>'Moving Avg'!F328</f>
        <v>0.88492499999999996</v>
      </c>
      <c r="H328" s="2">
        <f>'Moving Avg'!G328</f>
        <v>0.89548399999999972</v>
      </c>
      <c r="I328" s="2">
        <f>'Moving Avg'!H328</f>
        <v>0.99321200000000132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0.83189999999999997</v>
      </c>
      <c r="C329" s="2">
        <f>RSI!I329</f>
        <v>32.113702082365478</v>
      </c>
      <c r="D329" s="2">
        <f>MACD!E329</f>
        <v>1.2930412643284095E-2</v>
      </c>
      <c r="E329" s="2">
        <f>MACD!F329</f>
        <v>8.4033519866400803E-3</v>
      </c>
      <c r="F329" s="2">
        <f>'Moving Avg'!D329</f>
        <v>0.85587999999999997</v>
      </c>
      <c r="G329" s="2">
        <f>'Moving Avg'!F329</f>
        <v>0.88042500000000012</v>
      </c>
      <c r="H329" s="2">
        <f>'Moving Avg'!G329</f>
        <v>0.89422999999999975</v>
      </c>
      <c r="I329" s="2">
        <f>'Moving Avg'!H329</f>
        <v>0.99168300000000131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0.81820000000000004</v>
      </c>
      <c r="C330" s="2">
        <f>RSI!I330</f>
        <v>29.221153884877069</v>
      </c>
      <c r="D330" s="2">
        <f>MACD!E330</f>
        <v>1.604016096423666E-2</v>
      </c>
      <c r="E330" s="2">
        <f>MACD!F330</f>
        <v>9.930713782159397E-3</v>
      </c>
      <c r="F330" s="2">
        <f>'Moving Avg'!D330</f>
        <v>0.84550000000000003</v>
      </c>
      <c r="G330" s="2">
        <f>'Moving Avg'!F330</f>
        <v>0.87497000000000025</v>
      </c>
      <c r="H330" s="2">
        <f>'Moving Avg'!G330</f>
        <v>0.89270199999999955</v>
      </c>
      <c r="I330" s="2">
        <f>'Moving Avg'!H330</f>
        <v>0.99008550000000117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0.83189999999999997</v>
      </c>
      <c r="C331" s="2">
        <f>RSI!I331</f>
        <v>35.479671557766764</v>
      </c>
      <c r="D331" s="2">
        <f>MACD!E331</f>
        <v>1.8440788156273813E-2</v>
      </c>
      <c r="E331" s="2">
        <f>MACD!F331</f>
        <v>1.1632728656982281E-2</v>
      </c>
      <c r="F331" s="2">
        <f>'Moving Avg'!D331</f>
        <v>0.83732000000000006</v>
      </c>
      <c r="G331" s="2">
        <f>'Moving Avg'!F331</f>
        <v>0.87088000000000021</v>
      </c>
      <c r="H331" s="2">
        <f>'Moving Avg'!G331</f>
        <v>0.8914479999999998</v>
      </c>
      <c r="I331" s="2">
        <f>'Moving Avg'!H331</f>
        <v>0.9886990000000011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0.86729999999999996</v>
      </c>
      <c r="C332" s="2">
        <f>RSI!I332</f>
        <v>48.220395643376513</v>
      </c>
      <c r="D332" s="2">
        <f>MACD!E332</f>
        <v>1.6433407316345239E-2</v>
      </c>
      <c r="E332" s="2">
        <f>MACD!F332</f>
        <v>1.2592864388854872E-2</v>
      </c>
      <c r="F332" s="2">
        <f>'Moving Avg'!D332</f>
        <v>0.83949999999999991</v>
      </c>
      <c r="G332" s="2">
        <f>'Moving Avg'!F332</f>
        <v>0.86924000000000012</v>
      </c>
      <c r="H332" s="2">
        <f>'Moving Avg'!G332</f>
        <v>0.89100999999999975</v>
      </c>
      <c r="I332" s="2">
        <f>'Moving Avg'!H332</f>
        <v>0.9873470000000012</v>
      </c>
      <c r="J332" s="5" t="str">
        <f>OBV!F332</f>
        <v>BULLISH</v>
      </c>
      <c r="K332" s="5" t="str">
        <f>OBV!G332</f>
        <v>STRONG</v>
      </c>
      <c r="L332" s="5" t="str">
        <f>OBV!H332</f>
        <v>CONFIRMED BULLISH</v>
      </c>
    </row>
    <row r="333" spans="1:12" ht="13.5" x14ac:dyDescent="0.25">
      <c r="A333" s="3">
        <f>RSI!A333</f>
        <v>42788</v>
      </c>
      <c r="B333" s="2">
        <f>RSI!B333</f>
        <v>0.89190000000000003</v>
      </c>
      <c r="C333" s="2">
        <f>RSI!I333</f>
        <v>54.887148404556079</v>
      </c>
      <c r="D333" s="2">
        <f>MACD!E333</f>
        <v>1.2944622814220597E-2</v>
      </c>
      <c r="E333" s="2">
        <f>MACD!F333</f>
        <v>1.2663216073928018E-2</v>
      </c>
      <c r="F333" s="2">
        <f>'Moving Avg'!D333</f>
        <v>0.84823999999999999</v>
      </c>
      <c r="G333" s="2">
        <f>'Moving Avg'!F333</f>
        <v>0.86882999999999999</v>
      </c>
      <c r="H333" s="2">
        <f>'Moving Avg'!G333</f>
        <v>0.89144599999999974</v>
      </c>
      <c r="I333" s="2">
        <f>'Moving Avg'!H333</f>
        <v>0.98628600000000122</v>
      </c>
      <c r="J333" s="5" t="str">
        <f>OBV!F333</f>
        <v>BULLISH</v>
      </c>
      <c r="K333" s="5" t="str">
        <f>OBV!G333</f>
        <v>STRONG</v>
      </c>
      <c r="L333" s="5" t="str">
        <f>OBV!H333</f>
        <v>CONFIRMED BULLISH</v>
      </c>
    </row>
    <row r="334" spans="1:12" ht="13.5" x14ac:dyDescent="0.25">
      <c r="A334" s="3">
        <f>RSI!A334</f>
        <v>42789</v>
      </c>
      <c r="B334" s="2">
        <f>RSI!B334</f>
        <v>0.89190000000000003</v>
      </c>
      <c r="C334" s="2">
        <f>RSI!I334</f>
        <v>54.887148404556079</v>
      </c>
      <c r="D334" s="2">
        <f>MACD!E334</f>
        <v>8.6152945254993618E-3</v>
      </c>
      <c r="E334" s="2">
        <f>MACD!F334</f>
        <v>1.1853631764242287E-2</v>
      </c>
      <c r="F334" s="2">
        <f>'Moving Avg'!D334</f>
        <v>0.86024000000000012</v>
      </c>
      <c r="G334" s="2">
        <f>'Moving Avg'!F334</f>
        <v>0.86869499999999999</v>
      </c>
      <c r="H334" s="2">
        <f>'Moving Avg'!G334</f>
        <v>0.89204599999999967</v>
      </c>
      <c r="I334" s="2">
        <f>'Moving Avg'!H334</f>
        <v>0.98509600000000108</v>
      </c>
      <c r="J334" s="5" t="str">
        <f>OBV!F334</f>
        <v>BULLISH</v>
      </c>
      <c r="K334" s="5" t="str">
        <f>OBV!G334</f>
        <v>STRONG</v>
      </c>
      <c r="L334" s="5" t="str">
        <f>OBV!H334</f>
        <v>CONFIRMED BULLISH</v>
      </c>
    </row>
    <row r="335" spans="1:12" ht="13.5" x14ac:dyDescent="0.25">
      <c r="A335" s="3">
        <f>RSI!A335</f>
        <v>42790</v>
      </c>
      <c r="B335" s="2">
        <f>RSI!B335</f>
        <v>0.86729999999999996</v>
      </c>
      <c r="C335" s="2">
        <f>RSI!I335</f>
        <v>47.756093470461195</v>
      </c>
      <c r="D335" s="2">
        <f>MACD!E335</f>
        <v>7.0978402306267618E-3</v>
      </c>
      <c r="E335" s="2">
        <f>MACD!F335</f>
        <v>1.0902473457519183E-2</v>
      </c>
      <c r="F335" s="2">
        <f>'Moving Avg'!D335</f>
        <v>0.87005999999999994</v>
      </c>
      <c r="G335" s="2">
        <f>'Moving Avg'!F335</f>
        <v>0.86842000000000008</v>
      </c>
      <c r="H335" s="2">
        <f>'Moving Avg'!G335</f>
        <v>0.89188199999999984</v>
      </c>
      <c r="I335" s="2">
        <f>'Moving Avg'!H335</f>
        <v>0.98392500000000116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</row>
    <row r="336" spans="1:12" ht="13.5" x14ac:dyDescent="0.25">
      <c r="A336" s="3">
        <f>RSI!A336</f>
        <v>42793</v>
      </c>
      <c r="B336" s="2">
        <f>RSI!B336</f>
        <v>0.87009999999999998</v>
      </c>
      <c r="C336" s="2">
        <f>RSI!I336</f>
        <v>48.575056960161568</v>
      </c>
      <c r="D336" s="2">
        <f>MACD!E336</f>
        <v>6.0679505097933628E-3</v>
      </c>
      <c r="E336" s="2">
        <f>MACD!F336</f>
        <v>9.9355688679740196E-3</v>
      </c>
      <c r="F336" s="2">
        <f>'Moving Avg'!D336</f>
        <v>0.87769999999999992</v>
      </c>
      <c r="G336" s="2">
        <f>'Moving Avg'!F336</f>
        <v>0.86828499999999986</v>
      </c>
      <c r="H336" s="2">
        <f>'Moving Avg'!G336</f>
        <v>0.89100999999999975</v>
      </c>
      <c r="I336" s="2">
        <f>'Moving Avg'!H336</f>
        <v>0.98263900000000104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0.88100000000000001</v>
      </c>
      <c r="C337" s="2">
        <f>RSI!I337</f>
        <v>51.746184480052776</v>
      </c>
      <c r="D337" s="2">
        <f>MACD!E337</f>
        <v>1.8921913209947183E-3</v>
      </c>
      <c r="E337" s="2">
        <f>MACD!F337</f>
        <v>8.3268933585781604E-3</v>
      </c>
      <c r="F337" s="2">
        <f>'Moving Avg'!D337</f>
        <v>0.88043999999999989</v>
      </c>
      <c r="G337" s="2">
        <f>'Moving Avg'!F337</f>
        <v>0.8692399999999999</v>
      </c>
      <c r="H337" s="2">
        <f>'Moving Avg'!G337</f>
        <v>0.8903559999999997</v>
      </c>
      <c r="I337" s="2">
        <f>'Moving Avg'!H337</f>
        <v>0.98157550000000104</v>
      </c>
      <c r="J337" s="5" t="str">
        <f>OBV!F337</f>
        <v>BULLISH</v>
      </c>
      <c r="K337" s="5" t="str">
        <f>OBV!G337</f>
        <v>STRONG</v>
      </c>
      <c r="L337" s="5" t="str">
        <f>OBV!H337</f>
        <v>CONFIRMED BULLISH</v>
      </c>
    </row>
    <row r="338" spans="1:12" ht="13.5" x14ac:dyDescent="0.25">
      <c r="A338" s="3">
        <f>RSI!A338</f>
        <v>42795</v>
      </c>
      <c r="B338" s="2">
        <f>RSI!B338</f>
        <v>0.8619</v>
      </c>
      <c r="C338" s="2">
        <f>RSI!I338</f>
        <v>46.352287899944912</v>
      </c>
      <c r="D338" s="2">
        <f>MACD!E338</f>
        <v>-1.5280438419785769E-3</v>
      </c>
      <c r="E338" s="2">
        <f>MACD!F338</f>
        <v>6.3559059184668133E-3</v>
      </c>
      <c r="F338" s="2">
        <f>'Moving Avg'!D338</f>
        <v>0.87444000000000011</v>
      </c>
      <c r="G338" s="2">
        <f>'Moving Avg'!F338</f>
        <v>0.86801499999999976</v>
      </c>
      <c r="H338" s="2">
        <f>'Moving Avg'!G338</f>
        <v>0.88877399999999962</v>
      </c>
      <c r="I338" s="2">
        <f>'Moving Avg'!H338</f>
        <v>0.98052000000000117</v>
      </c>
      <c r="J338" s="5" t="str">
        <f>OBV!F338</f>
        <v>BULLISH</v>
      </c>
      <c r="K338" s="5" t="str">
        <f>OBV!G338</f>
        <v>STRONG</v>
      </c>
      <c r="L338" s="5" t="str">
        <f>OBV!H338</f>
        <v>BULLISH DIVERGENCE</v>
      </c>
    </row>
    <row r="339" spans="1:12" ht="13.5" x14ac:dyDescent="0.25">
      <c r="A339" s="3">
        <f>RSI!A339</f>
        <v>42796</v>
      </c>
      <c r="B339" s="2">
        <f>RSI!B339</f>
        <v>0.85919999999999996</v>
      </c>
      <c r="C339" s="2">
        <f>RSI!I339</f>
        <v>45.628230510791525</v>
      </c>
      <c r="D339" s="2">
        <f>MACD!E339</f>
        <v>-6.6541193247413588E-3</v>
      </c>
      <c r="E339" s="2">
        <f>MACD!F339</f>
        <v>3.753900869825179E-3</v>
      </c>
      <c r="F339" s="2">
        <f>'Moving Avg'!D339</f>
        <v>0.8679</v>
      </c>
      <c r="G339" s="2">
        <f>'Moving Avg'!F339</f>
        <v>0.86542500000000011</v>
      </c>
      <c r="H339" s="2">
        <f>'Moving Avg'!G339</f>
        <v>0.88741199999999965</v>
      </c>
      <c r="I339" s="2">
        <f>'Moving Avg'!H339</f>
        <v>0.97960600000000109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0.86460000000000004</v>
      </c>
      <c r="C340" s="2">
        <f>RSI!I340</f>
        <v>47.398008070141429</v>
      </c>
      <c r="D340" s="2">
        <f>MACD!E340</f>
        <v>-1.3413248328903116E-2</v>
      </c>
      <c r="E340" s="2">
        <f>MACD!F340</f>
        <v>3.2047103007952016E-4</v>
      </c>
      <c r="F340" s="2">
        <f>'Moving Avg'!D340</f>
        <v>0.86736000000000002</v>
      </c>
      <c r="G340" s="2">
        <f>'Moving Avg'!F340</f>
        <v>0.86447000000000007</v>
      </c>
      <c r="H340" s="2">
        <f>'Moving Avg'!G340</f>
        <v>0.88642999999999983</v>
      </c>
      <c r="I340" s="2">
        <f>'Moving Avg'!H340</f>
        <v>0.97862850000000112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0.85640000000000005</v>
      </c>
      <c r="C341" s="2">
        <f>RSI!I341</f>
        <v>45.002557632524713</v>
      </c>
      <c r="D341" s="2">
        <f>MACD!E341</f>
        <v>-1.6369679903914247E-2</v>
      </c>
      <c r="E341" s="2">
        <f>MACD!F341</f>
        <v>-3.0175591567192335E-3</v>
      </c>
      <c r="F341" s="2">
        <f>'Moving Avg'!D341</f>
        <v>0.86462000000000006</v>
      </c>
      <c r="G341" s="2">
        <f>'Moving Avg'!F341</f>
        <v>0.86297000000000001</v>
      </c>
      <c r="H341" s="2">
        <f>'Moving Avg'!G341</f>
        <v>0.88528399999999996</v>
      </c>
      <c r="I341" s="2">
        <f>'Moving Avg'!H341</f>
        <v>0.97762300000000113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0.87280000000000002</v>
      </c>
      <c r="C342" s="2">
        <f>RSI!I342</f>
        <v>50.401518262940336</v>
      </c>
      <c r="D342" s="2">
        <f>MACD!E342</f>
        <v>-1.4547286637567769E-2</v>
      </c>
      <c r="E342" s="2">
        <f>MACD!F342</f>
        <v>-5.3235046528889406E-3</v>
      </c>
      <c r="F342" s="2">
        <f>'Moving Avg'!D342</f>
        <v>0.86297999999999997</v>
      </c>
      <c r="G342" s="2">
        <f>'Moving Avg'!F342</f>
        <v>0.86283500000000013</v>
      </c>
      <c r="H342" s="2">
        <f>'Moving Avg'!G342</f>
        <v>0.8850119999999998</v>
      </c>
      <c r="I342" s="2">
        <f>'Moving Avg'!H342</f>
        <v>0.97681550000000128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0.84819999999999995</v>
      </c>
      <c r="C343" s="2">
        <f>RSI!I343</f>
        <v>43.50290404628479</v>
      </c>
      <c r="D343" s="2">
        <f>MACD!E343</f>
        <v>-7.4095450569536814E-3</v>
      </c>
      <c r="E343" s="2">
        <f>MACD!F343</f>
        <v>-5.7407127337018894E-3</v>
      </c>
      <c r="F343" s="2">
        <f>'Moving Avg'!D343</f>
        <v>0.86024000000000012</v>
      </c>
      <c r="G343" s="2">
        <f>'Moving Avg'!F343</f>
        <v>0.86147000000000007</v>
      </c>
      <c r="H343" s="2">
        <f>'Moving Avg'!G343</f>
        <v>0.88424799999999992</v>
      </c>
      <c r="I343" s="2">
        <f>'Moving Avg'!H343</f>
        <v>0.9760405000000012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0.84279999999999999</v>
      </c>
      <c r="C344" s="2">
        <f>RSI!I344</f>
        <v>42.139419789833802</v>
      </c>
      <c r="D344" s="2">
        <f>MACD!E344</f>
        <v>-8.3485242192027354E-4</v>
      </c>
      <c r="E344" s="2">
        <f>MACD!F344</f>
        <v>-4.7595406713455664E-3</v>
      </c>
      <c r="F344" s="2">
        <f>'Moving Avg'!D344</f>
        <v>0.85695999999999994</v>
      </c>
      <c r="G344" s="2">
        <f>'Moving Avg'!F344</f>
        <v>0.86024500000000015</v>
      </c>
      <c r="H344" s="2">
        <f>'Moving Avg'!G344</f>
        <v>0.88342999999999994</v>
      </c>
      <c r="I344" s="2">
        <f>'Moving Avg'!H344</f>
        <v>0.97521250000000093</v>
      </c>
      <c r="J344" s="5" t="str">
        <f>OBV!F344</f>
        <v>BULLISH</v>
      </c>
      <c r="K344" s="5" t="str">
        <f>OBV!G344</f>
        <v>NEUTRAL</v>
      </c>
      <c r="L344" s="5" t="str">
        <f>OBV!H344</f>
        <v>BULLISH DIVERGENCE</v>
      </c>
    </row>
    <row r="345" spans="1:12" ht="13.5" x14ac:dyDescent="0.25">
      <c r="A345" s="3">
        <f>RSI!A345</f>
        <v>42804</v>
      </c>
      <c r="B345" s="2">
        <f>RSI!B345</f>
        <v>0.82369999999999999</v>
      </c>
      <c r="C345" s="2">
        <f>RSI!I345</f>
        <v>37.645093961163283</v>
      </c>
      <c r="D345" s="2">
        <f>MACD!E345</f>
        <v>2.515517618882579E-3</v>
      </c>
      <c r="E345" s="2">
        <f>MACD!F345</f>
        <v>-3.3045290132999372E-3</v>
      </c>
      <c r="F345" s="2">
        <f>'Moving Avg'!D345</f>
        <v>0.84877999999999998</v>
      </c>
      <c r="G345" s="2">
        <f>'Moving Avg'!F345</f>
        <v>0.85792500000000005</v>
      </c>
      <c r="H345" s="2">
        <f>'Moving Avg'!G345</f>
        <v>0.88163000000000014</v>
      </c>
      <c r="I345" s="2">
        <f>'Moving Avg'!H345</f>
        <v>0.97415950000000096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0.85919999999999996</v>
      </c>
      <c r="C346" s="2">
        <f>RSI!I346</f>
        <v>48.614773642124192</v>
      </c>
      <c r="D346" s="2">
        <f>MACD!E346</f>
        <v>3.4097902420886506E-3</v>
      </c>
      <c r="E346" s="2">
        <f>MACD!F346</f>
        <v>-1.9616651622222196E-3</v>
      </c>
      <c r="F346" s="2">
        <f>'Moving Avg'!D346</f>
        <v>0.84934000000000009</v>
      </c>
      <c r="G346" s="2">
        <f>'Moving Avg'!F346</f>
        <v>0.85724500000000015</v>
      </c>
      <c r="H346" s="2">
        <f>'Moving Avg'!G346</f>
        <v>0.88032200000000016</v>
      </c>
      <c r="I346" s="2">
        <f>'Moving Avg'!H346</f>
        <v>0.97332300000000072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</row>
    <row r="347" spans="1:12" ht="13.5" x14ac:dyDescent="0.25">
      <c r="A347" s="3">
        <f>RSI!A347</f>
        <v>42808</v>
      </c>
      <c r="B347" s="2">
        <f>RSI!B347</f>
        <v>0.87009999999999998</v>
      </c>
      <c r="C347" s="2">
        <f>RSI!I347</f>
        <v>51.439579370439311</v>
      </c>
      <c r="D347" s="2">
        <f>MACD!E347</f>
        <v>5.0653053714712071E-3</v>
      </c>
      <c r="E347" s="2">
        <f>MACD!F347</f>
        <v>-5.5627105548353433E-4</v>
      </c>
      <c r="F347" s="2">
        <f>'Moving Avg'!D347</f>
        <v>0.8488</v>
      </c>
      <c r="G347" s="2">
        <f>'Moving Avg'!F347</f>
        <v>0.85792999999999997</v>
      </c>
      <c r="H347" s="2">
        <f>'Moving Avg'!G347</f>
        <v>0.87923200000000024</v>
      </c>
      <c r="I347" s="2">
        <f>'Moving Avg'!H347</f>
        <v>0.97258000000000078</v>
      </c>
      <c r="J347" s="5" t="str">
        <f>OBV!F347</f>
        <v>BULLISH</v>
      </c>
      <c r="K347" s="5" t="str">
        <f>OBV!G347</f>
        <v>STRONG</v>
      </c>
      <c r="L347" s="5" t="str">
        <f>OBV!H347</f>
        <v>BULLISH DIVERGENCE</v>
      </c>
    </row>
    <row r="348" spans="1:12" ht="13.5" x14ac:dyDescent="0.25">
      <c r="A348" s="3">
        <f>RSI!A348</f>
        <v>42809</v>
      </c>
      <c r="B348" s="2">
        <f>RSI!B348</f>
        <v>0.92190000000000005</v>
      </c>
      <c r="C348" s="2">
        <f>RSI!I348</f>
        <v>62.101975791952718</v>
      </c>
      <c r="D348" s="2">
        <f>MACD!E348</f>
        <v>-3.4664494449931915E-4</v>
      </c>
      <c r="E348" s="2">
        <f>MACD!F348</f>
        <v>-5.1434583328669131E-4</v>
      </c>
      <c r="F348" s="2">
        <f>'Moving Avg'!D348</f>
        <v>0.86354000000000009</v>
      </c>
      <c r="G348" s="2">
        <f>'Moving Avg'!F348</f>
        <v>0.86161500000000013</v>
      </c>
      <c r="H348" s="2">
        <f>'Moving Avg'!G348</f>
        <v>0.87966800000000012</v>
      </c>
      <c r="I348" s="2">
        <f>'Moving Avg'!H348</f>
        <v>0.97231550000000055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</row>
    <row r="349" spans="1:12" ht="13.5" x14ac:dyDescent="0.25">
      <c r="A349" s="3">
        <f>RSI!A349</f>
        <v>42810</v>
      </c>
      <c r="B349" s="2">
        <f>RSI!B349</f>
        <v>0.9546</v>
      </c>
      <c r="C349" s="2">
        <f>RSI!I349</f>
        <v>67.02428885619176</v>
      </c>
      <c r="D349" s="2">
        <f>MACD!E349</f>
        <v>-8.1041941100661319E-3</v>
      </c>
      <c r="E349" s="2">
        <f>MACD!F349</f>
        <v>-2.0323154886425793E-3</v>
      </c>
      <c r="F349" s="2">
        <f>'Moving Avg'!D349</f>
        <v>0.88590000000000002</v>
      </c>
      <c r="G349" s="2">
        <f>'Moving Avg'!F349</f>
        <v>0.86775000000000002</v>
      </c>
      <c r="H349" s="2">
        <f>'Moving Avg'!G349</f>
        <v>0.88075800000000004</v>
      </c>
      <c r="I349" s="2">
        <f>'Moving Avg'!H349</f>
        <v>0.97203350000000055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</row>
    <row r="350" spans="1:12" ht="13.5" x14ac:dyDescent="0.25">
      <c r="A350" s="3">
        <f>RSI!A350</f>
        <v>42811</v>
      </c>
      <c r="B350" s="2">
        <f>RSI!B350</f>
        <v>0.93279999999999996</v>
      </c>
      <c r="C350" s="2">
        <f>RSI!I350</f>
        <v>61.307409191258095</v>
      </c>
      <c r="D350" s="2">
        <f>MACD!E350</f>
        <v>-1.2731285973572093E-2</v>
      </c>
      <c r="E350" s="2">
        <f>MACD!F350</f>
        <v>-4.1721095856284826E-3</v>
      </c>
      <c r="F350" s="2">
        <f>'Moving Avg'!D350</f>
        <v>0.90771999999999997</v>
      </c>
      <c r="G350" s="2">
        <f>'Moving Avg'!F350</f>
        <v>0.87348000000000015</v>
      </c>
      <c r="H350" s="2">
        <f>'Moving Avg'!G350</f>
        <v>0.88163000000000014</v>
      </c>
      <c r="I350" s="2">
        <f>'Moving Avg'!H350</f>
        <v>0.97172000000000036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</row>
    <row r="351" spans="1:12" ht="13.5" x14ac:dyDescent="0.25">
      <c r="A351" s="3">
        <f>RSI!A351</f>
        <v>42815</v>
      </c>
      <c r="B351" s="2">
        <f>RSI!B351</f>
        <v>0.92730000000000001</v>
      </c>
      <c r="C351" s="2">
        <f>RSI!I351</f>
        <v>59.918797540843443</v>
      </c>
      <c r="D351" s="2">
        <f>MACD!E351</f>
        <v>-1.7842753547845036E-2</v>
      </c>
      <c r="E351" s="2">
        <f>MACD!F351</f>
        <v>-6.9062383780717938E-3</v>
      </c>
      <c r="F351" s="2">
        <f>'Moving Avg'!D351</f>
        <v>0.92134000000000005</v>
      </c>
      <c r="G351" s="2">
        <f>'Moving Avg'!F351</f>
        <v>0.87825000000000009</v>
      </c>
      <c r="H351" s="2">
        <f>'Moving Avg'!G351</f>
        <v>0.88163000000000025</v>
      </c>
      <c r="I351" s="2">
        <f>'Moving Avg'!H351</f>
        <v>0.9714565000000005</v>
      </c>
      <c r="J351" s="5" t="str">
        <f>OBV!F351</f>
        <v>BULLISH</v>
      </c>
      <c r="K351" s="5" t="str">
        <f>OBV!G351</f>
        <v>STRONG</v>
      </c>
      <c r="L351" s="5" t="str">
        <f>OBV!H351</f>
        <v>CONFIRMED BULLISH</v>
      </c>
    </row>
    <row r="352" spans="1:12" ht="13.5" x14ac:dyDescent="0.25">
      <c r="A352" s="3">
        <f>RSI!A352</f>
        <v>42816</v>
      </c>
      <c r="B352" s="2">
        <f>RSI!B352</f>
        <v>0.89459999999999995</v>
      </c>
      <c r="C352" s="2">
        <f>RSI!I352</f>
        <v>52.329765655235754</v>
      </c>
      <c r="D352" s="2">
        <f>MACD!E352</f>
        <v>-1.7506806450220291E-2</v>
      </c>
      <c r="E352" s="2">
        <f>MACD!F352</f>
        <v>-9.0263519925014944E-3</v>
      </c>
      <c r="F352" s="2">
        <f>'Moving Avg'!D352</f>
        <v>0.92623999999999995</v>
      </c>
      <c r="G352" s="2">
        <f>'Moving Avg'!F352</f>
        <v>0.87961500000000004</v>
      </c>
      <c r="H352" s="2">
        <f>'Moving Avg'!G352</f>
        <v>0.88097599999999998</v>
      </c>
      <c r="I352" s="2">
        <f>'Moving Avg'!H352</f>
        <v>0.97117200000000037</v>
      </c>
      <c r="J352" s="5" t="str">
        <f>OBV!F352</f>
        <v>BULLISH</v>
      </c>
      <c r="K352" s="5" t="str">
        <f>OBV!G352</f>
        <v>STRONG</v>
      </c>
      <c r="L352" s="5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0.90010000000000001</v>
      </c>
      <c r="C353" s="2">
        <f>RSI!I353</f>
        <v>53.398868223267101</v>
      </c>
      <c r="D353" s="2">
        <f>MACD!E353</f>
        <v>-2.1484548109343748E-2</v>
      </c>
      <c r="E353" s="2">
        <f>MACD!F353</f>
        <v>-1.1517991215869945E-2</v>
      </c>
      <c r="F353" s="2">
        <f>'Moving Avg'!D353</f>
        <v>0.92188000000000003</v>
      </c>
      <c r="G353" s="2">
        <f>'Moving Avg'!F353</f>
        <v>0.88002500000000006</v>
      </c>
      <c r="H353" s="2">
        <f>'Moving Avg'!G353</f>
        <v>0.88097599999999998</v>
      </c>
      <c r="I353" s="2">
        <f>'Moving Avg'!H353</f>
        <v>0.97079850000000034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0.89729999999999999</v>
      </c>
      <c r="C354" s="2">
        <f>RSI!I354</f>
        <v>52.750268460815057</v>
      </c>
      <c r="D354" s="2">
        <f>MACD!E354</f>
        <v>-2.5570989031912239E-2</v>
      </c>
      <c r="E354" s="2">
        <f>MACD!F354</f>
        <v>-1.4328590779078405E-2</v>
      </c>
      <c r="F354" s="2">
        <f>'Moving Avg'!D354</f>
        <v>0.91042000000000001</v>
      </c>
      <c r="G354" s="2">
        <f>'Moving Avg'!F354</f>
        <v>0.88029500000000005</v>
      </c>
      <c r="H354" s="2">
        <f>'Moving Avg'!G354</f>
        <v>0.88075800000000004</v>
      </c>
      <c r="I354" s="2">
        <f>'Moving Avg'!H354</f>
        <v>0.97038500000000039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0.88370000000000004</v>
      </c>
      <c r="C355" s="2">
        <f>RSI!I355</f>
        <v>49.599014935272294</v>
      </c>
      <c r="D355" s="2">
        <f>MACD!E355</f>
        <v>-3.1033346005070905E-2</v>
      </c>
      <c r="E355" s="2">
        <f>MACD!F355</f>
        <v>-1.7669541824276908E-2</v>
      </c>
      <c r="F355" s="2">
        <f>'Moving Avg'!D355</f>
        <v>0.90060000000000007</v>
      </c>
      <c r="G355" s="2">
        <f>'Moving Avg'!F355</f>
        <v>0.88111500000000009</v>
      </c>
      <c r="H355" s="2">
        <f>'Moving Avg'!G355</f>
        <v>0.88043000000000005</v>
      </c>
      <c r="I355" s="2">
        <f>'Moving Avg'!H355</f>
        <v>0.96990350000000047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0.87280000000000002</v>
      </c>
      <c r="C356" s="2">
        <f>RSI!I356</f>
        <v>47.166984237097807</v>
      </c>
      <c r="D356" s="2">
        <f>MACD!E356</f>
        <v>-2.9374128864325555E-2</v>
      </c>
      <c r="E356" s="2">
        <f>MACD!F356</f>
        <v>-2.0010459232286639E-2</v>
      </c>
      <c r="F356" s="2">
        <f>'Moving Avg'!D356</f>
        <v>0.88970000000000005</v>
      </c>
      <c r="G356" s="2">
        <f>'Moving Avg'!F356</f>
        <v>0.8812500000000002</v>
      </c>
      <c r="H356" s="2">
        <f>'Moving Avg'!G356</f>
        <v>0.87988400000000011</v>
      </c>
      <c r="I356" s="2">
        <f>'Moving Avg'!H356</f>
        <v>0.9693675000000006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0.88639999999999997</v>
      </c>
      <c r="C357" s="2">
        <f>RSI!I357</f>
        <v>50.432770375652318</v>
      </c>
      <c r="D357" s="2">
        <f>MACD!E357</f>
        <v>-2.7224894593207982E-2</v>
      </c>
      <c r="E357" s="2">
        <f>MACD!F357</f>
        <v>-2.1453346304470908E-2</v>
      </c>
      <c r="F357" s="2">
        <f>'Moving Avg'!D357</f>
        <v>0.88806000000000007</v>
      </c>
      <c r="G357" s="2">
        <f>'Moving Avg'!F357</f>
        <v>0.88152000000000008</v>
      </c>
      <c r="H357" s="2">
        <f>'Moving Avg'!G357</f>
        <v>0.87961000000000011</v>
      </c>
      <c r="I357" s="2">
        <f>'Moving Avg'!H357</f>
        <v>0.96904200000000063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0.88639999999999997</v>
      </c>
      <c r="C358" s="2">
        <f>RSI!I358</f>
        <v>50.432770375652318</v>
      </c>
      <c r="D358" s="2">
        <f>MACD!E358</f>
        <v>-1.7447290596255716E-2</v>
      </c>
      <c r="E358" s="2">
        <f>MACD!F358</f>
        <v>-2.0652135162827871E-2</v>
      </c>
      <c r="F358" s="2">
        <f>'Moving Avg'!D358</f>
        <v>0.88532000000000011</v>
      </c>
      <c r="G358" s="2">
        <f>'Moving Avg'!F358</f>
        <v>0.88274499999999989</v>
      </c>
      <c r="H358" s="2">
        <f>'Moving Avg'!G358</f>
        <v>0.87933600000000012</v>
      </c>
      <c r="I358" s="2">
        <f>'Moving Avg'!H358</f>
        <v>0.96858700000000075</v>
      </c>
      <c r="J358" s="5" t="str">
        <f>OBV!F358</f>
        <v>BEARISH</v>
      </c>
      <c r="K358" s="5" t="str">
        <f>OBV!G358</f>
        <v>WEAK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0.88639999999999997</v>
      </c>
      <c r="C359" s="2">
        <f>RSI!I359</f>
        <v>50.432770375652318</v>
      </c>
      <c r="D359" s="2">
        <f>MACD!E359</f>
        <v>-4.1526174864355836E-3</v>
      </c>
      <c r="E359" s="2">
        <f>MACD!F359</f>
        <v>-1.7352231627549414E-2</v>
      </c>
      <c r="F359" s="2">
        <f>'Moving Avg'!D359</f>
        <v>0.88314000000000004</v>
      </c>
      <c r="G359" s="2">
        <f>'Moving Avg'!F359</f>
        <v>0.8841049999999997</v>
      </c>
      <c r="H359" s="2">
        <f>'Moving Avg'!G359</f>
        <v>0.87862600000000013</v>
      </c>
      <c r="I359" s="2">
        <f>'Moving Avg'!H359</f>
        <v>0.96810650000000065</v>
      </c>
      <c r="J359" s="5" t="str">
        <f>OBV!F359</f>
        <v>BEARISH</v>
      </c>
      <c r="K359" s="5" t="str">
        <f>OBV!G359</f>
        <v>WEAK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0.89729999999999999</v>
      </c>
      <c r="C360" s="2">
        <f>RSI!I360</f>
        <v>53.321086460958767</v>
      </c>
      <c r="D360" s="2">
        <f>MACD!E360</f>
        <v>2.9267146364881924E-3</v>
      </c>
      <c r="E360" s="2">
        <f>MACD!F360</f>
        <v>-1.3296442374741894E-2</v>
      </c>
      <c r="F360" s="2">
        <f>'Moving Avg'!D360</f>
        <v>0.88585999999999987</v>
      </c>
      <c r="G360" s="2">
        <f>'Moving Avg'!F360</f>
        <v>0.88573999999999997</v>
      </c>
      <c r="H360" s="2">
        <f>'Moving Avg'!G360</f>
        <v>0.87802600000000031</v>
      </c>
      <c r="I360" s="2">
        <f>'Moving Avg'!H360</f>
        <v>0.96756400000000076</v>
      </c>
      <c r="J360" s="5" t="str">
        <f>OBV!F360</f>
        <v>BEARISH</v>
      </c>
      <c r="K360" s="5" t="str">
        <f>OBV!G360</f>
        <v>WEAK</v>
      </c>
      <c r="L360" s="5" t="str">
        <f>OBV!H360</f>
        <v>BEARISH DIVERGENCE</v>
      </c>
    </row>
    <row r="361" spans="1:12" ht="13.5" x14ac:dyDescent="0.25">
      <c r="A361" s="3">
        <f>RSI!A361</f>
        <v>42829</v>
      </c>
      <c r="B361" s="2">
        <f>RSI!B361</f>
        <v>0.89729999999999999</v>
      </c>
      <c r="C361" s="2">
        <f>RSI!I361</f>
        <v>53.321086460958767</v>
      </c>
      <c r="D361" s="2">
        <f>MACD!E361</f>
        <v>7.9982516030354667E-3</v>
      </c>
      <c r="E361" s="2">
        <f>MACD!F361</f>
        <v>-9.0375035791864216E-3</v>
      </c>
      <c r="F361" s="2">
        <f>'Moving Avg'!D361</f>
        <v>0.89075999999999989</v>
      </c>
      <c r="G361" s="2">
        <f>'Moving Avg'!F361</f>
        <v>0.88778500000000005</v>
      </c>
      <c r="H361" s="2">
        <f>'Moving Avg'!G361</f>
        <v>0.8776980000000002</v>
      </c>
      <c r="I361" s="2">
        <f>'Moving Avg'!H361</f>
        <v>0.96702150000000076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</row>
    <row r="362" spans="1:12" ht="13.5" x14ac:dyDescent="0.25">
      <c r="A362" s="3">
        <f>RSI!A362</f>
        <v>42830</v>
      </c>
      <c r="B362" s="2">
        <f>RSI!B362</f>
        <v>0.89459999999999995</v>
      </c>
      <c r="C362" s="2">
        <f>RSI!I362</f>
        <v>52.44318501324905</v>
      </c>
      <c r="D362" s="2">
        <f>MACD!E362</f>
        <v>7.3916409460221821E-3</v>
      </c>
      <c r="E362" s="2">
        <f>MACD!F362</f>
        <v>-5.7516746741447019E-3</v>
      </c>
      <c r="F362" s="2">
        <f>'Moving Avg'!D362</f>
        <v>0.89239999999999997</v>
      </c>
      <c r="G362" s="2">
        <f>'Moving Avg'!F362</f>
        <v>0.88887499999999997</v>
      </c>
      <c r="H362" s="2">
        <f>'Moving Avg'!G362</f>
        <v>0.87758800000000026</v>
      </c>
      <c r="I362" s="2">
        <f>'Moving Avg'!H362</f>
        <v>0.96658200000000083</v>
      </c>
      <c r="J362" s="5" t="str">
        <f>OBV!F362</f>
        <v>BEARISH</v>
      </c>
      <c r="K362" s="5" t="str">
        <f>OBV!G362</f>
        <v>WEAK</v>
      </c>
      <c r="L362" s="5" t="str">
        <f>OBV!H362</f>
        <v>BEARISH DIVERGENCE</v>
      </c>
    </row>
    <row r="363" spans="1:12" ht="13.5" x14ac:dyDescent="0.25">
      <c r="A363" s="3">
        <f>RSI!A363</f>
        <v>42831</v>
      </c>
      <c r="B363" s="2">
        <f>RSI!B363</f>
        <v>0.88639999999999997</v>
      </c>
      <c r="C363" s="2">
        <f>RSI!I363</f>
        <v>49.763448960179389</v>
      </c>
      <c r="D363" s="2">
        <f>MACD!E363</f>
        <v>8.2857022153590698E-3</v>
      </c>
      <c r="E363" s="2">
        <f>MACD!F363</f>
        <v>-2.9441992962439476E-3</v>
      </c>
      <c r="F363" s="2">
        <f>'Moving Avg'!D363</f>
        <v>0.89239999999999997</v>
      </c>
      <c r="G363" s="2">
        <f>'Moving Avg'!F363</f>
        <v>0.89078499999999994</v>
      </c>
      <c r="H363" s="2">
        <f>'Moving Avg'!G363</f>
        <v>0.87731400000000004</v>
      </c>
      <c r="I363" s="2">
        <f>'Moving Avg'!H363</f>
        <v>0.96588150000000084</v>
      </c>
      <c r="J363" s="5" t="str">
        <f>OBV!F363</f>
        <v>BEARISH</v>
      </c>
      <c r="K363" s="5" t="str">
        <f>OBV!G363</f>
        <v>WEAK</v>
      </c>
      <c r="L363" s="5" t="str">
        <f>OBV!H363</f>
        <v>NEUTRAL</v>
      </c>
    </row>
    <row r="364" spans="1:12" ht="13.5" x14ac:dyDescent="0.25">
      <c r="A364" s="3">
        <f>RSI!A364</f>
        <v>42832</v>
      </c>
      <c r="B364" s="2">
        <f>RSI!B364</f>
        <v>0.8619</v>
      </c>
      <c r="C364" s="2">
        <f>RSI!I364</f>
        <v>42.736888677814662</v>
      </c>
      <c r="D364" s="2">
        <f>MACD!E364</f>
        <v>1.0431924552128824E-2</v>
      </c>
      <c r="E364" s="2">
        <f>MACD!F364</f>
        <v>-2.6897452656939351E-4</v>
      </c>
      <c r="F364" s="2">
        <f>'Moving Avg'!D364</f>
        <v>0.88749999999999996</v>
      </c>
      <c r="G364" s="2">
        <f>'Moving Avg'!F364</f>
        <v>0.89173999999999976</v>
      </c>
      <c r="H364" s="2">
        <f>'Moving Avg'!G364</f>
        <v>0.87666000000000011</v>
      </c>
      <c r="I364" s="2">
        <f>'Moving Avg'!H364</f>
        <v>0.96508450000000068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0.87009999999999998</v>
      </c>
      <c r="C365" s="2">
        <f>RSI!I365</f>
        <v>45.51008664282007</v>
      </c>
      <c r="D365" s="2">
        <f>MACD!E365</f>
        <v>9.6982591515681893E-3</v>
      </c>
      <c r="E365" s="2">
        <f>MACD!F365</f>
        <v>1.7244722090581231E-3</v>
      </c>
      <c r="F365" s="2">
        <f>'Moving Avg'!D365</f>
        <v>0.88206000000000007</v>
      </c>
      <c r="G365" s="2">
        <f>'Moving Avg'!F365</f>
        <v>0.89405999999999985</v>
      </c>
      <c r="H365" s="2">
        <f>'Moving Avg'!G365</f>
        <v>0.87660600000000022</v>
      </c>
      <c r="I365" s="2">
        <f>'Moving Avg'!H365</f>
        <v>0.96439300000000072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0.87280000000000002</v>
      </c>
      <c r="C366" s="2">
        <f>RSI!I366</f>
        <v>46.430031753860781</v>
      </c>
      <c r="D366" s="2">
        <f>MACD!E366</f>
        <v>7.290991283304793E-3</v>
      </c>
      <c r="E366" s="2">
        <f>MACD!F366</f>
        <v>2.8377760239074574E-3</v>
      </c>
      <c r="F366" s="2">
        <f>'Moving Avg'!D366</f>
        <v>0.87715999999999994</v>
      </c>
      <c r="G366" s="2">
        <f>'Moving Avg'!F366</f>
        <v>0.89473999999999998</v>
      </c>
      <c r="H366" s="2">
        <f>'Moving Avg'!G366</f>
        <v>0.876606</v>
      </c>
      <c r="I366" s="2">
        <f>'Moving Avg'!H366</f>
        <v>0.96371500000000065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0.87280000000000002</v>
      </c>
      <c r="C367" s="2">
        <f>RSI!I367</f>
        <v>46.430031753860781</v>
      </c>
      <c r="D367" s="2">
        <f>MACD!E367</f>
        <v>7.4141746767359962E-3</v>
      </c>
      <c r="E367" s="2">
        <f>MACD!F367</f>
        <v>3.7530557544731653E-3</v>
      </c>
      <c r="F367" s="2">
        <f>'Moving Avg'!D367</f>
        <v>0.87280000000000002</v>
      </c>
      <c r="G367" s="2">
        <f>'Moving Avg'!F367</f>
        <v>0.8948750000000002</v>
      </c>
      <c r="H367" s="2">
        <f>'Moving Avg'!G367</f>
        <v>0.87682399999999983</v>
      </c>
      <c r="I367" s="2">
        <f>'Moving Avg'!H367</f>
        <v>0.96310150000000061</v>
      </c>
      <c r="J367" s="5" t="str">
        <f>OBV!F367</f>
        <v>BULLISH</v>
      </c>
      <c r="K367" s="5" t="str">
        <f>OBV!G367</f>
        <v>NEUTRAL</v>
      </c>
      <c r="L367" s="5" t="str">
        <f>OBV!H367</f>
        <v>BULLISH DIVERGENCE</v>
      </c>
    </row>
    <row r="368" spans="1:12" ht="13.5" x14ac:dyDescent="0.25">
      <c r="A368" s="3">
        <f>RSI!A368</f>
        <v>42838</v>
      </c>
      <c r="B368" s="2">
        <f>RSI!B368</f>
        <v>0.87280000000000002</v>
      </c>
      <c r="C368" s="2">
        <f>RSI!I368</f>
        <v>46.430031753860781</v>
      </c>
      <c r="D368" s="2">
        <f>MACD!E368</f>
        <v>7.5811796182934099E-3</v>
      </c>
      <c r="E368" s="2">
        <f>MACD!F368</f>
        <v>4.5186805272372146E-3</v>
      </c>
      <c r="F368" s="2">
        <f>'Moving Avg'!D368</f>
        <v>0.87007999999999996</v>
      </c>
      <c r="G368" s="2">
        <f>'Moving Avg'!F368</f>
        <v>0.89242000000000021</v>
      </c>
      <c r="H368" s="2">
        <f>'Moving Avg'!G368</f>
        <v>0.87655199999999989</v>
      </c>
      <c r="I368" s="2">
        <f>'Moving Avg'!H368</f>
        <v>0.96256550000000074</v>
      </c>
      <c r="J368" s="5" t="str">
        <f>OBV!F368</f>
        <v>BULLISH</v>
      </c>
      <c r="K368" s="5" t="str">
        <f>OBV!G368</f>
        <v>NEUTRAL</v>
      </c>
      <c r="L368" s="5" t="str">
        <f>OBV!H368</f>
        <v>BULLISH DIVERGENCE</v>
      </c>
    </row>
    <row r="369" spans="1:12" ht="13.5" x14ac:dyDescent="0.25">
      <c r="A369" s="3">
        <f>RSI!A369</f>
        <v>42839</v>
      </c>
      <c r="B369" s="2">
        <f>RSI!B369</f>
        <v>0.87280000000000002</v>
      </c>
      <c r="C369" s="2">
        <f>RSI!I369</f>
        <v>46.430031753860789</v>
      </c>
      <c r="D369" s="2">
        <f>MACD!E369</f>
        <v>7.7806144913847852E-3</v>
      </c>
      <c r="E369" s="2">
        <f>MACD!F369</f>
        <v>5.1710673200667289E-3</v>
      </c>
      <c r="F369" s="2">
        <f>'Moving Avg'!D369</f>
        <v>0.87226000000000004</v>
      </c>
      <c r="G369" s="2">
        <f>'Moving Avg'!F369</f>
        <v>0.88833000000000018</v>
      </c>
      <c r="H369" s="2">
        <f>'Moving Avg'!G369</f>
        <v>0.87578800000000001</v>
      </c>
      <c r="I369" s="2">
        <f>'Moving Avg'!H369</f>
        <v>0.96195200000000081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</row>
    <row r="370" spans="1:12" ht="13.5" x14ac:dyDescent="0.25">
      <c r="A370" s="3">
        <f>RSI!A370</f>
        <v>42842</v>
      </c>
      <c r="B370" s="2">
        <f>RSI!B370</f>
        <v>0.88100000000000001</v>
      </c>
      <c r="C370" s="2">
        <f>RSI!I370</f>
        <v>49.886178259767838</v>
      </c>
      <c r="D370" s="2">
        <f>MACD!E370</f>
        <v>9.0727003379221793E-3</v>
      </c>
      <c r="E370" s="2">
        <f>MACD!F370</f>
        <v>5.9513939236378191E-3</v>
      </c>
      <c r="F370" s="2">
        <f>'Moving Avg'!D370</f>
        <v>0.87444000000000011</v>
      </c>
      <c r="G370" s="2">
        <f>'Moving Avg'!F370</f>
        <v>0.88573999999999997</v>
      </c>
      <c r="H370" s="2">
        <f>'Moving Avg'!G370</f>
        <v>0.87573400000000001</v>
      </c>
      <c r="I370" s="2">
        <f>'Moving Avg'!H370</f>
        <v>0.96137950000000072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</row>
    <row r="371" spans="1:12" ht="13.5" x14ac:dyDescent="0.25">
      <c r="A371" s="3">
        <f>RSI!A371</f>
        <v>42843</v>
      </c>
      <c r="B371" s="2">
        <f>RSI!B371</f>
        <v>0.89459999999999995</v>
      </c>
      <c r="C371" s="2">
        <f>RSI!I371</f>
        <v>55.064297317351382</v>
      </c>
      <c r="D371" s="2">
        <f>MACD!E371</f>
        <v>9.1599732907600151E-3</v>
      </c>
      <c r="E371" s="2">
        <f>MACD!F371</f>
        <v>6.5931097970622589E-3</v>
      </c>
      <c r="F371" s="2">
        <f>'Moving Avg'!D371</f>
        <v>0.87880000000000003</v>
      </c>
      <c r="G371" s="2">
        <f>'Moving Avg'!F371</f>
        <v>0.88410500000000014</v>
      </c>
      <c r="H371" s="2">
        <f>'Moving Avg'!G371</f>
        <v>0.87589799999999984</v>
      </c>
      <c r="I371" s="2">
        <f>'Moving Avg'!H371</f>
        <v>0.96087500000000059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</row>
    <row r="372" spans="1:12" ht="13.5" x14ac:dyDescent="0.25">
      <c r="A372" s="3">
        <f>RSI!A372</f>
        <v>42844</v>
      </c>
      <c r="B372" s="2">
        <f>RSI!B372</f>
        <v>0.88100000000000001</v>
      </c>
      <c r="C372" s="2">
        <f>RSI!I372</f>
        <v>49.550540732544427</v>
      </c>
      <c r="D372" s="2">
        <f>MACD!E372</f>
        <v>9.7467543986441418E-3</v>
      </c>
      <c r="E372" s="2">
        <f>MACD!F372</f>
        <v>7.2238387173786363E-3</v>
      </c>
      <c r="F372" s="2">
        <f>'Moving Avg'!D372</f>
        <v>0.88043999999999989</v>
      </c>
      <c r="G372" s="2">
        <f>'Moving Avg'!F372</f>
        <v>0.88342500000000013</v>
      </c>
      <c r="H372" s="2">
        <f>'Moving Avg'!G372</f>
        <v>0.87600799999999979</v>
      </c>
      <c r="I372" s="2">
        <f>'Moving Avg'!H372</f>
        <v>0.9603025000000005</v>
      </c>
      <c r="J372" s="5" t="str">
        <f>OBV!F372</f>
        <v>BULLISH</v>
      </c>
      <c r="K372" s="5" t="str">
        <f>OBV!G372</f>
        <v>STRONG</v>
      </c>
      <c r="L372" s="5" t="str">
        <f>OBV!H372</f>
        <v>CONFIRMED BULLISH</v>
      </c>
    </row>
    <row r="373" spans="1:12" ht="13.5" x14ac:dyDescent="0.25">
      <c r="A373" s="3">
        <f>RSI!A373</f>
        <v>42845</v>
      </c>
      <c r="B373" s="2">
        <f>RSI!B373</f>
        <v>0.89729999999999999</v>
      </c>
      <c r="C373" s="2">
        <f>RSI!I373</f>
        <v>55.324577390341418</v>
      </c>
      <c r="D373" s="2">
        <f>MACD!E373</f>
        <v>7.7814489487113558E-3</v>
      </c>
      <c r="E373" s="2">
        <f>MACD!F373</f>
        <v>7.3353607636451809E-3</v>
      </c>
      <c r="F373" s="2">
        <f>'Moving Avg'!D373</f>
        <v>0.88534000000000002</v>
      </c>
      <c r="G373" s="2">
        <f>'Moving Avg'!F373</f>
        <v>0.8832850000000001</v>
      </c>
      <c r="H373" s="2">
        <f>'Moving Avg'!G373</f>
        <v>0.87644399999999978</v>
      </c>
      <c r="I373" s="2">
        <f>'Moving Avg'!H373</f>
        <v>0.95981150000000037</v>
      </c>
      <c r="J373" s="5" t="str">
        <f>OBV!F373</f>
        <v>BULLISH</v>
      </c>
      <c r="K373" s="5" t="str">
        <f>OBV!G373</f>
        <v>STRONG</v>
      </c>
      <c r="L373" s="5" t="str">
        <f>OBV!H373</f>
        <v>CONFIRMED BULLISH</v>
      </c>
    </row>
    <row r="374" spans="1:12" ht="13.5" x14ac:dyDescent="0.25">
      <c r="A374" s="3">
        <f>RSI!A374</f>
        <v>42846</v>
      </c>
      <c r="B374" s="2">
        <f>RSI!B374</f>
        <v>0.87280000000000002</v>
      </c>
      <c r="C374" s="2">
        <f>RSI!I374</f>
        <v>46.677089665645966</v>
      </c>
      <c r="D374" s="2">
        <f>MACD!E374</f>
        <v>4.0743697620265751E-3</v>
      </c>
      <c r="E374" s="2">
        <f>MACD!F374</f>
        <v>6.6831625633214601E-3</v>
      </c>
      <c r="F374" s="2">
        <f>'Moving Avg'!D374</f>
        <v>0.88534000000000002</v>
      </c>
      <c r="G374" s="2">
        <f>'Moving Avg'!F374</f>
        <v>0.88206000000000007</v>
      </c>
      <c r="H374" s="2">
        <f>'Moving Avg'!G374</f>
        <v>0.87655399999999972</v>
      </c>
      <c r="I374" s="2">
        <f>'Moving Avg'!H374</f>
        <v>0.95919800000000055</v>
      </c>
      <c r="J374" s="5" t="str">
        <f>OBV!F374</f>
        <v>BULLISH</v>
      </c>
      <c r="K374" s="5" t="str">
        <f>OBV!G374</f>
        <v>STRONG</v>
      </c>
      <c r="L374" s="5" t="str">
        <f>OBV!H374</f>
        <v>NEUTRAL</v>
      </c>
    </row>
    <row r="375" spans="1:12" ht="13.5" x14ac:dyDescent="0.25">
      <c r="A375" s="3">
        <f>RSI!A375</f>
        <v>42849</v>
      </c>
      <c r="B375" s="2">
        <f>RSI!B375</f>
        <v>0.86729999999999996</v>
      </c>
      <c r="C375" s="2">
        <f>RSI!I375</f>
        <v>44.977483528106809</v>
      </c>
      <c r="D375" s="2">
        <f>MACD!E375</f>
        <v>2.6682607723216289E-3</v>
      </c>
      <c r="E375" s="2">
        <f>MACD!F375</f>
        <v>5.8801822051214939E-3</v>
      </c>
      <c r="F375" s="2">
        <f>'Moving Avg'!D375</f>
        <v>0.88260000000000005</v>
      </c>
      <c r="G375" s="2">
        <f>'Moving Avg'!F375</f>
        <v>0.88124000000000002</v>
      </c>
      <c r="H375" s="2">
        <f>'Moving Avg'!G375</f>
        <v>0.87649799999999989</v>
      </c>
      <c r="I375" s="2">
        <f>'Moving Avg'!H375</f>
        <v>0.95855700000000055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0.87280000000000002</v>
      </c>
      <c r="C376" s="2">
        <f>RSI!I376</f>
        <v>47.05366406363698</v>
      </c>
      <c r="D376" s="2">
        <f>MACD!E376</f>
        <v>1.576086939677257E-3</v>
      </c>
      <c r="E376" s="2">
        <f>MACD!F376</f>
        <v>5.0193631520326467E-3</v>
      </c>
      <c r="F376" s="2">
        <f>'Moving Avg'!D376</f>
        <v>0.87823999999999991</v>
      </c>
      <c r="G376" s="2">
        <f>'Moving Avg'!F376</f>
        <v>0.88124000000000002</v>
      </c>
      <c r="H376" s="2">
        <f>'Moving Avg'!G376</f>
        <v>0.87649799999999989</v>
      </c>
      <c r="I376" s="2">
        <f>'Moving Avg'!H376</f>
        <v>0.95774950000000059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0.89459999999999995</v>
      </c>
      <c r="C377" s="2">
        <f>RSI!I377</f>
        <v>54.398502661089005</v>
      </c>
      <c r="D377" s="2">
        <f>MACD!E377</f>
        <v>-9.1238072908594869E-4</v>
      </c>
      <c r="E377" s="2">
        <f>MACD!F377</f>
        <v>3.8330143758089274E-3</v>
      </c>
      <c r="F377" s="2">
        <f>'Moving Avg'!D377</f>
        <v>0.88095999999999997</v>
      </c>
      <c r="G377" s="2">
        <f>'Moving Avg'!F377</f>
        <v>0.88165000000000016</v>
      </c>
      <c r="H377" s="2">
        <f>'Moving Avg'!G377</f>
        <v>0.87726199999999965</v>
      </c>
      <c r="I377" s="2">
        <f>'Moving Avg'!H377</f>
        <v>0.95689050000000042</v>
      </c>
      <c r="J377" s="5" t="str">
        <f>OBV!F377</f>
        <v>BEARISH</v>
      </c>
      <c r="K377" s="5" t="str">
        <f>OBV!G377</f>
        <v>WEAK</v>
      </c>
      <c r="L377" s="5" t="str">
        <f>OBV!H377</f>
        <v>BEARISH DIVERGENCE</v>
      </c>
    </row>
    <row r="378" spans="1:12" ht="13.5" x14ac:dyDescent="0.25">
      <c r="A378" s="3">
        <f>RSI!A378</f>
        <v>42852</v>
      </c>
      <c r="B378" s="2">
        <f>RSI!B378</f>
        <v>0.88370000000000004</v>
      </c>
      <c r="C378" s="2">
        <f>RSI!I378</f>
        <v>50.617542594668926</v>
      </c>
      <c r="D378" s="2">
        <f>MACD!E378</f>
        <v>-2.2926630253637947E-3</v>
      </c>
      <c r="E378" s="2">
        <f>MACD!F378</f>
        <v>2.607878895574383E-3</v>
      </c>
      <c r="F378" s="2">
        <f>'Moving Avg'!D378</f>
        <v>0.87823999999999991</v>
      </c>
      <c r="G378" s="2">
        <f>'Moving Avg'!F378</f>
        <v>0.88151500000000005</v>
      </c>
      <c r="H378" s="2">
        <f>'Moving Avg'!G378</f>
        <v>0.87797199999999964</v>
      </c>
      <c r="I378" s="2">
        <f>'Moving Avg'!H378</f>
        <v>0.95592250000000034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0.85919999999999996</v>
      </c>
      <c r="C379" s="2">
        <f>RSI!I379</f>
        <v>43.327888231090824</v>
      </c>
      <c r="D379" s="2">
        <f>MACD!E379</f>
        <v>-1.6573552742953357E-3</v>
      </c>
      <c r="E379" s="2">
        <f>MACD!F379</f>
        <v>1.7548320616004392E-3</v>
      </c>
      <c r="F379" s="2">
        <f>'Moving Avg'!D379</f>
        <v>0.87552000000000008</v>
      </c>
      <c r="G379" s="2">
        <f>'Moving Avg'!F379</f>
        <v>0.88015500000000002</v>
      </c>
      <c r="H379" s="2">
        <f>'Moving Avg'!G379</f>
        <v>0.87851799999999969</v>
      </c>
      <c r="I379" s="2">
        <f>'Moving Avg'!H379</f>
        <v>0.95468150000000018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0.85099999999999998</v>
      </c>
      <c r="C380" s="2">
        <f>RSI!I380</f>
        <v>41.189788807262765</v>
      </c>
      <c r="D380" s="2">
        <f>MACD!E380</f>
        <v>8.832118272460443E-4</v>
      </c>
      <c r="E380" s="2">
        <f>MACD!F380</f>
        <v>1.5805080147295605E-3</v>
      </c>
      <c r="F380" s="2">
        <f>'Moving Avg'!D380</f>
        <v>0.87226000000000004</v>
      </c>
      <c r="G380" s="2">
        <f>'Moving Avg'!F380</f>
        <v>0.87783999999999995</v>
      </c>
      <c r="H380" s="2">
        <f>'Moving Avg'!G380</f>
        <v>0.87917399999999968</v>
      </c>
      <c r="I380" s="2">
        <f>'Moving Avg'!H380</f>
        <v>0.95348150000000031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0.85099999999999998</v>
      </c>
      <c r="C381" s="2">
        <f>RSI!I381</f>
        <v>41.189788807262765</v>
      </c>
      <c r="D381" s="2">
        <f>MACD!E381</f>
        <v>5.2978075697385218E-3</v>
      </c>
      <c r="E381" s="2">
        <f>MACD!F381</f>
        <v>2.3239679257313528E-3</v>
      </c>
      <c r="F381" s="2">
        <f>'Moving Avg'!D381</f>
        <v>0.8679</v>
      </c>
      <c r="G381" s="2">
        <f>'Moving Avg'!F381</f>
        <v>0.87552499999999989</v>
      </c>
      <c r="H381" s="2">
        <f>'Moving Avg'!G381</f>
        <v>0.87955599999999978</v>
      </c>
      <c r="I381" s="2">
        <f>'Moving Avg'!H381</f>
        <v>0.95235000000000025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0.87549999999999994</v>
      </c>
      <c r="C382" s="2">
        <f>RSI!I382</f>
        <v>49.777548459606059</v>
      </c>
      <c r="D382" s="2">
        <f>MACD!E382</f>
        <v>5.2859061421217657E-3</v>
      </c>
      <c r="E382" s="2">
        <f>MACD!F382</f>
        <v>2.9163555690094357E-3</v>
      </c>
      <c r="F382" s="2">
        <f>'Moving Avg'!D382</f>
        <v>0.86408000000000007</v>
      </c>
      <c r="G382" s="2">
        <f>'Moving Avg'!F382</f>
        <v>0.87456999999999974</v>
      </c>
      <c r="H382" s="2">
        <f>'Moving Avg'!G382</f>
        <v>0.87971999999999995</v>
      </c>
      <c r="I382" s="2">
        <f>'Moving Avg'!H382</f>
        <v>0.9514910000000002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0.88639999999999997</v>
      </c>
      <c r="C383" s="2">
        <f>RSI!I383</f>
        <v>53.061533259637486</v>
      </c>
      <c r="D383" s="2">
        <f>MACD!E383</f>
        <v>6.9793063781242726E-3</v>
      </c>
      <c r="E383" s="2">
        <f>MACD!F383</f>
        <v>3.7289457308324033E-3</v>
      </c>
      <c r="F383" s="2">
        <f>'Moving Avg'!D383</f>
        <v>0.86462000000000006</v>
      </c>
      <c r="G383" s="2">
        <f>'Moving Avg'!F383</f>
        <v>0.87456999999999974</v>
      </c>
      <c r="H383" s="2">
        <f>'Moving Avg'!G383</f>
        <v>0.87961</v>
      </c>
      <c r="I383" s="2">
        <f>'Moving Avg'!H383</f>
        <v>0.95053650000000001</v>
      </c>
      <c r="J383" s="5" t="str">
        <f>OBV!F383</f>
        <v>BEARISH</v>
      </c>
      <c r="K383" s="5" t="str">
        <f>OBV!G383</f>
        <v>WEAK</v>
      </c>
      <c r="L383" s="5" t="str">
        <f>OBV!H383</f>
        <v>BEARISH DIVERGENCE</v>
      </c>
    </row>
    <row r="384" spans="1:12" ht="13.5" x14ac:dyDescent="0.25">
      <c r="A384" s="3">
        <f>RSI!A384</f>
        <v>42863</v>
      </c>
      <c r="B384" s="2">
        <f>RSI!B384</f>
        <v>0.88370000000000004</v>
      </c>
      <c r="C384" s="2">
        <f>RSI!I384</f>
        <v>52.151840332837487</v>
      </c>
      <c r="D384" s="2">
        <f>MACD!E384</f>
        <v>4.7814939547288215E-3</v>
      </c>
      <c r="E384" s="2">
        <f>MACD!F384</f>
        <v>3.9394553756116873E-3</v>
      </c>
      <c r="F384" s="2">
        <f>'Moving Avg'!D384</f>
        <v>0.86951999999999996</v>
      </c>
      <c r="G384" s="2">
        <f>'Moving Avg'!F384</f>
        <v>0.8756600000000001</v>
      </c>
      <c r="H384" s="2">
        <f>'Moving Avg'!G384</f>
        <v>0.87944599999999995</v>
      </c>
      <c r="I384" s="2">
        <f>'Moving Avg'!H384</f>
        <v>0.94951350000000001</v>
      </c>
      <c r="J384" s="5" t="str">
        <f>OBV!F384</f>
        <v>BEARISH</v>
      </c>
      <c r="K384" s="5" t="str">
        <f>OBV!G384</f>
        <v>WEAK</v>
      </c>
      <c r="L384" s="5" t="str">
        <f>OBV!H384</f>
        <v>BEARISH DIVERGENCE</v>
      </c>
    </row>
    <row r="385" spans="1:12" ht="13.5" x14ac:dyDescent="0.25">
      <c r="A385" s="3">
        <f>RSI!A385</f>
        <v>42864</v>
      </c>
      <c r="B385" s="2">
        <f>RSI!B385</f>
        <v>0.88639999999999997</v>
      </c>
      <c r="C385" s="2">
        <f>RSI!I385</f>
        <v>53.019240966778852</v>
      </c>
      <c r="D385" s="2">
        <f>MACD!E385</f>
        <v>1.8347008144079524E-3</v>
      </c>
      <c r="E385" s="2">
        <f>MACD!F385</f>
        <v>3.5185044633709406E-3</v>
      </c>
      <c r="F385" s="2">
        <f>'Moving Avg'!D385</f>
        <v>0.87660000000000005</v>
      </c>
      <c r="G385" s="2">
        <f>'Moving Avg'!F385</f>
        <v>0.87647499999999989</v>
      </c>
      <c r="H385" s="2">
        <f>'Moving Avg'!G385</f>
        <v>0.87982799999999994</v>
      </c>
      <c r="I385" s="2">
        <f>'Moving Avg'!H385</f>
        <v>0.94849050000000001</v>
      </c>
      <c r="J385" s="5" t="str">
        <f>OBV!F385</f>
        <v>BULLISH</v>
      </c>
      <c r="K385" s="5" t="str">
        <f>OBV!G385</f>
        <v>STRONG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0.88639999999999997</v>
      </c>
      <c r="C386" s="2">
        <f>RSI!I386</f>
        <v>53.019240966778838</v>
      </c>
      <c r="D386" s="2">
        <f>MACD!E386</f>
        <v>1.3354150715472191E-4</v>
      </c>
      <c r="E386" s="2">
        <f>MACD!F386</f>
        <v>2.841511872127697E-3</v>
      </c>
      <c r="F386" s="2">
        <f>'Moving Avg'!D386</f>
        <v>0.88368000000000002</v>
      </c>
      <c r="G386" s="2">
        <f>'Moving Avg'!F386</f>
        <v>0.8771549999999998</v>
      </c>
      <c r="H386" s="2">
        <f>'Moving Avg'!G386</f>
        <v>0.88015399999999999</v>
      </c>
      <c r="I386" s="2">
        <f>'Moving Avg'!H386</f>
        <v>0.947604</v>
      </c>
      <c r="J386" s="5" t="str">
        <f>OBV!F386</f>
        <v>BULLISH</v>
      </c>
      <c r="K386" s="5" t="str">
        <f>OBV!G386</f>
        <v>STRONG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0.88639999999999997</v>
      </c>
      <c r="C387" s="2">
        <f>RSI!I387</f>
        <v>53.019240966778852</v>
      </c>
      <c r="D387" s="2">
        <f>MACD!E387</f>
        <v>1.9980629444104059E-3</v>
      </c>
      <c r="E387" s="2">
        <f>MACD!F387</f>
        <v>2.672822086584239E-3</v>
      </c>
      <c r="F387" s="2">
        <f>'Moving Avg'!D387</f>
        <v>0.88585999999999987</v>
      </c>
      <c r="G387" s="2">
        <f>'Moving Avg'!F387</f>
        <v>0.87783499999999981</v>
      </c>
      <c r="H387" s="2">
        <f>'Moving Avg'!G387</f>
        <v>0.88026200000000021</v>
      </c>
      <c r="I387" s="2">
        <f>'Moving Avg'!H387</f>
        <v>0.9467310000000001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0.88370000000000004</v>
      </c>
      <c r="C388" s="2">
        <f>RSI!I388</f>
        <v>51.845374853973262</v>
      </c>
      <c r="D388" s="2">
        <f>MACD!E388</f>
        <v>2.0526246067115173E-3</v>
      </c>
      <c r="E388" s="2">
        <f>MACD!F388</f>
        <v>2.5487825906096947E-3</v>
      </c>
      <c r="F388" s="2">
        <f>'Moving Avg'!D388</f>
        <v>0.88531999999999988</v>
      </c>
      <c r="G388" s="2">
        <f>'Moving Avg'!F388</f>
        <v>0.87837999999999994</v>
      </c>
      <c r="H388" s="2">
        <f>'Moving Avg'!G388</f>
        <v>0.88069799999999998</v>
      </c>
      <c r="I388" s="2">
        <f>'Moving Avg'!H388</f>
        <v>0.94576300000000002</v>
      </c>
      <c r="J388" s="5" t="str">
        <f>OBV!F388</f>
        <v>BULLISH</v>
      </c>
      <c r="K388" s="5" t="str">
        <f>OBV!G388</f>
        <v>NEUTRAL</v>
      </c>
      <c r="L388" s="5" t="str">
        <f>OBV!H388</f>
        <v>BULLISH DIVERGENCE</v>
      </c>
    </row>
    <row r="389" spans="1:12" ht="13.5" x14ac:dyDescent="0.25">
      <c r="A389" s="3">
        <f>RSI!A389</f>
        <v>42870</v>
      </c>
      <c r="B389" s="2">
        <f>RSI!B389</f>
        <v>0.88639999999999997</v>
      </c>
      <c r="C389" s="2">
        <f>RSI!I389</f>
        <v>52.966810039378188</v>
      </c>
      <c r="D389" s="2">
        <f>MACD!E389</f>
        <v>-1.8972501548100151E-3</v>
      </c>
      <c r="E389" s="2">
        <f>MACD!F389</f>
        <v>1.659576041525753E-3</v>
      </c>
      <c r="F389" s="2">
        <f>'Moving Avg'!D389</f>
        <v>0.88585999999999987</v>
      </c>
      <c r="G389" s="2">
        <f>'Moving Avg'!F389</f>
        <v>0.87905999999999995</v>
      </c>
      <c r="H389" s="2">
        <f>'Moving Avg'!G389</f>
        <v>0.88124200000000019</v>
      </c>
      <c r="I389" s="2">
        <f>'Moving Avg'!H389</f>
        <v>0.94480850000000016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0.88639999999999997</v>
      </c>
      <c r="C390" s="2">
        <f>RSI!I390</f>
        <v>52.966810039378188</v>
      </c>
      <c r="D390" s="2">
        <f>MACD!E390</f>
        <v>-6.5417702653490784E-3</v>
      </c>
      <c r="E390" s="2">
        <f>MACD!F390</f>
        <v>1.9306780150786605E-5</v>
      </c>
      <c r="F390" s="2">
        <f>'Moving Avg'!D390</f>
        <v>0.88585999999999987</v>
      </c>
      <c r="G390" s="2">
        <f>'Moving Avg'!F390</f>
        <v>0.87932999999999983</v>
      </c>
      <c r="H390" s="2">
        <f>'Moving Avg'!G390</f>
        <v>0.88167800000000029</v>
      </c>
      <c r="I390" s="2">
        <f>'Moving Avg'!H390</f>
        <v>0.94385400000000019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42872</v>
      </c>
      <c r="B391" s="2">
        <f>RSI!B391</f>
        <v>0.87280000000000002</v>
      </c>
      <c r="C391" s="2">
        <f>RSI!I391</f>
        <v>46.623890624380813</v>
      </c>
      <c r="D391" s="2">
        <f>MACD!E391</f>
        <v>-9.5021006053400692E-3</v>
      </c>
      <c r="E391" s="2">
        <f>MACD!F391</f>
        <v>-1.8849746969473848E-3</v>
      </c>
      <c r="F391" s="2">
        <f>'Moving Avg'!D391</f>
        <v>0.88314000000000004</v>
      </c>
      <c r="G391" s="2">
        <f>'Moving Avg'!F391</f>
        <v>0.87823999999999991</v>
      </c>
      <c r="H391" s="2">
        <f>'Moving Avg'!G391</f>
        <v>0.8820060000000004</v>
      </c>
      <c r="I391" s="2">
        <f>'Moving Avg'!H391</f>
        <v>0.94291300000000022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0.86460000000000004</v>
      </c>
      <c r="C392" s="2">
        <f>RSI!I392</f>
        <v>43.260074369397188</v>
      </c>
      <c r="D392" s="2">
        <f>MACD!E392</f>
        <v>-7.5849565628219873E-3</v>
      </c>
      <c r="E392" s="2">
        <f>MACD!F392</f>
        <v>-3.0249710701223055E-3</v>
      </c>
      <c r="F392" s="2">
        <f>'Moving Avg'!D392</f>
        <v>0.87878000000000012</v>
      </c>
      <c r="G392" s="2">
        <f>'Moving Avg'!F392</f>
        <v>0.87742000000000009</v>
      </c>
      <c r="H392" s="2">
        <f>'Moving Avg'!G392</f>
        <v>0.88184200000000035</v>
      </c>
      <c r="I392" s="2">
        <f>'Moving Avg'!H392</f>
        <v>0.94178100000000031</v>
      </c>
      <c r="J392" s="5" t="str">
        <f>OBV!F392</f>
        <v>BEARISH</v>
      </c>
      <c r="K392" s="5" t="str">
        <f>OBV!G392</f>
        <v>WEAK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0.86729999999999996</v>
      </c>
      <c r="C393" s="2">
        <f>RSI!I393</f>
        <v>44.675464379533558</v>
      </c>
      <c r="D393" s="2">
        <f>MACD!E393</f>
        <v>-4.3953427795063726E-3</v>
      </c>
      <c r="E393" s="2">
        <f>MACD!F393</f>
        <v>-3.2990454119991189E-3</v>
      </c>
      <c r="F393" s="2">
        <f>'Moving Avg'!D393</f>
        <v>0.87550000000000006</v>
      </c>
      <c r="G393" s="2">
        <f>'Moving Avg'!F393</f>
        <v>0.87591999999999981</v>
      </c>
      <c r="H393" s="2">
        <f>'Moving Avg'!G393</f>
        <v>0.88222400000000045</v>
      </c>
      <c r="I393" s="2">
        <f>'Moving Avg'!H393</f>
        <v>0.94066250000000029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0.87009999999999998</v>
      </c>
      <c r="C394" s="2">
        <f>RSI!I394</f>
        <v>46.174978387743373</v>
      </c>
      <c r="D394" s="2">
        <f>MACD!E394</f>
        <v>-2.2513964503616535E-3</v>
      </c>
      <c r="E394" s="2">
        <f>MACD!F394</f>
        <v>-3.0895156196716262E-3</v>
      </c>
      <c r="F394" s="2">
        <f>'Moving Avg'!D394</f>
        <v>0.87224000000000002</v>
      </c>
      <c r="G394" s="2">
        <f>'Moving Avg'!F394</f>
        <v>0.87578499999999992</v>
      </c>
      <c r="H394" s="2">
        <f>'Moving Avg'!G394</f>
        <v>0.88277000000000039</v>
      </c>
      <c r="I394" s="2">
        <f>'Moving Avg'!H394</f>
        <v>0.93955800000000023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</row>
    <row r="395" spans="1:12" ht="13.5" x14ac:dyDescent="0.25">
      <c r="A395" s="3">
        <f>RSI!A395</f>
        <v>42878</v>
      </c>
      <c r="B395" s="2">
        <f>RSI!B395</f>
        <v>0.87009999999999998</v>
      </c>
      <c r="C395" s="2">
        <f>RSI!I395</f>
        <v>46.174978387743373</v>
      </c>
      <c r="D395" s="2">
        <f>MACD!E395</f>
        <v>2.4360889570584909E-5</v>
      </c>
      <c r="E395" s="2">
        <f>MACD!F395</f>
        <v>-2.4667403178231843E-3</v>
      </c>
      <c r="F395" s="2">
        <f>'Moving Avg'!D395</f>
        <v>0.86897999999999997</v>
      </c>
      <c r="G395" s="2">
        <f>'Moving Avg'!F395</f>
        <v>0.87592499999999995</v>
      </c>
      <c r="H395" s="2">
        <f>'Moving Avg'!G395</f>
        <v>0.88369800000000043</v>
      </c>
      <c r="I395" s="2">
        <f>'Moving Avg'!H395</f>
        <v>0.93845350000000027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</row>
    <row r="396" spans="1:12" ht="13.5" x14ac:dyDescent="0.25">
      <c r="A396" s="3">
        <f>RSI!A396</f>
        <v>42879</v>
      </c>
      <c r="B396" s="2">
        <f>RSI!B396</f>
        <v>0.87009999999999998</v>
      </c>
      <c r="C396" s="2">
        <f>RSI!I396</f>
        <v>46.174978387743373</v>
      </c>
      <c r="D396" s="2">
        <f>MACD!E396</f>
        <v>1.9928390232546445E-3</v>
      </c>
      <c r="E396" s="2">
        <f>MACD!F396</f>
        <v>-1.5748244496076186E-3</v>
      </c>
      <c r="F396" s="2">
        <f>'Moving Avg'!D396</f>
        <v>0.86843999999999999</v>
      </c>
      <c r="G396" s="2">
        <f>'Moving Avg'!F396</f>
        <v>0.87578999999999996</v>
      </c>
      <c r="H396" s="2">
        <f>'Moving Avg'!G396</f>
        <v>0.88391600000000037</v>
      </c>
      <c r="I396" s="2">
        <f>'Moving Avg'!H396</f>
        <v>0.93751250000000041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</row>
    <row r="397" spans="1:12" ht="13.5" x14ac:dyDescent="0.25">
      <c r="A397" s="3">
        <f>RSI!A397</f>
        <v>42880</v>
      </c>
      <c r="B397" s="2">
        <f>RSI!B397</f>
        <v>0.87009999999999998</v>
      </c>
      <c r="C397" s="2">
        <f>RSI!I397</f>
        <v>46.174978387743373</v>
      </c>
      <c r="D397" s="2">
        <f>MACD!E397</f>
        <v>3.698138540833229E-3</v>
      </c>
      <c r="E397" s="2">
        <f>MACD!F397</f>
        <v>-5.2023185151944904E-4</v>
      </c>
      <c r="F397" s="2">
        <f>'Moving Avg'!D397</f>
        <v>0.86953999999999998</v>
      </c>
      <c r="G397" s="2">
        <f>'Moving Avg'!F397</f>
        <v>0.87456500000000015</v>
      </c>
      <c r="H397" s="2">
        <f>'Moving Avg'!G397</f>
        <v>0.88391600000000037</v>
      </c>
      <c r="I397" s="2">
        <f>'Moving Avg'!H397</f>
        <v>0.93666700000000047</v>
      </c>
      <c r="J397" s="5" t="str">
        <f>OBV!F397</f>
        <v>BULLISH</v>
      </c>
      <c r="K397" s="5" t="str">
        <f>OBV!G397</f>
        <v>STRONG</v>
      </c>
      <c r="L397" s="5" t="str">
        <f>OBV!H397</f>
        <v>CONFIRMED BULLISH</v>
      </c>
    </row>
    <row r="398" spans="1:12" ht="13.5" x14ac:dyDescent="0.25">
      <c r="A398" s="3">
        <f>RSI!A398</f>
        <v>42881</v>
      </c>
      <c r="B398" s="2">
        <f>RSI!B398</f>
        <v>0.88370000000000004</v>
      </c>
      <c r="C398" s="2">
        <f>RSI!I398</f>
        <v>54.272146818233693</v>
      </c>
      <c r="D398" s="2">
        <f>MACD!E398</f>
        <v>3.7550183504366785E-3</v>
      </c>
      <c r="E398" s="2">
        <f>MACD!F398</f>
        <v>3.3481818887177647E-4</v>
      </c>
      <c r="F398" s="2">
        <f>'Moving Avg'!D398</f>
        <v>0.87281999999999993</v>
      </c>
      <c r="G398" s="2">
        <f>'Moving Avg'!F398</f>
        <v>0.87456500000000015</v>
      </c>
      <c r="H398" s="2">
        <f>'Moving Avg'!G398</f>
        <v>0.88315200000000038</v>
      </c>
      <c r="I398" s="2">
        <f>'Moving Avg'!H398</f>
        <v>0.93587600000000071</v>
      </c>
      <c r="J398" s="5" t="str">
        <f>OBV!F398</f>
        <v>BULLISH</v>
      </c>
      <c r="K398" s="5" t="str">
        <f>OBV!G398</f>
        <v>STRONG</v>
      </c>
      <c r="L398" s="5" t="str">
        <f>OBV!H398</f>
        <v>CONFIRMED BULLISH</v>
      </c>
    </row>
    <row r="399" spans="1:12" ht="13.5" x14ac:dyDescent="0.25">
      <c r="A399" s="3">
        <f>RSI!A399</f>
        <v>42884</v>
      </c>
      <c r="B399" s="2">
        <f>RSI!B399</f>
        <v>0.88639999999999997</v>
      </c>
      <c r="C399" s="2">
        <f>RSI!I399</f>
        <v>55.697068401090398</v>
      </c>
      <c r="D399" s="2">
        <f>MACD!E399</f>
        <v>3.9721746873006003E-3</v>
      </c>
      <c r="E399" s="2">
        <f>MACD!F399</f>
        <v>1.0622894885575413E-3</v>
      </c>
      <c r="F399" s="2">
        <f>'Moving Avg'!D399</f>
        <v>0.87607999999999997</v>
      </c>
      <c r="G399" s="2">
        <f>'Moving Avg'!F399</f>
        <v>0.87592499999999995</v>
      </c>
      <c r="H399" s="2">
        <f>'Moving Avg'!G399</f>
        <v>0.88178800000000024</v>
      </c>
      <c r="I399" s="2">
        <f>'Moving Avg'!H399</f>
        <v>0.93513950000000068</v>
      </c>
      <c r="J399" s="5" t="str">
        <f>OBV!F399</f>
        <v>BULLISH</v>
      </c>
      <c r="K399" s="5" t="str">
        <f>OBV!G399</f>
        <v>NEUTRAL</v>
      </c>
      <c r="L399" s="5" t="str">
        <f>OBV!H399</f>
        <v>CONFIRMED BULLISH</v>
      </c>
    </row>
    <row r="400" spans="1:12" ht="13.5" x14ac:dyDescent="0.25">
      <c r="A400" s="3">
        <f>RSI!A400</f>
        <v>42885</v>
      </c>
      <c r="B400" s="2">
        <f>RSI!B400</f>
        <v>0.88639999999999997</v>
      </c>
      <c r="C400" s="2">
        <f>RSI!I400</f>
        <v>55.697068401090398</v>
      </c>
      <c r="D400" s="2">
        <f>MACD!E400</f>
        <v>4.0970444704583331E-3</v>
      </c>
      <c r="E400" s="2">
        <f>MACD!F400</f>
        <v>1.6692404849376998E-3</v>
      </c>
      <c r="F400" s="2">
        <f>'Moving Avg'!D400</f>
        <v>0.87934000000000001</v>
      </c>
      <c r="G400" s="2">
        <f>'Moving Avg'!F400</f>
        <v>0.87769499999999989</v>
      </c>
      <c r="H400" s="2">
        <f>'Moving Avg'!G400</f>
        <v>0.88086000000000009</v>
      </c>
      <c r="I400" s="2">
        <f>'Moving Avg'!H400</f>
        <v>0.93428000000000078</v>
      </c>
      <c r="J400" s="5" t="str">
        <f>OBV!F400</f>
        <v>BULLISH</v>
      </c>
      <c r="K400" s="5" t="str">
        <f>OBV!G400</f>
        <v>NEUTRAL</v>
      </c>
      <c r="L400" s="5" t="str">
        <f>OBV!H400</f>
        <v>CONFIRMED BULLISH</v>
      </c>
    </row>
    <row r="401" spans="1:12" ht="13.5" x14ac:dyDescent="0.25">
      <c r="A401" s="3">
        <f>RSI!A401</f>
        <v>42886</v>
      </c>
      <c r="B401" s="2">
        <f>RSI!B401</f>
        <v>0.88639999999999997</v>
      </c>
      <c r="C401" s="2">
        <f>RSI!I401</f>
        <v>55.697068401090398</v>
      </c>
      <c r="D401" s="2">
        <f>MACD!E401</f>
        <v>2.0558792638672996E-3</v>
      </c>
      <c r="E401" s="2">
        <f>MACD!F401</f>
        <v>1.7465682407236198E-3</v>
      </c>
      <c r="F401" s="2">
        <f>'Moving Avg'!D401</f>
        <v>0.88260000000000005</v>
      </c>
      <c r="G401" s="2">
        <f>'Moving Avg'!F401</f>
        <v>0.87946500000000005</v>
      </c>
      <c r="H401" s="2">
        <f>'Moving Avg'!G401</f>
        <v>0.88004200000000021</v>
      </c>
      <c r="I401" s="2">
        <f>'Moving Avg'!H401</f>
        <v>0.93342050000000087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</row>
    <row r="402" spans="1:12" ht="13.5" x14ac:dyDescent="0.25">
      <c r="A402" s="3">
        <f>RSI!A402</f>
        <v>42887</v>
      </c>
      <c r="B402" s="2">
        <f>RSI!B402</f>
        <v>0.88370000000000004</v>
      </c>
      <c r="C402" s="2">
        <f>RSI!I402</f>
        <v>53.610585858905594</v>
      </c>
      <c r="D402" s="2">
        <f>MACD!E402</f>
        <v>-7.832772856142256E-4</v>
      </c>
      <c r="E402" s="2">
        <f>MACD!F402</f>
        <v>1.2405991354560509E-3</v>
      </c>
      <c r="F402" s="2">
        <f>'Moving Avg'!D402</f>
        <v>0.88531999999999988</v>
      </c>
      <c r="G402" s="2">
        <f>'Moving Avg'!F402</f>
        <v>0.87987500000000018</v>
      </c>
      <c r="H402" s="2">
        <f>'Moving Avg'!G402</f>
        <v>0.87982400000000016</v>
      </c>
      <c r="I402" s="2">
        <f>'Moving Avg'!H402</f>
        <v>0.93242500000000095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0.88370000000000004</v>
      </c>
      <c r="C403" s="2">
        <f>RSI!I403</f>
        <v>53.610585858905594</v>
      </c>
      <c r="D403" s="2">
        <f>MACD!E403</f>
        <v>-2.801040653035658E-3</v>
      </c>
      <c r="E403" s="2">
        <f>MACD!F403</f>
        <v>4.3227117775770907E-4</v>
      </c>
      <c r="F403" s="2">
        <f>'Moving Avg'!D403</f>
        <v>0.88531999999999988</v>
      </c>
      <c r="G403" s="2">
        <f>'Moving Avg'!F403</f>
        <v>0.87974000000000019</v>
      </c>
      <c r="H403" s="2">
        <f>'Moving Avg'!G403</f>
        <v>0.87949600000000006</v>
      </c>
      <c r="I403" s="2">
        <f>'Moving Avg'!H403</f>
        <v>0.93138850000000095</v>
      </c>
      <c r="J403" s="5" t="str">
        <f>OBV!F403</f>
        <v>BEARISH</v>
      </c>
      <c r="K403" s="5" t="str">
        <f>OBV!G403</f>
        <v>NEUTRAL</v>
      </c>
      <c r="L403" s="5" t="str">
        <f>OBV!H403</f>
        <v>NEUTRAL</v>
      </c>
    </row>
    <row r="404" spans="1:12" ht="13.5" x14ac:dyDescent="0.25">
      <c r="A404" s="3">
        <f>RSI!A404</f>
        <v>42891</v>
      </c>
      <c r="B404" s="2">
        <f>RSI!B404</f>
        <v>0.87280000000000002</v>
      </c>
      <c r="C404" s="2">
        <f>RSI!I404</f>
        <v>45.610739713127685</v>
      </c>
      <c r="D404" s="2">
        <f>MACD!E404</f>
        <v>-3.2987066457103031E-3</v>
      </c>
      <c r="E404" s="2">
        <f>MACD!F404</f>
        <v>-3.1392438693589336E-4</v>
      </c>
      <c r="F404" s="2">
        <f>'Moving Avg'!D404</f>
        <v>0.88260000000000005</v>
      </c>
      <c r="G404" s="2">
        <f>'Moving Avg'!F404</f>
        <v>0.87919500000000017</v>
      </c>
      <c r="H404" s="2">
        <f>'Moving Avg'!G404</f>
        <v>0.87900599999999995</v>
      </c>
      <c r="I404" s="2">
        <f>'Moving Avg'!H404</f>
        <v>0.93029750000000111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0.87280000000000002</v>
      </c>
      <c r="C405" s="2">
        <f>RSI!I405</f>
        <v>45.610739713127685</v>
      </c>
      <c r="D405" s="2">
        <f>MACD!E405</f>
        <v>-3.6817930314728686E-3</v>
      </c>
      <c r="E405" s="2">
        <f>MACD!F405</f>
        <v>-9.8749811584328837E-4</v>
      </c>
      <c r="F405" s="2">
        <f>'Moving Avg'!D405</f>
        <v>0.87988</v>
      </c>
      <c r="G405" s="2">
        <f>'Moving Avg'!F405</f>
        <v>0.87851500000000016</v>
      </c>
      <c r="H405" s="2">
        <f>'Moving Avg'!G405</f>
        <v>0.87878799999999979</v>
      </c>
      <c r="I405" s="2">
        <f>'Moving Avg'!H405</f>
        <v>0.92945200000000128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0.87280000000000002</v>
      </c>
      <c r="C406" s="2">
        <f>RSI!I406</f>
        <v>45.610739713127685</v>
      </c>
      <c r="D406" s="2">
        <f>MACD!E406</f>
        <v>-3.9707434131219799E-3</v>
      </c>
      <c r="E406" s="2">
        <f>MACD!F406</f>
        <v>-1.5841471752990268E-3</v>
      </c>
      <c r="F406" s="2">
        <f>'Moving Avg'!D406</f>
        <v>0.87715999999999994</v>
      </c>
      <c r="G406" s="2">
        <f>'Moving Avg'!F406</f>
        <v>0.87783500000000014</v>
      </c>
      <c r="H406" s="2">
        <f>'Moving Avg'!G406</f>
        <v>0.87878799999999968</v>
      </c>
      <c r="I406" s="2">
        <f>'Moving Avg'!H406</f>
        <v>0.92866100000000118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0.87009999999999998</v>
      </c>
      <c r="C407" s="2">
        <f>RSI!I407</f>
        <v>43.597994023483444</v>
      </c>
      <c r="D407" s="2">
        <f>MACD!E407</f>
        <v>-3.9826476333527649E-3</v>
      </c>
      <c r="E407" s="2">
        <f>MACD!F407</f>
        <v>-2.0638472669097744E-3</v>
      </c>
      <c r="F407" s="2">
        <f>'Moving Avg'!D407</f>
        <v>0.87443999999999988</v>
      </c>
      <c r="G407" s="2">
        <f>'Moving Avg'!F407</f>
        <v>0.87701999999999991</v>
      </c>
      <c r="H407" s="2">
        <f>'Moving Avg'!G407</f>
        <v>0.87846199999999985</v>
      </c>
      <c r="I407" s="2">
        <f>'Moving Avg'!H407</f>
        <v>0.92785650000000119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0.87009999999999998</v>
      </c>
      <c r="C408" s="2">
        <f>RSI!I408</f>
        <v>43.597994023483444</v>
      </c>
      <c r="D408" s="2">
        <f>MACD!E408</f>
        <v>-1.8542803115010331E-3</v>
      </c>
      <c r="E408" s="2">
        <f>MACD!F408</f>
        <v>-2.0219338758280265E-3</v>
      </c>
      <c r="F408" s="2">
        <f>'Moving Avg'!D408</f>
        <v>0.87172000000000005</v>
      </c>
      <c r="G408" s="2">
        <f>'Moving Avg'!F408</f>
        <v>0.8763399999999999</v>
      </c>
      <c r="H408" s="2">
        <f>'Moving Avg'!G408</f>
        <v>0.87813599999999981</v>
      </c>
      <c r="I408" s="2">
        <f>'Moving Avg'!H408</f>
        <v>0.92714750000000123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0.85919999999999996</v>
      </c>
      <c r="C409" s="2">
        <f>RSI!I409</f>
        <v>36.132594747580171</v>
      </c>
      <c r="D409" s="2">
        <f>MACD!E409</f>
        <v>1.2121531208501013E-3</v>
      </c>
      <c r="E409" s="2">
        <f>MACD!F409</f>
        <v>-1.3751164764924011E-3</v>
      </c>
      <c r="F409" s="2">
        <f>'Moving Avg'!D409</f>
        <v>0.86899999999999999</v>
      </c>
      <c r="G409" s="2">
        <f>'Moving Avg'!F409</f>
        <v>0.87498000000000009</v>
      </c>
      <c r="H409" s="2">
        <f>'Moving Avg'!G409</f>
        <v>0.87759199999999982</v>
      </c>
      <c r="I409" s="2">
        <f>'Moving Avg'!H409</f>
        <v>0.92632950000000103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0.86729999999999996</v>
      </c>
      <c r="C410" s="2">
        <f>RSI!I410</f>
        <v>43.829841147448427</v>
      </c>
      <c r="D410" s="2">
        <f>MACD!E410</f>
        <v>3.3107872559302587E-3</v>
      </c>
      <c r="E410" s="2">
        <f>MACD!F410</f>
        <v>-4.3793573000786912E-4</v>
      </c>
      <c r="F410" s="2">
        <f>'Moving Avg'!D410</f>
        <v>0.8679</v>
      </c>
      <c r="G410" s="2">
        <f>'Moving Avg'!F410</f>
        <v>0.87402499999999994</v>
      </c>
      <c r="H410" s="2">
        <f>'Moving Avg'!G410</f>
        <v>0.87699199999999977</v>
      </c>
      <c r="I410" s="2">
        <f>'Moving Avg'!H410</f>
        <v>0.92548400000000119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0.8619</v>
      </c>
      <c r="C411" s="2">
        <f>RSI!I411</f>
        <v>40.339409943954777</v>
      </c>
      <c r="D411" s="2">
        <f>MACD!E411</f>
        <v>5.5349503275066159E-3</v>
      </c>
      <c r="E411" s="2">
        <f>MACD!F411</f>
        <v>7.5664148149502805E-4</v>
      </c>
      <c r="F411" s="2">
        <f>'Moving Avg'!D411</f>
        <v>0.86572000000000016</v>
      </c>
      <c r="G411" s="2">
        <f>'Moving Avg'!F411</f>
        <v>0.87347999999999981</v>
      </c>
      <c r="H411" s="2">
        <f>'Moving Avg'!G411</f>
        <v>0.87628399999999973</v>
      </c>
      <c r="I411" s="2">
        <f>'Moving Avg'!H411</f>
        <v>0.92461150000000114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0.8619</v>
      </c>
      <c r="C412" s="2">
        <f>RSI!I412</f>
        <v>40.339409943954777</v>
      </c>
      <c r="D412" s="2">
        <f>MACD!E412</f>
        <v>7.0782695393968309E-3</v>
      </c>
      <c r="E412" s="2">
        <f>MACD!F412</f>
        <v>2.0209670930753888E-3</v>
      </c>
      <c r="F412" s="2">
        <f>'Moving Avg'!D412</f>
        <v>0.86407999999999985</v>
      </c>
      <c r="G412" s="2">
        <f>'Moving Avg'!F412</f>
        <v>0.87334499999999993</v>
      </c>
      <c r="H412" s="2">
        <f>'Moving Avg'!G412</f>
        <v>0.87562999999999969</v>
      </c>
      <c r="I412" s="2">
        <f>'Moving Avg'!H412</f>
        <v>0.9237390000000012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0.86460000000000004</v>
      </c>
      <c r="C413" s="2">
        <f>RSI!I413</f>
        <v>42.972889341154641</v>
      </c>
      <c r="D413" s="2">
        <f>MACD!E413</f>
        <v>8.2551917761839455E-3</v>
      </c>
      <c r="E413" s="2">
        <f>MACD!F413</f>
        <v>3.2678120296971004E-3</v>
      </c>
      <c r="F413" s="2">
        <f>'Moving Avg'!D413</f>
        <v>0.86297999999999997</v>
      </c>
      <c r="G413" s="2">
        <f>'Moving Avg'!F413</f>
        <v>0.87320999999999993</v>
      </c>
      <c r="H413" s="2">
        <f>'Moving Avg'!G413</f>
        <v>0.87519399999999981</v>
      </c>
      <c r="I413" s="2">
        <f>'Moving Avg'!H413</f>
        <v>0.92273000000000105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0.86460000000000004</v>
      </c>
      <c r="C414" s="2">
        <f>RSI!I414</f>
        <v>42.972889341154641</v>
      </c>
      <c r="D414" s="2">
        <f>MACD!E414</f>
        <v>7.6239463289237142E-3</v>
      </c>
      <c r="E414" s="2">
        <f>MACD!F414</f>
        <v>4.1390388895424235E-3</v>
      </c>
      <c r="F414" s="2">
        <f>'Moving Avg'!D414</f>
        <v>0.86406000000000005</v>
      </c>
      <c r="G414" s="2">
        <f>'Moving Avg'!F414</f>
        <v>0.87293500000000002</v>
      </c>
      <c r="H414" s="2">
        <f>'Moving Avg'!G414</f>
        <v>0.8752479999999998</v>
      </c>
      <c r="I414" s="2">
        <f>'Moving Avg'!H414</f>
        <v>0.92172100000000112</v>
      </c>
      <c r="J414" s="5" t="str">
        <f>OBV!F414</f>
        <v>BEARISH</v>
      </c>
      <c r="K414" s="5" t="str">
        <f>OBV!G414</f>
        <v>NEUTRAL</v>
      </c>
      <c r="L414" s="5" t="str">
        <f>OBV!H414</f>
        <v>BEARISH DIVERGENCE</v>
      </c>
    </row>
    <row r="415" spans="1:12" ht="13.5" x14ac:dyDescent="0.25">
      <c r="A415" s="3">
        <f>RSI!A415</f>
        <v>42906</v>
      </c>
      <c r="B415" s="2">
        <f>RSI!B415</f>
        <v>0.8619</v>
      </c>
      <c r="C415" s="2">
        <f>RSI!I415</f>
        <v>40.880108332917544</v>
      </c>
      <c r="D415" s="2">
        <f>MACD!E415</f>
        <v>7.3359455217663072E-3</v>
      </c>
      <c r="E415" s="2">
        <f>MACD!F415</f>
        <v>4.7784202159872006E-3</v>
      </c>
      <c r="F415" s="2">
        <f>'Moving Avg'!D415</f>
        <v>0.86298000000000008</v>
      </c>
      <c r="G415" s="2">
        <f>'Moving Avg'!F415</f>
        <v>0.87252500000000011</v>
      </c>
      <c r="H415" s="2">
        <f>'Moving Avg'!G415</f>
        <v>0.87508399999999975</v>
      </c>
      <c r="I415" s="2">
        <f>'Moving Avg'!H415</f>
        <v>0.9206985000000012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0.85919999999999996</v>
      </c>
      <c r="C416" s="2">
        <f>RSI!I416</f>
        <v>38.842944050558565</v>
      </c>
      <c r="D416" s="2">
        <f>MACD!E416</f>
        <v>7.3509198691870115E-3</v>
      </c>
      <c r="E416" s="2">
        <f>MACD!F416</f>
        <v>5.2929201466271631E-3</v>
      </c>
      <c r="F416" s="2">
        <f>'Moving Avg'!D416</f>
        <v>0.86243999999999998</v>
      </c>
      <c r="G416" s="2">
        <f>'Moving Avg'!F416</f>
        <v>0.87198000000000009</v>
      </c>
      <c r="H416" s="2">
        <f>'Moving Avg'!G416</f>
        <v>0.87481199999999992</v>
      </c>
      <c r="I416" s="2">
        <f>'Moving Avg'!H416</f>
        <v>0.91966250000000105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0.8619</v>
      </c>
      <c r="C417" s="2">
        <f>RSI!I417</f>
        <v>41.957831290396236</v>
      </c>
      <c r="D417" s="2">
        <f>MACD!E417</f>
        <v>6.8184818807651704E-3</v>
      </c>
      <c r="E417" s="2">
        <f>MACD!F417</f>
        <v>5.5980324934547651E-3</v>
      </c>
      <c r="F417" s="2">
        <f>'Moving Avg'!D417</f>
        <v>0.86243999999999998</v>
      </c>
      <c r="G417" s="2">
        <f>'Moving Avg'!F417</f>
        <v>0.87156999999999996</v>
      </c>
      <c r="H417" s="2">
        <f>'Moving Avg'!G417</f>
        <v>0.87459399999999987</v>
      </c>
      <c r="I417" s="2">
        <f>'Moving Avg'!H417</f>
        <v>0.9186400000000009</v>
      </c>
      <c r="J417" s="5" t="str">
        <f>OBV!F417</f>
        <v>BULLISH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42909</v>
      </c>
      <c r="B418" s="2">
        <f>RSI!B418</f>
        <v>0.8619</v>
      </c>
      <c r="C418" s="2">
        <f>RSI!I418</f>
        <v>41.957831290396243</v>
      </c>
      <c r="D418" s="2">
        <f>MACD!E418</f>
        <v>6.4170734068645929E-3</v>
      </c>
      <c r="E418" s="2">
        <f>MACD!F418</f>
        <v>5.7618406761367306E-3</v>
      </c>
      <c r="F418" s="2">
        <f>'Moving Avg'!D418</f>
        <v>0.8619</v>
      </c>
      <c r="G418" s="2">
        <f>'Moving Avg'!F418</f>
        <v>0.87047999999999992</v>
      </c>
      <c r="H418" s="2">
        <f>'Moving Avg'!G418</f>
        <v>0.87437600000000004</v>
      </c>
      <c r="I418" s="2">
        <f>'Moving Avg'!H418</f>
        <v>0.91761750000000086</v>
      </c>
      <c r="J418" s="5" t="str">
        <f>OBV!F418</f>
        <v>BULLISH</v>
      </c>
      <c r="K418" s="5" t="str">
        <f>OBV!G418</f>
        <v>NEUTRAL</v>
      </c>
      <c r="L418" s="5" t="str">
        <f>OBV!H418</f>
        <v>BULLISH DIVERGENCE</v>
      </c>
    </row>
    <row r="419" spans="1:12" ht="13.5" x14ac:dyDescent="0.25">
      <c r="A419" s="3">
        <f>RSI!A419</f>
        <v>42914</v>
      </c>
      <c r="B419" s="2">
        <f>RSI!B419</f>
        <v>0.86460000000000004</v>
      </c>
      <c r="C419" s="2">
        <f>RSI!I419</f>
        <v>45.195140582228817</v>
      </c>
      <c r="D419" s="2">
        <f>MACD!E419</f>
        <v>4.2459747631320433E-3</v>
      </c>
      <c r="E419" s="2">
        <f>MACD!F419</f>
        <v>5.4586674935357933E-3</v>
      </c>
      <c r="F419" s="2">
        <f>'Moving Avg'!D419</f>
        <v>0.8619</v>
      </c>
      <c r="G419" s="2">
        <f>'Moving Avg'!F419</f>
        <v>0.86938999999999989</v>
      </c>
      <c r="H419" s="2">
        <f>'Moving Avg'!G419</f>
        <v>0.8742120000000001</v>
      </c>
      <c r="I419" s="2">
        <f>'Moving Avg'!H419</f>
        <v>0.91670400000000085</v>
      </c>
      <c r="J419" s="5" t="str">
        <f>OBV!F419</f>
        <v>BULLISH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0.86460000000000004</v>
      </c>
      <c r="C420" s="2">
        <f>RSI!I420</f>
        <v>45.195140582228817</v>
      </c>
      <c r="D420" s="2">
        <f>MACD!E420</f>
        <v>3.6811997600580959E-3</v>
      </c>
      <c r="E420" s="2">
        <f>MACD!F420</f>
        <v>5.1031739468402545E-3</v>
      </c>
      <c r="F420" s="2">
        <f>'Moving Avg'!D420</f>
        <v>0.86243999999999998</v>
      </c>
      <c r="G420" s="2">
        <f>'Moving Avg'!F420</f>
        <v>0.86829999999999996</v>
      </c>
      <c r="H420" s="2">
        <f>'Moving Avg'!G420</f>
        <v>0.87388400000000022</v>
      </c>
      <c r="I420" s="2">
        <f>'Moving Avg'!H420</f>
        <v>0.9158450000000008</v>
      </c>
      <c r="J420" s="5" t="str">
        <f>OBV!F420</f>
        <v>BULLISH</v>
      </c>
      <c r="K420" s="5" t="str">
        <f>OBV!G420</f>
        <v>NEUTRAL</v>
      </c>
      <c r="L420" s="5" t="str">
        <f>OBV!H420</f>
        <v>CONFIRMED BULLISH</v>
      </c>
    </row>
    <row r="421" spans="1:12" ht="13.5" x14ac:dyDescent="0.25">
      <c r="A421" s="3">
        <f>RSI!A421</f>
        <v>42916</v>
      </c>
      <c r="B421" s="2">
        <f>RSI!B421</f>
        <v>0.86460000000000004</v>
      </c>
      <c r="C421" s="2">
        <f>RSI!I421</f>
        <v>45.195140582228817</v>
      </c>
      <c r="D421" s="2">
        <f>MACD!E421</f>
        <v>2.3967612276205585E-3</v>
      </c>
      <c r="E421" s="2">
        <f>MACD!F421</f>
        <v>4.5618914029963162E-3</v>
      </c>
      <c r="F421" s="2">
        <f>'Moving Avg'!D421</f>
        <v>0.86352000000000007</v>
      </c>
      <c r="G421" s="2">
        <f>'Moving Avg'!F421</f>
        <v>0.86720999999999981</v>
      </c>
      <c r="H421" s="2">
        <f>'Moving Avg'!G421</f>
        <v>0.87328400000000028</v>
      </c>
      <c r="I421" s="2">
        <f>'Moving Avg'!H421</f>
        <v>0.91493150000000056</v>
      </c>
      <c r="J421" s="5" t="str">
        <f>OBV!F421</f>
        <v>BULLISH</v>
      </c>
      <c r="K421" s="5" t="str">
        <f>OBV!G421</f>
        <v>NEUTRAL</v>
      </c>
      <c r="L421" s="5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0.86460000000000004</v>
      </c>
      <c r="C422" s="2">
        <f>RSI!I422</f>
        <v>45.195140582228817</v>
      </c>
      <c r="D422" s="2">
        <f>MACD!E422</f>
        <v>1.3323519930599215E-3</v>
      </c>
      <c r="E422" s="2">
        <f>MACD!F422</f>
        <v>3.9159835210090376E-3</v>
      </c>
      <c r="F422" s="2">
        <f>'Moving Avg'!D422</f>
        <v>0.86406000000000005</v>
      </c>
      <c r="G422" s="2">
        <f>'Moving Avg'!F422</f>
        <v>0.866255</v>
      </c>
      <c r="H422" s="2">
        <f>'Moving Avg'!G422</f>
        <v>0.8729560000000004</v>
      </c>
      <c r="I422" s="2">
        <f>'Moving Avg'!H422</f>
        <v>0.91401800000000033</v>
      </c>
      <c r="J422" s="5" t="str">
        <f>OBV!F422</f>
        <v>BULLISH</v>
      </c>
      <c r="K422" s="5" t="str">
        <f>OBV!G422</f>
        <v>NEUTRAL</v>
      </c>
      <c r="L422" s="5" t="str">
        <f>OBV!H422</f>
        <v>CONFIRMED BULLISH</v>
      </c>
    </row>
    <row r="423" spans="1:12" ht="13.5" x14ac:dyDescent="0.25">
      <c r="A423" s="3">
        <f>RSI!A423</f>
        <v>42920</v>
      </c>
      <c r="B423" s="2">
        <f>RSI!B423</f>
        <v>0.89459999999999995</v>
      </c>
      <c r="C423" s="2">
        <f>RSI!I423</f>
        <v>70.110133308375765</v>
      </c>
      <c r="D423" s="2">
        <f>MACD!E423</f>
        <v>-1.3543772020295775E-3</v>
      </c>
      <c r="E423" s="2">
        <f>MACD!F423</f>
        <v>2.8619113764013146E-3</v>
      </c>
      <c r="F423" s="2">
        <f>'Moving Avg'!D423</f>
        <v>0.87059999999999993</v>
      </c>
      <c r="G423" s="2">
        <f>'Moving Avg'!F423</f>
        <v>0.8667999999999999</v>
      </c>
      <c r="H423" s="2">
        <f>'Moving Avg'!G423</f>
        <v>0.87290200000000029</v>
      </c>
      <c r="I423" s="2">
        <f>'Moving Avg'!H423</f>
        <v>0.91317250000000039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0.89459999999999995</v>
      </c>
      <c r="C424" s="2">
        <f>RSI!I424</f>
        <v>70.110133308375765</v>
      </c>
      <c r="D424" s="2">
        <f>MACD!E424</f>
        <v>-3.7858103069910998E-3</v>
      </c>
      <c r="E424" s="2">
        <f>MACD!F424</f>
        <v>1.532367039722832E-3</v>
      </c>
      <c r="F424" s="2">
        <f>'Moving Avg'!D424</f>
        <v>0.87660000000000005</v>
      </c>
      <c r="G424" s="2">
        <f>'Moving Avg'!F424</f>
        <v>0.86788999999999983</v>
      </c>
      <c r="H424" s="2">
        <f>'Moving Avg'!G424</f>
        <v>0.87333800000000028</v>
      </c>
      <c r="I424" s="2">
        <f>'Moving Avg'!H424</f>
        <v>0.91232700000000055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</row>
    <row r="425" spans="1:12" ht="13.5" x14ac:dyDescent="0.25">
      <c r="A425" s="3">
        <f>RSI!A425</f>
        <v>42922</v>
      </c>
      <c r="B425" s="2">
        <f>RSI!B425</f>
        <v>0.94369999999999998</v>
      </c>
      <c r="C425" s="2">
        <f>RSI!I425</f>
        <v>83.955380654221941</v>
      </c>
      <c r="D425" s="2">
        <f>MACD!E425</f>
        <v>-1.0041938120770255E-2</v>
      </c>
      <c r="E425" s="2">
        <f>MACD!F425</f>
        <v>-7.824939923757857E-4</v>
      </c>
      <c r="F425" s="2">
        <f>'Moving Avg'!D425</f>
        <v>0.8924200000000001</v>
      </c>
      <c r="G425" s="2">
        <f>'Moving Avg'!F425</f>
        <v>0.87143499999999996</v>
      </c>
      <c r="H425" s="2">
        <f>'Moving Avg'!G425</f>
        <v>0.87486600000000025</v>
      </c>
      <c r="I425" s="2">
        <f>'Moving Avg'!H425</f>
        <v>0.9117270000000004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0.84319999999999995</v>
      </c>
      <c r="C426" s="2">
        <f>RSI!I426</f>
        <v>41.540525901087804</v>
      </c>
      <c r="D426" s="2">
        <f>MACD!E426</f>
        <v>-8.7321586230669768E-3</v>
      </c>
      <c r="E426" s="2">
        <f>MACD!F426</f>
        <v>-2.3724269185140239E-3</v>
      </c>
      <c r="F426" s="2">
        <f>'Moving Avg'!D426</f>
        <v>0.88813999999999993</v>
      </c>
      <c r="G426" s="2">
        <f>'Moving Avg'!F426</f>
        <v>0.86995500000000003</v>
      </c>
      <c r="H426" s="2">
        <f>'Moving Avg'!G426</f>
        <v>0.87427400000000022</v>
      </c>
      <c r="I426" s="2">
        <f>'Moving Avg'!H426</f>
        <v>0.9108565000000004</v>
      </c>
      <c r="J426" s="5" t="str">
        <f>OBV!F426</f>
        <v>BULLISH</v>
      </c>
      <c r="K426" s="5" t="str">
        <f>OBV!G426</f>
        <v>STRONG</v>
      </c>
      <c r="L426" s="5" t="str">
        <f>OBV!H426</f>
        <v>BULLISH DIVERGENCE</v>
      </c>
    </row>
    <row r="427" spans="1:12" ht="13.5" x14ac:dyDescent="0.25">
      <c r="A427" s="3">
        <f>RSI!A427</f>
        <v>42926</v>
      </c>
      <c r="B427" s="2">
        <f>RSI!B427</f>
        <v>0.94189999999999996</v>
      </c>
      <c r="C427" s="2">
        <f>RSI!I427</f>
        <v>61.898889214318785</v>
      </c>
      <c r="D427" s="2">
        <f>MACD!E427</f>
        <v>-1.4319856639133599E-2</v>
      </c>
      <c r="E427" s="2">
        <f>MACD!F427</f>
        <v>-4.7619128626379395E-3</v>
      </c>
      <c r="F427" s="2">
        <f>'Moving Avg'!D427</f>
        <v>0.90359999999999996</v>
      </c>
      <c r="G427" s="2">
        <f>'Moving Avg'!F427</f>
        <v>0.87354500000000002</v>
      </c>
      <c r="H427" s="2">
        <f>'Moving Avg'!G427</f>
        <v>0.87522000000000022</v>
      </c>
      <c r="I427" s="2">
        <f>'Moving Avg'!H427</f>
        <v>0.91061550000000036</v>
      </c>
      <c r="J427" s="5" t="str">
        <f>OBV!F427</f>
        <v>BULLISH</v>
      </c>
      <c r="K427" s="5" t="str">
        <f>OBV!G427</f>
        <v>STRONG</v>
      </c>
      <c r="L427" s="5" t="str">
        <f>OBV!H427</f>
        <v>BULLISH DIVERGENCE</v>
      </c>
    </row>
    <row r="428" spans="1:12" ht="13.5" x14ac:dyDescent="0.25">
      <c r="A428" s="3">
        <f>RSI!A428</f>
        <v>42927</v>
      </c>
      <c r="B428" s="2">
        <f>RSI!B428</f>
        <v>0.92620000000000002</v>
      </c>
      <c r="C428" s="2">
        <f>RSI!I428</f>
        <v>58.414127901099882</v>
      </c>
      <c r="D428" s="2">
        <f>MACD!E428</f>
        <v>-1.8283211419366507E-2</v>
      </c>
      <c r="E428" s="2">
        <f>MACD!F428</f>
        <v>-7.4661725739836532E-3</v>
      </c>
      <c r="F428" s="2">
        <f>'Moving Avg'!D428</f>
        <v>0.90991999999999995</v>
      </c>
      <c r="G428" s="2">
        <f>'Moving Avg'!F428</f>
        <v>0.87635000000000007</v>
      </c>
      <c r="H428" s="2">
        <f>'Moving Avg'!G428</f>
        <v>0.87607000000000013</v>
      </c>
      <c r="I428" s="2">
        <f>'Moving Avg'!H428</f>
        <v>0.91017350000000019</v>
      </c>
      <c r="J428" s="5" t="str">
        <f>OBV!F428</f>
        <v>BULLISH</v>
      </c>
      <c r="K428" s="5" t="str">
        <f>OBV!G428</f>
        <v>STRONG</v>
      </c>
      <c r="L428" s="5" t="str">
        <f>OBV!H428</f>
        <v>BULLISH DIVERGENCE</v>
      </c>
    </row>
    <row r="429" spans="1:12" ht="13.5" x14ac:dyDescent="0.25">
      <c r="A429" s="3">
        <f>RSI!A429</f>
        <v>42928</v>
      </c>
      <c r="B429" s="2">
        <f>RSI!B429</f>
        <v>0.91990000000000005</v>
      </c>
      <c r="C429" s="2">
        <f>RSI!I429</f>
        <v>57.026751214838598</v>
      </c>
      <c r="D429" s="2">
        <f>MACD!E429</f>
        <v>-2.1030760476023369E-2</v>
      </c>
      <c r="E429" s="2">
        <f>MACD!F429</f>
        <v>-1.0179090154391598E-2</v>
      </c>
      <c r="F429" s="2">
        <f>'Moving Avg'!D429</f>
        <v>0.9149799999999999</v>
      </c>
      <c r="G429" s="2">
        <f>'Moving Avg'!F429</f>
        <v>0.87938499999999986</v>
      </c>
      <c r="H429" s="2">
        <f>'Moving Avg'!G429</f>
        <v>0.87728400000000006</v>
      </c>
      <c r="I429" s="2">
        <f>'Moving Avg'!H429</f>
        <v>0.90970000000000029</v>
      </c>
      <c r="J429" s="5" t="str">
        <f>OBV!F429</f>
        <v>BULLISH</v>
      </c>
      <c r="K429" s="5" t="str">
        <f>OBV!G429</f>
        <v>STRONG</v>
      </c>
      <c r="L429" s="5" t="str">
        <f>OBV!H429</f>
        <v>BULLISH DIVERGENCE</v>
      </c>
    </row>
    <row r="430" spans="1:12" ht="13.5" x14ac:dyDescent="0.25">
      <c r="A430" s="3">
        <f>RSI!A430</f>
        <v>42929</v>
      </c>
      <c r="B430" s="2">
        <f>RSI!B430</f>
        <v>0.88849999999999996</v>
      </c>
      <c r="C430" s="2">
        <f>RSI!I430</f>
        <v>50.578838774935178</v>
      </c>
      <c r="D430" s="2">
        <f>MACD!E430</f>
        <v>-2.1248005344047693E-2</v>
      </c>
      <c r="E430" s="2">
        <f>MACD!F430</f>
        <v>-1.239287319232282E-2</v>
      </c>
      <c r="F430" s="2">
        <f>'Moving Avg'!D430</f>
        <v>0.90394000000000008</v>
      </c>
      <c r="G430" s="2">
        <f>'Moving Avg'!F430</f>
        <v>0.88044500000000014</v>
      </c>
      <c r="H430" s="2">
        <f>'Moving Avg'!G430</f>
        <v>0.87803400000000009</v>
      </c>
      <c r="I430" s="2">
        <f>'Moving Avg'!H430</f>
        <v>0.90913750000000004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0.88849999999999996</v>
      </c>
      <c r="C431" s="2">
        <f>RSI!I431</f>
        <v>50.578838774935193</v>
      </c>
      <c r="D431" s="2">
        <f>MACD!E431</f>
        <v>-2.1448433598550531E-2</v>
      </c>
      <c r="E431" s="2">
        <f>MACD!F431</f>
        <v>-1.4203985273568363E-2</v>
      </c>
      <c r="F431" s="2">
        <f>'Moving Avg'!D431</f>
        <v>0.91300000000000003</v>
      </c>
      <c r="G431" s="2">
        <f>'Moving Avg'!F431</f>
        <v>0.88177499999999998</v>
      </c>
      <c r="H431" s="2">
        <f>'Moving Avg'!G431</f>
        <v>0.87878400000000023</v>
      </c>
      <c r="I431" s="2">
        <f>'Moving Avg'!H431</f>
        <v>0.908725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0.87909999999999999</v>
      </c>
      <c r="C432" s="2">
        <f>RSI!I432</f>
        <v>48.668306802353719</v>
      </c>
      <c r="D432" s="2">
        <f>MACD!E432</f>
        <v>-2.0937106064630617E-2</v>
      </c>
      <c r="E432" s="2">
        <f>MACD!F432</f>
        <v>-1.5550609431780816E-2</v>
      </c>
      <c r="F432" s="2">
        <f>'Moving Avg'!D432</f>
        <v>0.90044000000000002</v>
      </c>
      <c r="G432" s="2">
        <f>'Moving Avg'!F432</f>
        <v>0.88263500000000017</v>
      </c>
      <c r="H432" s="2">
        <f>'Moving Avg'!G432</f>
        <v>0.8788560000000003</v>
      </c>
      <c r="I432" s="2">
        <f>'Moving Avg'!H432</f>
        <v>0.90826550000000017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</row>
    <row r="433" spans="1:12" ht="13.5" x14ac:dyDescent="0.25">
      <c r="A433" s="3">
        <f>RSI!A433</f>
        <v>42934</v>
      </c>
      <c r="B433" s="2">
        <f>RSI!B433</f>
        <v>0.85399999999999998</v>
      </c>
      <c r="C433" s="2">
        <f>RSI!I433</f>
        <v>43.899838208709241</v>
      </c>
      <c r="D433" s="2">
        <f>MACD!E433</f>
        <v>-1.3988492115666218E-2</v>
      </c>
      <c r="E433" s="2">
        <f>MACD!F433</f>
        <v>-1.5238185968557897E-2</v>
      </c>
      <c r="F433" s="2">
        <f>'Moving Avg'!D433</f>
        <v>0.8859999999999999</v>
      </c>
      <c r="G433" s="2">
        <f>'Moving Avg'!F433</f>
        <v>0.88210500000000014</v>
      </c>
      <c r="H433" s="2">
        <f>'Moving Avg'!G433</f>
        <v>0.8782080000000001</v>
      </c>
      <c r="I433" s="2">
        <f>'Moving Avg'!H433</f>
        <v>0.9078170000000001</v>
      </c>
      <c r="J433" s="5" t="str">
        <f>OBV!F433</f>
        <v>BEARISH</v>
      </c>
      <c r="K433" s="5" t="str">
        <f>OBV!G433</f>
        <v>WEAK</v>
      </c>
      <c r="L433" s="5" t="str">
        <f>OBV!H433</f>
        <v>CONFIRMED BEARISH</v>
      </c>
    </row>
    <row r="434" spans="1:12" ht="13.5" x14ac:dyDescent="0.25">
      <c r="A434" s="3">
        <f>RSI!A434</f>
        <v>42935</v>
      </c>
      <c r="B434" s="2">
        <f>RSI!B434</f>
        <v>0.85399999999999998</v>
      </c>
      <c r="C434" s="2">
        <f>RSI!I434</f>
        <v>43.899838208709241</v>
      </c>
      <c r="D434" s="2">
        <f>MACD!E434</f>
        <v>-7.9223302796893602E-3</v>
      </c>
      <c r="E434" s="2">
        <f>MACD!F434</f>
        <v>-1.377501483078419E-2</v>
      </c>
      <c r="F434" s="2">
        <f>'Moving Avg'!D434</f>
        <v>0.87281999999999993</v>
      </c>
      <c r="G434" s="2">
        <f>'Moving Avg'!F434</f>
        <v>0.881575</v>
      </c>
      <c r="H434" s="2">
        <f>'Moving Avg'!G434</f>
        <v>0.87761399999999989</v>
      </c>
      <c r="I434" s="2">
        <f>'Moving Avg'!H434</f>
        <v>0.90724550000000026</v>
      </c>
      <c r="J434" s="5" t="str">
        <f>OBV!F434</f>
        <v>BEARISH</v>
      </c>
      <c r="K434" s="5" t="str">
        <f>OBV!G434</f>
        <v>WEAK</v>
      </c>
      <c r="L434" s="5" t="str">
        <f>OBV!H434</f>
        <v>CONFIRMED BEARISH</v>
      </c>
    </row>
    <row r="435" spans="1:12" ht="13.5" x14ac:dyDescent="0.25">
      <c r="A435" s="3">
        <f>RSI!A435</f>
        <v>42936</v>
      </c>
      <c r="B435" s="2">
        <f>RSI!B435</f>
        <v>0.82889999999999997</v>
      </c>
      <c r="C435" s="2">
        <f>RSI!I435</f>
        <v>39.420404326842728</v>
      </c>
      <c r="D435" s="2">
        <f>MACD!E435</f>
        <v>6.7964270593772191E-3</v>
      </c>
      <c r="E435" s="2">
        <f>MACD!F435</f>
        <v>-9.6607264527519086E-3</v>
      </c>
      <c r="F435" s="2">
        <f>'Moving Avg'!D435</f>
        <v>0.8609</v>
      </c>
      <c r="G435" s="2">
        <f>'Moving Avg'!F435</f>
        <v>0.87992500000000007</v>
      </c>
      <c r="H435" s="2">
        <f>'Moving Avg'!G435</f>
        <v>0.87646399999999991</v>
      </c>
      <c r="I435" s="2">
        <f>'Moving Avg'!H435</f>
        <v>0.90664400000000012</v>
      </c>
      <c r="J435" s="5" t="str">
        <f>OBV!F435</f>
        <v>BEARISH</v>
      </c>
      <c r="K435" s="5" t="str">
        <f>OBV!G435</f>
        <v>WEAK</v>
      </c>
      <c r="L435" s="5" t="str">
        <f>OBV!H435</f>
        <v>CONFIRMED BEARISH</v>
      </c>
    </row>
    <row r="436" spans="1:12" ht="13.5" x14ac:dyDescent="0.25">
      <c r="A436" s="3">
        <f>RSI!A436</f>
        <v>42937</v>
      </c>
      <c r="B436" s="2">
        <f>RSI!B436</f>
        <v>0.84140000000000004</v>
      </c>
      <c r="C436" s="2">
        <f>RSI!I436</f>
        <v>42.56357927185315</v>
      </c>
      <c r="D436" s="2">
        <f>MACD!E436</f>
        <v>3.171562557969354E-3</v>
      </c>
      <c r="E436" s="2">
        <f>MACD!F436</f>
        <v>-7.0942686506076562E-3</v>
      </c>
      <c r="F436" s="2">
        <f>'Moving Avg'!D436</f>
        <v>0.8514799999999999</v>
      </c>
      <c r="G436" s="2">
        <f>'Moving Avg'!F436</f>
        <v>0.87903500000000001</v>
      </c>
      <c r="H436" s="2">
        <f>'Moving Avg'!G436</f>
        <v>0.87556399999999979</v>
      </c>
      <c r="I436" s="2">
        <f>'Moving Avg'!H436</f>
        <v>0.90618700000000019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0.85399999999999998</v>
      </c>
      <c r="C437" s="2">
        <f>RSI!I437</f>
        <v>45.626092298629679</v>
      </c>
      <c r="D437" s="2">
        <f>MACD!E437</f>
        <v>1.4567220711476314E-2</v>
      </c>
      <c r="E437" s="2">
        <f>MACD!F437</f>
        <v>-2.7619707781908619E-3</v>
      </c>
      <c r="F437" s="2">
        <f>'Moving Avg'!D437</f>
        <v>0.8464600000000001</v>
      </c>
      <c r="G437" s="2">
        <f>'Moving Avg'!F437</f>
        <v>0.87863999999999987</v>
      </c>
      <c r="H437" s="2">
        <f>'Moving Avg'!G437</f>
        <v>0.8749159999999998</v>
      </c>
      <c r="I437" s="2">
        <f>'Moving Avg'!H437</f>
        <v>0.90567050000000027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</row>
    <row r="438" spans="1:12" ht="13.5" x14ac:dyDescent="0.25">
      <c r="A438" s="3">
        <f>RSI!A438</f>
        <v>42942</v>
      </c>
      <c r="B438" s="2">
        <f>RSI!B438</f>
        <v>0.85399999999999998</v>
      </c>
      <c r="C438" s="2">
        <f>RSI!I438</f>
        <v>45.626092298629679</v>
      </c>
      <c r="D438" s="2">
        <f>MACD!E438</f>
        <v>2.1915759484606001E-2</v>
      </c>
      <c r="E438" s="2">
        <f>MACD!F438</f>
        <v>2.1735752743685111E-3</v>
      </c>
      <c r="F438" s="2">
        <f>'Moving Avg'!D438</f>
        <v>0.8464600000000001</v>
      </c>
      <c r="G438" s="2">
        <f>'Moving Avg'!F438</f>
        <v>0.87824499999999994</v>
      </c>
      <c r="H438" s="2">
        <f>'Moving Avg'!G438</f>
        <v>0.87432199999999982</v>
      </c>
      <c r="I438" s="2">
        <f>'Moving Avg'!H438</f>
        <v>0.90488100000000027</v>
      </c>
      <c r="J438" s="5" t="str">
        <f>OBV!F438</f>
        <v>BULLISH</v>
      </c>
      <c r="K438" s="5" t="str">
        <f>OBV!G438</f>
        <v>STRONG</v>
      </c>
      <c r="L438" s="5" t="str">
        <f>OBV!H438</f>
        <v>NEUTRAL</v>
      </c>
    </row>
    <row r="439" spans="1:12" ht="13.5" x14ac:dyDescent="0.25">
      <c r="A439" s="3">
        <f>RSI!A439</f>
        <v>42943</v>
      </c>
      <c r="B439" s="2">
        <f>RSI!B439</f>
        <v>0.84460000000000002</v>
      </c>
      <c r="C439" s="2">
        <f>RSI!I439</f>
        <v>43.614020937525645</v>
      </c>
      <c r="D439" s="2">
        <f>MACD!E439</f>
        <v>2.7973266962304733E-2</v>
      </c>
      <c r="E439" s="2">
        <f>MACD!F439</f>
        <v>7.3335136119557559E-3</v>
      </c>
      <c r="F439" s="2">
        <f>'Moving Avg'!D439</f>
        <v>0.84458</v>
      </c>
      <c r="G439" s="2">
        <f>'Moving Avg'!F439</f>
        <v>0.87724499999999994</v>
      </c>
      <c r="H439" s="2">
        <f>'Moving Avg'!G439</f>
        <v>0.87348599999999976</v>
      </c>
      <c r="I439" s="2">
        <f>'Moving Avg'!H439</f>
        <v>0.90388100000000038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</row>
    <row r="440" spans="1:12" ht="13.5" x14ac:dyDescent="0.25">
      <c r="A440" s="3">
        <f>RSI!A440</f>
        <v>42944</v>
      </c>
      <c r="B440" s="2">
        <f>RSI!B440</f>
        <v>0.83199999999999996</v>
      </c>
      <c r="C440" s="2">
        <f>RSI!I440</f>
        <v>41.003775604707457</v>
      </c>
      <c r="D440" s="2">
        <f>MACD!E440</f>
        <v>2.9361077470902774E-2</v>
      </c>
      <c r="E440" s="2">
        <f>MACD!F440</f>
        <v>1.173902638374516E-2</v>
      </c>
      <c r="F440" s="2">
        <f>'Moving Avg'!D440</f>
        <v>0.84519999999999995</v>
      </c>
      <c r="G440" s="2">
        <f>'Moving Avg'!F440</f>
        <v>0.87561500000000003</v>
      </c>
      <c r="H440" s="2">
        <f>'Moving Avg'!G440</f>
        <v>0.87239799999999978</v>
      </c>
      <c r="I440" s="2">
        <f>'Moving Avg'!H440</f>
        <v>0.90274950000000043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0.83199999999999996</v>
      </c>
      <c r="C441" s="2">
        <f>RSI!I441</f>
        <v>41.003775604707457</v>
      </c>
      <c r="D441" s="2">
        <f>MACD!E441</f>
        <v>3.07576688668596E-2</v>
      </c>
      <c r="E441" s="2">
        <f>MACD!F441</f>
        <v>1.5542754880368048E-2</v>
      </c>
      <c r="F441" s="2">
        <f>'Moving Avg'!D441</f>
        <v>0.84331999999999996</v>
      </c>
      <c r="G441" s="2">
        <f>'Moving Avg'!F441</f>
        <v>0.8739849999999999</v>
      </c>
      <c r="H441" s="2">
        <f>'Moving Avg'!G441</f>
        <v>0.87158199999999963</v>
      </c>
      <c r="I441" s="2">
        <f>'Moving Avg'!H441</f>
        <v>0.90161800000000059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0.81630000000000003</v>
      </c>
      <c r="C442" s="2">
        <f>RSI!I442</f>
        <v>37.739755975132333</v>
      </c>
      <c r="D442" s="2">
        <f>MACD!E442</f>
        <v>3.1862033420764657E-2</v>
      </c>
      <c r="E442" s="2">
        <f>MACD!F442</f>
        <v>1.8806610588447372E-2</v>
      </c>
      <c r="F442" s="2">
        <f>'Moving Avg'!D442</f>
        <v>0.83577999999999997</v>
      </c>
      <c r="G442" s="2">
        <f>'Moving Avg'!F442</f>
        <v>0.87156999999999984</v>
      </c>
      <c r="H442" s="2">
        <f>'Moving Avg'!G442</f>
        <v>0.87061599999999983</v>
      </c>
      <c r="I442" s="2">
        <f>'Moving Avg'!H442</f>
        <v>0.90027200000000052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0.84460000000000002</v>
      </c>
      <c r="C443" s="2">
        <f>RSI!I443</f>
        <v>46.072876041813373</v>
      </c>
      <c r="D443" s="2">
        <f>MACD!E443</f>
        <v>2.7122010966750043E-2</v>
      </c>
      <c r="E443" s="2">
        <f>MACD!F443</f>
        <v>2.0469690664107906E-2</v>
      </c>
      <c r="F443" s="2">
        <f>'Moving Avg'!D443</f>
        <v>0.83390000000000009</v>
      </c>
      <c r="G443" s="2">
        <f>'Moving Avg'!F443</f>
        <v>0.86907000000000001</v>
      </c>
      <c r="H443" s="2">
        <f>'Moving Avg'!G443</f>
        <v>0.87016199999999966</v>
      </c>
      <c r="I443" s="2">
        <f>'Moving Avg'!H443</f>
        <v>0.89917650000000049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0.82569999999999999</v>
      </c>
      <c r="C444" s="2">
        <f>RSI!I444</f>
        <v>42.027232069953676</v>
      </c>
      <c r="D444" s="2">
        <f>MACD!E444</f>
        <v>2.4606357921960864E-2</v>
      </c>
      <c r="E444" s="2">
        <f>MACD!F444</f>
        <v>2.1297024115678499E-2</v>
      </c>
      <c r="F444" s="2">
        <f>'Moving Avg'!D444</f>
        <v>0.83011999999999997</v>
      </c>
      <c r="G444" s="2">
        <f>'Moving Avg'!F444</f>
        <v>0.86562499999999998</v>
      </c>
      <c r="H444" s="2">
        <f>'Moving Avg'!G444</f>
        <v>0.86927399999999977</v>
      </c>
      <c r="I444" s="2">
        <f>'Moving Avg'!H444</f>
        <v>0.89801350000000058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0.84770000000000001</v>
      </c>
      <c r="C445" s="2">
        <f>RSI!I445</f>
        <v>47.775800307736851</v>
      </c>
      <c r="D445" s="2">
        <f>MACD!E445</f>
        <v>1.7186329377787413E-2</v>
      </c>
      <c r="E445" s="2">
        <f>MACD!F445</f>
        <v>2.0474885168100282E-2</v>
      </c>
      <c r="F445" s="2">
        <f>'Moving Avg'!D445</f>
        <v>0.83325999999999989</v>
      </c>
      <c r="G445" s="2">
        <f>'Moving Avg'!F445</f>
        <v>0.86082499999999995</v>
      </c>
      <c r="H445" s="2">
        <f>'Moving Avg'!G445</f>
        <v>0.86882599999999988</v>
      </c>
      <c r="I445" s="2">
        <f>'Moving Avg'!H445</f>
        <v>0.89700150000000045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0.84770000000000001</v>
      </c>
      <c r="C446" s="2">
        <f>RSI!I446</f>
        <v>47.775800307736851</v>
      </c>
      <c r="D446" s="2">
        <f>MACD!E446</f>
        <v>1.2885893004115467E-2</v>
      </c>
      <c r="E446" s="2">
        <f>MACD!F446</f>
        <v>1.8957086735303323E-2</v>
      </c>
      <c r="F446" s="2">
        <f>'Moving Avg'!D446</f>
        <v>0.83640000000000003</v>
      </c>
      <c r="G446" s="2">
        <f>'Moving Avg'!F446</f>
        <v>0.86104999999999998</v>
      </c>
      <c r="H446" s="2">
        <f>'Moving Avg'!G446</f>
        <v>0.86837799999999998</v>
      </c>
      <c r="I446" s="2">
        <f>'Moving Avg'!H446</f>
        <v>0.89608500000000046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0.8226</v>
      </c>
      <c r="C447" s="2">
        <f>RSI!I447</f>
        <v>42.23436766956717</v>
      </c>
      <c r="D447" s="2">
        <f>MACD!E447</f>
        <v>1.3095683389368284E-2</v>
      </c>
      <c r="E447" s="2">
        <f>MACD!F447</f>
        <v>1.7784806066116318E-2</v>
      </c>
      <c r="F447" s="2">
        <f>'Moving Avg'!D447</f>
        <v>0.83765999999999996</v>
      </c>
      <c r="G447" s="2">
        <f>'Moving Avg'!F447</f>
        <v>0.85508500000000009</v>
      </c>
      <c r="H447" s="2">
        <f>'Moving Avg'!G447</f>
        <v>0.86742799999999998</v>
      </c>
      <c r="I447" s="2">
        <f>'Moving Avg'!H447</f>
        <v>0.89501600000000048</v>
      </c>
      <c r="J447" s="5" t="str">
        <f>OBV!F447</f>
        <v>BEARISH</v>
      </c>
      <c r="K447" s="5" t="str">
        <f>OBV!G447</f>
        <v>WEAK</v>
      </c>
      <c r="L447" s="5" t="str">
        <f>OBV!H447</f>
        <v>BEARISH DIVERGENCE</v>
      </c>
    </row>
    <row r="448" spans="1:12" ht="13.5" x14ac:dyDescent="0.25">
      <c r="A448" s="3">
        <f>RSI!A448</f>
        <v>42956</v>
      </c>
      <c r="B448" s="2">
        <f>RSI!B448</f>
        <v>0.84460000000000002</v>
      </c>
      <c r="C448" s="2">
        <f>RSI!I448</f>
        <v>47.934651845080012</v>
      </c>
      <c r="D448" s="2">
        <f>MACD!E448</f>
        <v>1.183901564688139E-2</v>
      </c>
      <c r="E448" s="2">
        <f>MACD!F448</f>
        <v>1.6595647982269333E-2</v>
      </c>
      <c r="F448" s="2">
        <f>'Moving Avg'!D448</f>
        <v>0.83765999999999996</v>
      </c>
      <c r="G448" s="2">
        <f>'Moving Avg'!F448</f>
        <v>0.85100500000000001</v>
      </c>
      <c r="H448" s="2">
        <f>'Moving Avg'!G448</f>
        <v>0.86664599999999992</v>
      </c>
      <c r="I448" s="2">
        <f>'Moving Avg'!H448</f>
        <v>0.89405700000000055</v>
      </c>
      <c r="J448" s="5" t="str">
        <f>OBV!F448</f>
        <v>BEARISH</v>
      </c>
      <c r="K448" s="5" t="str">
        <f>OBV!G448</f>
        <v>WEAK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0.84460000000000002</v>
      </c>
      <c r="C449" s="2">
        <f>RSI!I449</f>
        <v>47.934651845080012</v>
      </c>
      <c r="D449" s="2">
        <f>MACD!E449</f>
        <v>9.3804980065068655E-3</v>
      </c>
      <c r="E449" s="2">
        <f>MACD!F449</f>
        <v>1.515261798711684E-2</v>
      </c>
      <c r="F449" s="2">
        <f>'Moving Avg'!D449</f>
        <v>0.84143999999999985</v>
      </c>
      <c r="G449" s="2">
        <f>'Moving Avg'!F449</f>
        <v>0.84723999999999999</v>
      </c>
      <c r="H449" s="2">
        <f>'Moving Avg'!G449</f>
        <v>0.86581000000000008</v>
      </c>
      <c r="I449" s="2">
        <f>'Moving Avg'!H449</f>
        <v>0.89309800000000039</v>
      </c>
      <c r="J449" s="5" t="str">
        <f>OBV!F449</f>
        <v>BEARISH</v>
      </c>
      <c r="K449" s="5" t="str">
        <f>OBV!G449</f>
        <v>WEAK</v>
      </c>
      <c r="L449" s="5" t="str">
        <f>OBV!H449</f>
        <v>BEARISH DIVERGENCE</v>
      </c>
    </row>
    <row r="450" spans="1:12" ht="13.5" x14ac:dyDescent="0.25">
      <c r="A450" s="3">
        <f>RSI!A450</f>
        <v>42958</v>
      </c>
      <c r="B450" s="2">
        <f>RSI!B450</f>
        <v>0.82569999999999999</v>
      </c>
      <c r="C450" s="2">
        <f>RSI!I450</f>
        <v>43.643669535059679</v>
      </c>
      <c r="D450" s="2">
        <f>MACD!E450</f>
        <v>6.8089471713814742E-3</v>
      </c>
      <c r="E450" s="2">
        <f>MACD!F450</f>
        <v>1.3483883823969766E-2</v>
      </c>
      <c r="F450" s="2">
        <f>'Moving Avg'!D450</f>
        <v>0.83704000000000001</v>
      </c>
      <c r="G450" s="2">
        <f>'Moving Avg'!F450</f>
        <v>0.84410000000000007</v>
      </c>
      <c r="H450" s="2">
        <f>'Moving Avg'!G450</f>
        <v>0.86459600000000014</v>
      </c>
      <c r="I450" s="2">
        <f>'Moving Avg'!H450</f>
        <v>0.8921535000000006</v>
      </c>
      <c r="J450" s="5" t="str">
        <f>OBV!F450</f>
        <v>BEARISH</v>
      </c>
      <c r="K450" s="5" t="str">
        <f>OBV!G450</f>
        <v>WEAK</v>
      </c>
      <c r="L450" s="5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0.82569999999999999</v>
      </c>
      <c r="C451" s="2">
        <f>RSI!I451</f>
        <v>43.643669535059679</v>
      </c>
      <c r="D451" s="2">
        <f>MACD!E451</f>
        <v>4.7883993983186546E-3</v>
      </c>
      <c r="E451" s="2">
        <f>MACD!F451</f>
        <v>1.1744786938839544E-2</v>
      </c>
      <c r="F451" s="2">
        <f>'Moving Avg'!D451</f>
        <v>0.83263999999999994</v>
      </c>
      <c r="G451" s="2">
        <f>'Moving Avg'!F451</f>
        <v>0.84095999999999993</v>
      </c>
      <c r="H451" s="2">
        <f>'Moving Avg'!G451</f>
        <v>0.86338199999999998</v>
      </c>
      <c r="I451" s="2">
        <f>'Moving Avg'!H451</f>
        <v>0.89107250000000049</v>
      </c>
      <c r="J451" s="5" t="str">
        <f>OBV!F451</f>
        <v>BEARISH</v>
      </c>
      <c r="K451" s="5" t="str">
        <f>OBV!G451</f>
        <v>WEAK</v>
      </c>
      <c r="L451" s="5" t="str">
        <f>OBV!H451</f>
        <v>CONFIRMED BEARISH</v>
      </c>
    </row>
    <row r="452" spans="1:12" ht="13.5" x14ac:dyDescent="0.25">
      <c r="A452" s="3">
        <f>RSI!A452</f>
        <v>42962</v>
      </c>
      <c r="B452" s="2">
        <f>RSI!B452</f>
        <v>0.8226</v>
      </c>
      <c r="C452" s="2">
        <f>RSI!I452</f>
        <v>42.912926746061508</v>
      </c>
      <c r="D452" s="2">
        <f>MACD!E452</f>
        <v>1.0368203806960796E-3</v>
      </c>
      <c r="E452" s="2">
        <f>MACD!F452</f>
        <v>9.6031936272108522E-3</v>
      </c>
      <c r="F452" s="2">
        <f>'Moving Avg'!D452</f>
        <v>0.83263999999999994</v>
      </c>
      <c r="G452" s="2">
        <f>'Moving Avg'!F452</f>
        <v>0.83813499999999996</v>
      </c>
      <c r="H452" s="2">
        <f>'Moving Avg'!G452</f>
        <v>0.86216000000000004</v>
      </c>
      <c r="I452" s="2">
        <f>'Moving Avg'!H452</f>
        <v>0.88997600000000032</v>
      </c>
      <c r="J452" s="5" t="str">
        <f>OBV!F452</f>
        <v>BEARISH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0.8226</v>
      </c>
      <c r="C453" s="2">
        <f>RSI!I453</f>
        <v>42.912926746061508</v>
      </c>
      <c r="D453" s="2">
        <f>MACD!E453</f>
        <v>2.3677847357702619E-3</v>
      </c>
      <c r="E453" s="2">
        <f>MACD!F453</f>
        <v>8.1561118489227348E-3</v>
      </c>
      <c r="F453" s="2">
        <f>'Moving Avg'!D453</f>
        <v>0.82823999999999987</v>
      </c>
      <c r="G453" s="2">
        <f>'Moving Avg'!F453</f>
        <v>0.83656499999999989</v>
      </c>
      <c r="H453" s="2">
        <f>'Moving Avg'!G453</f>
        <v>0.86093799999999998</v>
      </c>
      <c r="I453" s="2">
        <f>'Moving Avg'!H453</f>
        <v>0.88887950000000027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0.8226</v>
      </c>
      <c r="C454" s="2">
        <f>RSI!I454</f>
        <v>42.912926746061508</v>
      </c>
      <c r="D454" s="2">
        <f>MACD!E454</f>
        <v>7.265997178280692E-4</v>
      </c>
      <c r="E454" s="2">
        <f>MACD!F454</f>
        <v>6.6702094227038024E-3</v>
      </c>
      <c r="F454" s="2">
        <f>'Moving Avg'!D454</f>
        <v>0.82384000000000002</v>
      </c>
      <c r="G454" s="2">
        <f>'Moving Avg'!F454</f>
        <v>0.83499499999999982</v>
      </c>
      <c r="H454" s="2">
        <f>'Moving Avg'!G454</f>
        <v>0.85993399999999998</v>
      </c>
      <c r="I454" s="2">
        <f>'Moving Avg'!H454</f>
        <v>0.88778300000000021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0.80689999999999995</v>
      </c>
      <c r="C455" s="2">
        <f>RSI!I455</f>
        <v>38.803286560388877</v>
      </c>
      <c r="D455" s="2">
        <f>MACD!E455</f>
        <v>4.0153966443083888E-3</v>
      </c>
      <c r="E455" s="2">
        <f>MACD!F455</f>
        <v>6.1392468670247204E-3</v>
      </c>
      <c r="F455" s="2">
        <f>'Moving Avg'!D455</f>
        <v>0.82007999999999992</v>
      </c>
      <c r="G455" s="2">
        <f>'Moving Avg'!F455</f>
        <v>0.83389499999999983</v>
      </c>
      <c r="H455" s="2">
        <f>'Moving Avg'!G455</f>
        <v>0.85861600000000005</v>
      </c>
      <c r="I455" s="2">
        <f>'Moving Avg'!H455</f>
        <v>0.88660800000000028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0.80689999999999995</v>
      </c>
      <c r="C456" s="2">
        <f>RSI!I456</f>
        <v>38.803286560388877</v>
      </c>
      <c r="D456" s="2">
        <f>MACD!E456</f>
        <v>7.0112871520144893E-3</v>
      </c>
      <c r="E456" s="2">
        <f>MACD!F456</f>
        <v>6.3136549240226745E-3</v>
      </c>
      <c r="F456" s="2">
        <f>'Moving Avg'!D456</f>
        <v>0.81631999999999993</v>
      </c>
      <c r="G456" s="2">
        <f>'Moving Avg'!F456</f>
        <v>0.83216999999999985</v>
      </c>
      <c r="H456" s="2">
        <f>'Moving Avg'!G456</f>
        <v>0.85729800000000012</v>
      </c>
      <c r="I456" s="2">
        <f>'Moving Avg'!H456</f>
        <v>0.88543300000000036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0.79120000000000001</v>
      </c>
      <c r="C457" s="2">
        <f>RSI!I457</f>
        <v>34.924344485371137</v>
      </c>
      <c r="D457" s="2">
        <f>MACD!E457</f>
        <v>7.0449758728438061E-3</v>
      </c>
      <c r="E457" s="2">
        <f>MACD!F457</f>
        <v>6.4599191137869006E-3</v>
      </c>
      <c r="F457" s="2">
        <f>'Moving Avg'!D457</f>
        <v>0.81003999999999987</v>
      </c>
      <c r="G457" s="2">
        <f>'Moving Avg'!F457</f>
        <v>0.82902999999999982</v>
      </c>
      <c r="H457" s="2">
        <f>'Moving Avg'!G457</f>
        <v>0.85572000000000015</v>
      </c>
      <c r="I457" s="2">
        <f>'Moving Avg'!H457</f>
        <v>0.88417950000000023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0.78490000000000004</v>
      </c>
      <c r="C458" s="2">
        <f>RSI!I458</f>
        <v>33.478133677477146</v>
      </c>
      <c r="D458" s="2">
        <f>MACD!E458</f>
        <v>1.1200202353575217E-2</v>
      </c>
      <c r="E458" s="2">
        <f>MACD!F458</f>
        <v>7.4079757617445639E-3</v>
      </c>
      <c r="F458" s="2">
        <f>'Moving Avg'!D458</f>
        <v>0.80249999999999999</v>
      </c>
      <c r="G458" s="2">
        <f>'Moving Avg'!F458</f>
        <v>0.82557499999999995</v>
      </c>
      <c r="H458" s="2">
        <f>'Moving Avg'!G458</f>
        <v>0.85401600000000011</v>
      </c>
      <c r="I458" s="2">
        <f>'Moving Avg'!H458</f>
        <v>0.8827855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0.79749999999999999</v>
      </c>
      <c r="C459" s="2">
        <f>RSI!I459</f>
        <v>38.925400470871686</v>
      </c>
      <c r="D459" s="2">
        <f>MACD!E459</f>
        <v>1.4075092589435179E-2</v>
      </c>
      <c r="E459" s="2">
        <f>MACD!F459</f>
        <v>8.7413991272826883E-3</v>
      </c>
      <c r="F459" s="2">
        <f>'Moving Avg'!D459</f>
        <v>0.79747999999999997</v>
      </c>
      <c r="G459" s="2">
        <f>'Moving Avg'!F459</f>
        <v>0.82321999999999984</v>
      </c>
      <c r="H459" s="2">
        <f>'Moving Avg'!G459</f>
        <v>0.85278200000000015</v>
      </c>
      <c r="I459" s="2">
        <f>'Moving Avg'!H459</f>
        <v>0.88160450000000012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0.79749999999999999</v>
      </c>
      <c r="C460" s="2">
        <f>RSI!I460</f>
        <v>38.925400470871686</v>
      </c>
      <c r="D460" s="2">
        <f>MACD!E460</f>
        <v>1.3796159382893136E-2</v>
      </c>
      <c r="E460" s="2">
        <f>MACD!F460</f>
        <v>9.7523511784047782E-3</v>
      </c>
      <c r="F460" s="2">
        <f>'Moving Avg'!D460</f>
        <v>0.79559999999999997</v>
      </c>
      <c r="G460" s="2">
        <f>'Moving Avg'!F460</f>
        <v>0.82149499999999986</v>
      </c>
      <c r="H460" s="2">
        <f>'Moving Avg'!G460</f>
        <v>0.85138600000000009</v>
      </c>
      <c r="I460" s="2">
        <f>'Moving Avg'!H460</f>
        <v>0.88049150000000009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0.79749999999999999</v>
      </c>
      <c r="C461" s="2">
        <f>RSI!I461</f>
        <v>38.925400470871679</v>
      </c>
      <c r="D461" s="2">
        <f>MACD!E461</f>
        <v>1.3741768302179214E-2</v>
      </c>
      <c r="E461" s="2">
        <f>MACD!F461</f>
        <v>1.0550234603159667E-2</v>
      </c>
      <c r="F461" s="2">
        <f>'Moving Avg'!D461</f>
        <v>0.79371999999999998</v>
      </c>
      <c r="G461" s="2">
        <f>'Moving Avg'!F461</f>
        <v>0.81976999999999989</v>
      </c>
      <c r="H461" s="2">
        <f>'Moving Avg'!G461</f>
        <v>0.85009800000000013</v>
      </c>
      <c r="I461" s="2">
        <f>'Moving Avg'!H461</f>
        <v>0.87950150000000005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0.81950000000000001</v>
      </c>
      <c r="C462" s="2">
        <f>RSI!I462</f>
        <v>48.179280153766555</v>
      </c>
      <c r="D462" s="2">
        <f>MACD!E462</f>
        <v>1.1757367674244512E-2</v>
      </c>
      <c r="E462" s="2">
        <f>MACD!F462</f>
        <v>1.0791661217376637E-2</v>
      </c>
      <c r="F462" s="2">
        <f>'Moving Avg'!D462</f>
        <v>0.79937999999999998</v>
      </c>
      <c r="G462" s="2">
        <f>'Moving Avg'!F462</f>
        <v>0.81992999999999994</v>
      </c>
      <c r="H462" s="2">
        <f>'Moving Avg'!G462</f>
        <v>0.84925000000000006</v>
      </c>
      <c r="I462" s="2">
        <f>'Moving Avg'!H462</f>
        <v>0.87866250000000012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0.8226</v>
      </c>
      <c r="C463" s="2">
        <f>RSI!I463</f>
        <v>49.343990390635973</v>
      </c>
      <c r="D463" s="2">
        <f>MACD!E463</f>
        <v>9.8743487472386926E-3</v>
      </c>
      <c r="E463" s="2">
        <f>MACD!F463</f>
        <v>1.0608198723349048E-2</v>
      </c>
      <c r="F463" s="2">
        <f>'Moving Avg'!D463</f>
        <v>0.80692000000000008</v>
      </c>
      <c r="G463" s="2">
        <f>'Moving Avg'!F463</f>
        <v>0.81882999999999995</v>
      </c>
      <c r="H463" s="2">
        <f>'Moving Avg'!G463</f>
        <v>0.84841000000000011</v>
      </c>
      <c r="I463" s="2">
        <f>'Moving Avg'!H463</f>
        <v>0.87793399999999977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0.8226</v>
      </c>
      <c r="C464" s="2">
        <f>RSI!I464</f>
        <v>49.34399039063598</v>
      </c>
      <c r="D464" s="2">
        <f>MACD!E464</f>
        <v>8.2865208272514534E-3</v>
      </c>
      <c r="E464" s="2">
        <f>MACD!F464</f>
        <v>1.0143863144129529E-2</v>
      </c>
      <c r="F464" s="2">
        <f>'Moving Avg'!D464</f>
        <v>0.81193999999999988</v>
      </c>
      <c r="G464" s="2">
        <f>'Moving Avg'!F464</f>
        <v>0.81867500000000004</v>
      </c>
      <c r="H464" s="2">
        <f>'Moving Avg'!G464</f>
        <v>0.84757000000000005</v>
      </c>
      <c r="I464" s="2">
        <f>'Moving Avg'!H464</f>
        <v>0.87727399999999978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0.81630000000000003</v>
      </c>
      <c r="C465" s="2">
        <f>RSI!I465</f>
        <v>46.861547318940474</v>
      </c>
      <c r="D465" s="2">
        <f>MACD!E465</f>
        <v>4.9993448691160181E-3</v>
      </c>
      <c r="E465" s="2">
        <f>MACD!F465</f>
        <v>9.1149594891268265E-3</v>
      </c>
      <c r="F465" s="2">
        <f>'Moving Avg'!D465</f>
        <v>0.81569999999999998</v>
      </c>
      <c r="G465" s="2">
        <f>'Moving Avg'!F465</f>
        <v>0.81710499999999997</v>
      </c>
      <c r="H465" s="2">
        <f>'Moving Avg'!G465</f>
        <v>0.84665800000000002</v>
      </c>
      <c r="I465" s="2">
        <f>'Moving Avg'!H465</f>
        <v>0.87658249999999982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0.81630000000000003</v>
      </c>
      <c r="C466" s="2">
        <f>RSI!I466</f>
        <v>46.861547318940474</v>
      </c>
      <c r="D466" s="2">
        <f>MACD!E466</f>
        <v>2.2598270116696018E-3</v>
      </c>
      <c r="E466" s="2">
        <f>MACD!F466</f>
        <v>7.7439329936353817E-3</v>
      </c>
      <c r="F466" s="2">
        <f>'Moving Avg'!D466</f>
        <v>0.81946000000000008</v>
      </c>
      <c r="G466" s="2">
        <f>'Moving Avg'!F466</f>
        <v>0.8155349999999999</v>
      </c>
      <c r="H466" s="2">
        <f>'Moving Avg'!G466</f>
        <v>0.8458</v>
      </c>
      <c r="I466" s="2">
        <f>'Moving Avg'!H466</f>
        <v>0.87589099999999998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0.78490000000000004</v>
      </c>
      <c r="C467" s="2">
        <f>RSI!I467</f>
        <v>36.304095337087261</v>
      </c>
      <c r="D467" s="2">
        <f>MACD!E467</f>
        <v>-1.0885309899821838E-4</v>
      </c>
      <c r="E467" s="2">
        <f>MACD!F467</f>
        <v>6.1733757751086622E-3</v>
      </c>
      <c r="F467" s="2">
        <f>'Moving Avg'!D467</f>
        <v>0.81254000000000004</v>
      </c>
      <c r="G467" s="2">
        <f>'Moving Avg'!F467</f>
        <v>0.81364999999999976</v>
      </c>
      <c r="H467" s="2">
        <f>'Moving Avg'!G467</f>
        <v>0.84426000000000012</v>
      </c>
      <c r="I467" s="2">
        <f>'Moving Avg'!H467</f>
        <v>0.87504249999999995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0.80059999999999998</v>
      </c>
      <c r="C468" s="2">
        <f>RSI!I468</f>
        <v>43.195106140322331</v>
      </c>
      <c r="D468" s="2">
        <f>MACD!E468</f>
        <v>-4.0238149737493734E-3</v>
      </c>
      <c r="E468" s="2">
        <f>MACD!F468</f>
        <v>4.1339376253370554E-3</v>
      </c>
      <c r="F468" s="2">
        <f>'Moving Avg'!D468</f>
        <v>0.80814000000000008</v>
      </c>
      <c r="G468" s="2">
        <f>'Moving Avg'!F468</f>
        <v>0.81144999999999978</v>
      </c>
      <c r="H468" s="2">
        <f>'Moving Avg'!G468</f>
        <v>0.84303400000000028</v>
      </c>
      <c r="I468" s="2">
        <f>'Moving Avg'!H468</f>
        <v>0.87427250000000012</v>
      </c>
      <c r="J468" s="5" t="str">
        <f>OBV!F468</f>
        <v>BULLISH</v>
      </c>
      <c r="K468" s="5" t="str">
        <f>OBV!G468</f>
        <v>NEUTRAL</v>
      </c>
      <c r="L468" s="5" t="str">
        <f>OBV!H468</f>
        <v>BULLISH DIVERGENCE</v>
      </c>
    </row>
    <row r="469" spans="1:12" ht="13.5" x14ac:dyDescent="0.25">
      <c r="A469" s="3">
        <f>RSI!A469</f>
        <v>42986</v>
      </c>
      <c r="B469" s="2">
        <f>RSI!B469</f>
        <v>0.81320000000000003</v>
      </c>
      <c r="C469" s="2">
        <f>RSI!I469</f>
        <v>48.052380627481966</v>
      </c>
      <c r="D469" s="2">
        <f>MACD!E469</f>
        <v>-6.2190265283408319E-3</v>
      </c>
      <c r="E469" s="2">
        <f>MACD!F469</f>
        <v>2.0633447946014783E-3</v>
      </c>
      <c r="F469" s="2">
        <f>'Moving Avg'!D469</f>
        <v>0.80625999999999998</v>
      </c>
      <c r="G469" s="2">
        <f>'Moving Avg'!F469</f>
        <v>0.80987999999999993</v>
      </c>
      <c r="H469" s="2">
        <f>'Moving Avg'!G469</f>
        <v>0.84200600000000003</v>
      </c>
      <c r="I469" s="2">
        <f>'Moving Avg'!H469</f>
        <v>0.87368800000000002</v>
      </c>
      <c r="J469" s="5" t="str">
        <f>OBV!F469</f>
        <v>BULLISH</v>
      </c>
      <c r="K469" s="5" t="str">
        <f>OBV!G469</f>
        <v>NEUTRAL</v>
      </c>
      <c r="L469" s="5" t="str">
        <f>OBV!H469</f>
        <v>BULLISH DIVERGENCE</v>
      </c>
    </row>
    <row r="470" spans="1:12" ht="13.5" x14ac:dyDescent="0.25">
      <c r="A470" s="3">
        <f>RSI!A470</f>
        <v>42989</v>
      </c>
      <c r="B470" s="2">
        <f>RSI!B470</f>
        <v>0.81320000000000003</v>
      </c>
      <c r="C470" s="2">
        <f>RSI!I470</f>
        <v>48.052380627481966</v>
      </c>
      <c r="D470" s="2">
        <f>MACD!E470</f>
        <v>-8.0469669026979052E-3</v>
      </c>
      <c r="E470" s="2">
        <f>MACD!F470</f>
        <v>4.1282455141601615E-5</v>
      </c>
      <c r="F470" s="2">
        <f>'Moving Avg'!D470</f>
        <v>0.80564000000000002</v>
      </c>
      <c r="G470" s="2">
        <f>'Moving Avg'!F470</f>
        <v>0.80925499999999995</v>
      </c>
      <c r="H470" s="2">
        <f>'Moving Avg'!G470</f>
        <v>0.84097800000000023</v>
      </c>
      <c r="I470" s="2">
        <f>'Moving Avg'!H470</f>
        <v>0.87310350000000014</v>
      </c>
      <c r="J470" s="5" t="str">
        <f>OBV!F470</f>
        <v>BULLISH</v>
      </c>
      <c r="K470" s="5" t="str">
        <f>OBV!G470</f>
        <v>NEUTRAL</v>
      </c>
      <c r="L470" s="5" t="str">
        <f>OBV!H470</f>
        <v>BULLISH DIVERGENCE</v>
      </c>
    </row>
    <row r="471" spans="1:12" ht="13.5" x14ac:dyDescent="0.25">
      <c r="A471" s="3">
        <f>RSI!A471</f>
        <v>42990</v>
      </c>
      <c r="B471" s="2">
        <f>RSI!B471</f>
        <v>0.80059999999999998</v>
      </c>
      <c r="C471" s="2">
        <f>RSI!I471</f>
        <v>43.717005636166263</v>
      </c>
      <c r="D471" s="2">
        <f>MACD!E471</f>
        <v>-8.6329946387018186E-3</v>
      </c>
      <c r="E471" s="2">
        <f>MACD!F471</f>
        <v>-1.6935729636270826E-3</v>
      </c>
      <c r="F471" s="2">
        <f>'Moving Avg'!D471</f>
        <v>0.80249999999999999</v>
      </c>
      <c r="G471" s="2">
        <f>'Moving Avg'!F471</f>
        <v>0.80800000000000005</v>
      </c>
      <c r="H471" s="2">
        <f>'Moving Avg'!G471</f>
        <v>0.83969800000000017</v>
      </c>
      <c r="I471" s="2">
        <f>'Moving Avg'!H471</f>
        <v>0.87245600000000012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0.81</v>
      </c>
      <c r="C472" s="2">
        <f>RSI!I472</f>
        <v>47.520995405714523</v>
      </c>
      <c r="D472" s="2">
        <f>MACD!E472</f>
        <v>-6.340760020030145E-3</v>
      </c>
      <c r="E472" s="2">
        <f>MACD!F472</f>
        <v>-2.6230103749076954E-3</v>
      </c>
      <c r="F472" s="2">
        <f>'Moving Avg'!D472</f>
        <v>0.8075199999999999</v>
      </c>
      <c r="G472" s="2">
        <f>'Moving Avg'!F472</f>
        <v>0.80736999999999992</v>
      </c>
      <c r="H472" s="2">
        <f>'Moving Avg'!G472</f>
        <v>0.83860600000000018</v>
      </c>
      <c r="I472" s="2">
        <f>'Moving Avg'!H472</f>
        <v>0.87185550000000023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0.81</v>
      </c>
      <c r="C473" s="2">
        <f>RSI!I473</f>
        <v>47.520995405714523</v>
      </c>
      <c r="D473" s="2">
        <f>MACD!E473</f>
        <v>-3.8874051476232019E-3</v>
      </c>
      <c r="E473" s="2">
        <f>MACD!F473</f>
        <v>-2.8758893294507969E-3</v>
      </c>
      <c r="F473" s="2">
        <f>'Moving Avg'!D473</f>
        <v>0.80940000000000012</v>
      </c>
      <c r="G473" s="2">
        <f>'Moving Avg'!F473</f>
        <v>0.8067399999999999</v>
      </c>
      <c r="H473" s="2">
        <f>'Moving Avg'!G473</f>
        <v>0.83691400000000027</v>
      </c>
      <c r="I473" s="2">
        <f>'Moving Avg'!H473</f>
        <v>0.87133700000000014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0.80689999999999995</v>
      </c>
      <c r="C474" s="2">
        <f>RSI!I474</f>
        <v>46.323519185665894</v>
      </c>
      <c r="D474" s="2">
        <f>MACD!E474</f>
        <v>-1.5477407302374457E-3</v>
      </c>
      <c r="E474" s="2">
        <f>MACD!F474</f>
        <v>-2.6102596096081272E-3</v>
      </c>
      <c r="F474" s="2">
        <f>'Moving Avg'!D474</f>
        <v>0.80814000000000008</v>
      </c>
      <c r="G474" s="2">
        <f>'Moving Avg'!F474</f>
        <v>0.80595499999999998</v>
      </c>
      <c r="H474" s="2">
        <f>'Moving Avg'!G474</f>
        <v>0.83516000000000035</v>
      </c>
      <c r="I474" s="2">
        <f>'Moving Avg'!H474</f>
        <v>0.87087100000000039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</row>
    <row r="475" spans="1:12" ht="13.5" x14ac:dyDescent="0.25">
      <c r="A475" s="3">
        <f>RSI!A475</f>
        <v>42996</v>
      </c>
      <c r="B475" s="2">
        <f>RSI!B475</f>
        <v>0.80379999999999996</v>
      </c>
      <c r="C475" s="2">
        <f>RSI!I475</f>
        <v>45.099638413034633</v>
      </c>
      <c r="D475" s="2">
        <f>MACD!E475</f>
        <v>-2.5771600743973444E-4</v>
      </c>
      <c r="E475" s="2">
        <f>MACD!F475</f>
        <v>-2.1397508891744486E-3</v>
      </c>
      <c r="F475" s="2">
        <f>'Moving Avg'!D475</f>
        <v>0.80625999999999998</v>
      </c>
      <c r="G475" s="2">
        <f>'Moving Avg'!F475</f>
        <v>0.80579999999999996</v>
      </c>
      <c r="H475" s="2">
        <f>'Moving Avg'!G475</f>
        <v>0.83236200000000038</v>
      </c>
      <c r="I475" s="2">
        <f>'Moving Avg'!H475</f>
        <v>0.87038950000000037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0.83520000000000005</v>
      </c>
      <c r="C476" s="2">
        <f>RSI!I476</f>
        <v>57.382030533665848</v>
      </c>
      <c r="D476" s="2">
        <f>MACD!E476</f>
        <v>-1.4275517259606518E-3</v>
      </c>
      <c r="E476" s="2">
        <f>MACD!F476</f>
        <v>-1.9973110565316894E-3</v>
      </c>
      <c r="F476" s="2">
        <f>'Moving Avg'!D476</f>
        <v>0.81318000000000001</v>
      </c>
      <c r="G476" s="2">
        <f>'Moving Avg'!F476</f>
        <v>0.80721500000000002</v>
      </c>
      <c r="H476" s="2">
        <f>'Moving Avg'!G476</f>
        <v>0.83220200000000044</v>
      </c>
      <c r="I476" s="2">
        <f>'Moving Avg'!H476</f>
        <v>0.87006500000000031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42998</v>
      </c>
      <c r="B477" s="2">
        <f>RSI!B477</f>
        <v>0.84460000000000002</v>
      </c>
      <c r="C477" s="2">
        <f>RSI!I477</f>
        <v>60.249096260692923</v>
      </c>
      <c r="D477" s="2">
        <f>MACD!E477</f>
        <v>-8.0702714287793631E-3</v>
      </c>
      <c r="E477" s="2">
        <f>MACD!F477</f>
        <v>-3.2119031309812245E-3</v>
      </c>
      <c r="F477" s="2">
        <f>'Moving Avg'!D477</f>
        <v>0.82010000000000005</v>
      </c>
      <c r="G477" s="2">
        <f>'Moving Avg'!F477</f>
        <v>0.80988500000000008</v>
      </c>
      <c r="H477" s="2">
        <f>'Moving Avg'!G477</f>
        <v>0.83025600000000044</v>
      </c>
      <c r="I477" s="2">
        <f>'Moving Avg'!H477</f>
        <v>0.86978750000000038</v>
      </c>
      <c r="J477" s="5" t="str">
        <f>OBV!F477</f>
        <v>BULLISH</v>
      </c>
      <c r="K477" s="5" t="str">
        <f>OBV!G477</f>
        <v>STRONG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0.82889999999999997</v>
      </c>
      <c r="C478" s="2">
        <f>RSI!I478</f>
        <v>53.745634756142692</v>
      </c>
      <c r="D478" s="2">
        <f>MACD!E478</f>
        <v>-1.0284706849178482E-2</v>
      </c>
      <c r="E478" s="2">
        <f>MACD!F478</f>
        <v>-4.6264638746206762E-3</v>
      </c>
      <c r="F478" s="2">
        <f>'Moving Avg'!D478</f>
        <v>0.82387999999999995</v>
      </c>
      <c r="G478" s="2">
        <f>'Moving Avg'!F478</f>
        <v>0.81208500000000006</v>
      </c>
      <c r="H478" s="2">
        <f>'Moving Avg'!G478</f>
        <v>0.82831000000000032</v>
      </c>
      <c r="I478" s="2">
        <f>'Moving Avg'!H478</f>
        <v>0.86945900000000043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</row>
    <row r="479" spans="1:12" ht="13.5" x14ac:dyDescent="0.25">
      <c r="A479" s="3">
        <f>RSI!A479</f>
        <v>43003</v>
      </c>
      <c r="B479" s="2">
        <f>RSI!B479</f>
        <v>0.81950000000000001</v>
      </c>
      <c r="C479" s="2">
        <f>RSI!I479</f>
        <v>50.248367074161592</v>
      </c>
      <c r="D479" s="2">
        <f>MACD!E479</f>
        <v>-9.590208026423519E-3</v>
      </c>
      <c r="E479" s="2">
        <f>MACD!F479</f>
        <v>-5.6192127049812454E-3</v>
      </c>
      <c r="F479" s="2">
        <f>'Moving Avg'!D479</f>
        <v>0.82639999999999991</v>
      </c>
      <c r="G479" s="2">
        <f>'Moving Avg'!F479</f>
        <v>0.81318500000000016</v>
      </c>
      <c r="H479" s="2">
        <f>'Moving Avg'!G479</f>
        <v>0.82630200000000031</v>
      </c>
      <c r="I479" s="2">
        <f>'Moving Avg'!H479</f>
        <v>0.86908350000000045</v>
      </c>
      <c r="J479" s="5" t="str">
        <f>OBV!F479</f>
        <v>BEARISH</v>
      </c>
      <c r="K479" s="5" t="str">
        <f>OBV!G479</f>
        <v>WEAK</v>
      </c>
      <c r="L479" s="5" t="str">
        <f>OBV!H479</f>
        <v>BEARISH DIVERGENCE</v>
      </c>
    </row>
    <row r="480" spans="1:12" ht="13.5" x14ac:dyDescent="0.25">
      <c r="A480" s="3">
        <f>RSI!A480</f>
        <v>43004</v>
      </c>
      <c r="B480" s="2">
        <f>RSI!B480</f>
        <v>0.81630000000000003</v>
      </c>
      <c r="C480" s="2">
        <f>RSI!I480</f>
        <v>49.077586037800629</v>
      </c>
      <c r="D480" s="2">
        <f>MACD!E480</f>
        <v>-8.7715527319413011E-3</v>
      </c>
      <c r="E480" s="2">
        <f>MACD!F480</f>
        <v>-6.2496807103732573E-3</v>
      </c>
      <c r="F480" s="2">
        <f>'Moving Avg'!D480</f>
        <v>0.82890000000000019</v>
      </c>
      <c r="G480" s="2">
        <f>'Moving Avg'!F480</f>
        <v>0.8141250000000001</v>
      </c>
      <c r="H480" s="2">
        <f>'Moving Avg'!G480</f>
        <v>0.82485800000000009</v>
      </c>
      <c r="I480" s="2">
        <f>'Moving Avg'!H480</f>
        <v>0.86869200000000046</v>
      </c>
      <c r="J480" s="5" t="str">
        <f>OBV!F480</f>
        <v>BEARISH</v>
      </c>
      <c r="K480" s="5" t="str">
        <f>OBV!G480</f>
        <v>WEAK</v>
      </c>
      <c r="L480" s="5" t="str">
        <f>OBV!H480</f>
        <v>BEARISH DIVERGENCE</v>
      </c>
    </row>
    <row r="481" spans="1:12" ht="13.5" x14ac:dyDescent="0.25">
      <c r="A481" s="3">
        <f>RSI!A481</f>
        <v>43005</v>
      </c>
      <c r="B481" s="2">
        <f>RSI!B481</f>
        <v>0.81630000000000003</v>
      </c>
      <c r="C481" s="2">
        <f>RSI!I481</f>
        <v>49.077586037800629</v>
      </c>
      <c r="D481" s="2">
        <f>MACD!E481</f>
        <v>-1.0003984592595438E-2</v>
      </c>
      <c r="E481" s="2">
        <f>MACD!F481</f>
        <v>-7.0005414868176945E-3</v>
      </c>
      <c r="F481" s="2">
        <f>'Moving Avg'!D481</f>
        <v>0.82512000000000008</v>
      </c>
      <c r="G481" s="2">
        <f>'Moving Avg'!F481</f>
        <v>0.81506500000000026</v>
      </c>
      <c r="H481" s="2">
        <f>'Moving Avg'!G481</f>
        <v>0.82341400000000009</v>
      </c>
      <c r="I481" s="2">
        <f>'Moving Avg'!H481</f>
        <v>0.86830050000000059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0.81630000000000003</v>
      </c>
      <c r="C482" s="2">
        <f>RSI!I482</f>
        <v>49.077586037800629</v>
      </c>
      <c r="D482" s="2">
        <f>MACD!E482</f>
        <v>-9.5883231205426966E-3</v>
      </c>
      <c r="E482" s="2">
        <f>MACD!F482</f>
        <v>-7.5180978135626951E-3</v>
      </c>
      <c r="F482" s="2">
        <f>'Moving Avg'!D482</f>
        <v>0.81946000000000008</v>
      </c>
      <c r="G482" s="2">
        <f>'Moving Avg'!F482</f>
        <v>0.8149050000000001</v>
      </c>
      <c r="H482" s="2">
        <f>'Moving Avg'!G482</f>
        <v>0.82215799999999983</v>
      </c>
      <c r="I482" s="2">
        <f>'Moving Avg'!H482</f>
        <v>0.86793600000000071</v>
      </c>
      <c r="J482" s="5" t="str">
        <f>OBV!F482</f>
        <v>BEARISH</v>
      </c>
      <c r="K482" s="5" t="str">
        <f>OBV!G482</f>
        <v>WEAK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0.81950000000000001</v>
      </c>
      <c r="C483" s="2">
        <f>RSI!I483</f>
        <v>50.517573673819108</v>
      </c>
      <c r="D483" s="2">
        <f>MACD!E483</f>
        <v>-9.4622256923471149E-3</v>
      </c>
      <c r="E483" s="2">
        <f>MACD!F483</f>
        <v>-7.9069233893195798E-3</v>
      </c>
      <c r="F483" s="2">
        <f>'Moving Avg'!D483</f>
        <v>0.81758000000000008</v>
      </c>
      <c r="G483" s="2">
        <f>'Moving Avg'!F483</f>
        <v>0.81475000000000031</v>
      </c>
      <c r="H483" s="2">
        <f>'Moving Avg'!G483</f>
        <v>0.82146799999999975</v>
      </c>
      <c r="I483" s="2">
        <f>'Moving Avg'!H483</f>
        <v>0.86768300000000065</v>
      </c>
      <c r="J483" s="5" t="str">
        <f>OBV!F483</f>
        <v>BEARISH</v>
      </c>
      <c r="K483" s="5" t="str">
        <f>OBV!G483</f>
        <v>WEAK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0.79749999999999999</v>
      </c>
      <c r="C484" s="2">
        <f>RSI!I484</f>
        <v>41.771931186372008</v>
      </c>
      <c r="D484" s="2">
        <f>MACD!E484</f>
        <v>-8.2111553347311572E-3</v>
      </c>
      <c r="E484" s="2">
        <f>MACD!F484</f>
        <v>-7.9677697784018946E-3</v>
      </c>
      <c r="F484" s="2">
        <f>'Moving Avg'!D484</f>
        <v>0.81318000000000001</v>
      </c>
      <c r="G484" s="2">
        <f>'Moving Avg'!F484</f>
        <v>0.81349500000000019</v>
      </c>
      <c r="H484" s="2">
        <f>'Moving Avg'!G484</f>
        <v>0.82033799999999957</v>
      </c>
      <c r="I484" s="2">
        <f>'Moving Avg'!H484</f>
        <v>0.86736100000000083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0.78810000000000002</v>
      </c>
      <c r="C485" s="2">
        <f>RSI!I485</f>
        <v>38.689902163763918</v>
      </c>
      <c r="D485" s="2">
        <f>MACD!E485</f>
        <v>-6.8109018598498938E-3</v>
      </c>
      <c r="E485" s="2">
        <f>MACD!F485</f>
        <v>-7.7363961946914951E-3</v>
      </c>
      <c r="F485" s="2">
        <f>'Moving Avg'!D485</f>
        <v>0.80754000000000004</v>
      </c>
      <c r="G485" s="2">
        <f>'Moving Avg'!F485</f>
        <v>0.81208500000000006</v>
      </c>
      <c r="H485" s="2">
        <f>'Moving Avg'!G485</f>
        <v>0.81952199999999964</v>
      </c>
      <c r="I485" s="2">
        <f>'Moving Avg'!H485</f>
        <v>0.86692400000000081</v>
      </c>
      <c r="J485" s="5" t="str">
        <f>OBV!F485</f>
        <v>BEARISH</v>
      </c>
      <c r="K485" s="5" t="str">
        <f>OBV!G485</f>
        <v>WEAK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0.81</v>
      </c>
      <c r="C486" s="2">
        <f>RSI!I486</f>
        <v>48.266755401364627</v>
      </c>
      <c r="D486" s="2">
        <f>MACD!E486</f>
        <v>-2.2487556688762789E-3</v>
      </c>
      <c r="E486" s="2">
        <f>MACD!F486</f>
        <v>-6.6388680895284524E-3</v>
      </c>
      <c r="F486" s="2">
        <f>'Moving Avg'!D486</f>
        <v>0.80627999999999989</v>
      </c>
      <c r="G486" s="2">
        <f>'Moving Avg'!F486</f>
        <v>0.81176999999999988</v>
      </c>
      <c r="H486" s="2">
        <f>'Moving Avg'!G486</f>
        <v>0.81889399999999957</v>
      </c>
      <c r="I486" s="2">
        <f>'Moving Avg'!H486</f>
        <v>0.86640550000000072</v>
      </c>
      <c r="J486" s="5" t="str">
        <f>OBV!F486</f>
        <v>BEARISH</v>
      </c>
      <c r="K486" s="5" t="str">
        <f>OBV!G486</f>
        <v>WEAK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0.80059999999999998</v>
      </c>
      <c r="C487" s="2">
        <f>RSI!I487</f>
        <v>45.016405892508494</v>
      </c>
      <c r="D487" s="2">
        <f>MACD!E487</f>
        <v>3.7808318672867269E-3</v>
      </c>
      <c r="E487" s="2">
        <f>MACD!F487</f>
        <v>-4.5549280981654165E-3</v>
      </c>
      <c r="F487" s="2">
        <f>'Moving Avg'!D487</f>
        <v>0.80313999999999997</v>
      </c>
      <c r="G487" s="2">
        <f>'Moving Avg'!F487</f>
        <v>0.81255499999999992</v>
      </c>
      <c r="H487" s="2">
        <f>'Moving Avg'!G487</f>
        <v>0.81782599999999972</v>
      </c>
      <c r="I487" s="2">
        <f>'Moving Avg'!H487</f>
        <v>0.86584000000000072</v>
      </c>
      <c r="J487" s="5" t="str">
        <f>OBV!F487</f>
        <v>BEARISH</v>
      </c>
      <c r="K487" s="5" t="str">
        <f>OBV!G487</f>
        <v>WEAK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0.8226</v>
      </c>
      <c r="C488" s="2">
        <f>RSI!I488</f>
        <v>52.994672594560846</v>
      </c>
      <c r="D488" s="2">
        <f>MACD!E488</f>
        <v>4.9181915395822839E-3</v>
      </c>
      <c r="E488" s="2">
        <f>MACD!F488</f>
        <v>-2.6603041706158765E-3</v>
      </c>
      <c r="F488" s="2">
        <f>'Moving Avg'!D488</f>
        <v>0.80376000000000014</v>
      </c>
      <c r="G488" s="2">
        <f>'Moving Avg'!F488</f>
        <v>0.81365500000000002</v>
      </c>
      <c r="H488" s="2">
        <f>'Moving Avg'!G488</f>
        <v>0.81719799999999976</v>
      </c>
      <c r="I488" s="2">
        <f>'Moving Avg'!H488</f>
        <v>0.86524800000000057</v>
      </c>
      <c r="J488" s="5" t="str">
        <f>OBV!F488</f>
        <v>BEARISH</v>
      </c>
      <c r="K488" s="5" t="str">
        <f>OBV!G488</f>
        <v>WEAK</v>
      </c>
      <c r="L488" s="5" t="str">
        <f>OBV!H488</f>
        <v>BEARISH DIVERGENCE</v>
      </c>
    </row>
    <row r="489" spans="1:12" ht="13.5" x14ac:dyDescent="0.25">
      <c r="A489" s="3">
        <f>RSI!A489</f>
        <v>43017</v>
      </c>
      <c r="B489" s="2">
        <f>RSI!B489</f>
        <v>0.8226</v>
      </c>
      <c r="C489" s="2">
        <f>RSI!I489</f>
        <v>52.994672594560846</v>
      </c>
      <c r="D489" s="2">
        <f>MACD!E489</f>
        <v>4.3788785587359769E-3</v>
      </c>
      <c r="E489" s="2">
        <f>MACD!F489</f>
        <v>-1.2524676247455059E-3</v>
      </c>
      <c r="F489" s="2">
        <f>'Moving Avg'!D489</f>
        <v>0.80877999999999994</v>
      </c>
      <c r="G489" s="2">
        <f>'Moving Avg'!F489</f>
        <v>0.81412499999999999</v>
      </c>
      <c r="H489" s="2">
        <f>'Moving Avg'!G489</f>
        <v>0.81675799999999976</v>
      </c>
      <c r="I489" s="2">
        <f>'Moving Avg'!H489</f>
        <v>0.86472450000000056</v>
      </c>
      <c r="J489" s="5" t="str">
        <f>OBV!F489</f>
        <v>BEARISH</v>
      </c>
      <c r="K489" s="5" t="str">
        <f>OBV!G489</f>
        <v>WEAK</v>
      </c>
      <c r="L489" s="5" t="str">
        <f>OBV!H489</f>
        <v>BEARISH DIVERGENCE</v>
      </c>
    </row>
    <row r="490" spans="1:12" ht="13.5" x14ac:dyDescent="0.25">
      <c r="A490" s="3">
        <f>RSI!A490</f>
        <v>43018</v>
      </c>
      <c r="B490" s="2">
        <f>RSI!B490</f>
        <v>0.83830000000000005</v>
      </c>
      <c r="C490" s="2">
        <f>RSI!I490</f>
        <v>58.034484475718038</v>
      </c>
      <c r="D490" s="2">
        <f>MACD!E490</f>
        <v>2.2158398579732452E-3</v>
      </c>
      <c r="E490" s="2">
        <f>MACD!F490</f>
        <v>-5.5880612820175565E-4</v>
      </c>
      <c r="F490" s="2">
        <f>'Moving Avg'!D490</f>
        <v>0.81881999999999999</v>
      </c>
      <c r="G490" s="2">
        <f>'Moving Avg'!F490</f>
        <v>0.81537999999999988</v>
      </c>
      <c r="H490" s="2">
        <f>'Moving Avg'!G490</f>
        <v>0.81688399999999983</v>
      </c>
      <c r="I490" s="2">
        <f>'Moving Avg'!H490</f>
        <v>0.86434750000000082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</row>
    <row r="491" spans="1:12" ht="13.5" x14ac:dyDescent="0.25">
      <c r="A491" s="3">
        <f>RSI!A491</f>
        <v>43019</v>
      </c>
      <c r="B491" s="2">
        <f>RSI!B491</f>
        <v>0.83830000000000005</v>
      </c>
      <c r="C491" s="2">
        <f>RSI!I491</f>
        <v>58.034484475718038</v>
      </c>
      <c r="D491" s="2">
        <f>MACD!E491</f>
        <v>2.4518743021928469E-4</v>
      </c>
      <c r="E491" s="2">
        <f>MACD!F491</f>
        <v>-3.9800741651754758E-4</v>
      </c>
      <c r="F491" s="2">
        <f>'Moving Avg'!D491</f>
        <v>0.8244800000000001</v>
      </c>
      <c r="G491" s="2">
        <f>'Moving Avg'!F491</f>
        <v>0.81726499999999991</v>
      </c>
      <c r="H491" s="2">
        <f>'Moving Avg'!G491</f>
        <v>0.81700999999999979</v>
      </c>
      <c r="I491" s="2">
        <f>'Moving Avg'!H491</f>
        <v>0.86397050000000075</v>
      </c>
      <c r="J491" s="5" t="str">
        <f>OBV!F491</f>
        <v>BEARISH</v>
      </c>
      <c r="K491" s="5" t="str">
        <f>OBV!G491</f>
        <v>NEUTRAL</v>
      </c>
      <c r="L491" s="5" t="str">
        <f>OBV!H491</f>
        <v>BEARISH DIVERGENCE</v>
      </c>
    </row>
    <row r="492" spans="1:12" ht="13.5" x14ac:dyDescent="0.25">
      <c r="A492" s="3">
        <f>RSI!A492</f>
        <v>43020</v>
      </c>
      <c r="B492" s="2">
        <f>RSI!B492</f>
        <v>0.81320000000000003</v>
      </c>
      <c r="C492" s="2">
        <f>RSI!I492</f>
        <v>48.410586246908892</v>
      </c>
      <c r="D492" s="2">
        <f>MACD!E492</f>
        <v>3.0698182522437278E-4</v>
      </c>
      <c r="E492" s="2">
        <f>MACD!F492</f>
        <v>-2.5700956816916351E-4</v>
      </c>
      <c r="F492" s="2">
        <f>'Moving Avg'!D492</f>
        <v>0.82700000000000018</v>
      </c>
      <c r="G492" s="2">
        <f>'Moving Avg'!F492</f>
        <v>0.81742499999999985</v>
      </c>
      <c r="H492" s="2">
        <f>'Moving Avg'!G492</f>
        <v>0.8169479999999999</v>
      </c>
      <c r="I492" s="2">
        <f>'Moving Avg'!H492</f>
        <v>0.86360450000000055</v>
      </c>
      <c r="J492" s="5" t="str">
        <f>OBV!F492</f>
        <v>BULLISH</v>
      </c>
      <c r="K492" s="5" t="str">
        <f>OBV!G492</f>
        <v>NEUTRAL</v>
      </c>
      <c r="L492" s="5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0.79120000000000001</v>
      </c>
      <c r="C493" s="2">
        <f>RSI!I493</f>
        <v>41.858466222259388</v>
      </c>
      <c r="D493" s="2">
        <f>MACD!E493</f>
        <v>2.5091628261516563E-3</v>
      </c>
      <c r="E493" s="2">
        <f>MACD!F493</f>
        <v>2.9622491069500052E-4</v>
      </c>
      <c r="F493" s="2">
        <f>'Moving Avg'!D493</f>
        <v>0.82072000000000001</v>
      </c>
      <c r="G493" s="2">
        <f>'Moving Avg'!F493</f>
        <v>0.81648499999999991</v>
      </c>
      <c r="H493" s="2">
        <f>'Moving Avg'!G493</f>
        <v>0.81587999999999994</v>
      </c>
      <c r="I493" s="2">
        <f>'Moving Avg'!H493</f>
        <v>0.86312850000000063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0.81320000000000003</v>
      </c>
      <c r="C494" s="2">
        <f>RSI!I494</f>
        <v>49.254869160937709</v>
      </c>
      <c r="D494" s="2">
        <f>MACD!E494</f>
        <v>-4.8581402869041224E-4</v>
      </c>
      <c r="E494" s="2">
        <f>MACD!F494</f>
        <v>1.3981712281791798E-4</v>
      </c>
      <c r="F494" s="2">
        <f>'Moving Avg'!D494</f>
        <v>0.81884000000000001</v>
      </c>
      <c r="G494" s="2">
        <f>'Moving Avg'!F494</f>
        <v>0.81679999999999997</v>
      </c>
      <c r="H494" s="2">
        <f>'Moving Avg'!G494</f>
        <v>0.81563000000000008</v>
      </c>
      <c r="I494" s="2">
        <f>'Moving Avg'!H494</f>
        <v>0.86277600000000054</v>
      </c>
      <c r="J494" s="5" t="str">
        <f>OBV!F494</f>
        <v>BULLISH</v>
      </c>
      <c r="K494" s="5" t="str">
        <f>OBV!G494</f>
        <v>STRONG</v>
      </c>
      <c r="L494" s="5" t="str">
        <f>OBV!H494</f>
        <v>BULLISH DIVERGENCE</v>
      </c>
    </row>
    <row r="495" spans="1:12" ht="13.5" x14ac:dyDescent="0.25">
      <c r="A495" s="3">
        <f>RSI!A495</f>
        <v>43025</v>
      </c>
      <c r="B495" s="2">
        <f>RSI!B495</f>
        <v>0.81320000000000003</v>
      </c>
      <c r="C495" s="2">
        <f>RSI!I495</f>
        <v>49.254869160937709</v>
      </c>
      <c r="D495" s="2">
        <f>MACD!E495</f>
        <v>-4.4518407493936429E-3</v>
      </c>
      <c r="E495" s="2">
        <f>MACD!F495</f>
        <v>-7.7851445162439425E-4</v>
      </c>
      <c r="F495" s="2">
        <f>'Moving Avg'!D495</f>
        <v>0.81381999999999999</v>
      </c>
      <c r="G495" s="2">
        <f>'Moving Avg'!F495</f>
        <v>0.81727000000000005</v>
      </c>
      <c r="H495" s="2">
        <f>'Moving Avg'!G495</f>
        <v>0.81494000000000011</v>
      </c>
      <c r="I495" s="2">
        <f>'Moving Avg'!H495</f>
        <v>0.86227350000000047</v>
      </c>
      <c r="J495" s="5" t="str">
        <f>OBV!F495</f>
        <v>BULLISH</v>
      </c>
      <c r="K495" s="5" t="str">
        <f>OBV!G495</f>
        <v>STRONG</v>
      </c>
      <c r="L495" s="5" t="str">
        <f>OBV!H495</f>
        <v>BULLISH DIVERGENCE</v>
      </c>
    </row>
    <row r="496" spans="1:12" ht="13.5" x14ac:dyDescent="0.25">
      <c r="A496" s="3">
        <f>RSI!A496</f>
        <v>43026</v>
      </c>
      <c r="B496" s="2">
        <f>RSI!B496</f>
        <v>0.81320000000000003</v>
      </c>
      <c r="C496" s="2">
        <f>RSI!I496</f>
        <v>49.254869160937709</v>
      </c>
      <c r="D496" s="2">
        <f>MACD!E496</f>
        <v>-4.4252025305782094E-3</v>
      </c>
      <c r="E496" s="2">
        <f>MACD!F496</f>
        <v>-1.5078520674151573E-3</v>
      </c>
      <c r="F496" s="2">
        <f>'Moving Avg'!D496</f>
        <v>0.80880000000000007</v>
      </c>
      <c r="G496" s="2">
        <f>'Moving Avg'!F496</f>
        <v>0.81616999999999995</v>
      </c>
      <c r="H496" s="2">
        <f>'Moving Avg'!G496</f>
        <v>0.81424999999999992</v>
      </c>
      <c r="I496" s="2">
        <f>'Moving Avg'!H496</f>
        <v>0.86171650000000044</v>
      </c>
      <c r="J496" s="5" t="str">
        <f>OBV!F496</f>
        <v>BULLISH</v>
      </c>
      <c r="K496" s="5" t="str">
        <f>OBV!G496</f>
        <v>STRONG</v>
      </c>
      <c r="L496" s="5" t="str">
        <f>OBV!H496</f>
        <v>BULLISH DIVERGENCE</v>
      </c>
    </row>
    <row r="497" spans="1:12" ht="13.5" x14ac:dyDescent="0.25">
      <c r="A497" s="3">
        <f>RSI!A497</f>
        <v>43027</v>
      </c>
      <c r="B497" s="2">
        <f>RSI!B497</f>
        <v>0.81320000000000003</v>
      </c>
      <c r="C497" s="2">
        <f>RSI!I497</f>
        <v>49.254869160937709</v>
      </c>
      <c r="D497" s="2">
        <f>MACD!E497</f>
        <v>-5.83652355537434E-3</v>
      </c>
      <c r="E497" s="2">
        <f>MACD!F497</f>
        <v>-2.3735863650069938E-3</v>
      </c>
      <c r="F497" s="2">
        <f>'Moving Avg'!D497</f>
        <v>0.80880000000000007</v>
      </c>
      <c r="G497" s="2">
        <f>'Moving Avg'!F497</f>
        <v>0.81459999999999988</v>
      </c>
      <c r="H497" s="2">
        <f>'Moving Avg'!G497</f>
        <v>0.81406199999999995</v>
      </c>
      <c r="I497" s="2">
        <f>'Moving Avg'!H497</f>
        <v>0.86115950000000041</v>
      </c>
      <c r="J497" s="5" t="str">
        <f>OBV!F497</f>
        <v>BULLISH</v>
      </c>
      <c r="K497" s="5" t="str">
        <f>OBV!G497</f>
        <v>STRONG</v>
      </c>
      <c r="L497" s="5" t="str">
        <f>OBV!H497</f>
        <v>NEUTRAL</v>
      </c>
    </row>
    <row r="498" spans="1:12" ht="13.5" x14ac:dyDescent="0.25">
      <c r="A498" s="3">
        <f>RSI!A498</f>
        <v>43028</v>
      </c>
      <c r="B498" s="2">
        <f>RSI!B498</f>
        <v>0.81320000000000003</v>
      </c>
      <c r="C498" s="2">
        <f>RSI!I498</f>
        <v>49.254869160937709</v>
      </c>
      <c r="D498" s="2">
        <f>MACD!E498</f>
        <v>-3.6347206710365398E-3</v>
      </c>
      <c r="E498" s="2">
        <f>MACD!F498</f>
        <v>-2.6258132262129029E-3</v>
      </c>
      <c r="F498" s="2">
        <f>'Moving Avg'!D498</f>
        <v>0.81319999999999992</v>
      </c>
      <c r="G498" s="2">
        <f>'Moving Avg'!F498</f>
        <v>0.81381500000000018</v>
      </c>
      <c r="H498" s="2">
        <f>'Moving Avg'!G498</f>
        <v>0.81343399999999988</v>
      </c>
      <c r="I498" s="2">
        <f>'Moving Avg'!H498</f>
        <v>0.8607250000000003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</row>
    <row r="499" spans="1:12" ht="13.5" x14ac:dyDescent="0.25">
      <c r="A499" s="3">
        <f>RSI!A499</f>
        <v>43031</v>
      </c>
      <c r="B499" s="2">
        <f>RSI!B499</f>
        <v>0.79120000000000001</v>
      </c>
      <c r="C499" s="2">
        <f>RSI!I499</f>
        <v>41.590869231699273</v>
      </c>
      <c r="D499" s="2">
        <f>MACD!E499</f>
        <v>-1.314879762303045E-4</v>
      </c>
      <c r="E499" s="2">
        <f>MACD!F499</f>
        <v>-2.1269481762163835E-3</v>
      </c>
      <c r="F499" s="2">
        <f>'Moving Avg'!D499</f>
        <v>0.80880000000000007</v>
      </c>
      <c r="G499" s="2">
        <f>'Moving Avg'!F499</f>
        <v>0.81240000000000001</v>
      </c>
      <c r="H499" s="2">
        <f>'Moving Avg'!G499</f>
        <v>0.81236599999999992</v>
      </c>
      <c r="I499" s="2">
        <f>'Moving Avg'!H499</f>
        <v>0.86018050000000001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0.81320000000000003</v>
      </c>
      <c r="C500" s="2">
        <f>RSI!I500</f>
        <v>49.973678344649606</v>
      </c>
      <c r="D500" s="2">
        <f>MACD!E500</f>
        <v>3.7582981860964093E-3</v>
      </c>
      <c r="E500" s="2">
        <f>MACD!F500</f>
        <v>-9.4989890375382505E-4</v>
      </c>
      <c r="F500" s="2">
        <f>'Moving Avg'!D500</f>
        <v>0.80879999999999996</v>
      </c>
      <c r="G500" s="2">
        <f>'Moving Avg'!F500</f>
        <v>0.81224500000000011</v>
      </c>
      <c r="H500" s="2">
        <f>'Moving Avg'!G500</f>
        <v>0.81211600000000017</v>
      </c>
      <c r="I500" s="2">
        <f>'Moving Avg'!H500</f>
        <v>0.85980050000000019</v>
      </c>
      <c r="J500" s="5" t="str">
        <f>OBV!F500</f>
        <v>BEARISH</v>
      </c>
      <c r="K500" s="5" t="str">
        <f>OBV!G500</f>
        <v>NEUTRAL</v>
      </c>
      <c r="L500" s="5" t="str">
        <f>OBV!H500</f>
        <v>NEUTRAL</v>
      </c>
    </row>
    <row r="501" spans="1:12" ht="13.5" x14ac:dyDescent="0.25">
      <c r="A501" s="3">
        <f>RSI!A501</f>
        <v>43033</v>
      </c>
      <c r="B501" s="2">
        <f>RSI!B501</f>
        <v>0.81320000000000003</v>
      </c>
      <c r="C501" s="2">
        <f>RSI!I501</f>
        <v>49.973678344649606</v>
      </c>
      <c r="D501" s="2">
        <f>MACD!E501</f>
        <v>7.0490617242600084E-3</v>
      </c>
      <c r="E501" s="2">
        <f>MACD!F501</f>
        <v>6.498932218489418E-4</v>
      </c>
      <c r="F501" s="2">
        <f>'Moving Avg'!D501</f>
        <v>0.80880000000000007</v>
      </c>
      <c r="G501" s="2">
        <f>'Moving Avg'!F501</f>
        <v>0.81209000000000009</v>
      </c>
      <c r="H501" s="2">
        <f>'Moving Avg'!G501</f>
        <v>0.81186600000000031</v>
      </c>
      <c r="I501" s="2">
        <f>'Moving Avg'!H501</f>
        <v>0.85923000000000016</v>
      </c>
      <c r="J501" s="5" t="str">
        <f>OBV!F501</f>
        <v>BEARISH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43034</v>
      </c>
      <c r="B502" s="2">
        <f>RSI!B502</f>
        <v>0.83830000000000005</v>
      </c>
      <c r="C502" s="2">
        <f>RSI!I502</f>
        <v>57.957607326880741</v>
      </c>
      <c r="D502" s="2">
        <f>MACD!E502</f>
        <v>4.1122062430576367E-3</v>
      </c>
      <c r="E502" s="2">
        <f>MACD!F502</f>
        <v>1.3423558260906808E-3</v>
      </c>
      <c r="F502" s="2">
        <f>'Moving Avg'!D502</f>
        <v>0.8138200000000001</v>
      </c>
      <c r="G502" s="2">
        <f>'Moving Avg'!F502</f>
        <v>0.81318999999999997</v>
      </c>
      <c r="H502" s="2">
        <f>'Moving Avg'!G502</f>
        <v>0.81218000000000012</v>
      </c>
      <c r="I502" s="2">
        <f>'Moving Avg'!H502</f>
        <v>0.85878500000000013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0.86339999999999995</v>
      </c>
      <c r="C503" s="2">
        <f>RSI!I503</f>
        <v>64.123704564055231</v>
      </c>
      <c r="D503" s="2">
        <f>MACD!E503</f>
        <v>-3.7655261851556876E-3</v>
      </c>
      <c r="E503" s="2">
        <f>MACD!F503</f>
        <v>3.2077942384140705E-4</v>
      </c>
      <c r="F503" s="2">
        <f>'Moving Avg'!D503</f>
        <v>0.82386000000000015</v>
      </c>
      <c r="G503" s="2">
        <f>'Moving Avg'!F503</f>
        <v>0.81538500000000003</v>
      </c>
      <c r="H503" s="2">
        <f>'Moving Avg'!G503</f>
        <v>0.81299600000000027</v>
      </c>
      <c r="I503" s="2">
        <f>'Moving Avg'!H503</f>
        <v>0.85860150000000024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0.84140000000000004</v>
      </c>
      <c r="C504" s="2">
        <f>RSI!I504</f>
        <v>56.326020161003122</v>
      </c>
      <c r="D504" s="2">
        <f>MACD!E504</f>
        <v>-5.7031738005915988E-3</v>
      </c>
      <c r="E504" s="2">
        <f>MACD!F504</f>
        <v>-8.8401122104519417E-4</v>
      </c>
      <c r="F504" s="2">
        <f>'Moving Avg'!D504</f>
        <v>0.83390000000000009</v>
      </c>
      <c r="G504" s="2">
        <f>'Moving Avg'!F504</f>
        <v>0.81758000000000008</v>
      </c>
      <c r="H504" s="2">
        <f>'Moving Avg'!G504</f>
        <v>0.81337200000000009</v>
      </c>
      <c r="I504" s="2">
        <f>'Moving Avg'!H504</f>
        <v>0.85826750000000007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0.86660000000000004</v>
      </c>
      <c r="C505" s="2">
        <f>RSI!I505</f>
        <v>62.022835344500841</v>
      </c>
      <c r="D505" s="2">
        <f>MACD!E505</f>
        <v>-9.3443145386045146E-3</v>
      </c>
      <c r="E505" s="2">
        <f>MACD!F505</f>
        <v>-2.5760718845570583E-3</v>
      </c>
      <c r="F505" s="2">
        <f>'Moving Avg'!D505</f>
        <v>0.84458</v>
      </c>
      <c r="G505" s="2">
        <f>'Moving Avg'!F505</f>
        <v>0.82150500000000015</v>
      </c>
      <c r="H505" s="2">
        <f>'Moving Avg'!G505</f>
        <v>0.81456600000000012</v>
      </c>
      <c r="I505" s="2">
        <f>'Moving Avg'!H505</f>
        <v>0.85809999999999997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0.91679999999999995</v>
      </c>
      <c r="C506" s="2">
        <f>RSI!I506</f>
        <v>70.326443132437433</v>
      </c>
      <c r="D506" s="2">
        <f>MACD!E506</f>
        <v>-1.6417637743160518E-2</v>
      </c>
      <c r="E506" s="2">
        <f>MACD!F506</f>
        <v>-5.3443850562777499E-3</v>
      </c>
      <c r="F506" s="2">
        <f>'Moving Avg'!D506</f>
        <v>0.86530000000000007</v>
      </c>
      <c r="G506" s="2">
        <f>'Moving Avg'!F506</f>
        <v>0.82684500000000016</v>
      </c>
      <c r="H506" s="2">
        <f>'Moving Avg'!G506</f>
        <v>0.81676400000000005</v>
      </c>
      <c r="I506" s="2">
        <f>'Moving Avg'!H506</f>
        <v>0.85818349999999999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0.92620000000000002</v>
      </c>
      <c r="C507" s="2">
        <f>RSI!I507</f>
        <v>71.579538807318784</v>
      </c>
      <c r="D507" s="2">
        <f>MACD!E507</f>
        <v>-2.3649242672733939E-2</v>
      </c>
      <c r="E507" s="2">
        <f>MACD!F507</f>
        <v>-9.0053565795689891E-3</v>
      </c>
      <c r="F507" s="2">
        <f>'Moving Avg'!D507</f>
        <v>0.88287999999999989</v>
      </c>
      <c r="G507" s="2">
        <f>'Moving Avg'!F507</f>
        <v>0.83312500000000012</v>
      </c>
      <c r="H507" s="2">
        <f>'Moving Avg'!G507</f>
        <v>0.81946400000000008</v>
      </c>
      <c r="I507" s="2">
        <f>'Moving Avg'!H507</f>
        <v>0.85831399999999991</v>
      </c>
      <c r="J507" s="5" t="str">
        <f>OBV!F507</f>
        <v>BULLISH</v>
      </c>
      <c r="K507" s="5" t="str">
        <f>OBV!G507</f>
        <v>STRONG</v>
      </c>
      <c r="L507" s="5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0.92620000000000002</v>
      </c>
      <c r="C508" s="2">
        <f>RSI!I508</f>
        <v>71.579538807318784</v>
      </c>
      <c r="D508" s="2">
        <f>MACD!E508</f>
        <v>-3.0333272259462585E-2</v>
      </c>
      <c r="E508" s="2">
        <f>MACD!F508</f>
        <v>-1.327093971554771E-2</v>
      </c>
      <c r="F508" s="2">
        <f>'Moving Avg'!D508</f>
        <v>0.89544000000000001</v>
      </c>
      <c r="G508" s="2">
        <f>'Moving Avg'!F508</f>
        <v>0.83830500000000008</v>
      </c>
      <c r="H508" s="2">
        <f>'Moving Avg'!G508</f>
        <v>0.82228999999999997</v>
      </c>
      <c r="I508" s="2">
        <f>'Moving Avg'!H508</f>
        <v>0.85844449999999983</v>
      </c>
      <c r="J508" s="5" t="str">
        <f>OBV!F508</f>
        <v>BULLISH</v>
      </c>
      <c r="K508" s="5" t="str">
        <f>OBV!G508</f>
        <v>STRONG</v>
      </c>
      <c r="L508" s="5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0.93879999999999997</v>
      </c>
      <c r="C509" s="2">
        <f>RSI!I509</f>
        <v>73.330367721179826</v>
      </c>
      <c r="D509" s="2">
        <f>MACD!E509</f>
        <v>-4.0830067266050984E-2</v>
      </c>
      <c r="E509" s="2">
        <f>MACD!F509</f>
        <v>-1.8782765225648368E-2</v>
      </c>
      <c r="F509" s="2">
        <f>'Moving Avg'!D509</f>
        <v>0.91492000000000007</v>
      </c>
      <c r="G509" s="2">
        <f>'Moving Avg'!F509</f>
        <v>0.84411500000000006</v>
      </c>
      <c r="H509" s="2">
        <f>'Moving Avg'!G509</f>
        <v>0.82511599999999996</v>
      </c>
      <c r="I509" s="2">
        <f>'Moving Avg'!H509</f>
        <v>0.85852899999999976</v>
      </c>
      <c r="J509" s="5" t="str">
        <f>OBV!F509</f>
        <v>BULLISH</v>
      </c>
      <c r="K509" s="5" t="str">
        <f>OBV!G509</f>
        <v>STRONG</v>
      </c>
      <c r="L509" s="5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0.94189999999999996</v>
      </c>
      <c r="C510" s="2">
        <f>RSI!I510</f>
        <v>73.758693171675901</v>
      </c>
      <c r="D510" s="2">
        <f>MACD!E510</f>
        <v>-4.7115817573024077E-2</v>
      </c>
      <c r="E510" s="2">
        <f>MACD!F510</f>
        <v>-2.444937569512351E-2</v>
      </c>
      <c r="F510" s="2">
        <f>'Moving Avg'!D510</f>
        <v>0.92998000000000014</v>
      </c>
      <c r="G510" s="2">
        <f>'Moving Avg'!F510</f>
        <v>0.84929500000000002</v>
      </c>
      <c r="H510" s="2">
        <f>'Moving Avg'!G510</f>
        <v>0.82800399999999985</v>
      </c>
      <c r="I510" s="2">
        <f>'Moving Avg'!H510</f>
        <v>0.85860199999999975</v>
      </c>
      <c r="J510" s="5" t="str">
        <f>OBV!F510</f>
        <v>BULLISH</v>
      </c>
      <c r="K510" s="5" t="str">
        <f>OBV!G510</f>
        <v>STRONG</v>
      </c>
      <c r="L510" s="5" t="str">
        <f>OBV!H510</f>
        <v>CONFIRMED BULLISH</v>
      </c>
    </row>
    <row r="511" spans="1:12" ht="13.5" x14ac:dyDescent="0.25">
      <c r="A511" s="3">
        <f>RSI!A511</f>
        <v>43047</v>
      </c>
      <c r="B511" s="2">
        <f>RSI!B511</f>
        <v>0.94189999999999996</v>
      </c>
      <c r="C511" s="2">
        <f>RSI!I511</f>
        <v>73.758693171675901</v>
      </c>
      <c r="D511" s="2">
        <f>MACD!E511</f>
        <v>-5.2970284992185035E-2</v>
      </c>
      <c r="E511" s="2">
        <f>MACD!F511</f>
        <v>-3.0153557554535818E-2</v>
      </c>
      <c r="F511" s="2">
        <f>'Moving Avg'!D511</f>
        <v>0.93499999999999994</v>
      </c>
      <c r="G511" s="2">
        <f>'Moving Avg'!F511</f>
        <v>0.8544750000000001</v>
      </c>
      <c r="H511" s="2">
        <f>'Moving Avg'!G511</f>
        <v>0.83089199999999974</v>
      </c>
      <c r="I511" s="2">
        <f>'Moving Avg'!H511</f>
        <v>0.85874299999999981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0.93879999999999997</v>
      </c>
      <c r="C512" s="2">
        <f>RSI!I512</f>
        <v>72.409964609764742</v>
      </c>
      <c r="D512" s="2">
        <f>MACD!E512</f>
        <v>-5.432896704432344E-2</v>
      </c>
      <c r="E512" s="2">
        <f>MACD!F512</f>
        <v>-3.4988639452493343E-2</v>
      </c>
      <c r="F512" s="2">
        <f>'Moving Avg'!D512</f>
        <v>0.93751999999999991</v>
      </c>
      <c r="G512" s="2">
        <f>'Moving Avg'!F512</f>
        <v>0.86075500000000016</v>
      </c>
      <c r="H512" s="2">
        <f>'Moving Avg'!G512</f>
        <v>0.83327799999999963</v>
      </c>
      <c r="I512" s="2">
        <f>'Moving Avg'!H512</f>
        <v>0.85893649999999966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0.92310000000000003</v>
      </c>
      <c r="C513" s="2">
        <f>RSI!I513</f>
        <v>65.843289868815503</v>
      </c>
      <c r="D513" s="2">
        <f>MACD!E513</f>
        <v>-5.0895125722844048E-2</v>
      </c>
      <c r="E513" s="2">
        <f>MACD!F513</f>
        <v>-3.816993670656349E-2</v>
      </c>
      <c r="F513" s="2">
        <f>'Moving Avg'!D513</f>
        <v>0.93689999999999996</v>
      </c>
      <c r="G513" s="2">
        <f>'Moving Avg'!F513</f>
        <v>0.86735000000000007</v>
      </c>
      <c r="H513" s="2">
        <f>'Moving Avg'!G513</f>
        <v>0.83528799999999981</v>
      </c>
      <c r="I513" s="2">
        <f>'Moving Avg'!H513</f>
        <v>0.8590514999999993</v>
      </c>
      <c r="J513" s="5" t="str">
        <f>OBV!F513</f>
        <v>BULLISH</v>
      </c>
      <c r="K513" s="5" t="str">
        <f>OBV!G513</f>
        <v>STRONG</v>
      </c>
      <c r="L513" s="5" t="str">
        <f>OBV!H513</f>
        <v>BULLISH DIVERGENCE</v>
      </c>
    </row>
    <row r="514" spans="1:12" ht="13.5" x14ac:dyDescent="0.25">
      <c r="A514" s="3">
        <f>RSI!A514</f>
        <v>43052</v>
      </c>
      <c r="B514" s="2">
        <f>RSI!B514</f>
        <v>0.92310000000000003</v>
      </c>
      <c r="C514" s="2">
        <f>RSI!I514</f>
        <v>65.843289868815503</v>
      </c>
      <c r="D514" s="2">
        <f>MACD!E514</f>
        <v>-5.1689750035384785E-2</v>
      </c>
      <c r="E514" s="2">
        <f>MACD!F514</f>
        <v>-4.087389937232775E-2</v>
      </c>
      <c r="F514" s="2">
        <f>'Moving Avg'!D514</f>
        <v>0.93376000000000003</v>
      </c>
      <c r="G514" s="2">
        <f>'Moving Avg'!F514</f>
        <v>0.8728450000000002</v>
      </c>
      <c r="H514" s="2">
        <f>'Moving Avg'!G514</f>
        <v>0.83729799999999965</v>
      </c>
      <c r="I514" s="2">
        <f>'Moving Avg'!H514</f>
        <v>0.85919399999999957</v>
      </c>
      <c r="J514" s="5" t="str">
        <f>OBV!F514</f>
        <v>BULLISH</v>
      </c>
      <c r="K514" s="5" t="str">
        <f>OBV!G514</f>
        <v>STRONG</v>
      </c>
      <c r="L514" s="5" t="str">
        <f>OBV!H514</f>
        <v>BULLISH DIVERGENCE</v>
      </c>
    </row>
    <row r="515" spans="1:12" ht="13.5" x14ac:dyDescent="0.25">
      <c r="A515" s="3">
        <f>RSI!A515</f>
        <v>43053</v>
      </c>
      <c r="B515" s="2">
        <f>RSI!B515</f>
        <v>0.92310000000000003</v>
      </c>
      <c r="C515" s="2">
        <f>RSI!I515</f>
        <v>65.843289868815503</v>
      </c>
      <c r="D515" s="2">
        <f>MACD!E515</f>
        <v>-4.8777393014892478E-2</v>
      </c>
      <c r="E515" s="2">
        <f>MACD!F515</f>
        <v>-4.24545981008407E-2</v>
      </c>
      <c r="F515" s="2">
        <f>'Moving Avg'!D515</f>
        <v>0.92999999999999994</v>
      </c>
      <c r="G515" s="2">
        <f>'Moving Avg'!F515</f>
        <v>0.87834000000000023</v>
      </c>
      <c r="H515" s="2">
        <f>'Moving Avg'!G515</f>
        <v>0.83943399999999968</v>
      </c>
      <c r="I515" s="2">
        <f>'Moving Avg'!H515</f>
        <v>0.85944549999999964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0.92620000000000002</v>
      </c>
      <c r="C516" s="2">
        <f>RSI!I516</f>
        <v>66.590483989547749</v>
      </c>
      <c r="D516" s="2">
        <f>MACD!E516</f>
        <v>-3.9090191440262934E-2</v>
      </c>
      <c r="E516" s="2">
        <f>MACD!F516</f>
        <v>-4.178171676872515E-2</v>
      </c>
      <c r="F516" s="2">
        <f>'Moving Avg'!D516</f>
        <v>0.92685999999999991</v>
      </c>
      <c r="G516" s="2">
        <f>'Moving Avg'!F516</f>
        <v>0.88399000000000016</v>
      </c>
      <c r="H516" s="2">
        <f>'Moving Avg'!G516</f>
        <v>0.8416319999999996</v>
      </c>
      <c r="I516" s="2">
        <f>'Moving Avg'!H516</f>
        <v>0.85971249999999944</v>
      </c>
      <c r="J516" s="5" t="str">
        <f>OBV!F516</f>
        <v>BULLISH</v>
      </c>
      <c r="K516" s="5" t="str">
        <f>OBV!G516</f>
        <v>NEUTRAL</v>
      </c>
      <c r="L516" s="5" t="str">
        <f>OBV!H516</f>
        <v>BULLISH DIVERGENCE</v>
      </c>
    </row>
    <row r="517" spans="1:12" ht="13.5" x14ac:dyDescent="0.25">
      <c r="A517" s="3">
        <f>RSI!A517</f>
        <v>43055</v>
      </c>
      <c r="B517" s="2">
        <f>RSI!B517</f>
        <v>0.9325</v>
      </c>
      <c r="C517" s="2">
        <f>RSI!I517</f>
        <v>68.116928777020107</v>
      </c>
      <c r="D517" s="2">
        <f>MACD!E517</f>
        <v>-3.0182666657401991E-2</v>
      </c>
      <c r="E517" s="2">
        <f>MACD!F517</f>
        <v>-3.9461906746460523E-2</v>
      </c>
      <c r="F517" s="2">
        <f>'Moving Avg'!D517</f>
        <v>0.92559999999999998</v>
      </c>
      <c r="G517" s="2">
        <f>'Moving Avg'!F517</f>
        <v>0.88995500000000016</v>
      </c>
      <c r="H517" s="2">
        <f>'Moving Avg'!G517</f>
        <v>0.84458399999999945</v>
      </c>
      <c r="I517" s="2">
        <f>'Moving Avg'!H517</f>
        <v>0.86006549999999948</v>
      </c>
      <c r="J517" s="5" t="str">
        <f>OBV!F517</f>
        <v>BULLISH</v>
      </c>
      <c r="K517" s="5" t="str">
        <f>OBV!G517</f>
        <v>NEUTRAL</v>
      </c>
      <c r="L517" s="5" t="str">
        <f>OBV!H517</f>
        <v>BULLISH DIVERGENCE</v>
      </c>
    </row>
    <row r="518" spans="1:12" ht="13.5" x14ac:dyDescent="0.25">
      <c r="A518" s="3">
        <f>RSI!A518</f>
        <v>43056</v>
      </c>
      <c r="B518" s="2">
        <f>RSI!B518</f>
        <v>0.91049999999999998</v>
      </c>
      <c r="C518" s="2">
        <f>RSI!I518</f>
        <v>58.129095269115616</v>
      </c>
      <c r="D518" s="2">
        <f>MACD!E518</f>
        <v>-2.1302039928295602E-2</v>
      </c>
      <c r="E518" s="2">
        <f>MACD!F518</f>
        <v>-3.5829933382827535E-2</v>
      </c>
      <c r="F518" s="2">
        <f>'Moving Avg'!D518</f>
        <v>0.92308000000000001</v>
      </c>
      <c r="G518" s="2">
        <f>'Moving Avg'!F518</f>
        <v>0.89482000000000017</v>
      </c>
      <c r="H518" s="2">
        <f>'Moving Avg'!G518</f>
        <v>0.84678199999999948</v>
      </c>
      <c r="I518" s="2">
        <f>'Moving Avg'!H518</f>
        <v>0.86018599999999967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0.92310000000000003</v>
      </c>
      <c r="C519" s="2">
        <f>RSI!I519</f>
        <v>61.601739804625211</v>
      </c>
      <c r="D519" s="2">
        <f>MACD!E519</f>
        <v>-1.2917480070126164E-2</v>
      </c>
      <c r="E519" s="2">
        <f>MACD!F519</f>
        <v>-3.1247442720287264E-2</v>
      </c>
      <c r="F519" s="2">
        <f>'Moving Avg'!D519</f>
        <v>0.92308000000000001</v>
      </c>
      <c r="G519" s="2">
        <f>'Moving Avg'!F519</f>
        <v>0.90141500000000008</v>
      </c>
      <c r="H519" s="2">
        <f>'Moving Avg'!G519</f>
        <v>0.8489799999999994</v>
      </c>
      <c r="I519" s="2">
        <f>'Moving Avg'!H519</f>
        <v>0.86024649999999969</v>
      </c>
      <c r="J519" s="5" t="str">
        <f>OBV!F519</f>
        <v>BEARISH</v>
      </c>
      <c r="K519" s="5" t="str">
        <f>OBV!G519</f>
        <v>WEAK</v>
      </c>
      <c r="L519" s="5" t="str">
        <f>OBV!H519</f>
        <v>NEUTRAL</v>
      </c>
    </row>
    <row r="520" spans="1:12" ht="13.5" x14ac:dyDescent="0.25">
      <c r="A520" s="3">
        <f>RSI!A520</f>
        <v>43060</v>
      </c>
      <c r="B520" s="2">
        <f>RSI!B520</f>
        <v>0.91990000000000005</v>
      </c>
      <c r="C520" s="2">
        <f>RSI!I520</f>
        <v>60.235384063624707</v>
      </c>
      <c r="D520" s="2">
        <f>MACD!E520</f>
        <v>-5.3082952231829905E-3</v>
      </c>
      <c r="E520" s="2">
        <f>MACD!F520</f>
        <v>-2.6059613220866411E-2</v>
      </c>
      <c r="F520" s="2">
        <f>'Moving Avg'!D520</f>
        <v>0.92244000000000015</v>
      </c>
      <c r="G520" s="2">
        <f>'Moving Avg'!F520</f>
        <v>0.90674999999999994</v>
      </c>
      <c r="H520" s="2">
        <f>'Moving Avg'!G520</f>
        <v>0.85111399999999937</v>
      </c>
      <c r="I520" s="2">
        <f>'Moving Avg'!H520</f>
        <v>0.86042749999999979</v>
      </c>
      <c r="J520" s="5" t="str">
        <f>OBV!F520</f>
        <v>BEARISH</v>
      </c>
      <c r="K520" s="5" t="str">
        <f>OBV!G520</f>
        <v>WEAK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0.9325</v>
      </c>
      <c r="C521" s="2">
        <f>RSI!I521</f>
        <v>63.653873137593692</v>
      </c>
      <c r="D521" s="2">
        <f>MACD!E521</f>
        <v>3.1189146623589181E-5</v>
      </c>
      <c r="E521" s="2">
        <f>MACD!F521</f>
        <v>-2.084145274736841E-2</v>
      </c>
      <c r="F521" s="2">
        <f>'Moving Avg'!D521</f>
        <v>0.92369999999999997</v>
      </c>
      <c r="G521" s="2">
        <f>'Moving Avg'!F521</f>
        <v>0.91271500000000005</v>
      </c>
      <c r="H521" s="2">
        <f>'Moving Avg'!G521</f>
        <v>0.8537519999999994</v>
      </c>
      <c r="I521" s="2">
        <f>'Moving Avg'!H521</f>
        <v>0.8606579999999997</v>
      </c>
      <c r="J521" s="5" t="str">
        <f>OBV!F521</f>
        <v>BEARISH</v>
      </c>
      <c r="K521" s="5" t="str">
        <f>OBV!G521</f>
        <v>WEAK</v>
      </c>
      <c r="L521" s="5" t="str">
        <f>OBV!H521</f>
        <v>BEARISH DIVERGENCE</v>
      </c>
    </row>
    <row r="522" spans="1:12" ht="13.5" x14ac:dyDescent="0.25">
      <c r="A522" s="3">
        <f>RSI!A522</f>
        <v>43062</v>
      </c>
      <c r="B522" s="2">
        <f>RSI!B522</f>
        <v>0.9325</v>
      </c>
      <c r="C522" s="2">
        <f>RSI!I522</f>
        <v>63.653873137593692</v>
      </c>
      <c r="D522" s="2">
        <f>MACD!E522</f>
        <v>3.8443898449436187E-3</v>
      </c>
      <c r="E522" s="2">
        <f>MACD!F522</f>
        <v>-1.5904284228906006E-2</v>
      </c>
      <c r="F522" s="2">
        <f>'Moving Avg'!D522</f>
        <v>0.92369999999999997</v>
      </c>
      <c r="G522" s="2">
        <f>'Moving Avg'!F522</f>
        <v>0.91742500000000005</v>
      </c>
      <c r="H522" s="2">
        <f>'Moving Avg'!G522</f>
        <v>0.85620199999999935</v>
      </c>
      <c r="I522" s="2">
        <f>'Moving Avg'!H522</f>
        <v>0.86094299999999979</v>
      </c>
      <c r="J522" s="5" t="str">
        <f>OBV!F522</f>
        <v>BEARISH</v>
      </c>
      <c r="K522" s="5" t="str">
        <f>OBV!G522</f>
        <v>WEAK</v>
      </c>
      <c r="L522" s="5" t="str">
        <f>OBV!H522</f>
        <v>NEUTRAL</v>
      </c>
    </row>
    <row r="523" spans="1:12" ht="13.5" x14ac:dyDescent="0.25">
      <c r="A523" s="3">
        <f>RSI!A523</f>
        <v>43063</v>
      </c>
      <c r="B523" s="2">
        <f>RSI!B523</f>
        <v>0.95450000000000002</v>
      </c>
      <c r="C523" s="2">
        <f>RSI!I523</f>
        <v>69.042993303247329</v>
      </c>
      <c r="D523" s="2">
        <f>MACD!E523</f>
        <v>2.8149101659072917E-3</v>
      </c>
      <c r="E523" s="2">
        <f>MACD!F523</f>
        <v>-1.2160445349943347E-2</v>
      </c>
      <c r="F523" s="2">
        <f>'Moving Avg'!D523</f>
        <v>0.93250000000000011</v>
      </c>
      <c r="G523" s="2">
        <f>'Moving Avg'!F523</f>
        <v>0.92197999999999991</v>
      </c>
      <c r="H523" s="2">
        <f>'Moving Avg'!G523</f>
        <v>0.85909199999999941</v>
      </c>
      <c r="I523" s="2">
        <f>'Moving Avg'!H523</f>
        <v>0.86133799999999983</v>
      </c>
      <c r="J523" s="5" t="str">
        <f>OBV!F523</f>
        <v>BULLISH</v>
      </c>
      <c r="K523" s="5" t="str">
        <f>OBV!G523</f>
        <v>STRONG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0.94189999999999996</v>
      </c>
      <c r="C524" s="2">
        <f>RSI!I524</f>
        <v>63.257940522649285</v>
      </c>
      <c r="D524" s="2">
        <f>MACD!E524</f>
        <v>2.5517575949710603E-3</v>
      </c>
      <c r="E524" s="2">
        <f>MACD!F524</f>
        <v>-9.2180047609604666E-3</v>
      </c>
      <c r="F524" s="2">
        <f>'Moving Avg'!D524</f>
        <v>0.93626000000000009</v>
      </c>
      <c r="G524" s="2">
        <f>'Moving Avg'!F524</f>
        <v>0.92700499999999997</v>
      </c>
      <c r="H524" s="2">
        <f>'Moving Avg'!G524</f>
        <v>0.86179199999999956</v>
      </c>
      <c r="I524" s="2">
        <f>'Moving Avg'!H524</f>
        <v>0.86171099999999978</v>
      </c>
      <c r="J524" s="5" t="str">
        <f>OBV!F524</f>
        <v>BULLISH</v>
      </c>
      <c r="K524" s="5" t="str">
        <f>OBV!G524</f>
        <v>STRONG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0.94189999999999996</v>
      </c>
      <c r="C525" s="2">
        <f>RSI!I525</f>
        <v>63.257940522649285</v>
      </c>
      <c r="D525" s="2">
        <f>MACD!E525</f>
        <v>2.1022590554059528E-3</v>
      </c>
      <c r="E525" s="2">
        <f>MACD!F525</f>
        <v>-6.9539519976871828E-3</v>
      </c>
      <c r="F525" s="2">
        <f>'Moving Avg'!D525</f>
        <v>0.94066000000000005</v>
      </c>
      <c r="G525" s="2">
        <f>'Moving Avg'!F525</f>
        <v>0.9307700000000001</v>
      </c>
      <c r="H525" s="2">
        <f>'Moving Avg'!G525</f>
        <v>0.8645539999999996</v>
      </c>
      <c r="I525" s="2">
        <f>'Moving Avg'!H525</f>
        <v>0.86206999999999967</v>
      </c>
      <c r="J525" s="5" t="str">
        <f>OBV!F525</f>
        <v>BULLISH</v>
      </c>
      <c r="K525" s="5" t="str">
        <f>OBV!G525</f>
        <v>STRONG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0.92620000000000002</v>
      </c>
      <c r="C526" s="2">
        <f>RSI!I526</f>
        <v>56.425700046304321</v>
      </c>
      <c r="D526" s="2">
        <f>MACD!E526</f>
        <v>3.151771492437172E-3</v>
      </c>
      <c r="E526" s="2">
        <f>MACD!F526</f>
        <v>-4.9328072996623114E-3</v>
      </c>
      <c r="F526" s="2">
        <f>'Moving Avg'!D526</f>
        <v>0.93940000000000001</v>
      </c>
      <c r="G526" s="2">
        <f>'Moving Avg'!F526</f>
        <v>0.93123999999999985</v>
      </c>
      <c r="H526" s="2">
        <f>'Moving Avg'!G526</f>
        <v>0.86637399999999953</v>
      </c>
      <c r="I526" s="2">
        <f>'Moving Avg'!H526</f>
        <v>0.86233699999999969</v>
      </c>
      <c r="J526" s="5" t="str">
        <f>OBV!F526</f>
        <v>BULLISH</v>
      </c>
      <c r="K526" s="5" t="str">
        <f>OBV!G526</f>
        <v>STRONG</v>
      </c>
      <c r="L526" s="5" t="str">
        <f>OBV!H526</f>
        <v>BULLISH DIVERGENCE</v>
      </c>
    </row>
    <row r="527" spans="1:12" ht="13.5" x14ac:dyDescent="0.25">
      <c r="A527" s="3">
        <f>RSI!A527</f>
        <v>43069</v>
      </c>
      <c r="B527" s="2">
        <f>RSI!B527</f>
        <v>0.94189999999999996</v>
      </c>
      <c r="C527" s="2">
        <f>RSI!I527</f>
        <v>60.965918441600692</v>
      </c>
      <c r="D527" s="2">
        <f>MACD!E527</f>
        <v>3.7443892537301071E-3</v>
      </c>
      <c r="E527" s="2">
        <f>MACD!F527</f>
        <v>-3.1973679889838276E-3</v>
      </c>
      <c r="F527" s="2">
        <f>'Moving Avg'!D527</f>
        <v>0.94128000000000012</v>
      </c>
      <c r="G527" s="2">
        <f>'Moving Avg'!F527</f>
        <v>0.93202499999999999</v>
      </c>
      <c r="H527" s="2">
        <f>'Moving Avg'!G527</f>
        <v>0.86831999999999965</v>
      </c>
      <c r="I527" s="2">
        <f>'Moving Avg'!H527</f>
        <v>0.86276449999999971</v>
      </c>
      <c r="J527" s="5" t="str">
        <f>OBV!F527</f>
        <v>BULLISH</v>
      </c>
      <c r="K527" s="5" t="str">
        <f>OBV!G527</f>
        <v>STRONG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0.94189999999999996</v>
      </c>
      <c r="C528" s="2">
        <f>RSI!I528</f>
        <v>60.965918441600692</v>
      </c>
      <c r="D528" s="2">
        <f>MACD!E528</f>
        <v>6.742819242163689E-4</v>
      </c>
      <c r="E528" s="2">
        <f>MACD!F528</f>
        <v>-2.4230380063437885E-3</v>
      </c>
      <c r="F528" s="2">
        <f>'Moving Avg'!D528</f>
        <v>0.93875999999999993</v>
      </c>
      <c r="G528" s="2">
        <f>'Moving Avg'!F528</f>
        <v>0.93280999999999992</v>
      </c>
      <c r="H528" s="2">
        <f>'Moving Avg'!G528</f>
        <v>0.8705799999999998</v>
      </c>
      <c r="I528" s="2">
        <f>'Moving Avg'!H528</f>
        <v>0.86323299999999992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0.94189999999999996</v>
      </c>
      <c r="C529" s="2">
        <f>RSI!I529</f>
        <v>60.965918441600692</v>
      </c>
      <c r="D529" s="2">
        <f>MACD!E529</f>
        <v>-1.5813016499488519E-4</v>
      </c>
      <c r="E529" s="2">
        <f>MACD!F529</f>
        <v>-1.970056438074008E-3</v>
      </c>
      <c r="F529" s="2">
        <f>'Moving Avg'!D529</f>
        <v>0.93875999999999993</v>
      </c>
      <c r="G529" s="2">
        <f>'Moving Avg'!F529</f>
        <v>0.93296499999999993</v>
      </c>
      <c r="H529" s="2">
        <f>'Moving Avg'!G529</f>
        <v>0.87302799999999958</v>
      </c>
      <c r="I529" s="2">
        <f>'Moving Avg'!H529</f>
        <v>0.86378299999999986</v>
      </c>
      <c r="J529" s="5" t="str">
        <f>OBV!F529</f>
        <v>BULLISH</v>
      </c>
      <c r="K529" s="5" t="str">
        <f>OBV!G529</f>
        <v>NEUTRAL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0.94189999999999996</v>
      </c>
      <c r="C530" s="2">
        <f>RSI!I530</f>
        <v>60.965918441600692</v>
      </c>
      <c r="D530" s="2">
        <f>MACD!E530</f>
        <v>-1.5150555321546966E-3</v>
      </c>
      <c r="E530" s="2">
        <f>MACD!F530</f>
        <v>-1.8790562568901459E-3</v>
      </c>
      <c r="F530" s="2">
        <f>'Moving Avg'!D530</f>
        <v>0.93875999999999993</v>
      </c>
      <c r="G530" s="2">
        <f>'Moving Avg'!F530</f>
        <v>0.93296499999999993</v>
      </c>
      <c r="H530" s="2">
        <f>'Moving Avg'!G530</f>
        <v>0.87553999999999976</v>
      </c>
      <c r="I530" s="2">
        <f>'Moving Avg'!H530</f>
        <v>0.86440149999999993</v>
      </c>
      <c r="J530" s="5" t="str">
        <f>OBV!F530</f>
        <v>BULLISH</v>
      </c>
      <c r="K530" s="5" t="str">
        <f>OBV!G530</f>
        <v>NEUTRAL</v>
      </c>
      <c r="L530" s="5" t="str">
        <f>OBV!H530</f>
        <v>NEUTRAL</v>
      </c>
    </row>
    <row r="531" spans="1:12" ht="13.5" x14ac:dyDescent="0.25">
      <c r="A531" s="3">
        <f>RSI!A531</f>
        <v>43076</v>
      </c>
      <c r="B531" s="2">
        <f>RSI!B531</f>
        <v>0.94189999999999996</v>
      </c>
      <c r="C531" s="2">
        <f>RSI!I531</f>
        <v>60.965918441600692</v>
      </c>
      <c r="D531" s="2">
        <f>MACD!E531</f>
        <v>-8.7315881944904916E-4</v>
      </c>
      <c r="E531" s="2">
        <f>MACD!F531</f>
        <v>-1.6778767694019267E-3</v>
      </c>
      <c r="F531" s="2">
        <f>'Moving Avg'!D531</f>
        <v>0.94190000000000007</v>
      </c>
      <c r="G531" s="2">
        <f>'Moving Avg'!F531</f>
        <v>0.93296499999999993</v>
      </c>
      <c r="H531" s="2">
        <f>'Moving Avg'!G531</f>
        <v>0.87805199999999972</v>
      </c>
      <c r="I531" s="2">
        <f>'Moving Avg'!H531</f>
        <v>0.86495149999999976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0.91369999999999996</v>
      </c>
      <c r="C532" s="2">
        <f>RSI!I532</f>
        <v>47.963360401227952</v>
      </c>
      <c r="D532" s="2">
        <f>MACD!E532</f>
        <v>1.621468620071842E-3</v>
      </c>
      <c r="E532" s="2">
        <f>MACD!F532</f>
        <v>-1.0180076915071729E-3</v>
      </c>
      <c r="F532" s="2">
        <f>'Moving Avg'!D532</f>
        <v>0.93626000000000009</v>
      </c>
      <c r="G532" s="2">
        <f>'Moving Avg'!F532</f>
        <v>0.93171000000000004</v>
      </c>
      <c r="H532" s="2">
        <f>'Moving Avg'!G532</f>
        <v>0.87999999999999967</v>
      </c>
      <c r="I532" s="2">
        <f>'Moving Avg'!H532</f>
        <v>0.86518349999999988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0.91049999999999998</v>
      </c>
      <c r="C533" s="2">
        <f>RSI!I533</f>
        <v>46.745036575071424</v>
      </c>
      <c r="D533" s="2">
        <f>MACD!E533</f>
        <v>7.3933679687554488E-3</v>
      </c>
      <c r="E533" s="2">
        <f>MACD!F533</f>
        <v>6.6426744054535135E-4</v>
      </c>
      <c r="F533" s="2">
        <f>'Moving Avg'!D533</f>
        <v>0.92997999999999992</v>
      </c>
      <c r="G533" s="2">
        <f>'Moving Avg'!F533</f>
        <v>0.93107999999999991</v>
      </c>
      <c r="H533" s="2">
        <f>'Moving Avg'!G533</f>
        <v>0.88181999999999972</v>
      </c>
      <c r="I533" s="2">
        <f>'Moving Avg'!H533</f>
        <v>0.86527649999999978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0.91049999999999998</v>
      </c>
      <c r="C534" s="2">
        <f>RSI!I534</f>
        <v>46.745036575071424</v>
      </c>
      <c r="D534" s="2">
        <f>MACD!E534</f>
        <v>1.0394219390444825E-2</v>
      </c>
      <c r="E534" s="2">
        <f>MACD!F534</f>
        <v>2.6102578305252462E-3</v>
      </c>
      <c r="F534" s="2">
        <f>'Moving Avg'!D534</f>
        <v>0.92369999999999997</v>
      </c>
      <c r="G534" s="2">
        <f>'Moving Avg'!F534</f>
        <v>0.93045000000000011</v>
      </c>
      <c r="H534" s="2">
        <f>'Moving Avg'!G534</f>
        <v>0.88407999999999975</v>
      </c>
      <c r="I534" s="2">
        <f>'Moving Avg'!H534</f>
        <v>0.86536949999999979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0.95130000000000003</v>
      </c>
      <c r="C535" s="2">
        <f>RSI!I535</f>
        <v>61.28618376104761</v>
      </c>
      <c r="D535" s="2">
        <f>MACD!E535</f>
        <v>9.9624737021336562E-3</v>
      </c>
      <c r="E535" s="2">
        <f>MACD!F535</f>
        <v>4.0807010048469284E-3</v>
      </c>
      <c r="F535" s="2">
        <f>'Moving Avg'!D535</f>
        <v>0.92557999999999985</v>
      </c>
      <c r="G535" s="2">
        <f>'Moving Avg'!F535</f>
        <v>0.93186000000000013</v>
      </c>
      <c r="H535" s="2">
        <f>'Moving Avg'!G535</f>
        <v>0.88734399999999991</v>
      </c>
      <c r="I535" s="2">
        <f>'Moving Avg'!H535</f>
        <v>0.86578949999999977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0.95760000000000001</v>
      </c>
      <c r="C536" s="2">
        <f>RSI!I536</f>
        <v>62.967638037406132</v>
      </c>
      <c r="D536" s="2">
        <f>MACD!E536</f>
        <v>6.5215051577061089E-3</v>
      </c>
      <c r="E536" s="2">
        <f>MACD!F536</f>
        <v>4.5688618354187641E-3</v>
      </c>
      <c r="F536" s="2">
        <f>'Moving Avg'!D536</f>
        <v>0.92871999999999999</v>
      </c>
      <c r="G536" s="2">
        <f>'Moving Avg'!F536</f>
        <v>0.93343000000000009</v>
      </c>
      <c r="H536" s="2">
        <f>'Moving Avg'!G536</f>
        <v>0.89029599999999987</v>
      </c>
      <c r="I536" s="2">
        <f>'Moving Avg'!H536</f>
        <v>0.86622699999999986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0.94189999999999996</v>
      </c>
      <c r="C537" s="2">
        <f>RSI!I537</f>
        <v>56.394135870166714</v>
      </c>
      <c r="D537" s="2">
        <f>MACD!E537</f>
        <v>6.9717833048615896E-3</v>
      </c>
      <c r="E537" s="2">
        <f>MACD!F537</f>
        <v>5.0494461293073296E-3</v>
      </c>
      <c r="F537" s="2">
        <f>'Moving Avg'!D537</f>
        <v>0.93435999999999986</v>
      </c>
      <c r="G537" s="2">
        <f>'Moving Avg'!F537</f>
        <v>0.93390000000000017</v>
      </c>
      <c r="H537" s="2">
        <f>'Moving Avg'!G537</f>
        <v>0.89312199999999975</v>
      </c>
      <c r="I537" s="2">
        <f>'Moving Avg'!H537</f>
        <v>0.86653150000000001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</row>
    <row r="538" spans="1:12" ht="13.5" x14ac:dyDescent="0.25">
      <c r="A538" s="3">
        <f>RSI!A538</f>
        <v>43087</v>
      </c>
      <c r="B538" s="2">
        <f>RSI!B538</f>
        <v>0.94189999999999996</v>
      </c>
      <c r="C538" s="2">
        <f>RSI!I538</f>
        <v>56.394135870166714</v>
      </c>
      <c r="D538" s="2">
        <f>MACD!E538</f>
        <v>7.2451148069935245E-3</v>
      </c>
      <c r="E538" s="2">
        <f>MACD!F538</f>
        <v>5.4885798648445687E-3</v>
      </c>
      <c r="F538" s="2">
        <f>'Moving Avg'!D538</f>
        <v>0.94063999999999992</v>
      </c>
      <c r="G538" s="2">
        <f>'Moving Avg'!F538</f>
        <v>0.93547000000000025</v>
      </c>
      <c r="H538" s="2">
        <f>'Moving Avg'!G538</f>
        <v>0.89550799999999986</v>
      </c>
      <c r="I538" s="2">
        <f>'Moving Avg'!H538</f>
        <v>0.86693150000000008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0.97019999999999995</v>
      </c>
      <c r="C539" s="2">
        <f>RSI!I539</f>
        <v>64.205868740564028</v>
      </c>
      <c r="D539" s="2">
        <f>MACD!E539</f>
        <v>5.2804017125728242E-3</v>
      </c>
      <c r="E539" s="2">
        <f>MACD!F539</f>
        <v>5.4469442343902195E-3</v>
      </c>
      <c r="F539" s="2">
        <f>'Moving Avg'!D539</f>
        <v>0.95257999999999998</v>
      </c>
      <c r="G539" s="2">
        <f>'Moving Avg'!F539</f>
        <v>0.93782500000000013</v>
      </c>
      <c r="H539" s="2">
        <f>'Moving Avg'!G539</f>
        <v>0.8984599999999997</v>
      </c>
      <c r="I539" s="2">
        <f>'Moving Avg'!H539</f>
        <v>0.86748649999999994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0.99839999999999995</v>
      </c>
      <c r="C540" s="2">
        <f>RSI!I540</f>
        <v>69.977479035897815</v>
      </c>
      <c r="D540" s="2">
        <f>MACD!E540</f>
        <v>1.2695250521284063E-3</v>
      </c>
      <c r="E540" s="2">
        <f>MACD!F540</f>
        <v>4.6114603979378575E-3</v>
      </c>
      <c r="F540" s="2">
        <f>'Moving Avg'!D540</f>
        <v>0.96200000000000008</v>
      </c>
      <c r="G540" s="2">
        <f>'Moving Avg'!F540</f>
        <v>0.94175000000000009</v>
      </c>
      <c r="H540" s="2">
        <f>'Moving Avg'!G540</f>
        <v>0.90166199999999974</v>
      </c>
      <c r="I540" s="2">
        <f>'Moving Avg'!H540</f>
        <v>0.86815549999999997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0.97330000000000005</v>
      </c>
      <c r="C541" s="2">
        <f>RSI!I541</f>
        <v>60.60970063869366</v>
      </c>
      <c r="D541" s="2">
        <f>MACD!E541</f>
        <v>-6.7198258841505432E-4</v>
      </c>
      <c r="E541" s="2">
        <f>MACD!F541</f>
        <v>3.5547718006672755E-3</v>
      </c>
      <c r="F541" s="2">
        <f>'Moving Avg'!D541</f>
        <v>0.96514000000000011</v>
      </c>
      <c r="G541" s="2">
        <f>'Moving Avg'!F541</f>
        <v>0.94379000000000024</v>
      </c>
      <c r="H541" s="2">
        <f>'Moving Avg'!G541</f>
        <v>0.90436199999999989</v>
      </c>
      <c r="I541" s="2">
        <f>'Moving Avg'!H541</f>
        <v>0.86873999999999996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0.98899999999999999</v>
      </c>
      <c r="C542" s="2">
        <f>RSI!I542</f>
        <v>63.867930825999785</v>
      </c>
      <c r="D542" s="2">
        <f>MACD!E542</f>
        <v>-8.0447081462378112E-3</v>
      </c>
      <c r="E542" s="2">
        <f>MACD!F542</f>
        <v>1.2348758112862583E-3</v>
      </c>
      <c r="F542" s="2">
        <f>'Moving Avg'!D542</f>
        <v>0.97455999999999998</v>
      </c>
      <c r="G542" s="2">
        <f>'Moving Avg'!F542</f>
        <v>0.9466150000000001</v>
      </c>
      <c r="H542" s="2">
        <f>'Moving Avg'!G542</f>
        <v>0.90787799999999974</v>
      </c>
      <c r="I542" s="2">
        <f>'Moving Avg'!H542</f>
        <v>0.86932100000000001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0.97330000000000005</v>
      </c>
      <c r="C543" s="2">
        <f>RSI!I543</f>
        <v>58.643963191973356</v>
      </c>
      <c r="D543" s="2">
        <f>MACD!E543</f>
        <v>-1.3916846880757117E-2</v>
      </c>
      <c r="E543" s="2">
        <f>MACD!F543</f>
        <v>-1.7954687271224167E-3</v>
      </c>
      <c r="F543" s="2">
        <f>'Moving Avg'!D543</f>
        <v>0.98083999999999993</v>
      </c>
      <c r="G543" s="2">
        <f>'Moving Avg'!F543</f>
        <v>0.94755500000000015</v>
      </c>
      <c r="H543" s="2">
        <f>'Moving Avg'!G543</f>
        <v>0.91151999999999989</v>
      </c>
      <c r="I543" s="2">
        <f>'Moving Avg'!H543</f>
        <v>0.86994649999999996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0.97330000000000005</v>
      </c>
      <c r="C544" s="2">
        <f>RSI!I544</f>
        <v>58.643963191973356</v>
      </c>
      <c r="D544" s="2">
        <f>MACD!E544</f>
        <v>-1.9074598346483063E-2</v>
      </c>
      <c r="E544" s="2">
        <f>MACD!F544</f>
        <v>-5.2512946509945466E-3</v>
      </c>
      <c r="F544" s="2">
        <f>'Moving Avg'!D544</f>
        <v>0.98146</v>
      </c>
      <c r="G544" s="2">
        <f>'Moving Avg'!F544</f>
        <v>0.94912500000000011</v>
      </c>
      <c r="H544" s="2">
        <f>'Moving Avg'!G544</f>
        <v>0.91472200000000004</v>
      </c>
      <c r="I544" s="2">
        <f>'Moving Avg'!H544</f>
        <v>0.87059900000000001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0.97330000000000005</v>
      </c>
      <c r="C545" s="2">
        <f>RSI!I545</f>
        <v>58.643963191973349</v>
      </c>
      <c r="D545" s="2">
        <f>MACD!E545</f>
        <v>-1.7336943815681627E-2</v>
      </c>
      <c r="E545" s="2">
        <f>MACD!F545</f>
        <v>-7.6684244839319623E-3</v>
      </c>
      <c r="F545" s="2">
        <f>'Moving Avg'!D545</f>
        <v>0.97643999999999997</v>
      </c>
      <c r="G545" s="2">
        <f>'Moving Avg'!F545</f>
        <v>0.95069500000000029</v>
      </c>
      <c r="H545" s="2">
        <f>'Moving Avg'!G545</f>
        <v>0.91792399999999996</v>
      </c>
      <c r="I545" s="2">
        <f>'Moving Avg'!H545</f>
        <v>0.87134699999999998</v>
      </c>
      <c r="J545" s="5" t="str">
        <f>OBV!F545</f>
        <v>BULLISH</v>
      </c>
      <c r="K545" s="5" t="str">
        <f>OBV!G545</f>
        <v>STRONG</v>
      </c>
      <c r="L545" s="5" t="str">
        <f>OBV!H545</f>
        <v>BULLISH DIVERGENCE</v>
      </c>
    </row>
    <row r="546" spans="1:12" ht="13.5" x14ac:dyDescent="0.25">
      <c r="A546" s="3">
        <f>RSI!A546</f>
        <v>43097</v>
      </c>
      <c r="B546" s="2">
        <f>RSI!B546</f>
        <v>0.97330000000000005</v>
      </c>
      <c r="C546" s="2">
        <f>RSI!I546</f>
        <v>58.643963191973349</v>
      </c>
      <c r="D546" s="2">
        <f>MACD!E546</f>
        <v>-1.5059443042937604E-2</v>
      </c>
      <c r="E546" s="2">
        <f>MACD!F546</f>
        <v>-9.1466281957330916E-3</v>
      </c>
      <c r="F546" s="2">
        <f>'Moving Avg'!D546</f>
        <v>0.97643999999999997</v>
      </c>
      <c r="G546" s="2">
        <f>'Moving Avg'!F546</f>
        <v>0.9530500000000004</v>
      </c>
      <c r="H546" s="2">
        <f>'Moving Avg'!G546</f>
        <v>0.92112600000000011</v>
      </c>
      <c r="I546" s="2">
        <f>'Moving Avg'!H546</f>
        <v>0.8719174999999999</v>
      </c>
      <c r="J546" s="5" t="str">
        <f>OBV!F546</f>
        <v>BULLISH</v>
      </c>
      <c r="K546" s="5" t="str">
        <f>OBV!G546</f>
        <v>STRONG</v>
      </c>
      <c r="L546" s="5" t="str">
        <f>OBV!H546</f>
        <v>NEUTRAL</v>
      </c>
    </row>
    <row r="547" spans="1:12" ht="13.5" x14ac:dyDescent="0.25">
      <c r="A547" s="3">
        <f>RSI!A547</f>
        <v>43098</v>
      </c>
      <c r="B547" s="2">
        <f>RSI!B547</f>
        <v>0.9607</v>
      </c>
      <c r="C547" s="2">
        <f>RSI!I547</f>
        <v>53.886179927219246</v>
      </c>
      <c r="D547" s="2">
        <f>MACD!E547</f>
        <v>-1.4764427417079173E-2</v>
      </c>
      <c r="E547" s="2">
        <f>MACD!F547</f>
        <v>-1.0270188040002308E-2</v>
      </c>
      <c r="F547" s="2">
        <f>'Moving Avg'!D547</f>
        <v>0.97078000000000009</v>
      </c>
      <c r="G547" s="2">
        <f>'Moving Avg'!F547</f>
        <v>0.95399000000000012</v>
      </c>
      <c r="H547" s="2">
        <f>'Moving Avg'!G547</f>
        <v>0.92407600000000012</v>
      </c>
      <c r="I547" s="2">
        <f>'Moving Avg'!H547</f>
        <v>0.87237049999999994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0.97960000000000003</v>
      </c>
      <c r="C548" s="2">
        <f>RSI!I548</f>
        <v>59.229414414354999</v>
      </c>
      <c r="D548" s="2">
        <f>MACD!E548</f>
        <v>-1.5979279249616507E-2</v>
      </c>
      <c r="E548" s="2">
        <f>MACD!F548</f>
        <v>-1.1412006281925149E-2</v>
      </c>
      <c r="F548" s="2">
        <f>'Moving Avg'!D548</f>
        <v>0.97204000000000013</v>
      </c>
      <c r="G548" s="2">
        <f>'Moving Avg'!F548</f>
        <v>0.95587500000000003</v>
      </c>
      <c r="H548" s="2">
        <f>'Moving Avg'!G548</f>
        <v>0.92740400000000012</v>
      </c>
      <c r="I548" s="2">
        <f>'Moving Avg'!H548</f>
        <v>0.87265900000000007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0.95130000000000003</v>
      </c>
      <c r="C549" s="2">
        <f>RSI!I549</f>
        <v>49.904910626053372</v>
      </c>
      <c r="D549" s="2">
        <f>MACD!E549</f>
        <v>-1.072847337197913E-2</v>
      </c>
      <c r="E549" s="2">
        <f>MACD!F549</f>
        <v>-1.1275299699935945E-2</v>
      </c>
      <c r="F549" s="2">
        <f>'Moving Avg'!D549</f>
        <v>0.96764000000000006</v>
      </c>
      <c r="G549" s="2">
        <f>'Moving Avg'!F549</f>
        <v>0.95634500000000011</v>
      </c>
      <c r="H549" s="2">
        <f>'Moving Avg'!G549</f>
        <v>0.93060600000000004</v>
      </c>
      <c r="I549" s="2">
        <f>'Moving Avg'!H549</f>
        <v>0.87264249999999999</v>
      </c>
      <c r="J549" s="5" t="str">
        <f>OBV!F549</f>
        <v>BULLISH</v>
      </c>
      <c r="K549" s="5" t="str">
        <f>OBV!G549</f>
        <v>NEUTRAL</v>
      </c>
      <c r="L549" s="5" t="str">
        <f>OBV!H549</f>
        <v>BULLISH DIVERGENCE</v>
      </c>
    </row>
    <row r="550" spans="1:12" ht="13.5" x14ac:dyDescent="0.25">
      <c r="A550" s="3">
        <f>RSI!A550</f>
        <v>43104</v>
      </c>
      <c r="B550" s="2">
        <f>RSI!B550</f>
        <v>0.97330000000000005</v>
      </c>
      <c r="C550" s="2">
        <f>RSI!I550</f>
        <v>55.738493964591875</v>
      </c>
      <c r="D550" s="2">
        <f>MACD!E550</f>
        <v>-3.5681157940926633E-3</v>
      </c>
      <c r="E550" s="2">
        <f>MACD!F550</f>
        <v>-9.7338629187672891E-3</v>
      </c>
      <c r="F550" s="2">
        <f>'Moving Avg'!D550</f>
        <v>0.96764000000000006</v>
      </c>
      <c r="G550" s="2">
        <f>'Moving Avg'!F550</f>
        <v>0.95791500000000018</v>
      </c>
      <c r="H550" s="2">
        <f>'Moving Avg'!G550</f>
        <v>0.93380800000000008</v>
      </c>
      <c r="I550" s="2">
        <f>'Moving Avg'!H550</f>
        <v>0.87284499999999998</v>
      </c>
      <c r="J550" s="5" t="str">
        <f>OBV!F550</f>
        <v>BULLISH</v>
      </c>
      <c r="K550" s="5" t="str">
        <f>OBV!G550</f>
        <v>NEUTRAL</v>
      </c>
      <c r="L550" s="5" t="str">
        <f>OBV!H550</f>
        <v>NEUTRAL</v>
      </c>
    </row>
    <row r="551" spans="1:12" ht="13.5" x14ac:dyDescent="0.25">
      <c r="A551" s="3">
        <f>RSI!A551</f>
        <v>43105</v>
      </c>
      <c r="B551" s="2">
        <f>RSI!B551</f>
        <v>0.94499999999999995</v>
      </c>
      <c r="C551" s="2">
        <f>RSI!I551</f>
        <v>47.995802609394758</v>
      </c>
      <c r="D551" s="2">
        <f>MACD!E551</f>
        <v>6.0331097825816471E-4</v>
      </c>
      <c r="E551" s="2">
        <f>MACD!F551</f>
        <v>-7.6664281393621992E-3</v>
      </c>
      <c r="F551" s="2">
        <f>'Moving Avg'!D551</f>
        <v>0.96198000000000017</v>
      </c>
      <c r="G551" s="2">
        <f>'Moving Avg'!F551</f>
        <v>0.95806999999999998</v>
      </c>
      <c r="H551" s="2">
        <f>'Moving Avg'!G551</f>
        <v>0.93644400000000005</v>
      </c>
      <c r="I551" s="2">
        <f>'Moving Avg'!H551</f>
        <v>0.87293349999999992</v>
      </c>
      <c r="J551" s="5" t="str">
        <f>OBV!F551</f>
        <v>BULLISH</v>
      </c>
      <c r="K551" s="5" t="str">
        <f>OBV!G551</f>
        <v>NEUTRAL</v>
      </c>
      <c r="L551" s="5" t="str">
        <f>OBV!H551</f>
        <v>BULLISH DIVERGENCE</v>
      </c>
    </row>
    <row r="552" spans="1:12" ht="13.5" x14ac:dyDescent="0.25">
      <c r="A552" s="3">
        <f>RSI!A552</f>
        <v>43108</v>
      </c>
      <c r="B552" s="2">
        <f>RSI!B552</f>
        <v>0.94189999999999996</v>
      </c>
      <c r="C552" s="2">
        <f>RSI!I552</f>
        <v>47.221980986427731</v>
      </c>
      <c r="D552" s="2">
        <f>MACD!E552</f>
        <v>6.8321688656755031E-3</v>
      </c>
      <c r="E552" s="2">
        <f>MACD!F552</f>
        <v>-4.7667087383546592E-3</v>
      </c>
      <c r="F552" s="2">
        <f>'Moving Avg'!D552</f>
        <v>0.95822000000000007</v>
      </c>
      <c r="G552" s="2">
        <f>'Moving Avg'!F552</f>
        <v>0.95948000000000011</v>
      </c>
      <c r="H552" s="2">
        <f>'Moving Avg'!G552</f>
        <v>0.93851600000000002</v>
      </c>
      <c r="I552" s="2">
        <f>'Moving Avg'!H552</f>
        <v>0.87316999999999989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</row>
    <row r="553" spans="1:12" ht="13.5" x14ac:dyDescent="0.25">
      <c r="A553" s="3">
        <f>RSI!A553</f>
        <v>43109</v>
      </c>
      <c r="B553" s="2">
        <f>RSI!B553</f>
        <v>0.9325</v>
      </c>
      <c r="C553" s="2">
        <f>RSI!I553</f>
        <v>44.86014818676378</v>
      </c>
      <c r="D553" s="2">
        <f>MACD!E553</f>
        <v>1.0452132522590141E-2</v>
      </c>
      <c r="E553" s="2">
        <f>MACD!F553</f>
        <v>-1.7229404861656993E-3</v>
      </c>
      <c r="F553" s="2">
        <f>'Moving Avg'!D553</f>
        <v>0.94879999999999998</v>
      </c>
      <c r="G553" s="2">
        <f>'Moving Avg'!F553</f>
        <v>0.96057999999999999</v>
      </c>
      <c r="H553" s="2">
        <f>'Moving Avg'!G553</f>
        <v>0.93989800000000001</v>
      </c>
      <c r="I553" s="2">
        <f>'Moving Avg'!H553</f>
        <v>0.87333199999999989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0.92310000000000003</v>
      </c>
      <c r="C554" s="2">
        <f>RSI!I554</f>
        <v>42.567347917938129</v>
      </c>
      <c r="D554" s="2">
        <f>MACD!E554</f>
        <v>1.4330427324758865E-2</v>
      </c>
      <c r="E554" s="2">
        <f>MACD!F554</f>
        <v>1.4877330760192137E-3</v>
      </c>
      <c r="F554" s="2">
        <f>'Moving Avg'!D554</f>
        <v>0.94316</v>
      </c>
      <c r="G554" s="2">
        <f>'Moving Avg'!F554</f>
        <v>0.96121000000000001</v>
      </c>
      <c r="H554" s="2">
        <f>'Moving Avg'!G554</f>
        <v>0.94153200000000004</v>
      </c>
      <c r="I554" s="2">
        <f>'Moving Avg'!H554</f>
        <v>0.87346099999999982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0.91049999999999998</v>
      </c>
      <c r="C555" s="2">
        <f>RSI!I555</f>
        <v>39.642558700700974</v>
      </c>
      <c r="D555" s="2">
        <f>MACD!E555</f>
        <v>1.8711080775748457E-2</v>
      </c>
      <c r="E555" s="2">
        <f>MACD!F555</f>
        <v>4.9324026159650626E-3</v>
      </c>
      <c r="F555" s="2">
        <f>'Moving Avg'!D555</f>
        <v>0.93059999999999987</v>
      </c>
      <c r="G555" s="2">
        <f>'Moving Avg'!F555</f>
        <v>0.95917000000000008</v>
      </c>
      <c r="H555" s="2">
        <f>'Moving Avg'!G555</f>
        <v>0.94240999999999997</v>
      </c>
      <c r="I555" s="2">
        <f>'Moving Avg'!H555</f>
        <v>0.87359500000000001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0.93559999999999999</v>
      </c>
      <c r="C556" s="2">
        <f>RSI!I556</f>
        <v>47.396468440851024</v>
      </c>
      <c r="D556" s="2">
        <f>MACD!E556</f>
        <v>2.0786395237056388E-2</v>
      </c>
      <c r="E556" s="2">
        <f>MACD!F556</f>
        <v>8.1032011401833276E-3</v>
      </c>
      <c r="F556" s="2">
        <f>'Moving Avg'!D556</f>
        <v>0.92871999999999999</v>
      </c>
      <c r="G556" s="2">
        <f>'Moving Avg'!F556</f>
        <v>0.95806999999999998</v>
      </c>
      <c r="H556" s="2">
        <f>'Moving Avg'!G556</f>
        <v>0.94278600000000001</v>
      </c>
      <c r="I556" s="2">
        <f>'Moving Avg'!H556</f>
        <v>0.87390899999999982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</row>
    <row r="557" spans="1:12" ht="13.5" x14ac:dyDescent="0.25">
      <c r="A557" s="3">
        <f>RSI!A557</f>
        <v>43115</v>
      </c>
      <c r="B557" s="2">
        <f>RSI!B557</f>
        <v>0.94820000000000004</v>
      </c>
      <c r="C557" s="2">
        <f>RSI!I557</f>
        <v>50.812531648446161</v>
      </c>
      <c r="D557" s="2">
        <f>MACD!E557</f>
        <v>1.9733306621419588E-2</v>
      </c>
      <c r="E557" s="2">
        <f>MACD!F557</f>
        <v>1.042922223643058E-2</v>
      </c>
      <c r="F557" s="2">
        <f>'Moving Avg'!D557</f>
        <v>0.92997999999999992</v>
      </c>
      <c r="G557" s="2">
        <f>'Moving Avg'!F557</f>
        <v>0.95838500000000004</v>
      </c>
      <c r="H557" s="2">
        <f>'Moving Avg'!G557</f>
        <v>0.9432259999999999</v>
      </c>
      <c r="I557" s="2">
        <f>'Moving Avg'!H557</f>
        <v>0.87421800000000005</v>
      </c>
      <c r="J557" s="5" t="str">
        <f>OBV!F557</f>
        <v>BULLISH</v>
      </c>
      <c r="K557" s="5" t="str">
        <f>OBV!G557</f>
        <v>STRONG</v>
      </c>
      <c r="L557" s="5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0.94820000000000004</v>
      </c>
      <c r="C558" s="2">
        <f>RSI!I558</f>
        <v>50.812531648446154</v>
      </c>
      <c r="D558" s="2">
        <f>MACD!E558</f>
        <v>2.1733498656217876E-2</v>
      </c>
      <c r="E558" s="2">
        <f>MACD!F558</f>
        <v>1.2690077520388039E-2</v>
      </c>
      <c r="F558" s="2">
        <f>'Moving Avg'!D558</f>
        <v>0.93312000000000006</v>
      </c>
      <c r="G558" s="2">
        <f>'Moving Avg'!F558</f>
        <v>0.9587</v>
      </c>
      <c r="H558" s="2">
        <f>'Moving Avg'!G558</f>
        <v>0.94366599999999989</v>
      </c>
      <c r="I558" s="2">
        <f>'Moving Avg'!H558</f>
        <v>0.87452700000000005</v>
      </c>
      <c r="J558" s="5" t="str">
        <f>OBV!F558</f>
        <v>BULLISH</v>
      </c>
      <c r="K558" s="5" t="str">
        <f>OBV!G558</f>
        <v>STRONG</v>
      </c>
      <c r="L558" s="5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0.92310000000000003</v>
      </c>
      <c r="C559" s="2">
        <f>RSI!I559</f>
        <v>44.183585442497872</v>
      </c>
      <c r="D559" s="2">
        <f>MACD!E559</f>
        <v>2.091617334266993E-2</v>
      </c>
      <c r="E559" s="2">
        <f>MACD!F559</f>
        <v>1.4335296684844418E-2</v>
      </c>
      <c r="F559" s="2">
        <f>'Moving Avg'!D559</f>
        <v>0.93311999999999995</v>
      </c>
      <c r="G559" s="2">
        <f>'Moving Avg'!F559</f>
        <v>0.95634500000000011</v>
      </c>
      <c r="H559" s="2">
        <f>'Moving Avg'!G559</f>
        <v>0.94335199999999986</v>
      </c>
      <c r="I559" s="2">
        <f>'Moving Avg'!H559</f>
        <v>0.87471050000000017</v>
      </c>
      <c r="J559" s="5" t="str">
        <f>OBV!F559</f>
        <v>BULLISH</v>
      </c>
      <c r="K559" s="5" t="str">
        <f>OBV!G559</f>
        <v>STRONG</v>
      </c>
      <c r="L559" s="5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0.97640000000000005</v>
      </c>
      <c r="C560" s="2">
        <f>RSI!I560</f>
        <v>57.009408694682321</v>
      </c>
      <c r="D560" s="2">
        <f>MACD!E560</f>
        <v>1.979529256034418E-2</v>
      </c>
      <c r="E560" s="2">
        <f>MACD!F560</f>
        <v>1.542729585994437E-2</v>
      </c>
      <c r="F560" s="2">
        <f>'Moving Avg'!D560</f>
        <v>0.94629999999999992</v>
      </c>
      <c r="G560" s="2">
        <f>'Moving Avg'!F560</f>
        <v>0.95524500000000023</v>
      </c>
      <c r="H560" s="2">
        <f>'Moving Avg'!G560</f>
        <v>0.94404199999999994</v>
      </c>
      <c r="I560" s="2">
        <f>'Moving Avg'!H560</f>
        <v>0.87510600000000027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1.0109999999999999</v>
      </c>
      <c r="C561" s="2">
        <f>RSI!I561</f>
        <v>62.959619209976957</v>
      </c>
      <c r="D561" s="2">
        <f>MACD!E561</f>
        <v>1.1739385479486608E-2</v>
      </c>
      <c r="E561" s="2">
        <f>MACD!F561</f>
        <v>1.4689713783852818E-2</v>
      </c>
      <c r="F561" s="2">
        <f>'Moving Avg'!D561</f>
        <v>0.9613799999999999</v>
      </c>
      <c r="G561" s="2">
        <f>'Moving Avg'!F561</f>
        <v>0.95713000000000004</v>
      </c>
      <c r="H561" s="2">
        <f>'Moving Avg'!G561</f>
        <v>0.94542399999999982</v>
      </c>
      <c r="I561" s="2">
        <f>'Moving Avg'!H561</f>
        <v>0.87567450000000036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1.0361</v>
      </c>
      <c r="C562" s="2">
        <f>RSI!I562</f>
        <v>66.573937830606482</v>
      </c>
      <c r="D562" s="2">
        <f>MACD!E562</f>
        <v>2.2056761086781673E-3</v>
      </c>
      <c r="E562" s="2">
        <f>MACD!F562</f>
        <v>1.2192906248817888E-2</v>
      </c>
      <c r="F562" s="2">
        <f>'Moving Avg'!D562</f>
        <v>0.97896000000000005</v>
      </c>
      <c r="G562" s="2">
        <f>'Moving Avg'!F562</f>
        <v>0.95948500000000025</v>
      </c>
      <c r="H562" s="2">
        <f>'Moving Avg'!G562</f>
        <v>0.94736999999999993</v>
      </c>
      <c r="I562" s="2">
        <f>'Moving Avg'!H562</f>
        <v>0.87638200000000022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1.0361</v>
      </c>
      <c r="C563" s="2">
        <f>RSI!I563</f>
        <v>66.573937830606482</v>
      </c>
      <c r="D563" s="2">
        <f>MACD!E563</f>
        <v>-7.8085483397749567E-3</v>
      </c>
      <c r="E563" s="2">
        <f>MACD!F563</f>
        <v>8.1926153310993202E-3</v>
      </c>
      <c r="F563" s="2">
        <f>'Moving Avg'!D563</f>
        <v>0.99654000000000009</v>
      </c>
      <c r="G563" s="2">
        <f>'Moving Avg'!F563</f>
        <v>0.96262500000000006</v>
      </c>
      <c r="H563" s="2">
        <f>'Moving Avg'!G563</f>
        <v>0.94962999999999975</v>
      </c>
      <c r="I563" s="2">
        <f>'Moving Avg'!H563</f>
        <v>0.87713050000000037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1.0204</v>
      </c>
      <c r="C564" s="2">
        <f>RSI!I564</f>
        <v>62.172972743080948</v>
      </c>
      <c r="D564" s="2">
        <f>MACD!E564</f>
        <v>-1.7029282043380389E-2</v>
      </c>
      <c r="E564" s="2">
        <f>MACD!F564</f>
        <v>3.1482358562033783E-3</v>
      </c>
      <c r="F564" s="2">
        <f>'Moving Avg'!D564</f>
        <v>1.016</v>
      </c>
      <c r="G564" s="2">
        <f>'Moving Avg'!F564</f>
        <v>0.96498000000000006</v>
      </c>
      <c r="H564" s="2">
        <f>'Moving Avg'!G564</f>
        <v>0.95157599999999998</v>
      </c>
      <c r="I564" s="2">
        <f>'Moving Avg'!H564</f>
        <v>0.87792300000000045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1.0298</v>
      </c>
      <c r="C565" s="2">
        <f>RSI!I565</f>
        <v>63.719405213884443</v>
      </c>
      <c r="D565" s="2">
        <f>MACD!E565</f>
        <v>-2.7803027457391716E-2</v>
      </c>
      <c r="E565" s="2">
        <f>MACD!F565</f>
        <v>-3.042016806515641E-3</v>
      </c>
      <c r="F565" s="2">
        <f>'Moving Avg'!D565</f>
        <v>1.02668</v>
      </c>
      <c r="G565" s="2">
        <f>'Moving Avg'!F565</f>
        <v>0.96780500000000025</v>
      </c>
      <c r="H565" s="2">
        <f>'Moving Avg'!G565</f>
        <v>0.95371000000000006</v>
      </c>
      <c r="I565" s="2">
        <f>'Moving Avg'!H565</f>
        <v>0.87872150000000038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1.0298</v>
      </c>
      <c r="C566" s="2">
        <f>RSI!I566</f>
        <v>63.719405213884443</v>
      </c>
      <c r="D566" s="2">
        <f>MACD!E566</f>
        <v>-3.3425158166860425E-2</v>
      </c>
      <c r="E566" s="2">
        <f>MACD!F566</f>
        <v>-9.1186450785845988E-3</v>
      </c>
      <c r="F566" s="2">
        <f>'Moving Avg'!D566</f>
        <v>1.03044</v>
      </c>
      <c r="G566" s="2">
        <f>'Moving Avg'!F566</f>
        <v>0.9706300000000001</v>
      </c>
      <c r="H566" s="2">
        <f>'Moving Avg'!G566</f>
        <v>0.95578199999999991</v>
      </c>
      <c r="I566" s="2">
        <f>'Moving Avg'!H566</f>
        <v>0.87950650000000041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1.0173000000000001</v>
      </c>
      <c r="C567" s="2">
        <f>RSI!I567</f>
        <v>59.940216482343885</v>
      </c>
      <c r="D567" s="2">
        <f>MACD!E567</f>
        <v>-3.5658164754998389E-2</v>
      </c>
      <c r="E567" s="2">
        <f>MACD!F567</f>
        <v>-1.4426549013867357E-2</v>
      </c>
      <c r="F567" s="2">
        <f>'Moving Avg'!D567</f>
        <v>1.02668</v>
      </c>
      <c r="G567" s="2">
        <f>'Moving Avg'!F567</f>
        <v>0.97345999999999988</v>
      </c>
      <c r="H567" s="2">
        <f>'Moving Avg'!G567</f>
        <v>0.95747799999999994</v>
      </c>
      <c r="I567" s="2">
        <f>'Moving Avg'!H567</f>
        <v>0.88022900000000037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1.0016</v>
      </c>
      <c r="C568" s="2">
        <f>RSI!I568</f>
        <v>55.48872130252186</v>
      </c>
      <c r="D568" s="2">
        <f>MACD!E568</f>
        <v>-3.6625811913739148E-2</v>
      </c>
      <c r="E568" s="2">
        <f>MACD!F568</f>
        <v>-1.8866401593841717E-2</v>
      </c>
      <c r="F568" s="2">
        <f>'Moving Avg'!D568</f>
        <v>1.0197800000000001</v>
      </c>
      <c r="G568" s="2">
        <f>'Moving Avg'!F568</f>
        <v>0.97455999999999998</v>
      </c>
      <c r="H568" s="2">
        <f>'Moving Avg'!G568</f>
        <v>0.95930000000000004</v>
      </c>
      <c r="I568" s="2">
        <f>'Moving Avg'!H568</f>
        <v>0.88087300000000046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0.98899999999999999</v>
      </c>
      <c r="C569" s="2">
        <f>RSI!I569</f>
        <v>52.14191807349296</v>
      </c>
      <c r="D569" s="2">
        <f>MACD!E569</f>
        <v>-4.0503303996356599E-2</v>
      </c>
      <c r="E569" s="2">
        <f>MACD!F569</f>
        <v>-2.3193782074344693E-2</v>
      </c>
      <c r="F569" s="2">
        <f>'Moving Avg'!D569</f>
        <v>1.0135000000000001</v>
      </c>
      <c r="G569" s="2">
        <f>'Moving Avg'!F569</f>
        <v>0.97644499999999979</v>
      </c>
      <c r="H569" s="2">
        <f>'Moving Avg'!G569</f>
        <v>0.96061800000000008</v>
      </c>
      <c r="I569" s="2">
        <f>'Moving Avg'!H569</f>
        <v>0.8814540000000004</v>
      </c>
      <c r="J569" s="5" t="str">
        <f>OBV!F569</f>
        <v>BEARISH</v>
      </c>
      <c r="K569" s="5" t="str">
        <f>OBV!G569</f>
        <v>NEUTRAL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0.9607</v>
      </c>
      <c r="C570" s="2">
        <f>RSI!I570</f>
        <v>45.503416775530305</v>
      </c>
      <c r="D570" s="2">
        <f>MACD!E570</f>
        <v>-3.3534349884488779E-2</v>
      </c>
      <c r="E570" s="2">
        <f>MACD!F570</f>
        <v>-2.5261895636373509E-2</v>
      </c>
      <c r="F570" s="2">
        <f>'Moving Avg'!D570</f>
        <v>0.99968000000000001</v>
      </c>
      <c r="G570" s="2">
        <f>'Moving Avg'!F570</f>
        <v>0.97581499999999988</v>
      </c>
      <c r="H570" s="2">
        <f>'Moving Avg'!G570</f>
        <v>0.96143400000000012</v>
      </c>
      <c r="I570" s="2">
        <f>'Moving Avg'!H570</f>
        <v>0.88185250000000037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0.9859</v>
      </c>
      <c r="C571" s="2">
        <f>RSI!I571</f>
        <v>51.432987090313709</v>
      </c>
      <c r="D571" s="2">
        <f>MACD!E571</f>
        <v>-2.4056857632917317E-2</v>
      </c>
      <c r="E571" s="2">
        <f>MACD!F571</f>
        <v>-2.5020888035682271E-2</v>
      </c>
      <c r="F571" s="2">
        <f>'Moving Avg'!D571</f>
        <v>0.99090000000000011</v>
      </c>
      <c r="G571" s="2">
        <f>'Moving Avg'!F571</f>
        <v>0.97786000000000006</v>
      </c>
      <c r="H571" s="2">
        <f>'Moving Avg'!G571</f>
        <v>0.9625020000000003</v>
      </c>
      <c r="I571" s="2">
        <f>'Moving Avg'!H571</f>
        <v>0.88230900000000023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1.0046999999999999</v>
      </c>
      <c r="C572" s="2">
        <f>RSI!I572</f>
        <v>55.337269397678355</v>
      </c>
      <c r="D572" s="2">
        <f>MACD!E572</f>
        <v>-1.3602333987008941E-2</v>
      </c>
      <c r="E572" s="2">
        <f>MACD!F572</f>
        <v>-2.2737177225947605E-2</v>
      </c>
      <c r="F572" s="2">
        <f>'Moving Avg'!D572</f>
        <v>0.98838000000000004</v>
      </c>
      <c r="G572" s="2">
        <f>'Moving Avg'!F572</f>
        <v>0.98099999999999987</v>
      </c>
      <c r="H572" s="2">
        <f>'Moving Avg'!G572</f>
        <v>0.96394600000000008</v>
      </c>
      <c r="I572" s="2">
        <f>'Moving Avg'!H572</f>
        <v>0.88292750000000031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1.0016</v>
      </c>
      <c r="C573" s="2">
        <f>RSI!I573</f>
        <v>54.558425934156276</v>
      </c>
      <c r="D573" s="2">
        <f>MACD!E573</f>
        <v>-4.6689911420719765E-3</v>
      </c>
      <c r="E573" s="2">
        <f>MACD!F573</f>
        <v>-1.912354000917248E-2</v>
      </c>
      <c r="F573" s="2">
        <f>'Moving Avg'!D573</f>
        <v>0.98837999999999993</v>
      </c>
      <c r="G573" s="2">
        <f>'Moving Avg'!F573</f>
        <v>0.98445499999999997</v>
      </c>
      <c r="H573" s="2">
        <f>'Moving Avg'!G573</f>
        <v>0.96488800000000041</v>
      </c>
      <c r="I573" s="2">
        <f>'Moving Avg'!H573</f>
        <v>0.88344900000000037</v>
      </c>
      <c r="J573" s="5" t="str">
        <f>OBV!F573</f>
        <v>BEARISH</v>
      </c>
      <c r="K573" s="5" t="str">
        <f>OBV!G573</f>
        <v>NEUTRAL</v>
      </c>
      <c r="L573" s="5" t="str">
        <f>OBV!H573</f>
        <v>NEUTRAL</v>
      </c>
    </row>
    <row r="574" spans="1:12" ht="13.5" x14ac:dyDescent="0.25">
      <c r="A574" s="3">
        <f>RSI!A574</f>
        <v>43138</v>
      </c>
      <c r="B574" s="2">
        <f>RSI!B574</f>
        <v>0.97330000000000005</v>
      </c>
      <c r="C574" s="2">
        <f>RSI!I574</f>
        <v>47.926796099302116</v>
      </c>
      <c r="D574" s="2">
        <f>MACD!E574</f>
        <v>2.4573485927597005E-3</v>
      </c>
      <c r="E574" s="2">
        <f>MACD!F574</f>
        <v>-1.4807362288786045E-2</v>
      </c>
      <c r="F574" s="2">
        <f>'Moving Avg'!D574</f>
        <v>0.98523999999999989</v>
      </c>
      <c r="G574" s="2">
        <f>'Moving Avg'!F574</f>
        <v>0.98696499999999998</v>
      </c>
      <c r="H574" s="2">
        <f>'Moving Avg'!G574</f>
        <v>0.96551600000000037</v>
      </c>
      <c r="I574" s="2">
        <f>'Moving Avg'!H574</f>
        <v>0.88395150000000033</v>
      </c>
      <c r="J574" s="5" t="str">
        <f>OBV!F574</f>
        <v>BULLISH</v>
      </c>
      <c r="K574" s="5" t="str">
        <f>OBV!G574</f>
        <v>NEUTRAL</v>
      </c>
      <c r="L574" s="5" t="str">
        <f>OBV!H574</f>
        <v>BULLISH DIVERGENCE</v>
      </c>
    </row>
    <row r="575" spans="1:12" ht="13.5" x14ac:dyDescent="0.25">
      <c r="A575" s="3">
        <f>RSI!A575</f>
        <v>43139</v>
      </c>
      <c r="B575" s="2">
        <f>RSI!B575</f>
        <v>0.97330000000000005</v>
      </c>
      <c r="C575" s="2">
        <f>RSI!I575</f>
        <v>47.926796099302116</v>
      </c>
      <c r="D575" s="2">
        <f>MACD!E575</f>
        <v>9.9955652101605397E-3</v>
      </c>
      <c r="E575" s="2">
        <f>MACD!F575</f>
        <v>-9.8467767889967271E-3</v>
      </c>
      <c r="F575" s="2">
        <f>'Moving Avg'!D575</f>
        <v>0.98776000000000008</v>
      </c>
      <c r="G575" s="2">
        <f>'Moving Avg'!F575</f>
        <v>0.99010500000000012</v>
      </c>
      <c r="H575" s="2">
        <f>'Moving Avg'!G575</f>
        <v>0.96614400000000045</v>
      </c>
      <c r="I575" s="2">
        <f>'Moving Avg'!H575</f>
        <v>0.88448150000000025</v>
      </c>
      <c r="J575" s="5" t="str">
        <f>OBV!F575</f>
        <v>BULLISH</v>
      </c>
      <c r="K575" s="5" t="str">
        <f>OBV!G575</f>
        <v>NEUTRAL</v>
      </c>
      <c r="L575" s="5" t="str">
        <f>OBV!H575</f>
        <v>CONFIRMED BULLISH</v>
      </c>
    </row>
    <row r="576" spans="1:12" ht="13.5" x14ac:dyDescent="0.25">
      <c r="A576" s="3">
        <f>RSI!A576</f>
        <v>43140</v>
      </c>
      <c r="B576" s="2">
        <f>RSI!B576</f>
        <v>0.98899999999999999</v>
      </c>
      <c r="C576" s="2">
        <f>RSI!I576</f>
        <v>51.703852884016641</v>
      </c>
      <c r="D576" s="2">
        <f>MACD!E576</f>
        <v>1.5268577486355905E-2</v>
      </c>
      <c r="E576" s="2">
        <f>MACD!F576</f>
        <v>-4.8237059339262013E-3</v>
      </c>
      <c r="F576" s="2">
        <f>'Moving Avg'!D576</f>
        <v>0.98838000000000004</v>
      </c>
      <c r="G576" s="2">
        <f>'Moving Avg'!F576</f>
        <v>0.99277500000000019</v>
      </c>
      <c r="H576" s="2">
        <f>'Moving Avg'!G576</f>
        <v>0.96740000000000037</v>
      </c>
      <c r="I576" s="2">
        <f>'Moving Avg'!H576</f>
        <v>0.88506250000000042</v>
      </c>
      <c r="J576" s="5" t="str">
        <f>OBV!F576</f>
        <v>BULLISH</v>
      </c>
      <c r="K576" s="5" t="str">
        <f>OBV!G576</f>
        <v>NEUTRAL</v>
      </c>
      <c r="L576" s="5" t="str">
        <f>OBV!H576</f>
        <v>CONFIRMED BULLISH</v>
      </c>
    </row>
    <row r="577" spans="1:12" ht="13.5" x14ac:dyDescent="0.25">
      <c r="A577" s="3">
        <f>RSI!A577</f>
        <v>43143</v>
      </c>
      <c r="B577" s="2">
        <f>RSI!B577</f>
        <v>0.9607</v>
      </c>
      <c r="C577" s="2">
        <f>RSI!I577</f>
        <v>45.322348302766564</v>
      </c>
      <c r="D577" s="2">
        <f>MACD!E577</f>
        <v>1.9864030665866728E-2</v>
      </c>
      <c r="E577" s="2">
        <f>MACD!F577</f>
        <v>1.1384138603238395E-4</v>
      </c>
      <c r="F577" s="2">
        <f>'Moving Avg'!D577</f>
        <v>0.97958000000000001</v>
      </c>
      <c r="G577" s="2">
        <f>'Moving Avg'!F577</f>
        <v>0.99340000000000006</v>
      </c>
      <c r="H577" s="2">
        <f>'Moving Avg'!G577</f>
        <v>0.9677760000000003</v>
      </c>
      <c r="I577" s="2">
        <f>'Moving Avg'!H577</f>
        <v>0.88539300000000043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0.94189999999999996</v>
      </c>
      <c r="C578" s="2">
        <f>RSI!I578</f>
        <v>41.645121563919062</v>
      </c>
      <c r="D578" s="2">
        <f>MACD!E578</f>
        <v>2.2860308448493516E-2</v>
      </c>
      <c r="E578" s="2">
        <f>MACD!F578</f>
        <v>4.6631347985246104E-3</v>
      </c>
      <c r="F578" s="2">
        <f>'Moving Avg'!D578</f>
        <v>0.96764000000000006</v>
      </c>
      <c r="G578" s="2">
        <f>'Moving Avg'!F578</f>
        <v>0.993085</v>
      </c>
      <c r="H578" s="2">
        <f>'Moving Avg'!G578</f>
        <v>0.96777600000000019</v>
      </c>
      <c r="I578" s="2">
        <f>'Moving Avg'!H578</f>
        <v>0.88568400000000036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0.97019999999999995</v>
      </c>
      <c r="C579" s="2">
        <f>RSI!I579</f>
        <v>48.428292836670025</v>
      </c>
      <c r="D579" s="2">
        <f>MACD!E579</f>
        <v>2.1592887241736913E-2</v>
      </c>
      <c r="E579" s="2">
        <f>MACD!F579</f>
        <v>8.0490852871670723E-3</v>
      </c>
      <c r="F579" s="2">
        <f>'Moving Avg'!D579</f>
        <v>0.96701999999999999</v>
      </c>
      <c r="G579" s="2">
        <f>'Moving Avg'!F579</f>
        <v>0.99543999999999999</v>
      </c>
      <c r="H579" s="2">
        <f>'Moving Avg'!G579</f>
        <v>0.96834200000000037</v>
      </c>
      <c r="I579" s="2">
        <f>'Moving Avg'!H579</f>
        <v>0.88623900000000033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</row>
    <row r="580" spans="1:12" ht="13.5" x14ac:dyDescent="0.25">
      <c r="A580" s="3">
        <f>RSI!A580</f>
        <v>43146</v>
      </c>
      <c r="B580" s="2">
        <f>RSI!B580</f>
        <v>0.96699999999999997</v>
      </c>
      <c r="C580" s="2">
        <f>RSI!I580</f>
        <v>47.752367465229888</v>
      </c>
      <c r="D580" s="2">
        <f>MACD!E580</f>
        <v>1.6451256527135749E-2</v>
      </c>
      <c r="E580" s="2">
        <f>MACD!F580</f>
        <v>9.729519535160807E-3</v>
      </c>
      <c r="F580" s="2">
        <f>'Moving Avg'!D580</f>
        <v>0.96575999999999984</v>
      </c>
      <c r="G580" s="2">
        <f>'Moving Avg'!F580</f>
        <v>0.9949699999999998</v>
      </c>
      <c r="H580" s="2">
        <f>'Moving Avg'!G580</f>
        <v>0.96884400000000037</v>
      </c>
      <c r="I580" s="2">
        <f>'Moving Avg'!H580</f>
        <v>0.88681900000000058</v>
      </c>
      <c r="J580" s="5" t="str">
        <f>OBV!F580</f>
        <v>BULLISH</v>
      </c>
      <c r="K580" s="5" t="str">
        <f>OBV!G580</f>
        <v>NEUTRAL</v>
      </c>
      <c r="L580" s="5" t="str">
        <f>OBV!H580</f>
        <v>BULLISH DIVERGENCE</v>
      </c>
    </row>
    <row r="581" spans="1:12" ht="13.5" x14ac:dyDescent="0.25">
      <c r="A581" s="3">
        <f>RSI!A581</f>
        <v>43147</v>
      </c>
      <c r="B581" s="2">
        <f>RSI!B581</f>
        <v>0.96699999999999997</v>
      </c>
      <c r="C581" s="2">
        <f>RSI!I581</f>
        <v>47.752367465229888</v>
      </c>
      <c r="D581" s="2">
        <f>MACD!E581</f>
        <v>1.6040562872936759E-2</v>
      </c>
      <c r="E581" s="2">
        <f>MACD!F581</f>
        <v>1.0991728202715998E-2</v>
      </c>
      <c r="F581" s="2">
        <f>'Moving Avg'!D581</f>
        <v>0.96135999999999999</v>
      </c>
      <c r="G581" s="2">
        <f>'Moving Avg'!F581</f>
        <v>0.99276999999999982</v>
      </c>
      <c r="H581" s="2">
        <f>'Moving Avg'!G581</f>
        <v>0.96934600000000015</v>
      </c>
      <c r="I581" s="2">
        <f>'Moving Avg'!H581</f>
        <v>0.8873990000000006</v>
      </c>
      <c r="J581" s="5" t="str">
        <f>OBV!F581</f>
        <v>BULLISH</v>
      </c>
      <c r="K581" s="5" t="str">
        <f>OBV!G581</f>
        <v>NEUTRAL</v>
      </c>
      <c r="L581" s="5" t="str">
        <f>OBV!H581</f>
        <v>BULLISH DIVERGENCE</v>
      </c>
    </row>
    <row r="582" spans="1:12" ht="13.5" x14ac:dyDescent="0.25">
      <c r="A582" s="3">
        <f>RSI!A582</f>
        <v>43150</v>
      </c>
      <c r="B582" s="2">
        <f>RSI!B582</f>
        <v>0.96699999999999997</v>
      </c>
      <c r="C582" s="2">
        <f>RSI!I582</f>
        <v>47.752367465229888</v>
      </c>
      <c r="D582" s="2">
        <f>MACD!E582</f>
        <v>1.8643688210838505E-2</v>
      </c>
      <c r="E582" s="2">
        <f>MACD!F582</f>
        <v>1.2522120204340501E-2</v>
      </c>
      <c r="F582" s="2">
        <f>'Moving Avg'!D582</f>
        <v>0.96261999999999992</v>
      </c>
      <c r="G582" s="2">
        <f>'Moving Avg'!F582</f>
        <v>0.98931499999999972</v>
      </c>
      <c r="H582" s="2">
        <f>'Moving Avg'!G582</f>
        <v>0.97041200000000016</v>
      </c>
      <c r="I582" s="2">
        <f>'Moving Avg'!H582</f>
        <v>0.8878565000000006</v>
      </c>
      <c r="J582" s="5" t="str">
        <f>OBV!F582</f>
        <v>BULLISH</v>
      </c>
      <c r="K582" s="5" t="str">
        <f>OBV!G582</f>
        <v>NEUTRAL</v>
      </c>
      <c r="L582" s="5" t="str">
        <f>OBV!H582</f>
        <v>CONFIRMED BULLISH</v>
      </c>
    </row>
    <row r="583" spans="1:12" ht="13.5" x14ac:dyDescent="0.25">
      <c r="A583" s="3">
        <f>RSI!A583</f>
        <v>43151</v>
      </c>
      <c r="B583" s="2">
        <f>RSI!B583</f>
        <v>0.96699999999999997</v>
      </c>
      <c r="C583" s="2">
        <f>RSI!I583</f>
        <v>47.752367465229888</v>
      </c>
      <c r="D583" s="2">
        <f>MACD!E583</f>
        <v>2.042341674382897E-2</v>
      </c>
      <c r="E583" s="2">
        <f>MACD!F583</f>
        <v>1.4102379512238196E-2</v>
      </c>
      <c r="F583" s="2">
        <f>'Moving Avg'!D583</f>
        <v>0.96763999999999994</v>
      </c>
      <c r="G583" s="2">
        <f>'Moving Avg'!F583</f>
        <v>0.98585999999999996</v>
      </c>
      <c r="H583" s="2">
        <f>'Moving Avg'!G583</f>
        <v>0.97154200000000013</v>
      </c>
      <c r="I583" s="2">
        <f>'Moving Avg'!H583</f>
        <v>0.88825950000000076</v>
      </c>
      <c r="J583" s="5" t="str">
        <f>OBV!F583</f>
        <v>BULLISH</v>
      </c>
      <c r="K583" s="5" t="str">
        <f>OBV!G583</f>
        <v>STRONG</v>
      </c>
      <c r="L583" s="5" t="str">
        <f>OBV!H583</f>
        <v>CONFIRMED BULLISH</v>
      </c>
    </row>
    <row r="584" spans="1:12" ht="13.5" x14ac:dyDescent="0.25">
      <c r="A584" s="3">
        <f>RSI!A584</f>
        <v>43152</v>
      </c>
      <c r="B584" s="2">
        <f>RSI!B584</f>
        <v>0.96699999999999997</v>
      </c>
      <c r="C584" s="2">
        <f>RSI!I584</f>
        <v>47.752367465229888</v>
      </c>
      <c r="D584" s="2">
        <f>MACD!E584</f>
        <v>1.7625501301085533E-2</v>
      </c>
      <c r="E584" s="2">
        <f>MACD!F584</f>
        <v>1.4807003870007664E-2</v>
      </c>
      <c r="F584" s="2">
        <f>'Moving Avg'!D584</f>
        <v>0.96699999999999997</v>
      </c>
      <c r="G584" s="2">
        <f>'Moving Avg'!F584</f>
        <v>0.9831899999999999</v>
      </c>
      <c r="H584" s="2">
        <f>'Moving Avg'!G584</f>
        <v>0.9726720000000002</v>
      </c>
      <c r="I584" s="2">
        <f>'Moving Avg'!H584</f>
        <v>0.8886760000000008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0.97330000000000005</v>
      </c>
      <c r="C585" s="2">
        <f>RSI!I585</f>
        <v>49.752363856681917</v>
      </c>
      <c r="D585" s="2">
        <f>MACD!E585</f>
        <v>1.4837670098923672E-2</v>
      </c>
      <c r="E585" s="2">
        <f>MACD!F585</f>
        <v>1.4813137115790867E-2</v>
      </c>
      <c r="F585" s="2">
        <f>'Moving Avg'!D585</f>
        <v>0.96826000000000012</v>
      </c>
      <c r="G585" s="2">
        <f>'Moving Avg'!F585</f>
        <v>0.98036499999999971</v>
      </c>
      <c r="H585" s="2">
        <f>'Moving Avg'!G585</f>
        <v>0.97311200000000009</v>
      </c>
      <c r="I585" s="2">
        <f>'Moving Avg'!H585</f>
        <v>0.88911050000000069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0.95760000000000001</v>
      </c>
      <c r="C586" s="2">
        <f>RSI!I586</f>
        <v>45.117360371311079</v>
      </c>
      <c r="D586" s="2">
        <f>MACD!E586</f>
        <v>1.6062729184421753E-2</v>
      </c>
      <c r="E586" s="2">
        <f>MACD!F586</f>
        <v>1.5063055529517045E-2</v>
      </c>
      <c r="F586" s="2">
        <f>'Moving Avg'!D586</f>
        <v>0.96638000000000002</v>
      </c>
      <c r="G586" s="2">
        <f>'Moving Avg'!F586</f>
        <v>0.97675500000000004</v>
      </c>
      <c r="H586" s="2">
        <f>'Moving Avg'!G586</f>
        <v>0.97311200000000009</v>
      </c>
      <c r="I586" s="2">
        <f>'Moving Avg'!H586</f>
        <v>0.8894665000000006</v>
      </c>
      <c r="J586" s="5" t="str">
        <f>OBV!F586</f>
        <v>BULLISH</v>
      </c>
      <c r="K586" s="5" t="str">
        <f>OBV!G586</f>
        <v>NEUTRAL</v>
      </c>
      <c r="L586" s="5" t="str">
        <f>OBV!H586</f>
        <v>BULLISH DIVERGENCE</v>
      </c>
    </row>
    <row r="587" spans="1:12" ht="13.5" x14ac:dyDescent="0.25">
      <c r="A587" s="3">
        <f>RSI!A587</f>
        <v>43157</v>
      </c>
      <c r="B587" s="2">
        <f>RSI!B587</f>
        <v>0.97330000000000005</v>
      </c>
      <c r="C587" s="2">
        <f>RSI!I587</f>
        <v>50.121552293956455</v>
      </c>
      <c r="D587" s="2">
        <f>MACD!E587</f>
        <v>1.1680507907425364E-2</v>
      </c>
      <c r="E587" s="2">
        <f>MACD!F587</f>
        <v>1.438654600509871E-2</v>
      </c>
      <c r="F587" s="2">
        <f>'Moving Avg'!D587</f>
        <v>0.96764000000000006</v>
      </c>
      <c r="G587" s="2">
        <f>'Moving Avg'!F587</f>
        <v>0.97455500000000017</v>
      </c>
      <c r="H587" s="2">
        <f>'Moving Avg'!G587</f>
        <v>0.97374000000000005</v>
      </c>
      <c r="I587" s="2">
        <f>'Moving Avg'!H587</f>
        <v>0.8899010000000005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0.95450000000000002</v>
      </c>
      <c r="C588" s="2">
        <f>RSI!I588</f>
        <v>44.848199152610043</v>
      </c>
      <c r="D588" s="2">
        <f>MACD!E588</f>
        <v>6.4707276145372639E-3</v>
      </c>
      <c r="E588" s="2">
        <f>MACD!F588</f>
        <v>1.2803382326986423E-2</v>
      </c>
      <c r="F588" s="2">
        <f>'Moving Avg'!D588</f>
        <v>0.96514000000000011</v>
      </c>
      <c r="G588" s="2">
        <f>'Moving Avg'!F588</f>
        <v>0.97219999999999995</v>
      </c>
      <c r="H588" s="2">
        <f>'Moving Avg'!G588</f>
        <v>0.97399200000000008</v>
      </c>
      <c r="I588" s="2">
        <f>'Moving Avg'!H588</f>
        <v>0.89025500000000046</v>
      </c>
      <c r="J588" s="5" t="str">
        <f>OBV!F588</f>
        <v>BULLISH</v>
      </c>
      <c r="K588" s="5" t="str">
        <f>OBV!G588</f>
        <v>NEUTRAL</v>
      </c>
      <c r="L588" s="5" t="str">
        <f>OBV!H588</f>
        <v>BULLISH DIVERGENCE</v>
      </c>
    </row>
    <row r="589" spans="1:12" ht="13.5" x14ac:dyDescent="0.25">
      <c r="A589" s="3">
        <f>RSI!A589</f>
        <v>43159</v>
      </c>
      <c r="B589" s="2">
        <f>RSI!B589</f>
        <v>0.97019999999999995</v>
      </c>
      <c r="C589" s="2">
        <f>RSI!I589</f>
        <v>49.615632604708949</v>
      </c>
      <c r="D589" s="2">
        <f>MACD!E589</f>
        <v>5.3625438794877578E-3</v>
      </c>
      <c r="E589" s="2">
        <f>MACD!F589</f>
        <v>1.1315214637486689E-2</v>
      </c>
      <c r="F589" s="2">
        <f>'Moving Avg'!D589</f>
        <v>0.96577999999999997</v>
      </c>
      <c r="G589" s="2">
        <f>'Moving Avg'!F589</f>
        <v>0.97126000000000001</v>
      </c>
      <c r="H589" s="2">
        <f>'Moving Avg'!G589</f>
        <v>0.97399200000000019</v>
      </c>
      <c r="I589" s="2">
        <f>'Moving Avg'!H589</f>
        <v>0.89067400000000063</v>
      </c>
      <c r="J589" s="5" t="str">
        <f>OBV!F589</f>
        <v>BULLISH</v>
      </c>
      <c r="K589" s="5" t="str">
        <f>OBV!G589</f>
        <v>NEUTRAL</v>
      </c>
      <c r="L589" s="5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0.99839999999999995</v>
      </c>
      <c r="C590" s="2">
        <f>RSI!I590</f>
        <v>56.833457550910552</v>
      </c>
      <c r="D590" s="2">
        <f>MACD!E590</f>
        <v>1.8520005670757955E-3</v>
      </c>
      <c r="E590" s="2">
        <f>MACD!F590</f>
        <v>9.4225718234045106E-3</v>
      </c>
      <c r="F590" s="2">
        <f>'Moving Avg'!D590</f>
        <v>0.9708</v>
      </c>
      <c r="G590" s="2">
        <f>'Moving Avg'!F590</f>
        <v>0.97314500000000004</v>
      </c>
      <c r="H590" s="2">
        <f>'Moving Avg'!G590</f>
        <v>0.97399200000000008</v>
      </c>
      <c r="I590" s="2">
        <f>'Moving Avg'!H590</f>
        <v>0.89123400000000064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1.0046999999999999</v>
      </c>
      <c r="C591" s="2">
        <f>RSI!I591</f>
        <v>58.271652776941629</v>
      </c>
      <c r="D591" s="2">
        <f>MACD!E591</f>
        <v>-1.7440319491109912E-3</v>
      </c>
      <c r="E591" s="2">
        <f>MACD!F591</f>
        <v>7.1892510689014104E-3</v>
      </c>
      <c r="F591" s="2">
        <f>'Moving Avg'!D591</f>
        <v>0.98021999999999987</v>
      </c>
      <c r="G591" s="2">
        <f>'Moving Avg'!F591</f>
        <v>0.97408499999999998</v>
      </c>
      <c r="H591" s="2">
        <f>'Moving Avg'!G591</f>
        <v>0.97461999999999993</v>
      </c>
      <c r="I591" s="2">
        <f>'Moving Avg'!H591</f>
        <v>0.89189350000000056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0.97640000000000005</v>
      </c>
      <c r="C592" s="2">
        <f>RSI!I592</f>
        <v>50.183295508719787</v>
      </c>
      <c r="D592" s="2">
        <f>MACD!E592</f>
        <v>-2.8748946675010156E-3</v>
      </c>
      <c r="E592" s="2">
        <f>MACD!F592</f>
        <v>5.1764219216209259E-3</v>
      </c>
      <c r="F592" s="2">
        <f>'Moving Avg'!D592</f>
        <v>0.98083999999999993</v>
      </c>
      <c r="G592" s="2">
        <f>'Moving Avg'!F592</f>
        <v>0.97267000000000015</v>
      </c>
      <c r="H592" s="2">
        <f>'Moving Avg'!G592</f>
        <v>0.9743679999999999</v>
      </c>
      <c r="I592" s="2">
        <f>'Moving Avg'!H592</f>
        <v>0.89245250000000087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</row>
    <row r="593" spans="1:12" ht="13.5" x14ac:dyDescent="0.25">
      <c r="A593" s="3">
        <f>RSI!A593</f>
        <v>43165</v>
      </c>
      <c r="B593" s="2">
        <f>RSI!B593</f>
        <v>0.99529999999999996</v>
      </c>
      <c r="C593" s="2">
        <f>RSI!I593</f>
        <v>54.705105359307559</v>
      </c>
      <c r="D593" s="2">
        <f>MACD!E593</f>
        <v>-5.2352583965246113E-3</v>
      </c>
      <c r="E593" s="2">
        <f>MACD!F593</f>
        <v>3.0940858579918181E-3</v>
      </c>
      <c r="F593" s="2">
        <f>'Moving Avg'!D593</f>
        <v>0.9890000000000001</v>
      </c>
      <c r="G593" s="2">
        <f>'Moving Avg'!F593</f>
        <v>0.97235500000000008</v>
      </c>
      <c r="H593" s="2">
        <f>'Moving Avg'!G593</f>
        <v>0.9748079999999999</v>
      </c>
      <c r="I593" s="2">
        <f>'Moving Avg'!H593</f>
        <v>0.89309250000000073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</row>
    <row r="594" spans="1:12" ht="13.5" x14ac:dyDescent="0.25">
      <c r="A594" s="3">
        <f>RSI!A594</f>
        <v>43166</v>
      </c>
      <c r="B594" s="2">
        <f>RSI!B594</f>
        <v>0.98899999999999999</v>
      </c>
      <c r="C594" s="2">
        <f>RSI!I594</f>
        <v>52.978856863917095</v>
      </c>
      <c r="D594" s="2">
        <f>MACD!E594</f>
        <v>-6.8807256099017167E-3</v>
      </c>
      <c r="E594" s="2">
        <f>MACD!F594</f>
        <v>1.0991235644131113E-3</v>
      </c>
      <c r="F594" s="2">
        <f>'Moving Avg'!D594</f>
        <v>0.99275999999999998</v>
      </c>
      <c r="G594" s="2">
        <f>'Moving Avg'!F594</f>
        <v>0.97314000000000012</v>
      </c>
      <c r="H594" s="2">
        <f>'Moving Avg'!G594</f>
        <v>0.97512199999999982</v>
      </c>
      <c r="I594" s="2">
        <f>'Moving Avg'!H594</f>
        <v>0.89368700000000079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0.9607</v>
      </c>
      <c r="C595" s="2">
        <f>RSI!I595</f>
        <v>45.962528078599256</v>
      </c>
      <c r="D595" s="2">
        <f>MACD!E595</f>
        <v>-5.2766816818080597E-3</v>
      </c>
      <c r="E595" s="2">
        <f>MACD!F595</f>
        <v>-1.7603748483112293E-4</v>
      </c>
      <c r="F595" s="2">
        <f>'Moving Avg'!D595</f>
        <v>0.98521999999999998</v>
      </c>
      <c r="G595" s="2">
        <f>'Moving Avg'!F595</f>
        <v>0.97250999999999999</v>
      </c>
      <c r="H595" s="2">
        <f>'Moving Avg'!G595</f>
        <v>0.9748699999999999</v>
      </c>
      <c r="I595" s="2">
        <f>'Moving Avg'!H595</f>
        <v>0.89414000000000082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</row>
    <row r="596" spans="1:12" ht="13.5" x14ac:dyDescent="0.25">
      <c r="A596" s="3">
        <f>RSI!A596</f>
        <v>43168</v>
      </c>
      <c r="B596" s="2">
        <f>RSI!B596</f>
        <v>0.96389999999999998</v>
      </c>
      <c r="C596" s="2">
        <f>RSI!I596</f>
        <v>46.820163233762223</v>
      </c>
      <c r="D596" s="2">
        <f>MACD!E596</f>
        <v>-6.4686508927681574E-3</v>
      </c>
      <c r="E596" s="2">
        <f>MACD!F596</f>
        <v>-1.4345601664185299E-3</v>
      </c>
      <c r="F596" s="2">
        <f>'Moving Avg'!D596</f>
        <v>0.97706000000000004</v>
      </c>
      <c r="G596" s="2">
        <f>'Moving Avg'!F596</f>
        <v>0.97125499999999987</v>
      </c>
      <c r="H596" s="2">
        <f>'Moving Avg'!G596</f>
        <v>0.97468199999999994</v>
      </c>
      <c r="I596" s="2">
        <f>'Moving Avg'!H596</f>
        <v>0.89460900000000099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0.97019999999999995</v>
      </c>
      <c r="C597" s="2">
        <f>RSI!I597</f>
        <v>48.551399618973903</v>
      </c>
      <c r="D597" s="2">
        <f>MACD!E597</f>
        <v>-5.4518900079901789E-3</v>
      </c>
      <c r="E597" s="2">
        <f>MACD!F597</f>
        <v>-2.23802613473286E-3</v>
      </c>
      <c r="F597" s="2">
        <f>'Moving Avg'!D597</f>
        <v>0.97582000000000002</v>
      </c>
      <c r="G597" s="2">
        <f>'Moving Avg'!F597</f>
        <v>0.97172999999999976</v>
      </c>
      <c r="H597" s="2">
        <f>'Moving Avg'!G597</f>
        <v>0.97487199999999985</v>
      </c>
      <c r="I597" s="2">
        <f>'Moving Avg'!H597</f>
        <v>0.89510950000000089</v>
      </c>
      <c r="J597" s="5" t="str">
        <f>OBV!F597</f>
        <v>BULLISH</v>
      </c>
      <c r="K597" s="5" t="str">
        <f>OBV!G597</f>
        <v>NEUTRAL</v>
      </c>
      <c r="L597" s="5" t="str">
        <f>OBV!H597</f>
        <v>BULLISH DIVERGENCE</v>
      </c>
    </row>
    <row r="598" spans="1:12" ht="13.5" x14ac:dyDescent="0.25">
      <c r="A598" s="3">
        <f>RSI!A598</f>
        <v>43172</v>
      </c>
      <c r="B598" s="2">
        <f>RSI!B598</f>
        <v>0.97019999999999995</v>
      </c>
      <c r="C598" s="2">
        <f>RSI!I598</f>
        <v>48.55139961897391</v>
      </c>
      <c r="D598" s="2">
        <f>MACD!E598</f>
        <v>-7.4501327335004808E-3</v>
      </c>
      <c r="E598" s="2">
        <f>MACD!F598</f>
        <v>-3.280447454486384E-3</v>
      </c>
      <c r="F598" s="2">
        <f>'Moving Avg'!D598</f>
        <v>0.9708</v>
      </c>
      <c r="G598" s="2">
        <f>'Moving Avg'!F598</f>
        <v>0.9731449999999997</v>
      </c>
      <c r="H598" s="2">
        <f>'Moving Avg'!G598</f>
        <v>0.97468399999999988</v>
      </c>
      <c r="I598" s="2">
        <f>'Moving Avg'!H598</f>
        <v>0.89554200000000095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0.95450000000000002</v>
      </c>
      <c r="C599" s="2">
        <f>RSI!I599</f>
        <v>44.37610591834224</v>
      </c>
      <c r="D599" s="2">
        <f>MACD!E599</f>
        <v>-5.5313755214815297E-3</v>
      </c>
      <c r="E599" s="2">
        <f>MACD!F599</f>
        <v>-3.7306330678854131E-3</v>
      </c>
      <c r="F599" s="2">
        <f>'Moving Avg'!D599</f>
        <v>0.96390000000000009</v>
      </c>
      <c r="G599" s="2">
        <f>'Moving Avg'!F599</f>
        <v>0.97235999999999978</v>
      </c>
      <c r="H599" s="2">
        <f>'Moving Avg'!G599</f>
        <v>0.97474799999999984</v>
      </c>
      <c r="I599" s="2">
        <f>'Moving Avg'!H599</f>
        <v>0.89588250000000091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0.94189999999999996</v>
      </c>
      <c r="C600" s="2">
        <f>RSI!I600</f>
        <v>41.305995827491721</v>
      </c>
      <c r="D600" s="2">
        <f>MACD!E600</f>
        <v>1.4856721576955723E-3</v>
      </c>
      <c r="E600" s="2">
        <f>MACD!F600</f>
        <v>-2.6873720227692161E-3</v>
      </c>
      <c r="F600" s="2">
        <f>'Moving Avg'!D600</f>
        <v>0.96013999999999999</v>
      </c>
      <c r="G600" s="2">
        <f>'Moving Avg'!F600</f>
        <v>0.971105</v>
      </c>
      <c r="H600" s="2">
        <f>'Moving Avg'!G600</f>
        <v>0.97411999999999987</v>
      </c>
      <c r="I600" s="2">
        <f>'Moving Avg'!H600</f>
        <v>0.89616000000000096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0.95450000000000002</v>
      </c>
      <c r="C601" s="2">
        <f>RSI!I601</f>
        <v>45.375808894440688</v>
      </c>
      <c r="D601" s="2">
        <f>MACD!E601</f>
        <v>7.6462004287580765E-3</v>
      </c>
      <c r="E601" s="2">
        <f>MACD!F601</f>
        <v>-6.206575324637577E-4</v>
      </c>
      <c r="F601" s="2">
        <f>'Moving Avg'!D601</f>
        <v>0.95825999999999989</v>
      </c>
      <c r="G601" s="2">
        <f>'Moving Avg'!F601</f>
        <v>0.97048000000000001</v>
      </c>
      <c r="H601" s="2">
        <f>'Moving Avg'!G601</f>
        <v>0.97431000000000001</v>
      </c>
      <c r="I601" s="2">
        <f>'Moving Avg'!H601</f>
        <v>0.89650050000000092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0.95450000000000002</v>
      </c>
      <c r="C602" s="2">
        <f>RSI!I602</f>
        <v>45.375808894440681</v>
      </c>
      <c r="D602" s="2">
        <f>MACD!E602</f>
        <v>8.6039225735646818E-3</v>
      </c>
      <c r="E602" s="2">
        <f>MACD!F602</f>
        <v>1.2242584887419304E-3</v>
      </c>
      <c r="F602" s="2">
        <f>'Moving Avg'!D602</f>
        <v>0.95511999999999997</v>
      </c>
      <c r="G602" s="2">
        <f>'Moving Avg'!F602</f>
        <v>0.96985500000000013</v>
      </c>
      <c r="H602" s="2">
        <f>'Moving Avg'!G602</f>
        <v>0.97456199999999982</v>
      </c>
      <c r="I602" s="2">
        <f>'Moving Avg'!H602</f>
        <v>0.896854500000001</v>
      </c>
      <c r="J602" s="5" t="str">
        <f>OBV!F602</f>
        <v>BEARISH</v>
      </c>
      <c r="K602" s="5" t="str">
        <f>OBV!G602</f>
        <v>NEUTRAL</v>
      </c>
      <c r="L602" s="5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0.94189999999999996</v>
      </c>
      <c r="C603" s="2">
        <f>RSI!I603</f>
        <v>41.998405810480719</v>
      </c>
      <c r="D603" s="2">
        <f>MACD!E603</f>
        <v>1.3346822572218642E-2</v>
      </c>
      <c r="E603" s="2">
        <f>MACD!F603</f>
        <v>3.648771305437273E-3</v>
      </c>
      <c r="F603" s="2">
        <f>'Moving Avg'!D603</f>
        <v>0.94945999999999986</v>
      </c>
      <c r="G603" s="2">
        <f>'Moving Avg'!F603</f>
        <v>0.96860000000000002</v>
      </c>
      <c r="H603" s="2">
        <f>'Moving Avg'!G603</f>
        <v>0.97474999999999978</v>
      </c>
      <c r="I603" s="2">
        <f>'Moving Avg'!H603</f>
        <v>0.89714550000000093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0.97019999999999995</v>
      </c>
      <c r="C604" s="2">
        <f>RSI!I604</f>
        <v>50.847601590159492</v>
      </c>
      <c r="D604" s="2">
        <f>MACD!E604</f>
        <v>1.4453689265497949E-2</v>
      </c>
      <c r="E604" s="2">
        <f>MACD!F604</f>
        <v>5.8097548974494085E-3</v>
      </c>
      <c r="F604" s="2">
        <f>'Moving Avg'!D604</f>
        <v>0.9526</v>
      </c>
      <c r="G604" s="2">
        <f>'Moving Avg'!F604</f>
        <v>0.96875999999999995</v>
      </c>
      <c r="H604" s="2">
        <f>'Moving Avg'!G604</f>
        <v>0.97569199999999978</v>
      </c>
      <c r="I604" s="2">
        <f>'Moving Avg'!H604</f>
        <v>0.89763250000000083</v>
      </c>
      <c r="J604" s="5" t="str">
        <f>OBV!F604</f>
        <v>BULLISH</v>
      </c>
      <c r="K604" s="5" t="str">
        <f>OBV!G604</f>
        <v>NEUTRAL</v>
      </c>
      <c r="L604" s="5" t="str">
        <f>OBV!H604</f>
        <v>CONFIRMED BULLISH</v>
      </c>
    </row>
    <row r="605" spans="1:12" ht="13.5" x14ac:dyDescent="0.25">
      <c r="A605" s="3">
        <f>RSI!A605</f>
        <v>43182</v>
      </c>
      <c r="B605" s="2">
        <f>RSI!B605</f>
        <v>0.97019999999999995</v>
      </c>
      <c r="C605" s="2">
        <f>RSI!I605</f>
        <v>50.847601590159506</v>
      </c>
      <c r="D605" s="2">
        <f>MACD!E605</f>
        <v>1.1016576968032932E-2</v>
      </c>
      <c r="E605" s="2">
        <f>MACD!F605</f>
        <v>6.8511193115661133E-3</v>
      </c>
      <c r="F605" s="2">
        <f>'Moving Avg'!D605</f>
        <v>0.95826000000000011</v>
      </c>
      <c r="G605" s="2">
        <f>'Moving Avg'!F605</f>
        <v>0.96860499999999983</v>
      </c>
      <c r="H605" s="2">
        <f>'Moving Avg'!G605</f>
        <v>0.97688599999999981</v>
      </c>
      <c r="I605" s="2">
        <f>'Moving Avg'!H605</f>
        <v>0.89811950000000096</v>
      </c>
      <c r="J605" s="5" t="str">
        <f>OBV!F605</f>
        <v>BULLISH</v>
      </c>
      <c r="K605" s="5" t="str">
        <f>OBV!G605</f>
        <v>NEUTRAL</v>
      </c>
      <c r="L605" s="5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0.96699999999999997</v>
      </c>
      <c r="C606" s="2">
        <f>RSI!I606</f>
        <v>49.850214339087614</v>
      </c>
      <c r="D606" s="2">
        <f>MACD!E606</f>
        <v>8.8192203022922078E-3</v>
      </c>
      <c r="E606" s="2">
        <f>MACD!F606</f>
        <v>7.2447395097113331E-3</v>
      </c>
      <c r="F606" s="2">
        <f>'Moving Avg'!D606</f>
        <v>0.96075999999999995</v>
      </c>
      <c r="G606" s="2">
        <f>'Moving Avg'!F606</f>
        <v>0.9690749999999998</v>
      </c>
      <c r="H606" s="2">
        <f>'Moving Avg'!G606</f>
        <v>0.97751399999999977</v>
      </c>
      <c r="I606" s="2">
        <f>'Moving Avg'!H606</f>
        <v>0.89859050000000096</v>
      </c>
      <c r="J606" s="5" t="str">
        <f>OBV!F606</f>
        <v>BULLISH</v>
      </c>
      <c r="K606" s="5" t="str">
        <f>OBV!G606</f>
        <v>NEUTRAL</v>
      </c>
      <c r="L606" s="5" t="str">
        <f>OBV!H606</f>
        <v>CONFIRMED BULLISH</v>
      </c>
    </row>
    <row r="607" spans="1:12" ht="13.5" x14ac:dyDescent="0.25">
      <c r="A607" s="3">
        <f>RSI!A607</f>
        <v>43186</v>
      </c>
      <c r="B607" s="2">
        <f>RSI!B607</f>
        <v>0.94189999999999996</v>
      </c>
      <c r="C607" s="2">
        <f>RSI!I607</f>
        <v>42.764478650215338</v>
      </c>
      <c r="D607" s="2">
        <f>MACD!E607</f>
        <v>9.7903030251186296E-3</v>
      </c>
      <c r="E607" s="2">
        <f>MACD!F607</f>
        <v>7.7538522127927924E-3</v>
      </c>
      <c r="F607" s="2">
        <f>'Moving Avg'!D607</f>
        <v>0.95823999999999998</v>
      </c>
      <c r="G607" s="2">
        <f>'Moving Avg'!F607</f>
        <v>0.96750499999999984</v>
      </c>
      <c r="H607" s="2">
        <f>'Moving Avg'!G607</f>
        <v>0.9773879999999997</v>
      </c>
      <c r="I607" s="2">
        <f>'Moving Avg'!H607</f>
        <v>0.89894950000000096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0.96699999999999997</v>
      </c>
      <c r="C608" s="2">
        <f>RSI!I608</f>
        <v>50.362681955318251</v>
      </c>
      <c r="D608" s="2">
        <f>MACD!E608</f>
        <v>8.9028002806081918E-3</v>
      </c>
      <c r="E608" s="2">
        <f>MACD!F608</f>
        <v>7.9836418263558723E-3</v>
      </c>
      <c r="F608" s="2">
        <f>'Moving Avg'!D608</f>
        <v>0.96326000000000001</v>
      </c>
      <c r="G608" s="2">
        <f>'Moving Avg'!F608</f>
        <v>0.96812999999999982</v>
      </c>
      <c r="H608" s="2">
        <f>'Moving Avg'!G608</f>
        <v>0.97776399999999963</v>
      </c>
      <c r="I608" s="2">
        <f>'Moving Avg'!H608</f>
        <v>0.89943400000000107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1.0046999999999999</v>
      </c>
      <c r="C609" s="2">
        <f>RSI!I609</f>
        <v>59.137240407080036</v>
      </c>
      <c r="D609" s="2">
        <f>MACD!E609</f>
        <v>2.9344969875517712E-3</v>
      </c>
      <c r="E609" s="2">
        <f>MACD!F609</f>
        <v>6.9738128585950529E-3</v>
      </c>
      <c r="F609" s="2">
        <f>'Moving Avg'!D609</f>
        <v>0.97015999999999991</v>
      </c>
      <c r="G609" s="2">
        <f>'Moving Avg'!F609</f>
        <v>0.96985499999999991</v>
      </c>
      <c r="H609" s="2">
        <f>'Moving Avg'!G609</f>
        <v>0.97939599999999971</v>
      </c>
      <c r="I609" s="2">
        <f>'Moving Avg'!H609</f>
        <v>0.90016150000000106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1.0329999999999999</v>
      </c>
      <c r="C610" s="2">
        <f>RSI!I610</f>
        <v>64.246575404306469</v>
      </c>
      <c r="D610" s="2">
        <f>MACD!E610</f>
        <v>-6.3818032789461077E-3</v>
      </c>
      <c r="E610" s="2">
        <f>MACD!F610</f>
        <v>4.302689631086821E-3</v>
      </c>
      <c r="F610" s="2">
        <f>'Moving Avg'!D610</f>
        <v>0.98272000000000015</v>
      </c>
      <c r="G610" s="2">
        <f>'Moving Avg'!F610</f>
        <v>0.97158499999999992</v>
      </c>
      <c r="H610" s="2">
        <f>'Moving Avg'!G610</f>
        <v>0.98052799999999962</v>
      </c>
      <c r="I610" s="2">
        <f>'Moving Avg'!H610</f>
        <v>0.90099000000000085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1.0046999999999999</v>
      </c>
      <c r="C611" s="2">
        <f>RSI!I611</f>
        <v>56.622140632396864</v>
      </c>
      <c r="D611" s="2">
        <f>MACD!E611</f>
        <v>-1.0611590629860945E-2</v>
      </c>
      <c r="E611" s="2">
        <f>MACD!F611</f>
        <v>1.3198335788972681E-3</v>
      </c>
      <c r="F611" s="2">
        <f>'Moving Avg'!D611</f>
        <v>0.99025999999999992</v>
      </c>
      <c r="G611" s="2">
        <f>'Moving Avg'!F611</f>
        <v>0.97158500000000014</v>
      </c>
      <c r="H611" s="2">
        <f>'Moving Avg'!G611</f>
        <v>0.98040199999999988</v>
      </c>
      <c r="I611" s="2">
        <f>'Moving Avg'!H611</f>
        <v>0.90170400000000095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0.97640000000000005</v>
      </c>
      <c r="C612" s="2">
        <f>RSI!I612</f>
        <v>50.205684279721801</v>
      </c>
      <c r="D612" s="2">
        <f>MACD!E612</f>
        <v>-1.2280380256590617E-2</v>
      </c>
      <c r="E612" s="2">
        <f>MACD!F612</f>
        <v>-1.400209188200309E-3</v>
      </c>
      <c r="F612" s="2">
        <f>'Moving Avg'!D612</f>
        <v>0.99715999999999982</v>
      </c>
      <c r="G612" s="2">
        <f>'Moving Avg'!F612</f>
        <v>0.97158500000000037</v>
      </c>
      <c r="H612" s="2">
        <f>'Moving Avg'!G612</f>
        <v>0.97920799999999975</v>
      </c>
      <c r="I612" s="2">
        <f>'Moving Avg'!H612</f>
        <v>0.90227650000000093</v>
      </c>
      <c r="J612" s="5" t="str">
        <f>OBV!F612</f>
        <v>BULLISH</v>
      </c>
      <c r="K612" s="5" t="str">
        <f>OBV!G612</f>
        <v>STRONG</v>
      </c>
      <c r="L612" s="5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1.0016</v>
      </c>
      <c r="C613" s="2">
        <f>RSI!I613</f>
        <v>55.0864213181843</v>
      </c>
      <c r="D613" s="2">
        <f>MACD!E613</f>
        <v>-1.7502590018198427E-2</v>
      </c>
      <c r="E613" s="2">
        <f>MACD!F613</f>
        <v>-4.6206853541999326E-3</v>
      </c>
      <c r="F613" s="2">
        <f>'Moving Avg'!D613</f>
        <v>1.0040799999999999</v>
      </c>
      <c r="G613" s="2">
        <f>'Moving Avg'!F613</f>
        <v>0.97190000000000032</v>
      </c>
      <c r="H613" s="2">
        <f>'Moving Avg'!G613</f>
        <v>0.97851799999999978</v>
      </c>
      <c r="I613" s="2">
        <f>'Moving Avg'!H613</f>
        <v>0.90296150000000097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</row>
    <row r="614" spans="1:12" ht="13.5" x14ac:dyDescent="0.25">
      <c r="A614" s="3">
        <f>RSI!A614</f>
        <v>43195</v>
      </c>
      <c r="B614" s="2">
        <f>RSI!B614</f>
        <v>0.99209999999999998</v>
      </c>
      <c r="C614" s="2">
        <f>RSI!I614</f>
        <v>52.978226205386541</v>
      </c>
      <c r="D614" s="2">
        <f>MACD!E614</f>
        <v>-1.7017397210133955E-2</v>
      </c>
      <c r="E614" s="2">
        <f>MACD!F614</f>
        <v>-7.1000277253867369E-3</v>
      </c>
      <c r="F614" s="2">
        <f>'Moving Avg'!D614</f>
        <v>1.00156</v>
      </c>
      <c r="G614" s="2">
        <f>'Moving Avg'!F614</f>
        <v>0.97205500000000034</v>
      </c>
      <c r="H614" s="2">
        <f>'Moving Avg'!G614</f>
        <v>0.97795199999999982</v>
      </c>
      <c r="I614" s="2">
        <f>'Moving Avg'!H614</f>
        <v>0.90359900000000093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0.97960000000000003</v>
      </c>
      <c r="C615" s="2">
        <f>RSI!I615</f>
        <v>50.253019220732661</v>
      </c>
      <c r="D615" s="2">
        <f>MACD!E615</f>
        <v>-1.5766976665808397E-2</v>
      </c>
      <c r="E615" s="2">
        <f>MACD!F615</f>
        <v>-8.8334175134710691E-3</v>
      </c>
      <c r="F615" s="2">
        <f>'Moving Avg'!D615</f>
        <v>0.99087999999999998</v>
      </c>
      <c r="G615" s="2">
        <f>'Moving Avg'!F615</f>
        <v>0.9730000000000002</v>
      </c>
      <c r="H615" s="2">
        <f>'Moving Avg'!G615</f>
        <v>0.97694799999999971</v>
      </c>
      <c r="I615" s="2">
        <f>'Moving Avg'!H615</f>
        <v>0.90418750000000092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0.97640000000000005</v>
      </c>
      <c r="C616" s="2">
        <f>RSI!I616</f>
        <v>49.550314064580121</v>
      </c>
      <c r="D616" s="2">
        <f>MACD!E616</f>
        <v>-1.4970014966797618E-2</v>
      </c>
      <c r="E616" s="2">
        <f>MACD!F616</f>
        <v>-1.0060737004136379E-2</v>
      </c>
      <c r="F616" s="2">
        <f>'Moving Avg'!D616</f>
        <v>0.98522000000000021</v>
      </c>
      <c r="G616" s="2">
        <f>'Moving Avg'!F616</f>
        <v>0.97362500000000018</v>
      </c>
      <c r="H616" s="2">
        <f>'Moving Avg'!G616</f>
        <v>0.97587999999999975</v>
      </c>
      <c r="I616" s="2">
        <f>'Moving Avg'!H616</f>
        <v>0.9047735000000009</v>
      </c>
      <c r="J616" s="5" t="str">
        <f>OBV!F616</f>
        <v>BEARISH</v>
      </c>
      <c r="K616" s="5" t="str">
        <f>OBV!G616</f>
        <v>WEAK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0.97330000000000005</v>
      </c>
      <c r="C617" s="2">
        <f>RSI!I617</f>
        <v>48.837848460523908</v>
      </c>
      <c r="D617" s="2">
        <f>MACD!E617</f>
        <v>-1.79140476531362E-2</v>
      </c>
      <c r="E617" s="2">
        <f>MACD!F617</f>
        <v>-1.1631399133936345E-2</v>
      </c>
      <c r="F617" s="2">
        <f>'Moving Avg'!D617</f>
        <v>0.98460000000000003</v>
      </c>
      <c r="G617" s="2">
        <f>'Moving Avg'!F617</f>
        <v>0.97377999999999998</v>
      </c>
      <c r="H617" s="2">
        <f>'Moving Avg'!G617</f>
        <v>0.97499999999999987</v>
      </c>
      <c r="I617" s="2">
        <f>'Moving Avg'!H617</f>
        <v>0.90533050000000104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0.97330000000000005</v>
      </c>
      <c r="C618" s="2">
        <f>RSI!I618</f>
        <v>48.837848460523908</v>
      </c>
      <c r="D618" s="2">
        <f>MACD!E618</f>
        <v>-1.651277357373615E-2</v>
      </c>
      <c r="E618" s="2">
        <f>MACD!F618</f>
        <v>-1.2607674021896307E-2</v>
      </c>
      <c r="F618" s="2">
        <f>'Moving Avg'!D618</f>
        <v>0.97894000000000003</v>
      </c>
      <c r="G618" s="2">
        <f>'Moving Avg'!F618</f>
        <v>0.97393500000000022</v>
      </c>
      <c r="H618" s="2">
        <f>'Moving Avg'!G618</f>
        <v>0.9744339999999998</v>
      </c>
      <c r="I618" s="2">
        <f>'Moving Avg'!H618</f>
        <v>0.90588750000000107</v>
      </c>
      <c r="J618" s="5" t="str">
        <f>OBV!F618</f>
        <v>BEARISH</v>
      </c>
      <c r="K618" s="5" t="str">
        <f>OBV!G618</f>
        <v>WEAK</v>
      </c>
      <c r="L618" s="5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1.0016</v>
      </c>
      <c r="C619" s="2">
        <f>RSI!I619</f>
        <v>55.597428593864493</v>
      </c>
      <c r="D619" s="2">
        <f>MACD!E619</f>
        <v>-1.1594820678778928E-2</v>
      </c>
      <c r="E619" s="2">
        <f>MACD!F619</f>
        <v>-1.2405103353272832E-2</v>
      </c>
      <c r="F619" s="2">
        <f>'Moving Avg'!D619</f>
        <v>0.98084000000000005</v>
      </c>
      <c r="G619" s="2">
        <f>'Moving Avg'!F619</f>
        <v>0.97628999999999999</v>
      </c>
      <c r="H619" s="2">
        <f>'Moving Avg'!G619</f>
        <v>0.97468599999999983</v>
      </c>
      <c r="I619" s="2">
        <f>'Moving Avg'!H619</f>
        <v>0.906572500000001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1.0361</v>
      </c>
      <c r="C620" s="2">
        <f>RSI!I620</f>
        <v>62.160841590011593</v>
      </c>
      <c r="D620" s="2">
        <f>MACD!E620</f>
        <v>-5.7759707390970805E-3</v>
      </c>
      <c r="E620" s="2">
        <f>MACD!F620</f>
        <v>-1.1079276830437683E-2</v>
      </c>
      <c r="F620" s="2">
        <f>'Moving Avg'!D620</f>
        <v>0.99214000000000002</v>
      </c>
      <c r="G620" s="2">
        <f>'Moving Avg'!F620</f>
        <v>0.98100000000000021</v>
      </c>
      <c r="H620" s="2">
        <f>'Moving Avg'!G620</f>
        <v>0.9761939999999999</v>
      </c>
      <c r="I620" s="2">
        <f>'Moving Avg'!H620</f>
        <v>0.90743000000000107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</row>
    <row r="621" spans="1:12" ht="13.5" x14ac:dyDescent="0.25">
      <c r="A621" s="3">
        <f>RSI!A621</f>
        <v>43207</v>
      </c>
      <c r="B621" s="2">
        <f>RSI!B621</f>
        <v>1.0298</v>
      </c>
      <c r="C621" s="2">
        <f>RSI!I621</f>
        <v>60.404939865489851</v>
      </c>
      <c r="D621" s="2">
        <f>MACD!E621</f>
        <v>-5.0737268178181472E-3</v>
      </c>
      <c r="E621" s="2">
        <f>MACD!F621</f>
        <v>-9.8781668279137765E-3</v>
      </c>
      <c r="F621" s="2">
        <f>'Moving Avg'!D621</f>
        <v>1.00282</v>
      </c>
      <c r="G621" s="2">
        <f>'Moving Avg'!F621</f>
        <v>0.98476500000000011</v>
      </c>
      <c r="H621" s="2">
        <f>'Moving Avg'!G621</f>
        <v>0.97707199999999983</v>
      </c>
      <c r="I621" s="2">
        <f>'Moving Avg'!H621</f>
        <v>0.90825600000000106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1.0329999999999999</v>
      </c>
      <c r="C622" s="2">
        <f>RSI!I622</f>
        <v>61.007442777203032</v>
      </c>
      <c r="D622" s="2">
        <f>MACD!E622</f>
        <v>-9.3426385396899736E-3</v>
      </c>
      <c r="E622" s="2">
        <f>MACD!F622</f>
        <v>-9.7710611702690169E-3</v>
      </c>
      <c r="F622" s="2">
        <f>'Moving Avg'!D622</f>
        <v>1.0147600000000001</v>
      </c>
      <c r="G622" s="2">
        <f>'Moving Avg'!F622</f>
        <v>0.98869000000000029</v>
      </c>
      <c r="H622" s="2">
        <f>'Moving Avg'!G622</f>
        <v>0.9776379999999999</v>
      </c>
      <c r="I622" s="2">
        <f>'Moving Avg'!H622</f>
        <v>0.90909800000000107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1.0329999999999999</v>
      </c>
      <c r="C623" s="2">
        <f>RSI!I623</f>
        <v>61.007442777203032</v>
      </c>
      <c r="D623" s="2">
        <f>MACD!E623</f>
        <v>-9.3488498483965676E-3</v>
      </c>
      <c r="E623" s="2">
        <f>MACD!F623</f>
        <v>-9.6866189058945271E-3</v>
      </c>
      <c r="F623" s="2">
        <f>'Moving Avg'!D623</f>
        <v>1.0266999999999999</v>
      </c>
      <c r="G623" s="2">
        <f>'Moving Avg'!F623</f>
        <v>0.99324500000000016</v>
      </c>
      <c r="H623" s="2">
        <f>'Moving Avg'!G623</f>
        <v>0.97826599999999997</v>
      </c>
      <c r="I623" s="2">
        <f>'Moving Avg'!H623</f>
        <v>0.90979000000000099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1.0298</v>
      </c>
      <c r="C624" s="2">
        <f>RSI!I624</f>
        <v>59.949473914124617</v>
      </c>
      <c r="D624" s="2">
        <f>MACD!E624</f>
        <v>-1.082951284127609E-2</v>
      </c>
      <c r="E624" s="2">
        <f>MACD!F624</f>
        <v>-9.915197692970841E-3</v>
      </c>
      <c r="F624" s="2">
        <f>'Moving Avg'!D624</f>
        <v>1.03234</v>
      </c>
      <c r="G624" s="2">
        <f>'Moving Avg'!F624</f>
        <v>0.99622500000000014</v>
      </c>
      <c r="H624" s="2">
        <f>'Moving Avg'!G624</f>
        <v>0.97939599999999993</v>
      </c>
      <c r="I624" s="2">
        <f>'Moving Avg'!H624</f>
        <v>0.910466000000001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1.0235000000000001</v>
      </c>
      <c r="C625" s="2">
        <f>RSI!I625</f>
        <v>57.823444455570289</v>
      </c>
      <c r="D625" s="2">
        <f>MACD!E625</f>
        <v>-1.3752203073973401E-2</v>
      </c>
      <c r="E625" s="2">
        <f>MACD!F625</f>
        <v>-1.0682598769171353E-2</v>
      </c>
      <c r="F625" s="2">
        <f>'Moving Avg'!D625</f>
        <v>1.0298200000000002</v>
      </c>
      <c r="G625" s="2">
        <f>'Moving Avg'!F625</f>
        <v>0.99889000000000006</v>
      </c>
      <c r="H625" s="2">
        <f>'Moving Avg'!G625</f>
        <v>0.98039999999999994</v>
      </c>
      <c r="I625" s="2">
        <f>'Moving Avg'!H625</f>
        <v>0.91086500000000103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1.0046999999999999</v>
      </c>
      <c r="C626" s="2">
        <f>RSI!I626</f>
        <v>51.907598931065451</v>
      </c>
      <c r="D626" s="2">
        <f>MACD!E626</f>
        <v>-1.548533983094158E-2</v>
      </c>
      <c r="E626" s="2">
        <f>MACD!F626</f>
        <v>-1.1643146981525399E-2</v>
      </c>
      <c r="F626" s="2">
        <f>'Moving Avg'!D626</f>
        <v>1.0247999999999999</v>
      </c>
      <c r="G626" s="2">
        <f>'Moving Avg'!F626</f>
        <v>1.000775</v>
      </c>
      <c r="H626" s="2">
        <f>'Moving Avg'!G626</f>
        <v>0.98071399999999986</v>
      </c>
      <c r="I626" s="2">
        <f>'Moving Avg'!H626</f>
        <v>0.91167250000000122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1.0046999999999999</v>
      </c>
      <c r="C627" s="2">
        <f>RSI!I627</f>
        <v>51.907598931065451</v>
      </c>
      <c r="D627" s="2">
        <f>MACD!E627</f>
        <v>-1.7466169599723691E-2</v>
      </c>
      <c r="E627" s="2">
        <f>MACD!F627</f>
        <v>-1.2807751505165058E-2</v>
      </c>
      <c r="F627" s="2">
        <f>'Moving Avg'!D627</f>
        <v>1.0191399999999999</v>
      </c>
      <c r="G627" s="2">
        <f>'Moving Avg'!F627</f>
        <v>1.0039149999999999</v>
      </c>
      <c r="H627" s="2">
        <f>'Moving Avg'!G627</f>
        <v>0.98159399999999986</v>
      </c>
      <c r="I627" s="2">
        <f>'Moving Avg'!H627</f>
        <v>0.91198650000000125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1.0016</v>
      </c>
      <c r="C628" s="2">
        <f>RSI!I628</f>
        <v>50.911501132004119</v>
      </c>
      <c r="D628" s="2">
        <f>MACD!E628</f>
        <v>-1.8947262215154415E-2</v>
      </c>
      <c r="E628" s="2">
        <f>MACD!F628</f>
        <v>-1.4035653647162931E-2</v>
      </c>
      <c r="F628" s="2">
        <f>'Moving Avg'!D628</f>
        <v>1.0128599999999999</v>
      </c>
      <c r="G628" s="2">
        <f>'Moving Avg'!F628</f>
        <v>1.0056449999999999</v>
      </c>
      <c r="H628" s="2">
        <f>'Moving Avg'!G628</f>
        <v>0.98278799999999999</v>
      </c>
      <c r="I628" s="2">
        <f>'Moving Avg'!H628</f>
        <v>0.9123635000000011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0.99839999999999995</v>
      </c>
      <c r="C629" s="2">
        <f>RSI!I629</f>
        <v>49.848110790309768</v>
      </c>
      <c r="D629" s="2">
        <f>MACD!E629</f>
        <v>-1.5623363127926004E-2</v>
      </c>
      <c r="E629" s="2">
        <f>MACD!F629</f>
        <v>-1.4353195543315548E-2</v>
      </c>
      <c r="F629" s="2">
        <f>'Moving Avg'!D629</f>
        <v>1.00658</v>
      </c>
      <c r="G629" s="2">
        <f>'Moving Avg'!F629</f>
        <v>1.0053299999999998</v>
      </c>
      <c r="H629" s="2">
        <f>'Moving Avg'!G629</f>
        <v>0.983352</v>
      </c>
      <c r="I629" s="2">
        <f>'Moving Avg'!H629</f>
        <v>0.91275600000000123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1.0016</v>
      </c>
      <c r="C630" s="2">
        <f>RSI!I630</f>
        <v>50.951396863132665</v>
      </c>
      <c r="D630" s="2">
        <f>MACD!E630</f>
        <v>-7.7340021549929805E-3</v>
      </c>
      <c r="E630" s="2">
        <f>MACD!F630</f>
        <v>-1.3029356865651036E-2</v>
      </c>
      <c r="F630" s="2">
        <f>'Moving Avg'!D630</f>
        <v>1.0022</v>
      </c>
      <c r="G630" s="2">
        <f>'Moving Avg'!F630</f>
        <v>1.00376</v>
      </c>
      <c r="H630" s="2">
        <f>'Moving Avg'!G630</f>
        <v>0.98404400000000014</v>
      </c>
      <c r="I630" s="2">
        <f>'Moving Avg'!H630</f>
        <v>0.91332150000000123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1.0611999999999999</v>
      </c>
      <c r="C631" s="2">
        <f>RSI!I631</f>
        <v>65.967941764738868</v>
      </c>
      <c r="D631" s="2">
        <f>MACD!E631</f>
        <v>-6.4556252997890473E-3</v>
      </c>
      <c r="E631" s="2">
        <f>MACD!F631</f>
        <v>-1.171461055247864E-2</v>
      </c>
      <c r="F631" s="2">
        <f>'Moving Avg'!D631</f>
        <v>1.0134999999999998</v>
      </c>
      <c r="G631" s="2">
        <f>'Moving Avg'!F631</f>
        <v>1.0065849999999998</v>
      </c>
      <c r="H631" s="2">
        <f>'Moving Avg'!G631</f>
        <v>0.98592800000000014</v>
      </c>
      <c r="I631" s="2">
        <f>'Moving Avg'!H631</f>
        <v>0.91418500000000125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</row>
    <row r="632" spans="1:12" ht="13.5" x14ac:dyDescent="0.25">
      <c r="A632" s="3">
        <f>RSI!A632</f>
        <v>43223</v>
      </c>
      <c r="B632" s="2">
        <f>RSI!B632</f>
        <v>1.1240000000000001</v>
      </c>
      <c r="C632" s="2">
        <f>RSI!I632</f>
        <v>74.742598124743253</v>
      </c>
      <c r="D632" s="2">
        <f>MACD!E632</f>
        <v>-9.897858529475112E-3</v>
      </c>
      <c r="E632" s="2">
        <f>MACD!F632</f>
        <v>-1.1351260147877934E-2</v>
      </c>
      <c r="F632" s="2">
        <f>'Moving Avg'!D632</f>
        <v>1.0373600000000001</v>
      </c>
      <c r="G632" s="2">
        <f>'Moving Avg'!F632</f>
        <v>1.013965</v>
      </c>
      <c r="H632" s="2">
        <f>'Moving Avg'!G632</f>
        <v>0.98906800000000017</v>
      </c>
      <c r="I632" s="2">
        <f>'Moving Avg'!H632</f>
        <v>0.91540950000000121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</row>
    <row r="633" spans="1:12" ht="13.5" x14ac:dyDescent="0.25">
      <c r="A633" s="3">
        <f>RSI!A633</f>
        <v>43224</v>
      </c>
      <c r="B633" s="2">
        <f>RSI!B633</f>
        <v>1.1428</v>
      </c>
      <c r="C633" s="2">
        <f>RSI!I633</f>
        <v>76.680962466572538</v>
      </c>
      <c r="D633" s="2">
        <f>MACD!E633</f>
        <v>-1.4911598427041373E-2</v>
      </c>
      <c r="E633" s="2">
        <f>MACD!F633</f>
        <v>-1.2063327803710621E-2</v>
      </c>
      <c r="F633" s="2">
        <f>'Moving Avg'!D633</f>
        <v>1.0656000000000001</v>
      </c>
      <c r="G633" s="2">
        <f>'Moving Avg'!F633</f>
        <v>1.0210249999999998</v>
      </c>
      <c r="H633" s="2">
        <f>'Moving Avg'!G633</f>
        <v>0.99258400000000024</v>
      </c>
      <c r="I633" s="2">
        <f>'Moving Avg'!H633</f>
        <v>0.9168535000000011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</row>
    <row r="634" spans="1:12" ht="13.5" x14ac:dyDescent="0.25">
      <c r="A634" s="3">
        <f>RSI!A634</f>
        <v>43227</v>
      </c>
      <c r="B634" s="2">
        <f>RSI!B634</f>
        <v>1.1303000000000001</v>
      </c>
      <c r="C634" s="2">
        <f>RSI!I634</f>
        <v>72.686683109270589</v>
      </c>
      <c r="D634" s="2">
        <f>MACD!E634</f>
        <v>-1.9487473293487323E-2</v>
      </c>
      <c r="E634" s="2">
        <f>MACD!F634</f>
        <v>-1.3548156901665961E-2</v>
      </c>
      <c r="F634" s="2">
        <f>'Moving Avg'!D634</f>
        <v>1.09198</v>
      </c>
      <c r="G634" s="2">
        <f>'Moving Avg'!F634</f>
        <v>1.027935</v>
      </c>
      <c r="H634" s="2">
        <f>'Moving Avg'!G634</f>
        <v>0.99585000000000024</v>
      </c>
      <c r="I634" s="2">
        <f>'Moving Avg'!H634</f>
        <v>0.91823500000000113</v>
      </c>
      <c r="J634" s="5" t="str">
        <f>OBV!F634</f>
        <v>BULLISH</v>
      </c>
      <c r="K634" s="5" t="str">
        <f>OBV!G634</f>
        <v>STRONG</v>
      </c>
      <c r="L634" s="5" t="str">
        <f>OBV!H634</f>
        <v>CONFIRMED BULLISH</v>
      </c>
    </row>
    <row r="635" spans="1:12" ht="13.5" x14ac:dyDescent="0.25">
      <c r="A635" s="3">
        <f>RSI!A635</f>
        <v>43228</v>
      </c>
      <c r="B635" s="2">
        <f>RSI!B635</f>
        <v>1.1491</v>
      </c>
      <c r="C635" s="2">
        <f>RSI!I635</f>
        <v>74.811789666658925</v>
      </c>
      <c r="D635" s="2">
        <f>MACD!E635</f>
        <v>-2.6357603478953662E-2</v>
      </c>
      <c r="E635" s="2">
        <f>MACD!F635</f>
        <v>-1.6110046217123503E-2</v>
      </c>
      <c r="F635" s="2">
        <f>'Moving Avg'!D635</f>
        <v>1.12148</v>
      </c>
      <c r="G635" s="2">
        <f>'Moving Avg'!F635</f>
        <v>1.0364099999999998</v>
      </c>
      <c r="H635" s="2">
        <f>'Moving Avg'!G635</f>
        <v>0.99936600000000009</v>
      </c>
      <c r="I635" s="2">
        <f>'Moving Avg'!H635</f>
        <v>0.9198360000000011</v>
      </c>
      <c r="J635" s="5" t="str">
        <f>OBV!F635</f>
        <v>BULLISH</v>
      </c>
      <c r="K635" s="5" t="str">
        <f>OBV!G635</f>
        <v>STRONG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1.1209</v>
      </c>
      <c r="C636" s="2">
        <f>RSI!I636</f>
        <v>66.458923676537921</v>
      </c>
      <c r="D636" s="2">
        <f>MACD!E636</f>
        <v>-3.3674570393732894E-2</v>
      </c>
      <c r="E636" s="2">
        <f>MACD!F636</f>
        <v>-1.9622951052445381E-2</v>
      </c>
      <c r="F636" s="2">
        <f>'Moving Avg'!D636</f>
        <v>1.1334199999999999</v>
      </c>
      <c r="G636" s="2">
        <f>'Moving Avg'!F636</f>
        <v>1.0436349999999999</v>
      </c>
      <c r="H636" s="2">
        <f>'Moving Avg'!G636</f>
        <v>1.0026320000000002</v>
      </c>
      <c r="I636" s="2">
        <f>'Moving Avg'!H636</f>
        <v>0.92123350000000104</v>
      </c>
      <c r="J636" s="5" t="str">
        <f>OBV!F636</f>
        <v>BULLISH</v>
      </c>
      <c r="K636" s="5" t="str">
        <f>OBV!G636</f>
        <v>STRONG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1.1240000000000001</v>
      </c>
      <c r="C637" s="2">
        <f>RSI!I637</f>
        <v>66.896482933497026</v>
      </c>
      <c r="D637" s="2">
        <f>MACD!E637</f>
        <v>-4.057732714583917E-2</v>
      </c>
      <c r="E637" s="2">
        <f>MACD!F637</f>
        <v>-2.381382627112414E-2</v>
      </c>
      <c r="F637" s="2">
        <f>'Moving Avg'!D637</f>
        <v>1.1334199999999999</v>
      </c>
      <c r="G637" s="2">
        <f>'Moving Avg'!F637</f>
        <v>1.0511699999999997</v>
      </c>
      <c r="H637" s="2">
        <f>'Moving Avg'!G637</f>
        <v>1.0056460000000003</v>
      </c>
      <c r="I637" s="2">
        <f>'Moving Avg'!H637</f>
        <v>0.92258350000000089</v>
      </c>
      <c r="J637" s="5" t="str">
        <f>OBV!F637</f>
        <v>BULLISH</v>
      </c>
      <c r="K637" s="5" t="str">
        <f>OBV!G637</f>
        <v>STRONG</v>
      </c>
      <c r="L637" s="5" t="str">
        <f>OBV!H637</f>
        <v>NEUTRAL</v>
      </c>
    </row>
    <row r="638" spans="1:12" ht="13.5" x14ac:dyDescent="0.25">
      <c r="A638" s="3">
        <f>RSI!A638</f>
        <v>43231</v>
      </c>
      <c r="B638" s="2">
        <f>RSI!B638</f>
        <v>1.1240000000000001</v>
      </c>
      <c r="C638" s="2">
        <f>RSI!I638</f>
        <v>66.896482933497026</v>
      </c>
      <c r="D638" s="2">
        <f>MACD!E638</f>
        <v>-4.7359517454232058E-2</v>
      </c>
      <c r="E638" s="2">
        <f>MACD!F638</f>
        <v>-2.8522964507745725E-2</v>
      </c>
      <c r="F638" s="2">
        <f>'Moving Avg'!D638</f>
        <v>1.1296600000000001</v>
      </c>
      <c r="G638" s="2">
        <f>'Moving Avg'!F638</f>
        <v>1.0587049999999998</v>
      </c>
      <c r="H638" s="2">
        <f>'Moving Avg'!G638</f>
        <v>1.0090360000000003</v>
      </c>
      <c r="I638" s="2">
        <f>'Moving Avg'!H638</f>
        <v>0.92393350000000085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</row>
    <row r="639" spans="1:12" ht="13.5" x14ac:dyDescent="0.25">
      <c r="A639" s="3">
        <f>RSI!A639</f>
        <v>43234</v>
      </c>
      <c r="B639" s="2">
        <f>RSI!B639</f>
        <v>1.1114999999999999</v>
      </c>
      <c r="C639" s="2">
        <f>RSI!I639</f>
        <v>63.050009614247848</v>
      </c>
      <c r="D639" s="2">
        <f>MACD!E639</f>
        <v>-5.3094743280417411E-2</v>
      </c>
      <c r="E639" s="2">
        <f>MACD!F639</f>
        <v>-3.3437320262280065E-2</v>
      </c>
      <c r="F639" s="2">
        <f>'Moving Avg'!D639</f>
        <v>1.1259000000000001</v>
      </c>
      <c r="G639" s="2">
        <f>'Moving Avg'!F639</f>
        <v>1.0641999999999998</v>
      </c>
      <c r="H639" s="2">
        <f>'Moving Avg'!G639</f>
        <v>1.0118620000000003</v>
      </c>
      <c r="I639" s="2">
        <f>'Moving Avg'!H639</f>
        <v>0.92526800000000076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1.1366000000000001</v>
      </c>
      <c r="C640" s="2">
        <f>RSI!I640</f>
        <v>67.136258679318587</v>
      </c>
      <c r="D640" s="2">
        <f>MACD!E640</f>
        <v>-5.963892598434728E-2</v>
      </c>
      <c r="E640" s="2">
        <f>MACD!F640</f>
        <v>-3.8677641406693511E-2</v>
      </c>
      <c r="F640" s="2">
        <f>'Moving Avg'!D640</f>
        <v>1.1234000000000002</v>
      </c>
      <c r="G640" s="2">
        <f>'Moving Avg'!F640</f>
        <v>1.0692249999999999</v>
      </c>
      <c r="H640" s="2">
        <f>'Moving Avg'!G640</f>
        <v>1.0146260000000005</v>
      </c>
      <c r="I640" s="2">
        <f>'Moving Avg'!H640</f>
        <v>0.92679100000000081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1.1491</v>
      </c>
      <c r="C641" s="2">
        <f>RSI!I641</f>
        <v>68.976289983763976</v>
      </c>
      <c r="D641" s="2">
        <f>MACD!E641</f>
        <v>-5.7381645470510501E-2</v>
      </c>
      <c r="E641" s="2">
        <f>MACD!F641</f>
        <v>-4.2418442219456912E-2</v>
      </c>
      <c r="F641" s="2">
        <f>'Moving Avg'!D641</f>
        <v>1.12904</v>
      </c>
      <c r="G641" s="2">
        <f>'Moving Avg'!F641</f>
        <v>1.0751899999999999</v>
      </c>
      <c r="H641" s="2">
        <f>'Moving Avg'!G641</f>
        <v>1.0175140000000003</v>
      </c>
      <c r="I641" s="2">
        <f>'Moving Avg'!H641</f>
        <v>0.92837650000000072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1.1428</v>
      </c>
      <c r="C642" s="2">
        <f>RSI!I642</f>
        <v>66.941957945847832</v>
      </c>
      <c r="D642" s="2">
        <f>MACD!E642</f>
        <v>-4.583270323920785E-2</v>
      </c>
      <c r="E642" s="2">
        <f>MACD!F642</f>
        <v>-4.3101294423407106E-2</v>
      </c>
      <c r="F642" s="2">
        <f>'Moving Avg'!D642</f>
        <v>1.1328</v>
      </c>
      <c r="G642" s="2">
        <f>'Moving Avg'!F642</f>
        <v>1.0806800000000003</v>
      </c>
      <c r="H642" s="2">
        <f>'Moving Avg'!G642</f>
        <v>1.0208420000000005</v>
      </c>
      <c r="I642" s="2">
        <f>'Moving Avg'!H642</f>
        <v>0.93000900000000075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1.1366000000000001</v>
      </c>
      <c r="C643" s="2">
        <f>RSI!I643</f>
        <v>64.912925403276262</v>
      </c>
      <c r="D643" s="2">
        <f>MACD!E643</f>
        <v>-3.3124754730475603E-2</v>
      </c>
      <c r="E643" s="2">
        <f>MACD!F643</f>
        <v>-4.1105986484820813E-2</v>
      </c>
      <c r="F643" s="2">
        <f>'Moving Avg'!D643</f>
        <v>1.1353200000000001</v>
      </c>
      <c r="G643" s="2">
        <f>'Moving Avg'!F643</f>
        <v>1.0858600000000003</v>
      </c>
      <c r="H643" s="2">
        <f>'Moving Avg'!G643</f>
        <v>1.0236680000000005</v>
      </c>
      <c r="I643" s="2">
        <f>'Moving Avg'!H643</f>
        <v>0.93146900000000055</v>
      </c>
      <c r="J643" s="5" t="str">
        <f>OBV!F643</f>
        <v>BEARISH</v>
      </c>
      <c r="K643" s="5" t="str">
        <f>OBV!G643</f>
        <v>NEUTRAL</v>
      </c>
      <c r="L643" s="5" t="str">
        <f>OBV!H643</f>
        <v>BEARISH DIVERGENCE</v>
      </c>
    </row>
    <row r="644" spans="1:12" ht="13.5" x14ac:dyDescent="0.25">
      <c r="A644" s="3">
        <f>RSI!A644</f>
        <v>43241</v>
      </c>
      <c r="B644" s="2">
        <f>RSI!B644</f>
        <v>1.1366000000000001</v>
      </c>
      <c r="C644" s="2">
        <f>RSI!I644</f>
        <v>64.912925403276262</v>
      </c>
      <c r="D644" s="2">
        <f>MACD!E644</f>
        <v>-2.4643316386249614E-2</v>
      </c>
      <c r="E644" s="2">
        <f>MACD!F644</f>
        <v>-3.7813452465106576E-2</v>
      </c>
      <c r="F644" s="2">
        <f>'Moving Avg'!D644</f>
        <v>1.1403400000000001</v>
      </c>
      <c r="G644" s="2">
        <f>'Moving Avg'!F644</f>
        <v>1.0912000000000004</v>
      </c>
      <c r="H644" s="2">
        <f>'Moving Avg'!G644</f>
        <v>1.0266200000000005</v>
      </c>
      <c r="I644" s="2">
        <f>'Moving Avg'!H644</f>
        <v>0.93302350000000045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1.1366000000000001</v>
      </c>
      <c r="C645" s="2">
        <f>RSI!I645</f>
        <v>64.912925403276262</v>
      </c>
      <c r="D645" s="2">
        <f>MACD!E645</f>
        <v>-1.489696649961969E-2</v>
      </c>
      <c r="E645" s="2">
        <f>MACD!F645</f>
        <v>-3.3230155272009197E-2</v>
      </c>
      <c r="F645" s="2">
        <f>'Moving Avg'!D645</f>
        <v>1.1403400000000001</v>
      </c>
      <c r="G645" s="2">
        <f>'Moving Avg'!F645</f>
        <v>1.0968550000000004</v>
      </c>
      <c r="H645" s="2">
        <f>'Moving Avg'!G645</f>
        <v>1.0301380000000004</v>
      </c>
      <c r="I645" s="2">
        <f>'Moving Avg'!H645</f>
        <v>0.93446800000000041</v>
      </c>
      <c r="J645" s="5" t="str">
        <f>OBV!F645</f>
        <v>BULLISH</v>
      </c>
      <c r="K645" s="5" t="str">
        <f>OBV!G645</f>
        <v>STRONG</v>
      </c>
      <c r="L645" s="5" t="str">
        <f>OBV!H645</f>
        <v>NEUTRAL</v>
      </c>
    </row>
    <row r="646" spans="1:12" ht="13.5" x14ac:dyDescent="0.25">
      <c r="A646" s="3">
        <f>RSI!A646</f>
        <v>43243</v>
      </c>
      <c r="B646" s="2">
        <f>RSI!B646</f>
        <v>1.1366000000000001</v>
      </c>
      <c r="C646" s="2">
        <f>RSI!I646</f>
        <v>64.912925403276262</v>
      </c>
      <c r="D646" s="2">
        <f>MACD!E646</f>
        <v>-1.1287182782178773E-2</v>
      </c>
      <c r="E646" s="2">
        <f>MACD!F646</f>
        <v>-2.8841560774043113E-2</v>
      </c>
      <c r="F646" s="2">
        <f>'Moving Avg'!D646</f>
        <v>1.13784</v>
      </c>
      <c r="G646" s="2">
        <f>'Moving Avg'!F646</f>
        <v>1.1034500000000005</v>
      </c>
      <c r="H646" s="2">
        <f>'Moving Avg'!G646</f>
        <v>1.0335920000000005</v>
      </c>
      <c r="I646" s="2">
        <f>'Moving Avg'!H646</f>
        <v>0.93591250000000015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1.1554</v>
      </c>
      <c r="C647" s="2">
        <f>RSI!I647</f>
        <v>68.773237797216922</v>
      </c>
      <c r="D647" s="2">
        <f>MACD!E647</f>
        <v>-9.4249626869511438E-3</v>
      </c>
      <c r="E647" s="2">
        <f>MACD!F647</f>
        <v>-2.4958241156624719E-2</v>
      </c>
      <c r="F647" s="2">
        <f>'Moving Avg'!D647</f>
        <v>1.14036</v>
      </c>
      <c r="G647" s="2">
        <f>'Moving Avg'!F647</f>
        <v>1.1109850000000003</v>
      </c>
      <c r="H647" s="2">
        <f>'Moving Avg'!G647</f>
        <v>1.0372960000000004</v>
      </c>
      <c r="I647" s="2">
        <f>'Moving Avg'!H647</f>
        <v>0.93757650000000015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</row>
    <row r="648" spans="1:12" ht="13.5" x14ac:dyDescent="0.25">
      <c r="A648" s="3">
        <f>RSI!A648</f>
        <v>43245</v>
      </c>
      <c r="B648" s="2">
        <f>RSI!B648</f>
        <v>1.1554</v>
      </c>
      <c r="C648" s="2">
        <f>RSI!I648</f>
        <v>68.773237797216922</v>
      </c>
      <c r="D648" s="2">
        <f>MACD!E648</f>
        <v>-8.2163861144854966E-3</v>
      </c>
      <c r="E648" s="2">
        <f>MACD!F648</f>
        <v>-2.1609870148196875E-2</v>
      </c>
      <c r="F648" s="2">
        <f>'Moving Avg'!D648</f>
        <v>1.14412</v>
      </c>
      <c r="G648" s="2">
        <f>'Moving Avg'!F648</f>
        <v>1.1186750000000003</v>
      </c>
      <c r="H648" s="2">
        <f>'Moving Avg'!G648</f>
        <v>1.0410000000000004</v>
      </c>
      <c r="I648" s="2">
        <f>'Moving Avg'!H648</f>
        <v>0.93913049999999998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</row>
    <row r="649" spans="1:12" ht="13.5" x14ac:dyDescent="0.25">
      <c r="A649" s="3">
        <f>RSI!A649</f>
        <v>43248</v>
      </c>
      <c r="B649" s="2">
        <f>RSI!B649</f>
        <v>1.1554</v>
      </c>
      <c r="C649" s="2">
        <f>RSI!I649</f>
        <v>68.773237797216922</v>
      </c>
      <c r="D649" s="2">
        <f>MACD!E649</f>
        <v>-9.4567732885997291E-3</v>
      </c>
      <c r="E649" s="2">
        <f>MACD!F649</f>
        <v>-1.9179250776277447E-2</v>
      </c>
      <c r="F649" s="2">
        <f>'Moving Avg'!D649</f>
        <v>1.1478800000000002</v>
      </c>
      <c r="G649" s="2">
        <f>'Moving Avg'!F649</f>
        <v>1.1265250000000002</v>
      </c>
      <c r="H649" s="2">
        <f>'Moving Avg'!G649</f>
        <v>1.0450180000000002</v>
      </c>
      <c r="I649" s="2">
        <f>'Moving Avg'!H649</f>
        <v>0.94068449999999981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1.1554</v>
      </c>
      <c r="C650" s="2">
        <f>RSI!I650</f>
        <v>68.773237797216922</v>
      </c>
      <c r="D650" s="2">
        <f>MACD!E650</f>
        <v>-6.9595635442321058E-3</v>
      </c>
      <c r="E650" s="2">
        <f>MACD!F650</f>
        <v>-1.6735313329868377E-2</v>
      </c>
      <c r="F650" s="2">
        <f>'Moving Avg'!D650</f>
        <v>1.15164</v>
      </c>
      <c r="G650" s="2">
        <f>'Moving Avg'!F650</f>
        <v>1.134215</v>
      </c>
      <c r="H650" s="2">
        <f>'Moving Avg'!G650</f>
        <v>1.0492880000000002</v>
      </c>
      <c r="I650" s="2">
        <f>'Moving Avg'!H650</f>
        <v>0.94233299999999987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1.1648000000000001</v>
      </c>
      <c r="C651" s="2">
        <f>RSI!I651</f>
        <v>70.924582439334841</v>
      </c>
      <c r="D651" s="2">
        <f>MACD!E651</f>
        <v>-3.9112133052632281E-3</v>
      </c>
      <c r="E651" s="2">
        <f>MACD!F651</f>
        <v>-1.4170493324947348E-2</v>
      </c>
      <c r="F651" s="2">
        <f>'Moving Avg'!D651</f>
        <v>1.1572800000000001</v>
      </c>
      <c r="G651" s="2">
        <f>'Moving Avg'!F651</f>
        <v>1.1393949999999999</v>
      </c>
      <c r="H651" s="2">
        <f>'Moving Avg'!G651</f>
        <v>1.0534940000000002</v>
      </c>
      <c r="I651" s="2">
        <f>'Moving Avg'!H651</f>
        <v>0.94402849999999983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1.1617</v>
      </c>
      <c r="C652" s="2">
        <f>RSI!I652</f>
        <v>69.230635223765645</v>
      </c>
      <c r="D652" s="2">
        <f>MACD!E652</f>
        <v>-2.3968510005980548E-3</v>
      </c>
      <c r="E652" s="2">
        <f>MACD!F652</f>
        <v>-1.1815764860077491E-2</v>
      </c>
      <c r="F652" s="2">
        <f>'Moving Avg'!D652</f>
        <v>1.1585399999999999</v>
      </c>
      <c r="G652" s="2">
        <f>'Moving Avg'!F652</f>
        <v>1.1412799999999999</v>
      </c>
      <c r="H652" s="2">
        <f>'Moving Avg'!G652</f>
        <v>1.0576380000000003</v>
      </c>
      <c r="I652" s="2">
        <f>'Moving Avg'!H652</f>
        <v>0.9457239999999999</v>
      </c>
      <c r="J652" s="5" t="str">
        <f>OBV!F652</f>
        <v>BEARISH</v>
      </c>
      <c r="K652" s="5" t="str">
        <f>OBV!G652</f>
        <v>NEUTRAL</v>
      </c>
      <c r="L652" s="5" t="str">
        <f>OBV!H652</f>
        <v>BEARISH DIVERGENCE</v>
      </c>
    </row>
    <row r="653" spans="1:12" ht="13.5" x14ac:dyDescent="0.25">
      <c r="A653" s="3">
        <f>RSI!A653</f>
        <v>43252</v>
      </c>
      <c r="B653" s="2">
        <f>RSI!B653</f>
        <v>1.1459999999999999</v>
      </c>
      <c r="C653" s="2">
        <f>RSI!I653</f>
        <v>61.251717309604501</v>
      </c>
      <c r="D653" s="2">
        <f>MACD!E653</f>
        <v>-1.1893380724345981E-3</v>
      </c>
      <c r="E653" s="2">
        <f>MACD!F653</f>
        <v>-9.6904795025489123E-3</v>
      </c>
      <c r="F653" s="2">
        <f>'Moving Avg'!D653</f>
        <v>1.15666</v>
      </c>
      <c r="G653" s="2">
        <f>'Moving Avg'!F653</f>
        <v>1.1414399999999998</v>
      </c>
      <c r="H653" s="2">
        <f>'Moving Avg'!G653</f>
        <v>1.0617200000000002</v>
      </c>
      <c r="I653" s="2">
        <f>'Moving Avg'!H653</f>
        <v>0.94734099999999966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1.1679999999999999</v>
      </c>
      <c r="C654" s="2">
        <f>RSI!I654</f>
        <v>66.992442762840341</v>
      </c>
      <c r="D654" s="2">
        <f>MACD!E654</f>
        <v>-1.96647936150951E-3</v>
      </c>
      <c r="E654" s="2">
        <f>MACD!F654</f>
        <v>-8.1456794743410329E-3</v>
      </c>
      <c r="F654" s="2">
        <f>'Moving Avg'!D654</f>
        <v>1.1591799999999999</v>
      </c>
      <c r="G654" s="2">
        <f>'Moving Avg'!F654</f>
        <v>1.1433249999999999</v>
      </c>
      <c r="H654" s="2">
        <f>'Moving Avg'!G654</f>
        <v>1.0656760000000003</v>
      </c>
      <c r="I654" s="2">
        <f>'Moving Avg'!H654</f>
        <v>0.9490679999999998</v>
      </c>
      <c r="J654" s="5" t="str">
        <f>OBV!F654</f>
        <v>BEARISH</v>
      </c>
      <c r="K654" s="5" t="str">
        <f>OBV!G654</f>
        <v>NEUTRAL</v>
      </c>
      <c r="L654" s="5" t="str">
        <f>OBV!H654</f>
        <v>BEARISH DIVERGENCE</v>
      </c>
    </row>
    <row r="655" spans="1:12" ht="13.5" x14ac:dyDescent="0.25">
      <c r="A655" s="3">
        <f>RSI!A655</f>
        <v>43256</v>
      </c>
      <c r="B655" s="2">
        <f>RSI!B655</f>
        <v>1.1617</v>
      </c>
      <c r="C655" s="2">
        <f>RSI!I655</f>
        <v>64.06532687911664</v>
      </c>
      <c r="D655" s="2">
        <f>MACD!E655</f>
        <v>-2.4441088117934662E-3</v>
      </c>
      <c r="E655" s="2">
        <f>MACD!F655</f>
        <v>-7.0053653418315201E-3</v>
      </c>
      <c r="F655" s="2">
        <f>'Moving Avg'!D655</f>
        <v>1.1604399999999999</v>
      </c>
      <c r="G655" s="2">
        <f>'Moving Avg'!F655</f>
        <v>1.1439549999999998</v>
      </c>
      <c r="H655" s="2">
        <f>'Moving Avg'!G655</f>
        <v>1.0695060000000003</v>
      </c>
      <c r="I655" s="2">
        <f>'Moving Avg'!H655</f>
        <v>0.95084199999999985</v>
      </c>
      <c r="J655" s="5" t="str">
        <f>OBV!F655</f>
        <v>BEARISH</v>
      </c>
      <c r="K655" s="5" t="str">
        <f>OBV!G655</f>
        <v>NEUTRAL</v>
      </c>
      <c r="L655" s="5" t="str">
        <f>OBV!H655</f>
        <v>BEARISH DIVERGENCE</v>
      </c>
    </row>
    <row r="656" spans="1:12" ht="13.5" x14ac:dyDescent="0.25">
      <c r="A656" s="3">
        <f>RSI!A656</f>
        <v>43257</v>
      </c>
      <c r="B656" s="2">
        <f>RSI!B656</f>
        <v>1.1617</v>
      </c>
      <c r="C656" s="2">
        <f>RSI!I656</f>
        <v>64.06532687911664</v>
      </c>
      <c r="D656" s="2">
        <f>MACD!E656</f>
        <v>-3.0765067137332736E-3</v>
      </c>
      <c r="E656" s="2">
        <f>MACD!F656</f>
        <v>-6.2195936162118704E-3</v>
      </c>
      <c r="F656" s="2">
        <f>'Moving Avg'!D656</f>
        <v>1.1598199999999999</v>
      </c>
      <c r="G656" s="2">
        <f>'Moving Avg'!F656</f>
        <v>1.1459949999999999</v>
      </c>
      <c r="H656" s="2">
        <f>'Moving Avg'!G656</f>
        <v>1.0734000000000004</v>
      </c>
      <c r="I656" s="2">
        <f>'Moving Avg'!H656</f>
        <v>0.95261599999999957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1.1617</v>
      </c>
      <c r="C657" s="2">
        <f>RSI!I657</f>
        <v>64.06532687911664</v>
      </c>
      <c r="D657" s="2">
        <f>MACD!E657</f>
        <v>-9.3064744358661855E-4</v>
      </c>
      <c r="E657" s="2">
        <f>MACD!F657</f>
        <v>-5.16180438168682E-3</v>
      </c>
      <c r="F657" s="2">
        <f>'Moving Avg'!D657</f>
        <v>1.1598199999999999</v>
      </c>
      <c r="G657" s="2">
        <f>'Moving Avg'!F657</f>
        <v>1.14788</v>
      </c>
      <c r="H657" s="2">
        <f>'Moving Avg'!G657</f>
        <v>1.0777960000000002</v>
      </c>
      <c r="I657" s="2">
        <f>'Moving Avg'!H657</f>
        <v>0.9544684999999995</v>
      </c>
      <c r="J657" s="5" t="str">
        <f>OBV!F657</f>
        <v>BULLISH</v>
      </c>
      <c r="K657" s="5" t="str">
        <f>OBV!G657</f>
        <v>NEUTRAL</v>
      </c>
      <c r="L657" s="5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1.1617</v>
      </c>
      <c r="C658" s="2">
        <f>RSI!I658</f>
        <v>64.06532687911664</v>
      </c>
      <c r="D658" s="2">
        <f>MACD!E658</f>
        <v>6.8939212639818059E-4</v>
      </c>
      <c r="E658" s="2">
        <f>MACD!F658</f>
        <v>-3.9915650800698196E-3</v>
      </c>
      <c r="F658" s="2">
        <f>'Moving Avg'!D658</f>
        <v>1.1629599999999998</v>
      </c>
      <c r="G658" s="2">
        <f>'Moving Avg'!F658</f>
        <v>1.1497649999999999</v>
      </c>
      <c r="H658" s="2">
        <f>'Moving Avg'!G658</f>
        <v>1.0816900000000005</v>
      </c>
      <c r="I658" s="2">
        <f>'Moving Avg'!H658</f>
        <v>0.95635249999999961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1.1617</v>
      </c>
      <c r="C659" s="2">
        <f>RSI!I659</f>
        <v>64.06532687911664</v>
      </c>
      <c r="D659" s="2">
        <f>MACD!E659</f>
        <v>1.8790027054300662E-3</v>
      </c>
      <c r="E659" s="2">
        <f>MACD!F659</f>
        <v>-2.8174515229698427E-3</v>
      </c>
      <c r="F659" s="2">
        <f>'Moving Avg'!D659</f>
        <v>1.1617</v>
      </c>
      <c r="G659" s="2">
        <f>'Moving Avg'!F659</f>
        <v>1.1522749999999999</v>
      </c>
      <c r="H659" s="2">
        <f>'Moving Avg'!G659</f>
        <v>1.0848300000000004</v>
      </c>
      <c r="I659" s="2">
        <f>'Moving Avg'!H659</f>
        <v>0.95817349999999946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1.1617</v>
      </c>
      <c r="C660" s="2">
        <f>RSI!I660</f>
        <v>64.06532687911664</v>
      </c>
      <c r="D660" s="2">
        <f>MACD!E660</f>
        <v>2.717825777829086E-3</v>
      </c>
      <c r="E660" s="2">
        <f>MACD!F660</f>
        <v>-1.7103960628100569E-3</v>
      </c>
      <c r="F660" s="2">
        <f>'Moving Avg'!D660</f>
        <v>1.1617</v>
      </c>
      <c r="G660" s="2">
        <f>'Moving Avg'!F660</f>
        <v>1.1535299999999999</v>
      </c>
      <c r="H660" s="2">
        <f>'Moving Avg'!G660</f>
        <v>1.0874040000000005</v>
      </c>
      <c r="I660" s="2">
        <f>'Moving Avg'!H660</f>
        <v>0.95999449999999953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1.1366000000000001</v>
      </c>
      <c r="C661" s="2">
        <f>RSI!I661</f>
        <v>50.383509480669289</v>
      </c>
      <c r="D661" s="2">
        <f>MACD!E661</f>
        <v>6.5776692017562866E-3</v>
      </c>
      <c r="E661" s="2">
        <f>MACD!F661</f>
        <v>-5.278300989678829E-5</v>
      </c>
      <c r="F661" s="2">
        <f>'Moving Avg'!D661</f>
        <v>1.1566800000000002</v>
      </c>
      <c r="G661" s="2">
        <f>'Moving Avg'!F661</f>
        <v>1.1529050000000001</v>
      </c>
      <c r="H661" s="2">
        <f>'Moving Avg'!G661</f>
        <v>1.0900420000000006</v>
      </c>
      <c r="I661" s="2">
        <f>'Moving Avg'!H661</f>
        <v>0.96168999999999938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1.1459999999999999</v>
      </c>
      <c r="C662" s="2">
        <f>RSI!I662</f>
        <v>54.318134838676841</v>
      </c>
      <c r="D662" s="2">
        <f>MACD!E662</f>
        <v>8.6749520073774455E-3</v>
      </c>
      <c r="E662" s="2">
        <f>MACD!F662</f>
        <v>1.6927639935580586E-3</v>
      </c>
      <c r="F662" s="2">
        <f>'Moving Avg'!D662</f>
        <v>1.15354</v>
      </c>
      <c r="G662" s="2">
        <f>'Moving Avg'!F662</f>
        <v>1.153065</v>
      </c>
      <c r="H662" s="2">
        <f>'Moving Avg'!G662</f>
        <v>1.0934340000000007</v>
      </c>
      <c r="I662" s="2">
        <f>'Moving Avg'!H662</f>
        <v>0.9633224999999993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1.1617</v>
      </c>
      <c r="C663" s="2">
        <f>RSI!I663</f>
        <v>60.020685699550498</v>
      </c>
      <c r="D663" s="2">
        <f>MACD!E663</f>
        <v>6.8198322453154603E-3</v>
      </c>
      <c r="E663" s="2">
        <f>MACD!F663</f>
        <v>2.718177643909539E-3</v>
      </c>
      <c r="F663" s="2">
        <f>'Moving Avg'!D663</f>
        <v>1.15354</v>
      </c>
      <c r="G663" s="2">
        <f>'Moving Avg'!F663</f>
        <v>1.1543199999999998</v>
      </c>
      <c r="H663" s="2">
        <f>'Moving Avg'!G663</f>
        <v>1.0966360000000006</v>
      </c>
      <c r="I663" s="2">
        <f>'Moving Avg'!H663</f>
        <v>0.96501799999999927</v>
      </c>
      <c r="J663" s="5" t="str">
        <f>OBV!F663</f>
        <v>BEARISH</v>
      </c>
      <c r="K663" s="5" t="str">
        <f>OBV!G663</f>
        <v>NEUTRAL</v>
      </c>
      <c r="L663" s="5" t="str">
        <f>OBV!H663</f>
        <v>NEUTRAL</v>
      </c>
    </row>
    <row r="664" spans="1:12" ht="13.5" x14ac:dyDescent="0.25">
      <c r="A664" s="3">
        <f>RSI!A664</f>
        <v>43270</v>
      </c>
      <c r="B664" s="2">
        <f>RSI!B664</f>
        <v>1.1617</v>
      </c>
      <c r="C664" s="2">
        <f>RSI!I664</f>
        <v>60.020685699550505</v>
      </c>
      <c r="D664" s="2">
        <f>MACD!E664</f>
        <v>8.4943699560040553E-3</v>
      </c>
      <c r="E664" s="2">
        <f>MACD!F664</f>
        <v>3.8734161063284423E-3</v>
      </c>
      <c r="F664" s="2">
        <f>'Moving Avg'!D664</f>
        <v>1.15354</v>
      </c>
      <c r="G664" s="2">
        <f>'Moving Avg'!F664</f>
        <v>1.155575</v>
      </c>
      <c r="H664" s="2">
        <f>'Moving Avg'!G664</f>
        <v>1.1000280000000009</v>
      </c>
      <c r="I664" s="2">
        <f>'Moving Avg'!H664</f>
        <v>0.96671349999999923</v>
      </c>
      <c r="J664" s="5" t="str">
        <f>OBV!F664</f>
        <v>BEARISH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1.1585000000000001</v>
      </c>
      <c r="C665" s="2">
        <f>RSI!I665</f>
        <v>58.300338484528012</v>
      </c>
      <c r="D665" s="2">
        <f>MACD!E665</f>
        <v>9.0491289036263023E-3</v>
      </c>
      <c r="E665" s="2">
        <f>MACD!F665</f>
        <v>4.9085586657880145E-3</v>
      </c>
      <c r="F665" s="2">
        <f>'Moving Avg'!D665</f>
        <v>1.1529</v>
      </c>
      <c r="G665" s="2">
        <f>'Moving Avg'!F665</f>
        <v>1.1566699999999999</v>
      </c>
      <c r="H665" s="2">
        <f>'Moving Avg'!G665</f>
        <v>1.1036060000000005</v>
      </c>
      <c r="I665" s="2">
        <f>'Moving Avg'!H665</f>
        <v>0.96842449999999913</v>
      </c>
      <c r="J665" s="5" t="str">
        <f>OBV!F665</f>
        <v>BEARISH</v>
      </c>
      <c r="K665" s="5" t="str">
        <f>OBV!G665</f>
        <v>NEUTRAL</v>
      </c>
      <c r="L665" s="5" t="str">
        <f>OBV!H665</f>
        <v>CONFIRMED BEARISH</v>
      </c>
    </row>
    <row r="666" spans="1:12" ht="13.5" x14ac:dyDescent="0.25">
      <c r="A666" s="3">
        <f>RSI!A666</f>
        <v>43272</v>
      </c>
      <c r="B666" s="2">
        <f>RSI!B666</f>
        <v>1.1554</v>
      </c>
      <c r="C666" s="2">
        <f>RSI!I666</f>
        <v>56.607613513055966</v>
      </c>
      <c r="D666" s="2">
        <f>MACD!E666</f>
        <v>9.6467419947419142E-3</v>
      </c>
      <c r="E666" s="2">
        <f>MACD!F666</f>
        <v>5.8561953315787946E-3</v>
      </c>
      <c r="F666" s="2">
        <f>'Moving Avg'!D666</f>
        <v>1.15666</v>
      </c>
      <c r="G666" s="2">
        <f>'Moving Avg'!F666</f>
        <v>1.15761</v>
      </c>
      <c r="H666" s="2">
        <f>'Moving Avg'!G666</f>
        <v>1.1071860000000007</v>
      </c>
      <c r="I666" s="2">
        <f>'Moving Avg'!H666</f>
        <v>0.97011999999999898</v>
      </c>
      <c r="J666" s="5" t="str">
        <f>OBV!F666</f>
        <v>BEARISH</v>
      </c>
      <c r="K666" s="5" t="str">
        <f>OBV!G666</f>
        <v>NEUTRAL</v>
      </c>
      <c r="L666" s="5" t="str">
        <f>OBV!H666</f>
        <v>BEARISH DIVERGENCE</v>
      </c>
    </row>
    <row r="667" spans="1:12" ht="13.5" x14ac:dyDescent="0.25">
      <c r="A667" s="3">
        <f>RSI!A667</f>
        <v>43273</v>
      </c>
      <c r="B667" s="2">
        <f>RSI!B667</f>
        <v>1.1523000000000001</v>
      </c>
      <c r="C667" s="2">
        <f>RSI!I667</f>
        <v>54.891273547509186</v>
      </c>
      <c r="D667" s="2">
        <f>MACD!E667</f>
        <v>1.0306447499237148E-2</v>
      </c>
      <c r="E667" s="2">
        <f>MACD!F667</f>
        <v>6.746245765110466E-3</v>
      </c>
      <c r="F667" s="2">
        <f>'Moving Avg'!D667</f>
        <v>1.1579200000000001</v>
      </c>
      <c r="G667" s="2">
        <f>'Moving Avg'!F667</f>
        <v>1.1574550000000001</v>
      </c>
      <c r="H667" s="2">
        <f>'Moving Avg'!G667</f>
        <v>1.1107660000000008</v>
      </c>
      <c r="I667" s="2">
        <f>'Moving Avg'!H667</f>
        <v>0.97195699999999907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</row>
    <row r="668" spans="1:12" ht="13.5" x14ac:dyDescent="0.25">
      <c r="A668" s="3">
        <f>RSI!A668</f>
        <v>43276</v>
      </c>
      <c r="B668" s="2">
        <f>RSI!B668</f>
        <v>1.1617</v>
      </c>
      <c r="C668" s="2">
        <f>RSI!I668</f>
        <v>58.955128619233029</v>
      </c>
      <c r="D668" s="2">
        <f>MACD!E668</f>
        <v>1.0116684603907133E-2</v>
      </c>
      <c r="E668" s="2">
        <f>MACD!F668</f>
        <v>7.4203335328697998E-3</v>
      </c>
      <c r="F668" s="2">
        <f>'Moving Avg'!D668</f>
        <v>1.1579200000000001</v>
      </c>
      <c r="G668" s="2">
        <f>'Moving Avg'!F668</f>
        <v>1.1577699999999997</v>
      </c>
      <c r="H668" s="2">
        <f>'Moving Avg'!G668</f>
        <v>1.1145340000000006</v>
      </c>
      <c r="I668" s="2">
        <f>'Moving Avg'!H668</f>
        <v>0.97376249999999898</v>
      </c>
      <c r="J668" s="5" t="str">
        <f>OBV!F668</f>
        <v>BEARISH</v>
      </c>
      <c r="K668" s="5" t="str">
        <f>OBV!G668</f>
        <v>NEUTRAL</v>
      </c>
      <c r="L668" s="5" t="str">
        <f>OBV!H668</f>
        <v>NEUTRAL</v>
      </c>
    </row>
    <row r="669" spans="1:12" ht="13.5" x14ac:dyDescent="0.25">
      <c r="A669" s="3">
        <f>RSI!A669</f>
        <v>43277</v>
      </c>
      <c r="B669" s="2">
        <f>RSI!B669</f>
        <v>1.1711</v>
      </c>
      <c r="C669" s="2">
        <f>RSI!I669</f>
        <v>62.585128317927257</v>
      </c>
      <c r="D669" s="2">
        <f>MACD!E669</f>
        <v>9.1564238214816296E-3</v>
      </c>
      <c r="E669" s="2">
        <f>MACD!F669</f>
        <v>7.7675515905921656E-3</v>
      </c>
      <c r="F669" s="2">
        <f>'Moving Avg'!D669</f>
        <v>1.1598000000000002</v>
      </c>
      <c r="G669" s="2">
        <f>'Moving Avg'!F669</f>
        <v>1.1585549999999998</v>
      </c>
      <c r="H669" s="2">
        <f>'Moving Avg'!G669</f>
        <v>1.1179240000000008</v>
      </c>
      <c r="I669" s="2">
        <f>'Moving Avg'!H669</f>
        <v>0.97555199999999886</v>
      </c>
      <c r="J669" s="5" t="str">
        <f>OBV!F669</f>
        <v>BEARISH</v>
      </c>
      <c r="K669" s="5" t="str">
        <f>OBV!G669</f>
        <v>NEUTRAL</v>
      </c>
      <c r="L669" s="5" t="str">
        <f>OBV!H669</f>
        <v>BEARISH DIVERGENCE</v>
      </c>
    </row>
    <row r="670" spans="1:12" ht="13.5" x14ac:dyDescent="0.25">
      <c r="A670" s="3">
        <f>RSI!A670</f>
        <v>43278</v>
      </c>
      <c r="B670" s="2">
        <f>RSI!B670</f>
        <v>1.1711</v>
      </c>
      <c r="C670" s="2">
        <f>RSI!I670</f>
        <v>62.585128317927257</v>
      </c>
      <c r="D670" s="2">
        <f>MACD!E670</f>
        <v>8.1926135352907714E-3</v>
      </c>
      <c r="E670" s="2">
        <f>MACD!F670</f>
        <v>7.8525639795318878E-3</v>
      </c>
      <c r="F670" s="2">
        <f>'Moving Avg'!D670</f>
        <v>1.16232</v>
      </c>
      <c r="G670" s="2">
        <f>'Moving Avg'!F670</f>
        <v>1.1593399999999998</v>
      </c>
      <c r="H670" s="2">
        <f>'Moving Avg'!G670</f>
        <v>1.120624000000001</v>
      </c>
      <c r="I670" s="2">
        <f>'Moving Avg'!H670</f>
        <v>0.97734149999999886</v>
      </c>
      <c r="J670" s="5" t="str">
        <f>OBV!F670</f>
        <v>BEARISH</v>
      </c>
      <c r="K670" s="5" t="str">
        <f>OBV!G670</f>
        <v>NEUTRAL</v>
      </c>
      <c r="L670" s="5" t="str">
        <f>OBV!H670</f>
        <v>BEARISH DIVERGENCE</v>
      </c>
    </row>
    <row r="671" spans="1:12" ht="13.5" x14ac:dyDescent="0.25">
      <c r="A671" s="3">
        <f>RSI!A671</f>
        <v>43279</v>
      </c>
      <c r="B671" s="2">
        <f>RSI!B671</f>
        <v>1.1617</v>
      </c>
      <c r="C671" s="2">
        <f>RSI!I671</f>
        <v>56.762992411072112</v>
      </c>
      <c r="D671" s="2">
        <f>MACD!E671</f>
        <v>4.0717637266194373E-3</v>
      </c>
      <c r="E671" s="2">
        <f>MACD!F671</f>
        <v>7.0964039289493986E-3</v>
      </c>
      <c r="F671" s="2">
        <f>'Moving Avg'!D671</f>
        <v>1.1635800000000001</v>
      </c>
      <c r="G671" s="2">
        <f>'Moving Avg'!F671</f>
        <v>1.1591849999999997</v>
      </c>
      <c r="H671" s="2">
        <f>'Moving Avg'!G671</f>
        <v>1.1232620000000009</v>
      </c>
      <c r="I671" s="2">
        <f>'Moving Avg'!H671</f>
        <v>0.97914699999999888</v>
      </c>
      <c r="J671" s="5" t="str">
        <f>OBV!F671</f>
        <v>BULLISH</v>
      </c>
      <c r="K671" s="5" t="str">
        <f>OBV!G671</f>
        <v>NEUTRAL</v>
      </c>
      <c r="L671" s="5" t="str">
        <f>OBV!H671</f>
        <v>CONFIRMED BULLISH</v>
      </c>
    </row>
    <row r="672" spans="1:12" ht="13.5" x14ac:dyDescent="0.25">
      <c r="A672" s="3">
        <f>RSI!A672</f>
        <v>43280</v>
      </c>
      <c r="B672" s="2">
        <f>RSI!B672</f>
        <v>1.1585000000000001</v>
      </c>
      <c r="C672" s="2">
        <f>RSI!I672</f>
        <v>54.89093722864051</v>
      </c>
      <c r="D672" s="2">
        <f>MACD!E672</f>
        <v>2.1939268255053435E-3</v>
      </c>
      <c r="E672" s="2">
        <f>MACD!F672</f>
        <v>6.1159085082605879E-3</v>
      </c>
      <c r="F672" s="2">
        <f>'Moving Avg'!D672</f>
        <v>1.16482</v>
      </c>
      <c r="G672" s="2">
        <f>'Moving Avg'!F672</f>
        <v>1.1590249999999997</v>
      </c>
      <c r="H672" s="2">
        <f>'Moving Avg'!G672</f>
        <v>1.1257720000000011</v>
      </c>
      <c r="I672" s="2">
        <f>'Moving Avg'!H672</f>
        <v>0.98088949999999897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1.1428</v>
      </c>
      <c r="C673" s="2">
        <f>RSI!I673</f>
        <v>46.745290287278003</v>
      </c>
      <c r="D673" s="2">
        <f>MACD!E673</f>
        <v>4.1335825089572342E-3</v>
      </c>
      <c r="E673" s="2">
        <f>MACD!F673</f>
        <v>5.7194433083999179E-3</v>
      </c>
      <c r="F673" s="2">
        <f>'Moving Avg'!D673</f>
        <v>1.1610400000000001</v>
      </c>
      <c r="G673" s="2">
        <f>'Moving Avg'!F673</f>
        <v>1.158865</v>
      </c>
      <c r="H673" s="2">
        <f>'Moving Avg'!G673</f>
        <v>1.1279680000000012</v>
      </c>
      <c r="I673" s="2">
        <f>'Moving Avg'!H673</f>
        <v>0.98255349999999897</v>
      </c>
      <c r="J673" s="5" t="str">
        <f>OBV!F673</f>
        <v>BULLISH</v>
      </c>
      <c r="K673" s="5" t="str">
        <f>OBV!G673</f>
        <v>NEUTRAL</v>
      </c>
      <c r="L673" s="5" t="str">
        <f>OBV!H673</f>
        <v>BULLISH DIVERGENCE</v>
      </c>
    </row>
    <row r="674" spans="1:12" ht="13.5" x14ac:dyDescent="0.25">
      <c r="A674" s="3">
        <f>RSI!A674</f>
        <v>43284</v>
      </c>
      <c r="B674" s="2">
        <f>RSI!B674</f>
        <v>1.1491</v>
      </c>
      <c r="C674" s="2">
        <f>RSI!I674</f>
        <v>49.954621187533832</v>
      </c>
      <c r="D674" s="2">
        <f>MACD!E674</f>
        <v>5.3548673605623431E-3</v>
      </c>
      <c r="E674" s="2">
        <f>MACD!F674</f>
        <v>5.6465281188324036E-3</v>
      </c>
      <c r="F674" s="2">
        <f>'Moving Avg'!D674</f>
        <v>1.1566399999999999</v>
      </c>
      <c r="G674" s="2">
        <f>'Moving Avg'!F674</f>
        <v>1.1579200000000001</v>
      </c>
      <c r="H674" s="2">
        <f>'Moving Avg'!G674</f>
        <v>1.130354000000001</v>
      </c>
      <c r="I674" s="2">
        <f>'Moving Avg'!H674</f>
        <v>0.98426449999999888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1.1617</v>
      </c>
      <c r="C675" s="2">
        <f>RSI!I675</f>
        <v>55.704172733885805</v>
      </c>
      <c r="D675" s="2">
        <f>MACD!E675</f>
        <v>4.9686390550045534E-3</v>
      </c>
      <c r="E675" s="2">
        <f>MACD!F675</f>
        <v>5.5109503060668339E-3</v>
      </c>
      <c r="F675" s="2">
        <f>'Moving Avg'!D675</f>
        <v>1.15476</v>
      </c>
      <c r="G675" s="2">
        <f>'Moving Avg'!F675</f>
        <v>1.1579200000000001</v>
      </c>
      <c r="H675" s="2">
        <f>'Moving Avg'!G675</f>
        <v>1.133118000000001</v>
      </c>
      <c r="I675" s="2">
        <f>'Moving Avg'!H675</f>
        <v>0.98605399999999888</v>
      </c>
      <c r="J675" s="5" t="str">
        <f>OBV!F675</f>
        <v>BULLISH</v>
      </c>
      <c r="K675" s="5" t="str">
        <f>OBV!G675</f>
        <v>NEUTRAL</v>
      </c>
      <c r="L675" s="5" t="str">
        <f>OBV!H675</f>
        <v>BULLISH DIVERGENCE</v>
      </c>
    </row>
    <row r="676" spans="1:12" ht="13.5" x14ac:dyDescent="0.25">
      <c r="A676" s="3">
        <f>RSI!A676</f>
        <v>43286</v>
      </c>
      <c r="B676" s="2">
        <f>RSI!B676</f>
        <v>1.1358999999999999</v>
      </c>
      <c r="C676" s="2">
        <f>RSI!I676</f>
        <v>44.444580836691891</v>
      </c>
      <c r="D676" s="2">
        <f>MACD!E676</f>
        <v>6.0071366611345045E-3</v>
      </c>
      <c r="E676" s="2">
        <f>MACD!F676</f>
        <v>5.6101875770803687E-3</v>
      </c>
      <c r="F676" s="2">
        <f>'Moving Avg'!D676</f>
        <v>1.1496</v>
      </c>
      <c r="G676" s="2">
        <f>'Moving Avg'!F676</f>
        <v>1.15663</v>
      </c>
      <c r="H676" s="2">
        <f>'Moving Avg'!G676</f>
        <v>1.1357420000000011</v>
      </c>
      <c r="I676" s="2">
        <f>'Moving Avg'!H676</f>
        <v>0.98755749999999898</v>
      </c>
      <c r="J676" s="5" t="str">
        <f>OBV!F676</f>
        <v>BULLISH</v>
      </c>
      <c r="K676" s="5" t="str">
        <f>OBV!G676</f>
        <v>NEUTRAL</v>
      </c>
      <c r="L676" s="5" t="str">
        <f>OBV!H676</f>
        <v>BULLISH DIVERGENCE</v>
      </c>
    </row>
    <row r="677" spans="1:12" ht="13.5" x14ac:dyDescent="0.25">
      <c r="A677" s="3">
        <f>RSI!A677</f>
        <v>43287</v>
      </c>
      <c r="B677" s="2">
        <f>RSI!B677</f>
        <v>1.1873</v>
      </c>
      <c r="C677" s="2">
        <f>RSI!I677</f>
        <v>61.249605267832308</v>
      </c>
      <c r="D677" s="2">
        <f>MACD!E677</f>
        <v>2.690208726778831E-3</v>
      </c>
      <c r="E677" s="2">
        <f>MACD!F677</f>
        <v>5.0261918070200612E-3</v>
      </c>
      <c r="F677" s="2">
        <f>'Moving Avg'!D677</f>
        <v>1.1553599999999999</v>
      </c>
      <c r="G677" s="2">
        <f>'Moving Avg'!F677</f>
        <v>1.15791</v>
      </c>
      <c r="H677" s="2">
        <f>'Moving Avg'!G677</f>
        <v>1.1393940000000007</v>
      </c>
      <c r="I677" s="2">
        <f>'Moving Avg'!H677</f>
        <v>0.98927099999999879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</row>
    <row r="678" spans="1:12" ht="13.5" x14ac:dyDescent="0.25">
      <c r="A678" s="3">
        <f>RSI!A678</f>
        <v>43290</v>
      </c>
      <c r="B678" s="2">
        <f>RSI!B678</f>
        <v>1.1873</v>
      </c>
      <c r="C678" s="2">
        <f>RSI!I678</f>
        <v>61.249605267832308</v>
      </c>
      <c r="D678" s="2">
        <f>MACD!E678</f>
        <v>1.108111812662349E-3</v>
      </c>
      <c r="E678" s="2">
        <f>MACD!F678</f>
        <v>4.2425758081485188E-3</v>
      </c>
      <c r="F678" s="2">
        <f>'Moving Avg'!D678</f>
        <v>1.1642600000000001</v>
      </c>
      <c r="G678" s="2">
        <f>'Moving Avg'!F678</f>
        <v>1.1591900000000002</v>
      </c>
      <c r="H678" s="2">
        <f>'Moving Avg'!G678</f>
        <v>1.1431080000000009</v>
      </c>
      <c r="I678" s="2">
        <f>'Moving Avg'!H678</f>
        <v>0.99106299999999881</v>
      </c>
      <c r="J678" s="5" t="str">
        <f>OBV!F678</f>
        <v>BULLISH</v>
      </c>
      <c r="K678" s="5" t="str">
        <f>OBV!G678</f>
        <v>NEUTRAL</v>
      </c>
      <c r="L678" s="5" t="str">
        <f>OBV!H678</f>
        <v>BULLISH DIVERGENCE</v>
      </c>
    </row>
    <row r="679" spans="1:12" ht="13.5" x14ac:dyDescent="0.25">
      <c r="A679" s="3">
        <f>RSI!A679</f>
        <v>43291</v>
      </c>
      <c r="B679" s="2">
        <f>RSI!B679</f>
        <v>1.1802999999999999</v>
      </c>
      <c r="C679" s="2">
        <f>RSI!I679</f>
        <v>58.456730092820983</v>
      </c>
      <c r="D679" s="2">
        <f>MACD!E679</f>
        <v>1.5288836114297766E-3</v>
      </c>
      <c r="E679" s="2">
        <f>MACD!F679</f>
        <v>3.6998373688047702E-3</v>
      </c>
      <c r="F679" s="2">
        <f>'Moving Avg'!D679</f>
        <v>1.1705000000000001</v>
      </c>
      <c r="G679" s="2">
        <f>'Moving Avg'!F679</f>
        <v>1.16012</v>
      </c>
      <c r="H679" s="2">
        <f>'Moving Avg'!G679</f>
        <v>1.1467460000000009</v>
      </c>
      <c r="I679" s="2">
        <f>'Moving Avg'!H679</f>
        <v>0.99286699999999883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1.1560999999999999</v>
      </c>
      <c r="C680" s="2">
        <f>RSI!I680</f>
        <v>49.973019709416157</v>
      </c>
      <c r="D680" s="2">
        <f>MACD!E680</f>
        <v>3.5288742388237537E-3</v>
      </c>
      <c r="E680" s="2">
        <f>MACD!F680</f>
        <v>3.6656447428085673E-3</v>
      </c>
      <c r="F680" s="2">
        <f>'Moving Avg'!D680</f>
        <v>1.1693799999999999</v>
      </c>
      <c r="G680" s="2">
        <f>'Moving Avg'!F680</f>
        <v>1.1598399999999998</v>
      </c>
      <c r="H680" s="2">
        <f>'Moving Avg'!G680</f>
        <v>1.1498360000000007</v>
      </c>
      <c r="I680" s="2">
        <f>'Moving Avg'!H680</f>
        <v>0.99456599999999884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1.1560999999999999</v>
      </c>
      <c r="C681" s="2">
        <f>RSI!I681</f>
        <v>49.973019709416164</v>
      </c>
      <c r="D681" s="2">
        <f>MACD!E681</f>
        <v>3.7803896963108929E-3</v>
      </c>
      <c r="E681" s="2">
        <f>MACD!F681</f>
        <v>3.6885937335090326E-3</v>
      </c>
      <c r="F681" s="2">
        <f>'Moving Avg'!D681</f>
        <v>1.1734200000000001</v>
      </c>
      <c r="G681" s="2">
        <f>'Moving Avg'!F681</f>
        <v>1.1608149999999999</v>
      </c>
      <c r="H681" s="2">
        <f>'Moving Avg'!G681</f>
        <v>1.1517340000000007</v>
      </c>
      <c r="I681" s="2">
        <f>'Moving Avg'!H681</f>
        <v>0.99626499999999896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1.1769000000000001</v>
      </c>
      <c r="C682" s="2">
        <f>RSI!I682</f>
        <v>56.295593139898394</v>
      </c>
      <c r="D682" s="2">
        <f>MACD!E682</f>
        <v>1.9651338331307944E-3</v>
      </c>
      <c r="E682" s="2">
        <f>MACD!F682</f>
        <v>3.3439017534333849E-3</v>
      </c>
      <c r="F682" s="2">
        <f>'Moving Avg'!D682</f>
        <v>1.17134</v>
      </c>
      <c r="G682" s="2">
        <f>'Moving Avg'!F682</f>
        <v>1.1623599999999998</v>
      </c>
      <c r="H682" s="2">
        <f>'Moving Avg'!G682</f>
        <v>1.1527920000000007</v>
      </c>
      <c r="I682" s="2">
        <f>'Moving Avg'!H682</f>
        <v>0.99806799999999884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1.2115</v>
      </c>
      <c r="C683" s="2">
        <f>RSI!I683</f>
        <v>64.363821257649846</v>
      </c>
      <c r="D683" s="2">
        <f>MACD!E683</f>
        <v>-4.6675040520745004E-3</v>
      </c>
      <c r="E683" s="2">
        <f>MACD!F683</f>
        <v>1.7416205923318083E-3</v>
      </c>
      <c r="F683" s="2">
        <f>'Moving Avg'!D683</f>
        <v>1.17618</v>
      </c>
      <c r="G683" s="2">
        <f>'Moving Avg'!F683</f>
        <v>1.1648499999999999</v>
      </c>
      <c r="H683" s="2">
        <f>'Moving Avg'!G683</f>
        <v>1.1541660000000005</v>
      </c>
      <c r="I683" s="2">
        <f>'Moving Avg'!H683</f>
        <v>1.0000279999999988</v>
      </c>
      <c r="J683" s="5" t="str">
        <f>OBV!F683</f>
        <v>BULLISH</v>
      </c>
      <c r="K683" s="5" t="str">
        <f>OBV!G683</f>
        <v>NEUTRAL</v>
      </c>
      <c r="L683" s="5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1.2425999999999999</v>
      </c>
      <c r="C684" s="2">
        <f>RSI!I684</f>
        <v>69.76651260492109</v>
      </c>
      <c r="D684" s="2">
        <f>MACD!E684</f>
        <v>-1.1928203203707355E-2</v>
      </c>
      <c r="E684" s="2">
        <f>MACD!F684</f>
        <v>-9.9234416687602454E-4</v>
      </c>
      <c r="F684" s="2">
        <f>'Moving Avg'!D684</f>
        <v>1.1886399999999999</v>
      </c>
      <c r="G684" s="2">
        <f>'Moving Avg'!F684</f>
        <v>1.1688949999999998</v>
      </c>
      <c r="H684" s="2">
        <f>'Moving Avg'!G684</f>
        <v>1.1564120000000007</v>
      </c>
      <c r="I684" s="2">
        <f>'Moving Avg'!H684</f>
        <v>1.0022534999999988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</row>
    <row r="685" spans="1:12" ht="13.5" x14ac:dyDescent="0.25">
      <c r="A685" s="3">
        <f>RSI!A685</f>
        <v>43299</v>
      </c>
      <c r="B685" s="2">
        <f>RSI!B685</f>
        <v>1.2425999999999999</v>
      </c>
      <c r="C685" s="2">
        <f>RSI!I685</f>
        <v>69.76651260492109</v>
      </c>
      <c r="D685" s="2">
        <f>MACD!E685</f>
        <v>-1.6607916747537033E-2</v>
      </c>
      <c r="E685" s="2">
        <f>MACD!F685</f>
        <v>-4.115458683008227E-3</v>
      </c>
      <c r="F685" s="2">
        <f>'Moving Avg'!D685</f>
        <v>1.20594</v>
      </c>
      <c r="G685" s="2">
        <f>'Moving Avg'!F685</f>
        <v>1.1730999999999998</v>
      </c>
      <c r="H685" s="2">
        <f>'Moving Avg'!G685</f>
        <v>1.1582820000000007</v>
      </c>
      <c r="I685" s="2">
        <f>'Moving Avg'!H685</f>
        <v>1.0045259999999989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1.2738</v>
      </c>
      <c r="C686" s="2">
        <f>RSI!I686</f>
        <v>74.299851914382387</v>
      </c>
      <c r="D686" s="2">
        <f>MACD!E686</f>
        <v>-2.728737417649163E-2</v>
      </c>
      <c r="E686" s="2">
        <f>MACD!F686</f>
        <v>-8.7498417817049087E-3</v>
      </c>
      <c r="F686" s="2">
        <f>'Moving Avg'!D686</f>
        <v>1.2294799999999999</v>
      </c>
      <c r="G686" s="2">
        <f>'Moving Avg'!F686</f>
        <v>1.17902</v>
      </c>
      <c r="H686" s="2">
        <f>'Moving Avg'!G686</f>
        <v>1.1613400000000005</v>
      </c>
      <c r="I686" s="2">
        <f>'Moving Avg'!H686</f>
        <v>1.0068449999999991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1.2668999999999999</v>
      </c>
      <c r="C687" s="2">
        <f>RSI!I687</f>
        <v>71.737974920052906</v>
      </c>
      <c r="D687" s="2">
        <f>MACD!E687</f>
        <v>-2.8496209778362092E-2</v>
      </c>
      <c r="E687" s="2">
        <f>MACD!F687</f>
        <v>-1.2699115381036345E-2</v>
      </c>
      <c r="F687" s="2">
        <f>'Moving Avg'!D687</f>
        <v>1.2474799999999999</v>
      </c>
      <c r="G687" s="2">
        <f>'Moving Avg'!F687</f>
        <v>1.18475</v>
      </c>
      <c r="H687" s="2">
        <f>'Moving Avg'!G687</f>
        <v>1.1641980000000007</v>
      </c>
      <c r="I687" s="2">
        <f>'Moving Avg'!H687</f>
        <v>1.009176499999999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1.2668999999999999</v>
      </c>
      <c r="C688" s="2">
        <f>RSI!I688</f>
        <v>71.737974920052906</v>
      </c>
      <c r="D688" s="2">
        <f>MACD!E688</f>
        <v>-3.00256825743761E-2</v>
      </c>
      <c r="E688" s="2">
        <f>MACD!F688</f>
        <v>-1.6164428819704299E-2</v>
      </c>
      <c r="F688" s="2">
        <f>'Moving Avg'!D688</f>
        <v>1.2585599999999999</v>
      </c>
      <c r="G688" s="2">
        <f>'Moving Avg'!F688</f>
        <v>1.19001</v>
      </c>
      <c r="H688" s="2">
        <f>'Moving Avg'!G688</f>
        <v>1.1670560000000005</v>
      </c>
      <c r="I688" s="2">
        <f>'Moving Avg'!H688</f>
        <v>1.0113979999999989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1.2806999999999999</v>
      </c>
      <c r="C689" s="2">
        <f>RSI!I689</f>
        <v>73.830921385409539</v>
      </c>
      <c r="D689" s="2">
        <f>MACD!E689</f>
        <v>-3.3888082257015339E-2</v>
      </c>
      <c r="E689" s="2">
        <f>MACD!F689</f>
        <v>-1.9709159507166507E-2</v>
      </c>
      <c r="F689" s="2">
        <f>'Moving Avg'!D689</f>
        <v>1.2661799999999999</v>
      </c>
      <c r="G689" s="2">
        <f>'Moving Avg'!F689</f>
        <v>1.1954899999999999</v>
      </c>
      <c r="H689" s="2">
        <f>'Moving Avg'!G689</f>
        <v>1.1704400000000006</v>
      </c>
      <c r="I689" s="2">
        <f>'Moving Avg'!H689</f>
        <v>1.0136884999999989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1.2738</v>
      </c>
      <c r="C690" s="2">
        <f>RSI!I690</f>
        <v>70.999748812938847</v>
      </c>
      <c r="D690" s="2">
        <f>MACD!E690</f>
        <v>-4.0884115259003151E-2</v>
      </c>
      <c r="E690" s="2">
        <f>MACD!F690</f>
        <v>-2.3944150657533837E-2</v>
      </c>
      <c r="F690" s="2">
        <f>'Moving Avg'!D690</f>
        <v>1.2724199999999999</v>
      </c>
      <c r="G690" s="2">
        <f>'Moving Avg'!F690</f>
        <v>1.2006250000000001</v>
      </c>
      <c r="H690" s="2">
        <f>'Moving Avg'!G690</f>
        <v>1.1731840000000007</v>
      </c>
      <c r="I690" s="2">
        <f>'Moving Avg'!H690</f>
        <v>1.0158659999999988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1.2529999999999999</v>
      </c>
      <c r="C691" s="2">
        <f>RSI!I691</f>
        <v>63.139631555360758</v>
      </c>
      <c r="D691" s="2">
        <f>MACD!E691</f>
        <v>-4.5699991653620486E-2</v>
      </c>
      <c r="E691" s="2">
        <f>MACD!F691</f>
        <v>-2.829531885675117E-2</v>
      </c>
      <c r="F691" s="2">
        <f>'Moving Avg'!D691</f>
        <v>1.2682600000000002</v>
      </c>
      <c r="G691" s="2">
        <f>'Moving Avg'!F691</f>
        <v>1.2051900000000002</v>
      </c>
      <c r="H691" s="2">
        <f>'Moving Avg'!G691</f>
        <v>1.1752620000000007</v>
      </c>
      <c r="I691" s="2">
        <f>'Moving Avg'!H691</f>
        <v>1.0179394999999989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1.2529999999999999</v>
      </c>
      <c r="C692" s="2">
        <f>RSI!I692</f>
        <v>63.139631555360758</v>
      </c>
      <c r="D692" s="2">
        <f>MACD!E692</f>
        <v>-4.6856590063606873E-2</v>
      </c>
      <c r="E692" s="2">
        <f>MACD!F692</f>
        <v>-3.2007573098122313E-2</v>
      </c>
      <c r="F692" s="2">
        <f>'Moving Avg'!D692</f>
        <v>1.2654799999999999</v>
      </c>
      <c r="G692" s="2">
        <f>'Moving Avg'!F692</f>
        <v>1.2099150000000001</v>
      </c>
      <c r="H692" s="2">
        <f>'Moving Avg'!G692</f>
        <v>1.1774660000000003</v>
      </c>
      <c r="I692" s="2">
        <f>'Moving Avg'!H692</f>
        <v>1.0201384999999987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1.2599</v>
      </c>
      <c r="C693" s="2">
        <f>RSI!I693</f>
        <v>64.64545012149496</v>
      </c>
      <c r="D693" s="2">
        <f>MACD!E693</f>
        <v>-4.3284049329965546E-2</v>
      </c>
      <c r="E693" s="2">
        <f>MACD!F693</f>
        <v>-3.4262868344490965E-2</v>
      </c>
      <c r="F693" s="2">
        <f>'Moving Avg'!D693</f>
        <v>1.2640800000000001</v>
      </c>
      <c r="G693" s="2">
        <f>'Moving Avg'!F693</f>
        <v>1.2157700000000002</v>
      </c>
      <c r="H693" s="2">
        <f>'Moving Avg'!G693</f>
        <v>1.1799320000000004</v>
      </c>
      <c r="I693" s="2">
        <f>'Moving Avg'!H693</f>
        <v>1.0224819999999986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1.2287999999999999</v>
      </c>
      <c r="C694" s="2">
        <f>RSI!I694</f>
        <v>53.947917040127493</v>
      </c>
      <c r="D694" s="2">
        <f>MACD!E694</f>
        <v>-3.3455032523494577E-2</v>
      </c>
      <c r="E694" s="2">
        <f>MACD!F694</f>
        <v>-3.4101301180291692E-2</v>
      </c>
      <c r="F694" s="2">
        <f>'Moving Avg'!D694</f>
        <v>1.2536999999999998</v>
      </c>
      <c r="G694" s="2">
        <f>'Moving Avg'!F694</f>
        <v>1.2197549999999999</v>
      </c>
      <c r="H694" s="2">
        <f>'Moving Avg'!G694</f>
        <v>1.1817760000000004</v>
      </c>
      <c r="I694" s="2">
        <f>'Moving Avg'!H694</f>
        <v>1.0245599999999986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1.2287999999999999</v>
      </c>
      <c r="C695" s="2">
        <f>RSI!I695</f>
        <v>53.947917040127493</v>
      </c>
      <c r="D695" s="2">
        <f>MACD!E695</f>
        <v>-2.5215716991091375E-2</v>
      </c>
      <c r="E695" s="2">
        <f>MACD!F695</f>
        <v>-3.2324184342451628E-2</v>
      </c>
      <c r="F695" s="2">
        <f>'Moving Avg'!D695</f>
        <v>1.2446999999999999</v>
      </c>
      <c r="G695" s="2">
        <f>'Moving Avg'!F695</f>
        <v>1.2231100000000001</v>
      </c>
      <c r="H695" s="2">
        <f>'Moving Avg'!G695</f>
        <v>1.1836200000000003</v>
      </c>
      <c r="I695" s="2">
        <f>'Moving Avg'!H695</f>
        <v>1.0266379999999986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</row>
    <row r="696" spans="1:12" ht="13.5" x14ac:dyDescent="0.25">
      <c r="A696" s="3">
        <f>RSI!A696</f>
        <v>43315</v>
      </c>
      <c r="B696" s="2">
        <f>RSI!B696</f>
        <v>1.2115</v>
      </c>
      <c r="C696" s="2">
        <f>RSI!I696</f>
        <v>48.744091420490925</v>
      </c>
      <c r="D696" s="2">
        <f>MACD!E696</f>
        <v>-1.2234307762102326E-2</v>
      </c>
      <c r="E696" s="2">
        <f>MACD!F696</f>
        <v>-2.8306209026381771E-2</v>
      </c>
      <c r="F696" s="2">
        <f>'Moving Avg'!D696</f>
        <v>1.2363999999999999</v>
      </c>
      <c r="G696" s="2">
        <f>'Moving Avg'!F696</f>
        <v>1.2268899999999998</v>
      </c>
      <c r="H696" s="2">
        <f>'Moving Avg'!G696</f>
        <v>1.1851180000000006</v>
      </c>
      <c r="I696" s="2">
        <f>'Moving Avg'!H696</f>
        <v>1.0286294999999988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1.1941999999999999</v>
      </c>
      <c r="C697" s="2">
        <f>RSI!I697</f>
        <v>44.157048782026408</v>
      </c>
      <c r="D697" s="2">
        <f>MACD!E697</f>
        <v>-9.9435115520662976E-4</v>
      </c>
      <c r="E697" s="2">
        <f>MACD!F697</f>
        <v>-2.2843837452146742E-2</v>
      </c>
      <c r="F697" s="2">
        <f>'Moving Avg'!D697</f>
        <v>1.2246399999999997</v>
      </c>
      <c r="G697" s="2">
        <f>'Moving Avg'!F697</f>
        <v>1.2272349999999999</v>
      </c>
      <c r="H697" s="2">
        <f>'Moving Avg'!G697</f>
        <v>1.1858940000000004</v>
      </c>
      <c r="I697" s="2">
        <f>'Moving Avg'!H697</f>
        <v>1.0305344999999986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1.2115</v>
      </c>
      <c r="C698" s="2">
        <f>RSI!I698</f>
        <v>49.295604717375355</v>
      </c>
      <c r="D698" s="2">
        <f>MACD!E698</f>
        <v>7.3702228377197088E-3</v>
      </c>
      <c r="E698" s="2">
        <f>MACD!F698</f>
        <v>-1.6801025394173452E-2</v>
      </c>
      <c r="F698" s="2">
        <f>'Moving Avg'!D698</f>
        <v>1.21496</v>
      </c>
      <c r="G698" s="2">
        <f>'Moving Avg'!F698</f>
        <v>1.2284449999999998</v>
      </c>
      <c r="H698" s="2">
        <f>'Moving Avg'!G698</f>
        <v>1.1870160000000005</v>
      </c>
      <c r="I698" s="2">
        <f>'Moving Avg'!H698</f>
        <v>1.0325259999999985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1.2115</v>
      </c>
      <c r="C699" s="2">
        <f>RSI!I699</f>
        <v>49.295604717375355</v>
      </c>
      <c r="D699" s="2">
        <f>MACD!E699</f>
        <v>1.659408881123503E-2</v>
      </c>
      <c r="E699" s="2">
        <f>MACD!F699</f>
        <v>-1.0122002553091754E-2</v>
      </c>
      <c r="F699" s="2">
        <f>'Moving Avg'!D699</f>
        <v>1.2115</v>
      </c>
      <c r="G699" s="2">
        <f>'Moving Avg'!F699</f>
        <v>1.2300049999999998</v>
      </c>
      <c r="H699" s="2">
        <f>'Moving Avg'!G699</f>
        <v>1.1881380000000004</v>
      </c>
      <c r="I699" s="2">
        <f>'Moving Avg'!H699</f>
        <v>1.0346274999999985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1.163</v>
      </c>
      <c r="C700" s="2">
        <f>RSI!I700</f>
        <v>37.943525578230748</v>
      </c>
      <c r="D700" s="2">
        <f>MACD!E700</f>
        <v>2.6951316125969571E-2</v>
      </c>
      <c r="E700" s="2">
        <f>MACD!F700</f>
        <v>-2.707338817279489E-3</v>
      </c>
      <c r="F700" s="2">
        <f>'Moving Avg'!D700</f>
        <v>1.19834</v>
      </c>
      <c r="G700" s="2">
        <f>'Moving Avg'!F700</f>
        <v>1.2303500000000001</v>
      </c>
      <c r="H700" s="2">
        <f>'Moving Avg'!G700</f>
        <v>1.1882900000000005</v>
      </c>
      <c r="I700" s="2">
        <f>'Moving Avg'!H700</f>
        <v>1.0363764999999987</v>
      </c>
      <c r="J700" s="5" t="str">
        <f>OBV!F700</f>
        <v>BEARISH</v>
      </c>
      <c r="K700" s="5" t="str">
        <f>OBV!G700</f>
        <v>NEUTRAL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1.163</v>
      </c>
      <c r="C701" s="2">
        <f>RSI!I701</f>
        <v>37.943525578230755</v>
      </c>
      <c r="D701" s="2">
        <f>MACD!E701</f>
        <v>3.2821493467986906E-2</v>
      </c>
      <c r="E701" s="2">
        <f>MACD!F701</f>
        <v>4.3984276397737903E-3</v>
      </c>
      <c r="F701" s="2">
        <f>'Moving Avg'!D701</f>
        <v>1.1886399999999999</v>
      </c>
      <c r="G701" s="2">
        <f>'Moving Avg'!F701</f>
        <v>1.2306950000000001</v>
      </c>
      <c r="H701" s="2">
        <f>'Moving Avg'!G701</f>
        <v>1.1882540000000004</v>
      </c>
      <c r="I701" s="2">
        <f>'Moving Avg'!H701</f>
        <v>1.0381254999999987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1.1838</v>
      </c>
      <c r="C702" s="2">
        <f>RSI!I702</f>
        <v>44.32101154020468</v>
      </c>
      <c r="D702" s="2">
        <f>MACD!E702</f>
        <v>3.6531501431470659E-2</v>
      </c>
      <c r="E702" s="2">
        <f>MACD!F702</f>
        <v>1.0825042398113164E-2</v>
      </c>
      <c r="F702" s="2">
        <f>'Moving Avg'!D702</f>
        <v>1.1865600000000001</v>
      </c>
      <c r="G702" s="2">
        <f>'Moving Avg'!F702</f>
        <v>1.2310400000000001</v>
      </c>
      <c r="H702" s="2">
        <f>'Moving Avg'!G702</f>
        <v>1.1886960000000002</v>
      </c>
      <c r="I702" s="2">
        <f>'Moving Avg'!H702</f>
        <v>1.0398529999999986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1.1873</v>
      </c>
      <c r="C703" s="2">
        <f>RSI!I703</f>
        <v>45.338968988725874</v>
      </c>
      <c r="D703" s="2">
        <f>MACD!E703</f>
        <v>4.0612772611619219E-2</v>
      </c>
      <c r="E703" s="2">
        <f>MACD!F703</f>
        <v>1.6782588440814376E-2</v>
      </c>
      <c r="F703" s="2">
        <f>'Moving Avg'!D703</f>
        <v>1.1817199999999999</v>
      </c>
      <c r="G703" s="2">
        <f>'Moving Avg'!F703</f>
        <v>1.2298300000000002</v>
      </c>
      <c r="H703" s="2">
        <f>'Moving Avg'!G703</f>
        <v>1.1895220000000002</v>
      </c>
      <c r="I703" s="2">
        <f>'Moving Avg'!H703</f>
        <v>1.0414724999999985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1.1769000000000001</v>
      </c>
      <c r="C704" s="2">
        <f>RSI!I704</f>
        <v>42.833048695632961</v>
      </c>
      <c r="D704" s="2">
        <f>MACD!E704</f>
        <v>4.0160631540663072E-2</v>
      </c>
      <c r="E704" s="2">
        <f>MACD!F704</f>
        <v>2.1458197060784119E-2</v>
      </c>
      <c r="F704" s="2">
        <f>'Moving Avg'!D704</f>
        <v>1.1748000000000001</v>
      </c>
      <c r="G704" s="2">
        <f>'Moving Avg'!F704</f>
        <v>1.2265450000000002</v>
      </c>
      <c r="H704" s="2">
        <f>'Moving Avg'!G704</f>
        <v>1.1897000000000002</v>
      </c>
      <c r="I704" s="2">
        <f>'Moving Avg'!H704</f>
        <v>1.0431499999999985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43329</v>
      </c>
      <c r="B705" s="2">
        <f>RSI!B705</f>
        <v>1.1873</v>
      </c>
      <c r="C705" s="2">
        <f>RSI!I705</f>
        <v>46.044602434020263</v>
      </c>
      <c r="D705" s="2">
        <f>MACD!E705</f>
        <v>3.9169801567228379E-2</v>
      </c>
      <c r="E705" s="2">
        <f>MACD!F705</f>
        <v>2.5000517962072973E-2</v>
      </c>
      <c r="F705" s="2">
        <f>'Moving Avg'!D705</f>
        <v>1.1796600000000002</v>
      </c>
      <c r="G705" s="2">
        <f>'Moving Avg'!F705</f>
        <v>1.2237800000000001</v>
      </c>
      <c r="H705" s="2">
        <f>'Moving Avg'!G705</f>
        <v>1.1902120000000003</v>
      </c>
      <c r="I705" s="2">
        <f>'Moving Avg'!H705</f>
        <v>1.0447534999999986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1.1873</v>
      </c>
      <c r="C706" s="2">
        <f>RSI!I706</f>
        <v>46.044602434020263</v>
      </c>
      <c r="D706" s="2">
        <f>MACD!E706</f>
        <v>3.5758526783856714E-2</v>
      </c>
      <c r="E706" s="2">
        <f>MACD!F706</f>
        <v>2.7152119726429724E-2</v>
      </c>
      <c r="F706" s="2">
        <f>'Moving Avg'!D706</f>
        <v>1.1845200000000002</v>
      </c>
      <c r="G706" s="2">
        <f>'Moving Avg'!F706</f>
        <v>1.2194550000000002</v>
      </c>
      <c r="H706" s="2">
        <f>'Moving Avg'!G706</f>
        <v>1.1907240000000001</v>
      </c>
      <c r="I706" s="2">
        <f>'Moving Avg'!H706</f>
        <v>1.0461059999999984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1.2115</v>
      </c>
      <c r="C707" s="2">
        <f>RSI!I707</f>
        <v>53.147766611638829</v>
      </c>
      <c r="D707" s="2">
        <f>MACD!E707</f>
        <v>2.8500023443222444E-2</v>
      </c>
      <c r="E707" s="2">
        <f>MACD!F707</f>
        <v>2.7421700469788271E-2</v>
      </c>
      <c r="F707" s="2">
        <f>'Moving Avg'!D707</f>
        <v>1.1900600000000001</v>
      </c>
      <c r="G707" s="2">
        <f>'Moving Avg'!F707</f>
        <v>1.2166850000000002</v>
      </c>
      <c r="H707" s="2">
        <f>'Moving Avg'!G707</f>
        <v>1.1917200000000001</v>
      </c>
      <c r="I707" s="2">
        <f>'Moving Avg'!H707</f>
        <v>1.0475324999999984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1.2115</v>
      </c>
      <c r="C708" s="2">
        <f>RSI!I708</f>
        <v>53.147766611638829</v>
      </c>
      <c r="D708" s="2">
        <f>MACD!E708</f>
        <v>2.4952762723999156E-2</v>
      </c>
      <c r="E708" s="2">
        <f>MACD!F708</f>
        <v>2.6927912920630452E-2</v>
      </c>
      <c r="F708" s="2">
        <f>'Moving Avg'!D708</f>
        <v>1.1949000000000001</v>
      </c>
      <c r="G708" s="2">
        <f>'Moving Avg'!F708</f>
        <v>1.2139150000000003</v>
      </c>
      <c r="H708" s="2">
        <f>'Moving Avg'!G708</f>
        <v>1.1927160000000001</v>
      </c>
      <c r="I708" s="2">
        <f>'Moving Avg'!H708</f>
        <v>1.0489589999999986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1.2461</v>
      </c>
      <c r="C709" s="2">
        <f>RSI!I709</f>
        <v>61.542836310740093</v>
      </c>
      <c r="D709" s="2">
        <f>MACD!E709</f>
        <v>1.9326244921485269E-2</v>
      </c>
      <c r="E709" s="2">
        <f>MACD!F709</f>
        <v>2.540757932080142E-2</v>
      </c>
      <c r="F709" s="2">
        <f>'Moving Avg'!D709</f>
        <v>1.2087400000000001</v>
      </c>
      <c r="G709" s="2">
        <f>'Moving Avg'!F709</f>
        <v>1.2121850000000001</v>
      </c>
      <c r="H709" s="2">
        <f>'Moving Avg'!G709</f>
        <v>1.194404</v>
      </c>
      <c r="I709" s="2">
        <f>'Moving Avg'!H709</f>
        <v>1.0504954999999987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1.2461</v>
      </c>
      <c r="C710" s="2">
        <f>RSI!I710</f>
        <v>61.542836310740086</v>
      </c>
      <c r="D710" s="2">
        <f>MACD!E710</f>
        <v>6.8419219147124455E-3</v>
      </c>
      <c r="E710" s="2">
        <f>MACD!F710</f>
        <v>2.1694447839583627E-2</v>
      </c>
      <c r="F710" s="2">
        <f>'Moving Avg'!D710</f>
        <v>1.2204999999999999</v>
      </c>
      <c r="G710" s="2">
        <f>'Moving Avg'!F710</f>
        <v>1.2108000000000001</v>
      </c>
      <c r="H710" s="2">
        <f>'Moving Avg'!G710</f>
        <v>1.1960919999999999</v>
      </c>
      <c r="I710" s="2">
        <f>'Moving Avg'!H710</f>
        <v>1.0520164999999988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1.2115</v>
      </c>
      <c r="C711" s="2">
        <f>RSI!I711</f>
        <v>50.954132768896777</v>
      </c>
      <c r="D711" s="2">
        <f>MACD!E711</f>
        <v>-1.4012590383396528E-3</v>
      </c>
      <c r="E711" s="2">
        <f>MACD!F711</f>
        <v>1.707530646399897E-2</v>
      </c>
      <c r="F711" s="2">
        <f>'Moving Avg'!D711</f>
        <v>1.2253400000000001</v>
      </c>
      <c r="G711" s="2">
        <f>'Moving Avg'!F711</f>
        <v>1.2087249999999998</v>
      </c>
      <c r="H711" s="2">
        <f>'Moving Avg'!G711</f>
        <v>1.1975899999999999</v>
      </c>
      <c r="I711" s="2">
        <f>'Moving Avg'!H711</f>
        <v>1.0533644999999987</v>
      </c>
      <c r="J711" s="5" t="str">
        <f>OBV!F711</f>
        <v>BEARISH</v>
      </c>
      <c r="K711" s="5" t="str">
        <f>OBV!G711</f>
        <v>NEUTRAL</v>
      </c>
      <c r="L711" s="5" t="str">
        <f>OBV!H711</f>
        <v>BEARISH DIVERGENCE</v>
      </c>
    </row>
    <row r="712" spans="1:12" ht="13.5" x14ac:dyDescent="0.25">
      <c r="A712" s="3">
        <f>RSI!A712</f>
        <v>43342</v>
      </c>
      <c r="B712" s="2">
        <f>RSI!B712</f>
        <v>1.2115</v>
      </c>
      <c r="C712" s="2">
        <f>RSI!I712</f>
        <v>50.954132768896777</v>
      </c>
      <c r="D712" s="2">
        <f>MACD!E712</f>
        <v>-5.1963294826018469E-3</v>
      </c>
      <c r="E712" s="2">
        <f>MACD!F712</f>
        <v>1.2620979274678807E-2</v>
      </c>
      <c r="F712" s="2">
        <f>'Moving Avg'!D712</f>
        <v>1.2253400000000001</v>
      </c>
      <c r="G712" s="2">
        <f>'Moving Avg'!F712</f>
        <v>1.20665</v>
      </c>
      <c r="H712" s="2">
        <f>'Moving Avg'!G712</f>
        <v>1.1989000000000001</v>
      </c>
      <c r="I712" s="2">
        <f>'Moving Avg'!H712</f>
        <v>1.0547279999999988</v>
      </c>
      <c r="J712" s="5" t="str">
        <f>OBV!F712</f>
        <v>BEARISH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43343</v>
      </c>
      <c r="B713" s="2">
        <f>RSI!B713</f>
        <v>1.2461</v>
      </c>
      <c r="C713" s="2">
        <f>RSI!I713</f>
        <v>59.112843838075122</v>
      </c>
      <c r="D713" s="2">
        <f>MACD!E713</f>
        <v>-1.0450628782435967E-2</v>
      </c>
      <c r="E713" s="2">
        <f>MACD!F713</f>
        <v>8.0066576632558516E-3</v>
      </c>
      <c r="F713" s="2">
        <f>'Moving Avg'!D713</f>
        <v>1.2322600000000001</v>
      </c>
      <c r="G713" s="2">
        <f>'Moving Avg'!F713</f>
        <v>1.2059599999999999</v>
      </c>
      <c r="H713" s="2">
        <f>'Moving Avg'!G713</f>
        <v>1.200588</v>
      </c>
      <c r="I713" s="2">
        <f>'Moving Avg'!H713</f>
        <v>1.0563429999999989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</row>
    <row r="714" spans="1:12" ht="13.5" x14ac:dyDescent="0.25">
      <c r="A714" s="3">
        <f>RSI!A714</f>
        <v>43346</v>
      </c>
      <c r="B714" s="2">
        <f>RSI!B714</f>
        <v>1.2461</v>
      </c>
      <c r="C714" s="2">
        <f>RSI!I714</f>
        <v>59.112843838075122</v>
      </c>
      <c r="D714" s="2">
        <f>MACD!E714</f>
        <v>-1.6718235028375217E-2</v>
      </c>
      <c r="E714" s="2">
        <f>MACD!F714</f>
        <v>3.0616791249296381E-3</v>
      </c>
      <c r="F714" s="2">
        <f>'Moving Avg'!D714</f>
        <v>1.2322600000000001</v>
      </c>
      <c r="G714" s="2">
        <f>'Moving Avg'!F714</f>
        <v>1.2068249999999998</v>
      </c>
      <c r="H714" s="2">
        <f>'Moving Avg'!G714</f>
        <v>1.2022759999999999</v>
      </c>
      <c r="I714" s="2">
        <f>'Moving Avg'!H714</f>
        <v>1.0579579999999991</v>
      </c>
      <c r="J714" s="5" t="str">
        <f>OBV!F714</f>
        <v>BULLISH</v>
      </c>
      <c r="K714" s="5" t="str">
        <f>OBV!G714</f>
        <v>STRONG</v>
      </c>
      <c r="L714" s="5" t="str">
        <f>OBV!H714</f>
        <v>NEUTRAL</v>
      </c>
    </row>
    <row r="715" spans="1:12" ht="13.5" x14ac:dyDescent="0.25">
      <c r="A715" s="3">
        <f>RSI!A715</f>
        <v>43347</v>
      </c>
      <c r="B715" s="2">
        <f>RSI!B715</f>
        <v>1.2115</v>
      </c>
      <c r="C715" s="2">
        <f>RSI!I715</f>
        <v>49.552858721902915</v>
      </c>
      <c r="D715" s="2">
        <f>MACD!E715</f>
        <v>-1.8063872571166373E-2</v>
      </c>
      <c r="E715" s="2">
        <f>MACD!F715</f>
        <v>-1.1634312142895643E-3</v>
      </c>
      <c r="F715" s="2">
        <f>'Moving Avg'!D715</f>
        <v>1.2253400000000001</v>
      </c>
      <c r="G715" s="2">
        <f>'Moving Avg'!F715</f>
        <v>1.2059599999999999</v>
      </c>
      <c r="H715" s="2">
        <f>'Moving Avg'!G715</f>
        <v>1.203336</v>
      </c>
      <c r="I715" s="2">
        <f>'Moving Avg'!H715</f>
        <v>1.059399999999999</v>
      </c>
      <c r="J715" s="5" t="str">
        <f>OBV!F715</f>
        <v>BULLISH</v>
      </c>
      <c r="K715" s="5" t="str">
        <f>OBV!G715</f>
        <v>STRONG</v>
      </c>
      <c r="L715" s="5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1.1769000000000001</v>
      </c>
      <c r="C716" s="2">
        <f>RSI!I716</f>
        <v>42.202648606387484</v>
      </c>
      <c r="D716" s="2">
        <f>MACD!E716</f>
        <v>-1.6625111414422689E-2</v>
      </c>
      <c r="E716" s="2">
        <f>MACD!F716</f>
        <v>-4.2557672543161893E-3</v>
      </c>
      <c r="F716" s="2">
        <f>'Moving Avg'!D716</f>
        <v>1.2184200000000001</v>
      </c>
      <c r="G716" s="2">
        <f>'Moving Avg'!F716</f>
        <v>1.2042300000000001</v>
      </c>
      <c r="H716" s="2">
        <f>'Moving Avg'!G716</f>
        <v>1.2037659999999999</v>
      </c>
      <c r="I716" s="2">
        <f>'Moving Avg'!H716</f>
        <v>1.060653499999999</v>
      </c>
      <c r="J716" s="5" t="str">
        <f>OBV!F716</f>
        <v>BULLISH</v>
      </c>
      <c r="K716" s="5" t="str">
        <f>OBV!G716</f>
        <v>STRONG</v>
      </c>
      <c r="L716" s="5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1.1769000000000001</v>
      </c>
      <c r="C717" s="2">
        <f>RSI!I717</f>
        <v>42.202648606387484</v>
      </c>
      <c r="D717" s="2">
        <f>MACD!E717</f>
        <v>-1.1466821489174217E-2</v>
      </c>
      <c r="E717" s="2">
        <f>MACD!F717</f>
        <v>-5.6979781012877952E-3</v>
      </c>
      <c r="F717" s="2">
        <f>'Moving Avg'!D717</f>
        <v>1.2115</v>
      </c>
      <c r="G717" s="2">
        <f>'Moving Avg'!F717</f>
        <v>1.2033650000000002</v>
      </c>
      <c r="H717" s="2">
        <f>'Moving Avg'!G717</f>
        <v>1.2042580000000001</v>
      </c>
      <c r="I717" s="2">
        <f>'Moving Avg'!H717</f>
        <v>1.0618754999999991</v>
      </c>
      <c r="J717" s="5" t="str">
        <f>OBV!F717</f>
        <v>BULLISH</v>
      </c>
      <c r="K717" s="5" t="str">
        <f>OBV!G717</f>
        <v>STRONG</v>
      </c>
      <c r="L717" s="5" t="str">
        <f>OBV!H717</f>
        <v>BULLISH DIVERGENCE</v>
      </c>
    </row>
    <row r="718" spans="1:12" ht="13.5" x14ac:dyDescent="0.25">
      <c r="A718" s="3">
        <f>RSI!A718</f>
        <v>43350</v>
      </c>
      <c r="B718" s="2">
        <f>RSI!B718</f>
        <v>1.1596</v>
      </c>
      <c r="C718" s="2">
        <f>RSI!I718</f>
        <v>38.860124141076184</v>
      </c>
      <c r="D718" s="2">
        <f>MACD!E718</f>
        <v>-5.6189667444448421E-3</v>
      </c>
      <c r="E718" s="2">
        <f>MACD!F718</f>
        <v>-5.6821758299192048E-3</v>
      </c>
      <c r="F718" s="2">
        <f>'Moving Avg'!D718</f>
        <v>1.1941999999999999</v>
      </c>
      <c r="G718" s="2">
        <f>'Moving Avg'!F718</f>
        <v>1.2007700000000001</v>
      </c>
      <c r="H718" s="2">
        <f>'Moving Avg'!G718</f>
        <v>1.2042160000000002</v>
      </c>
      <c r="I718" s="2">
        <f>'Moving Avg'!H718</f>
        <v>1.0631209999999991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1.125</v>
      </c>
      <c r="C719" s="2">
        <f>RSI!I719</f>
        <v>33.197085522852845</v>
      </c>
      <c r="D719" s="2">
        <f>MACD!E719</f>
        <v>7.5042125198812037E-3</v>
      </c>
      <c r="E719" s="2">
        <f>MACD!F719</f>
        <v>-3.0448981599591231E-3</v>
      </c>
      <c r="F719" s="2">
        <f>'Moving Avg'!D719</f>
        <v>1.16998</v>
      </c>
      <c r="G719" s="2">
        <f>'Moving Avg'!F719</f>
        <v>1.1964450000000002</v>
      </c>
      <c r="H719" s="2">
        <f>'Moving Avg'!G719</f>
        <v>1.2032940000000001</v>
      </c>
      <c r="I719" s="2">
        <f>'Moving Avg'!H719</f>
        <v>1.0641304999999992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1.1075999999999999</v>
      </c>
      <c r="C720" s="2">
        <f>RSI!I720</f>
        <v>30.768727546451672</v>
      </c>
      <c r="D720" s="2">
        <f>MACD!E720</f>
        <v>2.0369333453243321E-2</v>
      </c>
      <c r="E720" s="2">
        <f>MACD!F720</f>
        <v>1.637948162681366E-3</v>
      </c>
      <c r="F720" s="2">
        <f>'Moving Avg'!D720</f>
        <v>1.1492</v>
      </c>
      <c r="G720" s="2">
        <f>'Moving Avg'!F720</f>
        <v>1.1936750000000003</v>
      </c>
      <c r="H720" s="2">
        <f>'Moving Avg'!G720</f>
        <v>1.2020240000000002</v>
      </c>
      <c r="I720" s="2">
        <f>'Moving Avg'!H720</f>
        <v>1.0650689999999994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1.1042000000000001</v>
      </c>
      <c r="C721" s="2">
        <f>RSI!I721</f>
        <v>30.302280425908521</v>
      </c>
      <c r="D721" s="2">
        <f>MACD!E721</f>
        <v>2.6723837506980042E-2</v>
      </c>
      <c r="E721" s="2">
        <f>MACD!F721</f>
        <v>6.6551260315411013E-3</v>
      </c>
      <c r="F721" s="2">
        <f>'Moving Avg'!D721</f>
        <v>1.1346599999999998</v>
      </c>
      <c r="G721" s="2">
        <f>'Moving Avg'!F721</f>
        <v>1.1907350000000003</v>
      </c>
      <c r="H721" s="2">
        <f>'Moving Avg'!G721</f>
        <v>1.2008739999999998</v>
      </c>
      <c r="I721" s="2">
        <f>'Moving Avg'!H721</f>
        <v>1.0659274999999995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1.1075999999999999</v>
      </c>
      <c r="C722" s="2">
        <f>RSI!I722</f>
        <v>31.421881050750997</v>
      </c>
      <c r="D722" s="2">
        <f>MACD!E722</f>
        <v>3.2368832563246963E-2</v>
      </c>
      <c r="E722" s="2">
        <f>MACD!F722</f>
        <v>1.1797867337882274E-2</v>
      </c>
      <c r="F722" s="2">
        <f>'Moving Avg'!D722</f>
        <v>1.1207999999999998</v>
      </c>
      <c r="G722" s="2">
        <f>'Moving Avg'!F722</f>
        <v>1.1869250000000002</v>
      </c>
      <c r="H722" s="2">
        <f>'Moving Avg'!G722</f>
        <v>1.1998559999999998</v>
      </c>
      <c r="I722" s="2">
        <f>'Moving Avg'!H722</f>
        <v>1.0668029999999993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1.0903</v>
      </c>
      <c r="C723" s="2">
        <f>RSI!I723</f>
        <v>28.879793431876607</v>
      </c>
      <c r="D723" s="2">
        <f>MACD!E723</f>
        <v>4.421127789151047E-2</v>
      </c>
      <c r="E723" s="2">
        <f>MACD!F723</f>
        <v>1.8280549448607915E-2</v>
      </c>
      <c r="F723" s="2">
        <f>'Moving Avg'!D723</f>
        <v>1.10694</v>
      </c>
      <c r="G723" s="2">
        <f>'Moving Avg'!F723</f>
        <v>1.1820750000000002</v>
      </c>
      <c r="H723" s="2">
        <f>'Moving Avg'!G723</f>
        <v>1.198806</v>
      </c>
      <c r="I723" s="2">
        <f>'Moving Avg'!H723</f>
        <v>1.0674819999999994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1.0903</v>
      </c>
      <c r="C724" s="2">
        <f>RSI!I724</f>
        <v>28.879793431876607</v>
      </c>
      <c r="D724" s="2">
        <f>MACD!E724</f>
        <v>5.4761213372155559E-2</v>
      </c>
      <c r="E724" s="2">
        <f>MACD!F724</f>
        <v>2.5576682233317445E-2</v>
      </c>
      <c r="F724" s="2">
        <f>'Moving Avg'!D724</f>
        <v>1.1000000000000001</v>
      </c>
      <c r="G724" s="2">
        <f>'Moving Avg'!F724</f>
        <v>1.1777450000000003</v>
      </c>
      <c r="H724" s="2">
        <f>'Moving Avg'!G724</f>
        <v>1.19763</v>
      </c>
      <c r="I724" s="2">
        <f>'Moving Avg'!H724</f>
        <v>1.0682239999999994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1.073</v>
      </c>
      <c r="C725" s="2">
        <f>RSI!I725</f>
        <v>26.402524499231333</v>
      </c>
      <c r="D725" s="2">
        <f>MACD!E725</f>
        <v>6.0136676060727368E-2</v>
      </c>
      <c r="E725" s="2">
        <f>MACD!F725</f>
        <v>3.2488680998799431E-2</v>
      </c>
      <c r="F725" s="2">
        <f>'Moving Avg'!D725</f>
        <v>1.0930800000000001</v>
      </c>
      <c r="G725" s="2">
        <f>'Moving Avg'!F725</f>
        <v>1.1720300000000001</v>
      </c>
      <c r="H725" s="2">
        <f>'Moving Avg'!G725</f>
        <v>1.195856</v>
      </c>
      <c r="I725" s="2">
        <f>'Moving Avg'!H725</f>
        <v>1.0688794999999995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1.0903</v>
      </c>
      <c r="C726" s="2">
        <f>RSI!I726</f>
        <v>32.626303105565398</v>
      </c>
      <c r="D726" s="2">
        <f>MACD!E726</f>
        <v>5.863669183028386E-2</v>
      </c>
      <c r="E726" s="2">
        <f>MACD!F726</f>
        <v>3.7718283165096317E-2</v>
      </c>
      <c r="F726" s="2">
        <f>'Moving Avg'!D726</f>
        <v>1.0903</v>
      </c>
      <c r="G726" s="2">
        <f>'Moving Avg'!F726</f>
        <v>1.1671799999999999</v>
      </c>
      <c r="H726" s="2">
        <f>'Moving Avg'!G726</f>
        <v>1.194944</v>
      </c>
      <c r="I726" s="2">
        <f>'Moving Avg'!H726</f>
        <v>1.0696999999999994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1.0903</v>
      </c>
      <c r="C727" s="2">
        <f>RSI!I727</f>
        <v>32.626303105565398</v>
      </c>
      <c r="D727" s="2">
        <f>MACD!E727</f>
        <v>5.778016068870806E-2</v>
      </c>
      <c r="E727" s="2">
        <f>MACD!F727</f>
        <v>4.173065866981867E-2</v>
      </c>
      <c r="F727" s="2">
        <f>'Moving Avg'!D727</f>
        <v>1.08684</v>
      </c>
      <c r="G727" s="2">
        <f>'Moving Avg'!F727</f>
        <v>1.1611199999999999</v>
      </c>
      <c r="H727" s="2">
        <f>'Moving Avg'!G727</f>
        <v>1.193004</v>
      </c>
      <c r="I727" s="2">
        <f>'Moving Avg'!H727</f>
        <v>1.0704419999999997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1.1075999999999999</v>
      </c>
      <c r="C728" s="2">
        <f>RSI!I728</f>
        <v>38.643839925866303</v>
      </c>
      <c r="D728" s="2">
        <f>MACD!E728</f>
        <v>5.3494500555693714E-2</v>
      </c>
      <c r="E728" s="2">
        <f>MACD!F728</f>
        <v>4.4083427046993681E-2</v>
      </c>
      <c r="F728" s="2">
        <f>'Moving Avg'!D728</f>
        <v>1.0902999999999998</v>
      </c>
      <c r="G728" s="2">
        <f>'Moving Avg'!F728</f>
        <v>1.1559249999999999</v>
      </c>
      <c r="H728" s="2">
        <f>'Moving Avg'!G728</f>
        <v>1.1914099999999999</v>
      </c>
      <c r="I728" s="2">
        <f>'Moving Avg'!H728</f>
        <v>1.0712704999999996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1.1075999999999999</v>
      </c>
      <c r="C729" s="2">
        <f>RSI!I729</f>
        <v>38.643839925866303</v>
      </c>
      <c r="D729" s="2">
        <f>MACD!E729</f>
        <v>4.479668135682835E-2</v>
      </c>
      <c r="E729" s="2">
        <f>MACD!F729</f>
        <v>4.4226077908960618E-2</v>
      </c>
      <c r="F729" s="2">
        <f>'Moving Avg'!D729</f>
        <v>1.0937600000000001</v>
      </c>
      <c r="G729" s="2">
        <f>'Moving Avg'!F729</f>
        <v>1.149</v>
      </c>
      <c r="H729" s="2">
        <f>'Moving Avg'!G729</f>
        <v>1.1899559999999996</v>
      </c>
      <c r="I729" s="2">
        <f>'Moving Avg'!H729</f>
        <v>1.0720989999999995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1.1596</v>
      </c>
      <c r="C730" s="2">
        <f>RSI!I730</f>
        <v>53.211610209040629</v>
      </c>
      <c r="D730" s="2">
        <f>MACD!E730</f>
        <v>3.1141162823735913E-2</v>
      </c>
      <c r="E730" s="2">
        <f>MACD!F730</f>
        <v>4.1609094891915679E-2</v>
      </c>
      <c r="F730" s="2">
        <f>'Moving Avg'!D730</f>
        <v>1.1110799999999998</v>
      </c>
      <c r="G730" s="2">
        <f>'Moving Avg'!F730</f>
        <v>1.1446750000000001</v>
      </c>
      <c r="H730" s="2">
        <f>'Moving Avg'!G730</f>
        <v>1.1900259999999998</v>
      </c>
      <c r="I730" s="2">
        <f>'Moving Avg'!H730</f>
        <v>1.0731874999999997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1.125</v>
      </c>
      <c r="C731" s="2">
        <f>RSI!I731</f>
        <v>45.474781645776631</v>
      </c>
      <c r="D731" s="2">
        <f>MACD!E731</f>
        <v>2.1534803143122616E-2</v>
      </c>
      <c r="E731" s="2">
        <f>MACD!F731</f>
        <v>3.7594236542157072E-2</v>
      </c>
      <c r="F731" s="2">
        <f>'Moving Avg'!D731</f>
        <v>1.11802</v>
      </c>
      <c r="G731" s="2">
        <f>'Moving Avg'!F731</f>
        <v>1.1403500000000002</v>
      </c>
      <c r="H731" s="2">
        <f>'Moving Avg'!G731</f>
        <v>1.1894039999999999</v>
      </c>
      <c r="I731" s="2">
        <f>'Moving Avg'!H731</f>
        <v>1.0741029999999996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1.0938000000000001</v>
      </c>
      <c r="C732" s="2">
        <f>RSI!I732</f>
        <v>39.848383519806738</v>
      </c>
      <c r="D732" s="2">
        <f>MACD!E732</f>
        <v>1.636019310112502E-2</v>
      </c>
      <c r="E732" s="2">
        <f>MACD!F732</f>
        <v>3.3347427853950659E-2</v>
      </c>
      <c r="F732" s="2">
        <f>'Moving Avg'!D732</f>
        <v>1.1187199999999999</v>
      </c>
      <c r="G732" s="2">
        <f>'Moving Avg'!F732</f>
        <v>1.1344650000000001</v>
      </c>
      <c r="H732" s="2">
        <f>'Moving Avg'!G732</f>
        <v>1.1877419999999999</v>
      </c>
      <c r="I732" s="2">
        <f>'Moving Avg'!H732</f>
        <v>1.0750034999999993</v>
      </c>
      <c r="J732" s="5" t="str">
        <f>OBV!F732</f>
        <v>BEARISH</v>
      </c>
      <c r="K732" s="5" t="str">
        <f>OBV!G732</f>
        <v>NEUTRAL</v>
      </c>
      <c r="L732" s="5" t="str">
        <f>OBV!H732</f>
        <v>BEARISH DIVERGENCE</v>
      </c>
    </row>
    <row r="733" spans="1:12" ht="13.5" x14ac:dyDescent="0.25">
      <c r="A733" s="3">
        <f>RSI!A733</f>
        <v>43374</v>
      </c>
      <c r="B733" s="2">
        <f>RSI!B733</f>
        <v>1.1214999999999999</v>
      </c>
      <c r="C733" s="2">
        <f>RSI!I733</f>
        <v>46.211359233320401</v>
      </c>
      <c r="D733" s="2">
        <f>MACD!E733</f>
        <v>7.5634451411423775E-3</v>
      </c>
      <c r="E733" s="2">
        <f>MACD!F733</f>
        <v>2.8190631311389006E-2</v>
      </c>
      <c r="F733" s="2">
        <f>'Moving Avg'!D733</f>
        <v>1.1214999999999999</v>
      </c>
      <c r="G733" s="2">
        <f>'Moving Avg'!F733</f>
        <v>1.1282350000000003</v>
      </c>
      <c r="H733" s="2">
        <f>'Moving Avg'!G733</f>
        <v>1.1859419999999998</v>
      </c>
      <c r="I733" s="2">
        <f>'Moving Avg'!H733</f>
        <v>1.0760584999999994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1.1075999999999999</v>
      </c>
      <c r="C734" s="2">
        <f>RSI!I734</f>
        <v>43.712518882325845</v>
      </c>
      <c r="D734" s="2">
        <f>MACD!E734</f>
        <v>1.2592871082086621E-3</v>
      </c>
      <c r="E734" s="2">
        <f>MACD!F734</f>
        <v>2.2804362470752938E-2</v>
      </c>
      <c r="F734" s="2">
        <f>'Moving Avg'!D734</f>
        <v>1.1214999999999999</v>
      </c>
      <c r="G734" s="2">
        <f>'Moving Avg'!F734</f>
        <v>1.12131</v>
      </c>
      <c r="H734" s="2">
        <f>'Moving Avg'!G734</f>
        <v>1.1832419999999997</v>
      </c>
      <c r="I734" s="2">
        <f>'Moving Avg'!H734</f>
        <v>1.0770439999999994</v>
      </c>
      <c r="J734" s="5" t="str">
        <f>OBV!F734</f>
        <v>BULLISH</v>
      </c>
      <c r="K734" s="5" t="str">
        <f>OBV!G734</f>
        <v>NEUTRAL</v>
      </c>
      <c r="L734" s="5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1.0869</v>
      </c>
      <c r="C735" s="2">
        <f>RSI!I735</f>
        <v>40.224190889439306</v>
      </c>
      <c r="D735" s="2">
        <f>MACD!E735</f>
        <v>-5.019575021391498E-3</v>
      </c>
      <c r="E735" s="2">
        <f>MACD!F735</f>
        <v>1.7239574972324052E-2</v>
      </c>
      <c r="F735" s="2">
        <f>'Moving Avg'!D735</f>
        <v>1.1069599999999999</v>
      </c>
      <c r="G735" s="2">
        <f>'Moving Avg'!F735</f>
        <v>1.1150800000000001</v>
      </c>
      <c r="H735" s="2">
        <f>'Moving Avg'!G735</f>
        <v>1.1801279999999996</v>
      </c>
      <c r="I735" s="2">
        <f>'Moving Avg'!H735</f>
        <v>1.0777219999999994</v>
      </c>
      <c r="J735" s="5" t="str">
        <f>OBV!F735</f>
        <v>BULLISH</v>
      </c>
      <c r="K735" s="5" t="str">
        <f>OBV!G735</f>
        <v>NEUTRAL</v>
      </c>
      <c r="L735" s="5" t="str">
        <f>OBV!H735</f>
        <v>BULLISH DIVERGENCE</v>
      </c>
    </row>
    <row r="736" spans="1:12" ht="13.5" x14ac:dyDescent="0.25">
      <c r="A736" s="3">
        <f>RSI!A736</f>
        <v>43377</v>
      </c>
      <c r="B736" s="2">
        <f>RSI!B736</f>
        <v>1.0869</v>
      </c>
      <c r="C736" s="2">
        <f>RSI!I736</f>
        <v>40.224190889439306</v>
      </c>
      <c r="D736" s="2">
        <f>MACD!E736</f>
        <v>-7.3785744104355455E-3</v>
      </c>
      <c r="E736" s="2">
        <f>MACD!F736</f>
        <v>1.2315945095772133E-2</v>
      </c>
      <c r="F736" s="2">
        <f>'Moving Avg'!D736</f>
        <v>1.09934</v>
      </c>
      <c r="G736" s="2">
        <f>'Moving Avg'!F736</f>
        <v>1.1105800000000001</v>
      </c>
      <c r="H736" s="2">
        <f>'Moving Avg'!G736</f>
        <v>1.1763899999999998</v>
      </c>
      <c r="I736" s="2">
        <f>'Moving Avg'!H736</f>
        <v>1.0783684999999996</v>
      </c>
      <c r="J736" s="5" t="str">
        <f>OBV!F736</f>
        <v>BULLISH</v>
      </c>
      <c r="K736" s="5" t="str">
        <f>OBV!G736</f>
        <v>NEUTRAL</v>
      </c>
      <c r="L736" s="5" t="str">
        <f>OBV!H736</f>
        <v>BULLISH DIVERGENCE</v>
      </c>
    </row>
    <row r="737" spans="1:12" ht="13.5" x14ac:dyDescent="0.25">
      <c r="A737" s="3">
        <f>RSI!A737</f>
        <v>43378</v>
      </c>
      <c r="B737" s="2">
        <f>RSI!B737</f>
        <v>1.1042000000000001</v>
      </c>
      <c r="C737" s="2">
        <f>RSI!I737</f>
        <v>44.515852966193904</v>
      </c>
      <c r="D737" s="2">
        <f>MACD!E737</f>
        <v>-1.0385442029653191E-2</v>
      </c>
      <c r="E737" s="2">
        <f>MACD!F737</f>
        <v>7.7756676706870692E-3</v>
      </c>
      <c r="F737" s="2">
        <f>'Moving Avg'!D737</f>
        <v>1.1014199999999998</v>
      </c>
      <c r="G737" s="2">
        <f>'Moving Avg'!F737</f>
        <v>1.1069450000000001</v>
      </c>
      <c r="H737" s="2">
        <f>'Moving Avg'!G737</f>
        <v>1.1731359999999997</v>
      </c>
      <c r="I737" s="2">
        <f>'Moving Avg'!H737</f>
        <v>1.0791799999999996</v>
      </c>
      <c r="J737" s="5" t="str">
        <f>OBV!F737</f>
        <v>BULLISH</v>
      </c>
      <c r="K737" s="5" t="str">
        <f>OBV!G737</f>
        <v>STRONG</v>
      </c>
      <c r="L737" s="5" t="str">
        <f>OBV!H737</f>
        <v>CONFIRMED BULLISH</v>
      </c>
    </row>
    <row r="738" spans="1:12" ht="13.5" x14ac:dyDescent="0.25">
      <c r="A738" s="3">
        <f>RSI!A738</f>
        <v>43381</v>
      </c>
      <c r="B738" s="2">
        <f>RSI!B738</f>
        <v>1.1075999999999999</v>
      </c>
      <c r="C738" s="2">
        <f>RSI!I738</f>
        <v>45.346347434572749</v>
      </c>
      <c r="D738" s="2">
        <f>MACD!E738</f>
        <v>-1.0371615326422834E-2</v>
      </c>
      <c r="E738" s="2">
        <f>MACD!F738</f>
        <v>4.1462110712650897E-3</v>
      </c>
      <c r="F738" s="2">
        <f>'Moving Avg'!D738</f>
        <v>1.0986400000000001</v>
      </c>
      <c r="G738" s="2">
        <f>'Moving Avg'!F738</f>
        <v>1.1043449999999999</v>
      </c>
      <c r="H738" s="2">
        <f>'Moving Avg'!G738</f>
        <v>1.1699499999999996</v>
      </c>
      <c r="I738" s="2">
        <f>'Moving Avg'!H738</f>
        <v>1.0800084999999995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1.1075999999999999</v>
      </c>
      <c r="C739" s="2">
        <f>RSI!I739</f>
        <v>45.346347434572749</v>
      </c>
      <c r="D739" s="2">
        <f>MACD!E739</f>
        <v>-1.0242587392821578E-2</v>
      </c>
      <c r="E739" s="2">
        <f>MACD!F739</f>
        <v>1.2684513784477561E-3</v>
      </c>
      <c r="F739" s="2">
        <f>'Moving Avg'!D739</f>
        <v>1.0986400000000001</v>
      </c>
      <c r="G739" s="2">
        <f>'Moving Avg'!F739</f>
        <v>1.103475</v>
      </c>
      <c r="H739" s="2">
        <f>'Moving Avg'!G739</f>
        <v>1.1664879999999995</v>
      </c>
      <c r="I739" s="2">
        <f>'Moving Avg'!H739</f>
        <v>1.0806954999999994</v>
      </c>
      <c r="J739" s="5" t="str">
        <f>OBV!F739</f>
        <v>BULLISH</v>
      </c>
      <c r="K739" s="5" t="str">
        <f>OBV!G739</f>
        <v>NEUTRAL</v>
      </c>
      <c r="L739" s="5" t="str">
        <f>OBV!H739</f>
        <v>NEUTRAL</v>
      </c>
    </row>
    <row r="740" spans="1:12" ht="13.5" x14ac:dyDescent="0.25">
      <c r="A740" s="3">
        <f>RSI!A740</f>
        <v>43383</v>
      </c>
      <c r="B740" s="2">
        <f>RSI!B740</f>
        <v>1.1075999999999999</v>
      </c>
      <c r="C740" s="2">
        <f>RSI!I740</f>
        <v>45.346347434572749</v>
      </c>
      <c r="D740" s="2">
        <f>MACD!E740</f>
        <v>-2.024772488799842E-3</v>
      </c>
      <c r="E740" s="2">
        <f>MACD!F740</f>
        <v>6.0980660499823647E-4</v>
      </c>
      <c r="F740" s="2">
        <f>'Moving Avg'!D740</f>
        <v>1.1027799999999999</v>
      </c>
      <c r="G740" s="2">
        <f>'Moving Avg'!F740</f>
        <v>1.103475</v>
      </c>
      <c r="H740" s="2">
        <f>'Moving Avg'!G740</f>
        <v>1.1631639999999994</v>
      </c>
      <c r="I740" s="2">
        <f>'Moving Avg'!H740</f>
        <v>1.0812414999999993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</row>
    <row r="741" spans="1:12" ht="13.5" x14ac:dyDescent="0.25">
      <c r="A741" s="3">
        <f>RSI!A741</f>
        <v>43384</v>
      </c>
      <c r="B741" s="2">
        <f>RSI!B741</f>
        <v>1.0765</v>
      </c>
      <c r="C741" s="2">
        <f>RSI!I741</f>
        <v>38.724369781158913</v>
      </c>
      <c r="D741" s="2">
        <f>MACD!E741</f>
        <v>2.0099801851634069E-3</v>
      </c>
      <c r="E741" s="2">
        <f>MACD!F741</f>
        <v>8.8984132103127052E-4</v>
      </c>
      <c r="F741" s="2">
        <f>'Moving Avg'!D741</f>
        <v>1.1007</v>
      </c>
      <c r="G741" s="2">
        <f>'Moving Avg'!F741</f>
        <v>1.10209</v>
      </c>
      <c r="H741" s="2">
        <f>'Moving Avg'!G741</f>
        <v>1.1596339999999996</v>
      </c>
      <c r="I741" s="2">
        <f>'Moving Avg'!H741</f>
        <v>1.0817574999999993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</row>
    <row r="742" spans="1:12" ht="13.5" x14ac:dyDescent="0.25">
      <c r="A742" s="3">
        <f>RSI!A742</f>
        <v>43385</v>
      </c>
      <c r="B742" s="2">
        <f>RSI!B742</f>
        <v>1.073</v>
      </c>
      <c r="C742" s="2">
        <f>RSI!I742</f>
        <v>38.050923529056739</v>
      </c>
      <c r="D742" s="2">
        <f>MACD!E742</f>
        <v>1.160171252397868E-3</v>
      </c>
      <c r="E742" s="2">
        <f>MACD!F742</f>
        <v>9.439073073045901E-4</v>
      </c>
      <c r="F742" s="2">
        <f>'Moving Avg'!D742</f>
        <v>1.0944600000000002</v>
      </c>
      <c r="G742" s="2">
        <f>'Moving Avg'!F742</f>
        <v>1.10036</v>
      </c>
      <c r="H742" s="2">
        <f>'Moving Avg'!G742</f>
        <v>1.1560339999999996</v>
      </c>
      <c r="I742" s="2">
        <f>'Moving Avg'!H742</f>
        <v>1.0821774999999996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1.0869</v>
      </c>
      <c r="C743" s="2">
        <f>RSI!I743</f>
        <v>42.339640319738521</v>
      </c>
      <c r="D743" s="2">
        <f>MACD!E743</f>
        <v>3.9500910771266273E-3</v>
      </c>
      <c r="E743" s="2">
        <f>MACD!F743</f>
        <v>1.5451440612689977E-3</v>
      </c>
      <c r="F743" s="2">
        <f>'Moving Avg'!D743</f>
        <v>1.0903199999999997</v>
      </c>
      <c r="G743" s="2">
        <f>'Moving Avg'!F743</f>
        <v>1.10019</v>
      </c>
      <c r="H743" s="2">
        <f>'Moving Avg'!G743</f>
        <v>1.1525739999999995</v>
      </c>
      <c r="I743" s="2">
        <f>'Moving Avg'!H743</f>
        <v>1.0827454999999995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1.0869</v>
      </c>
      <c r="C744" s="2">
        <f>RSI!I744</f>
        <v>42.339640319738521</v>
      </c>
      <c r="D744" s="2">
        <f>MACD!E744</f>
        <v>4.3467508705510305E-3</v>
      </c>
      <c r="E744" s="2">
        <f>MACD!F744</f>
        <v>2.1054654231254044E-3</v>
      </c>
      <c r="F744" s="2">
        <f>'Moving Avg'!D744</f>
        <v>1.0861799999999999</v>
      </c>
      <c r="G744" s="2">
        <f>'Moving Avg'!F744</f>
        <v>1.1000200000000002</v>
      </c>
      <c r="H744" s="2">
        <f>'Moving Avg'!G744</f>
        <v>1.1497359999999996</v>
      </c>
      <c r="I744" s="2">
        <f>'Moving Avg'!H744</f>
        <v>1.0833134999999994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1.0869</v>
      </c>
      <c r="C745" s="2">
        <f>RSI!I745</f>
        <v>42.339640319738521</v>
      </c>
      <c r="D745" s="2">
        <f>MACD!E745</f>
        <v>1.6592706418030456E-3</v>
      </c>
      <c r="E745" s="2">
        <f>MACD!F745</f>
        <v>2.016226466860933E-3</v>
      </c>
      <c r="F745" s="2">
        <f>'Moving Avg'!D745</f>
        <v>1.0820399999999999</v>
      </c>
      <c r="G745" s="2">
        <f>'Moving Avg'!F745</f>
        <v>1.1007149999999999</v>
      </c>
      <c r="H745" s="2">
        <f>'Moving Avg'!G745</f>
        <v>1.1468979999999995</v>
      </c>
      <c r="I745" s="2">
        <f>'Moving Avg'!H745</f>
        <v>1.0838814999999997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1.1180000000000001</v>
      </c>
      <c r="C746" s="2">
        <f>RSI!I746</f>
        <v>51.686408901069704</v>
      </c>
      <c r="D746" s="2">
        <f>MACD!E746</f>
        <v>-2.7689178068377451E-3</v>
      </c>
      <c r="E746" s="2">
        <f>MACD!F746</f>
        <v>1.0591976121211975E-3</v>
      </c>
      <c r="F746" s="2">
        <f>'Moving Avg'!D746</f>
        <v>1.0903400000000001</v>
      </c>
      <c r="G746" s="2">
        <f>'Moving Avg'!F746</f>
        <v>1.1020999999999999</v>
      </c>
      <c r="H746" s="2">
        <f>'Moving Avg'!G746</f>
        <v>1.1450279999999997</v>
      </c>
      <c r="I746" s="2">
        <f>'Moving Avg'!H746</f>
        <v>1.0846049999999994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1.1388</v>
      </c>
      <c r="C747" s="2">
        <f>RSI!I747</f>
        <v>56.737481078661887</v>
      </c>
      <c r="D747" s="2">
        <f>MACD!E747</f>
        <v>-5.4403598357517513E-3</v>
      </c>
      <c r="E747" s="2">
        <f>MACD!F747</f>
        <v>-2.4071387745339232E-4</v>
      </c>
      <c r="F747" s="2">
        <f>'Moving Avg'!D747</f>
        <v>1.1034999999999999</v>
      </c>
      <c r="G747" s="2">
        <f>'Moving Avg'!F747</f>
        <v>1.1045249999999998</v>
      </c>
      <c r="H747" s="2">
        <f>'Moving Avg'!G747</f>
        <v>1.1439199999999998</v>
      </c>
      <c r="I747" s="2">
        <f>'Moving Avg'!H747</f>
        <v>1.0854954999999995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1.1456999999999999</v>
      </c>
      <c r="C748" s="2">
        <f>RSI!I748</f>
        <v>58.295136525415415</v>
      </c>
      <c r="D748" s="2">
        <f>MACD!E748</f>
        <v>-7.8537077520148824E-3</v>
      </c>
      <c r="E748" s="2">
        <f>MACD!F748</f>
        <v>-1.7633126523656905E-3</v>
      </c>
      <c r="F748" s="2">
        <f>'Moving Avg'!D748</f>
        <v>1.1152599999999999</v>
      </c>
      <c r="G748" s="2">
        <f>'Moving Avg'!F748</f>
        <v>1.10643</v>
      </c>
      <c r="H748" s="2">
        <f>'Moving Avg'!G748</f>
        <v>1.142604</v>
      </c>
      <c r="I748" s="2">
        <f>'Moving Avg'!H748</f>
        <v>1.0863259999999995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1.1456999999999999</v>
      </c>
      <c r="C749" s="2">
        <f>RSI!I749</f>
        <v>58.295136525415415</v>
      </c>
      <c r="D749" s="2">
        <f>MACD!E749</f>
        <v>-1.0089194492653997E-2</v>
      </c>
      <c r="E749" s="2">
        <f>MACD!F749</f>
        <v>-3.4284890204233521E-3</v>
      </c>
      <c r="F749" s="2">
        <f>'Moving Avg'!D749</f>
        <v>1.1270199999999999</v>
      </c>
      <c r="G749" s="2">
        <f>'Moving Avg'!F749</f>
        <v>1.1083349999999998</v>
      </c>
      <c r="H749" s="2">
        <f>'Moving Avg'!G749</f>
        <v>1.1412879999999999</v>
      </c>
      <c r="I749" s="2">
        <f>'Moving Avg'!H749</f>
        <v>1.0872979999999997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1.125</v>
      </c>
      <c r="C750" s="2">
        <f>RSI!I750</f>
        <v>51.805424126128138</v>
      </c>
      <c r="D750" s="2">
        <f>MACD!E750</f>
        <v>-1.0626522343665679E-2</v>
      </c>
      <c r="E750" s="2">
        <f>MACD!F750</f>
        <v>-4.8680956850718181E-3</v>
      </c>
      <c r="F750" s="2">
        <f>'Moving Avg'!D750</f>
        <v>1.1346399999999999</v>
      </c>
      <c r="G750" s="2">
        <f>'Moving Avg'!F750</f>
        <v>1.1066050000000001</v>
      </c>
      <c r="H750" s="2">
        <f>'Moving Avg'!G750</f>
        <v>1.140528</v>
      </c>
      <c r="I750" s="2">
        <f>'Moving Avg'!H750</f>
        <v>1.0880564999999995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1.125</v>
      </c>
      <c r="C751" s="2">
        <f>RSI!I751</f>
        <v>51.805424126128138</v>
      </c>
      <c r="D751" s="2">
        <f>MACD!E751</f>
        <v>-1.5909311715897934E-2</v>
      </c>
      <c r="E751" s="2">
        <f>MACD!F751</f>
        <v>-7.0763388912370414E-3</v>
      </c>
      <c r="F751" s="2">
        <f>'Moving Avg'!D751</f>
        <v>1.1360399999999999</v>
      </c>
      <c r="G751" s="2">
        <f>'Moving Avg'!F751</f>
        <v>1.1066050000000001</v>
      </c>
      <c r="H751" s="2">
        <f>'Moving Avg'!G751</f>
        <v>1.1397679999999999</v>
      </c>
      <c r="I751" s="2">
        <f>'Moving Avg'!H751</f>
        <v>1.0889564999999997</v>
      </c>
      <c r="J751" s="5" t="str">
        <f>OBV!F751</f>
        <v>BULLISH</v>
      </c>
      <c r="K751" s="5" t="str">
        <f>OBV!G751</f>
        <v>NEUTRAL</v>
      </c>
      <c r="L751" s="5" t="str">
        <f>OBV!H751</f>
        <v>CONFIRMED BULLISH</v>
      </c>
    </row>
    <row r="752" spans="1:12" ht="13.5" x14ac:dyDescent="0.25">
      <c r="A752" s="3">
        <f>RSI!A752</f>
        <v>43402</v>
      </c>
      <c r="B752" s="2">
        <f>RSI!B752</f>
        <v>1.1042000000000001</v>
      </c>
      <c r="C752" s="2">
        <f>RSI!I752</f>
        <v>45.856282261646506</v>
      </c>
      <c r="D752" s="2">
        <f>MACD!E752</f>
        <v>-1.9417373911055469E-2</v>
      </c>
      <c r="E752" s="2">
        <f>MACD!F752</f>
        <v>-9.5445458952007275E-3</v>
      </c>
      <c r="F752" s="2">
        <f>'Moving Avg'!D752</f>
        <v>1.1291199999999999</v>
      </c>
      <c r="G752" s="2">
        <f>'Moving Avg'!F752</f>
        <v>1.1071250000000001</v>
      </c>
      <c r="H752" s="2">
        <f>'Moving Avg'!G752</f>
        <v>1.1381760000000001</v>
      </c>
      <c r="I752" s="2">
        <f>'Moving Avg'!H752</f>
        <v>1.0897679999999996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</row>
    <row r="753" spans="1:12" ht="13.5" x14ac:dyDescent="0.25">
      <c r="A753" s="3">
        <f>RSI!A753</f>
        <v>43403</v>
      </c>
      <c r="B753" s="2">
        <f>RSI!B753</f>
        <v>1.1388</v>
      </c>
      <c r="C753" s="2">
        <f>RSI!I753</f>
        <v>55.094286200104442</v>
      </c>
      <c r="D753" s="2">
        <f>MACD!E753</f>
        <v>-2.2724632053574334E-2</v>
      </c>
      <c r="E753" s="2">
        <f>MACD!F753</f>
        <v>-1.218056312687545E-2</v>
      </c>
      <c r="F753" s="2">
        <f>'Moving Avg'!D753</f>
        <v>1.12774</v>
      </c>
      <c r="G753" s="2">
        <f>'Moving Avg'!F753</f>
        <v>1.10799</v>
      </c>
      <c r="H753" s="2">
        <f>'Moving Avg'!G753</f>
        <v>1.1372059999999999</v>
      </c>
      <c r="I753" s="2">
        <f>'Moving Avg'!H753</f>
        <v>1.0907994999999997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1.1388</v>
      </c>
      <c r="C754" s="2">
        <f>RSI!I754</f>
        <v>55.094286200104442</v>
      </c>
      <c r="D754" s="2">
        <f>MACD!E754</f>
        <v>-2.5648271543541101E-2</v>
      </c>
      <c r="E754" s="2">
        <f>MACD!F754</f>
        <v>-1.487410481020858E-2</v>
      </c>
      <c r="F754" s="2">
        <f>'Moving Avg'!D754</f>
        <v>1.12636</v>
      </c>
      <c r="G754" s="2">
        <f>'Moving Avg'!F754</f>
        <v>1.10955</v>
      </c>
      <c r="H754" s="2">
        <f>'Moving Avg'!G754</f>
        <v>1.136444</v>
      </c>
      <c r="I754" s="2">
        <f>'Moving Avg'!H754</f>
        <v>1.0918779999999999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1.1075999999999999</v>
      </c>
      <c r="C755" s="2">
        <f>RSI!I755</f>
        <v>46.752113430469848</v>
      </c>
      <c r="D755" s="2">
        <f>MACD!E755</f>
        <v>-2.5926926169087317E-2</v>
      </c>
      <c r="E755" s="2">
        <f>MACD!F755</f>
        <v>-1.7084669081984329E-2</v>
      </c>
      <c r="F755" s="2">
        <f>'Moving Avg'!D755</f>
        <v>1.1228799999999999</v>
      </c>
      <c r="G755" s="2">
        <f>'Moving Avg'!F755</f>
        <v>1.1105849999999999</v>
      </c>
      <c r="H755" s="2">
        <f>'Moving Avg'!G755</f>
        <v>1.1348500000000001</v>
      </c>
      <c r="I755" s="2">
        <f>'Moving Avg'!H755</f>
        <v>1.0928634999999998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1.1075999999999999</v>
      </c>
      <c r="C756" s="2">
        <f>RSI!I756</f>
        <v>46.752113430469848</v>
      </c>
      <c r="D756" s="2">
        <f>MACD!E756</f>
        <v>-2.1301063825351907E-2</v>
      </c>
      <c r="E756" s="2">
        <f>MACD!F756</f>
        <v>-1.7927948030657843E-2</v>
      </c>
      <c r="F756" s="2">
        <f>'Moving Avg'!D756</f>
        <v>1.1194</v>
      </c>
      <c r="G756" s="2">
        <f>'Moving Avg'!F756</f>
        <v>1.1116199999999998</v>
      </c>
      <c r="H756" s="2">
        <f>'Moving Avg'!G756</f>
        <v>1.133256</v>
      </c>
      <c r="I756" s="2">
        <f>'Moving Avg'!H756</f>
        <v>1.0937234999999996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1.1075999999999999</v>
      </c>
      <c r="C757" s="2">
        <f>RSI!I757</f>
        <v>46.752113430469848</v>
      </c>
      <c r="D757" s="2">
        <f>MACD!E757</f>
        <v>-1.4115547016723129E-2</v>
      </c>
      <c r="E757" s="2">
        <f>MACD!F757</f>
        <v>-1.7165467827870901E-2</v>
      </c>
      <c r="F757" s="2">
        <f>'Moving Avg'!D757</f>
        <v>1.12008</v>
      </c>
      <c r="G757" s="2">
        <f>'Moving Avg'!F757</f>
        <v>1.1117900000000003</v>
      </c>
      <c r="H757" s="2">
        <f>'Moving Avg'!G757</f>
        <v>1.131178</v>
      </c>
      <c r="I757" s="2">
        <f>'Moving Avg'!H757</f>
        <v>1.0945204999999996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1.1388</v>
      </c>
      <c r="C758" s="2">
        <f>RSI!I758</f>
        <v>55.220585839364894</v>
      </c>
      <c r="D758" s="2">
        <f>MACD!E758</f>
        <v>-9.2190247647578882E-3</v>
      </c>
      <c r="E758" s="2">
        <f>MACD!F758</f>
        <v>-1.5576179215248299E-2</v>
      </c>
      <c r="F758" s="2">
        <f>'Moving Avg'!D758</f>
        <v>1.12008</v>
      </c>
      <c r="G758" s="2">
        <f>'Moving Avg'!F758</f>
        <v>1.1133500000000001</v>
      </c>
      <c r="H758" s="2">
        <f>'Moving Avg'!G758</f>
        <v>1.1297240000000002</v>
      </c>
      <c r="I758" s="2">
        <f>'Moving Avg'!H758</f>
        <v>1.0954734999999998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</row>
    <row r="759" spans="1:12" ht="13.5" x14ac:dyDescent="0.25">
      <c r="A759" s="3">
        <f>RSI!A759</f>
        <v>43411</v>
      </c>
      <c r="B759" s="2">
        <f>RSI!B759</f>
        <v>1.1388</v>
      </c>
      <c r="C759" s="2">
        <f>RSI!I759</f>
        <v>55.220585839364894</v>
      </c>
      <c r="D759" s="2">
        <f>MACD!E759</f>
        <v>-5.1990255671812147E-3</v>
      </c>
      <c r="E759" s="2">
        <f>MACD!F759</f>
        <v>-1.3500748485634883E-2</v>
      </c>
      <c r="F759" s="2">
        <f>'Moving Avg'!D759</f>
        <v>1.12008</v>
      </c>
      <c r="G759" s="2">
        <f>'Moving Avg'!F759</f>
        <v>1.1149100000000003</v>
      </c>
      <c r="H759" s="2">
        <f>'Moving Avg'!G759</f>
        <v>1.1275780000000002</v>
      </c>
      <c r="I759" s="2">
        <f>'Moving Avg'!H759</f>
        <v>1.0965519999999995</v>
      </c>
      <c r="J759" s="5" t="str">
        <f>OBV!F759</f>
        <v>BULLISH</v>
      </c>
      <c r="K759" s="5" t="str">
        <f>OBV!G759</f>
        <v>NEUTRAL</v>
      </c>
      <c r="L759" s="5" t="str">
        <f>OBV!H759</f>
        <v>NEUTRAL</v>
      </c>
    </row>
    <row r="760" spans="1:12" ht="13.5" x14ac:dyDescent="0.25">
      <c r="A760" s="3">
        <f>RSI!A760</f>
        <v>43412</v>
      </c>
      <c r="B760" s="2">
        <f>RSI!B760</f>
        <v>1.1388</v>
      </c>
      <c r="C760" s="2">
        <f>RSI!I760</f>
        <v>55.220585839364894</v>
      </c>
      <c r="D760" s="2">
        <f>MACD!E760</f>
        <v>-5.096188297658788E-3</v>
      </c>
      <c r="E760" s="2">
        <f>MACD!F760</f>
        <v>-1.1819836448039665E-2</v>
      </c>
      <c r="F760" s="2">
        <f>'Moving Avg'!D760</f>
        <v>1.12632</v>
      </c>
      <c r="G760" s="2">
        <f>'Moving Avg'!F760</f>
        <v>1.1164700000000001</v>
      </c>
      <c r="H760" s="2">
        <f>'Moving Avg'!G760</f>
        <v>1.1254320000000004</v>
      </c>
      <c r="I760" s="2">
        <f>'Moving Avg'!H760</f>
        <v>1.0973639999999998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</row>
    <row r="761" spans="1:12" ht="13.5" x14ac:dyDescent="0.25">
      <c r="A761" s="3">
        <f>RSI!A761</f>
        <v>43413</v>
      </c>
      <c r="B761" s="2">
        <f>RSI!B761</f>
        <v>1.1075999999999999</v>
      </c>
      <c r="C761" s="2">
        <f>RSI!I761</f>
        <v>46.069541811648513</v>
      </c>
      <c r="D761" s="2">
        <f>MACD!E761</f>
        <v>-2.8036954135866043E-3</v>
      </c>
      <c r="E761" s="2">
        <f>MACD!F761</f>
        <v>-1.0016608241149052E-2</v>
      </c>
      <c r="F761" s="2">
        <f>'Moving Avg'!D761</f>
        <v>1.12632</v>
      </c>
      <c r="G761" s="2">
        <f>'Moving Avg'!F761</f>
        <v>1.118025</v>
      </c>
      <c r="H761" s="2">
        <f>'Moving Avg'!G761</f>
        <v>1.1233540000000004</v>
      </c>
      <c r="I761" s="2">
        <f>'Moving Avg'!H761</f>
        <v>1.0978469999999996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1.0626</v>
      </c>
      <c r="C762" s="2">
        <f>RSI!I762</f>
        <v>36.638668331732632</v>
      </c>
      <c r="D762" s="2">
        <f>MACD!E762</f>
        <v>-6.440078786176251E-4</v>
      </c>
      <c r="E762" s="2">
        <f>MACD!F762</f>
        <v>-8.1420881686427669E-3</v>
      </c>
      <c r="F762" s="2">
        <f>'Moving Avg'!D762</f>
        <v>1.1173199999999999</v>
      </c>
      <c r="G762" s="2">
        <f>'Moving Avg'!F762</f>
        <v>1.117505</v>
      </c>
      <c r="H762" s="2">
        <f>'Moving Avg'!G762</f>
        <v>1.1203760000000005</v>
      </c>
      <c r="I762" s="2">
        <f>'Moving Avg'!H762</f>
        <v>1.0979794999999997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1.0523</v>
      </c>
      <c r="C763" s="2">
        <f>RSI!I763</f>
        <v>34.878688981552074</v>
      </c>
      <c r="D763" s="2">
        <f>MACD!E763</f>
        <v>7.6155080861428637E-3</v>
      </c>
      <c r="E763" s="2">
        <f>MACD!F763</f>
        <v>-4.9905689176856409E-3</v>
      </c>
      <c r="F763" s="2">
        <f>'Moving Avg'!D763</f>
        <v>1.10002</v>
      </c>
      <c r="G763" s="2">
        <f>'Moving Avg'!F763</f>
        <v>1.115775</v>
      </c>
      <c r="H763" s="2">
        <f>'Moving Avg'!G763</f>
        <v>1.1165000000000005</v>
      </c>
      <c r="I763" s="2">
        <f>'Moving Avg'!H763</f>
        <v>1.0980604999999997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1.0833999999999999</v>
      </c>
      <c r="C764" s="2">
        <f>RSI!I764</f>
        <v>43.676337847749828</v>
      </c>
      <c r="D764" s="2">
        <f>MACD!E764</f>
        <v>1.2681903692879803E-2</v>
      </c>
      <c r="E764" s="2">
        <f>MACD!F764</f>
        <v>-1.4560743955725525E-3</v>
      </c>
      <c r="F764" s="2">
        <f>'Moving Avg'!D764</f>
        <v>1.08894</v>
      </c>
      <c r="G764" s="2">
        <f>'Moving Avg'!F764</f>
        <v>1.1156000000000001</v>
      </c>
      <c r="H764" s="2">
        <f>'Moving Avg'!G764</f>
        <v>1.1132460000000004</v>
      </c>
      <c r="I764" s="2">
        <f>'Moving Avg'!H764</f>
        <v>1.0983754999999997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1.1007</v>
      </c>
      <c r="C765" s="2">
        <f>RSI!I765</f>
        <v>47.893369644567187</v>
      </c>
      <c r="D765" s="2">
        <f>MACD!E765</f>
        <v>1.1056636391116426E-2</v>
      </c>
      <c r="E765" s="2">
        <f>MACD!F765</f>
        <v>1.046467761765243E-3</v>
      </c>
      <c r="F765" s="2">
        <f>'Moving Avg'!D765</f>
        <v>1.0813200000000001</v>
      </c>
      <c r="G765" s="2">
        <f>'Moving Avg'!F765</f>
        <v>1.11629</v>
      </c>
      <c r="H765" s="2">
        <f>'Moving Avg'!G765</f>
        <v>1.1110300000000004</v>
      </c>
      <c r="I765" s="2">
        <f>'Moving Avg'!H765</f>
        <v>1.0987299999999995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1.1146</v>
      </c>
      <c r="C766" s="2">
        <f>RSI!I766</f>
        <v>51.06367245516946</v>
      </c>
      <c r="D766" s="2">
        <f>MACD!E766</f>
        <v>8.7062801131980727E-3</v>
      </c>
      <c r="E766" s="2">
        <f>MACD!F766</f>
        <v>2.5784302320518092E-3</v>
      </c>
      <c r="F766" s="2">
        <f>'Moving Avg'!D766</f>
        <v>1.0827199999999999</v>
      </c>
      <c r="G766" s="2">
        <f>'Moving Avg'!F766</f>
        <v>1.11612</v>
      </c>
      <c r="H766" s="2">
        <f>'Moving Avg'!G766</f>
        <v>1.1097840000000005</v>
      </c>
      <c r="I766" s="2">
        <f>'Moving Avg'!H766</f>
        <v>1.0991539999999995</v>
      </c>
      <c r="J766" s="5" t="str">
        <f>OBV!F766</f>
        <v>BEARISH</v>
      </c>
      <c r="K766" s="5" t="str">
        <f>OBV!G766</f>
        <v>NEUTRAL</v>
      </c>
      <c r="L766" s="5" t="str">
        <f>OBV!H766</f>
        <v>BEARISH DIVERGENCE</v>
      </c>
    </row>
    <row r="767" spans="1:12" ht="13.5" x14ac:dyDescent="0.25">
      <c r="A767" s="3">
        <f>RSI!A767</f>
        <v>43423</v>
      </c>
      <c r="B767" s="2">
        <f>RSI!B767</f>
        <v>1.1146</v>
      </c>
      <c r="C767" s="2">
        <f>RSI!I767</f>
        <v>51.06367245516946</v>
      </c>
      <c r="D767" s="2">
        <f>MACD!E767</f>
        <v>6.6858439397496916E-3</v>
      </c>
      <c r="E767" s="2">
        <f>MACD!F767</f>
        <v>3.3999129735913861E-3</v>
      </c>
      <c r="F767" s="2">
        <f>'Moving Avg'!D767</f>
        <v>1.0931200000000001</v>
      </c>
      <c r="G767" s="2">
        <f>'Moving Avg'!F767</f>
        <v>1.1149099999999998</v>
      </c>
      <c r="H767" s="2">
        <f>'Moving Avg'!G767</f>
        <v>1.1085380000000002</v>
      </c>
      <c r="I767" s="2">
        <f>'Moving Avg'!H767</f>
        <v>1.0996404999999998</v>
      </c>
      <c r="J767" s="5" t="str">
        <f>OBV!F767</f>
        <v>BULLISH</v>
      </c>
      <c r="K767" s="5" t="str">
        <f>OBV!G767</f>
        <v>NEUTRAL</v>
      </c>
      <c r="L767" s="5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1.0833999999999999</v>
      </c>
      <c r="C768" s="2">
        <f>RSI!I768</f>
        <v>44.081739959908838</v>
      </c>
      <c r="D768" s="2">
        <f>MACD!E768</f>
        <v>1.2058028203404181E-2</v>
      </c>
      <c r="E768" s="2">
        <f>MACD!F768</f>
        <v>5.1315360195539452E-3</v>
      </c>
      <c r="F768" s="2">
        <f>'Moving Avg'!D768</f>
        <v>1.0993400000000002</v>
      </c>
      <c r="G768" s="2">
        <f>'Moving Avg'!F768</f>
        <v>1.1117949999999999</v>
      </c>
      <c r="H768" s="2">
        <f>'Moving Avg'!G768</f>
        <v>1.1070140000000004</v>
      </c>
      <c r="I768" s="2">
        <f>'Moving Avg'!H768</f>
        <v>1.1000494999999999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1.1146</v>
      </c>
      <c r="C769" s="2">
        <f>RSI!I769</f>
        <v>51.258770054043225</v>
      </c>
      <c r="D769" s="2">
        <f>MACD!E769</f>
        <v>1.4449818971755679E-2</v>
      </c>
      <c r="E769" s="2">
        <f>MACD!F769</f>
        <v>6.995192609994292E-3</v>
      </c>
      <c r="F769" s="2">
        <f>'Moving Avg'!D769</f>
        <v>1.1055800000000002</v>
      </c>
      <c r="G769" s="2">
        <f>'Moving Avg'!F769</f>
        <v>1.1102399999999999</v>
      </c>
      <c r="H769" s="2">
        <f>'Moving Avg'!G769</f>
        <v>1.1068060000000004</v>
      </c>
      <c r="I769" s="2">
        <f>'Moving Avg'!H769</f>
        <v>1.1006775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1.1146</v>
      </c>
      <c r="C770" s="2">
        <f>RSI!I770</f>
        <v>51.258770054043225</v>
      </c>
      <c r="D770" s="2">
        <f>MACD!E770</f>
        <v>1.6434842292011087E-2</v>
      </c>
      <c r="E770" s="2">
        <f>MACD!F770</f>
        <v>8.8831225463976513E-3</v>
      </c>
      <c r="F770" s="2">
        <f>'Moving Avg'!D770</f>
        <v>1.10836</v>
      </c>
      <c r="G770" s="2">
        <f>'Moving Avg'!F770</f>
        <v>1.1097199999999998</v>
      </c>
      <c r="H770" s="2">
        <f>'Moving Avg'!G770</f>
        <v>1.1069460000000004</v>
      </c>
      <c r="I770" s="2">
        <f>'Moving Avg'!H770</f>
        <v>1.1014469999999996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1.1075999999999999</v>
      </c>
      <c r="C771" s="2">
        <f>RSI!I771</f>
        <v>49.602218221313372</v>
      </c>
      <c r="D771" s="2">
        <f>MACD!E771</f>
        <v>1.3797070337316475E-2</v>
      </c>
      <c r="E771" s="2">
        <f>MACD!F771</f>
        <v>9.8659121045814174E-3</v>
      </c>
      <c r="F771" s="2">
        <f>'Moving Avg'!D771</f>
        <v>1.1069599999999999</v>
      </c>
      <c r="G771" s="2">
        <f>'Moving Avg'!F771</f>
        <v>1.1088499999999999</v>
      </c>
      <c r="H771" s="2">
        <f>'Moving Avg'!G771</f>
        <v>1.1070140000000004</v>
      </c>
      <c r="I771" s="2">
        <f>'Moving Avg'!H771</f>
        <v>1.1020554999999996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1.1075999999999999</v>
      </c>
      <c r="C772" s="2">
        <f>RSI!I772</f>
        <v>49.602218221313372</v>
      </c>
      <c r="D772" s="2">
        <f>MACD!E772</f>
        <v>4.650131394609236E-3</v>
      </c>
      <c r="E772" s="2">
        <f>MACD!F772</f>
        <v>8.8227559625869822E-3</v>
      </c>
      <c r="F772" s="2">
        <f>'Moving Avg'!D772</f>
        <v>1.1055599999999999</v>
      </c>
      <c r="G772" s="2">
        <f>'Moving Avg'!F772</f>
        <v>1.1090200000000001</v>
      </c>
      <c r="H772" s="2">
        <f>'Moving Avg'!G772</f>
        <v>1.1070140000000004</v>
      </c>
      <c r="I772" s="2">
        <f>'Moving Avg'!H772</f>
        <v>1.1025699999999994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1.0903</v>
      </c>
      <c r="C773" s="2">
        <f>RSI!I773</f>
        <v>45.397062968364125</v>
      </c>
      <c r="D773" s="2">
        <f>MACD!E773</f>
        <v>-3.3852211262539456E-3</v>
      </c>
      <c r="E773" s="2">
        <f>MACD!F773</f>
        <v>6.3811605448187972E-3</v>
      </c>
      <c r="F773" s="2">
        <f>'Moving Avg'!D773</f>
        <v>1.10694</v>
      </c>
      <c r="G773" s="2">
        <f>'Moving Avg'!F773</f>
        <v>1.106595</v>
      </c>
      <c r="H773" s="2">
        <f>'Moving Avg'!G773</f>
        <v>1.1070140000000004</v>
      </c>
      <c r="I773" s="2">
        <f>'Moving Avg'!H773</f>
        <v>1.1030134999999999</v>
      </c>
      <c r="J773" s="5" t="str">
        <f>OBV!F773</f>
        <v>BEARISH</v>
      </c>
      <c r="K773" s="5" t="str">
        <f>OBV!G773</f>
        <v>NEUTRAL</v>
      </c>
      <c r="L773" s="5" t="str">
        <f>OBV!H773</f>
        <v>BEARISH DIVERGENCE</v>
      </c>
    </row>
    <row r="774" spans="1:12" ht="13.5" x14ac:dyDescent="0.25">
      <c r="A774" s="3">
        <f>RSI!A774</f>
        <v>43433</v>
      </c>
      <c r="B774" s="2">
        <f>RSI!B774</f>
        <v>1.1214999999999999</v>
      </c>
      <c r="C774" s="2">
        <f>RSI!I774</f>
        <v>53.116629828859914</v>
      </c>
      <c r="D774" s="2">
        <f>MACD!E774</f>
        <v>-7.6016913790526441E-3</v>
      </c>
      <c r="E774" s="2">
        <f>MACD!F774</f>
        <v>3.5845901600445088E-3</v>
      </c>
      <c r="F774" s="2">
        <f>'Moving Avg'!D774</f>
        <v>1.10832</v>
      </c>
      <c r="G774" s="2">
        <f>'Moving Avg'!F774</f>
        <v>1.1057299999999999</v>
      </c>
      <c r="H774" s="2">
        <f>'Moving Avg'!G774</f>
        <v>1.1076380000000003</v>
      </c>
      <c r="I774" s="2">
        <f>'Moving Avg'!H774</f>
        <v>1.1037545</v>
      </c>
      <c r="J774" s="5" t="str">
        <f>OBV!F774</f>
        <v>BEARISH</v>
      </c>
      <c r="K774" s="5" t="str">
        <f>OBV!G774</f>
        <v>NEUTRAL</v>
      </c>
      <c r="L774" s="5" t="str">
        <f>OBV!H774</f>
        <v>BEARISH DIVERGENCE</v>
      </c>
    </row>
    <row r="775" spans="1:12" ht="13.5" x14ac:dyDescent="0.25">
      <c r="A775" s="3">
        <f>RSI!A775</f>
        <v>43434</v>
      </c>
      <c r="B775" s="2">
        <f>RSI!B775</f>
        <v>1.1526000000000001</v>
      </c>
      <c r="C775" s="2">
        <f>RSI!I775</f>
        <v>59.294274287176314</v>
      </c>
      <c r="D775" s="2">
        <f>MACD!E775</f>
        <v>-1.089491802863507E-2</v>
      </c>
      <c r="E775" s="2">
        <f>MACD!F775</f>
        <v>6.8868852230859331E-4</v>
      </c>
      <c r="F775" s="2">
        <f>'Moving Avg'!D775</f>
        <v>1.1159199999999998</v>
      </c>
      <c r="G775" s="2">
        <f>'Moving Avg'!F775</f>
        <v>1.10798</v>
      </c>
      <c r="H775" s="2">
        <f>'Moving Avg'!G775</f>
        <v>1.1092300000000002</v>
      </c>
      <c r="I775" s="2">
        <f>'Moving Avg'!H775</f>
        <v>1.1046509999999998</v>
      </c>
      <c r="J775" s="5" t="str">
        <f>OBV!F775</f>
        <v>BULLISH</v>
      </c>
      <c r="K775" s="5" t="str">
        <f>OBV!G775</f>
        <v>NEUTRAL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1.1214999999999999</v>
      </c>
      <c r="C776" s="2">
        <f>RSI!I776</f>
        <v>51.925883294061855</v>
      </c>
      <c r="D776" s="2">
        <f>MACD!E776</f>
        <v>-9.5002104973549439E-3</v>
      </c>
      <c r="E776" s="2">
        <f>MACD!F776</f>
        <v>-1.3490912816241144E-3</v>
      </c>
      <c r="F776" s="2">
        <f>'Moving Avg'!D776</f>
        <v>1.1187</v>
      </c>
      <c r="G776" s="2">
        <f>'Moving Avg'!F776</f>
        <v>1.1086749999999999</v>
      </c>
      <c r="H776" s="2">
        <f>'Moving Avg'!G776</f>
        <v>1.1098540000000001</v>
      </c>
      <c r="I776" s="2">
        <f>'Moving Avg'!H776</f>
        <v>1.1053134999999998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1.1492</v>
      </c>
      <c r="C777" s="2">
        <f>RSI!I777</f>
        <v>57.045870655784128</v>
      </c>
      <c r="D777" s="2">
        <f>MACD!E777</f>
        <v>-1.0429710744957577E-2</v>
      </c>
      <c r="E777" s="2">
        <f>MACD!F777</f>
        <v>-3.1652151742908065E-3</v>
      </c>
      <c r="F777" s="2">
        <f>'Moving Avg'!D777</f>
        <v>1.1270199999999999</v>
      </c>
      <c r="G777" s="2">
        <f>'Moving Avg'!F777</f>
        <v>1.1107549999999999</v>
      </c>
      <c r="H777" s="2">
        <f>'Moving Avg'!G777</f>
        <v>1.1110320000000002</v>
      </c>
      <c r="I777" s="2">
        <f>'Moving Avg'!H777</f>
        <v>1.1062559999999999</v>
      </c>
      <c r="J777" s="5" t="str">
        <f>OBV!F777</f>
        <v>BULLISH</v>
      </c>
      <c r="K777" s="5" t="str">
        <f>OBV!G777</f>
        <v>NEUTRAL</v>
      </c>
      <c r="L777" s="5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1.1596</v>
      </c>
      <c r="C778" s="2">
        <f>RSI!I778</f>
        <v>58.819204727737912</v>
      </c>
      <c r="D778" s="2">
        <f>MACD!E778</f>
        <v>-1.700376694185457E-2</v>
      </c>
      <c r="E778" s="2">
        <f>MACD!F778</f>
        <v>-5.9329255278035599E-3</v>
      </c>
      <c r="F778" s="2">
        <f>'Moving Avg'!D778</f>
        <v>1.1408800000000001</v>
      </c>
      <c r="G778" s="2">
        <f>'Moving Avg'!F778</f>
        <v>1.1117950000000001</v>
      </c>
      <c r="H778" s="2">
        <f>'Moving Avg'!G778</f>
        <v>1.1120720000000004</v>
      </c>
      <c r="I778" s="2">
        <f>'Moving Avg'!H778</f>
        <v>1.1073444999999997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1.1526000000000001</v>
      </c>
      <c r="C779" s="2">
        <f>RSI!I779</f>
        <v>57.110179218890742</v>
      </c>
      <c r="D779" s="2">
        <f>MACD!E779</f>
        <v>-1.7510463199345239E-2</v>
      </c>
      <c r="E779" s="2">
        <f>MACD!F779</f>
        <v>-8.2484330621118967E-3</v>
      </c>
      <c r="F779" s="2">
        <f>'Moving Avg'!D779</f>
        <v>1.1471</v>
      </c>
      <c r="G779" s="2">
        <f>'Moving Avg'!F779</f>
        <v>1.1124849999999999</v>
      </c>
      <c r="H779" s="2">
        <f>'Moving Avg'!G779</f>
        <v>1.1129720000000001</v>
      </c>
      <c r="I779" s="2">
        <f>'Moving Avg'!H779</f>
        <v>1.1082565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1.1526000000000001</v>
      </c>
      <c r="C780" s="2">
        <f>RSI!I780</f>
        <v>57.110179218890742</v>
      </c>
      <c r="D780" s="2">
        <f>MACD!E780</f>
        <v>-1.8140946441546513E-2</v>
      </c>
      <c r="E780" s="2">
        <f>MACD!F780</f>
        <v>-1.022693573799882E-2</v>
      </c>
      <c r="F780" s="2">
        <f>'Moving Avg'!D780</f>
        <v>1.1471</v>
      </c>
      <c r="G780" s="2">
        <f>'Moving Avg'!F780</f>
        <v>1.113175</v>
      </c>
      <c r="H780" s="2">
        <f>'Moving Avg'!G780</f>
        <v>1.1128320000000003</v>
      </c>
      <c r="I780" s="2">
        <f>'Moving Avg'!H780</f>
        <v>1.1091845</v>
      </c>
      <c r="J780" s="5" t="str">
        <f>OBV!F780</f>
        <v>BULLISH</v>
      </c>
      <c r="K780" s="5" t="str">
        <f>OBV!G780</f>
        <v>NEUTRAL</v>
      </c>
      <c r="L780" s="5" t="str">
        <f>OBV!H780</f>
        <v>NEUTRAL</v>
      </c>
    </row>
    <row r="781" spans="1:12" ht="13.5" x14ac:dyDescent="0.25">
      <c r="A781" s="3">
        <f>RSI!A781</f>
        <v>43444</v>
      </c>
      <c r="B781" s="2">
        <f>RSI!B781</f>
        <v>1.1560999999999999</v>
      </c>
      <c r="C781" s="2">
        <f>RSI!I781</f>
        <v>57.820846992871878</v>
      </c>
      <c r="D781" s="2">
        <f>MACD!E781</f>
        <v>-2.0197411130546739E-2</v>
      </c>
      <c r="E781" s="2">
        <f>MACD!F781</f>
        <v>-1.2221030816508403E-2</v>
      </c>
      <c r="F781" s="2">
        <f>'Moving Avg'!D781</f>
        <v>1.1540199999999998</v>
      </c>
      <c r="G781" s="2">
        <f>'Moving Avg'!F781</f>
        <v>1.1155999999999999</v>
      </c>
      <c r="H781" s="2">
        <f>'Moving Avg'!G781</f>
        <v>1.1134540000000002</v>
      </c>
      <c r="I781" s="2">
        <f>'Moving Avg'!H781</f>
        <v>1.1101300000000003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1.1526000000000001</v>
      </c>
      <c r="C782" s="2">
        <f>RSI!I782</f>
        <v>56.807168534852316</v>
      </c>
      <c r="D782" s="2">
        <f>MACD!E782</f>
        <v>-2.1871878779985199E-2</v>
      </c>
      <c r="E782" s="2">
        <f>MACD!F782</f>
        <v>-1.4151200409203764E-2</v>
      </c>
      <c r="F782" s="2">
        <f>'Moving Avg'!D782</f>
        <v>1.1547000000000001</v>
      </c>
      <c r="G782" s="2">
        <f>'Moving Avg'!F782</f>
        <v>1.1200999999999999</v>
      </c>
      <c r="H782" s="2">
        <f>'Moving Avg'!G782</f>
        <v>1.1146300000000002</v>
      </c>
      <c r="I782" s="2">
        <f>'Moving Avg'!H782</f>
        <v>1.1110580000000001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</row>
    <row r="783" spans="1:12" ht="13.5" x14ac:dyDescent="0.25">
      <c r="A783" s="3">
        <f>RSI!A783</f>
        <v>43446</v>
      </c>
      <c r="B783" s="2">
        <f>RSI!B783</f>
        <v>1.1214999999999999</v>
      </c>
      <c r="C783" s="2">
        <f>RSI!I783</f>
        <v>48.646199779001869</v>
      </c>
      <c r="D783" s="2">
        <f>MACD!E783</f>
        <v>-2.3805186724360272E-2</v>
      </c>
      <c r="E783" s="2">
        <f>MACD!F783</f>
        <v>-1.6081997672235067E-2</v>
      </c>
      <c r="F783" s="2">
        <f>'Moving Avg'!D783</f>
        <v>1.1470800000000001</v>
      </c>
      <c r="G783" s="2">
        <f>'Moving Avg'!F783</f>
        <v>1.1235599999999999</v>
      </c>
      <c r="H783" s="2">
        <f>'Moving Avg'!G783</f>
        <v>1.11463</v>
      </c>
      <c r="I783" s="2">
        <f>'Moving Avg'!H783</f>
        <v>1.1118305000000002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1.1526000000000001</v>
      </c>
      <c r="C784" s="2">
        <f>RSI!I784</f>
        <v>55.526735650930938</v>
      </c>
      <c r="D784" s="2">
        <f>MACD!E784</f>
        <v>-2.2907861760843806E-2</v>
      </c>
      <c r="E784" s="2">
        <f>MACD!F784</f>
        <v>-1.7447170489956816E-2</v>
      </c>
      <c r="F784" s="2">
        <f>'Moving Avg'!D784</f>
        <v>1.1470800000000001</v>
      </c>
      <c r="G784" s="2">
        <f>'Moving Avg'!F784</f>
        <v>1.1270199999999999</v>
      </c>
      <c r="H784" s="2">
        <f>'Moving Avg'!G784</f>
        <v>1.1155299999999999</v>
      </c>
      <c r="I784" s="2">
        <f>'Moving Avg'!H784</f>
        <v>1.1127585000000002</v>
      </c>
      <c r="J784" s="5" t="str">
        <f>OBV!F784</f>
        <v>BEARISH</v>
      </c>
      <c r="K784" s="5" t="str">
        <f>OBV!G784</f>
        <v>NEUTRAL</v>
      </c>
      <c r="L784" s="5" t="str">
        <f>OBV!H784</f>
        <v>NEUTRAL</v>
      </c>
    </row>
    <row r="785" spans="1:12" ht="13.5" x14ac:dyDescent="0.25">
      <c r="A785" s="3">
        <f>RSI!A785</f>
        <v>43448</v>
      </c>
      <c r="B785" s="2">
        <f>RSI!B785</f>
        <v>1.1423000000000001</v>
      </c>
      <c r="C785" s="2">
        <f>RSI!I785</f>
        <v>52.99428922363159</v>
      </c>
      <c r="D785" s="2">
        <f>MACD!E785</f>
        <v>-1.6750608735172978E-2</v>
      </c>
      <c r="E785" s="2">
        <f>MACD!F785</f>
        <v>-1.730785813900005E-2</v>
      </c>
      <c r="F785" s="2">
        <f>'Moving Avg'!D785</f>
        <v>1.1450200000000001</v>
      </c>
      <c r="G785" s="2">
        <f>'Moving Avg'!F785</f>
        <v>1.1290999999999998</v>
      </c>
      <c r="H785" s="2">
        <f>'Moving Avg'!G785</f>
        <v>1.116638</v>
      </c>
      <c r="I785" s="2">
        <f>'Moving Avg'!H785</f>
        <v>1.1136035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1.1423000000000001</v>
      </c>
      <c r="C786" s="2">
        <f>RSI!I786</f>
        <v>52.994289223631583</v>
      </c>
      <c r="D786" s="2">
        <f>MACD!E786</f>
        <v>-1.6402896436027437E-2</v>
      </c>
      <c r="E786" s="2">
        <f>MACD!F786</f>
        <v>-1.7126865798405527E-2</v>
      </c>
      <c r="F786" s="2">
        <f>'Moving Avg'!D786</f>
        <v>1.1422599999999998</v>
      </c>
      <c r="G786" s="2">
        <f>'Moving Avg'!F786</f>
        <v>1.1304849999999997</v>
      </c>
      <c r="H786" s="2">
        <f>'Moving Avg'!G786</f>
        <v>1.1177459999999999</v>
      </c>
      <c r="I786" s="2">
        <f>'Moving Avg'!H786</f>
        <v>1.1145270000000003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1.125</v>
      </c>
      <c r="C787" s="2">
        <f>RSI!I787</f>
        <v>48.670338498644576</v>
      </c>
      <c r="D787" s="2">
        <f>MACD!E787</f>
        <v>-1.0637561769334392E-2</v>
      </c>
      <c r="E787" s="2">
        <f>MACD!F787</f>
        <v>-1.5829004992591302E-2</v>
      </c>
      <c r="F787" s="2">
        <f>'Moving Avg'!D787</f>
        <v>1.1367400000000001</v>
      </c>
      <c r="G787" s="2">
        <f>'Moving Avg'!F787</f>
        <v>1.1310049999999998</v>
      </c>
      <c r="H787" s="2">
        <f>'Moving Avg'!G787</f>
        <v>1.1181619999999999</v>
      </c>
      <c r="I787" s="2">
        <f>'Moving Avg'!H787</f>
        <v>1.1152855000000002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1.125</v>
      </c>
      <c r="C788" s="2">
        <f>RSI!I788</f>
        <v>48.670338498644576</v>
      </c>
      <c r="D788" s="2">
        <f>MACD!E788</f>
        <v>-4.123552423414667E-3</v>
      </c>
      <c r="E788" s="2">
        <f>MACD!F788</f>
        <v>-1.3487914478755976E-2</v>
      </c>
      <c r="F788" s="2">
        <f>'Moving Avg'!D788</f>
        <v>1.1374400000000002</v>
      </c>
      <c r="G788" s="2">
        <f>'Moving Avg'!F788</f>
        <v>1.1330849999999999</v>
      </c>
      <c r="H788" s="2">
        <f>'Moving Avg'!G788</f>
        <v>1.1185099999999999</v>
      </c>
      <c r="I788" s="2">
        <f>'Moving Avg'!H788</f>
        <v>1.1161380000000003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</row>
    <row r="789" spans="1:12" ht="13.5" x14ac:dyDescent="0.25">
      <c r="A789" s="3">
        <f>RSI!A789</f>
        <v>43454</v>
      </c>
      <c r="B789" s="2">
        <f>RSI!B789</f>
        <v>1.1423000000000001</v>
      </c>
      <c r="C789" s="2">
        <f>RSI!I789</f>
        <v>53.107679044483405</v>
      </c>
      <c r="D789" s="2">
        <f>MACD!E789</f>
        <v>-9.3709436124478351E-4</v>
      </c>
      <c r="E789" s="2">
        <f>MACD!F789</f>
        <v>-1.0977750455253739E-2</v>
      </c>
      <c r="F789" s="2">
        <f>'Moving Avg'!D789</f>
        <v>1.1353800000000001</v>
      </c>
      <c r="G789" s="2">
        <f>'Moving Avg'!F789</f>
        <v>1.1344699999999999</v>
      </c>
      <c r="H789" s="2">
        <f>'Moving Avg'!G789</f>
        <v>1.1192039999999999</v>
      </c>
      <c r="I789" s="2">
        <f>'Moving Avg'!H789</f>
        <v>1.1169985000000004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1.1423000000000001</v>
      </c>
      <c r="C790" s="2">
        <f>RSI!I790</f>
        <v>53.107679044483419</v>
      </c>
      <c r="D790" s="2">
        <f>MACD!E790</f>
        <v>1.6874764209251492E-3</v>
      </c>
      <c r="E790" s="2">
        <f>MACD!F790</f>
        <v>-8.4447050800179613E-3</v>
      </c>
      <c r="F790" s="2">
        <f>'Moving Avg'!D790</f>
        <v>1.1353800000000001</v>
      </c>
      <c r="G790" s="2">
        <f>'Moving Avg'!F790</f>
        <v>1.1358549999999996</v>
      </c>
      <c r="H790" s="2">
        <f>'Moving Avg'!G790</f>
        <v>1.1198979999999998</v>
      </c>
      <c r="I790" s="2">
        <f>'Moving Avg'!H790</f>
        <v>1.1177180000000004</v>
      </c>
      <c r="J790" s="5" t="str">
        <f>OBV!F790</f>
        <v>BEARISH</v>
      </c>
      <c r="K790" s="5" t="str">
        <f>OBV!G790</f>
        <v>NEUTRAL</v>
      </c>
      <c r="L790" s="5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1.1734</v>
      </c>
      <c r="C791" s="2">
        <f>RSI!I791</f>
        <v>60.268641926333991</v>
      </c>
      <c r="D791" s="2">
        <f>MACD!E791</f>
        <v>2.0766703223868976E-3</v>
      </c>
      <c r="E791" s="2">
        <f>MACD!F791</f>
        <v>-6.3404299995369895E-3</v>
      </c>
      <c r="F791" s="2">
        <f>'Moving Avg'!D791</f>
        <v>1.1415999999999999</v>
      </c>
      <c r="G791" s="2">
        <f>'Moving Avg'!F791</f>
        <v>1.1391449999999999</v>
      </c>
      <c r="H791" s="2">
        <f>'Moving Avg'!G791</f>
        <v>1.1218359999999996</v>
      </c>
      <c r="I791" s="2">
        <f>'Moving Avg'!H791</f>
        <v>1.1185615000000002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</row>
    <row r="792" spans="1:12" ht="13.5" x14ac:dyDescent="0.25">
      <c r="A792" s="3">
        <f>RSI!A792</f>
        <v>43459</v>
      </c>
      <c r="B792" s="2">
        <f>RSI!B792</f>
        <v>1.1734</v>
      </c>
      <c r="C792" s="2">
        <f>RSI!I792</f>
        <v>60.268641926333991</v>
      </c>
      <c r="D792" s="2">
        <f>MACD!E792</f>
        <v>1.6223160249861923E-3</v>
      </c>
      <c r="E792" s="2">
        <f>MACD!F792</f>
        <v>-4.7478807946323533E-3</v>
      </c>
      <c r="F792" s="2">
        <f>'Moving Avg'!D792</f>
        <v>1.1512800000000001</v>
      </c>
      <c r="G792" s="2">
        <f>'Moving Avg'!F792</f>
        <v>1.1424350000000001</v>
      </c>
      <c r="H792" s="2">
        <f>'Moving Avg'!G792</f>
        <v>1.1238439999999996</v>
      </c>
      <c r="I792" s="2">
        <f>'Moving Avg'!H792</f>
        <v>1.1195465000000002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</row>
    <row r="793" spans="1:12" ht="13.5" x14ac:dyDescent="0.25">
      <c r="A793" s="3">
        <f>RSI!A793</f>
        <v>43460</v>
      </c>
      <c r="B793" s="2">
        <f>RSI!B793</f>
        <v>1.1734</v>
      </c>
      <c r="C793" s="2">
        <f>RSI!I793</f>
        <v>60.268641926333991</v>
      </c>
      <c r="D793" s="2">
        <f>MACD!E793</f>
        <v>-3.773799917706544E-3</v>
      </c>
      <c r="E793" s="2">
        <f>MACD!F793</f>
        <v>-4.5530646192471916E-3</v>
      </c>
      <c r="F793" s="2">
        <f>'Moving Avg'!D793</f>
        <v>1.16096</v>
      </c>
      <c r="G793" s="2">
        <f>'Moving Avg'!F793</f>
        <v>1.1465900000000002</v>
      </c>
      <c r="H793" s="2">
        <f>'Moving Avg'!G793</f>
        <v>1.1255739999999996</v>
      </c>
      <c r="I793" s="2">
        <f>'Moving Avg'!H793</f>
        <v>1.1204370000000001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1.1665000000000001</v>
      </c>
      <c r="C794" s="2">
        <f>RSI!I794</f>
        <v>57.821810057735718</v>
      </c>
      <c r="D794" s="2">
        <f>MACD!E794</f>
        <v>-3.2542463124918264E-3</v>
      </c>
      <c r="E794" s="2">
        <f>MACD!F794</f>
        <v>-4.2933009578961182E-3</v>
      </c>
      <c r="F794" s="2">
        <f>'Moving Avg'!D794</f>
        <v>1.1657999999999999</v>
      </c>
      <c r="G794" s="2">
        <f>'Moving Avg'!F794</f>
        <v>1.1488399999999999</v>
      </c>
      <c r="H794" s="2">
        <f>'Moving Avg'!G794</f>
        <v>1.1271659999999999</v>
      </c>
      <c r="I794" s="2">
        <f>'Moving Avg'!H794</f>
        <v>1.1213245000000003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1.1838</v>
      </c>
      <c r="C795" s="2">
        <f>RSI!I795</f>
        <v>61.988657733074234</v>
      </c>
      <c r="D795" s="2">
        <f>MACD!E795</f>
        <v>-5.8346046410275854E-3</v>
      </c>
      <c r="E795" s="2">
        <f>MACD!F795</f>
        <v>-4.6015616945224115E-3</v>
      </c>
      <c r="F795" s="2">
        <f>'Moving Avg'!D795</f>
        <v>1.1740999999999999</v>
      </c>
      <c r="G795" s="2">
        <f>'Moving Avg'!F795</f>
        <v>1.1504000000000001</v>
      </c>
      <c r="H795" s="2">
        <f>'Moving Avg'!G795</f>
        <v>1.1291039999999999</v>
      </c>
      <c r="I795" s="2">
        <f>'Moving Avg'!H795</f>
        <v>1.1224400000000001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1.1838</v>
      </c>
      <c r="C796" s="2">
        <f>RSI!I796</f>
        <v>61.988657733074234</v>
      </c>
      <c r="D796" s="2">
        <f>MACD!E796</f>
        <v>-8.262696156079441E-3</v>
      </c>
      <c r="E796" s="2">
        <f>MACD!F796</f>
        <v>-5.3337885868338175E-3</v>
      </c>
      <c r="F796" s="2">
        <f>'Moving Avg'!D796</f>
        <v>1.17618</v>
      </c>
      <c r="G796" s="2">
        <f>'Moving Avg'!F796</f>
        <v>1.1535150000000001</v>
      </c>
      <c r="H796" s="2">
        <f>'Moving Avg'!G796</f>
        <v>1.1304199999999998</v>
      </c>
      <c r="I796" s="2">
        <f>'Moving Avg'!H796</f>
        <v>1.1235394999999999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1.1769000000000001</v>
      </c>
      <c r="C797" s="2">
        <f>RSI!I797</f>
        <v>59.27972500040508</v>
      </c>
      <c r="D797" s="2">
        <f>MACD!E797</f>
        <v>-1.2694247101990852E-2</v>
      </c>
      <c r="E797" s="2">
        <f>MACD!F797</f>
        <v>-6.805880289865225E-3</v>
      </c>
      <c r="F797" s="2">
        <f>'Moving Avg'!D797</f>
        <v>1.1768799999999999</v>
      </c>
      <c r="G797" s="2">
        <f>'Moving Avg'!F797</f>
        <v>1.1549000000000003</v>
      </c>
      <c r="H797" s="2">
        <f>'Moving Avg'!G797</f>
        <v>1.1311819999999999</v>
      </c>
      <c r="I797" s="2">
        <f>'Moving Avg'!H797</f>
        <v>1.124573</v>
      </c>
      <c r="J797" s="5" t="str">
        <f>OBV!F797</f>
        <v>BULLISH</v>
      </c>
      <c r="K797" s="5" t="str">
        <f>OBV!G797</f>
        <v>NEUTRAL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1.1423000000000001</v>
      </c>
      <c r="C798" s="2">
        <f>RSI!I798</f>
        <v>47.961244573167122</v>
      </c>
      <c r="D798" s="2">
        <f>MACD!E798</f>
        <v>-1.4050086195203537E-2</v>
      </c>
      <c r="E798" s="2">
        <f>MACD!F798</f>
        <v>-8.2547214709328878E-3</v>
      </c>
      <c r="F798" s="2">
        <f>'Moving Avg'!D798</f>
        <v>1.1706599999999998</v>
      </c>
      <c r="G798" s="2">
        <f>'Moving Avg'!F798</f>
        <v>1.1540350000000001</v>
      </c>
      <c r="H798" s="2">
        <f>'Moving Avg'!G798</f>
        <v>1.1311139999999997</v>
      </c>
      <c r="I798" s="2">
        <f>'Moving Avg'!H798</f>
        <v>1.1254335000000002</v>
      </c>
      <c r="J798" s="5" t="str">
        <f>OBV!F798</f>
        <v>BULLISH</v>
      </c>
      <c r="K798" s="5" t="str">
        <f>OBV!G798</f>
        <v>NEUTRAL</v>
      </c>
      <c r="L798" s="5" t="str">
        <f>OBV!H798</f>
        <v>BULLISH DIVERGENCE</v>
      </c>
    </row>
    <row r="799" spans="1:12" ht="13.5" x14ac:dyDescent="0.25">
      <c r="A799" s="3">
        <f>RSI!A799</f>
        <v>43469</v>
      </c>
      <c r="B799" s="2">
        <f>RSI!B799</f>
        <v>1.1698999999999999</v>
      </c>
      <c r="C799" s="2">
        <f>RSI!I799</f>
        <v>55.293974243679976</v>
      </c>
      <c r="D799" s="2">
        <f>MACD!E799</f>
        <v>-1.4532295328686828E-2</v>
      </c>
      <c r="E799" s="2">
        <f>MACD!F799</f>
        <v>-9.5102362424836755E-3</v>
      </c>
      <c r="F799" s="2">
        <f>'Moving Avg'!D799</f>
        <v>1.17134</v>
      </c>
      <c r="G799" s="2">
        <f>'Moving Avg'!F799</f>
        <v>1.1549</v>
      </c>
      <c r="H799" s="2">
        <f>'Moving Avg'!G799</f>
        <v>1.1315979999999999</v>
      </c>
      <c r="I799" s="2">
        <f>'Moving Avg'!H799</f>
        <v>1.1265105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1.208</v>
      </c>
      <c r="C800" s="2">
        <f>RSI!I800</f>
        <v>63.036938951659373</v>
      </c>
      <c r="D800" s="2">
        <f>MACD!E800</f>
        <v>-1.7881236440918213E-2</v>
      </c>
      <c r="E800" s="2">
        <f>MACD!F800</f>
        <v>-1.1184436282170584E-2</v>
      </c>
      <c r="F800" s="2">
        <f>'Moving Avg'!D800</f>
        <v>1.17618</v>
      </c>
      <c r="G800" s="2">
        <f>'Moving Avg'!F800</f>
        <v>1.15767</v>
      </c>
      <c r="H800" s="2">
        <f>'Moving Avg'!G800</f>
        <v>1.1332579999999999</v>
      </c>
      <c r="I800" s="2">
        <f>'Moving Avg'!H800</f>
        <v>1.1278410000000001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1.2425999999999999</v>
      </c>
      <c r="C801" s="2">
        <f>RSI!I801</f>
        <v>68.391047018857378</v>
      </c>
      <c r="D801" s="2">
        <f>MACD!E801</f>
        <v>-1.8828341455447983E-2</v>
      </c>
      <c r="E801" s="2">
        <f>MACD!F801</f>
        <v>-1.2713217316826064E-2</v>
      </c>
      <c r="F801" s="2">
        <f>'Moving Avg'!D801</f>
        <v>1.18794</v>
      </c>
      <c r="G801" s="2">
        <f>'Moving Avg'!F801</f>
        <v>1.1619949999999999</v>
      </c>
      <c r="H801" s="2">
        <f>'Moving Avg'!G801</f>
        <v>1.13561</v>
      </c>
      <c r="I801" s="2">
        <f>'Moving Avg'!H801</f>
        <v>1.1292814999999998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1.2773000000000001</v>
      </c>
      <c r="C802" s="2">
        <f>RSI!I802</f>
        <v>72.667099126558881</v>
      </c>
      <c r="D802" s="2">
        <f>MACD!E802</f>
        <v>-2.2714781663920602E-2</v>
      </c>
      <c r="E802" s="2">
        <f>MACD!F802</f>
        <v>-1.4713530186244973E-2</v>
      </c>
      <c r="F802" s="2">
        <f>'Moving Avg'!D802</f>
        <v>1.2080200000000001</v>
      </c>
      <c r="G802" s="2">
        <f>'Moving Avg'!F802</f>
        <v>1.1682299999999999</v>
      </c>
      <c r="H802" s="2">
        <f>'Moving Avg'!G802</f>
        <v>1.1390719999999999</v>
      </c>
      <c r="I802" s="2">
        <f>'Moving Avg'!H802</f>
        <v>1.1308954999999998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1.2946</v>
      </c>
      <c r="C803" s="2">
        <f>RSI!I803</f>
        <v>74.517938578828876</v>
      </c>
      <c r="D803" s="2">
        <f>MACD!E803</f>
        <v>-2.7966382606012807E-2</v>
      </c>
      <c r="E803" s="2">
        <f>MACD!F803</f>
        <v>-1.7364100670198543E-2</v>
      </c>
      <c r="F803" s="2">
        <f>'Moving Avg'!D803</f>
        <v>1.23848</v>
      </c>
      <c r="G803" s="2">
        <f>'Moving Avg'!F803</f>
        <v>1.176885</v>
      </c>
      <c r="H803" s="2">
        <f>'Moving Avg'!G803</f>
        <v>1.142188</v>
      </c>
      <c r="I803" s="2">
        <f>'Moving Avg'!H803</f>
        <v>1.1326590000000001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1.2425999999999999</v>
      </c>
      <c r="C804" s="2">
        <f>RSI!I804</f>
        <v>61.120751264212899</v>
      </c>
      <c r="D804" s="2">
        <f>MACD!E804</f>
        <v>-3.0353062744620241E-2</v>
      </c>
      <c r="E804" s="2">
        <f>MACD!F804</f>
        <v>-1.9961893085082883E-2</v>
      </c>
      <c r="F804" s="2">
        <f>'Moving Avg'!D804</f>
        <v>1.25302</v>
      </c>
      <c r="G804" s="2">
        <f>'Moving Avg'!F804</f>
        <v>1.1813849999999997</v>
      </c>
      <c r="H804" s="2">
        <f>'Moving Avg'!G804</f>
        <v>1.1442639999999999</v>
      </c>
      <c r="I804" s="2">
        <f>'Moving Avg'!H804</f>
        <v>1.1340210000000002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1.2253000000000001</v>
      </c>
      <c r="C805" s="2">
        <f>RSI!I805</f>
        <v>57.421972568748252</v>
      </c>
      <c r="D805" s="2">
        <f>MACD!E805</f>
        <v>-2.8801281511396937E-2</v>
      </c>
      <c r="E805" s="2">
        <f>MACD!F805</f>
        <v>-2.1729770770345696E-2</v>
      </c>
      <c r="F805" s="2">
        <f>'Moving Avg'!D805</f>
        <v>1.25648</v>
      </c>
      <c r="G805" s="2">
        <f>'Moving Avg'!F805</f>
        <v>1.1855349999999998</v>
      </c>
      <c r="H805" s="2">
        <f>'Moving Avg'!G805</f>
        <v>1.1466179999999999</v>
      </c>
      <c r="I805" s="2">
        <f>'Moving Avg'!H805</f>
        <v>1.1352965000000004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</row>
    <row r="806" spans="1:12" ht="13.5" x14ac:dyDescent="0.25">
      <c r="A806" s="3">
        <f>RSI!A806</f>
        <v>43481</v>
      </c>
      <c r="B806" s="2">
        <f>RSI!B806</f>
        <v>1.2253000000000001</v>
      </c>
      <c r="C806" s="2">
        <f>RSI!I806</f>
        <v>57.421972568748252</v>
      </c>
      <c r="D806" s="2">
        <f>MACD!E806</f>
        <v>-2.7730213234525181E-2</v>
      </c>
      <c r="E806" s="2">
        <f>MACD!F806</f>
        <v>-2.2929859263181595E-2</v>
      </c>
      <c r="F806" s="2">
        <f>'Moving Avg'!D806</f>
        <v>1.25302</v>
      </c>
      <c r="G806" s="2">
        <f>'Moving Avg'!F806</f>
        <v>1.1896849999999999</v>
      </c>
      <c r="H806" s="2">
        <f>'Moving Avg'!G806</f>
        <v>1.1489719999999999</v>
      </c>
      <c r="I806" s="2">
        <f>'Moving Avg'!H806</f>
        <v>1.1365880000000004</v>
      </c>
      <c r="J806" s="5" t="str">
        <f>OBV!F806</f>
        <v>BEARISH</v>
      </c>
      <c r="K806" s="5" t="str">
        <f>OBV!G806</f>
        <v>NEUTRAL</v>
      </c>
      <c r="L806" s="5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1.2219</v>
      </c>
      <c r="C807" s="2">
        <f>RSI!I807</f>
        <v>56.640703761276285</v>
      </c>
      <c r="D807" s="2">
        <f>MACD!E807</f>
        <v>-2.7857664433733609E-2</v>
      </c>
      <c r="E807" s="2">
        <f>MACD!F807</f>
        <v>-2.3915420297292E-2</v>
      </c>
      <c r="F807" s="2">
        <f>'Moving Avg'!D807</f>
        <v>1.24194</v>
      </c>
      <c r="G807" s="2">
        <f>'Moving Avg'!F807</f>
        <v>1.1945300000000001</v>
      </c>
      <c r="H807" s="2">
        <f>'Moving Avg'!G807</f>
        <v>1.1512579999999999</v>
      </c>
      <c r="I807" s="2">
        <f>'Moving Avg'!H807</f>
        <v>1.1379880000000002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1.2323</v>
      </c>
      <c r="C808" s="2">
        <f>RSI!I808</f>
        <v>58.500659783165915</v>
      </c>
      <c r="D808" s="2">
        <f>MACD!E808</f>
        <v>-3.4246320906802907E-2</v>
      </c>
      <c r="E808" s="2">
        <f>MACD!F808</f>
        <v>-2.598160041919418E-2</v>
      </c>
      <c r="F808" s="2">
        <f>'Moving Avg'!D808</f>
        <v>1.2294799999999999</v>
      </c>
      <c r="G808" s="2">
        <f>'Moving Avg'!F808</f>
        <v>1.1998950000000002</v>
      </c>
      <c r="H808" s="2">
        <f>'Moving Avg'!G808</f>
        <v>1.1531279999999997</v>
      </c>
      <c r="I808" s="2">
        <f>'Moving Avg'!H808</f>
        <v>1.1393145000000005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1.2045999999999999</v>
      </c>
      <c r="C809" s="2">
        <f>RSI!I809</f>
        <v>52.091272284413755</v>
      </c>
      <c r="D809" s="2">
        <f>MACD!E809</f>
        <v>-3.358904240670868E-2</v>
      </c>
      <c r="E809" s="2">
        <f>MACD!F809</f>
        <v>-2.750308881669708E-2</v>
      </c>
      <c r="F809" s="2">
        <f>'Moving Avg'!D809</f>
        <v>1.2218800000000001</v>
      </c>
      <c r="G809" s="2">
        <f>'Moving Avg'!F809</f>
        <v>1.2030100000000001</v>
      </c>
      <c r="H809" s="2">
        <f>'Moving Avg'!G809</f>
        <v>1.1544439999999998</v>
      </c>
      <c r="I809" s="2">
        <f>'Moving Avg'!H809</f>
        <v>1.1403140000000003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1.2357</v>
      </c>
      <c r="C810" s="2">
        <f>RSI!I810</f>
        <v>57.695407258935809</v>
      </c>
      <c r="D810" s="2">
        <f>MACD!E810</f>
        <v>-2.9528906346444339E-2</v>
      </c>
      <c r="E810" s="2">
        <f>MACD!F810</f>
        <v>-2.7908252322646532E-2</v>
      </c>
      <c r="F810" s="2">
        <f>'Moving Avg'!D810</f>
        <v>1.2239599999999999</v>
      </c>
      <c r="G810" s="2">
        <f>'Moving Avg'!F810</f>
        <v>1.2076800000000001</v>
      </c>
      <c r="H810" s="2">
        <f>'Moving Avg'!G810</f>
        <v>1.1563819999999998</v>
      </c>
      <c r="I810" s="2">
        <f>'Moving Avg'!H810</f>
        <v>1.1413275000000005</v>
      </c>
      <c r="J810" s="5" t="str">
        <f>OBV!F810</f>
        <v>BULLISH</v>
      </c>
      <c r="K810" s="5" t="str">
        <f>OBV!G810</f>
        <v>NEUTRAL</v>
      </c>
      <c r="L810" s="5" t="str">
        <f>OBV!H810</f>
        <v>CONFIRMED BULLISH</v>
      </c>
    </row>
    <row r="811" spans="1:12" ht="13.5" x14ac:dyDescent="0.25">
      <c r="A811" s="3">
        <f>RSI!A811</f>
        <v>43488</v>
      </c>
      <c r="B811" s="2">
        <f>RSI!B811</f>
        <v>1.2392000000000001</v>
      </c>
      <c r="C811" s="2">
        <f>RSI!I811</f>
        <v>58.28677825651274</v>
      </c>
      <c r="D811" s="2">
        <f>MACD!E811</f>
        <v>-2.1263228164226655E-2</v>
      </c>
      <c r="E811" s="2">
        <f>MACD!F811</f>
        <v>-2.6579247490962559E-2</v>
      </c>
      <c r="F811" s="2">
        <f>'Moving Avg'!D811</f>
        <v>1.2267400000000002</v>
      </c>
      <c r="G811" s="2">
        <f>'Moving Avg'!F811</f>
        <v>1.2109700000000001</v>
      </c>
      <c r="H811" s="2">
        <f>'Moving Avg'!G811</f>
        <v>1.1590139999999998</v>
      </c>
      <c r="I811" s="2">
        <f>'Moving Avg'!H811</f>
        <v>1.1425000000000005</v>
      </c>
      <c r="J811" s="5" t="str">
        <f>OBV!F811</f>
        <v>BULLISH</v>
      </c>
      <c r="K811" s="5" t="str">
        <f>OBV!G811</f>
        <v>NEUTRAL</v>
      </c>
      <c r="L811" s="5" t="str">
        <f>OBV!H811</f>
        <v>CONFIRMED BULLISH</v>
      </c>
    </row>
    <row r="812" spans="1:12" ht="13.5" x14ac:dyDescent="0.25">
      <c r="A812" s="3">
        <f>RSI!A812</f>
        <v>43489</v>
      </c>
      <c r="B812" s="2">
        <f>RSI!B812</f>
        <v>1.2357</v>
      </c>
      <c r="C812" s="2">
        <f>RSI!I812</f>
        <v>57.422331971617062</v>
      </c>
      <c r="D812" s="2">
        <f>MACD!E812</f>
        <v>-8.9084862475119486E-3</v>
      </c>
      <c r="E812" s="2">
        <f>MACD!F812</f>
        <v>-2.304509524227244E-2</v>
      </c>
      <c r="F812" s="2">
        <f>'Moving Avg'!D812</f>
        <v>1.2294999999999998</v>
      </c>
      <c r="G812" s="2">
        <f>'Moving Avg'!F812</f>
        <v>1.2140850000000003</v>
      </c>
      <c r="H812" s="2">
        <f>'Moving Avg'!G812</f>
        <v>1.1624759999999998</v>
      </c>
      <c r="I812" s="2">
        <f>'Moving Avg'!H812</f>
        <v>1.1437965000000008</v>
      </c>
      <c r="J812" s="5" t="str">
        <f>OBV!F812</f>
        <v>BULLISH</v>
      </c>
      <c r="K812" s="5" t="str">
        <f>OBV!G812</f>
        <v>NEUTRAL</v>
      </c>
      <c r="L812" s="5" t="str">
        <f>OBV!H812</f>
        <v>CONFIRMED BULLISH</v>
      </c>
    </row>
    <row r="813" spans="1:12" ht="13.5" x14ac:dyDescent="0.25">
      <c r="A813" s="3">
        <f>RSI!A813</f>
        <v>43490</v>
      </c>
      <c r="B813" s="2">
        <f>RSI!B813</f>
        <v>1.2392000000000001</v>
      </c>
      <c r="C813" s="2">
        <f>RSI!I813</f>
        <v>58.091681376971913</v>
      </c>
      <c r="D813" s="2">
        <f>MACD!E813</f>
        <v>3.7490293424782273E-3</v>
      </c>
      <c r="E813" s="2">
        <f>MACD!F813</f>
        <v>-1.7686270325322308E-2</v>
      </c>
      <c r="F813" s="2">
        <f>'Moving Avg'!D813</f>
        <v>1.2308800000000002</v>
      </c>
      <c r="G813" s="2">
        <f>'Moving Avg'!F813</f>
        <v>1.2173750000000001</v>
      </c>
      <c r="H813" s="2">
        <f>'Moving Avg'!G813</f>
        <v>1.1662139999999996</v>
      </c>
      <c r="I813" s="2">
        <f>'Moving Avg'!H813</f>
        <v>1.1449845000000005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</row>
    <row r="814" spans="1:12" ht="13.5" x14ac:dyDescent="0.25">
      <c r="A814" s="3">
        <f>RSI!A814</f>
        <v>43493</v>
      </c>
      <c r="B814" s="2">
        <f>RSI!B814</f>
        <v>1.2045999999999999</v>
      </c>
      <c r="C814" s="2">
        <f>RSI!I814</f>
        <v>49.763097672873826</v>
      </c>
      <c r="D814" s="2">
        <f>MACD!E814</f>
        <v>8.8174642993938956E-3</v>
      </c>
      <c r="E814" s="2">
        <f>MACD!F814</f>
        <v>-1.2385523400379067E-2</v>
      </c>
      <c r="F814" s="2">
        <f>'Moving Avg'!D814</f>
        <v>1.23088</v>
      </c>
      <c r="G814" s="2">
        <f>'Moving Avg'!F814</f>
        <v>1.2192800000000001</v>
      </c>
      <c r="H814" s="2">
        <f>'Moving Avg'!G814</f>
        <v>1.1686379999999996</v>
      </c>
      <c r="I814" s="2">
        <f>'Moving Avg'!H814</f>
        <v>1.1460470000000007</v>
      </c>
      <c r="J814" s="5" t="str">
        <f>OBV!F814</f>
        <v>BULLISH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1.2392000000000001</v>
      </c>
      <c r="C815" s="2">
        <f>RSI!I815</f>
        <v>56.48216741081459</v>
      </c>
      <c r="D815" s="2">
        <f>MACD!E815</f>
        <v>7.8965234331664913E-3</v>
      </c>
      <c r="E815" s="2">
        <f>MACD!F815</f>
        <v>-8.329114033669956E-3</v>
      </c>
      <c r="F815" s="2">
        <f>'Moving Avg'!D815</f>
        <v>1.2315800000000001</v>
      </c>
      <c r="G815" s="2">
        <f>'Moving Avg'!F815</f>
        <v>1.2220500000000001</v>
      </c>
      <c r="H815" s="2">
        <f>'Moving Avg'!G815</f>
        <v>1.1714079999999998</v>
      </c>
      <c r="I815" s="2">
        <f>'Moving Avg'!H815</f>
        <v>1.1473450000000007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</row>
    <row r="816" spans="1:12" ht="13.5" x14ac:dyDescent="0.25">
      <c r="A816" s="3">
        <f>RSI!A816</f>
        <v>43495</v>
      </c>
      <c r="B816" s="2">
        <f>RSI!B816</f>
        <v>1.2392000000000001</v>
      </c>
      <c r="C816" s="2">
        <f>RSI!I816</f>
        <v>56.482167410814583</v>
      </c>
      <c r="D816" s="2">
        <f>MACD!E816</f>
        <v>6.9265951370263146E-3</v>
      </c>
      <c r="E816" s="2">
        <f>MACD!F816</f>
        <v>-5.2779721995307016E-3</v>
      </c>
      <c r="F816" s="2">
        <f>'Moving Avg'!D816</f>
        <v>1.2315800000000001</v>
      </c>
      <c r="G816" s="2">
        <f>'Moving Avg'!F816</f>
        <v>1.2248200000000002</v>
      </c>
      <c r="H816" s="2">
        <f>'Moving Avg'!G816</f>
        <v>1.1738999999999995</v>
      </c>
      <c r="I816" s="2">
        <f>'Moving Avg'!H816</f>
        <v>1.1486590000000008</v>
      </c>
      <c r="J816" s="5" t="str">
        <f>OBV!F816</f>
        <v>BULLISH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43496</v>
      </c>
      <c r="B817" s="2">
        <f>RSI!B817</f>
        <v>1.2115</v>
      </c>
      <c r="C817" s="2">
        <f>RSI!I817</f>
        <v>50.242894473114433</v>
      </c>
      <c r="D817" s="2">
        <f>MACD!E817</f>
        <v>7.4581146185459524E-3</v>
      </c>
      <c r="E817" s="2">
        <f>MACD!F817</f>
        <v>-2.7307548359153709E-3</v>
      </c>
      <c r="F817" s="2">
        <f>'Moving Avg'!D817</f>
        <v>1.2267399999999999</v>
      </c>
      <c r="G817" s="2">
        <f>'Moving Avg'!F817</f>
        <v>1.22655</v>
      </c>
      <c r="H817" s="2">
        <f>'Moving Avg'!G817</f>
        <v>1.1758379999999997</v>
      </c>
      <c r="I817" s="2">
        <f>'Moving Avg'!H817</f>
        <v>1.1498500000000007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1.208</v>
      </c>
      <c r="C818" s="2">
        <f>RSI!I818</f>
        <v>49.498863834569832</v>
      </c>
      <c r="D818" s="2">
        <f>MACD!E818</f>
        <v>9.7673322793541129E-3</v>
      </c>
      <c r="E818" s="2">
        <f>MACD!F818</f>
        <v>-2.3113741286147436E-4</v>
      </c>
      <c r="F818" s="2">
        <f>'Moving Avg'!D818</f>
        <v>1.2204999999999999</v>
      </c>
      <c r="G818" s="2">
        <f>'Moving Avg'!F818</f>
        <v>1.229835</v>
      </c>
      <c r="H818" s="2">
        <f>'Moving Avg'!G818</f>
        <v>1.1783299999999997</v>
      </c>
      <c r="I818" s="2">
        <f>'Moving Avg'!H818</f>
        <v>1.1510235000000006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1.2011000000000001</v>
      </c>
      <c r="C819" s="2">
        <f>RSI!I819</f>
        <v>47.990058611132149</v>
      </c>
      <c r="D819" s="2">
        <f>MACD!E819</f>
        <v>7.9917354919036843E-3</v>
      </c>
      <c r="E819" s="2">
        <f>MACD!F819</f>
        <v>1.4134371680915574E-3</v>
      </c>
      <c r="F819" s="2">
        <f>'Moving Avg'!D819</f>
        <v>1.2198</v>
      </c>
      <c r="G819" s="2">
        <f>'Moving Avg'!F819</f>
        <v>1.231395</v>
      </c>
      <c r="H819" s="2">
        <f>'Moving Avg'!G819</f>
        <v>1.1800599999999997</v>
      </c>
      <c r="I819" s="2">
        <f>'Moving Avg'!H819</f>
        <v>1.1520210000000006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1.2115</v>
      </c>
      <c r="C820" s="2">
        <f>RSI!I820</f>
        <v>50.442056847536833</v>
      </c>
      <c r="D820" s="2">
        <f>MACD!E820</f>
        <v>1.056365555311034E-2</v>
      </c>
      <c r="E820" s="2">
        <f>MACD!F820</f>
        <v>3.243480845095314E-3</v>
      </c>
      <c r="F820" s="2">
        <f>'Moving Avg'!D820</f>
        <v>1.2142600000000001</v>
      </c>
      <c r="G820" s="2">
        <f>'Moving Avg'!F820</f>
        <v>1.2315700000000001</v>
      </c>
      <c r="H820" s="2">
        <f>'Moving Avg'!G820</f>
        <v>1.1819979999999994</v>
      </c>
      <c r="I820" s="2">
        <f>'Moving Avg'!H820</f>
        <v>1.1528980000000006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1.2045999999999999</v>
      </c>
      <c r="C821" s="2">
        <f>RSI!I821</f>
        <v>48.798295087856815</v>
      </c>
      <c r="D821" s="2">
        <f>MACD!E821</f>
        <v>1.3783665224390784E-2</v>
      </c>
      <c r="E821" s="2">
        <f>MACD!F821</f>
        <v>5.3515177209544091E-3</v>
      </c>
      <c r="F821" s="2">
        <f>'Moving Avg'!D821</f>
        <v>1.2073400000000001</v>
      </c>
      <c r="G821" s="2">
        <f>'Moving Avg'!F821</f>
        <v>1.22967</v>
      </c>
      <c r="H821" s="2">
        <f>'Moving Avg'!G821</f>
        <v>1.1839379999999997</v>
      </c>
      <c r="I821" s="2">
        <f>'Moving Avg'!H821</f>
        <v>1.1537720000000007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1.2045999999999999</v>
      </c>
      <c r="C822" s="2">
        <f>RSI!I822</f>
        <v>48.798295087856815</v>
      </c>
      <c r="D822" s="2">
        <f>MACD!E822</f>
        <v>1.6005226474261169E-2</v>
      </c>
      <c r="E822" s="2">
        <f>MACD!F822</f>
        <v>7.4822594716157619E-3</v>
      </c>
      <c r="F822" s="2">
        <f>'Moving Avg'!D822</f>
        <v>1.2059599999999999</v>
      </c>
      <c r="G822" s="2">
        <f>'Moving Avg'!F822</f>
        <v>1.226035</v>
      </c>
      <c r="H822" s="2">
        <f>'Moving Avg'!G822</f>
        <v>1.1858779999999998</v>
      </c>
      <c r="I822" s="2">
        <f>'Moving Avg'!H822</f>
        <v>1.1546300000000009</v>
      </c>
      <c r="J822" s="5" t="str">
        <f>OBV!F822</f>
        <v>BULLISH</v>
      </c>
      <c r="K822" s="5" t="str">
        <f>OBV!G822</f>
        <v>NEUTRAL</v>
      </c>
      <c r="L822" s="5" t="str">
        <f>OBV!H822</f>
        <v>BULLISH DIVERGENCE</v>
      </c>
    </row>
    <row r="823" spans="1:12" ht="13.5" x14ac:dyDescent="0.25">
      <c r="A823" s="3">
        <f>RSI!A823</f>
        <v>43504</v>
      </c>
      <c r="B823" s="2">
        <f>RSI!B823</f>
        <v>1.2149000000000001</v>
      </c>
      <c r="C823" s="2">
        <f>RSI!I823</f>
        <v>51.532637943363461</v>
      </c>
      <c r="D823" s="2">
        <f>MACD!E823</f>
        <v>1.7693284701660872E-2</v>
      </c>
      <c r="E823" s="2">
        <f>MACD!F823</f>
        <v>9.5244645176247832E-3</v>
      </c>
      <c r="F823" s="2">
        <f>'Moving Avg'!D823</f>
        <v>1.2073400000000001</v>
      </c>
      <c r="G823" s="2">
        <f>'Moving Avg'!F823</f>
        <v>1.2220499999999999</v>
      </c>
      <c r="H823" s="2">
        <f>'Moving Avg'!G823</f>
        <v>1.1883699999999997</v>
      </c>
      <c r="I823" s="2">
        <f>'Moving Avg'!H823</f>
        <v>1.1555395000000008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1.2392000000000001</v>
      </c>
      <c r="C824" s="2">
        <f>RSI!I824</f>
        <v>57.323122591303438</v>
      </c>
      <c r="D824" s="2">
        <f>MACD!E824</f>
        <v>1.1968050723678569E-2</v>
      </c>
      <c r="E824" s="2">
        <f>MACD!F824</f>
        <v>1.0013181758835541E-2</v>
      </c>
      <c r="F824" s="2">
        <f>'Moving Avg'!D824</f>
        <v>1.21496</v>
      </c>
      <c r="G824" s="2">
        <f>'Moving Avg'!F824</f>
        <v>1.2218800000000001</v>
      </c>
      <c r="H824" s="2">
        <f>'Moving Avg'!G824</f>
        <v>1.1907239999999994</v>
      </c>
      <c r="I824" s="2">
        <f>'Moving Avg'!H824</f>
        <v>1.1565865000000011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1.2392000000000001</v>
      </c>
      <c r="C825" s="2">
        <f>RSI!I825</f>
        <v>57.323122591303438</v>
      </c>
      <c r="D825" s="2">
        <f>MACD!E825</f>
        <v>1.2274855433536569E-2</v>
      </c>
      <c r="E825" s="2">
        <f>MACD!F825</f>
        <v>1.0465516493775747E-2</v>
      </c>
      <c r="F825" s="2">
        <f>'Moving Avg'!D825</f>
        <v>1.2204999999999999</v>
      </c>
      <c r="G825" s="2">
        <f>'Moving Avg'!F825</f>
        <v>1.222575</v>
      </c>
      <c r="H825" s="2">
        <f>'Moving Avg'!G825</f>
        <v>1.1924559999999995</v>
      </c>
      <c r="I825" s="2">
        <f>'Moving Avg'!H825</f>
        <v>1.1576650000000011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43509</v>
      </c>
      <c r="B826" s="2">
        <f>RSI!B826</f>
        <v>1.2183999999999999</v>
      </c>
      <c r="C826" s="2">
        <f>RSI!I826</f>
        <v>51.245325265178138</v>
      </c>
      <c r="D826" s="2">
        <f>MACD!E826</f>
        <v>1.3916085842302639E-2</v>
      </c>
      <c r="E826" s="2">
        <f>MACD!F826</f>
        <v>1.1155630363481125E-2</v>
      </c>
      <c r="F826" s="2">
        <f>'Moving Avg'!D826</f>
        <v>1.2232600000000002</v>
      </c>
      <c r="G826" s="2">
        <f>'Moving Avg'!F826</f>
        <v>1.2222299999999999</v>
      </c>
      <c r="H826" s="2">
        <f>'Moving Avg'!G826</f>
        <v>1.1943939999999995</v>
      </c>
      <c r="I826" s="2">
        <f>'Moving Avg'!H826</f>
        <v>1.158733500000001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</row>
    <row r="827" spans="1:12" ht="13.5" x14ac:dyDescent="0.25">
      <c r="A827" s="3">
        <f>RSI!A827</f>
        <v>43510</v>
      </c>
      <c r="B827" s="2">
        <f>RSI!B827</f>
        <v>1.2425999999999999</v>
      </c>
      <c r="C827" s="2">
        <f>RSI!I827</f>
        <v>56.962716821691238</v>
      </c>
      <c r="D827" s="2">
        <f>MACD!E827</f>
        <v>9.2262682327342027E-3</v>
      </c>
      <c r="E827" s="2">
        <f>MACD!F827</f>
        <v>1.0769757937331741E-2</v>
      </c>
      <c r="F827" s="2">
        <f>'Moving Avg'!D827</f>
        <v>1.2308600000000003</v>
      </c>
      <c r="G827" s="2">
        <f>'Moving Avg'!F827</f>
        <v>1.2232649999999998</v>
      </c>
      <c r="H827" s="2">
        <f>'Moving Avg'!G827</f>
        <v>1.1962619999999995</v>
      </c>
      <c r="I827" s="2">
        <f>'Moving Avg'!H827</f>
        <v>1.1599230000000014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</row>
    <row r="828" spans="1:12" ht="13.5" x14ac:dyDescent="0.25">
      <c r="A828" s="3">
        <f>RSI!A828</f>
        <v>43511</v>
      </c>
      <c r="B828" s="2">
        <f>RSI!B828</f>
        <v>1.2425999999999999</v>
      </c>
      <c r="C828" s="2">
        <f>RSI!I828</f>
        <v>56.962716821691238</v>
      </c>
      <c r="D828" s="2">
        <f>MACD!E828</f>
        <v>4.5538895559185111E-3</v>
      </c>
      <c r="E828" s="2">
        <f>MACD!F828</f>
        <v>9.5265842610490967E-3</v>
      </c>
      <c r="F828" s="2">
        <f>'Moving Avg'!D828</f>
        <v>1.2364000000000002</v>
      </c>
      <c r="G828" s="2">
        <f>'Moving Avg'!F828</f>
        <v>1.2237799999999999</v>
      </c>
      <c r="H828" s="2">
        <f>'Moving Avg'!G828</f>
        <v>1.1979219999999997</v>
      </c>
      <c r="I828" s="2">
        <f>'Moving Avg'!H828</f>
        <v>1.1611280000000013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</row>
    <row r="829" spans="1:12" ht="13.5" x14ac:dyDescent="0.25">
      <c r="A829" s="3">
        <f>RSI!A829</f>
        <v>43514</v>
      </c>
      <c r="B829" s="2">
        <f>RSI!B829</f>
        <v>1.2461</v>
      </c>
      <c r="C829" s="2">
        <f>RSI!I829</f>
        <v>57.792928686682828</v>
      </c>
      <c r="D829" s="2">
        <f>MACD!E829</f>
        <v>-8.7380188097063716E-4</v>
      </c>
      <c r="E829" s="2">
        <f>MACD!F829</f>
        <v>7.4465070326451503E-3</v>
      </c>
      <c r="F829" s="2">
        <f>'Moving Avg'!D829</f>
        <v>1.2377800000000001</v>
      </c>
      <c r="G829" s="2">
        <f>'Moving Avg'!F829</f>
        <v>1.2258549999999997</v>
      </c>
      <c r="H829" s="2">
        <f>'Moving Avg'!G829</f>
        <v>1.1997919999999997</v>
      </c>
      <c r="I829" s="2">
        <f>'Moving Avg'!H829</f>
        <v>1.1623665000000014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</row>
    <row r="830" spans="1:12" ht="13.5" x14ac:dyDescent="0.25">
      <c r="A830" s="3">
        <f>RSI!A830</f>
        <v>43515</v>
      </c>
      <c r="B830" s="2">
        <f>RSI!B830</f>
        <v>1.2461</v>
      </c>
      <c r="C830" s="2">
        <f>RSI!I830</f>
        <v>57.792928686682828</v>
      </c>
      <c r="D830" s="2">
        <f>MACD!E830</f>
        <v>-4.0291293385790183E-3</v>
      </c>
      <c r="E830" s="2">
        <f>MACD!F830</f>
        <v>5.1513797584003176E-3</v>
      </c>
      <c r="F830" s="2">
        <f>'Moving Avg'!D830</f>
        <v>1.23916</v>
      </c>
      <c r="G830" s="2">
        <f>'Moving Avg'!F830</f>
        <v>1.2263749999999998</v>
      </c>
      <c r="H830" s="2">
        <f>'Moving Avg'!G830</f>
        <v>1.2016619999999998</v>
      </c>
      <c r="I830" s="2">
        <f>'Moving Avg'!H830</f>
        <v>1.1635890000000015</v>
      </c>
      <c r="J830" s="5" t="str">
        <f>OBV!F830</f>
        <v>BEARISH</v>
      </c>
      <c r="K830" s="5" t="str">
        <f>OBV!G830</f>
        <v>NEUTRAL</v>
      </c>
      <c r="L830" s="5" t="str">
        <f>OBV!H830</f>
        <v>BEARISH DIVERGENCE</v>
      </c>
    </row>
    <row r="831" spans="1:12" ht="13.5" x14ac:dyDescent="0.25">
      <c r="A831" s="3">
        <f>RSI!A831</f>
        <v>43516</v>
      </c>
      <c r="B831" s="2">
        <f>RSI!B831</f>
        <v>1.2599</v>
      </c>
      <c r="C831" s="2">
        <f>RSI!I831</f>
        <v>61.214270471504562</v>
      </c>
      <c r="D831" s="2">
        <f>MACD!E831</f>
        <v>-8.9333986647557317E-3</v>
      </c>
      <c r="E831" s="2">
        <f>MACD!F831</f>
        <v>2.3344240737691079E-3</v>
      </c>
      <c r="F831" s="2">
        <f>'Moving Avg'!D831</f>
        <v>1.24746</v>
      </c>
      <c r="G831" s="2">
        <f>'Moving Avg'!F831</f>
        <v>1.2274099999999997</v>
      </c>
      <c r="H831" s="2">
        <f>'Moving Avg'!G831</f>
        <v>1.2037379999999998</v>
      </c>
      <c r="I831" s="2">
        <f>'Moving Avg'!H831</f>
        <v>1.1645825000000014</v>
      </c>
      <c r="J831" s="5" t="str">
        <f>OBV!F831</f>
        <v>BULLISH</v>
      </c>
      <c r="K831" s="5" t="str">
        <f>OBV!G831</f>
        <v>NEUTRAL</v>
      </c>
      <c r="L831" s="5" t="str">
        <f>OBV!H831</f>
        <v>CONFIRMED BULLISH</v>
      </c>
    </row>
    <row r="832" spans="1:12" ht="13.5" x14ac:dyDescent="0.25">
      <c r="A832" s="3">
        <f>RSI!A832</f>
        <v>43517</v>
      </c>
      <c r="B832" s="2">
        <f>RSI!B832</f>
        <v>1.3361000000000001</v>
      </c>
      <c r="C832" s="2">
        <f>RSI!I832</f>
        <v>73.829278034123334</v>
      </c>
      <c r="D832" s="2">
        <f>MACD!E832</f>
        <v>-1.8948613679113269E-2</v>
      </c>
      <c r="E832" s="2">
        <f>MACD!F832</f>
        <v>-1.9221834768073675E-3</v>
      </c>
      <c r="F832" s="2">
        <f>'Moving Avg'!D832</f>
        <v>1.26616</v>
      </c>
      <c r="G832" s="2">
        <f>'Moving Avg'!F832</f>
        <v>1.2324299999999997</v>
      </c>
      <c r="H832" s="2">
        <f>'Moving Avg'!G832</f>
        <v>1.2074079999999996</v>
      </c>
      <c r="I832" s="2">
        <f>'Moving Avg'!H832</f>
        <v>1.1656430000000013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</row>
    <row r="833" spans="1:12" ht="13.5" x14ac:dyDescent="0.25">
      <c r="A833" s="3">
        <f>RSI!A833</f>
        <v>43518</v>
      </c>
      <c r="B833" s="2">
        <f>RSI!B833</f>
        <v>1.4157</v>
      </c>
      <c r="C833" s="2">
        <f>RSI!I833</f>
        <v>80.839894711806124</v>
      </c>
      <c r="D833" s="2">
        <f>MACD!E833</f>
        <v>-3.2389609901996463E-2</v>
      </c>
      <c r="E833" s="2">
        <f>MACD!F833</f>
        <v>-8.0156687618451877E-3</v>
      </c>
      <c r="F833" s="2">
        <f>'Moving Avg'!D833</f>
        <v>1.30078</v>
      </c>
      <c r="G833" s="2">
        <f>'Moving Avg'!F833</f>
        <v>1.241255</v>
      </c>
      <c r="H833" s="2">
        <f>'Moving Avg'!G833</f>
        <v>1.2132919999999998</v>
      </c>
      <c r="I833" s="2">
        <f>'Moving Avg'!H833</f>
        <v>1.1670075000000011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</row>
    <row r="834" spans="1:12" ht="13.5" x14ac:dyDescent="0.25">
      <c r="A834" s="3">
        <f>RSI!A834</f>
        <v>43521</v>
      </c>
      <c r="B834" s="2">
        <f>RSI!B834</f>
        <v>1.4987999999999999</v>
      </c>
      <c r="C834" s="2">
        <f>RSI!I834</f>
        <v>85.274721599534175</v>
      </c>
      <c r="D834" s="2">
        <f>MACD!E834</f>
        <v>-4.7256605690272124E-2</v>
      </c>
      <c r="E834" s="2">
        <f>MACD!F834</f>
        <v>-1.5863856147530577E-2</v>
      </c>
      <c r="F834" s="2">
        <f>'Moving Avg'!D834</f>
        <v>1.3513200000000001</v>
      </c>
      <c r="G834" s="2">
        <f>'Moving Avg'!F834</f>
        <v>1.255965</v>
      </c>
      <c r="H834" s="2">
        <f>'Moving Avg'!G834</f>
        <v>1.2202159999999997</v>
      </c>
      <c r="I834" s="2">
        <f>'Moving Avg'!H834</f>
        <v>1.1688500000000008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1.5888</v>
      </c>
      <c r="C835" s="2">
        <f>RSI!I835</f>
        <v>88.404958785357152</v>
      </c>
      <c r="D835" s="2">
        <f>MACD!E835</f>
        <v>-6.7991071271510828E-2</v>
      </c>
      <c r="E835" s="2">
        <f>MACD!F835</f>
        <v>-2.6289299172326627E-2</v>
      </c>
      <c r="F835" s="2">
        <f>'Moving Avg'!D835</f>
        <v>1.4198600000000001</v>
      </c>
      <c r="G835" s="2">
        <f>'Moving Avg'!F835</f>
        <v>1.2734450000000002</v>
      </c>
      <c r="H835" s="2">
        <f>'Moving Avg'!G835</f>
        <v>1.2291459999999998</v>
      </c>
      <c r="I835" s="2">
        <f>'Moving Avg'!H835</f>
        <v>1.171048500000001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1.6026</v>
      </c>
      <c r="C836" s="2">
        <f>RSI!I836</f>
        <v>88.798168315375477</v>
      </c>
      <c r="D836" s="2">
        <f>MACD!E836</f>
        <v>-9.1667463720954023E-2</v>
      </c>
      <c r="E836" s="2">
        <f>MACD!F836</f>
        <v>-3.9364932082052106E-2</v>
      </c>
      <c r="F836" s="2">
        <f>'Moving Avg'!D836</f>
        <v>1.4883999999999999</v>
      </c>
      <c r="G836" s="2">
        <f>'Moving Avg'!F836</f>
        <v>1.2916150000000002</v>
      </c>
      <c r="H836" s="2">
        <f>'Moving Avg'!G836</f>
        <v>1.2383519999999999</v>
      </c>
      <c r="I836" s="2">
        <f>'Moving Avg'!H836</f>
        <v>1.1734570000000009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1.6615</v>
      </c>
      <c r="C837" s="2">
        <f>RSI!I837</f>
        <v>90.308774712966439</v>
      </c>
      <c r="D837" s="2">
        <f>MACD!E837</f>
        <v>-0.11419093400218783</v>
      </c>
      <c r="E837" s="2">
        <f>MACD!F837</f>
        <v>-5.4330132466079255E-2</v>
      </c>
      <c r="F837" s="2">
        <f>'Moving Avg'!D837</f>
        <v>1.55348</v>
      </c>
      <c r="G837" s="2">
        <f>'Moving Avg'!F837</f>
        <v>1.3141150000000001</v>
      </c>
      <c r="H837" s="2">
        <f>'Moving Avg'!G837</f>
        <v>1.249082</v>
      </c>
      <c r="I837" s="2">
        <f>'Moving Avg'!H837</f>
        <v>1.1761445000000008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1.6649</v>
      </c>
      <c r="C838" s="2">
        <f>RSI!I838</f>
        <v>90.389342913540929</v>
      </c>
      <c r="D838" s="2">
        <f>MACD!E838</f>
        <v>-0.13556184736780197</v>
      </c>
      <c r="E838" s="2">
        <f>MACD!F838</f>
        <v>-7.05764754464238E-2</v>
      </c>
      <c r="F838" s="2">
        <f>'Moving Avg'!D838</f>
        <v>1.6033200000000001</v>
      </c>
      <c r="G838" s="2">
        <f>'Moving Avg'!F838</f>
        <v>1.3369599999999999</v>
      </c>
      <c r="H838" s="2">
        <f>'Moving Avg'!G838</f>
        <v>1.2598799999999999</v>
      </c>
      <c r="I838" s="2">
        <f>'Moving Avg'!H838</f>
        <v>1.1788490000000007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1.6615</v>
      </c>
      <c r="C839" s="2">
        <f>RSI!I839</f>
        <v>89.587266137218592</v>
      </c>
      <c r="D839" s="2">
        <f>MACD!E839</f>
        <v>-0.15478279832527386</v>
      </c>
      <c r="E839" s="2">
        <f>MACD!F839</f>
        <v>-8.741774002219381E-2</v>
      </c>
      <c r="F839" s="2">
        <f>'Moving Avg'!D839</f>
        <v>1.6358599999999999</v>
      </c>
      <c r="G839" s="2">
        <f>'Moving Avg'!F839</f>
        <v>1.35998</v>
      </c>
      <c r="H839" s="2">
        <f>'Moving Avg'!G839</f>
        <v>1.2702640000000001</v>
      </c>
      <c r="I839" s="2">
        <f>'Moving Avg'!H839</f>
        <v>1.1815990000000007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1.6788000000000001</v>
      </c>
      <c r="C840" s="2">
        <f>RSI!I840</f>
        <v>90.070097599474821</v>
      </c>
      <c r="D840" s="2">
        <f>MACD!E840</f>
        <v>-0.17409342601759215</v>
      </c>
      <c r="E840" s="2">
        <f>MACD!F840</f>
        <v>-0.10475287722127349</v>
      </c>
      <c r="F840" s="2">
        <f>'Moving Avg'!D840</f>
        <v>1.6538600000000003</v>
      </c>
      <c r="G840" s="2">
        <f>'Moving Avg'!F840</f>
        <v>1.3833449999999998</v>
      </c>
      <c r="H840" s="2">
        <f>'Moving Avg'!G840</f>
        <v>1.280994</v>
      </c>
      <c r="I840" s="2">
        <f>'Moving Avg'!H840</f>
        <v>1.1843100000000006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</row>
    <row r="841" spans="1:12" ht="13.5" x14ac:dyDescent="0.25">
      <c r="A841" s="3">
        <f>RSI!A841</f>
        <v>43530</v>
      </c>
      <c r="B841" s="2">
        <f>RSI!B841</f>
        <v>1.6753</v>
      </c>
      <c r="C841" s="2">
        <f>RSI!I841</f>
        <v>89.169247523086199</v>
      </c>
      <c r="D841" s="2">
        <f>MACD!E841</f>
        <v>-0.1897875824600912</v>
      </c>
      <c r="E841" s="2">
        <f>MACD!F841</f>
        <v>-0.12175981826903705</v>
      </c>
      <c r="F841" s="2">
        <f>'Moving Avg'!D841</f>
        <v>1.6683999999999997</v>
      </c>
      <c r="G841" s="2">
        <f>'Moving Avg'!F841</f>
        <v>1.4068799999999997</v>
      </c>
      <c r="H841" s="2">
        <f>'Moving Avg'!G841</f>
        <v>1.2910320000000002</v>
      </c>
      <c r="I841" s="2">
        <f>'Moving Avg'!H841</f>
        <v>1.1869410000000007</v>
      </c>
      <c r="J841" s="5" t="str">
        <f>OBV!F841</f>
        <v>BULLISH</v>
      </c>
      <c r="K841" s="5" t="str">
        <f>OBV!G841</f>
        <v>STRONG</v>
      </c>
      <c r="L841" s="5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1.7687999999999999</v>
      </c>
      <c r="C842" s="2">
        <f>RSI!I842</f>
        <v>91.589332434395786</v>
      </c>
      <c r="D842" s="2">
        <f>MACD!E842</f>
        <v>-0.19985750465908492</v>
      </c>
      <c r="E842" s="2">
        <f>MACD!F842</f>
        <v>-0.13737935554704664</v>
      </c>
      <c r="F842" s="2">
        <f>'Moving Avg'!D842</f>
        <v>1.6898600000000001</v>
      </c>
      <c r="G842" s="2">
        <f>'Moving Avg'!F842</f>
        <v>1.4350899999999998</v>
      </c>
      <c r="H842" s="2">
        <f>'Moving Avg'!G842</f>
        <v>1.3029400000000002</v>
      </c>
      <c r="I842" s="2">
        <f>'Moving Avg'!H842</f>
        <v>1.1900710000000005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</row>
    <row r="843" spans="1:12" ht="13.5" x14ac:dyDescent="0.25">
      <c r="A843" s="3">
        <f>RSI!A843</f>
        <v>43532</v>
      </c>
      <c r="B843" s="2">
        <f>RSI!B843</f>
        <v>1.7653000000000001</v>
      </c>
      <c r="C843" s="2">
        <f>RSI!I843</f>
        <v>90.771689834364139</v>
      </c>
      <c r="D843" s="2">
        <f>MACD!E843</f>
        <v>-0.19789510746844963</v>
      </c>
      <c r="E843" s="2">
        <f>MACD!F843</f>
        <v>-0.14948250593132723</v>
      </c>
      <c r="F843" s="2">
        <f>'Moving Avg'!D843</f>
        <v>1.70994</v>
      </c>
      <c r="G843" s="2">
        <f>'Moving Avg'!F843</f>
        <v>1.4626099999999997</v>
      </c>
      <c r="H843" s="2">
        <f>'Moving Avg'!G843</f>
        <v>1.314778</v>
      </c>
      <c r="I843" s="2">
        <f>'Moving Avg'!H843</f>
        <v>1.1932145000000005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1.7548999999999999</v>
      </c>
      <c r="C844" s="2">
        <f>RSI!I844</f>
        <v>88.250611621513102</v>
      </c>
      <c r="D844" s="2">
        <f>MACD!E844</f>
        <v>-0.18453146172116042</v>
      </c>
      <c r="E844" s="2">
        <f>MACD!F844</f>
        <v>-0.15649229708929388</v>
      </c>
      <c r="F844" s="2">
        <f>'Moving Avg'!D844</f>
        <v>1.7286199999999998</v>
      </c>
      <c r="G844" s="2">
        <f>'Moving Avg'!F844</f>
        <v>1.4883949999999997</v>
      </c>
      <c r="H844" s="2">
        <f>'Moving Avg'!G844</f>
        <v>1.3265460000000004</v>
      </c>
      <c r="I844" s="2">
        <f>'Moving Avg'!H844</f>
        <v>1.1963060000000005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</row>
    <row r="845" spans="1:12" ht="13.5" x14ac:dyDescent="0.25">
      <c r="A845" s="3">
        <f>RSI!A845</f>
        <v>43536</v>
      </c>
      <c r="B845" s="2">
        <f>RSI!B845</f>
        <v>1.7202999999999999</v>
      </c>
      <c r="C845" s="2">
        <f>RSI!I845</f>
        <v>80.263639136497076</v>
      </c>
      <c r="D845" s="2">
        <f>MACD!E845</f>
        <v>-0.15846784796791491</v>
      </c>
      <c r="E845" s="2">
        <f>MACD!F845</f>
        <v>-0.1568874072650181</v>
      </c>
      <c r="F845" s="2">
        <f>'Moving Avg'!D845</f>
        <v>1.73692</v>
      </c>
      <c r="G845" s="2">
        <f>'Moving Avg'!F845</f>
        <v>1.5124499999999999</v>
      </c>
      <c r="H845" s="2">
        <f>'Moving Avg'!G845</f>
        <v>1.3372760000000001</v>
      </c>
      <c r="I845" s="2">
        <f>'Moving Avg'!H845</f>
        <v>1.1992245000000006</v>
      </c>
      <c r="J845" s="5" t="str">
        <f>OBV!F845</f>
        <v>BULLISH</v>
      </c>
      <c r="K845" s="5" t="str">
        <f>OBV!G845</f>
        <v>NEUTRAL</v>
      </c>
      <c r="L845" s="5" t="str">
        <f>OBV!H845</f>
        <v>CONFIRMED BULLISH</v>
      </c>
    </row>
    <row r="846" spans="1:12" ht="13.5" x14ac:dyDescent="0.25">
      <c r="A846" s="3">
        <f>RSI!A846</f>
        <v>43537</v>
      </c>
      <c r="B846" s="2">
        <f>RSI!B846</f>
        <v>1.7134</v>
      </c>
      <c r="C846" s="2">
        <f>RSI!I846</f>
        <v>78.733324508740964</v>
      </c>
      <c r="D846" s="2">
        <f>MACD!E846</f>
        <v>-0.13510612382542431</v>
      </c>
      <c r="E846" s="2">
        <f>MACD!F846</f>
        <v>-0.15253115057709934</v>
      </c>
      <c r="F846" s="2">
        <f>'Moving Avg'!D846</f>
        <v>1.74454</v>
      </c>
      <c r="G846" s="2">
        <f>'Moving Avg'!F846</f>
        <v>1.5371999999999999</v>
      </c>
      <c r="H846" s="2">
        <f>'Moving Avg'!G846</f>
        <v>1.3478680000000003</v>
      </c>
      <c r="I846" s="2">
        <f>'Moving Avg'!H846</f>
        <v>1.2021085000000009</v>
      </c>
      <c r="J846" s="5" t="str">
        <f>OBV!F846</f>
        <v>BEARISH</v>
      </c>
      <c r="K846" s="5" t="str">
        <f>OBV!G846</f>
        <v>NEUTRAL</v>
      </c>
      <c r="L846" s="5" t="str">
        <f>OBV!H846</f>
        <v>BEARISH DIVERGENCE</v>
      </c>
    </row>
    <row r="847" spans="1:12" ht="13.5" x14ac:dyDescent="0.25">
      <c r="A847" s="3">
        <f>RSI!A847</f>
        <v>43538</v>
      </c>
      <c r="B847" s="2">
        <f>RSI!B847</f>
        <v>1.6960999999999999</v>
      </c>
      <c r="C847" s="2">
        <f>RSI!I847</f>
        <v>74.878532896865607</v>
      </c>
      <c r="D847" s="2">
        <f>MACD!E847</f>
        <v>-0.10618276589241415</v>
      </c>
      <c r="E847" s="2">
        <f>MACD!F847</f>
        <v>-0.14326147364016231</v>
      </c>
      <c r="F847" s="2">
        <f>'Moving Avg'!D847</f>
        <v>1.73</v>
      </c>
      <c r="G847" s="2">
        <f>'Moving Avg'!F847</f>
        <v>1.5598749999999999</v>
      </c>
      <c r="H847" s="2">
        <f>'Moving Avg'!G847</f>
        <v>1.358252</v>
      </c>
      <c r="I847" s="2">
        <f>'Moving Avg'!H847</f>
        <v>1.2048120000000009</v>
      </c>
      <c r="J847" s="5" t="str">
        <f>OBV!F847</f>
        <v>BEARISH</v>
      </c>
      <c r="K847" s="5" t="str">
        <f>OBV!G847</f>
        <v>WEAK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1.6960999999999999</v>
      </c>
      <c r="C848" s="2">
        <f>RSI!I848</f>
        <v>74.878532896865607</v>
      </c>
      <c r="D848" s="2">
        <f>MACD!E848</f>
        <v>-8.2183180436153469E-2</v>
      </c>
      <c r="E848" s="2">
        <f>MACD!F848</f>
        <v>-0.13104581499936055</v>
      </c>
      <c r="F848" s="2">
        <f>'Moving Avg'!D848</f>
        <v>1.7161599999999999</v>
      </c>
      <c r="G848" s="2">
        <f>'Moving Avg'!F848</f>
        <v>1.5825499999999999</v>
      </c>
      <c r="H848" s="2">
        <f>'Moving Avg'!G848</f>
        <v>1.3693280000000003</v>
      </c>
      <c r="I848" s="2">
        <f>'Moving Avg'!H848</f>
        <v>1.2075155000000009</v>
      </c>
      <c r="J848" s="5" t="str">
        <f>OBV!F848</f>
        <v>BEARISH</v>
      </c>
      <c r="K848" s="5" t="str">
        <f>OBV!G848</f>
        <v>WEAK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1.6615</v>
      </c>
      <c r="C849" s="2">
        <f>RSI!I849</f>
        <v>67.24221990866674</v>
      </c>
      <c r="D849" s="2">
        <f>MACD!E849</f>
        <v>-6.0759195472574357E-2</v>
      </c>
      <c r="E849" s="2">
        <f>MACD!F849</f>
        <v>-0.11698849109400331</v>
      </c>
      <c r="F849" s="2">
        <f>'Moving Avg'!D849</f>
        <v>1.6974799999999999</v>
      </c>
      <c r="G849" s="2">
        <f>'Moving Avg'!F849</f>
        <v>1.6033200000000001</v>
      </c>
      <c r="H849" s="2">
        <f>'Moving Avg'!G849</f>
        <v>1.3791600000000002</v>
      </c>
      <c r="I849" s="2">
        <f>'Moving Avg'!H849</f>
        <v>1.2100460000000008</v>
      </c>
      <c r="J849" s="5" t="str">
        <f>OBV!F849</f>
        <v>BEARISH</v>
      </c>
      <c r="K849" s="5" t="str">
        <f>OBV!G849</f>
        <v>WEAK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1.7099</v>
      </c>
      <c r="C850" s="2">
        <f>RSI!I850</f>
        <v>71.604642039850646</v>
      </c>
      <c r="D850" s="2">
        <f>MACD!E850</f>
        <v>-4.4205256307689567E-2</v>
      </c>
      <c r="E850" s="2">
        <f>MACD!F850</f>
        <v>-0.10243184413674057</v>
      </c>
      <c r="F850" s="2">
        <f>'Moving Avg'!D850</f>
        <v>1.6954</v>
      </c>
      <c r="G850" s="2">
        <f>'Moving Avg'!F850</f>
        <v>1.6265100000000001</v>
      </c>
      <c r="H850" s="2">
        <f>'Moving Avg'!G850</f>
        <v>1.3891980000000004</v>
      </c>
      <c r="I850" s="2">
        <f>'Moving Avg'!H850</f>
        <v>1.2128185000000009</v>
      </c>
      <c r="J850" s="5" t="str">
        <f>OBV!F850</f>
        <v>BEARISH</v>
      </c>
      <c r="K850" s="5" t="str">
        <f>OBV!G850</f>
        <v>WEAK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1.6857</v>
      </c>
      <c r="C851" s="2">
        <f>RSI!I851</f>
        <v>66.813571140830106</v>
      </c>
      <c r="D851" s="2">
        <f>MACD!E851</f>
        <v>-2.9832167146510047E-2</v>
      </c>
      <c r="E851" s="2">
        <f>MACD!F851</f>
        <v>-8.7911908738694464E-2</v>
      </c>
      <c r="F851" s="2">
        <f>'Moving Avg'!D851</f>
        <v>1.6898600000000001</v>
      </c>
      <c r="G851" s="2">
        <f>'Moving Avg'!F851</f>
        <v>1.6478000000000002</v>
      </c>
      <c r="H851" s="2">
        <f>'Moving Avg'!G851</f>
        <v>1.3980600000000001</v>
      </c>
      <c r="I851" s="2">
        <f>'Moving Avg'!H851</f>
        <v>1.2154230000000008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1.7030000000000001</v>
      </c>
      <c r="C852" s="2">
        <f>RSI!I852</f>
        <v>68.439319053480133</v>
      </c>
      <c r="D852" s="2">
        <f>MACD!E852</f>
        <v>-5.2466167536027175E-3</v>
      </c>
      <c r="E852" s="2">
        <f>MACD!F852</f>
        <v>-7.1378850341676112E-2</v>
      </c>
      <c r="F852" s="2">
        <f>'Moving Avg'!D852</f>
        <v>1.6912399999999999</v>
      </c>
      <c r="G852" s="2">
        <f>'Moving Avg'!F852</f>
        <v>1.6661450000000002</v>
      </c>
      <c r="H852" s="2">
        <f>'Moving Avg'!G852</f>
        <v>1.4065740000000002</v>
      </c>
      <c r="I852" s="2">
        <f>'Moving Avg'!H852</f>
        <v>1.2181295000000008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1.6960999999999999</v>
      </c>
      <c r="C853" s="2">
        <f>RSI!I853</f>
        <v>67.028918190330188</v>
      </c>
      <c r="D853" s="2">
        <f>MACD!E853</f>
        <v>1.4797864229485258E-2</v>
      </c>
      <c r="E853" s="2">
        <f>MACD!F853</f>
        <v>-5.4143507427443838E-2</v>
      </c>
      <c r="F853" s="2">
        <f>'Moving Avg'!D853</f>
        <v>1.6912400000000001</v>
      </c>
      <c r="G853" s="2">
        <f>'Moving Avg'!F853</f>
        <v>1.6801650000000001</v>
      </c>
      <c r="H853" s="2">
        <f>'Moving Avg'!G853</f>
        <v>1.4146040000000002</v>
      </c>
      <c r="I853" s="2">
        <f>'Moving Avg'!H853</f>
        <v>1.2208800000000009</v>
      </c>
      <c r="J853" s="5" t="str">
        <f>OBV!F853</f>
        <v>BULLISH</v>
      </c>
      <c r="K853" s="5" t="str">
        <f>OBV!G853</f>
        <v>NEUTRAL</v>
      </c>
      <c r="L853" s="5" t="str">
        <f>OBV!H853</f>
        <v>NEUTRAL</v>
      </c>
    </row>
    <row r="854" spans="1:12" ht="13.5" x14ac:dyDescent="0.25">
      <c r="A854" s="3">
        <f>RSI!A854</f>
        <v>43550</v>
      </c>
      <c r="B854" s="2">
        <f>RSI!B854</f>
        <v>1.7272000000000001</v>
      </c>
      <c r="C854" s="2">
        <f>RSI!I854</f>
        <v>70.027123011798139</v>
      </c>
      <c r="D854" s="2">
        <f>MACD!E854</f>
        <v>2.7218493327580084E-2</v>
      </c>
      <c r="E854" s="2">
        <f>MACD!F854</f>
        <v>-3.7871107276439053E-2</v>
      </c>
      <c r="F854" s="2">
        <f>'Moving Avg'!D854</f>
        <v>1.70438</v>
      </c>
      <c r="G854" s="2">
        <f>'Moving Avg'!F854</f>
        <v>1.6915850000000006</v>
      </c>
      <c r="H854" s="2">
        <f>'Moving Avg'!G854</f>
        <v>1.424296</v>
      </c>
      <c r="I854" s="2">
        <f>'Moving Avg'!H854</f>
        <v>1.2236760000000009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1.7306999999999999</v>
      </c>
      <c r="C855" s="2">
        <f>RSI!I855</f>
        <v>70.353852777214243</v>
      </c>
      <c r="D855" s="2">
        <f>MACD!E855</f>
        <v>3.1372906514661958E-2</v>
      </c>
      <c r="E855" s="2">
        <f>MACD!F855</f>
        <v>-2.4022304518218851E-2</v>
      </c>
      <c r="F855" s="2">
        <f>'Moving Avg'!D855</f>
        <v>1.7085399999999999</v>
      </c>
      <c r="G855" s="2">
        <f>'Moving Avg'!F855</f>
        <v>1.6986800000000002</v>
      </c>
      <c r="H855" s="2">
        <f>'Moving Avg'!G855</f>
        <v>1.434404</v>
      </c>
      <c r="I855" s="2">
        <f>'Moving Avg'!H855</f>
        <v>1.2265210000000011</v>
      </c>
      <c r="J855" s="5" t="str">
        <f>OBV!F855</f>
        <v>BULLISH</v>
      </c>
      <c r="K855" s="5" t="str">
        <f>OBV!G855</f>
        <v>STRONG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1.748</v>
      </c>
      <c r="C856" s="2">
        <f>RSI!I856</f>
        <v>71.979756823383596</v>
      </c>
      <c r="D856" s="2">
        <f>MACD!E856</f>
        <v>3.1808724179587688E-2</v>
      </c>
      <c r="E856" s="2">
        <f>MACD!F856</f>
        <v>-1.2856098778657545E-2</v>
      </c>
      <c r="F856" s="2">
        <f>'Moving Avg'!D856</f>
        <v>1.7209999999999996</v>
      </c>
      <c r="G856" s="2">
        <f>'Moving Avg'!F856</f>
        <v>1.7059500000000001</v>
      </c>
      <c r="H856" s="2">
        <f>'Moving Avg'!G856</f>
        <v>1.4448579999999998</v>
      </c>
      <c r="I856" s="2">
        <f>'Moving Avg'!H856</f>
        <v>1.2294525000000009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1.7272000000000001</v>
      </c>
      <c r="C857" s="2">
        <f>RSI!I857</f>
        <v>67.207269153461823</v>
      </c>
      <c r="D857" s="2">
        <f>MACD!E857</f>
        <v>3.0272584467724961E-2</v>
      </c>
      <c r="E857" s="2">
        <f>MACD!F857</f>
        <v>-4.2303621293810437E-3</v>
      </c>
      <c r="F857" s="2">
        <f>'Moving Avg'!D857</f>
        <v>1.7258400000000003</v>
      </c>
      <c r="G857" s="2">
        <f>'Moving Avg'!F857</f>
        <v>1.7092350000000003</v>
      </c>
      <c r="H857" s="2">
        <f>'Moving Avg'!G857</f>
        <v>1.4549639999999999</v>
      </c>
      <c r="I857" s="2">
        <f>'Moving Avg'!H857</f>
        <v>1.2322800000000009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1.7134</v>
      </c>
      <c r="C858" s="2">
        <f>RSI!I858</f>
        <v>64.167437245630765</v>
      </c>
      <c r="D858" s="2">
        <f>MACD!E858</f>
        <v>2.9391875753670416E-2</v>
      </c>
      <c r="E858" s="2">
        <f>MACD!F858</f>
        <v>2.494085447229248E-3</v>
      </c>
      <c r="F858" s="2">
        <f>'Moving Avg'!D858</f>
        <v>1.7292999999999998</v>
      </c>
      <c r="G858" s="2">
        <f>'Moving Avg'!F858</f>
        <v>1.7116600000000002</v>
      </c>
      <c r="H858" s="2">
        <f>'Moving Avg'!G858</f>
        <v>1.4645859999999999</v>
      </c>
      <c r="I858" s="2">
        <f>'Moving Avg'!H858</f>
        <v>1.235038500000001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1.7134</v>
      </c>
      <c r="C859" s="2">
        <f>RSI!I859</f>
        <v>64.167437245630765</v>
      </c>
      <c r="D859" s="2">
        <f>MACD!E859</f>
        <v>2.2846683732645756E-2</v>
      </c>
      <c r="E859" s="2">
        <f>MACD!F859</f>
        <v>6.5646051043125493E-3</v>
      </c>
      <c r="F859" s="2">
        <f>'Moving Avg'!D859</f>
        <v>1.72654</v>
      </c>
      <c r="G859" s="2">
        <f>'Moving Avg'!F859</f>
        <v>1.7142550000000001</v>
      </c>
      <c r="H859" s="2">
        <f>'Moving Avg'!G859</f>
        <v>1.4747620000000001</v>
      </c>
      <c r="I859" s="2">
        <f>'Moving Avg'!H859</f>
        <v>1.2377970000000011</v>
      </c>
      <c r="J859" s="5" t="str">
        <f>OBV!F859</f>
        <v>BULLISH</v>
      </c>
      <c r="K859" s="5" t="str">
        <f>OBV!G859</f>
        <v>STRONG</v>
      </c>
      <c r="L859" s="5" t="str">
        <f>OBV!H859</f>
        <v>BULLISH DIVERGENCE</v>
      </c>
    </row>
    <row r="860" spans="1:12" ht="13.5" x14ac:dyDescent="0.25">
      <c r="A860" s="3">
        <f>RSI!A860</f>
        <v>43558</v>
      </c>
      <c r="B860" s="2">
        <f>RSI!B860</f>
        <v>1.7584</v>
      </c>
      <c r="C860" s="2">
        <f>RSI!I860</f>
        <v>69.401472481569812</v>
      </c>
      <c r="D860" s="2">
        <f>MACD!E860</f>
        <v>2.0979690739163281E-2</v>
      </c>
      <c r="E860" s="2">
        <f>MACD!F860</f>
        <v>9.4476222312826971E-3</v>
      </c>
      <c r="F860" s="2">
        <f>'Moving Avg'!D860</f>
        <v>1.7320799999999998</v>
      </c>
      <c r="G860" s="2">
        <f>'Moving Avg'!F860</f>
        <v>1.7182350000000004</v>
      </c>
      <c r="H860" s="2">
        <f>'Moving Avg'!G860</f>
        <v>1.4852160000000003</v>
      </c>
      <c r="I860" s="2">
        <f>'Moving Avg'!H860</f>
        <v>1.240780500000001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1.7444999999999999</v>
      </c>
      <c r="C861" s="2">
        <f>RSI!I861</f>
        <v>66.185526327334387</v>
      </c>
      <c r="D861" s="2">
        <f>MACD!E861</f>
        <v>1.6031708299948599E-2</v>
      </c>
      <c r="E861" s="2">
        <f>MACD!F861</f>
        <v>1.0764439445015879E-2</v>
      </c>
      <c r="F861" s="2">
        <f>'Moving Avg'!D861</f>
        <v>1.7313800000000001</v>
      </c>
      <c r="G861" s="2">
        <f>'Moving Avg'!F861</f>
        <v>1.721695</v>
      </c>
      <c r="H861" s="2">
        <f>'Moving Avg'!G861</f>
        <v>1.4953220000000003</v>
      </c>
      <c r="I861" s="2">
        <f>'Moving Avg'!H861</f>
        <v>1.243820000000001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1.7306999999999999</v>
      </c>
      <c r="C862" s="2">
        <f>RSI!I862</f>
        <v>63.061234988392599</v>
      </c>
      <c r="D862" s="2">
        <f>MACD!E862</f>
        <v>1.4986061564951969E-2</v>
      </c>
      <c r="E862" s="2">
        <f>MACD!F862</f>
        <v>1.1608763869003096E-2</v>
      </c>
      <c r="F862" s="2">
        <f>'Moving Avg'!D862</f>
        <v>1.7320800000000003</v>
      </c>
      <c r="G862" s="2">
        <f>'Moving Avg'!F862</f>
        <v>1.7197900000000002</v>
      </c>
      <c r="H862" s="2">
        <f>'Moving Avg'!G862</f>
        <v>1.5052220000000001</v>
      </c>
      <c r="I862" s="2">
        <f>'Moving Avg'!H862</f>
        <v>1.2467435000000011</v>
      </c>
      <c r="J862" s="5" t="str">
        <f>OBV!F862</f>
        <v>BEARISH</v>
      </c>
      <c r="K862" s="5" t="str">
        <f>OBV!G862</f>
        <v>NEUTRAL</v>
      </c>
      <c r="L862" s="5" t="str">
        <f>OBV!H862</f>
        <v>BEARISH DIVERGENCE</v>
      </c>
    </row>
    <row r="863" spans="1:12" ht="13.5" x14ac:dyDescent="0.25">
      <c r="A863" s="3">
        <f>RSI!A863</f>
        <v>43563</v>
      </c>
      <c r="B863" s="2">
        <f>RSI!B863</f>
        <v>1.7444999999999999</v>
      </c>
      <c r="C863" s="2">
        <f>RSI!I863</f>
        <v>64.848218406588131</v>
      </c>
      <c r="D863" s="2">
        <f>MACD!E863</f>
        <v>1.1596611142206115E-2</v>
      </c>
      <c r="E863" s="2">
        <f>MACD!F863</f>
        <v>1.16063333236437E-2</v>
      </c>
      <c r="F863" s="2">
        <f>'Moving Avg'!D863</f>
        <v>1.7383</v>
      </c>
      <c r="G863" s="2">
        <f>'Moving Avg'!F863</f>
        <v>1.71875</v>
      </c>
      <c r="H863" s="2">
        <f>'Moving Avg'!G863</f>
        <v>1.5153279999999998</v>
      </c>
      <c r="I863" s="2">
        <f>'Moving Avg'!H863</f>
        <v>1.249657500000001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1.7342</v>
      </c>
      <c r="C864" s="2">
        <f>RSI!I864</f>
        <v>62.420984733019239</v>
      </c>
      <c r="D864" s="2">
        <f>MACD!E864</f>
        <v>1.3804915099972392E-2</v>
      </c>
      <c r="E864" s="2">
        <f>MACD!F864</f>
        <v>1.2046049678909439E-2</v>
      </c>
      <c r="F864" s="2">
        <f>'Moving Avg'!D864</f>
        <v>1.7424599999999999</v>
      </c>
      <c r="G864" s="2">
        <f>'Moving Avg'!F864</f>
        <v>1.7177149999999997</v>
      </c>
      <c r="H864" s="2">
        <f>'Moving Avg'!G864</f>
        <v>1.5259199999999999</v>
      </c>
      <c r="I864" s="2">
        <f>'Moving Avg'!H864</f>
        <v>1.252520000000001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1.7791999999999999</v>
      </c>
      <c r="C865" s="2">
        <f>RSI!I865</f>
        <v>68.047928017723137</v>
      </c>
      <c r="D865" s="2">
        <f>MACD!E865</f>
        <v>1.2503102928991705E-2</v>
      </c>
      <c r="E865" s="2">
        <f>MACD!F865</f>
        <v>1.2137460328925893E-2</v>
      </c>
      <c r="F865" s="2">
        <f>'Moving Avg'!D865</f>
        <v>1.7466199999999996</v>
      </c>
      <c r="G865" s="2">
        <f>'Moving Avg'!F865</f>
        <v>1.7206600000000001</v>
      </c>
      <c r="H865" s="2">
        <f>'Moving Avg'!G865</f>
        <v>1.5367200000000003</v>
      </c>
      <c r="I865" s="2">
        <f>'Moving Avg'!H865</f>
        <v>1.2556235000000009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1.7444999999999999</v>
      </c>
      <c r="C866" s="2">
        <f>RSI!I866</f>
        <v>60.522277456036093</v>
      </c>
      <c r="D866" s="2">
        <f>MACD!E866</f>
        <v>1.6019881394132574E-2</v>
      </c>
      <c r="E866" s="2">
        <f>MACD!F866</f>
        <v>1.291394454196723E-2</v>
      </c>
      <c r="F866" s="2">
        <f>'Moving Avg'!D866</f>
        <v>1.7466200000000001</v>
      </c>
      <c r="G866" s="2">
        <f>'Moving Avg'!F866</f>
        <v>1.7222150000000003</v>
      </c>
      <c r="H866" s="2">
        <f>'Moving Avg'!G866</f>
        <v>1.546826</v>
      </c>
      <c r="I866" s="2">
        <f>'Moving Avg'!H866</f>
        <v>1.2585690000000007</v>
      </c>
      <c r="J866" s="5" t="str">
        <f>OBV!F866</f>
        <v>BULLISH</v>
      </c>
      <c r="K866" s="5" t="str">
        <f>OBV!G866</f>
        <v>STRONG</v>
      </c>
      <c r="L866" s="5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1.7653000000000001</v>
      </c>
      <c r="C867" s="2">
        <f>RSI!I867</f>
        <v>63.152857382428344</v>
      </c>
      <c r="D867" s="2">
        <f>MACD!E867</f>
        <v>1.3891774705634408E-2</v>
      </c>
      <c r="E867" s="2">
        <f>MACD!F867</f>
        <v>1.3109510574700667E-2</v>
      </c>
      <c r="F867" s="2">
        <f>'Moving Avg'!D867</f>
        <v>1.7535399999999999</v>
      </c>
      <c r="G867" s="2">
        <f>'Moving Avg'!F867</f>
        <v>1.7256750000000001</v>
      </c>
      <c r="H867" s="2">
        <f>'Moving Avg'!G867</f>
        <v>1.5579020000000003</v>
      </c>
      <c r="I867" s="2">
        <f>'Moving Avg'!H867</f>
        <v>1.2616340000000006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1.8138000000000001</v>
      </c>
      <c r="C868" s="2">
        <f>RSI!I868</f>
        <v>68.434564176456362</v>
      </c>
      <c r="D868" s="2">
        <f>MACD!E868</f>
        <v>5.9162862778294745E-3</v>
      </c>
      <c r="E868" s="2">
        <f>MACD!F868</f>
        <v>1.1670865715326429E-2</v>
      </c>
      <c r="F868" s="2">
        <f>'Moving Avg'!D868</f>
        <v>1.7673999999999999</v>
      </c>
      <c r="G868" s="2">
        <f>'Moving Avg'!F868</f>
        <v>1.73156</v>
      </c>
      <c r="H868" s="2">
        <f>'Moving Avg'!G868</f>
        <v>1.5700180000000001</v>
      </c>
      <c r="I868" s="2">
        <f>'Moving Avg'!H868</f>
        <v>1.2648945000000007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1.8691</v>
      </c>
      <c r="C869" s="2">
        <f>RSI!I869</f>
        <v>73.158882405235431</v>
      </c>
      <c r="D869" s="2">
        <f>MACD!E869</f>
        <v>-5.6401936730468005E-3</v>
      </c>
      <c r="E869" s="2">
        <f>MACD!F869</f>
        <v>8.2086538376517828E-3</v>
      </c>
      <c r="F869" s="2">
        <f>'Moving Avg'!D869</f>
        <v>1.7943799999999999</v>
      </c>
      <c r="G869" s="2">
        <f>'Moving Avg'!F869</f>
        <v>1.74194</v>
      </c>
      <c r="H869" s="2">
        <f>'Moving Avg'!G869</f>
        <v>1.5833780000000002</v>
      </c>
      <c r="I869" s="2">
        <f>'Moving Avg'!H869</f>
        <v>1.2683845000000005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</row>
    <row r="870" spans="1:12" ht="13.5" x14ac:dyDescent="0.25">
      <c r="A870" s="3">
        <f>RSI!A870</f>
        <v>43573</v>
      </c>
      <c r="B870" s="2">
        <f>RSI!B870</f>
        <v>1.9003000000000001</v>
      </c>
      <c r="C870" s="2">
        <f>RSI!I870</f>
        <v>75.396275792532606</v>
      </c>
      <c r="D870" s="2">
        <f>MACD!E870</f>
        <v>-1.17925333078015E-2</v>
      </c>
      <c r="E870" s="2">
        <f>MACD!F870</f>
        <v>4.2084164085611263E-3</v>
      </c>
      <c r="F870" s="2">
        <f>'Moving Avg'!D870</f>
        <v>1.8186</v>
      </c>
      <c r="G870" s="2">
        <f>'Moving Avg'!F870</f>
        <v>1.7514599999999998</v>
      </c>
      <c r="H870" s="2">
        <f>'Moving Avg'!G870</f>
        <v>1.5971540000000002</v>
      </c>
      <c r="I870" s="2">
        <f>'Moving Avg'!H870</f>
        <v>1.2720305000000005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</row>
    <row r="871" spans="1:12" ht="13.5" x14ac:dyDescent="0.25">
      <c r="A871" s="3">
        <f>RSI!A871</f>
        <v>43574</v>
      </c>
      <c r="B871" s="2">
        <f>RSI!B871</f>
        <v>1.9695</v>
      </c>
      <c r="C871" s="2">
        <f>RSI!I871</f>
        <v>79.481560021020798</v>
      </c>
      <c r="D871" s="2">
        <f>MACD!E871</f>
        <v>-2.535983606086778E-2</v>
      </c>
      <c r="E871" s="2">
        <f>MACD!F871</f>
        <v>-1.7052340853246552E-3</v>
      </c>
      <c r="F871" s="2">
        <f>'Moving Avg'!D871</f>
        <v>1.8635999999999999</v>
      </c>
      <c r="G871" s="2">
        <f>'Moving Avg'!F871</f>
        <v>1.7656499999999995</v>
      </c>
      <c r="H871" s="2">
        <f>'Moving Avg'!G871</f>
        <v>1.6124520000000002</v>
      </c>
      <c r="I871" s="2">
        <f>'Moving Avg'!H871</f>
        <v>1.2760695000000006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2.0076000000000001</v>
      </c>
      <c r="C872" s="2">
        <f>RSI!I872</f>
        <v>81.320587446093441</v>
      </c>
      <c r="D872" s="2">
        <f>MACD!E872</f>
        <v>-4.3209889943630619E-2</v>
      </c>
      <c r="E872" s="2">
        <f>MACD!F872</f>
        <v>-1.0006165256985848E-2</v>
      </c>
      <c r="F872" s="2">
        <f>'Moving Avg'!D872</f>
        <v>1.9120599999999999</v>
      </c>
      <c r="G872" s="2">
        <f>'Moving Avg'!F872</f>
        <v>1.7808799999999998</v>
      </c>
      <c r="H872" s="2">
        <f>'Moving Avg'!G872</f>
        <v>1.628512</v>
      </c>
      <c r="I872" s="2">
        <f>'Moving Avg'!H872</f>
        <v>1.2803150000000005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2.0699000000000001</v>
      </c>
      <c r="C873" s="2">
        <f>RSI!I873</f>
        <v>83.866888538135953</v>
      </c>
      <c r="D873" s="2">
        <f>MACD!E873</f>
        <v>-6.2349847943588443E-2</v>
      </c>
      <c r="E873" s="2">
        <f>MACD!F873</f>
        <v>-2.0474901794306367E-2</v>
      </c>
      <c r="F873" s="2">
        <f>'Moving Avg'!D873</f>
        <v>1.9632799999999999</v>
      </c>
      <c r="G873" s="2">
        <f>'Moving Avg'!F873</f>
        <v>1.7995699999999999</v>
      </c>
      <c r="H873" s="2">
        <f>'Moving Avg'!G873</f>
        <v>1.6456120000000001</v>
      </c>
      <c r="I873" s="2">
        <f>'Moving Avg'!H873</f>
        <v>1.2849505000000006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2.0941000000000001</v>
      </c>
      <c r="C874" s="2">
        <f>RSI!I874</f>
        <v>84.737234230723857</v>
      </c>
      <c r="D874" s="2">
        <f>MACD!E874</f>
        <v>-8.3720472041064697E-2</v>
      </c>
      <c r="E874" s="2">
        <f>MACD!F874</f>
        <v>-3.3124015843658039E-2</v>
      </c>
      <c r="F874" s="2">
        <f>'Moving Avg'!D874</f>
        <v>2.0082800000000001</v>
      </c>
      <c r="G874" s="2">
        <f>'Moving Avg'!F874</f>
        <v>1.8179149999999997</v>
      </c>
      <c r="H874" s="2">
        <f>'Moving Avg'!G874</f>
        <v>1.6627099999999999</v>
      </c>
      <c r="I874" s="2">
        <f>'Moving Avg'!H874</f>
        <v>1.2896755000000004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2.0284</v>
      </c>
      <c r="C875" s="2">
        <f>RSI!I875</f>
        <v>73.192707135087758</v>
      </c>
      <c r="D875" s="2">
        <f>MACD!E875</f>
        <v>-9.1821439957422646E-2</v>
      </c>
      <c r="E875" s="2">
        <f>MACD!F875</f>
        <v>-4.4863500666410962E-2</v>
      </c>
      <c r="F875" s="2">
        <f>'Moving Avg'!D875</f>
        <v>2.0339</v>
      </c>
      <c r="G875" s="2">
        <f>'Moving Avg'!F875</f>
        <v>1.8327999999999995</v>
      </c>
      <c r="H875" s="2">
        <f>'Moving Avg'!G875</f>
        <v>1.6784939999999999</v>
      </c>
      <c r="I875" s="2">
        <f>'Moving Avg'!H875</f>
        <v>1.2940090000000004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</row>
    <row r="876" spans="1:12" ht="13.5" x14ac:dyDescent="0.25">
      <c r="A876" s="3">
        <f>RSI!A876</f>
        <v>43581</v>
      </c>
      <c r="B876" s="2">
        <f>RSI!B876</f>
        <v>2.0699000000000001</v>
      </c>
      <c r="C876" s="2">
        <f>RSI!I876</f>
        <v>75.466394031794081</v>
      </c>
      <c r="D876" s="2">
        <f>MACD!E876</f>
        <v>-0.10837437561887198</v>
      </c>
      <c r="E876" s="2">
        <f>MACD!F876</f>
        <v>-5.7565675656903167E-2</v>
      </c>
      <c r="F876" s="2">
        <f>'Moving Avg'!D876</f>
        <v>2.0539800000000001</v>
      </c>
      <c r="G876" s="2">
        <f>'Moving Avg'!F876</f>
        <v>1.848895</v>
      </c>
      <c r="H876" s="2">
        <f>'Moving Avg'!G876</f>
        <v>1.6955240000000003</v>
      </c>
      <c r="I876" s="2">
        <f>'Moving Avg'!H876</f>
        <v>1.2986790000000006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2.0594999999999999</v>
      </c>
      <c r="C877" s="2">
        <f>RSI!I877</f>
        <v>73.77761724431528</v>
      </c>
      <c r="D877" s="2">
        <f>MACD!E877</f>
        <v>-0.11984605597335407</v>
      </c>
      <c r="E877" s="2">
        <f>MACD!F877</f>
        <v>-7.0021751720193356E-2</v>
      </c>
      <c r="F877" s="2">
        <f>'Moving Avg'!D877</f>
        <v>2.0643599999999998</v>
      </c>
      <c r="G877" s="2">
        <f>'Moving Avg'!F877</f>
        <v>1.86551</v>
      </c>
      <c r="H877" s="2">
        <f>'Moving Avg'!G877</f>
        <v>1.7118620000000004</v>
      </c>
      <c r="I877" s="2">
        <f>'Moving Avg'!H877</f>
        <v>1.3030400000000006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</row>
    <row r="878" spans="1:12" ht="13.5" x14ac:dyDescent="0.25">
      <c r="A878" s="3">
        <f>RSI!A878</f>
        <v>43585</v>
      </c>
      <c r="B878" s="2">
        <f>RSI!B878</f>
        <v>2.0560999999999998</v>
      </c>
      <c r="C878" s="2">
        <f>RSI!I878</f>
        <v>73.200896842439874</v>
      </c>
      <c r="D878" s="2">
        <f>MACD!E878</f>
        <v>-0.12310738894654216</v>
      </c>
      <c r="E878" s="2">
        <f>MACD!F878</f>
        <v>-8.0638879165463112E-2</v>
      </c>
      <c r="F878" s="2">
        <f>'Moving Avg'!D878</f>
        <v>2.0615999999999999</v>
      </c>
      <c r="G878" s="2">
        <f>'Moving Avg'!F878</f>
        <v>1.8826450000000001</v>
      </c>
      <c r="H878" s="2">
        <f>'Moving Avg'!G878</f>
        <v>1.7281320000000002</v>
      </c>
      <c r="I878" s="2">
        <f>'Moving Avg'!H878</f>
        <v>1.3073840000000003</v>
      </c>
      <c r="J878" s="5" t="str">
        <f>OBV!F878</f>
        <v>BULLISH</v>
      </c>
      <c r="K878" s="5" t="str">
        <f>OBV!G878</f>
        <v>STRONG</v>
      </c>
      <c r="L878" s="5" t="str">
        <f>OBV!H878</f>
        <v>BULLISH DIVERGENCE</v>
      </c>
    </row>
    <row r="879" spans="1:12" ht="13.5" x14ac:dyDescent="0.25">
      <c r="A879" s="3">
        <f>RSI!A879</f>
        <v>43587</v>
      </c>
      <c r="B879" s="2">
        <f>RSI!B879</f>
        <v>2.0076000000000001</v>
      </c>
      <c r="C879" s="2">
        <f>RSI!I879</f>
        <v>65.352992936573003</v>
      </c>
      <c r="D879" s="2">
        <f>MACD!E879</f>
        <v>-0.11492059980648706</v>
      </c>
      <c r="E879" s="2">
        <f>MACD!F879</f>
        <v>-8.7495223293667906E-2</v>
      </c>
      <c r="F879" s="2">
        <f>'Moving Avg'!D879</f>
        <v>2.0442999999999998</v>
      </c>
      <c r="G879" s="2">
        <f>'Moving Avg'!F879</f>
        <v>1.8973550000000003</v>
      </c>
      <c r="H879" s="2">
        <f>'Moving Avg'!G879</f>
        <v>1.7433620000000005</v>
      </c>
      <c r="I879" s="2">
        <f>'Moving Avg'!H879</f>
        <v>1.3115205000000005</v>
      </c>
      <c r="J879" s="5" t="str">
        <f>OBV!F879</f>
        <v>BEARISH</v>
      </c>
      <c r="K879" s="5" t="str">
        <f>OBV!G879</f>
        <v>WEAK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1.9972000000000001</v>
      </c>
      <c r="C880" s="2">
        <f>RSI!I880</f>
        <v>63.774081497494059</v>
      </c>
      <c r="D880" s="2">
        <f>MACD!E880</f>
        <v>-0.10320478951377732</v>
      </c>
      <c r="E880" s="2">
        <f>MACD!F880</f>
        <v>-9.0637136537689802E-2</v>
      </c>
      <c r="F880" s="2">
        <f>'Moving Avg'!D880</f>
        <v>2.0380600000000002</v>
      </c>
      <c r="G880" s="2">
        <f>'Moving Avg'!F880</f>
        <v>1.9092949999999997</v>
      </c>
      <c r="H880" s="2">
        <f>'Moving Avg'!G880</f>
        <v>1.7583840000000006</v>
      </c>
      <c r="I880" s="2">
        <f>'Moving Avg'!H880</f>
        <v>1.3157260000000008</v>
      </c>
      <c r="J880" s="5" t="str">
        <f>OBV!F880</f>
        <v>BEARISH</v>
      </c>
      <c r="K880" s="5" t="str">
        <f>OBV!G880</f>
        <v>WEAK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2.0076000000000001</v>
      </c>
      <c r="C881" s="2">
        <f>RSI!I881</f>
        <v>64.692712971722187</v>
      </c>
      <c r="D881" s="2">
        <f>MACD!E881</f>
        <v>-8.4078102936710808E-2</v>
      </c>
      <c r="E881" s="2">
        <f>MACD!F881</f>
        <v>-8.9325329817494012E-2</v>
      </c>
      <c r="F881" s="2">
        <f>'Moving Avg'!D881</f>
        <v>2.0255999999999998</v>
      </c>
      <c r="G881" s="2">
        <f>'Moving Avg'!F881</f>
        <v>1.9224500000000007</v>
      </c>
      <c r="H881" s="2">
        <f>'Moving Avg'!G881</f>
        <v>1.7733380000000005</v>
      </c>
      <c r="I881" s="2">
        <f>'Moving Avg'!H881</f>
        <v>1.3199835000000011</v>
      </c>
      <c r="J881" s="5" t="str">
        <f>OBV!F881</f>
        <v>BEARISH</v>
      </c>
      <c r="K881" s="5" t="str">
        <f>OBV!G881</f>
        <v>WEAK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1.9938</v>
      </c>
      <c r="C882" s="2">
        <f>RSI!I882</f>
        <v>62.430421225267906</v>
      </c>
      <c r="D882" s="2">
        <f>MACD!E882</f>
        <v>-6.1685079516653474E-2</v>
      </c>
      <c r="E882" s="2">
        <f>MACD!F882</f>
        <v>-8.3797279757325913E-2</v>
      </c>
      <c r="F882" s="2">
        <f>'Moving Avg'!D882</f>
        <v>2.0124599999999999</v>
      </c>
      <c r="G882" s="2">
        <f>'Moving Avg'!F882</f>
        <v>1.935605</v>
      </c>
      <c r="H882" s="2">
        <f>'Moving Avg'!G882</f>
        <v>1.7864920000000004</v>
      </c>
      <c r="I882" s="2">
        <f>'Moving Avg'!H882</f>
        <v>1.3240680000000011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1.9695</v>
      </c>
      <c r="C883" s="2">
        <f>RSI!I883</f>
        <v>58.547878192131741</v>
      </c>
      <c r="D883" s="2">
        <f>MACD!E883</f>
        <v>-3.1895843737216545E-2</v>
      </c>
      <c r="E883" s="2">
        <f>MACD!F883</f>
        <v>-7.3416992553304042E-2</v>
      </c>
      <c r="F883" s="2">
        <f>'Moving Avg'!D883</f>
        <v>1.9951399999999999</v>
      </c>
      <c r="G883" s="2">
        <f>'Moving Avg'!F883</f>
        <v>1.9468550000000007</v>
      </c>
      <c r="H883" s="2">
        <f>'Moving Avg'!G883</f>
        <v>1.7975680000000005</v>
      </c>
      <c r="I883" s="2">
        <f>'Moving Avg'!H883</f>
        <v>1.3278580000000004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1.9383999999999999</v>
      </c>
      <c r="C884" s="2">
        <f>RSI!I884</f>
        <v>53.925622373723286</v>
      </c>
      <c r="D884" s="2">
        <f>MACD!E884</f>
        <v>-1.0222733261224803E-3</v>
      </c>
      <c r="E884" s="2">
        <f>MACD!F884</f>
        <v>-5.893804870786773E-2</v>
      </c>
      <c r="F884" s="2">
        <f>'Moving Avg'!D884</f>
        <v>1.9813000000000003</v>
      </c>
      <c r="G884" s="2">
        <f>'Moving Avg'!F884</f>
        <v>1.9570650000000001</v>
      </c>
      <c r="H884" s="2">
        <f>'Moving Avg'!G884</f>
        <v>1.8063600000000006</v>
      </c>
      <c r="I884" s="2">
        <f>'Moving Avg'!H884</f>
        <v>1.3313370000000007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1.9661</v>
      </c>
      <c r="C885" s="2">
        <f>RSI!I885</f>
        <v>57.169052612498561</v>
      </c>
      <c r="D885" s="2">
        <f>MACD!E885</f>
        <v>1.2792886093693445E-2</v>
      </c>
      <c r="E885" s="2">
        <f>MACD!F885</f>
        <v>-4.45918617475555E-2</v>
      </c>
      <c r="F885" s="2">
        <f>'Moving Avg'!D885</f>
        <v>1.9750799999999997</v>
      </c>
      <c r="G885" s="2">
        <f>'Moving Avg'!F885</f>
        <v>1.9664099999999998</v>
      </c>
      <c r="H885" s="2">
        <f>'Moving Avg'!G885</f>
        <v>1.8139060000000002</v>
      </c>
      <c r="I885" s="2">
        <f>'Moving Avg'!H885</f>
        <v>1.3349545000000007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1.9695</v>
      </c>
      <c r="C886" s="2">
        <f>RSI!I886</f>
        <v>57.563931628403466</v>
      </c>
      <c r="D886" s="2">
        <f>MACD!E886</f>
        <v>3.0313676110999888E-2</v>
      </c>
      <c r="E886" s="2">
        <f>MACD!F886</f>
        <v>-2.9610754175844422E-2</v>
      </c>
      <c r="F886" s="2">
        <f>'Moving Avg'!D886</f>
        <v>1.9674599999999998</v>
      </c>
      <c r="G886" s="2">
        <f>'Moving Avg'!F886</f>
        <v>1.9776600000000002</v>
      </c>
      <c r="H886" s="2">
        <f>'Moving Avg'!G886</f>
        <v>1.8212440000000003</v>
      </c>
      <c r="I886" s="2">
        <f>'Moving Avg'!H886</f>
        <v>1.3384330000000002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1.9557</v>
      </c>
      <c r="C887" s="2">
        <f>RSI!I887</f>
        <v>55.334040738915682</v>
      </c>
      <c r="D887" s="2">
        <f>MACD!E887</f>
        <v>4.4261717564889613E-2</v>
      </c>
      <c r="E887" s="2">
        <f>MACD!F887</f>
        <v>-1.4836259827697616E-2</v>
      </c>
      <c r="F887" s="2">
        <f>'Moving Avg'!D887</f>
        <v>1.9598399999999998</v>
      </c>
      <c r="G887" s="2">
        <f>'Moving Avg'!F887</f>
        <v>1.9871799999999997</v>
      </c>
      <c r="H887" s="2">
        <f>'Moving Avg'!G887</f>
        <v>1.8271280000000001</v>
      </c>
      <c r="I887" s="2">
        <f>'Moving Avg'!H887</f>
        <v>1.341877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1.9349000000000001</v>
      </c>
      <c r="C888" s="2">
        <f>RSI!I888</f>
        <v>52.060551902135295</v>
      </c>
      <c r="D888" s="2">
        <f>MACD!E888</f>
        <v>5.6885833033721855E-2</v>
      </c>
      <c r="E888" s="2">
        <f>MACD!F888</f>
        <v>-4.9184125541372296E-4</v>
      </c>
      <c r="F888" s="2">
        <f>'Moving Avg'!D888</f>
        <v>1.95292</v>
      </c>
      <c r="G888" s="2">
        <f>'Moving Avg'!F888</f>
        <v>1.9932349999999996</v>
      </c>
      <c r="H888" s="2">
        <f>'Moving Avg'!G888</f>
        <v>1.8325279999999997</v>
      </c>
      <c r="I888" s="2">
        <f>'Moving Avg'!H888</f>
        <v>1.3452170000000003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1.9176</v>
      </c>
      <c r="C889" s="2">
        <f>RSI!I889</f>
        <v>49.440735521197531</v>
      </c>
      <c r="D889" s="2">
        <f>MACD!E889</f>
        <v>6.1329389790969691E-2</v>
      </c>
      <c r="E889" s="2">
        <f>MACD!F889</f>
        <v>1.187240495386296E-2</v>
      </c>
      <c r="F889" s="2">
        <f>'Moving Avg'!D889</f>
        <v>1.94876</v>
      </c>
      <c r="G889" s="2">
        <f>'Moving Avg'!F889</f>
        <v>1.9956600000000002</v>
      </c>
      <c r="H889" s="2">
        <f>'Moving Avg'!G889</f>
        <v>1.8376499999999996</v>
      </c>
      <c r="I889" s="2">
        <f>'Moving Avg'!H889</f>
        <v>1.3484015000000003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1.9037999999999999</v>
      </c>
      <c r="C890" s="2">
        <f>RSI!I890</f>
        <v>47.392005011885175</v>
      </c>
      <c r="D890" s="2">
        <f>MACD!E890</f>
        <v>6.4559761725668352E-2</v>
      </c>
      <c r="E890" s="2">
        <f>MACD!F890</f>
        <v>2.2409876308224039E-2</v>
      </c>
      <c r="F890" s="2">
        <f>'Moving Avg'!D890</f>
        <v>1.9362999999999999</v>
      </c>
      <c r="G890" s="2">
        <f>'Moving Avg'!F890</f>
        <v>1.995835</v>
      </c>
      <c r="H890" s="2">
        <f>'Moving Avg'!G890</f>
        <v>1.8421499999999997</v>
      </c>
      <c r="I890" s="2">
        <f>'Moving Avg'!H890</f>
        <v>1.3515515000000002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1.8865000000000001</v>
      </c>
      <c r="C891" s="2">
        <f>RSI!I891</f>
        <v>44.881183107645306</v>
      </c>
      <c r="D891" s="2">
        <f>MACD!E891</f>
        <v>7.0300825073644102E-2</v>
      </c>
      <c r="E891" s="2">
        <f>MACD!F891</f>
        <v>3.1988066061308051E-2</v>
      </c>
      <c r="F891" s="2">
        <f>'Moving Avg'!D891</f>
        <v>1.9197</v>
      </c>
      <c r="G891" s="2">
        <f>'Moving Avg'!F891</f>
        <v>1.9916849999999997</v>
      </c>
      <c r="H891" s="2">
        <f>'Moving Avg'!G891</f>
        <v>1.8463739999999995</v>
      </c>
      <c r="I891" s="2">
        <f>'Moving Avg'!H891</f>
        <v>1.354719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1.883</v>
      </c>
      <c r="C892" s="2">
        <f>RSI!I892</f>
        <v>44.369032829981236</v>
      </c>
      <c r="D892" s="2">
        <f>MACD!E892</f>
        <v>7.3513899490734724E-2</v>
      </c>
      <c r="E892" s="2">
        <f>MACD!F892</f>
        <v>4.0293232747193389E-2</v>
      </c>
      <c r="F892" s="2">
        <f>'Moving Avg'!D892</f>
        <v>1.90516</v>
      </c>
      <c r="G892" s="2">
        <f>'Moving Avg'!F892</f>
        <v>1.985455</v>
      </c>
      <c r="H892" s="2">
        <f>'Moving Avg'!G892</f>
        <v>1.8486579999999992</v>
      </c>
      <c r="I892" s="2">
        <f>'Moving Avg'!H892</f>
        <v>1.357869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1.9003000000000001</v>
      </c>
      <c r="C893" s="2">
        <f>RSI!I893</f>
        <v>47.554714051673976</v>
      </c>
      <c r="D893" s="2">
        <f>MACD!E893</f>
        <v>7.1436235293403927E-2</v>
      </c>
      <c r="E893" s="2">
        <f>MACD!F893</f>
        <v>4.6521833256435496E-2</v>
      </c>
      <c r="F893" s="2">
        <f>'Moving Avg'!D893</f>
        <v>1.8982399999999999</v>
      </c>
      <c r="G893" s="2">
        <f>'Moving Avg'!F893</f>
        <v>1.9769750000000001</v>
      </c>
      <c r="H893" s="2">
        <f>'Moving Avg'!G893</f>
        <v>1.8513579999999996</v>
      </c>
      <c r="I893" s="2">
        <f>'Moving Avg'!H893</f>
        <v>1.3610709999999999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1.8865000000000001</v>
      </c>
      <c r="C894" s="2">
        <f>RSI!I894</f>
        <v>45.325039079466471</v>
      </c>
      <c r="D894" s="2">
        <f>MACD!E894</f>
        <v>6.602055838331955E-2</v>
      </c>
      <c r="E894" s="2">
        <f>MACD!F894</f>
        <v>5.0421578281812311E-2</v>
      </c>
      <c r="F894" s="2">
        <f>'Moving Avg'!D894</f>
        <v>1.89202</v>
      </c>
      <c r="G894" s="2">
        <f>'Moving Avg'!F894</f>
        <v>1.9665950000000003</v>
      </c>
      <c r="H894" s="2">
        <f>'Moving Avg'!G894</f>
        <v>1.8539899999999994</v>
      </c>
      <c r="I894" s="2">
        <f>'Moving Avg'!H894</f>
        <v>1.3643595000000004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1.8345</v>
      </c>
      <c r="C895" s="2">
        <f>RSI!I895</f>
        <v>38.079815939145554</v>
      </c>
      <c r="D895" s="2">
        <f>MACD!E895</f>
        <v>6.9729978942275617E-2</v>
      </c>
      <c r="E895" s="2">
        <f>MACD!F895</f>
        <v>5.4283258413904974E-2</v>
      </c>
      <c r="F895" s="2">
        <f>'Moving Avg'!D895</f>
        <v>1.8781600000000001</v>
      </c>
      <c r="G895" s="2">
        <f>'Moving Avg'!F895</f>
        <v>1.9569000000000003</v>
      </c>
      <c r="H895" s="2">
        <f>'Moving Avg'!G895</f>
        <v>1.8562739999999998</v>
      </c>
      <c r="I895" s="2">
        <f>'Moving Avg'!H895</f>
        <v>1.3673880000000003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1.8865000000000001</v>
      </c>
      <c r="C896" s="2">
        <f>RSI!I896</f>
        <v>47.173682886965118</v>
      </c>
      <c r="D896" s="2">
        <f>MACD!E896</f>
        <v>7.0012516657215418E-2</v>
      </c>
      <c r="E896" s="2">
        <f>MACD!F896</f>
        <v>5.7429110062567068E-2</v>
      </c>
      <c r="F896" s="2">
        <f>'Moving Avg'!D896</f>
        <v>1.8781600000000001</v>
      </c>
      <c r="G896" s="2">
        <f>'Moving Avg'!F896</f>
        <v>1.94773</v>
      </c>
      <c r="H896" s="2">
        <f>'Moving Avg'!G896</f>
        <v>1.8597359999999994</v>
      </c>
      <c r="I896" s="2">
        <f>'Moving Avg'!H896</f>
        <v>1.3707630000000004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1.8968</v>
      </c>
      <c r="C897" s="2">
        <f>RSI!I897</f>
        <v>48.7783626603972</v>
      </c>
      <c r="D897" s="2">
        <f>MACD!E897</f>
        <v>6.7495843736929295E-2</v>
      </c>
      <c r="E897" s="2">
        <f>MACD!F897</f>
        <v>5.9442456797439515E-2</v>
      </c>
      <c r="F897" s="2">
        <f>'Moving Avg'!D897</f>
        <v>1.8809200000000001</v>
      </c>
      <c r="G897" s="2">
        <f>'Moving Avg'!F897</f>
        <v>1.939595</v>
      </c>
      <c r="H897" s="2">
        <f>'Moving Avg'!G897</f>
        <v>1.8637499999999994</v>
      </c>
      <c r="I897" s="2">
        <f>'Moving Avg'!H897</f>
        <v>1.3742760000000005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1.883</v>
      </c>
      <c r="C898" s="2">
        <f>RSI!I898</f>
        <v>46.73021000798132</v>
      </c>
      <c r="D898" s="2">
        <f>MACD!E898</f>
        <v>6.3248355337993667E-2</v>
      </c>
      <c r="E898" s="2">
        <f>MACD!F898</f>
        <v>6.0203636505550349E-2</v>
      </c>
      <c r="F898" s="2">
        <f>'Moving Avg'!D898</f>
        <v>1.8774599999999999</v>
      </c>
      <c r="G898" s="2">
        <f>'Moving Avg'!F898</f>
        <v>1.9309400000000001</v>
      </c>
      <c r="H898" s="2">
        <f>'Moving Avg'!G898</f>
        <v>1.8674879999999996</v>
      </c>
      <c r="I898" s="2">
        <f>'Moving Avg'!H898</f>
        <v>1.3776335</v>
      </c>
      <c r="J898" s="5" t="str">
        <f>OBV!F898</f>
        <v>BULLISH</v>
      </c>
      <c r="K898" s="5" t="str">
        <f>OBV!G898</f>
        <v>NEUTRAL</v>
      </c>
      <c r="L898" s="5" t="str">
        <f>OBV!H898</f>
        <v>BULLISH DIVERGENCE</v>
      </c>
    </row>
    <row r="899" spans="1:12" ht="13.5" x14ac:dyDescent="0.25">
      <c r="A899" s="3">
        <f>RSI!A899</f>
        <v>43615</v>
      </c>
      <c r="B899" s="2">
        <f>RSI!B899</f>
        <v>1.8865000000000001</v>
      </c>
      <c r="C899" s="2">
        <f>RSI!I899</f>
        <v>47.334210571285048</v>
      </c>
      <c r="D899" s="2">
        <f>MACD!E899</f>
        <v>5.6870427329277717E-2</v>
      </c>
      <c r="E899" s="2">
        <f>MACD!F899</f>
        <v>5.9536994670295829E-2</v>
      </c>
      <c r="F899" s="2">
        <f>'Moving Avg'!D899</f>
        <v>1.8774599999999999</v>
      </c>
      <c r="G899" s="2">
        <f>'Moving Avg'!F899</f>
        <v>1.9248850000000002</v>
      </c>
      <c r="H899" s="2">
        <f>'Moving Avg'!G899</f>
        <v>1.8719879999999995</v>
      </c>
      <c r="I899" s="2">
        <f>'Moving Avg'!H899</f>
        <v>1.3810085000000001</v>
      </c>
      <c r="J899" s="5" t="str">
        <f>OBV!F899</f>
        <v>BULLISH</v>
      </c>
      <c r="K899" s="5" t="str">
        <f>OBV!G899</f>
        <v>NEUTRAL</v>
      </c>
      <c r="L899" s="5" t="str">
        <f>OBV!H899</f>
        <v>NEUTRAL</v>
      </c>
    </row>
    <row r="900" spans="1:12" ht="13.5" x14ac:dyDescent="0.25">
      <c r="A900" s="3">
        <f>RSI!A900</f>
        <v>43616</v>
      </c>
      <c r="B900" s="2">
        <f>RSI!B900</f>
        <v>1.8691</v>
      </c>
      <c r="C900" s="2">
        <f>RSI!I900</f>
        <v>44.625248679867539</v>
      </c>
      <c r="D900" s="2">
        <f>MACD!E900</f>
        <v>5.0745607067984144E-2</v>
      </c>
      <c r="E900" s="2">
        <f>MACD!F900</f>
        <v>5.7778717149833493E-2</v>
      </c>
      <c r="F900" s="2">
        <f>'Moving Avg'!D900</f>
        <v>1.8843799999999997</v>
      </c>
      <c r="G900" s="2">
        <f>'Moving Avg'!F900</f>
        <v>1.9184800000000002</v>
      </c>
      <c r="H900" s="2">
        <f>'Moving Avg'!G900</f>
        <v>1.8751719999999994</v>
      </c>
      <c r="I900" s="2">
        <f>'Moving Avg'!H900</f>
        <v>1.384539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</row>
    <row r="901" spans="1:12" ht="13.5" x14ac:dyDescent="0.25">
      <c r="A901" s="3">
        <f>RSI!A901</f>
        <v>43619</v>
      </c>
      <c r="B901" s="2">
        <f>RSI!B901</f>
        <v>1.8691</v>
      </c>
      <c r="C901" s="2">
        <f>RSI!I901</f>
        <v>44.625248679867539</v>
      </c>
      <c r="D901" s="2">
        <f>MACD!E901</f>
        <v>4.3102564332577975E-2</v>
      </c>
      <c r="E901" s="2">
        <f>MACD!F901</f>
        <v>5.4843486586382398E-2</v>
      </c>
      <c r="F901" s="2">
        <f>'Moving Avg'!D901</f>
        <v>1.8808999999999998</v>
      </c>
      <c r="G901" s="2">
        <f>'Moving Avg'!F901</f>
        <v>1.9115550000000003</v>
      </c>
      <c r="H901" s="2">
        <f>'Moving Avg'!G901</f>
        <v>1.8788399999999994</v>
      </c>
      <c r="I901" s="2">
        <f>'Moving Avg'!H901</f>
        <v>1.3880695000000001</v>
      </c>
      <c r="J901" s="5" t="str">
        <f>OBV!F901</f>
        <v>BULLISH</v>
      </c>
      <c r="K901" s="5" t="str">
        <f>OBV!G901</f>
        <v>NEUTRAL</v>
      </c>
      <c r="L901" s="5" t="str">
        <f>OBV!H901</f>
        <v>BULLISH DIVERGENCE</v>
      </c>
    </row>
    <row r="902" spans="1:12" ht="13.5" x14ac:dyDescent="0.25">
      <c r="A902" s="3">
        <f>RSI!A902</f>
        <v>43623</v>
      </c>
      <c r="B902" s="2">
        <f>RSI!B902</f>
        <v>1.8345</v>
      </c>
      <c r="C902" s="2">
        <f>RSI!I902</f>
        <v>39.422126526874898</v>
      </c>
      <c r="D902" s="2">
        <f>MACD!E902</f>
        <v>3.8846020145777205E-2</v>
      </c>
      <c r="E902" s="2">
        <f>MACD!F902</f>
        <v>5.1643993298261366E-2</v>
      </c>
      <c r="F902" s="2">
        <f>'Moving Avg'!D902</f>
        <v>1.8684400000000001</v>
      </c>
      <c r="G902" s="2">
        <f>'Moving Avg'!F902</f>
        <v>1.9035900000000001</v>
      </c>
      <c r="H902" s="2">
        <f>'Moving Avg'!G902</f>
        <v>1.8814699999999995</v>
      </c>
      <c r="I902" s="2">
        <f>'Moving Avg'!H902</f>
        <v>1.3913229999999999</v>
      </c>
      <c r="J902" s="5" t="str">
        <f>OBV!F902</f>
        <v>BULLISH</v>
      </c>
      <c r="K902" s="5" t="str">
        <f>OBV!G902</f>
        <v>NEUTRAL</v>
      </c>
      <c r="L902" s="5" t="str">
        <f>OBV!H902</f>
        <v>BULLISH DIVERGENCE</v>
      </c>
    </row>
    <row r="903" spans="1:12" ht="13.5" x14ac:dyDescent="0.25">
      <c r="A903" s="3">
        <f>RSI!A903</f>
        <v>43626</v>
      </c>
      <c r="B903" s="2">
        <f>RSI!B903</f>
        <v>1.8345</v>
      </c>
      <c r="C903" s="2">
        <f>RSI!I903</f>
        <v>39.422126526874905</v>
      </c>
      <c r="D903" s="2">
        <f>MACD!E903</f>
        <v>3.8282676180098063E-2</v>
      </c>
      <c r="E903" s="2">
        <f>MACD!F903</f>
        <v>4.8971729874628708E-2</v>
      </c>
      <c r="F903" s="2">
        <f>'Moving Avg'!D903</f>
        <v>1.8587400000000003</v>
      </c>
      <c r="G903" s="2">
        <f>'Moving Avg'!F903</f>
        <v>1.8968400000000003</v>
      </c>
      <c r="H903" s="2">
        <f>'Moving Avg'!G903</f>
        <v>1.8842379999999996</v>
      </c>
      <c r="I903" s="2">
        <f>'Moving Avg'!H903</f>
        <v>1.3945589999999999</v>
      </c>
      <c r="J903" s="5" t="str">
        <f>OBV!F903</f>
        <v>BULLISH</v>
      </c>
      <c r="K903" s="5" t="str">
        <f>OBV!G903</f>
        <v>NEUTRAL</v>
      </c>
      <c r="L903" s="5" t="str">
        <f>OBV!H903</f>
        <v>BULLISH DIVERGENCE</v>
      </c>
    </row>
    <row r="904" spans="1:12" ht="13.5" x14ac:dyDescent="0.25">
      <c r="A904" s="3">
        <f>RSI!A904</f>
        <v>43627</v>
      </c>
      <c r="B904" s="2">
        <f>RSI!B904</f>
        <v>1.8691</v>
      </c>
      <c r="C904" s="2">
        <f>RSI!I904</f>
        <v>46.637940408164546</v>
      </c>
      <c r="D904" s="2">
        <f>MACD!E904</f>
        <v>3.3468857675021058E-2</v>
      </c>
      <c r="E904" s="2">
        <f>MACD!F904</f>
        <v>4.5871155434707184E-2</v>
      </c>
      <c r="F904" s="2">
        <f>'Moving Avg'!D904</f>
        <v>1.8552600000000001</v>
      </c>
      <c r="G904" s="2">
        <f>'Moving Avg'!F904</f>
        <v>1.8933750000000003</v>
      </c>
      <c r="H904" s="2">
        <f>'Moving Avg'!G904</f>
        <v>1.8870760000000002</v>
      </c>
      <c r="I904" s="2">
        <f>'Moving Avg'!H904</f>
        <v>1.3980199999999996</v>
      </c>
      <c r="J904" s="5" t="str">
        <f>OBV!F904</f>
        <v>BULLISH</v>
      </c>
      <c r="K904" s="5" t="str">
        <f>OBV!G904</f>
        <v>NEUTRAL</v>
      </c>
      <c r="L904" s="5" t="str">
        <f>OBV!H904</f>
        <v>BULLISH DIVERGENCE</v>
      </c>
    </row>
    <row r="905" spans="1:12" ht="13.5" x14ac:dyDescent="0.25">
      <c r="A905" s="3">
        <f>RSI!A905</f>
        <v>43628</v>
      </c>
      <c r="B905" s="2">
        <f>RSI!B905</f>
        <v>1.8934</v>
      </c>
      <c r="C905" s="2">
        <f>RSI!I905</f>
        <v>51.048113084049092</v>
      </c>
      <c r="D905" s="2">
        <f>MACD!E905</f>
        <v>1.9714226565060056E-2</v>
      </c>
      <c r="E905" s="2">
        <f>MACD!F905</f>
        <v>4.0639769660777758E-2</v>
      </c>
      <c r="F905" s="2">
        <f>'Moving Avg'!D905</f>
        <v>1.8601199999999998</v>
      </c>
      <c r="G905" s="2">
        <f>'Moving Avg'!F905</f>
        <v>1.8897400000000002</v>
      </c>
      <c r="H905" s="2">
        <f>'Moving Avg'!G905</f>
        <v>1.8903300000000001</v>
      </c>
      <c r="I905" s="2">
        <f>'Moving Avg'!H905</f>
        <v>1.4015504999999997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</row>
    <row r="906" spans="1:12" ht="13.5" x14ac:dyDescent="0.25">
      <c r="A906" s="3">
        <f>RSI!A906</f>
        <v>43629</v>
      </c>
      <c r="B906" s="2">
        <f>RSI!B906</f>
        <v>1.8934</v>
      </c>
      <c r="C906" s="2">
        <f>RSI!I906</f>
        <v>51.048113084049078</v>
      </c>
      <c r="D906" s="2">
        <f>MACD!E906</f>
        <v>1.6041917557938934E-2</v>
      </c>
      <c r="E906" s="2">
        <f>MACD!F906</f>
        <v>3.5720199240209999E-2</v>
      </c>
      <c r="F906" s="2">
        <f>'Moving Avg'!D906</f>
        <v>1.8649799999999999</v>
      </c>
      <c r="G906" s="2">
        <f>'Moving Avg'!F906</f>
        <v>1.8859349999999999</v>
      </c>
      <c r="H906" s="2">
        <f>'Moving Avg'!G906</f>
        <v>1.8932380000000004</v>
      </c>
      <c r="I906" s="2">
        <f>'Moving Avg'!H906</f>
        <v>1.4050809999999996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1.9037999999999999</v>
      </c>
      <c r="C907" s="2">
        <f>RSI!I907</f>
        <v>52.977098168199163</v>
      </c>
      <c r="D907" s="2">
        <f>MACD!E907</f>
        <v>1.3717551041727782E-2</v>
      </c>
      <c r="E907" s="2">
        <f>MACD!F907</f>
        <v>3.1319669600513557E-2</v>
      </c>
      <c r="F907" s="2">
        <f>'Moving Avg'!D907</f>
        <v>1.8788399999999998</v>
      </c>
      <c r="G907" s="2">
        <f>'Moving Avg'!F907</f>
        <v>1.8833399999999998</v>
      </c>
      <c r="H907" s="2">
        <f>'Moving Avg'!G907</f>
        <v>1.8967700000000005</v>
      </c>
      <c r="I907" s="2">
        <f>'Moving Avg'!H907</f>
        <v>1.4085424999999996</v>
      </c>
      <c r="J907" s="5" t="str">
        <f>OBV!F907</f>
        <v>BULLISH</v>
      </c>
      <c r="K907" s="5" t="str">
        <f>OBV!G907</f>
        <v>NEUTRAL</v>
      </c>
      <c r="L907" s="5" t="str">
        <f>OBV!H907</f>
        <v>CONFIRMED BULLISH</v>
      </c>
    </row>
    <row r="908" spans="1:12" ht="13.5" x14ac:dyDescent="0.25">
      <c r="A908" s="3">
        <f>RSI!A908</f>
        <v>43633</v>
      </c>
      <c r="B908" s="2">
        <f>RSI!B908</f>
        <v>2.0179999999999998</v>
      </c>
      <c r="C908" s="2">
        <f>RSI!I908</f>
        <v>67.924138587517405</v>
      </c>
      <c r="D908" s="2">
        <f>MACD!E908</f>
        <v>1.078032534249207E-3</v>
      </c>
      <c r="E908" s="2">
        <f>MACD!F908</f>
        <v>2.5271342187260688E-2</v>
      </c>
      <c r="F908" s="2">
        <f>'Moving Avg'!D908</f>
        <v>1.91554</v>
      </c>
      <c r="G908" s="2">
        <f>'Moving Avg'!F908</f>
        <v>1.8874949999999999</v>
      </c>
      <c r="H908" s="2">
        <f>'Moving Avg'!G908</f>
        <v>1.9028620000000003</v>
      </c>
      <c r="I908" s="2">
        <f>'Moving Avg'!H908</f>
        <v>1.4125749999999995</v>
      </c>
      <c r="J908" s="5" t="str">
        <f>OBV!F908</f>
        <v>BULLISH</v>
      </c>
      <c r="K908" s="5" t="str">
        <f>OBV!G908</f>
        <v>STRONG</v>
      </c>
      <c r="L908" s="5" t="str">
        <f>OBV!H908</f>
        <v>CONFIRMED BULLISH</v>
      </c>
    </row>
    <row r="909" spans="1:12" ht="13.5" x14ac:dyDescent="0.25">
      <c r="A909" s="3">
        <f>RSI!A909</f>
        <v>43634</v>
      </c>
      <c r="B909" s="2">
        <f>RSI!B909</f>
        <v>2.0388000000000002</v>
      </c>
      <c r="C909" s="2">
        <f>RSI!I909</f>
        <v>69.806655633185287</v>
      </c>
      <c r="D909" s="2">
        <f>MACD!E909</f>
        <v>-1.1377750142940402E-2</v>
      </c>
      <c r="E909" s="2">
        <f>MACD!F909</f>
        <v>1.794152372122047E-2</v>
      </c>
      <c r="F909" s="2">
        <f>'Moving Avg'!D909</f>
        <v>1.9494799999999999</v>
      </c>
      <c r="G909" s="2">
        <f>'Moving Avg'!F909</f>
        <v>1.8935549999999999</v>
      </c>
      <c r="H909" s="2">
        <f>'Moving Avg'!G909</f>
        <v>1.9093700000000005</v>
      </c>
      <c r="I909" s="2">
        <f>'Moving Avg'!H909</f>
        <v>1.4165384999999993</v>
      </c>
      <c r="J909" s="5" t="str">
        <f>OBV!F909</f>
        <v>BULLISH</v>
      </c>
      <c r="K909" s="5" t="str">
        <f>OBV!G909</f>
        <v>STRONG</v>
      </c>
      <c r="L909" s="5" t="str">
        <f>OBV!H909</f>
        <v>CONFIRMED BULLISH</v>
      </c>
    </row>
    <row r="910" spans="1:12" ht="13.5" x14ac:dyDescent="0.25">
      <c r="A910" s="3">
        <f>RSI!A910</f>
        <v>43635</v>
      </c>
      <c r="B910" s="2">
        <f>RSI!B910</f>
        <v>2.1391</v>
      </c>
      <c r="C910" s="2">
        <f>RSI!I910</f>
        <v>76.859391822412377</v>
      </c>
      <c r="D910" s="2">
        <f>MACD!E910</f>
        <v>-3.2849058506631001E-2</v>
      </c>
      <c r="E910" s="2">
        <f>MACD!F910</f>
        <v>7.7834072756501754E-3</v>
      </c>
      <c r="F910" s="2">
        <f>'Moving Avg'!D910</f>
        <v>1.9986200000000001</v>
      </c>
      <c r="G910" s="2">
        <f>'Moving Avg'!F910</f>
        <v>1.9053200000000001</v>
      </c>
      <c r="H910" s="2">
        <f>'Moving Avg'!G910</f>
        <v>1.9169840000000002</v>
      </c>
      <c r="I910" s="2">
        <f>'Moving Avg'!H910</f>
        <v>1.4210034999999994</v>
      </c>
      <c r="J910" s="5" t="str">
        <f>OBV!F910</f>
        <v>BULLISH</v>
      </c>
      <c r="K910" s="5" t="str">
        <f>OBV!G910</f>
        <v>STRONG</v>
      </c>
      <c r="L910" s="5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2.1114000000000002</v>
      </c>
      <c r="C911" s="2">
        <f>RSI!I911</f>
        <v>71.866669023063849</v>
      </c>
      <c r="D911" s="2">
        <f>MACD!E911</f>
        <v>-5.0322031629105091E-2</v>
      </c>
      <c r="E911" s="2">
        <f>MACD!F911</f>
        <v>-3.8376805053008788E-3</v>
      </c>
      <c r="F911" s="2">
        <f>'Moving Avg'!D911</f>
        <v>2.0422199999999995</v>
      </c>
      <c r="G911" s="2">
        <f>'Moving Avg'!F911</f>
        <v>1.9165649999999999</v>
      </c>
      <c r="H911" s="2">
        <f>'Moving Avg'!G911</f>
        <v>1.9243220000000005</v>
      </c>
      <c r="I911" s="2">
        <f>'Moving Avg'!H911</f>
        <v>1.4255029999999993</v>
      </c>
      <c r="J911" s="5" t="str">
        <f>OBV!F911</f>
        <v>BULLISH</v>
      </c>
      <c r="K911" s="5" t="str">
        <f>OBV!G911</f>
        <v>STRONG</v>
      </c>
      <c r="L911" s="5" t="str">
        <f>OBV!H911</f>
        <v>CONFIRMED BULLISH</v>
      </c>
    </row>
    <row r="912" spans="1:12" ht="13.5" x14ac:dyDescent="0.25">
      <c r="A912" s="3">
        <f>RSI!A912</f>
        <v>43637</v>
      </c>
      <c r="B912" s="2">
        <f>RSI!B912</f>
        <v>2.153</v>
      </c>
      <c r="C912" s="2">
        <f>RSI!I912</f>
        <v>74.541361911114365</v>
      </c>
      <c r="D912" s="2">
        <f>MACD!E912</f>
        <v>-7.4604024455783069E-2</v>
      </c>
      <c r="E912" s="2">
        <f>MACD!F912</f>
        <v>-1.7990949295397317E-2</v>
      </c>
      <c r="F912" s="2">
        <f>'Moving Avg'!D912</f>
        <v>2.09206</v>
      </c>
      <c r="G912" s="2">
        <f>'Moving Avg'!F912</f>
        <v>1.9300650000000001</v>
      </c>
      <c r="H912" s="2">
        <f>'Moving Avg'!G912</f>
        <v>1.9327680000000003</v>
      </c>
      <c r="I912" s="2">
        <f>'Moving Avg'!H912</f>
        <v>1.4302104999999994</v>
      </c>
      <c r="J912" s="5" t="str">
        <f>OBV!F912</f>
        <v>BULLISH</v>
      </c>
      <c r="K912" s="5" t="str">
        <f>OBV!G912</f>
        <v>STRONG</v>
      </c>
      <c r="L912" s="5" t="str">
        <f>OBV!H912</f>
        <v>CONFIRMED BULLISH</v>
      </c>
    </row>
    <row r="913" spans="1:12" ht="13.5" x14ac:dyDescent="0.25">
      <c r="A913" s="3">
        <f>RSI!A913</f>
        <v>43640</v>
      </c>
      <c r="B913" s="2">
        <f>RSI!B913</f>
        <v>2.1391</v>
      </c>
      <c r="C913" s="2">
        <f>RSI!I913</f>
        <v>72.07562170066312</v>
      </c>
      <c r="D913" s="2">
        <f>MACD!E913</f>
        <v>-9.5378189497131505E-2</v>
      </c>
      <c r="E913" s="2">
        <f>MACD!F913</f>
        <v>-3.3468397335744159E-2</v>
      </c>
      <c r="F913" s="2">
        <f>'Moving Avg'!D913</f>
        <v>2.1162800000000006</v>
      </c>
      <c r="G913" s="2">
        <f>'Moving Avg'!F913</f>
        <v>1.942005</v>
      </c>
      <c r="H913" s="2">
        <f>'Moving Avg'!G913</f>
        <v>1.9406600000000005</v>
      </c>
      <c r="I913" s="2">
        <f>'Moving Avg'!H913</f>
        <v>1.4346754999999995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</row>
    <row r="914" spans="1:12" ht="13.5" x14ac:dyDescent="0.25">
      <c r="A914" s="3">
        <f>RSI!A914</f>
        <v>43641</v>
      </c>
      <c r="B914" s="2">
        <f>RSI!B914</f>
        <v>2.0872000000000002</v>
      </c>
      <c r="C914" s="2">
        <f>RSI!I914</f>
        <v>63.614234990112536</v>
      </c>
      <c r="D914" s="2">
        <f>MACD!E914</f>
        <v>-0.10487101749822036</v>
      </c>
      <c r="E914" s="2">
        <f>MACD!F914</f>
        <v>-4.7748921368239397E-2</v>
      </c>
      <c r="F914" s="2">
        <f>'Moving Avg'!D914</f>
        <v>2.1259600000000001</v>
      </c>
      <c r="G914" s="2">
        <f>'Moving Avg'!F914</f>
        <v>1.9520400000000002</v>
      </c>
      <c r="H914" s="2">
        <f>'Moving Avg'!G914</f>
        <v>1.9477200000000001</v>
      </c>
      <c r="I914" s="2">
        <f>'Moving Avg'!H914</f>
        <v>1.4388809999999994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2.1461000000000001</v>
      </c>
      <c r="C915" s="2">
        <f>RSI!I915</f>
        <v>68.179746135891406</v>
      </c>
      <c r="D915" s="2">
        <f>MACD!E915</f>
        <v>-0.11422327855322512</v>
      </c>
      <c r="E915" s="2">
        <f>MACD!F915</f>
        <v>-6.1043792805236544E-2</v>
      </c>
      <c r="F915" s="2">
        <f>'Moving Avg'!D915</f>
        <v>2.1273600000000004</v>
      </c>
      <c r="G915" s="2">
        <f>'Moving Avg'!F915</f>
        <v>1.9676200000000001</v>
      </c>
      <c r="H915" s="2">
        <f>'Moving Avg'!G915</f>
        <v>1.9550580000000002</v>
      </c>
      <c r="I915" s="2">
        <f>'Moving Avg'!H915</f>
        <v>1.4435539999999996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2.1114000000000002</v>
      </c>
      <c r="C916" s="2">
        <f>RSI!I916</f>
        <v>63.152316016951595</v>
      </c>
      <c r="D916" s="2">
        <f>MACD!E916</f>
        <v>-0.12055826053588437</v>
      </c>
      <c r="E916" s="2">
        <f>MACD!F916</f>
        <v>-7.2946686351366113E-2</v>
      </c>
      <c r="F916" s="2">
        <f>'Moving Avg'!D916</f>
        <v>2.1273599999999999</v>
      </c>
      <c r="G916" s="2">
        <f>'Moving Avg'!F916</f>
        <v>1.9788650000000001</v>
      </c>
      <c r="H916" s="2">
        <f>'Moving Avg'!G916</f>
        <v>1.9623960000000005</v>
      </c>
      <c r="I916" s="2">
        <f>'Moving Avg'!H916</f>
        <v>1.4482264999999992</v>
      </c>
      <c r="J916" s="5" t="str">
        <f>OBV!F916</f>
        <v>BULLISH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2.1391</v>
      </c>
      <c r="C917" s="2">
        <f>RSI!I917</f>
        <v>65.348875523234057</v>
      </c>
      <c r="D917" s="2">
        <f>MACD!E917</f>
        <v>-0.12708386453328524</v>
      </c>
      <c r="E917" s="2">
        <f>MACD!F917</f>
        <v>-8.3774121987749944E-2</v>
      </c>
      <c r="F917" s="2">
        <f>'Moving Avg'!D917</f>
        <v>2.1245800000000004</v>
      </c>
      <c r="G917" s="2">
        <f>'Moving Avg'!F917</f>
        <v>1.9909799999999997</v>
      </c>
      <c r="H917" s="2">
        <f>'Moving Avg'!G917</f>
        <v>1.9698720000000003</v>
      </c>
      <c r="I917" s="2">
        <f>'Moving Avg'!H917</f>
        <v>1.4530374999999993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2.1391</v>
      </c>
      <c r="C918" s="2">
        <f>RSI!I918</f>
        <v>65.348875523234057</v>
      </c>
      <c r="D918" s="2">
        <f>MACD!E918</f>
        <v>-0.11586051878158177</v>
      </c>
      <c r="E918" s="2">
        <f>MACD!F918</f>
        <v>-9.019140134651632E-2</v>
      </c>
      <c r="F918" s="2">
        <f>'Moving Avg'!D918</f>
        <v>2.1245799999999995</v>
      </c>
      <c r="G918" s="2">
        <f>'Moving Avg'!F918</f>
        <v>2.0037849999999997</v>
      </c>
      <c r="H918" s="2">
        <f>'Moving Avg'!G918</f>
        <v>1.9763780000000002</v>
      </c>
      <c r="I918" s="2">
        <f>'Moving Avg'!H918</f>
        <v>1.4579349999999991</v>
      </c>
      <c r="J918" s="5" t="str">
        <f>OBV!F918</f>
        <v>BEARISH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43648</v>
      </c>
      <c r="B919" s="2">
        <f>RSI!B919</f>
        <v>2.1391</v>
      </c>
      <c r="C919" s="2">
        <f>RSI!I919</f>
        <v>65.348875523234057</v>
      </c>
      <c r="D919" s="2">
        <f>MACD!E919</f>
        <v>-0.10392700836322066</v>
      </c>
      <c r="E919" s="2">
        <f>MACD!F919</f>
        <v>-9.2938522749857186E-2</v>
      </c>
      <c r="F919" s="2">
        <f>'Moving Avg'!D919</f>
        <v>2.1349600000000004</v>
      </c>
      <c r="G919" s="2">
        <f>'Moving Avg'!F919</f>
        <v>2.0164149999999994</v>
      </c>
      <c r="H919" s="2">
        <f>'Moving Avg'!G919</f>
        <v>1.9817780000000005</v>
      </c>
      <c r="I919" s="2">
        <f>'Moving Avg'!H919</f>
        <v>1.4630054999999991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2.1425999999999998</v>
      </c>
      <c r="C920" s="2">
        <f>RSI!I920</f>
        <v>65.671818541335028</v>
      </c>
      <c r="D920" s="2">
        <f>MACD!E920</f>
        <v>-7.9364548538428448E-2</v>
      </c>
      <c r="E920" s="2">
        <f>MACD!F920</f>
        <v>-9.0223727907571438E-2</v>
      </c>
      <c r="F920" s="2">
        <f>'Moving Avg'!D920</f>
        <v>2.1342600000000003</v>
      </c>
      <c r="G920" s="2">
        <f>'Moving Avg'!F920</f>
        <v>2.03009</v>
      </c>
      <c r="H920" s="2">
        <f>'Moving Avg'!G920</f>
        <v>1.9866240000000002</v>
      </c>
      <c r="I920" s="2">
        <f>'Moving Avg'!H920</f>
        <v>1.4681804999999992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2.1288</v>
      </c>
      <c r="C921" s="2">
        <f>RSI!I921</f>
        <v>63.171886854233541</v>
      </c>
      <c r="D921" s="2">
        <f>MACD!E921</f>
        <v>-6.2495219062725482E-2</v>
      </c>
      <c r="E921" s="2">
        <f>MACD!F921</f>
        <v>-8.4678026138602258E-2</v>
      </c>
      <c r="F921" s="2">
        <f>'Moving Avg'!D921</f>
        <v>2.13774</v>
      </c>
      <c r="G921" s="2">
        <f>'Moving Avg'!F921</f>
        <v>2.043075</v>
      </c>
      <c r="H921" s="2">
        <f>'Moving Avg'!G921</f>
        <v>1.9898099999999999</v>
      </c>
      <c r="I921" s="2">
        <f>'Moving Avg'!H921</f>
        <v>1.4733034999999992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2.1461000000000001</v>
      </c>
      <c r="C922" s="2">
        <f>RSI!I922</f>
        <v>64.972064404200708</v>
      </c>
      <c r="D922" s="2">
        <f>MACD!E922</f>
        <v>-4.3646083786174739E-2</v>
      </c>
      <c r="E922" s="2">
        <f>MACD!F922</f>
        <v>-7.6471637668116765E-2</v>
      </c>
      <c r="F922" s="2">
        <f>'Moving Avg'!D922</f>
        <v>2.1391400000000003</v>
      </c>
      <c r="G922" s="2">
        <f>'Moving Avg'!F922</f>
        <v>2.0586549999999995</v>
      </c>
      <c r="H922" s="2">
        <f>'Moving Avg'!G922</f>
        <v>1.9925800000000005</v>
      </c>
      <c r="I922" s="2">
        <f>'Moving Avg'!H922</f>
        <v>1.4784959999999991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2.1461000000000001</v>
      </c>
      <c r="C923" s="2">
        <f>RSI!I923</f>
        <v>64.972064404200708</v>
      </c>
      <c r="D923" s="2">
        <f>MACD!E923</f>
        <v>-3.0440680549149057E-2</v>
      </c>
      <c r="E923" s="2">
        <f>MACD!F923</f>
        <v>-6.7265446244323221E-2</v>
      </c>
      <c r="F923" s="2">
        <f>'Moving Avg'!D923</f>
        <v>2.1405400000000001</v>
      </c>
      <c r="G923" s="2">
        <f>'Moving Avg'!F923</f>
        <v>2.0742349999999994</v>
      </c>
      <c r="H923" s="2">
        <f>'Moving Avg'!G923</f>
        <v>1.9941040000000003</v>
      </c>
      <c r="I923" s="2">
        <f>'Moving Avg'!H923</f>
        <v>1.4837749999999992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</row>
    <row r="924" spans="1:12" ht="13.5" x14ac:dyDescent="0.25">
      <c r="A924" s="3">
        <f>RSI!A924</f>
        <v>43655</v>
      </c>
      <c r="B924" s="2">
        <f>RSI!B924</f>
        <v>1.8865000000000001</v>
      </c>
      <c r="C924" s="2">
        <f>RSI!I924</f>
        <v>35.107219677725567</v>
      </c>
      <c r="D924" s="2">
        <f>MACD!E924</f>
        <v>-8.5824223942241318E-3</v>
      </c>
      <c r="E924" s="2">
        <f>MACD!F924</f>
        <v>-5.5528841474303411E-2</v>
      </c>
      <c r="F924" s="2">
        <f>'Moving Avg'!D924</f>
        <v>2.09002</v>
      </c>
      <c r="G924" s="2">
        <f>'Moving Avg'!F924</f>
        <v>2.0751049999999993</v>
      </c>
      <c r="H924" s="2">
        <f>'Moving Avg'!G924</f>
        <v>1.9899520000000002</v>
      </c>
      <c r="I924" s="2">
        <f>'Moving Avg'!H924</f>
        <v>1.4877559999999992</v>
      </c>
      <c r="J924" s="5" t="str">
        <f>OBV!F924</f>
        <v>BULLISH</v>
      </c>
      <c r="K924" s="5" t="str">
        <f>OBV!G924</f>
        <v>NEUTRAL</v>
      </c>
      <c r="L924" s="5" t="str">
        <f>OBV!H924</f>
        <v>BULLISH DIVERGENCE</v>
      </c>
    </row>
    <row r="925" spans="1:12" ht="13.5" x14ac:dyDescent="0.25">
      <c r="A925" s="3">
        <f>RSI!A925</f>
        <v>43656</v>
      </c>
      <c r="B925" s="2">
        <f>RSI!B925</f>
        <v>2.2021999999999999</v>
      </c>
      <c r="C925" s="2">
        <f>RSI!I925</f>
        <v>59.492354907727631</v>
      </c>
      <c r="D925" s="2">
        <f>MACD!E925</f>
        <v>-3.3956683139355626E-3</v>
      </c>
      <c r="E925" s="2">
        <f>MACD!F925</f>
        <v>-4.5102206842229847E-2</v>
      </c>
      <c r="F925" s="2">
        <f>'Moving Avg'!D925</f>
        <v>2.1019399999999999</v>
      </c>
      <c r="G925" s="2">
        <f>'Moving Avg'!F925</f>
        <v>2.0905449999999992</v>
      </c>
      <c r="H925" s="2">
        <f>'Moving Avg'!G925</f>
        <v>1.9934280000000004</v>
      </c>
      <c r="I925" s="2">
        <f>'Moving Avg'!H925</f>
        <v>1.4934019999999992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2.214</v>
      </c>
      <c r="C926" s="2">
        <f>RSI!I926</f>
        <v>60.09593928169825</v>
      </c>
      <c r="D926" s="2">
        <f>MACD!E926</f>
        <v>-6.1451268742347409E-3</v>
      </c>
      <c r="E926" s="2">
        <f>MACD!F926</f>
        <v>-3.7310790848630829E-2</v>
      </c>
      <c r="F926" s="2">
        <f>'Moving Avg'!D926</f>
        <v>2.1189800000000001</v>
      </c>
      <c r="G926" s="2">
        <f>'Moving Avg'!F926</f>
        <v>2.106574999999999</v>
      </c>
      <c r="H926" s="2">
        <f>'Moving Avg'!G926</f>
        <v>1.9963100000000005</v>
      </c>
      <c r="I926" s="2">
        <f>'Moving Avg'!H926</f>
        <v>1.4990204999999994</v>
      </c>
      <c r="J926" s="5" t="str">
        <f>OBV!F926</f>
        <v>BULLISH</v>
      </c>
      <c r="K926" s="5" t="str">
        <f>OBV!G926</f>
        <v>NEUTRAL</v>
      </c>
      <c r="L926" s="5" t="str">
        <f>OBV!H926</f>
        <v>BULLISH DIVERGENCE</v>
      </c>
    </row>
    <row r="927" spans="1:12" ht="13.5" x14ac:dyDescent="0.25">
      <c r="A927" s="3">
        <f>RSI!A927</f>
        <v>43658</v>
      </c>
      <c r="B927" s="2">
        <f>RSI!B927</f>
        <v>2.1589999999999998</v>
      </c>
      <c r="C927" s="2">
        <f>RSI!I927</f>
        <v>55.913917606825784</v>
      </c>
      <c r="D927" s="2">
        <f>MACD!E927</f>
        <v>-1.0628493716287046E-3</v>
      </c>
      <c r="E927" s="2">
        <f>MACD!F927</f>
        <v>-3.0061202553230405E-2</v>
      </c>
      <c r="F927" s="2">
        <f>'Moving Avg'!D927</f>
        <v>2.1215600000000001</v>
      </c>
      <c r="G927" s="2">
        <f>'Moving Avg'!F927</f>
        <v>2.1193349999999995</v>
      </c>
      <c r="H927" s="2">
        <f>'Moving Avg'!G927</f>
        <v>1.9983000000000004</v>
      </c>
      <c r="I927" s="2">
        <f>'Moving Avg'!H927</f>
        <v>1.5043639999999994</v>
      </c>
      <c r="J927" s="5" t="str">
        <f>OBV!F927</f>
        <v>BULLISH</v>
      </c>
      <c r="K927" s="5" t="str">
        <f>OBV!G927</f>
        <v>NEUTRAL</v>
      </c>
      <c r="L927" s="5" t="str">
        <f>OBV!H927</f>
        <v>BULLISH DIVERGENCE</v>
      </c>
    </row>
    <row r="928" spans="1:12" ht="13.5" x14ac:dyDescent="0.25">
      <c r="A928" s="3">
        <f>RSI!A928</f>
        <v>43661</v>
      </c>
      <c r="B928" s="2">
        <f>RSI!B928</f>
        <v>2.1825999999999999</v>
      </c>
      <c r="C928" s="2">
        <f>RSI!I928</f>
        <v>57.287424698876883</v>
      </c>
      <c r="D928" s="2">
        <f>MACD!E928</f>
        <v>9.5617544518988851E-4</v>
      </c>
      <c r="E928" s="2">
        <f>MACD!F928</f>
        <v>-2.3857726953546349E-2</v>
      </c>
      <c r="F928" s="2">
        <f>'Moving Avg'!D928</f>
        <v>2.1288600000000004</v>
      </c>
      <c r="G928" s="2">
        <f>'Moving Avg'!F928</f>
        <v>2.1275649999999997</v>
      </c>
      <c r="H928" s="2">
        <f>'Moving Avg'!G928</f>
        <v>2.0008300000000001</v>
      </c>
      <c r="I928" s="2">
        <f>'Moving Avg'!H928</f>
        <v>1.5097389999999993</v>
      </c>
      <c r="J928" s="5" t="str">
        <f>OBV!F928</f>
        <v>BULLISH</v>
      </c>
      <c r="K928" s="5" t="str">
        <f>OBV!G928</f>
        <v>NEUTRAL</v>
      </c>
      <c r="L928" s="5" t="str">
        <f>OBV!H928</f>
        <v>BULLISH DIVERGENCE</v>
      </c>
    </row>
    <row r="929" spans="1:12" ht="13.5" x14ac:dyDescent="0.25">
      <c r="A929" s="3">
        <f>RSI!A929</f>
        <v>43662</v>
      </c>
      <c r="B929" s="2">
        <f>RSI!B929</f>
        <v>2.1747000000000001</v>
      </c>
      <c r="C929" s="2">
        <f>RSI!I929</f>
        <v>56.651159784895775</v>
      </c>
      <c r="D929" s="2">
        <f>MACD!E929</f>
        <v>2.6165945985918704E-3</v>
      </c>
      <c r="E929" s="2">
        <f>MACD!F929</f>
        <v>-1.8562862643118707E-2</v>
      </c>
      <c r="F929" s="2">
        <f>'Moving Avg'!D929</f>
        <v>2.1864999999999997</v>
      </c>
      <c r="G929" s="2">
        <f>'Moving Avg'!F929</f>
        <v>2.13436</v>
      </c>
      <c r="H929" s="2">
        <f>'Moving Avg'!G929</f>
        <v>2.0041720000000005</v>
      </c>
      <c r="I929" s="2">
        <f>'Moving Avg'!H929</f>
        <v>1.5150744999999992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2.1747000000000001</v>
      </c>
      <c r="C930" s="2">
        <f>RSI!I930</f>
        <v>56.651159784895782</v>
      </c>
      <c r="D930" s="2">
        <f>MACD!E930</f>
        <v>4.0204375866013109E-3</v>
      </c>
      <c r="E930" s="2">
        <f>MACD!F930</f>
        <v>-1.4046202597174704E-2</v>
      </c>
      <c r="F930" s="2">
        <f>'Moving Avg'!D930</f>
        <v>2.181</v>
      </c>
      <c r="G930" s="2">
        <f>'Moving Avg'!F930</f>
        <v>2.1361400000000001</v>
      </c>
      <c r="H930" s="2">
        <f>'Moving Avg'!G930</f>
        <v>2.0077220000000007</v>
      </c>
      <c r="I930" s="2">
        <f>'Moving Avg'!H930</f>
        <v>1.5201499999999992</v>
      </c>
      <c r="J930" s="5" t="str">
        <f>OBV!F930</f>
        <v>BULLISH</v>
      </c>
      <c r="K930" s="5" t="str">
        <f>OBV!G930</f>
        <v>NEUTRAL</v>
      </c>
      <c r="L930" s="5" t="str">
        <f>OBV!H930</f>
        <v>BULLISH DIVERGENCE</v>
      </c>
    </row>
    <row r="931" spans="1:12" ht="13.5" x14ac:dyDescent="0.25">
      <c r="A931" s="3">
        <f>RSI!A931</f>
        <v>43664</v>
      </c>
      <c r="B931" s="2">
        <f>RSI!B931</f>
        <v>2.0962000000000001</v>
      </c>
      <c r="C931" s="2">
        <f>RSI!I931</f>
        <v>50.222913451379497</v>
      </c>
      <c r="D931" s="2">
        <f>MACD!E931</f>
        <v>8.4004235448813525E-3</v>
      </c>
      <c r="E931" s="2">
        <f>MACD!F931</f>
        <v>-9.5568773687634938E-3</v>
      </c>
      <c r="F931" s="2">
        <f>'Moving Avg'!D931</f>
        <v>2.1574399999999998</v>
      </c>
      <c r="G931" s="2">
        <f>'Moving Avg'!F931</f>
        <v>2.1353800000000005</v>
      </c>
      <c r="H931" s="2">
        <f>'Moving Avg'!G931</f>
        <v>2.0094940000000001</v>
      </c>
      <c r="I931" s="2">
        <f>'Moving Avg'!H931</f>
        <v>1.5250059999999994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2.0804999999999998</v>
      </c>
      <c r="C932" s="2">
        <f>RSI!I932</f>
        <v>49.024756182259715</v>
      </c>
      <c r="D932" s="2">
        <f>MACD!E932</f>
        <v>1.593231654871996E-2</v>
      </c>
      <c r="E932" s="2">
        <f>MACD!F932</f>
        <v>-4.4590385852668031E-3</v>
      </c>
      <c r="F932" s="2">
        <f>'Moving Avg'!D932</f>
        <v>2.14174</v>
      </c>
      <c r="G932" s="2">
        <f>'Moving Avg'!F932</f>
        <v>2.1317550000000005</v>
      </c>
      <c r="H932" s="2">
        <f>'Moving Avg'!G932</f>
        <v>2.0112280000000005</v>
      </c>
      <c r="I932" s="2">
        <f>'Moving Avg'!H932</f>
        <v>1.5299394999999996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2.1198000000000001</v>
      </c>
      <c r="C933" s="2">
        <f>RSI!I933</f>
        <v>52.104963938672171</v>
      </c>
      <c r="D933" s="2">
        <f>MACD!E933</f>
        <v>1.9488274696471297E-2</v>
      </c>
      <c r="E933" s="2">
        <f>MACD!F933</f>
        <v>3.3042407108081675E-4</v>
      </c>
      <c r="F933" s="2">
        <f>'Moving Avg'!D933</f>
        <v>2.1291799999999999</v>
      </c>
      <c r="G933" s="2">
        <f>'Moving Avg'!F933</f>
        <v>2.1307900000000002</v>
      </c>
      <c r="H933" s="2">
        <f>'Moving Avg'!G933</f>
        <v>2.0142340000000001</v>
      </c>
      <c r="I933" s="2">
        <f>'Moving Avg'!H933</f>
        <v>1.5349309999999994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2.0491000000000001</v>
      </c>
      <c r="C934" s="2">
        <f>RSI!I934</f>
        <v>46.644464612929909</v>
      </c>
      <c r="D934" s="2">
        <f>MACD!E934</f>
        <v>-1.2349516209951172E-2</v>
      </c>
      <c r="E934" s="2">
        <f>MACD!F934</f>
        <v>-2.2055639851255812E-3</v>
      </c>
      <c r="F934" s="2">
        <f>'Moving Avg'!D934</f>
        <v>2.1040599999999996</v>
      </c>
      <c r="G934" s="2">
        <f>'Moving Avg'!F934</f>
        <v>2.1288850000000004</v>
      </c>
      <c r="H934" s="2">
        <f>'Moving Avg'!G934</f>
        <v>2.0164480000000005</v>
      </c>
      <c r="I934" s="2">
        <f>'Moving Avg'!H934</f>
        <v>1.5396384999999995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2.1158000000000001</v>
      </c>
      <c r="C935" s="2">
        <f>RSI!I935</f>
        <v>51.778780136929505</v>
      </c>
      <c r="D935" s="2">
        <f>MACD!E935</f>
        <v>4.6225794184637792E-3</v>
      </c>
      <c r="E935" s="2">
        <f>MACD!F935</f>
        <v>-8.399353044077092E-4</v>
      </c>
      <c r="F935" s="2">
        <f>'Moving Avg'!D935</f>
        <v>2.0922800000000001</v>
      </c>
      <c r="G935" s="2">
        <f>'Moving Avg'!F935</f>
        <v>2.1273700000000004</v>
      </c>
      <c r="H935" s="2">
        <f>'Moving Avg'!G935</f>
        <v>2.0194420000000002</v>
      </c>
      <c r="I935" s="2">
        <f>'Moving Avg'!H935</f>
        <v>1.5447829999999994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2.1158000000000001</v>
      </c>
      <c r="C936" s="2">
        <f>RSI!I936</f>
        <v>51.778780136929505</v>
      </c>
      <c r="D936" s="2">
        <f>MACD!E936</f>
        <v>2.0667126370430555E-2</v>
      </c>
      <c r="E936" s="2">
        <f>MACD!F936</f>
        <v>3.4614770305599436E-3</v>
      </c>
      <c r="F936" s="2">
        <f>'Moving Avg'!D936</f>
        <v>2.0962000000000005</v>
      </c>
      <c r="G936" s="2">
        <f>'Moving Avg'!F936</f>
        <v>2.1275900000000005</v>
      </c>
      <c r="H936" s="2">
        <f>'Moving Avg'!G936</f>
        <v>2.0223680000000002</v>
      </c>
      <c r="I936" s="2">
        <f>'Moving Avg'!H936</f>
        <v>1.5499274999999992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2.0529999999999999</v>
      </c>
      <c r="C937" s="2">
        <f>RSI!I937</f>
        <v>46.855374053043946</v>
      </c>
      <c r="D937" s="2">
        <f>MACD!E937</f>
        <v>3.0311519265898035E-2</v>
      </c>
      <c r="E937" s="2">
        <f>MACD!F937</f>
        <v>8.8314854776275625E-3</v>
      </c>
      <c r="F937" s="2">
        <f>'Moving Avg'!D937</f>
        <v>2.0907000000000004</v>
      </c>
      <c r="G937" s="2">
        <f>'Moving Avg'!F937</f>
        <v>2.1232850000000001</v>
      </c>
      <c r="H937" s="2">
        <f>'Moving Avg'!G937</f>
        <v>2.0243139999999999</v>
      </c>
      <c r="I937" s="2">
        <f>'Moving Avg'!H937</f>
        <v>1.5546714999999991</v>
      </c>
      <c r="J937" s="5" t="str">
        <f>OBV!F937</f>
        <v>BULLISH</v>
      </c>
      <c r="K937" s="5" t="str">
        <f>OBV!G937</f>
        <v>NEUTRAL</v>
      </c>
      <c r="L937" s="5" t="str">
        <f>OBV!H937</f>
        <v>BULLISH DIVERGENCE</v>
      </c>
    </row>
    <row r="938" spans="1:12" ht="13.5" x14ac:dyDescent="0.25">
      <c r="A938" s="3">
        <f>RSI!A938</f>
        <v>43676</v>
      </c>
      <c r="B938" s="2">
        <f>RSI!B938</f>
        <v>2.1000999999999999</v>
      </c>
      <c r="C938" s="2">
        <f>RSI!I938</f>
        <v>50.645766691312033</v>
      </c>
      <c r="D938" s="2">
        <f>MACD!E938</f>
        <v>3.8872094676695834E-2</v>
      </c>
      <c r="E938" s="2">
        <f>MACD!F938</f>
        <v>1.4839607317441217E-2</v>
      </c>
      <c r="F938" s="2">
        <f>'Moving Avg'!D938</f>
        <v>2.0867599999999999</v>
      </c>
      <c r="G938" s="2">
        <f>'Moving Avg'!F938</f>
        <v>2.1213349999999997</v>
      </c>
      <c r="H938" s="2">
        <f>'Moving Avg'!G938</f>
        <v>2.0276179999999999</v>
      </c>
      <c r="I938" s="2">
        <f>'Moving Avg'!H938</f>
        <v>1.5596339999999993</v>
      </c>
      <c r="J938" s="5" t="str">
        <f>OBV!F938</f>
        <v>BULLISH</v>
      </c>
      <c r="K938" s="5" t="str">
        <f>OBV!G938</f>
        <v>NEUTRAL</v>
      </c>
      <c r="L938" s="5" t="str">
        <f>OBV!H938</f>
        <v>BULLISH DIVERGENCE</v>
      </c>
    </row>
    <row r="939" spans="1:12" ht="13.5" x14ac:dyDescent="0.25">
      <c r="A939" s="3">
        <f>RSI!A939</f>
        <v>43677</v>
      </c>
      <c r="B939" s="2">
        <f>RSI!B939</f>
        <v>2.1000999999999999</v>
      </c>
      <c r="C939" s="2">
        <f>RSI!I939</f>
        <v>50.645766691312033</v>
      </c>
      <c r="D939" s="2">
        <f>MACD!E939</f>
        <v>4.4860897694537716E-2</v>
      </c>
      <c r="E939" s="2">
        <f>MACD!F939</f>
        <v>2.0843865392860518E-2</v>
      </c>
      <c r="F939" s="2">
        <f>'Moving Avg'!D939</f>
        <v>2.0969600000000002</v>
      </c>
      <c r="G939" s="2">
        <f>'Moving Avg'!F939</f>
        <v>2.1193850000000003</v>
      </c>
      <c r="H939" s="2">
        <f>'Moving Avg'!G939</f>
        <v>2.0312679999999999</v>
      </c>
      <c r="I939" s="2">
        <f>'Moving Avg'!H939</f>
        <v>1.5645964999999991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2.0962000000000001</v>
      </c>
      <c r="C940" s="2">
        <f>RSI!I940</f>
        <v>50.301244940391086</v>
      </c>
      <c r="D940" s="2">
        <f>MACD!E940</f>
        <v>5.0180775868692962E-2</v>
      </c>
      <c r="E940" s="2">
        <f>MACD!F940</f>
        <v>2.6711247488027008E-2</v>
      </c>
      <c r="F940" s="2">
        <f>'Moving Avg'!D940</f>
        <v>2.0930399999999998</v>
      </c>
      <c r="G940" s="2">
        <f>'Moving Avg'!F940</f>
        <v>2.1170649999999998</v>
      </c>
      <c r="H940" s="2">
        <f>'Moving Avg'!G940</f>
        <v>2.0351159999999995</v>
      </c>
      <c r="I940" s="2">
        <f>'Moving Avg'!H940</f>
        <v>1.569539499999999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</row>
    <row r="941" spans="1:12" ht="13.5" x14ac:dyDescent="0.25">
      <c r="A941" s="3">
        <f>RSI!A941</f>
        <v>43679</v>
      </c>
      <c r="B941" s="2">
        <f>RSI!B941</f>
        <v>2.0609000000000002</v>
      </c>
      <c r="C941" s="2">
        <f>RSI!I941</f>
        <v>47.173263282736542</v>
      </c>
      <c r="D941" s="2">
        <f>MACD!E941</f>
        <v>4.5209389528003019E-2</v>
      </c>
      <c r="E941" s="2">
        <f>MACD!F941</f>
        <v>3.0410875896022212E-2</v>
      </c>
      <c r="F941" s="2">
        <f>'Moving Avg'!D941</f>
        <v>2.0820599999999998</v>
      </c>
      <c r="G941" s="2">
        <f>'Moving Avg'!F941</f>
        <v>2.1136700000000004</v>
      </c>
      <c r="H941" s="2">
        <f>'Moving Avg'!G941</f>
        <v>2.0386039999999999</v>
      </c>
      <c r="I941" s="2">
        <f>'Moving Avg'!H941</f>
        <v>1.5744614999999993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2.0609000000000002</v>
      </c>
      <c r="C942" s="2">
        <f>RSI!I942</f>
        <v>47.173263282736535</v>
      </c>
      <c r="D942" s="2">
        <f>MACD!E942</f>
        <v>3.8786116588397146E-2</v>
      </c>
      <c r="E942" s="2">
        <f>MACD!F942</f>
        <v>3.2085924034497199E-2</v>
      </c>
      <c r="F942" s="2">
        <f>'Moving Avg'!D942</f>
        <v>2.0836399999999999</v>
      </c>
      <c r="G942" s="2">
        <f>'Moving Avg'!F942</f>
        <v>2.1094100000000005</v>
      </c>
      <c r="H942" s="2">
        <f>'Moving Avg'!G942</f>
        <v>2.0421619999999998</v>
      </c>
      <c r="I942" s="2">
        <f>'Moving Avg'!H942</f>
        <v>1.5794009999999994</v>
      </c>
      <c r="J942" s="5" t="str">
        <f>OBV!F942</f>
        <v>BEARISH</v>
      </c>
      <c r="K942" s="5" t="str">
        <f>OBV!G942</f>
        <v>NEUTRAL</v>
      </c>
      <c r="L942" s="5" t="str">
        <f>OBV!H942</f>
        <v>BEARISH DIVERGENCE</v>
      </c>
    </row>
    <row r="943" spans="1:12" ht="13.5" x14ac:dyDescent="0.25">
      <c r="A943" s="3">
        <f>RSI!A943</f>
        <v>43683</v>
      </c>
      <c r="B943" s="2">
        <f>RSI!B943</f>
        <v>2.0019999999999998</v>
      </c>
      <c r="C943" s="2">
        <f>RSI!I943</f>
        <v>42.106354743786326</v>
      </c>
      <c r="D943" s="2">
        <f>MACD!E943</f>
        <v>4.3944109395390729E-2</v>
      </c>
      <c r="E943" s="2">
        <f>MACD!F943</f>
        <v>3.4457561106675902E-2</v>
      </c>
      <c r="F943" s="2">
        <f>'Moving Avg'!D943</f>
        <v>2.0640200000000002</v>
      </c>
      <c r="G943" s="2">
        <f>'Moving Avg'!F943</f>
        <v>2.1022050000000005</v>
      </c>
      <c r="H943" s="2">
        <f>'Moving Avg'!G943</f>
        <v>2.0441959999999995</v>
      </c>
      <c r="I943" s="2">
        <f>'Moving Avg'!H943</f>
        <v>1.5839764999999995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</row>
    <row r="944" spans="1:12" ht="13.5" x14ac:dyDescent="0.25">
      <c r="A944" s="3">
        <f>RSI!A944</f>
        <v>43684</v>
      </c>
      <c r="B944" s="2">
        <f>RSI!B944</f>
        <v>2.0019999999999998</v>
      </c>
      <c r="C944" s="2">
        <f>RSI!I944</f>
        <v>42.106354743786326</v>
      </c>
      <c r="D944" s="2">
        <f>MACD!E944</f>
        <v>3.7950011345082135E-2</v>
      </c>
      <c r="E944" s="2">
        <f>MACD!F944</f>
        <v>3.5156051154357153E-2</v>
      </c>
      <c r="F944" s="2">
        <f>'Moving Avg'!D944</f>
        <v>2.0443999999999996</v>
      </c>
      <c r="G944" s="2">
        <f>'Moving Avg'!F944</f>
        <v>2.1079800000000004</v>
      </c>
      <c r="H944" s="2">
        <f>'Moving Avg'!G944</f>
        <v>2.0465059999999995</v>
      </c>
      <c r="I944" s="2">
        <f>'Moving Avg'!H944</f>
        <v>1.5885519999999993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2.0019999999999998</v>
      </c>
      <c r="C945" s="2">
        <f>RSI!I945</f>
        <v>42.106354743786326</v>
      </c>
      <c r="D945" s="2">
        <f>MACD!E945</f>
        <v>4.3619592515409256E-2</v>
      </c>
      <c r="E945" s="2">
        <f>MACD!F945</f>
        <v>3.6848759426567575E-2</v>
      </c>
      <c r="F945" s="2">
        <f>'Moving Avg'!D945</f>
        <v>2.02556</v>
      </c>
      <c r="G945" s="2">
        <f>'Moving Avg'!F945</f>
        <v>2.0979700000000006</v>
      </c>
      <c r="H945" s="2">
        <f>'Moving Avg'!G945</f>
        <v>2.0498559999999992</v>
      </c>
      <c r="I945" s="2">
        <f>'Moving Avg'!H945</f>
        <v>1.5931274999999994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1.9628000000000001</v>
      </c>
      <c r="C946" s="2">
        <f>RSI!I946</f>
        <v>38.655087220800908</v>
      </c>
      <c r="D946" s="2">
        <f>MACD!E946</f>
        <v>5.176505249198593E-2</v>
      </c>
      <c r="E946" s="2">
        <f>MACD!F946</f>
        <v>3.9832018039651251E-2</v>
      </c>
      <c r="F946" s="2">
        <f>'Moving Avg'!D946</f>
        <v>2.0059399999999998</v>
      </c>
      <c r="G946" s="2">
        <f>'Moving Avg'!F946</f>
        <v>2.0854100000000004</v>
      </c>
      <c r="H946" s="2">
        <f>'Moving Avg'!G946</f>
        <v>2.0513819999999994</v>
      </c>
      <c r="I946" s="2">
        <f>'Moving Avg'!H946</f>
        <v>1.5973514999999994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2.0215999999999998</v>
      </c>
      <c r="C947" s="2">
        <f>RSI!I947</f>
        <v>45.827799339932227</v>
      </c>
      <c r="D947" s="2">
        <f>MACD!E947</f>
        <v>4.5283403727286675E-2</v>
      </c>
      <c r="E947" s="2">
        <f>MACD!F947</f>
        <v>4.0922295177178339E-2</v>
      </c>
      <c r="F947" s="2">
        <f>'Moving Avg'!D947</f>
        <v>1.9980799999999999</v>
      </c>
      <c r="G947" s="2">
        <f>'Moving Avg'!F947</f>
        <v>2.0785400000000007</v>
      </c>
      <c r="H947" s="2">
        <f>'Moving Avg'!G947</f>
        <v>2.0538779999999992</v>
      </c>
      <c r="I947" s="2">
        <f>'Moving Avg'!H947</f>
        <v>1.6017654999999997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2.0215999999999998</v>
      </c>
      <c r="C948" s="2">
        <f>RSI!I948</f>
        <v>45.827799339932234</v>
      </c>
      <c r="D948" s="2">
        <f>MACD!E948</f>
        <v>4.7293127302211246E-2</v>
      </c>
      <c r="E948" s="2">
        <f>MACD!F948</f>
        <v>4.2196461602184925E-2</v>
      </c>
      <c r="F948" s="2">
        <f>'Moving Avg'!D948</f>
        <v>2.0019999999999998</v>
      </c>
      <c r="G948" s="2">
        <f>'Moving Avg'!F948</f>
        <v>2.0704900000000004</v>
      </c>
      <c r="H948" s="2">
        <f>'Moving Avg'!G948</f>
        <v>2.0566499999999994</v>
      </c>
      <c r="I948" s="2">
        <f>'Moving Avg'!H948</f>
        <v>1.6061449999999993</v>
      </c>
      <c r="J948" s="5" t="str">
        <f>OBV!F948</f>
        <v>BEARISH</v>
      </c>
      <c r="K948" s="5" t="str">
        <f>OBV!G948</f>
        <v>NEUTRAL</v>
      </c>
      <c r="L948" s="5" t="str">
        <f>OBV!H948</f>
        <v>BEARISH DIVERGENCE</v>
      </c>
    </row>
    <row r="949" spans="1:12" ht="13.5" x14ac:dyDescent="0.25">
      <c r="A949" s="3">
        <f>RSI!A949</f>
        <v>43693</v>
      </c>
      <c r="B949" s="2">
        <f>RSI!B949</f>
        <v>2.0804999999999998</v>
      </c>
      <c r="C949" s="2">
        <f>RSI!I949</f>
        <v>52.30628280746793</v>
      </c>
      <c r="D949" s="2">
        <f>MACD!E949</f>
        <v>4.4860367968579951E-2</v>
      </c>
      <c r="E949" s="2">
        <f>MACD!F949</f>
        <v>4.2729242875463931E-2</v>
      </c>
      <c r="F949" s="2">
        <f>'Moving Avg'!D949</f>
        <v>2.0177</v>
      </c>
      <c r="G949" s="2">
        <f>'Moving Avg'!F949</f>
        <v>2.0657800000000002</v>
      </c>
      <c r="H949" s="2">
        <f>'Moving Avg'!G949</f>
        <v>2.0605299999999995</v>
      </c>
      <c r="I949" s="2">
        <f>'Moving Avg'!H949</f>
        <v>1.6108189999999996</v>
      </c>
      <c r="J949" s="5" t="str">
        <f>OBV!F949</f>
        <v>BEARISH</v>
      </c>
      <c r="K949" s="5" t="str">
        <f>OBV!G949</f>
        <v>NEUTRAL</v>
      </c>
      <c r="L949" s="5" t="str">
        <f>OBV!H949</f>
        <v>BEARISH DIVERGENCE</v>
      </c>
    </row>
    <row r="950" spans="1:12" ht="13.5" x14ac:dyDescent="0.25">
      <c r="A950" s="3">
        <f>RSI!A950</f>
        <v>43696</v>
      </c>
      <c r="B950" s="2">
        <f>RSI!B950</f>
        <v>2.0804999999999998</v>
      </c>
      <c r="C950" s="2">
        <f>RSI!I950</f>
        <v>52.306282807467937</v>
      </c>
      <c r="D950" s="2">
        <f>MACD!E950</f>
        <v>4.2066492502418118E-2</v>
      </c>
      <c r="E950" s="2">
        <f>MACD!F950</f>
        <v>4.259669280085477E-2</v>
      </c>
      <c r="F950" s="2">
        <f>'Moving Avg'!D950</f>
        <v>2.0334000000000003</v>
      </c>
      <c r="G950" s="2">
        <f>'Moving Avg'!F950</f>
        <v>2.06107</v>
      </c>
      <c r="H950" s="2">
        <f>'Moving Avg'!G950</f>
        <v>2.0647579999999994</v>
      </c>
      <c r="I950" s="2">
        <f>'Moving Avg'!H950</f>
        <v>1.6155964999999992</v>
      </c>
      <c r="J950" s="5" t="str">
        <f>OBV!F950</f>
        <v>BEARISH</v>
      </c>
      <c r="K950" s="5" t="str">
        <f>OBV!G950</f>
        <v>NEUTRAL</v>
      </c>
      <c r="L950" s="5" t="str">
        <f>OBV!H950</f>
        <v>BEARISH DIVERGENCE</v>
      </c>
    </row>
    <row r="951" spans="1:12" ht="13.5" x14ac:dyDescent="0.25">
      <c r="A951" s="3">
        <f>RSI!A951</f>
        <v>43697</v>
      </c>
      <c r="B951" s="2">
        <f>RSI!B951</f>
        <v>2.0804999999999998</v>
      </c>
      <c r="C951" s="2">
        <f>RSI!I951</f>
        <v>52.30628280746793</v>
      </c>
      <c r="D951" s="2">
        <f>MACD!E951</f>
        <v>3.4146316652833519E-2</v>
      </c>
      <c r="E951" s="2">
        <f>MACD!F951</f>
        <v>4.0906617571250525E-2</v>
      </c>
      <c r="F951" s="2">
        <f>'Moving Avg'!D951</f>
        <v>2.05694</v>
      </c>
      <c r="G951" s="2">
        <f>'Moving Avg'!F951</f>
        <v>2.0602849999999999</v>
      </c>
      <c r="H951" s="2">
        <f>'Moving Avg'!G951</f>
        <v>2.0689859999999998</v>
      </c>
      <c r="I951" s="2">
        <f>'Moving Avg'!H951</f>
        <v>1.6203739999999993</v>
      </c>
      <c r="J951" s="5" t="str">
        <f>OBV!F951</f>
        <v>BULLISH</v>
      </c>
      <c r="K951" s="5" t="str">
        <f>OBV!G951</f>
        <v>NEUTRAL</v>
      </c>
      <c r="L951" s="5" t="str">
        <f>OBV!H951</f>
        <v>CONFIRMED BULLISH</v>
      </c>
    </row>
    <row r="952" spans="1:12" ht="13.5" x14ac:dyDescent="0.25">
      <c r="A952" s="3">
        <f>RSI!A952</f>
        <v>43698</v>
      </c>
      <c r="B952" s="2">
        <f>RSI!B952</f>
        <v>2.0215999999999998</v>
      </c>
      <c r="C952" s="2">
        <f>RSI!I952</f>
        <v>45.508824612701744</v>
      </c>
      <c r="D952" s="2">
        <f>MACD!E952</f>
        <v>3.1691519999708095E-2</v>
      </c>
      <c r="E952" s="2">
        <f>MACD!F952</f>
        <v>3.9063598056942039E-2</v>
      </c>
      <c r="F952" s="2">
        <f>'Moving Avg'!D952</f>
        <v>2.05694</v>
      </c>
      <c r="G952" s="2">
        <f>'Moving Avg'!F952</f>
        <v>2.0573399999999999</v>
      </c>
      <c r="H952" s="2">
        <f>'Moving Avg'!G952</f>
        <v>2.0727279999999997</v>
      </c>
      <c r="I952" s="2">
        <f>'Moving Avg'!H952</f>
        <v>1.6249609999999992</v>
      </c>
      <c r="J952" s="5" t="str">
        <f>OBV!F952</f>
        <v>BULLISH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2.0727000000000002</v>
      </c>
      <c r="C953" s="2">
        <f>RSI!I953</f>
        <v>51.40868371564391</v>
      </c>
      <c r="D953" s="2">
        <f>MACD!E953</f>
        <v>1.7008228946692405E-2</v>
      </c>
      <c r="E953" s="2">
        <f>MACD!F953</f>
        <v>3.465252423489211E-2</v>
      </c>
      <c r="F953" s="2">
        <f>'Moving Avg'!D953</f>
        <v>2.0671599999999999</v>
      </c>
      <c r="G953" s="2">
        <f>'Moving Avg'!F953</f>
        <v>2.0549849999999994</v>
      </c>
      <c r="H953" s="2">
        <f>'Moving Avg'!G953</f>
        <v>2.0774919999999999</v>
      </c>
      <c r="I953" s="2">
        <f>'Moving Avg'!H953</f>
        <v>1.6296304999999993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</row>
    <row r="954" spans="1:12" ht="13.5" x14ac:dyDescent="0.25">
      <c r="A954" s="3">
        <f>RSI!A954</f>
        <v>43700</v>
      </c>
      <c r="B954" s="2">
        <f>RSI!B954</f>
        <v>2.0687000000000002</v>
      </c>
      <c r="C954" s="2">
        <f>RSI!I954</f>
        <v>50.943708509438586</v>
      </c>
      <c r="D954" s="2">
        <f>MACD!E954</f>
        <v>4.8009983046237714E-3</v>
      </c>
      <c r="E954" s="2">
        <f>MACD!F954</f>
        <v>2.8682219048838442E-2</v>
      </c>
      <c r="F954" s="2">
        <f>'Moving Avg'!D954</f>
        <v>2.0647999999999995</v>
      </c>
      <c r="G954" s="2">
        <f>'Moving Avg'!F954</f>
        <v>2.0559649999999996</v>
      </c>
      <c r="H954" s="2">
        <f>'Moving Avg'!G954</f>
        <v>2.0814840000000001</v>
      </c>
      <c r="I954" s="2">
        <f>'Moving Avg'!H954</f>
        <v>1.6342799999999988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</row>
    <row r="955" spans="1:12" ht="13.5" x14ac:dyDescent="0.25">
      <c r="A955" s="3">
        <f>RSI!A955</f>
        <v>43703</v>
      </c>
      <c r="B955" s="2">
        <f>RSI!B955</f>
        <v>2.0687000000000002</v>
      </c>
      <c r="C955" s="2">
        <f>RSI!I955</f>
        <v>50.943708509438586</v>
      </c>
      <c r="D955" s="2">
        <f>MACD!E955</f>
        <v>-5.5778974782461077E-3</v>
      </c>
      <c r="E955" s="2">
        <f>MACD!F955</f>
        <v>2.1830195743421533E-2</v>
      </c>
      <c r="F955" s="2">
        <f>'Moving Avg'!D955</f>
        <v>2.0624400000000001</v>
      </c>
      <c r="G955" s="2">
        <f>'Moving Avg'!F955</f>
        <v>2.0536099999999999</v>
      </c>
      <c r="H955" s="2">
        <f>'Moving Avg'!G955</f>
        <v>2.0849899999999999</v>
      </c>
      <c r="I955" s="2">
        <f>'Moving Avg'!H955</f>
        <v>1.6390854999999989</v>
      </c>
      <c r="J955" s="5" t="str">
        <f>OBV!F955</f>
        <v>BULLISH</v>
      </c>
      <c r="K955" s="5" t="str">
        <f>OBV!G955</f>
        <v>NEUTRAL</v>
      </c>
      <c r="L955" s="5" t="str">
        <f>OBV!H955</f>
        <v>BULLISH DIVERGENCE</v>
      </c>
    </row>
    <row r="956" spans="1:12" ht="13.5" x14ac:dyDescent="0.25">
      <c r="A956" s="3">
        <f>RSI!A956</f>
        <v>43704</v>
      </c>
      <c r="B956" s="2">
        <f>RSI!B956</f>
        <v>2.0687000000000002</v>
      </c>
      <c r="C956" s="2">
        <f>RSI!I956</f>
        <v>50.943708509438586</v>
      </c>
      <c r="D956" s="2">
        <f>MACD!E956</f>
        <v>-2.0436828390999029E-2</v>
      </c>
      <c r="E956" s="2">
        <f>MACD!F956</f>
        <v>1.337679091653742E-2</v>
      </c>
      <c r="F956" s="2">
        <f>'Moving Avg'!D956</f>
        <v>2.0600800000000001</v>
      </c>
      <c r="G956" s="2">
        <f>'Moving Avg'!F956</f>
        <v>2.0512549999999998</v>
      </c>
      <c r="H956" s="2">
        <f>'Moving Avg'!G956</f>
        <v>2.0884960000000006</v>
      </c>
      <c r="I956" s="2">
        <f>'Moving Avg'!H956</f>
        <v>1.6438909999999991</v>
      </c>
      <c r="J956" s="5" t="str">
        <f>OBV!F956</f>
        <v>BULLISH</v>
      </c>
      <c r="K956" s="5" t="str">
        <f>OBV!G956</f>
        <v>NEUTRAL</v>
      </c>
      <c r="L956" s="5" t="str">
        <f>OBV!H956</f>
        <v>BULLISH DIVERGENCE</v>
      </c>
    </row>
    <row r="957" spans="1:12" ht="13.5" x14ac:dyDescent="0.25">
      <c r="A957" s="3">
        <f>RSI!A957</f>
        <v>43705</v>
      </c>
      <c r="B957" s="2">
        <f>RSI!B957</f>
        <v>2.0687000000000002</v>
      </c>
      <c r="C957" s="2">
        <f>RSI!I957</f>
        <v>50.943708509438586</v>
      </c>
      <c r="D957" s="2">
        <f>MACD!E957</f>
        <v>-2.4006226360921978E-2</v>
      </c>
      <c r="E957" s="2">
        <f>MACD!F957</f>
        <v>5.9001874610455415E-3</v>
      </c>
      <c r="F957" s="2">
        <f>'Moving Avg'!D957</f>
        <v>2.0695000000000001</v>
      </c>
      <c r="G957" s="2">
        <f>'Moving Avg'!F957</f>
        <v>2.0520399999999999</v>
      </c>
      <c r="H957" s="2">
        <f>'Moving Avg'!G957</f>
        <v>2.0917940000000006</v>
      </c>
      <c r="I957" s="2">
        <f>'Moving Avg'!H957</f>
        <v>1.6486964999999989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2.0609000000000002</v>
      </c>
      <c r="C958" s="2">
        <f>RSI!I958</f>
        <v>49.763184509018927</v>
      </c>
      <c r="D958" s="2">
        <f>MACD!E958</f>
        <v>-2.6488162361734791E-2</v>
      </c>
      <c r="E958" s="2">
        <f>MACD!F958</f>
        <v>-5.7748250351052476E-4</v>
      </c>
      <c r="F958" s="2">
        <f>'Moving Avg'!D958</f>
        <v>2.0671400000000002</v>
      </c>
      <c r="G958" s="2">
        <f>'Moving Avg'!F958</f>
        <v>2.0500799999999999</v>
      </c>
      <c r="H958" s="2">
        <f>'Moving Avg'!G958</f>
        <v>2.0926520000000006</v>
      </c>
      <c r="I958" s="2">
        <f>'Moving Avg'!H958</f>
        <v>1.653306999999999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</row>
    <row r="959" spans="1:12" ht="13.5" x14ac:dyDescent="0.25">
      <c r="A959" s="3">
        <f>RSI!A959</f>
        <v>43707</v>
      </c>
      <c r="B959" s="2">
        <f>RSI!B959</f>
        <v>2.0333999999999999</v>
      </c>
      <c r="C959" s="2">
        <f>RSI!I959</f>
        <v>45.738865272257236</v>
      </c>
      <c r="D959" s="2">
        <f>MACD!E959</f>
        <v>-1.7480127463662232E-2</v>
      </c>
      <c r="E959" s="2">
        <f>MACD!F959</f>
        <v>-3.9580114955408661E-3</v>
      </c>
      <c r="F959" s="2">
        <f>'Moving Avg'!D959</f>
        <v>2.0600800000000001</v>
      </c>
      <c r="G959" s="2">
        <f>'Moving Avg'!F959</f>
        <v>2.046745</v>
      </c>
      <c r="H959" s="2">
        <f>'Moving Avg'!G959</f>
        <v>2.0925440000000011</v>
      </c>
      <c r="I959" s="2">
        <f>'Moving Avg'!H959</f>
        <v>1.6577799999999987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2.0333999999999999</v>
      </c>
      <c r="C960" s="2">
        <f>RSI!I960</f>
        <v>45.738865272257236</v>
      </c>
      <c r="D960" s="2">
        <f>MACD!E960</f>
        <v>-9.6865943957857858E-3</v>
      </c>
      <c r="E960" s="2">
        <f>MACD!F960</f>
        <v>-5.1037280755898504E-3</v>
      </c>
      <c r="F960" s="2">
        <f>'Moving Avg'!D960</f>
        <v>2.0530200000000001</v>
      </c>
      <c r="G960" s="2">
        <f>'Moving Avg'!F960</f>
        <v>2.0436050000000003</v>
      </c>
      <c r="H960" s="2">
        <f>'Moving Avg'!G960</f>
        <v>2.0904300000000009</v>
      </c>
      <c r="I960" s="2">
        <f>'Moving Avg'!H960</f>
        <v>1.662252999999998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2.0333999999999999</v>
      </c>
      <c r="C961" s="2">
        <f>RSI!I961</f>
        <v>45.738865272257229</v>
      </c>
      <c r="D961" s="2">
        <f>MACD!E961</f>
        <v>-2.933409292511957E-3</v>
      </c>
      <c r="E961" s="2">
        <f>MACD!F961</f>
        <v>-4.6696643189742728E-3</v>
      </c>
      <c r="F961" s="2">
        <f>'Moving Avg'!D961</f>
        <v>2.04596</v>
      </c>
      <c r="G961" s="2">
        <f>'Moving Avg'!F961</f>
        <v>2.04223</v>
      </c>
      <c r="H961" s="2">
        <f>'Moving Avg'!G961</f>
        <v>2.0888700000000009</v>
      </c>
      <c r="I961" s="2">
        <f>'Moving Avg'!H961</f>
        <v>1.666881999999998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1.9744999999999999</v>
      </c>
      <c r="C962" s="2">
        <f>RSI!I962</f>
        <v>37.603929305730091</v>
      </c>
      <c r="D962" s="2">
        <f>MACD!E962</f>
        <v>-1.7708464988643868E-3</v>
      </c>
      <c r="E962" s="2">
        <f>MACD!F962</f>
        <v>-4.0899007549522956E-3</v>
      </c>
      <c r="F962" s="2">
        <f>'Moving Avg'!D962</f>
        <v>2.02712</v>
      </c>
      <c r="G962" s="2">
        <f>'Moving Avg'!F962</f>
        <v>2.0379099999999997</v>
      </c>
      <c r="H962" s="2">
        <f>'Moving Avg'!G962</f>
        <v>2.085300000000001</v>
      </c>
      <c r="I962" s="2">
        <f>'Moving Avg'!H962</f>
        <v>1.671441499999998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1.9784999999999999</v>
      </c>
      <c r="C963" s="2">
        <f>RSI!I963</f>
        <v>38.405132474242478</v>
      </c>
      <c r="D963" s="2">
        <f>MACD!E963</f>
        <v>7.2621681856048781E-3</v>
      </c>
      <c r="E963" s="2">
        <f>MACD!F963</f>
        <v>-1.8194869668408608E-3</v>
      </c>
      <c r="F963" s="2">
        <f>'Moving Avg'!D963</f>
        <v>2.01064</v>
      </c>
      <c r="G963" s="2">
        <f>'Moving Avg'!F963</f>
        <v>2.0367349999999997</v>
      </c>
      <c r="H963" s="2">
        <f>'Moving Avg'!G963</f>
        <v>2.082088000000001</v>
      </c>
      <c r="I963" s="2">
        <f>'Moving Avg'!H963</f>
        <v>1.6760724999999979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1.9784999999999999</v>
      </c>
      <c r="C964" s="2">
        <f>RSI!I964</f>
        <v>38.405132474242478</v>
      </c>
      <c r="D964" s="2">
        <f>MACD!E964</f>
        <v>1.471467634938417E-2</v>
      </c>
      <c r="E964" s="2">
        <f>MACD!F964</f>
        <v>1.4873456964041454E-3</v>
      </c>
      <c r="F964" s="2">
        <f>'Moving Avg'!D964</f>
        <v>1.99966</v>
      </c>
      <c r="G964" s="2">
        <f>'Moving Avg'!F964</f>
        <v>2.0355599999999994</v>
      </c>
      <c r="H964" s="2">
        <f>'Moving Avg'!G964</f>
        <v>2.0799140000000009</v>
      </c>
      <c r="I964" s="2">
        <f>'Moving Avg'!H964</f>
        <v>1.6805479999999979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1.9784999999999999</v>
      </c>
      <c r="C965" s="2">
        <f>RSI!I965</f>
        <v>38.405132474242478</v>
      </c>
      <c r="D965" s="2">
        <f>MACD!E965</f>
        <v>2.1413767630415137E-2</v>
      </c>
      <c r="E965" s="2">
        <f>MACD!F965</f>
        <v>5.4726300832063438E-3</v>
      </c>
      <c r="F965" s="2">
        <f>'Moving Avg'!D965</f>
        <v>1.98868</v>
      </c>
      <c r="G965" s="2">
        <f>'Moving Avg'!F965</f>
        <v>2.0343849999999994</v>
      </c>
      <c r="H965" s="2">
        <f>'Moving Avg'!G965</f>
        <v>2.0765620000000014</v>
      </c>
      <c r="I965" s="2">
        <f>'Moving Avg'!H965</f>
        <v>1.6849369999999981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2.0333999999999999</v>
      </c>
      <c r="C966" s="2">
        <f>RSI!I966</f>
        <v>49.517208028694156</v>
      </c>
      <c r="D966" s="2">
        <f>MACD!E966</f>
        <v>2.3379565441702166E-2</v>
      </c>
      <c r="E966" s="2">
        <f>MACD!F966</f>
        <v>9.0540171549055096E-3</v>
      </c>
      <c r="F966" s="2">
        <f>'Moving Avg'!D966</f>
        <v>1.98868</v>
      </c>
      <c r="G966" s="2">
        <f>'Moving Avg'!F966</f>
        <v>2.0379149999999995</v>
      </c>
      <c r="H966" s="2">
        <f>'Moving Avg'!G966</f>
        <v>2.0750020000000013</v>
      </c>
      <c r="I966" s="2">
        <f>'Moving Avg'!H966</f>
        <v>1.6895309999999981</v>
      </c>
      <c r="J966" s="5" t="str">
        <f>OBV!F966</f>
        <v>BULLISH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43719</v>
      </c>
      <c r="B967" s="2">
        <f>RSI!B967</f>
        <v>2.0922999999999998</v>
      </c>
      <c r="C967" s="2">
        <f>RSI!I967</f>
        <v>58.224779448862783</v>
      </c>
      <c r="D967" s="2">
        <f>MACD!E967</f>
        <v>2.0692602867164123E-2</v>
      </c>
      <c r="E967" s="2">
        <f>MACD!F967</f>
        <v>1.1381734297357234E-2</v>
      </c>
      <c r="F967" s="2">
        <f>'Moving Avg'!D967</f>
        <v>2.0122399999999998</v>
      </c>
      <c r="G967" s="2">
        <f>'Moving Avg'!F967</f>
        <v>2.0414499999999998</v>
      </c>
      <c r="H967" s="2">
        <f>'Moving Avg'!G967</f>
        <v>2.0740660000000006</v>
      </c>
      <c r="I967" s="2">
        <f>'Moving Avg'!H967</f>
        <v>1.6944194999999982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2.0413000000000001</v>
      </c>
      <c r="C968" s="2">
        <f>RSI!I968</f>
        <v>50.15746759675374</v>
      </c>
      <c r="D968" s="2">
        <f>MACD!E968</f>
        <v>2.0660451529652679E-2</v>
      </c>
      <c r="E968" s="2">
        <f>MACD!F968</f>
        <v>1.3237477743816324E-2</v>
      </c>
      <c r="F968" s="2">
        <f>'Moving Avg'!D968</f>
        <v>2.0247999999999999</v>
      </c>
      <c r="G968" s="2">
        <f>'Moving Avg'!F968</f>
        <v>2.0424349999999998</v>
      </c>
      <c r="H968" s="2">
        <f>'Moving Avg'!G968</f>
        <v>2.0721100000000008</v>
      </c>
      <c r="I968" s="2">
        <f>'Moving Avg'!H968</f>
        <v>1.699208999999998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</row>
    <row r="969" spans="1:12" ht="13.5" x14ac:dyDescent="0.25">
      <c r="A969" s="3">
        <f>RSI!A969</f>
        <v>43721</v>
      </c>
      <c r="B969" s="2">
        <f>RSI!B969</f>
        <v>2.0413000000000001</v>
      </c>
      <c r="C969" s="2">
        <f>RSI!I969</f>
        <v>50.15746759675374</v>
      </c>
      <c r="D969" s="2">
        <f>MACD!E969</f>
        <v>1.6392407586819591E-2</v>
      </c>
      <c r="E969" s="2">
        <f>MACD!F969</f>
        <v>1.3868463712416979E-2</v>
      </c>
      <c r="F969" s="2">
        <f>'Moving Avg'!D969</f>
        <v>2.0373600000000001</v>
      </c>
      <c r="G969" s="2">
        <f>'Moving Avg'!F969</f>
        <v>2.0404749999999998</v>
      </c>
      <c r="H969" s="2">
        <f>'Moving Avg'!G969</f>
        <v>2.0701540000000009</v>
      </c>
      <c r="I969" s="2">
        <f>'Moving Avg'!H969</f>
        <v>1.7038424999999982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</row>
    <row r="970" spans="1:12" ht="13.5" x14ac:dyDescent="0.25">
      <c r="A970" s="3">
        <f>RSI!A970</f>
        <v>43724</v>
      </c>
      <c r="B970" s="2">
        <f>RSI!B970</f>
        <v>2.0413000000000001</v>
      </c>
      <c r="C970" s="2">
        <f>RSI!I970</f>
        <v>50.15746759675374</v>
      </c>
      <c r="D970" s="2">
        <f>MACD!E970</f>
        <v>1.2771661961103575E-2</v>
      </c>
      <c r="E970" s="2">
        <f>MACD!F970</f>
        <v>1.3649103362154299E-2</v>
      </c>
      <c r="F970" s="2">
        <f>'Moving Avg'!D970</f>
        <v>2.0499199999999997</v>
      </c>
      <c r="G970" s="2">
        <f>'Moving Avg'!F970</f>
        <v>2.0385149999999999</v>
      </c>
      <c r="H970" s="2">
        <f>'Moving Avg'!G970</f>
        <v>2.0681280000000011</v>
      </c>
      <c r="I970" s="2">
        <f>'Moving Avg'!H970</f>
        <v>1.7084759999999981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</row>
    <row r="971" spans="1:12" ht="13.5" x14ac:dyDescent="0.25">
      <c r="A971" s="3">
        <f>RSI!A971</f>
        <v>43725</v>
      </c>
      <c r="B971" s="2">
        <f>RSI!B971</f>
        <v>2.0413000000000001</v>
      </c>
      <c r="C971" s="2">
        <f>RSI!I971</f>
        <v>50.15746759675374</v>
      </c>
      <c r="D971" s="2">
        <f>MACD!E971</f>
        <v>9.6993209499465216E-3</v>
      </c>
      <c r="E971" s="2">
        <f>MACD!F971</f>
        <v>1.2859146879712745E-2</v>
      </c>
      <c r="F971" s="2">
        <f>'Moving Avg'!D971</f>
        <v>2.0514999999999999</v>
      </c>
      <c r="G971" s="2">
        <f>'Moving Avg'!F971</f>
        <v>2.0365549999999999</v>
      </c>
      <c r="H971" s="2">
        <f>'Moving Avg'!G971</f>
        <v>2.0663780000000016</v>
      </c>
      <c r="I971" s="2">
        <f>'Moving Avg'!H971</f>
        <v>1.7131444999999978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</row>
    <row r="972" spans="1:12" ht="13.5" x14ac:dyDescent="0.25">
      <c r="A972" s="3">
        <f>RSI!A972</f>
        <v>43726</v>
      </c>
      <c r="B972" s="2">
        <f>RSI!B972</f>
        <v>2.0255999999999998</v>
      </c>
      <c r="C972" s="2">
        <f>RSI!I972</f>
        <v>47.436034990591224</v>
      </c>
      <c r="D972" s="2">
        <f>MACD!E972</f>
        <v>-8.0692139155846831E-4</v>
      </c>
      <c r="E972" s="2">
        <f>MACD!F972</f>
        <v>1.0125933225458503E-2</v>
      </c>
      <c r="F972" s="2">
        <f>'Moving Avg'!D972</f>
        <v>2.03816</v>
      </c>
      <c r="G972" s="2">
        <f>'Moving Avg'!F972</f>
        <v>2.0367549999999999</v>
      </c>
      <c r="H972" s="2">
        <f>'Moving Avg'!G972</f>
        <v>2.0639680000000014</v>
      </c>
      <c r="I972" s="2">
        <f>'Moving Avg'!H972</f>
        <v>1.7177344999999979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2.0804999999999998</v>
      </c>
      <c r="C973" s="2">
        <f>RSI!I973</f>
        <v>56.353966620903826</v>
      </c>
      <c r="D973" s="2">
        <f>MACD!E973</f>
        <v>-1.3062730389699961E-2</v>
      </c>
      <c r="E973" s="2">
        <f>MACD!F973</f>
        <v>5.4882005024268097E-3</v>
      </c>
      <c r="F973" s="2">
        <f>'Moving Avg'!D973</f>
        <v>2.0460000000000003</v>
      </c>
      <c r="G973" s="2">
        <f>'Moving Avg'!F973</f>
        <v>2.0371449999999998</v>
      </c>
      <c r="H973" s="2">
        <f>'Moving Avg'!G973</f>
        <v>2.0626560000000014</v>
      </c>
      <c r="I973" s="2">
        <f>'Moving Avg'!H973</f>
        <v>1.7226854999999981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2.0804999999999998</v>
      </c>
      <c r="C974" s="2">
        <f>RSI!I974</f>
        <v>56.353966620903833</v>
      </c>
      <c r="D974" s="2">
        <f>MACD!E974</f>
        <v>-2.367839008465733E-2</v>
      </c>
      <c r="E974" s="2">
        <f>MACD!F974</f>
        <v>-3.451176149900188E-4</v>
      </c>
      <c r="F974" s="2">
        <f>'Moving Avg'!D974</f>
        <v>2.0538400000000001</v>
      </c>
      <c r="G974" s="2">
        <f>'Moving Avg'!F974</f>
        <v>2.0377350000000001</v>
      </c>
      <c r="H974" s="2">
        <f>'Moving Avg'!G974</f>
        <v>2.066536000000001</v>
      </c>
      <c r="I974" s="2">
        <f>'Moving Avg'!H974</f>
        <v>1.727480499999998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2.0727000000000002</v>
      </c>
      <c r="C975" s="2">
        <f>RSI!I975</f>
        <v>54.821405473301894</v>
      </c>
      <c r="D975" s="2">
        <f>MACD!E975</f>
        <v>-3.2310278562647898E-2</v>
      </c>
      <c r="E975" s="2">
        <f>MACD!F975</f>
        <v>-6.7381498045215949E-3</v>
      </c>
      <c r="F975" s="2">
        <f>'Moving Avg'!D975</f>
        <v>2.06012</v>
      </c>
      <c r="G975" s="2">
        <f>'Moving Avg'!F975</f>
        <v>2.0379350000000001</v>
      </c>
      <c r="H975" s="2">
        <f>'Moving Avg'!G975</f>
        <v>2.0639460000000009</v>
      </c>
      <c r="I975" s="2">
        <f>'Moving Avg'!H975</f>
        <v>1.732080999999998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</row>
    <row r="976" spans="1:12" ht="13.5" x14ac:dyDescent="0.25">
      <c r="A976" s="3">
        <f>RSI!A976</f>
        <v>43732</v>
      </c>
      <c r="B976" s="2">
        <f>RSI!B976</f>
        <v>2.0137999999999998</v>
      </c>
      <c r="C976" s="2">
        <f>RSI!I976</f>
        <v>44.89304082013787</v>
      </c>
      <c r="D976" s="2">
        <f>MACD!E976</f>
        <v>-2.6969333312496069E-2</v>
      </c>
      <c r="E976" s="2">
        <f>MACD!F976</f>
        <v>-1.0784386506116491E-2</v>
      </c>
      <c r="F976" s="2">
        <f>'Moving Avg'!D976</f>
        <v>2.0546199999999999</v>
      </c>
      <c r="G976" s="2">
        <f>'Moving Avg'!F976</f>
        <v>2.0351900000000001</v>
      </c>
      <c r="H976" s="2">
        <f>'Moving Avg'!G976</f>
        <v>2.0599420000000008</v>
      </c>
      <c r="I976" s="2">
        <f>'Moving Avg'!H976</f>
        <v>1.7365424999999979</v>
      </c>
      <c r="J976" s="5" t="str">
        <f>OBV!F976</f>
        <v>BULLISH</v>
      </c>
      <c r="K976" s="5" t="str">
        <f>OBV!G976</f>
        <v>NEUTRAL</v>
      </c>
      <c r="L976" s="5" t="str">
        <f>OBV!H976</f>
        <v>BULLISH DIVERGENCE</v>
      </c>
    </row>
    <row r="977" spans="1:12" ht="13.5" x14ac:dyDescent="0.25">
      <c r="A977" s="3">
        <f>RSI!A977</f>
        <v>43733</v>
      </c>
      <c r="B977" s="2">
        <f>RSI!B977</f>
        <v>2.0137999999999998</v>
      </c>
      <c r="C977" s="2">
        <f>RSI!I977</f>
        <v>44.89304082013787</v>
      </c>
      <c r="D977" s="2">
        <f>MACD!E977</f>
        <v>-1.3192588933459426E-2</v>
      </c>
      <c r="E977" s="2">
        <f>MACD!F977</f>
        <v>-1.1266026991585078E-2</v>
      </c>
      <c r="F977" s="2">
        <f>'Moving Avg'!D977</f>
        <v>2.0522599999999995</v>
      </c>
      <c r="G977" s="2">
        <f>'Moving Avg'!F977</f>
        <v>2.0324450000000001</v>
      </c>
      <c r="H977" s="2">
        <f>'Moving Avg'!G977</f>
        <v>2.0570380000000004</v>
      </c>
      <c r="I977" s="2">
        <f>'Moving Avg'!H977</f>
        <v>1.740865499999998</v>
      </c>
      <c r="J977" s="5" t="str">
        <f>OBV!F977</f>
        <v>BULLISH</v>
      </c>
      <c r="K977" s="5" t="str">
        <f>OBV!G977</f>
        <v>NEUTRAL</v>
      </c>
      <c r="L977" s="5" t="str">
        <f>OBV!H977</f>
        <v>BULLISH DIVERGENCE</v>
      </c>
    </row>
    <row r="978" spans="1:12" ht="13.5" x14ac:dyDescent="0.25">
      <c r="A978" s="3">
        <f>RSI!A978</f>
        <v>43734</v>
      </c>
      <c r="B978" s="2">
        <f>RSI!B978</f>
        <v>2.0413000000000001</v>
      </c>
      <c r="C978" s="2">
        <f>RSI!I978</f>
        <v>49.814486461681973</v>
      </c>
      <c r="D978" s="2">
        <f>MACD!E978</f>
        <v>-1.1237104432123779E-2</v>
      </c>
      <c r="E978" s="2">
        <f>MACD!F978</f>
        <v>-1.1260242479692819E-2</v>
      </c>
      <c r="F978" s="2">
        <f>'Moving Avg'!D978</f>
        <v>2.0444199999999997</v>
      </c>
      <c r="G978" s="2">
        <f>'Moving Avg'!F978</f>
        <v>2.0314649999999999</v>
      </c>
      <c r="H978" s="2">
        <f>'Moving Avg'!G978</f>
        <v>2.0542120000000006</v>
      </c>
      <c r="I978" s="2">
        <f>'Moving Avg'!H978</f>
        <v>1.7452739999999982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1.9823999999999999</v>
      </c>
      <c r="C979" s="2">
        <f>RSI!I979</f>
        <v>41.305766744068485</v>
      </c>
      <c r="D979" s="2">
        <f>MACD!E979</f>
        <v>-5.2140085472358599E-3</v>
      </c>
      <c r="E979" s="2">
        <f>MACD!F979</f>
        <v>-1.0050995693201427E-2</v>
      </c>
      <c r="F979" s="2">
        <f>'Moving Avg'!D979</f>
        <v>2.0247999999999999</v>
      </c>
      <c r="G979" s="2">
        <f>'Moving Avg'!F979</f>
        <v>2.0289150000000005</v>
      </c>
      <c r="H979" s="2">
        <f>'Moving Avg'!G979</f>
        <v>2.0503660000000004</v>
      </c>
      <c r="I979" s="2">
        <f>'Moving Avg'!H979</f>
        <v>1.749422999999998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1.9235</v>
      </c>
      <c r="C980" s="2">
        <f>RSI!I980</f>
        <v>34.888182364179286</v>
      </c>
      <c r="D980" s="2">
        <f>MACD!E980</f>
        <v>4.5985481551378271E-3</v>
      </c>
      <c r="E980" s="2">
        <f>MACD!F980</f>
        <v>-7.1210869235335756E-3</v>
      </c>
      <c r="F980" s="2">
        <f>'Moving Avg'!D980</f>
        <v>1.9949600000000001</v>
      </c>
      <c r="G980" s="2">
        <f>'Moving Avg'!F980</f>
        <v>2.0234200000000002</v>
      </c>
      <c r="H980" s="2">
        <f>'Moving Avg'!G980</f>
        <v>2.0453420000000007</v>
      </c>
      <c r="I980" s="2">
        <f>'Moving Avg'!H980</f>
        <v>1.7532774999999978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2.0177</v>
      </c>
      <c r="C981" s="2">
        <f>RSI!I981</f>
        <v>48.633659432485906</v>
      </c>
      <c r="D981" s="2">
        <f>MACD!E981</f>
        <v>6.5987159629221637E-3</v>
      </c>
      <c r="E981" s="2">
        <f>MACD!F981</f>
        <v>-4.3771263462424282E-3</v>
      </c>
      <c r="F981" s="2">
        <f>'Moving Avg'!D981</f>
        <v>1.9957400000000001</v>
      </c>
      <c r="G981" s="2">
        <f>'Moving Avg'!F981</f>
        <v>2.0226350000000002</v>
      </c>
      <c r="H981" s="2">
        <f>'Moving Avg'!G981</f>
        <v>2.0437720000000006</v>
      </c>
      <c r="I981" s="2">
        <f>'Moving Avg'!H981</f>
        <v>1.7575854999999982</v>
      </c>
      <c r="J981" s="5" t="str">
        <f>OBV!F981</f>
        <v>BEARISH</v>
      </c>
      <c r="K981" s="5" t="str">
        <f>OBV!G981</f>
        <v>NEUTRAL</v>
      </c>
      <c r="L981" s="5" t="str">
        <f>OBV!H981</f>
        <v>BEARISH DIVERGENCE</v>
      </c>
    </row>
    <row r="982" spans="1:12" ht="13.5" x14ac:dyDescent="0.25">
      <c r="A982" s="3">
        <f>RSI!A982</f>
        <v>43740</v>
      </c>
      <c r="B982" s="2">
        <f>RSI!B982</f>
        <v>2.0019999999999998</v>
      </c>
      <c r="C982" s="2">
        <f>RSI!I982</f>
        <v>46.858167386975481</v>
      </c>
      <c r="D982" s="2">
        <f>MACD!E982</f>
        <v>7.107124177420765E-3</v>
      </c>
      <c r="E982" s="2">
        <f>MACD!F982</f>
        <v>-2.0802762415097894E-3</v>
      </c>
      <c r="F982" s="2">
        <f>'Moving Avg'!D982</f>
        <v>1.9933799999999997</v>
      </c>
      <c r="G982" s="2">
        <f>'Moving Avg'!F982</f>
        <v>2.0240099999999996</v>
      </c>
      <c r="H982" s="2">
        <f>'Moving Avg'!G982</f>
        <v>2.0422020000000005</v>
      </c>
      <c r="I982" s="2">
        <f>'Moving Avg'!H982</f>
        <v>1.7618324999999981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2.0019999999999998</v>
      </c>
      <c r="C983" s="2">
        <f>RSI!I983</f>
        <v>46.858167386975481</v>
      </c>
      <c r="D983" s="2">
        <f>MACD!E983</f>
        <v>1.6139556548581346E-2</v>
      </c>
      <c r="E983" s="2">
        <f>MACD!F983</f>
        <v>1.5636903165084379E-3</v>
      </c>
      <c r="F983" s="2">
        <f>'Moving Avg'!D983</f>
        <v>1.98552</v>
      </c>
      <c r="G983" s="2">
        <f>'Moving Avg'!F983</f>
        <v>2.025185</v>
      </c>
      <c r="H983" s="2">
        <f>'Moving Avg'!G983</f>
        <v>2.0398460000000003</v>
      </c>
      <c r="I983" s="2">
        <f>'Moving Avg'!H983</f>
        <v>1.766234999999998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2.0019999999999998</v>
      </c>
      <c r="C984" s="2">
        <f>RSI!I984</f>
        <v>46.858167386975474</v>
      </c>
      <c r="D984" s="2">
        <f>MACD!E984</f>
        <v>2.3926908901501065E-2</v>
      </c>
      <c r="E984" s="2">
        <f>MACD!F984</f>
        <v>6.0363340335069637E-3</v>
      </c>
      <c r="F984" s="2">
        <f>'Moving Avg'!D984</f>
        <v>1.9894399999999997</v>
      </c>
      <c r="G984" s="2">
        <f>'Moving Avg'!F984</f>
        <v>2.0263599999999999</v>
      </c>
      <c r="H984" s="2">
        <f>'Moving Avg'!G984</f>
        <v>2.038904</v>
      </c>
      <c r="I984" s="2">
        <f>'Moving Avg'!H984</f>
        <v>1.7704819999999981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</row>
    <row r="985" spans="1:12" ht="13.5" x14ac:dyDescent="0.25">
      <c r="A985" s="3">
        <f>RSI!A985</f>
        <v>43745</v>
      </c>
      <c r="B985" s="2">
        <f>RSI!B985</f>
        <v>1.9628000000000001</v>
      </c>
      <c r="C985" s="2">
        <f>RSI!I985</f>
        <v>42.068758238925859</v>
      </c>
      <c r="D985" s="2">
        <f>MACD!E985</f>
        <v>3.2353730159184746E-2</v>
      </c>
      <c r="E985" s="2">
        <f>MACD!F985</f>
        <v>1.1299813258642519E-2</v>
      </c>
      <c r="F985" s="2">
        <f>'Moving Avg'!D985</f>
        <v>1.9972999999999999</v>
      </c>
      <c r="G985" s="2">
        <f>'Moving Avg'!F985</f>
        <v>2.0255750000000003</v>
      </c>
      <c r="H985" s="2">
        <f>'Moving Avg'!G985</f>
        <v>2.0358440000000004</v>
      </c>
      <c r="I985" s="2">
        <f>'Moving Avg'!H985</f>
        <v>1.7745844999999987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</row>
    <row r="986" spans="1:12" ht="13.5" x14ac:dyDescent="0.25">
      <c r="A986" s="3">
        <f>RSI!A986</f>
        <v>43746</v>
      </c>
      <c r="B986" s="2">
        <f>RSI!B986</f>
        <v>1.9705999999999999</v>
      </c>
      <c r="C986" s="2">
        <f>RSI!I986</f>
        <v>43.310391440509584</v>
      </c>
      <c r="D986" s="2">
        <f>MACD!E986</f>
        <v>3.0200342481766285E-2</v>
      </c>
      <c r="E986" s="2">
        <f>MACD!F986</f>
        <v>1.5079919103267274E-2</v>
      </c>
      <c r="F986" s="2">
        <f>'Moving Avg'!D986</f>
        <v>1.9878799999999999</v>
      </c>
      <c r="G986" s="2">
        <f>'Moving Avg'!F986</f>
        <v>2.0224350000000002</v>
      </c>
      <c r="H986" s="2">
        <f>'Moving Avg'!G986</f>
        <v>2.0329400000000004</v>
      </c>
      <c r="I986" s="2">
        <f>'Moving Avg'!H986</f>
        <v>1.7787259999999987</v>
      </c>
      <c r="J986" s="5" t="str">
        <f>OBV!F986</f>
        <v>BULLISH</v>
      </c>
      <c r="K986" s="5" t="str">
        <f>OBV!G986</f>
        <v>NEUTRAL</v>
      </c>
      <c r="L986" s="5" t="str">
        <f>OBV!H986</f>
        <v>BULLISH DIVERGENCE</v>
      </c>
    </row>
    <row r="987" spans="1:12" ht="13.5" x14ac:dyDescent="0.25">
      <c r="A987" s="3">
        <f>RSI!A987</f>
        <v>43747</v>
      </c>
      <c r="B987" s="2">
        <f>RSI!B987</f>
        <v>1.9823999999999999</v>
      </c>
      <c r="C987" s="2">
        <f>RSI!I987</f>
        <v>45.223105177319532</v>
      </c>
      <c r="D987" s="2">
        <f>MACD!E987</f>
        <v>2.7787285555222141E-2</v>
      </c>
      <c r="E987" s="2">
        <f>MACD!F987</f>
        <v>1.7621392393658248E-2</v>
      </c>
      <c r="F987" s="2">
        <f>'Moving Avg'!D987</f>
        <v>1.9839599999999997</v>
      </c>
      <c r="G987" s="2">
        <f>'Moving Avg'!F987</f>
        <v>2.01694</v>
      </c>
      <c r="H987" s="2">
        <f>'Moving Avg'!G987</f>
        <v>2.0315280000000002</v>
      </c>
      <c r="I987" s="2">
        <f>'Moving Avg'!H987</f>
        <v>1.7830129999999986</v>
      </c>
      <c r="J987" s="5" t="str">
        <f>OBV!F987</f>
        <v>BULLISH</v>
      </c>
      <c r="K987" s="5" t="str">
        <f>OBV!G987</f>
        <v>NEUTRAL</v>
      </c>
      <c r="L987" s="5" t="str">
        <f>OBV!H987</f>
        <v>BULLISH DIVERGENCE</v>
      </c>
    </row>
    <row r="988" spans="1:12" ht="13.5" x14ac:dyDescent="0.25">
      <c r="A988" s="3">
        <f>RSI!A988</f>
        <v>43748</v>
      </c>
      <c r="B988" s="2">
        <f>RSI!B988</f>
        <v>2.0019999999999998</v>
      </c>
      <c r="C988" s="2">
        <f>RSI!I988</f>
        <v>48.340930942494133</v>
      </c>
      <c r="D988" s="2">
        <f>MACD!E988</f>
        <v>2.8716801803026382E-2</v>
      </c>
      <c r="E988" s="2">
        <f>MACD!F988</f>
        <v>1.9840474275531875E-2</v>
      </c>
      <c r="F988" s="2">
        <f>'Moving Avg'!D988</f>
        <v>1.9839599999999997</v>
      </c>
      <c r="G988" s="2">
        <f>'Moving Avg'!F988</f>
        <v>2.0149750000000002</v>
      </c>
      <c r="H988" s="2">
        <f>'Moving Avg'!G988</f>
        <v>2.029566</v>
      </c>
      <c r="I988" s="2">
        <f>'Moving Avg'!H988</f>
        <v>1.7873979999999987</v>
      </c>
      <c r="J988" s="5" t="str">
        <f>OBV!F988</f>
        <v>BULLISH</v>
      </c>
      <c r="K988" s="5" t="str">
        <f>OBV!G988</f>
        <v>NEUTRAL</v>
      </c>
      <c r="L988" s="5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2.0137999999999998</v>
      </c>
      <c r="C989" s="2">
        <f>RSI!I989</f>
        <v>50.179472182240467</v>
      </c>
      <c r="D989" s="2">
        <f>MACD!E989</f>
        <v>1.9630048985175286E-2</v>
      </c>
      <c r="E989" s="2">
        <f>MACD!F989</f>
        <v>1.979838921746056E-2</v>
      </c>
      <c r="F989" s="2">
        <f>'Moving Avg'!D989</f>
        <v>1.9863199999999999</v>
      </c>
      <c r="G989" s="2">
        <f>'Moving Avg'!F989</f>
        <v>2.0135999999999994</v>
      </c>
      <c r="H989" s="2">
        <f>'Moving Avg'!G989</f>
        <v>2.0278399999999999</v>
      </c>
      <c r="I989" s="2">
        <f>'Moving Avg'!H989</f>
        <v>1.7917554999999987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2.0099</v>
      </c>
      <c r="C990" s="2">
        <f>RSI!I990</f>
        <v>49.551770546516046</v>
      </c>
      <c r="D990" s="2">
        <f>MACD!E990</f>
        <v>3.1566096095350105E-3</v>
      </c>
      <c r="E990" s="2">
        <f>MACD!F990</f>
        <v>1.6470033295875451E-2</v>
      </c>
      <c r="F990" s="2">
        <f>'Moving Avg'!D990</f>
        <v>1.9957400000000001</v>
      </c>
      <c r="G990" s="2">
        <f>'Moving Avg'!F990</f>
        <v>2.0120300000000002</v>
      </c>
      <c r="H990" s="2">
        <f>'Moving Avg'!G990</f>
        <v>2.0261140000000002</v>
      </c>
      <c r="I990" s="2">
        <f>'Moving Avg'!H990</f>
        <v>1.7960934999999985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2.0137999999999998</v>
      </c>
      <c r="C991" s="2">
        <f>RSI!I991</f>
        <v>50.222343909084685</v>
      </c>
      <c r="D991" s="2">
        <f>MACD!E991</f>
        <v>3.4328994478847186E-3</v>
      </c>
      <c r="E991" s="2">
        <f>MACD!F991</f>
        <v>1.3862606526277304E-2</v>
      </c>
      <c r="F991" s="2">
        <f>'Moving Avg'!D991</f>
        <v>2.0043799999999998</v>
      </c>
      <c r="G991" s="2">
        <f>'Moving Avg'!F991</f>
        <v>2.0106550000000007</v>
      </c>
      <c r="H991" s="2">
        <f>'Moving Avg'!G991</f>
        <v>2.025172</v>
      </c>
      <c r="I991" s="2">
        <f>'Moving Avg'!H991</f>
        <v>1.8002954999999985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2.0727000000000002</v>
      </c>
      <c r="C992" s="2">
        <f>RSI!I992</f>
        <v>59.070825064250094</v>
      </c>
      <c r="D992" s="2">
        <f>MACD!E992</f>
        <v>-3.1236586496805607E-3</v>
      </c>
      <c r="E992" s="2">
        <f>MACD!F992</f>
        <v>1.0465353491085733E-2</v>
      </c>
      <c r="F992" s="2">
        <f>'Moving Avg'!D992</f>
        <v>2.0224400000000005</v>
      </c>
      <c r="G992" s="2">
        <f>'Moving Avg'!F992</f>
        <v>2.01301</v>
      </c>
      <c r="H992" s="2">
        <f>'Moving Avg'!G992</f>
        <v>2.0254080000000001</v>
      </c>
      <c r="I992" s="2">
        <f>'Moving Avg'!H992</f>
        <v>1.8047919999999984</v>
      </c>
      <c r="J992" s="5" t="str">
        <f>OBV!F992</f>
        <v>BULLISH</v>
      </c>
      <c r="K992" s="5" t="str">
        <f>OBV!G992</f>
        <v>STRONG</v>
      </c>
      <c r="L992" s="5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2.1000999999999999</v>
      </c>
      <c r="C993" s="2">
        <f>RSI!I993</f>
        <v>62.417686623169509</v>
      </c>
      <c r="D993" s="2">
        <f>MACD!E993</f>
        <v>-1.1060293527834109E-2</v>
      </c>
      <c r="E993" s="2">
        <f>MACD!F993</f>
        <v>6.1602240873017654E-3</v>
      </c>
      <c r="F993" s="2">
        <f>'Moving Avg'!D993</f>
        <v>2.0420599999999998</v>
      </c>
      <c r="G993" s="2">
        <f>'Moving Avg'!F993</f>
        <v>2.0139899999999997</v>
      </c>
      <c r="H993" s="2">
        <f>'Moving Avg'!G993</f>
        <v>2.0273699999999999</v>
      </c>
      <c r="I993" s="2">
        <f>'Moving Avg'!H993</f>
        <v>1.8094254999999988</v>
      </c>
      <c r="J993" s="5" t="str">
        <f>OBV!F993</f>
        <v>BULLISH</v>
      </c>
      <c r="K993" s="5" t="str">
        <f>OBV!G993</f>
        <v>STRONG</v>
      </c>
      <c r="L993" s="5" t="str">
        <f>OBV!H993</f>
        <v>CONFIRMED BULLISH</v>
      </c>
    </row>
    <row r="994" spans="1:12" ht="13.5" x14ac:dyDescent="0.25">
      <c r="A994" s="3">
        <f>RSI!A994</f>
        <v>43759</v>
      </c>
      <c r="B994" s="2">
        <f>RSI!B994</f>
        <v>2.0962000000000001</v>
      </c>
      <c r="C994" s="2">
        <f>RSI!I994</f>
        <v>61.645003603846177</v>
      </c>
      <c r="D994" s="2">
        <f>MACD!E994</f>
        <v>-1.7981471355129397E-2</v>
      </c>
      <c r="E994" s="2">
        <f>MACD!F994</f>
        <v>1.3318849988155331E-3</v>
      </c>
      <c r="F994" s="2">
        <f>'Moving Avg'!D994</f>
        <v>2.0585399999999998</v>
      </c>
      <c r="G994" s="2">
        <f>'Moving Avg'!F994</f>
        <v>2.0147749999999998</v>
      </c>
      <c r="H994" s="2">
        <f>'Moving Avg'!G994</f>
        <v>2.0292539999999999</v>
      </c>
      <c r="I994" s="2">
        <f>'Moving Avg'!H994</f>
        <v>1.8140739999999989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</row>
    <row r="995" spans="1:12" ht="13.5" x14ac:dyDescent="0.25">
      <c r="A995" s="3">
        <f>RSI!A995</f>
        <v>43760</v>
      </c>
      <c r="B995" s="2">
        <f>RSI!B995</f>
        <v>2.0804999999999998</v>
      </c>
      <c r="C995" s="2">
        <f>RSI!I995</f>
        <v>58.505162857381549</v>
      </c>
      <c r="D995" s="2">
        <f>MACD!E995</f>
        <v>-2.914044006477523E-2</v>
      </c>
      <c r="E995" s="2">
        <f>MACD!F995</f>
        <v>-4.7625800139026193E-3</v>
      </c>
      <c r="F995" s="2">
        <f>'Moving Avg'!D995</f>
        <v>2.0726599999999999</v>
      </c>
      <c r="G995" s="2">
        <f>'Moving Avg'!F995</f>
        <v>2.0151650000000001</v>
      </c>
      <c r="H995" s="2">
        <f>'Moving Avg'!G995</f>
        <v>2.030824</v>
      </c>
      <c r="I995" s="2">
        <f>'Moving Avg'!H995</f>
        <v>1.8185574999999985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2.0727000000000002</v>
      </c>
      <c r="C996" s="2">
        <f>RSI!I996</f>
        <v>56.953108924862541</v>
      </c>
      <c r="D996" s="2">
        <f>MACD!E996</f>
        <v>-3.7114669793816724E-2</v>
      </c>
      <c r="E996" s="2">
        <f>MACD!F996</f>
        <v>-1.1232997969885441E-2</v>
      </c>
      <c r="F996" s="2">
        <f>'Moving Avg'!D996</f>
        <v>2.0844399999999998</v>
      </c>
      <c r="G996" s="2">
        <f>'Moving Avg'!F996</f>
        <v>2.0181099999999996</v>
      </c>
      <c r="H996" s="2">
        <f>'Moving Avg'!G996</f>
        <v>2.0330219999999999</v>
      </c>
      <c r="I996" s="2">
        <f>'Moving Avg'!H996</f>
        <v>1.8230019999999985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2.0687000000000002</v>
      </c>
      <c r="C997" s="2">
        <f>RSI!I997</f>
        <v>56.130746037988828</v>
      </c>
      <c r="D997" s="2">
        <f>MACD!E997</f>
        <v>-4.1991178330315515E-2</v>
      </c>
      <c r="E997" s="2">
        <f>MACD!F997</f>
        <v>-1.7384634041971457E-2</v>
      </c>
      <c r="F997" s="2">
        <f>'Moving Avg'!D997</f>
        <v>2.0836399999999999</v>
      </c>
      <c r="G997" s="2">
        <f>'Moving Avg'!F997</f>
        <v>2.0208549999999996</v>
      </c>
      <c r="H997" s="2">
        <f>'Moving Avg'!G997</f>
        <v>2.0339640000000001</v>
      </c>
      <c r="I997" s="2">
        <f>'Moving Avg'!H997</f>
        <v>1.8274609999999984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2.0413000000000001</v>
      </c>
      <c r="C998" s="2">
        <f>RSI!I998</f>
        <v>50.72738714413159</v>
      </c>
      <c r="D998" s="2">
        <f>MACD!E998</f>
        <v>-4.127173426825248E-2</v>
      </c>
      <c r="E998" s="2">
        <f>MACD!F998</f>
        <v>-2.2162054087227663E-2</v>
      </c>
      <c r="F998" s="2">
        <f>'Moving Avg'!D998</f>
        <v>2.0718800000000002</v>
      </c>
      <c r="G998" s="2">
        <f>'Moving Avg'!F998</f>
        <v>2.0208550000000001</v>
      </c>
      <c r="H998" s="2">
        <f>'Moving Avg'!G998</f>
        <v>2.0343579999999997</v>
      </c>
      <c r="I998" s="2">
        <f>'Moving Avg'!H998</f>
        <v>1.8319559999999984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2.0766</v>
      </c>
      <c r="C999" s="2">
        <f>RSI!I999</f>
        <v>56.532804493989495</v>
      </c>
      <c r="D999" s="2">
        <f>MACD!E999</f>
        <v>-4.1485027561300347E-2</v>
      </c>
      <c r="E999" s="2">
        <f>MACD!F999</f>
        <v>-2.6026648782042201E-2</v>
      </c>
      <c r="F999" s="2">
        <f>'Moving Avg'!D999</f>
        <v>2.0679600000000002</v>
      </c>
      <c r="G999" s="2">
        <f>'Moving Avg'!F999</f>
        <v>2.0255649999999998</v>
      </c>
      <c r="H999" s="2">
        <f>'Moving Avg'!G999</f>
        <v>2.0342799999999999</v>
      </c>
      <c r="I999" s="2">
        <f>'Moving Avg'!H999</f>
        <v>1.8364894999999983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2.0215999999999998</v>
      </c>
      <c r="C1000" s="2">
        <f>RSI!I1000</f>
        <v>47.201249561665719</v>
      </c>
      <c r="D1000" s="2">
        <f>MACD!E1000</f>
        <v>-3.8420969285924311E-2</v>
      </c>
      <c r="E1000" s="2">
        <f>MACD!F1000</f>
        <v>-2.8505512882818627E-2</v>
      </c>
      <c r="F1000" s="2">
        <f>'Moving Avg'!D1000</f>
        <v>2.0561799999999999</v>
      </c>
      <c r="G1000" s="2">
        <f>'Moving Avg'!F1000</f>
        <v>2.0304699999999998</v>
      </c>
      <c r="H1000" s="2">
        <f>'Moving Avg'!G1000</f>
        <v>2.033102</v>
      </c>
      <c r="I1000" s="2">
        <f>'Moving Avg'!H1000</f>
        <v>1.8405574999999983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1.9628000000000001</v>
      </c>
      <c r="C1001" s="2">
        <f>RSI!I1001</f>
        <v>39.663468833338364</v>
      </c>
      <c r="D1001" s="2">
        <f>MACD!E1001</f>
        <v>-3.0760285801957998E-2</v>
      </c>
      <c r="E1001" s="2">
        <f>MACD!F1001</f>
        <v>-2.8956467466646506E-2</v>
      </c>
      <c r="F1001" s="2">
        <f>'Moving Avg'!D1001</f>
        <v>2.0341999999999998</v>
      </c>
      <c r="G1001" s="2">
        <f>'Moving Avg'!F1001</f>
        <v>2.0277250000000002</v>
      </c>
      <c r="H1001" s="2">
        <f>'Moving Avg'!G1001</f>
        <v>2.030748</v>
      </c>
      <c r="I1001" s="2">
        <f>'Moving Avg'!H1001</f>
        <v>1.844158499999998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2.0215999999999998</v>
      </c>
      <c r="C1002" s="2">
        <f>RSI!I1002</f>
        <v>48.517382912972067</v>
      </c>
      <c r="D1002" s="2">
        <f>MACD!E1002</f>
        <v>-1.9120601752673938E-2</v>
      </c>
      <c r="E1002" s="2">
        <f>MACD!F1002</f>
        <v>-2.6989294323851994E-2</v>
      </c>
      <c r="F1002" s="2">
        <f>'Moving Avg'!D1002</f>
        <v>2.0247799999999998</v>
      </c>
      <c r="G1002" s="2">
        <f>'Moving Avg'!F1002</f>
        <v>2.028705</v>
      </c>
      <c r="H1002" s="2">
        <f>'Moving Avg'!G1002</f>
        <v>2.0307480000000004</v>
      </c>
      <c r="I1002" s="2">
        <f>'Moving Avg'!H1002</f>
        <v>1.8478799999999982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2.0177</v>
      </c>
      <c r="C1003" s="2">
        <f>RSI!I1003</f>
        <v>48.014118881140966</v>
      </c>
      <c r="D1003" s="2">
        <f>MACD!E1003</f>
        <v>-4.6966828906689351E-3</v>
      </c>
      <c r="E1003" s="2">
        <f>MACD!F1003</f>
        <v>-2.2530772037215385E-2</v>
      </c>
      <c r="F1003" s="2">
        <f>'Moving Avg'!D1003</f>
        <v>2.02006</v>
      </c>
      <c r="G1003" s="2">
        <f>'Moving Avg'!F1003</f>
        <v>2.02949</v>
      </c>
      <c r="H1003" s="2">
        <f>'Moving Avg'!G1003</f>
        <v>2.0296480000000003</v>
      </c>
      <c r="I1003" s="2">
        <f>'Moving Avg'!H1003</f>
        <v>1.851495499999998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2.0177</v>
      </c>
      <c r="C1004" s="2">
        <f>RSI!I1004</f>
        <v>48.014118881140959</v>
      </c>
      <c r="D1004" s="2">
        <f>MACD!E1004</f>
        <v>6.9966630313085254E-3</v>
      </c>
      <c r="E1004" s="2">
        <f>MACD!F1004</f>
        <v>-1.6625285023510603E-2</v>
      </c>
      <c r="F1004" s="2">
        <f>'Moving Avg'!D1004</f>
        <v>2.0082800000000001</v>
      </c>
      <c r="G1004" s="2">
        <f>'Moving Avg'!F1004</f>
        <v>2.0302750000000001</v>
      </c>
      <c r="H1004" s="2">
        <f>'Moving Avg'!G1004</f>
        <v>2.0286280000000008</v>
      </c>
      <c r="I1004" s="2">
        <f>'Moving Avg'!H1004</f>
        <v>1.8553709999999981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2.0019999999999998</v>
      </c>
      <c r="C1005" s="2">
        <f>RSI!I1005</f>
        <v>45.796264669426222</v>
      </c>
      <c r="D1005" s="2">
        <f>MACD!E1005</f>
        <v>1.5720547579509248E-2</v>
      </c>
      <c r="E1005" s="2">
        <f>MACD!F1005</f>
        <v>-1.0156118502906633E-2</v>
      </c>
      <c r="F1005" s="2">
        <f>'Moving Avg'!D1005</f>
        <v>2.0043599999999997</v>
      </c>
      <c r="G1005" s="2">
        <f>'Moving Avg'!F1005</f>
        <v>2.032235</v>
      </c>
      <c r="H1005" s="2">
        <f>'Moving Avg'!G1005</f>
        <v>2.0272940000000004</v>
      </c>
      <c r="I1005" s="2">
        <f>'Moving Avg'!H1005</f>
        <v>1.859254499999998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2.0373000000000001</v>
      </c>
      <c r="C1006" s="2">
        <f>RSI!I1006</f>
        <v>51.248919579619582</v>
      </c>
      <c r="D1006" s="2">
        <f>MACD!E1006</f>
        <v>1.945612040126754E-2</v>
      </c>
      <c r="E1006" s="2">
        <f>MACD!F1006</f>
        <v>-4.2336707220717992E-3</v>
      </c>
      <c r="F1006" s="2">
        <f>'Moving Avg'!D1006</f>
        <v>2.0192600000000001</v>
      </c>
      <c r="G1006" s="2">
        <f>'Moving Avg'!F1006</f>
        <v>2.0355700000000003</v>
      </c>
      <c r="H1006" s="2">
        <f>'Moving Avg'!G1006</f>
        <v>2.0266660000000005</v>
      </c>
      <c r="I1006" s="2">
        <f>'Moving Avg'!H1006</f>
        <v>1.8633144999999982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</row>
    <row r="1007" spans="1:12" ht="13.5" x14ac:dyDescent="0.25">
      <c r="A1007" s="3">
        <f>RSI!A1007</f>
        <v>43776</v>
      </c>
      <c r="B1007" s="2">
        <f>RSI!B1007</f>
        <v>2.0569999999999999</v>
      </c>
      <c r="C1007" s="2">
        <f>RSI!I1007</f>
        <v>54.028285341665445</v>
      </c>
      <c r="D1007" s="2">
        <f>MACD!E1007</f>
        <v>2.0489904003485382E-2</v>
      </c>
      <c r="E1007" s="2">
        <f>MACD!F1007</f>
        <v>7.1104422303963719E-4</v>
      </c>
      <c r="F1007" s="2">
        <f>'Moving Avg'!D1007</f>
        <v>2.0263400000000003</v>
      </c>
      <c r="G1007" s="2">
        <f>'Moving Avg'!F1007</f>
        <v>2.0392999999999999</v>
      </c>
      <c r="H1007" s="2">
        <f>'Moving Avg'!G1007</f>
        <v>2.0264320000000007</v>
      </c>
      <c r="I1007" s="2">
        <f>'Moving Avg'!H1007</f>
        <v>1.8674899999999985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43777</v>
      </c>
      <c r="B1008" s="2">
        <f>RSI!B1008</f>
        <v>2.0766</v>
      </c>
      <c r="C1008" s="2">
        <f>RSI!I1008</f>
        <v>56.674812975404649</v>
      </c>
      <c r="D1008" s="2">
        <f>MACD!E1008</f>
        <v>1.5532442107747624E-2</v>
      </c>
      <c r="E1008" s="2">
        <f>MACD!F1008</f>
        <v>3.6753237999812348E-3</v>
      </c>
      <c r="F1008" s="2">
        <f>'Moving Avg'!D1008</f>
        <v>2.0381200000000002</v>
      </c>
      <c r="G1008" s="2">
        <f>'Moving Avg'!F1008</f>
        <v>2.0430300000000003</v>
      </c>
      <c r="H1008" s="2">
        <f>'Moving Avg'!G1008</f>
        <v>2.0267460000000006</v>
      </c>
      <c r="I1008" s="2">
        <f>'Moving Avg'!H1008</f>
        <v>1.8717114999999984</v>
      </c>
      <c r="J1008" s="5" t="str">
        <f>OBV!F1008</f>
        <v>BULLISH</v>
      </c>
      <c r="K1008" s="5" t="str">
        <f>OBV!G1008</f>
        <v>STRONG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2.0804999999999998</v>
      </c>
      <c r="C1009" s="2">
        <f>RSI!I1009</f>
        <v>57.202765241938607</v>
      </c>
      <c r="D1009" s="2">
        <f>MACD!E1009</f>
        <v>1.6210984017266394E-2</v>
      </c>
      <c r="E1009" s="2">
        <f>MACD!F1009</f>
        <v>6.182455843438267E-3</v>
      </c>
      <c r="F1009" s="2">
        <f>'Moving Avg'!D1009</f>
        <v>2.0506799999999998</v>
      </c>
      <c r="G1009" s="2">
        <f>'Moving Avg'!F1009</f>
        <v>2.0463650000000007</v>
      </c>
      <c r="H1009" s="2">
        <f>'Moving Avg'!G1009</f>
        <v>2.0276880000000008</v>
      </c>
      <c r="I1009" s="2">
        <f>'Moving Avg'!H1009</f>
        <v>1.8760909999999984</v>
      </c>
      <c r="J1009" s="5" t="str">
        <f>OBV!F1009</f>
        <v>BULLISH</v>
      </c>
      <c r="K1009" s="5" t="str">
        <f>OBV!G1009</f>
        <v>STRONG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2.0215999999999998</v>
      </c>
      <c r="C1010" s="2">
        <f>RSI!I1010</f>
        <v>47.740837683024957</v>
      </c>
      <c r="D1010" s="2">
        <f>MACD!E1010</f>
        <v>1.2414844669826675E-2</v>
      </c>
      <c r="E1010" s="2">
        <f>MACD!F1010</f>
        <v>7.4289336087159487E-3</v>
      </c>
      <c r="F1010" s="2">
        <f>'Moving Avg'!D1010</f>
        <v>2.0545999999999998</v>
      </c>
      <c r="G1010" s="2">
        <f>'Moving Avg'!F1010</f>
        <v>2.0469499999999998</v>
      </c>
      <c r="H1010" s="2">
        <f>'Moving Avg'!G1010</f>
        <v>2.0274520000000011</v>
      </c>
      <c r="I1010" s="2">
        <f>'Moving Avg'!H1010</f>
        <v>1.8800204999999983</v>
      </c>
      <c r="J1010" s="5" t="str">
        <f>OBV!F1010</f>
        <v>BULLISH</v>
      </c>
      <c r="K1010" s="5" t="str">
        <f>OBV!G1010</f>
        <v>STRONG</v>
      </c>
      <c r="L1010" s="5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2.0491000000000001</v>
      </c>
      <c r="C1011" s="2">
        <f>RSI!I1011</f>
        <v>51.753481894273079</v>
      </c>
      <c r="D1011" s="2">
        <f>MACD!E1011</f>
        <v>-1.784009174119916E-3</v>
      </c>
      <c r="E1011" s="2">
        <f>MACD!F1011</f>
        <v>5.5863450521487761E-3</v>
      </c>
      <c r="F1011" s="2">
        <f>'Moving Avg'!D1011</f>
        <v>2.0569600000000001</v>
      </c>
      <c r="G1011" s="2">
        <f>'Moving Avg'!F1011</f>
        <v>2.0487150000000005</v>
      </c>
      <c r="H1011" s="2">
        <f>'Moving Avg'!G1011</f>
        <v>2.0277660000000011</v>
      </c>
      <c r="I1011" s="2">
        <f>'Moving Avg'!H1011</f>
        <v>1.8840699999999984</v>
      </c>
      <c r="J1011" s="5" t="str">
        <f>OBV!F1011</f>
        <v>BULLISH</v>
      </c>
      <c r="K1011" s="5" t="str">
        <f>OBV!G1011</f>
        <v>STRONG</v>
      </c>
      <c r="L1011" s="5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2.0609000000000002</v>
      </c>
      <c r="C1012" s="2">
        <f>RSI!I1012</f>
        <v>53.406683547257991</v>
      </c>
      <c r="D1012" s="2">
        <f>MACD!E1012</f>
        <v>-5.6995327364819381E-3</v>
      </c>
      <c r="E1012" s="2">
        <f>MACD!F1012</f>
        <v>3.3291694944226338E-3</v>
      </c>
      <c r="F1012" s="2">
        <f>'Moving Avg'!D1012</f>
        <v>2.0577399999999999</v>
      </c>
      <c r="G1012" s="2">
        <f>'Moving Avg'!F1012</f>
        <v>2.0481250000000002</v>
      </c>
      <c r="H1012" s="2">
        <f>'Moving Avg'!G1012</f>
        <v>2.029494000000001</v>
      </c>
      <c r="I1012" s="2">
        <f>'Moving Avg'!H1012</f>
        <v>1.8881959999999987</v>
      </c>
      <c r="J1012" s="5" t="str">
        <f>OBV!F1012</f>
        <v>BULLISH</v>
      </c>
      <c r="K1012" s="5" t="str">
        <f>OBV!G1012</f>
        <v>STRONG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2.0962000000000001</v>
      </c>
      <c r="C1013" s="2">
        <f>RSI!I1013</f>
        <v>58.038854429316267</v>
      </c>
      <c r="D1013" s="2">
        <f>MACD!E1013</f>
        <v>-1.2364976749882128E-2</v>
      </c>
      <c r="E1013" s="2">
        <f>MACD!F1013</f>
        <v>1.9034024556168145E-4</v>
      </c>
      <c r="F1013" s="2">
        <f>'Moving Avg'!D1013</f>
        <v>2.0616599999999998</v>
      </c>
      <c r="G1013" s="2">
        <f>'Moving Avg'!F1013</f>
        <v>2.04793</v>
      </c>
      <c r="H1013" s="2">
        <f>'Moving Avg'!G1013</f>
        <v>2.031848000000001</v>
      </c>
      <c r="I1013" s="2">
        <f>'Moving Avg'!H1013</f>
        <v>1.8924809999999985</v>
      </c>
      <c r="J1013" s="5" t="str">
        <f>OBV!F1013</f>
        <v>BULLISH</v>
      </c>
      <c r="K1013" s="5" t="str">
        <f>OBV!G1013</f>
        <v>STRONG</v>
      </c>
      <c r="L1013" s="5" t="str">
        <f>OBV!H1013</f>
        <v>CONFIRMED BULLISH</v>
      </c>
    </row>
    <row r="1014" spans="1:12" ht="13.5" x14ac:dyDescent="0.25">
      <c r="A1014" s="3">
        <f>RSI!A1014</f>
        <v>43787</v>
      </c>
      <c r="B1014" s="2">
        <f>RSI!B1014</f>
        <v>2.0727000000000002</v>
      </c>
      <c r="C1014" s="2">
        <f>RSI!I1014</f>
        <v>54.177349921211743</v>
      </c>
      <c r="D1014" s="2">
        <f>MACD!E1014</f>
        <v>-1.6600125458388071E-2</v>
      </c>
      <c r="E1014" s="2">
        <f>MACD!F1014</f>
        <v>-3.1677528952282689E-3</v>
      </c>
      <c r="F1014" s="2">
        <f>'Moving Avg'!D1014</f>
        <v>2.0600999999999998</v>
      </c>
      <c r="G1014" s="2">
        <f>'Moving Avg'!F1014</f>
        <v>2.0467550000000005</v>
      </c>
      <c r="H1014" s="2">
        <f>'Moving Avg'!G1014</f>
        <v>2.033732000000001</v>
      </c>
      <c r="I1014" s="2">
        <f>'Moving Avg'!H1014</f>
        <v>1.8968214999999986</v>
      </c>
      <c r="J1014" s="5" t="str">
        <f>OBV!F1014</f>
        <v>BULLISH</v>
      </c>
      <c r="K1014" s="5" t="str">
        <f>OBV!G1014</f>
        <v>STRONG</v>
      </c>
      <c r="L1014" s="5" t="str">
        <f>OBV!H1014</f>
        <v>BULLISH DIVERGENCE</v>
      </c>
    </row>
    <row r="1015" spans="1:12" ht="13.5" x14ac:dyDescent="0.25">
      <c r="A1015" s="3">
        <f>RSI!A1015</f>
        <v>43788</v>
      </c>
      <c r="B1015" s="2">
        <f>RSI!B1015</f>
        <v>2.0804999999999998</v>
      </c>
      <c r="C1015" s="2">
        <f>RSI!I1015</f>
        <v>55.24179150680559</v>
      </c>
      <c r="D1015" s="2">
        <f>MACD!E1015</f>
        <v>-2.3349029711964953E-2</v>
      </c>
      <c r="E1015" s="2">
        <f>MACD!F1015</f>
        <v>-7.2040082585756067E-3</v>
      </c>
      <c r="F1015" s="2">
        <f>'Moving Avg'!D1015</f>
        <v>2.0718800000000002</v>
      </c>
      <c r="G1015" s="2">
        <f>'Moving Avg'!F1015</f>
        <v>2.0467550000000001</v>
      </c>
      <c r="H1015" s="2">
        <f>'Moving Avg'!G1015</f>
        <v>2.0357720000000006</v>
      </c>
      <c r="I1015" s="2">
        <f>'Moving Avg'!H1015</f>
        <v>1.9010279999999984</v>
      </c>
      <c r="J1015" s="5" t="str">
        <f>OBV!F1015</f>
        <v>BULLISH</v>
      </c>
      <c r="K1015" s="5" t="str">
        <f>OBV!G1015</f>
        <v>STRONG</v>
      </c>
      <c r="L1015" s="5" t="str">
        <f>OBV!H1015</f>
        <v>CONFIRMED BULLISH</v>
      </c>
    </row>
    <row r="1016" spans="1:12" ht="13.5" x14ac:dyDescent="0.25">
      <c r="A1016" s="3">
        <f>RSI!A1016</f>
        <v>43789</v>
      </c>
      <c r="B1016" s="2">
        <f>RSI!B1016</f>
        <v>2.1040999999999999</v>
      </c>
      <c r="C1016" s="2">
        <f>RSI!I1016</f>
        <v>58.391199400905521</v>
      </c>
      <c r="D1016" s="2">
        <f>MACD!E1016</f>
        <v>-2.5582512762921894E-2</v>
      </c>
      <c r="E1016" s="2">
        <f>MACD!F1016</f>
        <v>-1.0879709159444865E-2</v>
      </c>
      <c r="F1016" s="2">
        <f>'Moving Avg'!D1016</f>
        <v>2.0828800000000003</v>
      </c>
      <c r="G1016" s="2">
        <f>'Moving Avg'!F1016</f>
        <v>2.0483250000000002</v>
      </c>
      <c r="H1016" s="2">
        <f>'Moving Avg'!G1016</f>
        <v>2.0371860000000006</v>
      </c>
      <c r="I1016" s="2">
        <f>'Moving Avg'!H1016</f>
        <v>1.9053524999999985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2.0922999999999998</v>
      </c>
      <c r="C1017" s="2">
        <f>RSI!I1017</f>
        <v>56.259590754822746</v>
      </c>
      <c r="D1017" s="2">
        <f>MACD!E1017</f>
        <v>-2.3897264295575482E-2</v>
      </c>
      <c r="E1017" s="2">
        <f>MACD!F1017</f>
        <v>-1.3483220186670988E-2</v>
      </c>
      <c r="F1017" s="2">
        <f>'Moving Avg'!D1017</f>
        <v>2.0891600000000001</v>
      </c>
      <c r="G1017" s="2">
        <f>'Moving Avg'!F1017</f>
        <v>2.0495049999999999</v>
      </c>
      <c r="H1017" s="2">
        <f>'Moving Avg'!G1017</f>
        <v>2.0371860000000006</v>
      </c>
      <c r="I1017" s="2">
        <f>'Moving Avg'!H1017</f>
        <v>1.909756499999999</v>
      </c>
      <c r="J1017" s="5" t="str">
        <f>OBV!F1017</f>
        <v>BULLISH</v>
      </c>
      <c r="K1017" s="5" t="str">
        <f>OBV!G1017</f>
        <v>STRONG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2.0884</v>
      </c>
      <c r="C1018" s="2">
        <f>RSI!I1018</f>
        <v>55.537956309997391</v>
      </c>
      <c r="D1018" s="2">
        <f>MACD!E1018</f>
        <v>-1.9402585134030037E-2</v>
      </c>
      <c r="E1018" s="2">
        <f>MACD!F1018</f>
        <v>-1.4667093176142799E-2</v>
      </c>
      <c r="F1018" s="2">
        <f>'Moving Avg'!D1018</f>
        <v>2.0875999999999997</v>
      </c>
      <c r="G1018" s="2">
        <f>'Moving Avg'!F1018</f>
        <v>2.05186</v>
      </c>
      <c r="H1018" s="2">
        <f>'Moving Avg'!G1018</f>
        <v>2.0381280000000004</v>
      </c>
      <c r="I1018" s="2">
        <f>'Moving Avg'!H1018</f>
        <v>1.9141584999999985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</row>
    <row r="1019" spans="1:12" ht="13.5" x14ac:dyDescent="0.25">
      <c r="A1019" s="3">
        <f>RSI!A1019</f>
        <v>43794</v>
      </c>
      <c r="B1019" s="2">
        <f>RSI!B1019</f>
        <v>2.1198000000000001</v>
      </c>
      <c r="C1019" s="2">
        <f>RSI!I1019</f>
        <v>59.987966764178168</v>
      </c>
      <c r="D1019" s="2">
        <f>MACD!E1019</f>
        <v>-1.7520399635565287E-2</v>
      </c>
      <c r="E1019" s="2">
        <f>MACD!F1019</f>
        <v>-1.5237754468027297E-2</v>
      </c>
      <c r="F1019" s="2">
        <f>'Moving Avg'!D1019</f>
        <v>2.0970199999999997</v>
      </c>
      <c r="G1019" s="2">
        <f>'Moving Avg'!F1019</f>
        <v>2.05402</v>
      </c>
      <c r="H1019" s="2">
        <f>'Moving Avg'!G1019</f>
        <v>2.039698</v>
      </c>
      <c r="I1019" s="2">
        <f>'Moving Avg'!H1019</f>
        <v>1.9187519999999989</v>
      </c>
      <c r="J1019" s="5" t="str">
        <f>OBV!F1019</f>
        <v>BULLISH</v>
      </c>
      <c r="K1019" s="5" t="str">
        <f>OBV!G1019</f>
        <v>STRONG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2.1394000000000002</v>
      </c>
      <c r="C1020" s="2">
        <f>RSI!I1020</f>
        <v>62.510257660587399</v>
      </c>
      <c r="D1020" s="2">
        <f>MACD!E1020</f>
        <v>-2.6807343764852831E-2</v>
      </c>
      <c r="E1020" s="2">
        <f>MACD!F1020</f>
        <v>-1.7551672327392406E-2</v>
      </c>
      <c r="F1020" s="2">
        <f>'Moving Avg'!D1020</f>
        <v>2.1088</v>
      </c>
      <c r="G1020" s="2">
        <f>'Moving Avg'!F1020</f>
        <v>2.0599099999999999</v>
      </c>
      <c r="H1020" s="2">
        <f>'Moving Avg'!G1020</f>
        <v>2.0416599999999998</v>
      </c>
      <c r="I1020" s="2">
        <f>'Moving Avg'!H1020</f>
        <v>1.923391499999999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2.1589999999999998</v>
      </c>
      <c r="C1021" s="2">
        <f>RSI!I1021</f>
        <v>64.893544004205665</v>
      </c>
      <c r="D1021" s="2">
        <f>MACD!E1021</f>
        <v>-3.2341475561133759E-2</v>
      </c>
      <c r="E1021" s="2">
        <f>MACD!F1021</f>
        <v>-2.0509632974140678E-2</v>
      </c>
      <c r="F1021" s="2">
        <f>'Moving Avg'!D1021</f>
        <v>2.11978</v>
      </c>
      <c r="G1021" s="2">
        <f>'Moving Avg'!F1021</f>
        <v>2.0697199999999998</v>
      </c>
      <c r="H1021" s="2">
        <f>'Moving Avg'!G1021</f>
        <v>2.0440139999999998</v>
      </c>
      <c r="I1021" s="2">
        <f>'Moving Avg'!H1021</f>
        <v>1.9281634999999988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2.1589999999999998</v>
      </c>
      <c r="C1022" s="2">
        <f>RSI!I1022</f>
        <v>64.893544004205665</v>
      </c>
      <c r="D1022" s="2">
        <f>MACD!E1022</f>
        <v>-3.5745807019061715E-2</v>
      </c>
      <c r="E1022" s="2">
        <f>MACD!F1022</f>
        <v>-2.3556867783124887E-2</v>
      </c>
      <c r="F1022" s="2">
        <f>'Moving Avg'!D1022</f>
        <v>2.1331199999999995</v>
      </c>
      <c r="G1022" s="2">
        <f>'Moving Avg'!F1022</f>
        <v>2.0765899999999999</v>
      </c>
      <c r="H1022" s="2">
        <f>'Moving Avg'!G1022</f>
        <v>2.0466820000000001</v>
      </c>
      <c r="I1022" s="2">
        <f>'Moving Avg'!H1022</f>
        <v>1.932935499999999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2.1787000000000001</v>
      </c>
      <c r="C1023" s="2">
        <f>RSI!I1023</f>
        <v>67.315598067705196</v>
      </c>
      <c r="D1023" s="2">
        <f>MACD!E1023</f>
        <v>-3.5152097397562532E-2</v>
      </c>
      <c r="E1023" s="2">
        <f>MACD!F1023</f>
        <v>-2.5875913706012416E-2</v>
      </c>
      <c r="F1023" s="2">
        <f>'Moving Avg'!D1023</f>
        <v>2.1511800000000001</v>
      </c>
      <c r="G1023" s="2">
        <f>'Moving Avg'!F1023</f>
        <v>2.0846399999999998</v>
      </c>
      <c r="H1023" s="2">
        <f>'Moving Avg'!G1023</f>
        <v>2.0486460000000002</v>
      </c>
      <c r="I1023" s="2">
        <f>'Moving Avg'!H1023</f>
        <v>1.9377544999999989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2.1198000000000001</v>
      </c>
      <c r="C1024" s="2">
        <f>RSI!I1024</f>
        <v>55.080015566230081</v>
      </c>
      <c r="D1024" s="2">
        <f>MACD!E1024</f>
        <v>-3.447893917675815E-2</v>
      </c>
      <c r="E1024" s="2">
        <f>MACD!F1024</f>
        <v>-2.7596518800161562E-2</v>
      </c>
      <c r="F1024" s="2">
        <f>'Moving Avg'!D1024</f>
        <v>2.1511799999999996</v>
      </c>
      <c r="G1024" s="2">
        <f>'Moving Avg'!F1024</f>
        <v>2.0897449999999997</v>
      </c>
      <c r="H1024" s="2">
        <f>'Moving Avg'!G1024</f>
        <v>2.0494320000000004</v>
      </c>
      <c r="I1024" s="2">
        <f>'Moving Avg'!H1024</f>
        <v>1.9421574999999991</v>
      </c>
      <c r="J1024" s="5" t="str">
        <f>OBV!F1024</f>
        <v>BULLISH</v>
      </c>
      <c r="K1024" s="5" t="str">
        <f>OBV!G1024</f>
        <v>NEUTRAL</v>
      </c>
      <c r="L1024" s="5" t="str">
        <f>OBV!H1024</f>
        <v>NEUTRAL</v>
      </c>
    </row>
    <row r="1025" spans="1:12" ht="13.5" x14ac:dyDescent="0.25">
      <c r="A1025" s="3">
        <f>RSI!A1025</f>
        <v>43802</v>
      </c>
      <c r="B1025" s="2">
        <f>RSI!B1025</f>
        <v>2.1394000000000002</v>
      </c>
      <c r="C1025" s="2">
        <f>RSI!I1025</f>
        <v>57.827075409103081</v>
      </c>
      <c r="D1025" s="2">
        <f>MACD!E1025</f>
        <v>-3.4347217617133552E-2</v>
      </c>
      <c r="E1025" s="2">
        <f>MACD!F1025</f>
        <v>-2.8946658563555962E-2</v>
      </c>
      <c r="F1025" s="2">
        <f>'Moving Avg'!D1025</f>
        <v>2.1511800000000001</v>
      </c>
      <c r="G1025" s="2">
        <f>'Moving Avg'!F1025</f>
        <v>2.0966149999999999</v>
      </c>
      <c r="H1025" s="2">
        <f>'Moving Avg'!G1025</f>
        <v>2.0507660000000003</v>
      </c>
      <c r="I1025" s="2">
        <f>'Moving Avg'!H1025</f>
        <v>1.9466584999999992</v>
      </c>
      <c r="J1025" s="5" t="str">
        <f>OBV!F1025</f>
        <v>BULLISH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43803</v>
      </c>
      <c r="B1026" s="2">
        <f>RSI!B1026</f>
        <v>2.1394000000000002</v>
      </c>
      <c r="C1026" s="2">
        <f>RSI!I1026</f>
        <v>57.827075409103081</v>
      </c>
      <c r="D1026" s="2">
        <f>MACD!E1026</f>
        <v>-3.0893051522075776E-2</v>
      </c>
      <c r="E1026" s="2">
        <f>MACD!F1026</f>
        <v>-2.9335937155259929E-2</v>
      </c>
      <c r="F1026" s="2">
        <f>'Moving Avg'!D1026</f>
        <v>2.1472600000000002</v>
      </c>
      <c r="G1026" s="2">
        <f>'Moving Avg'!F1026</f>
        <v>2.1017199999999998</v>
      </c>
      <c r="H1026" s="2">
        <f>'Moving Avg'!G1026</f>
        <v>2.0532780000000002</v>
      </c>
      <c r="I1026" s="2">
        <f>'Moving Avg'!H1026</f>
        <v>1.9512634999999994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</row>
    <row r="1027" spans="1:12" ht="13.5" x14ac:dyDescent="0.25">
      <c r="A1027" s="3">
        <f>RSI!A1027</f>
        <v>43804</v>
      </c>
      <c r="B1027" s="2">
        <f>RSI!B1027</f>
        <v>2.2021999999999999</v>
      </c>
      <c r="C1027" s="2">
        <f>RSI!I1027</f>
        <v>65.636204296833938</v>
      </c>
      <c r="D1027" s="2">
        <f>MACD!E1027</f>
        <v>-3.4704254136807222E-2</v>
      </c>
      <c r="E1027" s="2">
        <f>MACD!F1027</f>
        <v>-3.0409600551569389E-2</v>
      </c>
      <c r="F1027" s="2">
        <f>'Moving Avg'!D1027</f>
        <v>2.1558999999999999</v>
      </c>
      <c r="G1027" s="2">
        <f>'Moving Avg'!F1027</f>
        <v>2.1089799999999999</v>
      </c>
      <c r="H1027" s="2">
        <f>'Moving Avg'!G1027</f>
        <v>2.0570460000000002</v>
      </c>
      <c r="I1027" s="2">
        <f>'Moving Avg'!H1027</f>
        <v>1.9560614999999997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</row>
    <row r="1028" spans="1:12" ht="13.5" x14ac:dyDescent="0.25">
      <c r="A1028" s="3">
        <f>RSI!A1028</f>
        <v>43805</v>
      </c>
      <c r="B1028" s="2">
        <f>RSI!B1028</f>
        <v>2.2061000000000002</v>
      </c>
      <c r="C1028" s="2">
        <f>RSI!I1028</f>
        <v>66.05655754088761</v>
      </c>
      <c r="D1028" s="2">
        <f>MACD!E1028</f>
        <v>-3.9436059557046654E-2</v>
      </c>
      <c r="E1028" s="2">
        <f>MACD!F1028</f>
        <v>-3.2214892352664844E-2</v>
      </c>
      <c r="F1028" s="2">
        <f>'Moving Avg'!D1028</f>
        <v>2.1613799999999999</v>
      </c>
      <c r="G1028" s="2">
        <f>'Moving Avg'!F1028</f>
        <v>2.1154549999999999</v>
      </c>
      <c r="H1028" s="2">
        <f>'Moving Avg'!G1028</f>
        <v>2.0603419999999999</v>
      </c>
      <c r="I1028" s="2">
        <f>'Moving Avg'!H1028</f>
        <v>1.9608789999999994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</row>
    <row r="1029" spans="1:12" ht="13.5" x14ac:dyDescent="0.25">
      <c r="A1029" s="3">
        <f>RSI!A1029</f>
        <v>43808</v>
      </c>
      <c r="B1029" s="2">
        <f>RSI!B1029</f>
        <v>2.1943999999999999</v>
      </c>
      <c r="C1029" s="2">
        <f>RSI!I1029</f>
        <v>63.54523662195178</v>
      </c>
      <c r="D1029" s="2">
        <f>MACD!E1029</f>
        <v>-3.8337775375671956E-2</v>
      </c>
      <c r="E1029" s="2">
        <f>MACD!F1029</f>
        <v>-3.3439468957266266E-2</v>
      </c>
      <c r="F1029" s="2">
        <f>'Moving Avg'!D1029</f>
        <v>2.1763000000000003</v>
      </c>
      <c r="G1029" s="2">
        <f>'Moving Avg'!F1029</f>
        <v>2.1211499999999996</v>
      </c>
      <c r="H1029" s="2">
        <f>'Moving Avg'!G1029</f>
        <v>2.0645820000000001</v>
      </c>
      <c r="I1029" s="2">
        <f>'Moving Avg'!H1029</f>
        <v>1.9656204999999993</v>
      </c>
      <c r="J1029" s="5" t="str">
        <f>OBV!F1029</f>
        <v>BULLISH</v>
      </c>
      <c r="K1029" s="5" t="str">
        <f>OBV!G1029</f>
        <v>NEUTRAL</v>
      </c>
      <c r="L1029" s="5" t="str">
        <f>OBV!H1029</f>
        <v>CONFIRMED BULLISH</v>
      </c>
    </row>
    <row r="1030" spans="1:12" ht="13.5" x14ac:dyDescent="0.25">
      <c r="A1030" s="3">
        <f>RSI!A1030</f>
        <v>43809</v>
      </c>
      <c r="B1030" s="2">
        <f>RSI!B1030</f>
        <v>2.1433</v>
      </c>
      <c r="C1030" s="2">
        <f>RSI!I1030</f>
        <v>53.905991255669854</v>
      </c>
      <c r="D1030" s="2">
        <f>MACD!E1030</f>
        <v>-3.1089971240684022E-2</v>
      </c>
      <c r="E1030" s="2">
        <f>MACD!F1030</f>
        <v>-3.2969569413949823E-2</v>
      </c>
      <c r="F1030" s="2">
        <f>'Moving Avg'!D1030</f>
        <v>2.1770800000000001</v>
      </c>
      <c r="G1030" s="2">
        <f>'Moving Avg'!F1030</f>
        <v>2.1272349999999998</v>
      </c>
      <c r="H1030" s="2">
        <f>'Moving Avg'!G1030</f>
        <v>2.068978</v>
      </c>
      <c r="I1030" s="2">
        <f>'Moving Avg'!H1030</f>
        <v>1.9701064999999993</v>
      </c>
      <c r="J1030" s="5" t="str">
        <f>OBV!F1030</f>
        <v>BULLISH</v>
      </c>
      <c r="K1030" s="5" t="str">
        <f>OBV!G1030</f>
        <v>NEUTRAL</v>
      </c>
      <c r="L1030" s="5" t="str">
        <f>OBV!H1030</f>
        <v>CONFIRMED BULLISH</v>
      </c>
    </row>
    <row r="1031" spans="1:12" ht="13.5" x14ac:dyDescent="0.25">
      <c r="A1031" s="3">
        <f>RSI!A1031</f>
        <v>43810</v>
      </c>
      <c r="B1031" s="2">
        <f>RSI!B1031</f>
        <v>2.1433</v>
      </c>
      <c r="C1031" s="2">
        <f>RSI!I1031</f>
        <v>53.905991255669854</v>
      </c>
      <c r="D1031" s="2">
        <f>MACD!E1031</f>
        <v>-2.2086250380044969E-2</v>
      </c>
      <c r="E1031" s="2">
        <f>MACD!F1031</f>
        <v>-3.0792905607168856E-2</v>
      </c>
      <c r="F1031" s="2">
        <f>'Moving Avg'!D1031</f>
        <v>2.1778599999999999</v>
      </c>
      <c r="G1031" s="2">
        <f>'Moving Avg'!F1031</f>
        <v>2.1319449999999995</v>
      </c>
      <c r="H1031" s="2">
        <f>'Moving Avg'!G1031</f>
        <v>2.0714899999999998</v>
      </c>
      <c r="I1031" s="2">
        <f>'Moving Avg'!H1031</f>
        <v>1.9745234999999997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2.1983000000000001</v>
      </c>
      <c r="C1032" s="2">
        <f>RSI!I1032</f>
        <v>61.244453377981898</v>
      </c>
      <c r="D1032" s="2">
        <f>MACD!E1032</f>
        <v>-1.8675514658688996E-2</v>
      </c>
      <c r="E1032" s="2">
        <f>MACD!F1032</f>
        <v>-2.8369427417472885E-2</v>
      </c>
      <c r="F1032" s="2">
        <f>'Moving Avg'!D1032</f>
        <v>2.1770800000000001</v>
      </c>
      <c r="G1032" s="2">
        <f>'Moving Avg'!F1032</f>
        <v>2.1388150000000001</v>
      </c>
      <c r="H1032" s="2">
        <f>'Moving Avg'!G1032</f>
        <v>2.0754160000000006</v>
      </c>
      <c r="I1032" s="2">
        <f>'Moving Avg'!H1032</f>
        <v>1.9788344999999998</v>
      </c>
      <c r="J1032" s="5" t="str">
        <f>OBV!F1032</f>
        <v>BULLISH</v>
      </c>
      <c r="K1032" s="5" t="str">
        <f>OBV!G1032</f>
        <v>NEUTRAL</v>
      </c>
      <c r="L1032" s="5" t="str">
        <f>OBV!H1032</f>
        <v>BULLISH DIVERGENCE</v>
      </c>
    </row>
    <row r="1033" spans="1:12" ht="13.5" x14ac:dyDescent="0.25">
      <c r="A1033" s="3">
        <f>RSI!A1033</f>
        <v>43812</v>
      </c>
      <c r="B1033" s="2">
        <f>RSI!B1033</f>
        <v>2.2336</v>
      </c>
      <c r="C1033" s="2">
        <f>RSI!I1033</f>
        <v>65.086404634960019</v>
      </c>
      <c r="D1033" s="2">
        <f>MACD!E1033</f>
        <v>-1.5822368271202869E-2</v>
      </c>
      <c r="E1033" s="2">
        <f>MACD!F1033</f>
        <v>-2.5860015588218883E-2</v>
      </c>
      <c r="F1033" s="2">
        <f>'Moving Avg'!D1033</f>
        <v>2.1825800000000002</v>
      </c>
      <c r="G1033" s="2">
        <f>'Moving Avg'!F1033</f>
        <v>2.1456850000000007</v>
      </c>
      <c r="H1033" s="2">
        <f>'Moving Avg'!G1033</f>
        <v>2.0800480000000001</v>
      </c>
      <c r="I1033" s="2">
        <f>'Moving Avg'!H1033</f>
        <v>1.9829239999999999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2.214</v>
      </c>
      <c r="C1034" s="2">
        <f>RSI!I1034</f>
        <v>61.444195371003687</v>
      </c>
      <c r="D1034" s="2">
        <f>MACD!E1034</f>
        <v>-2.1642012916093023E-2</v>
      </c>
      <c r="E1034" s="2">
        <f>MACD!F1034</f>
        <v>-2.5016415053793713E-2</v>
      </c>
      <c r="F1034" s="2">
        <f>'Moving Avg'!D1034</f>
        <v>2.1864999999999997</v>
      </c>
      <c r="G1034" s="2">
        <f>'Moving Avg'!F1034</f>
        <v>2.1527500000000002</v>
      </c>
      <c r="H1034" s="2">
        <f>'Moving Avg'!G1034</f>
        <v>2.0842879999999999</v>
      </c>
      <c r="I1034" s="2">
        <f>'Moving Avg'!H1034</f>
        <v>1.9865000000000002</v>
      </c>
      <c r="J1034" s="5" t="str">
        <f>OBV!F1034</f>
        <v>BULLISH</v>
      </c>
      <c r="K1034" s="5" t="str">
        <f>OBV!G1034</f>
        <v>NEUTRAL</v>
      </c>
      <c r="L1034" s="5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2.2258</v>
      </c>
      <c r="C1035" s="2">
        <f>RSI!I1035</f>
        <v>62.7940818835242</v>
      </c>
      <c r="D1035" s="2">
        <f>MACD!E1035</f>
        <v>-2.4887124670168514E-2</v>
      </c>
      <c r="E1035" s="2">
        <f>MACD!F1035</f>
        <v>-2.4990556977068673E-2</v>
      </c>
      <c r="F1035" s="2">
        <f>'Moving Avg'!D1035</f>
        <v>2.2029999999999998</v>
      </c>
      <c r="G1035" s="2">
        <f>'Moving Avg'!F1035</f>
        <v>2.160015</v>
      </c>
      <c r="H1035" s="2">
        <f>'Moving Avg'!G1035</f>
        <v>2.0895480000000002</v>
      </c>
      <c r="I1035" s="2">
        <f>'Moving Avg'!H1035</f>
        <v>1.9896849999999997</v>
      </c>
      <c r="J1035" s="5" t="str">
        <f>OBV!F1035</f>
        <v>BULLISH</v>
      </c>
      <c r="K1035" s="5" t="str">
        <f>OBV!G1035</f>
        <v>NEUTRAL</v>
      </c>
      <c r="L1035" s="5" t="str">
        <f>OBV!H1035</f>
        <v>CONFIRMED BULLISH</v>
      </c>
    </row>
    <row r="1036" spans="1:12" ht="13.5" x14ac:dyDescent="0.25">
      <c r="A1036" s="3">
        <f>RSI!A1036</f>
        <v>43817</v>
      </c>
      <c r="B1036" s="2">
        <f>RSI!B1036</f>
        <v>2.1983000000000001</v>
      </c>
      <c r="C1036" s="2">
        <f>RSI!I1036</f>
        <v>57.722021778596663</v>
      </c>
      <c r="D1036" s="2">
        <f>MACD!E1036</f>
        <v>-2.6093555535382507E-2</v>
      </c>
      <c r="E1036" s="2">
        <f>MACD!F1036</f>
        <v>-2.5211156688731442E-2</v>
      </c>
      <c r="F1036" s="2">
        <f>'Moving Avg'!D1036</f>
        <v>2.214</v>
      </c>
      <c r="G1036" s="2">
        <f>'Moving Avg'!F1036</f>
        <v>2.1647250000000002</v>
      </c>
      <c r="H1036" s="2">
        <f>'Moving Avg'!G1036</f>
        <v>2.0941020000000008</v>
      </c>
      <c r="I1036" s="2">
        <f>'Moving Avg'!H1036</f>
        <v>1.9926634999999999</v>
      </c>
      <c r="J1036" s="5" t="str">
        <f>OBV!F1036</f>
        <v>BULLISH</v>
      </c>
      <c r="K1036" s="5" t="str">
        <f>OBV!G1036</f>
        <v>NEUTRAL</v>
      </c>
      <c r="L1036" s="5" t="str">
        <f>OBV!H1036</f>
        <v>CONFIRMED BULLISH</v>
      </c>
    </row>
    <row r="1037" spans="1:12" ht="13.5" x14ac:dyDescent="0.25">
      <c r="A1037" s="3">
        <f>RSI!A1037</f>
        <v>43818</v>
      </c>
      <c r="B1037" s="2">
        <f>RSI!B1037</f>
        <v>2.2179000000000002</v>
      </c>
      <c r="C1037" s="2">
        <f>RSI!I1037</f>
        <v>60.190131594717549</v>
      </c>
      <c r="D1037" s="2">
        <f>MACD!E1037</f>
        <v>-1.9202940908010113E-2</v>
      </c>
      <c r="E1037" s="2">
        <f>MACD!F1037</f>
        <v>-2.4009513532587179E-2</v>
      </c>
      <c r="F1037" s="2">
        <f>'Moving Avg'!D1037</f>
        <v>2.2179199999999999</v>
      </c>
      <c r="G1037" s="2">
        <f>'Moving Avg'!F1037</f>
        <v>2.1710050000000001</v>
      </c>
      <c r="H1037" s="2">
        <f>'Moving Avg'!G1037</f>
        <v>2.0988120000000006</v>
      </c>
      <c r="I1037" s="2">
        <f>'Moving Avg'!H1037</f>
        <v>1.9954454999999998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2.1707999999999998</v>
      </c>
      <c r="C1038" s="2">
        <f>RSI!I1038</f>
        <v>52.290251202456396</v>
      </c>
      <c r="D1038" s="2">
        <f>MACD!E1038</f>
        <v>-9.6755027708033126E-3</v>
      </c>
      <c r="E1038" s="2">
        <f>MACD!F1038</f>
        <v>-2.1142711380230408E-2</v>
      </c>
      <c r="F1038" s="2">
        <f>'Moving Avg'!D1038</f>
        <v>2.2053599999999998</v>
      </c>
      <c r="G1038" s="2">
        <f>'Moving Avg'!F1038</f>
        <v>2.175125</v>
      </c>
      <c r="H1038" s="2">
        <f>'Moving Avg'!G1038</f>
        <v>2.1021880000000008</v>
      </c>
      <c r="I1038" s="2">
        <f>'Moving Avg'!H1038</f>
        <v>1.9979749999999998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2.2532000000000001</v>
      </c>
      <c r="C1039" s="2">
        <f>RSI!I1039</f>
        <v>61.748918152579073</v>
      </c>
      <c r="D1039" s="2">
        <f>MACD!E1039</f>
        <v>-9.6021480733248232E-3</v>
      </c>
      <c r="E1039" s="2">
        <f>MACD!F1039</f>
        <v>-1.8834598718849294E-2</v>
      </c>
      <c r="F1039" s="2">
        <f>'Moving Avg'!D1039</f>
        <v>2.2131999999999996</v>
      </c>
      <c r="G1039" s="2">
        <f>'Moving Avg'!F1039</f>
        <v>2.1817950000000002</v>
      </c>
      <c r="H1039" s="2">
        <f>'Moving Avg'!G1039</f>
        <v>2.1069760000000008</v>
      </c>
      <c r="I1039" s="2">
        <f>'Moving Avg'!H1039</f>
        <v>2.0009334999999999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</row>
    <row r="1040" spans="1:12" ht="13.5" x14ac:dyDescent="0.25">
      <c r="A1040" s="3">
        <f>RSI!A1040</f>
        <v>43823</v>
      </c>
      <c r="B1040" s="2">
        <f>RSI!B1040</f>
        <v>2.2492999999999999</v>
      </c>
      <c r="C1040" s="2">
        <f>RSI!I1040</f>
        <v>61.131175442379323</v>
      </c>
      <c r="D1040" s="2">
        <f>MACD!E1040</f>
        <v>-1.7677985298111487E-2</v>
      </c>
      <c r="E1040" s="2">
        <f>MACD!F1040</f>
        <v>-1.8603276034701733E-2</v>
      </c>
      <c r="F1040" s="2">
        <f>'Moving Avg'!D1040</f>
        <v>2.2178999999999998</v>
      </c>
      <c r="G1040" s="2">
        <f>'Moving Avg'!F1040</f>
        <v>2.18729</v>
      </c>
      <c r="H1040" s="2">
        <f>'Moving Avg'!G1040</f>
        <v>2.1117640000000009</v>
      </c>
      <c r="I1040" s="2">
        <f>'Moving Avg'!H1040</f>
        <v>2.0037859999999998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2.2374999999999998</v>
      </c>
      <c r="C1041" s="2">
        <f>RSI!I1041</f>
        <v>59.201376068414241</v>
      </c>
      <c r="D1041" s="2">
        <f>MACD!E1041</f>
        <v>-2.413765280701119E-2</v>
      </c>
      <c r="E1041" s="2">
        <f>MACD!F1041</f>
        <v>-1.9710151389163624E-2</v>
      </c>
      <c r="F1041" s="2">
        <f>'Moving Avg'!D1041</f>
        <v>2.2257399999999996</v>
      </c>
      <c r="G1041" s="2">
        <f>'Moving Avg'!F1041</f>
        <v>2.1912149999999997</v>
      </c>
      <c r="H1041" s="2">
        <f>'Moving Avg'!G1041</f>
        <v>2.1162380000000005</v>
      </c>
      <c r="I1041" s="2">
        <f>'Moving Avg'!H1041</f>
        <v>2.0065970000000002</v>
      </c>
      <c r="J1041" s="5" t="str">
        <f>OBV!F1041</f>
        <v>BEARISH</v>
      </c>
      <c r="K1041" s="5" t="str">
        <f>OBV!G1041</f>
        <v>NEUTRAL</v>
      </c>
      <c r="L1041" s="5" t="str">
        <f>OBV!H1041</f>
        <v>BEARISH DIVERGENCE</v>
      </c>
    </row>
    <row r="1042" spans="1:12" ht="13.5" x14ac:dyDescent="0.25">
      <c r="A1042" s="3">
        <f>RSI!A1042</f>
        <v>43825</v>
      </c>
      <c r="B1042" s="2">
        <f>RSI!B1042</f>
        <v>2.2492999999999999</v>
      </c>
      <c r="C1042" s="2">
        <f>RSI!I1042</f>
        <v>60.542783006258745</v>
      </c>
      <c r="D1042" s="2">
        <f>MACD!E1042</f>
        <v>-2.2409612789117794E-2</v>
      </c>
      <c r="E1042" s="2">
        <f>MACD!F1042</f>
        <v>-2.0250043669154456E-2</v>
      </c>
      <c r="F1042" s="2">
        <f>'Moving Avg'!D1042</f>
        <v>2.2320199999999994</v>
      </c>
      <c r="G1042" s="2">
        <f>'Moving Avg'!F1042</f>
        <v>2.1957299999999997</v>
      </c>
      <c r="H1042" s="2">
        <f>'Moving Avg'!G1042</f>
        <v>2.1197700000000008</v>
      </c>
      <c r="I1042" s="2">
        <f>'Moving Avg'!H1042</f>
        <v>2.0089995000000003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2.2846000000000002</v>
      </c>
      <c r="C1043" s="2">
        <f>RSI!I1043</f>
        <v>64.321929866372855</v>
      </c>
      <c r="D1043" s="2">
        <f>MACD!E1043</f>
        <v>-1.8565597244738719E-2</v>
      </c>
      <c r="E1043" s="2">
        <f>MACD!F1043</f>
        <v>-1.9913154384271312E-2</v>
      </c>
      <c r="F1043" s="2">
        <f>'Moving Avg'!D1043</f>
        <v>2.2547800000000002</v>
      </c>
      <c r="G1043" s="2">
        <f>'Moving Avg'!F1043</f>
        <v>2.2010249999999996</v>
      </c>
      <c r="H1043" s="2">
        <f>'Moving Avg'!G1043</f>
        <v>2.1234600000000001</v>
      </c>
      <c r="I1043" s="2">
        <f>'Moving Avg'!H1043</f>
        <v>2.0115960000000004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2.2806999999999999</v>
      </c>
      <c r="C1044" s="2">
        <f>RSI!I1044</f>
        <v>63.59719382879566</v>
      </c>
      <c r="D1044" s="2">
        <f>MACD!E1044</f>
        <v>-1.8650022704330471E-2</v>
      </c>
      <c r="E1044" s="2">
        <f>MACD!F1044</f>
        <v>-1.9660528048283145E-2</v>
      </c>
      <c r="F1044" s="2">
        <f>'Moving Avg'!D1044</f>
        <v>2.2602799999999998</v>
      </c>
      <c r="G1044" s="2">
        <f>'Moving Avg'!F1044</f>
        <v>2.2090699999999996</v>
      </c>
      <c r="H1044" s="2">
        <f>'Moving Avg'!G1044</f>
        <v>2.1271500000000008</v>
      </c>
      <c r="I1044" s="2">
        <f>'Moving Avg'!H1044</f>
        <v>2.0142250000000006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2.2768000000000002</v>
      </c>
      <c r="C1045" s="2">
        <f>RSI!I1045</f>
        <v>62.834754315043632</v>
      </c>
      <c r="D1045" s="2">
        <f>MACD!E1045</f>
        <v>-1.7159472591995684E-2</v>
      </c>
      <c r="E1045" s="2">
        <f>MACD!F1045</f>
        <v>-1.9160316957025653E-2</v>
      </c>
      <c r="F1045" s="2">
        <f>'Moving Avg'!D1045</f>
        <v>2.2657799999999999</v>
      </c>
      <c r="G1045" s="2">
        <f>'Moving Avg'!F1045</f>
        <v>2.2159399999999998</v>
      </c>
      <c r="H1045" s="2">
        <f>'Moving Avg'!G1045</f>
        <v>2.1310760000000002</v>
      </c>
      <c r="I1045" s="2">
        <f>'Moving Avg'!H1045</f>
        <v>2.0170075000000005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2.3159999999999998</v>
      </c>
      <c r="C1046" s="2">
        <f>RSI!I1046</f>
        <v>67.103700089300318</v>
      </c>
      <c r="D1046" s="2">
        <f>MACD!E1046</f>
        <v>-2.3511782645385448E-2</v>
      </c>
      <c r="E1046" s="2">
        <f>MACD!F1046</f>
        <v>-2.0030610094697612E-2</v>
      </c>
      <c r="F1046" s="2">
        <f>'Moving Avg'!D1046</f>
        <v>2.2814799999999997</v>
      </c>
      <c r="G1046" s="2">
        <f>'Moving Avg'!F1046</f>
        <v>2.2247699999999999</v>
      </c>
      <c r="H1046" s="2">
        <f>'Moving Avg'!G1046</f>
        <v>2.1359420000000005</v>
      </c>
      <c r="I1046" s="2">
        <f>'Moving Avg'!H1046</f>
        <v>2.0200205000000002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2.2650000000000001</v>
      </c>
      <c r="C1047" s="2">
        <f>RSI!I1047</f>
        <v>57.80139198256272</v>
      </c>
      <c r="D1047" s="2">
        <f>MACD!E1047</f>
        <v>-2.2768871346527053E-2</v>
      </c>
      <c r="E1047" s="2">
        <f>MACD!F1047</f>
        <v>-2.0578262345063502E-2</v>
      </c>
      <c r="F1047" s="2">
        <f>'Moving Avg'!D1047</f>
        <v>2.2846200000000003</v>
      </c>
      <c r="G1047" s="2">
        <f>'Moving Avg'!F1047</f>
        <v>2.2279100000000005</v>
      </c>
      <c r="H1047" s="2">
        <f>'Moving Avg'!G1047</f>
        <v>2.1398680000000003</v>
      </c>
      <c r="I1047" s="2">
        <f>'Moving Avg'!H1047</f>
        <v>2.0228650000000004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2.1983000000000001</v>
      </c>
      <c r="C1048" s="2">
        <f>RSI!I1048</f>
        <v>48.359365987400189</v>
      </c>
      <c r="D1048" s="2">
        <f>MACD!E1048</f>
        <v>-2.476950925942667E-2</v>
      </c>
      <c r="E1048" s="2">
        <f>MACD!F1048</f>
        <v>-2.1416511727936134E-2</v>
      </c>
      <c r="F1048" s="2">
        <f>'Moving Avg'!D1048</f>
        <v>2.26736</v>
      </c>
      <c r="G1048" s="2">
        <f>'Moving Avg'!F1048</f>
        <v>2.2275200000000006</v>
      </c>
      <c r="H1048" s="2">
        <f>'Moving Avg'!G1048</f>
        <v>2.143008</v>
      </c>
      <c r="I1048" s="2">
        <f>'Moving Avg'!H1048</f>
        <v>2.0253760000000005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2.1589999999999998</v>
      </c>
      <c r="C1049" s="2">
        <f>RSI!I1049</f>
        <v>43.817579843767277</v>
      </c>
      <c r="D1049" s="2">
        <f>MACD!E1049</f>
        <v>-1.0780043131249251E-2</v>
      </c>
      <c r="E1049" s="2">
        <f>MACD!F1049</f>
        <v>-1.9289218008598761E-2</v>
      </c>
      <c r="F1049" s="2">
        <f>'Moving Avg'!D1049</f>
        <v>2.24302</v>
      </c>
      <c r="G1049" s="2">
        <f>'Moving Avg'!F1049</f>
        <v>2.2257500000000006</v>
      </c>
      <c r="H1049" s="2">
        <f>'Moving Avg'!G1049</f>
        <v>2.1446560000000003</v>
      </c>
      <c r="I1049" s="2">
        <f>'Moving Avg'!H1049</f>
        <v>2.0278635000000005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2.0962000000000001</v>
      </c>
      <c r="C1050" s="2">
        <f>RSI!I1050</f>
        <v>37.7210629497092</v>
      </c>
      <c r="D1050" s="2">
        <f>MACD!E1050</f>
        <v>5.4285704236614052E-3</v>
      </c>
      <c r="E1050" s="2">
        <f>MACD!F1050</f>
        <v>-1.4345660322146727E-2</v>
      </c>
      <c r="F1050" s="2">
        <f>'Moving Avg'!D1050</f>
        <v>2.2068999999999996</v>
      </c>
      <c r="G1050" s="2">
        <f>'Moving Avg'!F1050</f>
        <v>2.2233950000000005</v>
      </c>
      <c r="H1050" s="2">
        <f>'Moving Avg'!G1050</f>
        <v>2.1461480000000002</v>
      </c>
      <c r="I1050" s="2">
        <f>'Moving Avg'!H1050</f>
        <v>2.0297950000000005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2.0922999999999998</v>
      </c>
      <c r="C1051" s="2">
        <f>RSI!I1051</f>
        <v>37.373299065621573</v>
      </c>
      <c r="D1051" s="2">
        <f>MACD!E1051</f>
        <v>1.8283996195473051E-2</v>
      </c>
      <c r="E1051" s="2">
        <f>MACD!F1051</f>
        <v>-7.8197290186227709E-3</v>
      </c>
      <c r="F1051" s="2">
        <f>'Moving Avg'!D1051</f>
        <v>2.1621600000000001</v>
      </c>
      <c r="G1051" s="2">
        <f>'Moving Avg'!F1051</f>
        <v>2.2208450000000006</v>
      </c>
      <c r="H1051" s="2">
        <f>'Moving Avg'!G1051</f>
        <v>2.1487380000000003</v>
      </c>
      <c r="I1051" s="2">
        <f>'Moving Avg'!H1051</f>
        <v>2.0318280000000009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2.0922999999999998</v>
      </c>
      <c r="C1052" s="2">
        <f>RSI!I1052</f>
        <v>37.373299065621573</v>
      </c>
      <c r="D1052" s="2">
        <f>MACD!E1052</f>
        <v>3.1617631815035185E-2</v>
      </c>
      <c r="E1052" s="2">
        <f>MACD!F1052</f>
        <v>6.7743148108819796E-5</v>
      </c>
      <c r="F1052" s="2">
        <f>'Moving Avg'!D1052</f>
        <v>2.1276199999999998</v>
      </c>
      <c r="G1052" s="2">
        <f>'Moving Avg'!F1052</f>
        <v>2.2155450000000001</v>
      </c>
      <c r="H1052" s="2">
        <f>'Moving Avg'!G1052</f>
        <v>2.1501519999999998</v>
      </c>
      <c r="I1052" s="2">
        <f>'Moving Avg'!H1052</f>
        <v>2.0337745000000012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2.0884</v>
      </c>
      <c r="C1053" s="2">
        <f>RSI!I1053</f>
        <v>36.977921143988425</v>
      </c>
      <c r="D1053" s="2">
        <f>MACD!E1053</f>
        <v>4.9212729445005099E-2</v>
      </c>
      <c r="E1053" s="2">
        <f>MACD!F1053</f>
        <v>9.8967404074880756E-3</v>
      </c>
      <c r="F1053" s="2">
        <f>'Moving Avg'!D1053</f>
        <v>2.1056400000000002</v>
      </c>
      <c r="G1053" s="2">
        <f>'Moving Avg'!F1053</f>
        <v>2.2082850000000005</v>
      </c>
      <c r="H1053" s="2">
        <f>'Moving Avg'!G1053</f>
        <v>2.1515660000000003</v>
      </c>
      <c r="I1053" s="2">
        <f>'Moving Avg'!H1053</f>
        <v>2.0357360000000004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2.0451999999999999</v>
      </c>
      <c r="C1054" s="2">
        <f>RSI!I1054</f>
        <v>32.834278629139689</v>
      </c>
      <c r="D1054" s="2">
        <f>MACD!E1054</f>
        <v>6.7273130956292171E-2</v>
      </c>
      <c r="E1054" s="2">
        <f>MACD!F1054</f>
        <v>2.1372018517248896E-2</v>
      </c>
      <c r="F1054" s="2">
        <f>'Moving Avg'!D1054</f>
        <v>2.0828799999999998</v>
      </c>
      <c r="G1054" s="2">
        <f>'Moving Avg'!F1054</f>
        <v>2.1998450000000003</v>
      </c>
      <c r="H1054" s="2">
        <f>'Moving Avg'!G1054</f>
        <v>2.1521159999999999</v>
      </c>
      <c r="I1054" s="2">
        <f>'Moving Avg'!H1054</f>
        <v>2.0373260000000006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2.0451999999999999</v>
      </c>
      <c r="C1055" s="2">
        <f>RSI!I1055</f>
        <v>32.834278629139689</v>
      </c>
      <c r="D1055" s="2">
        <f>MACD!E1055</f>
        <v>8.2740133496972401E-2</v>
      </c>
      <c r="E1055" s="2">
        <f>MACD!F1055</f>
        <v>3.3645641513193603E-2</v>
      </c>
      <c r="F1055" s="2">
        <f>'Moving Avg'!D1055</f>
        <v>2.0726799999999996</v>
      </c>
      <c r="G1055" s="2">
        <f>'Moving Avg'!F1055</f>
        <v>2.1908150000000002</v>
      </c>
      <c r="H1055" s="2">
        <f>'Moving Avg'!G1055</f>
        <v>2.1529799999999999</v>
      </c>
      <c r="I1055" s="2">
        <f>'Moving Avg'!H1055</f>
        <v>2.0388985000000006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2.1000999999999999</v>
      </c>
      <c r="C1056" s="2">
        <f>RSI!I1056</f>
        <v>42.354803214748593</v>
      </c>
      <c r="D1056" s="2">
        <f>MACD!E1056</f>
        <v>9.8518666729733084E-2</v>
      </c>
      <c r="E1056" s="2">
        <f>MACD!F1056</f>
        <v>4.6620246556501502E-2</v>
      </c>
      <c r="F1056" s="2">
        <f>'Moving Avg'!D1056</f>
        <v>2.0742399999999996</v>
      </c>
      <c r="G1056" s="2">
        <f>'Moving Avg'!F1056</f>
        <v>2.185905</v>
      </c>
      <c r="H1056" s="2">
        <f>'Moving Avg'!G1056</f>
        <v>2.1542359999999996</v>
      </c>
      <c r="I1056" s="2">
        <f>'Moving Avg'!H1056</f>
        <v>2.0406590000000007</v>
      </c>
      <c r="J1056" s="5" t="str">
        <f>OBV!F1056</f>
        <v>BEARISH</v>
      </c>
      <c r="K1056" s="5" t="str">
        <f>OBV!G1056</f>
        <v>NEUTRAL</v>
      </c>
      <c r="L1056" s="5" t="str">
        <f>OBV!H1056</f>
        <v>BEARISH DIVERGENCE</v>
      </c>
    </row>
    <row r="1057" spans="1:12" ht="13.5" x14ac:dyDescent="0.25">
      <c r="A1057" s="3">
        <f>RSI!A1057</f>
        <v>43850</v>
      </c>
      <c r="B1057" s="2">
        <f>RSI!B1057</f>
        <v>2.1158000000000001</v>
      </c>
      <c r="C1057" s="2">
        <f>RSI!I1057</f>
        <v>44.765994820536854</v>
      </c>
      <c r="D1057" s="2">
        <f>MACD!E1057</f>
        <v>0.10320932761887969</v>
      </c>
      <c r="E1057" s="2">
        <f>MACD!F1057</f>
        <v>5.7938062768977144E-2</v>
      </c>
      <c r="F1057" s="2">
        <f>'Moving Avg'!D1057</f>
        <v>2.0789399999999998</v>
      </c>
      <c r="G1057" s="2">
        <f>'Moving Avg'!F1057</f>
        <v>2.1808000000000001</v>
      </c>
      <c r="H1057" s="2">
        <f>'Moving Avg'!G1057</f>
        <v>2.1554120000000001</v>
      </c>
      <c r="I1057" s="2">
        <f>'Moving Avg'!H1057</f>
        <v>2.0426020000000009</v>
      </c>
      <c r="J1057" s="5" t="str">
        <f>OBV!F1057</f>
        <v>BEARISH</v>
      </c>
      <c r="K1057" s="5" t="str">
        <f>OBV!G1057</f>
        <v>NEUTRAL</v>
      </c>
      <c r="L1057" s="5" t="str">
        <f>OBV!H1057</f>
        <v>BEARISH DIVERGENCE</v>
      </c>
    </row>
    <row r="1058" spans="1:12" ht="13.5" x14ac:dyDescent="0.25">
      <c r="A1058" s="3">
        <f>RSI!A1058</f>
        <v>43851</v>
      </c>
      <c r="B1058" s="2">
        <f>RSI!B1058</f>
        <v>2.0804999999999998</v>
      </c>
      <c r="C1058" s="2">
        <f>RSI!I1058</f>
        <v>40.649018259705123</v>
      </c>
      <c r="D1058" s="2">
        <f>MACD!E1058</f>
        <v>9.9761733413864739E-2</v>
      </c>
      <c r="E1058" s="2">
        <f>MACD!F1058</f>
        <v>6.6302796897954666E-2</v>
      </c>
      <c r="F1058" s="2">
        <f>'Moving Avg'!D1058</f>
        <v>2.0773600000000001</v>
      </c>
      <c r="G1058" s="2">
        <f>'Moving Avg'!F1058</f>
        <v>2.176285</v>
      </c>
      <c r="H1058" s="2">
        <f>'Moving Avg'!G1058</f>
        <v>2.1554899999999999</v>
      </c>
      <c r="I1058" s="2">
        <f>'Moving Avg'!H1058</f>
        <v>2.0444375000000008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2.1158000000000001</v>
      </c>
      <c r="C1059" s="2">
        <f>RSI!I1059</f>
        <v>45.997479671028721</v>
      </c>
      <c r="D1059" s="2">
        <f>MACD!E1059</f>
        <v>8.8605222473595369E-2</v>
      </c>
      <c r="E1059" s="2">
        <f>MACD!F1059</f>
        <v>7.0763282013082809E-2</v>
      </c>
      <c r="F1059" s="2">
        <f>'Moving Avg'!D1059</f>
        <v>2.0914799999999998</v>
      </c>
      <c r="G1059" s="2">
        <f>'Moving Avg'!F1059</f>
        <v>2.1694149999999999</v>
      </c>
      <c r="H1059" s="2">
        <f>'Moving Avg'!G1059</f>
        <v>2.156196</v>
      </c>
      <c r="I1059" s="2">
        <f>'Moving Avg'!H1059</f>
        <v>2.0464495000000005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</row>
    <row r="1060" spans="1:12" ht="13.5" x14ac:dyDescent="0.25">
      <c r="A1060" s="3">
        <f>RSI!A1060</f>
        <v>43853</v>
      </c>
      <c r="B1060" s="2">
        <f>RSI!B1060</f>
        <v>2.1118999999999999</v>
      </c>
      <c r="C1060" s="2">
        <f>RSI!I1060</f>
        <v>45.509526814683788</v>
      </c>
      <c r="D1060" s="2">
        <f>MACD!E1060</f>
        <v>6.9974278318414296E-2</v>
      </c>
      <c r="E1060" s="2">
        <f>MACD!F1060</f>
        <v>7.0605481274149118E-2</v>
      </c>
      <c r="F1060" s="2">
        <f>'Moving Avg'!D1060</f>
        <v>2.1048199999999997</v>
      </c>
      <c r="G1060" s="2">
        <f>'Moving Avg'!F1060</f>
        <v>2.1625450000000002</v>
      </c>
      <c r="H1060" s="2">
        <f>'Moving Avg'!G1060</f>
        <v>2.1580019999999998</v>
      </c>
      <c r="I1060" s="2">
        <f>'Moving Avg'!H1060</f>
        <v>2.0482170000000006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</row>
    <row r="1061" spans="1:12" ht="13.5" x14ac:dyDescent="0.25">
      <c r="A1061" s="3">
        <f>RSI!A1061</f>
        <v>43854</v>
      </c>
      <c r="B1061" s="2">
        <f>RSI!B1061</f>
        <v>2.1118999999999999</v>
      </c>
      <c r="C1061" s="2">
        <f>RSI!I1061</f>
        <v>45.509526814683788</v>
      </c>
      <c r="D1061" s="2">
        <f>MACD!E1061</f>
        <v>5.3801039697479069E-2</v>
      </c>
      <c r="E1061" s="2">
        <f>MACD!F1061</f>
        <v>6.7244592958815103E-2</v>
      </c>
      <c r="F1061" s="2">
        <f>'Moving Avg'!D1061</f>
        <v>2.1071800000000001</v>
      </c>
      <c r="G1061" s="2">
        <f>'Moving Avg'!F1061</f>
        <v>2.1562649999999999</v>
      </c>
      <c r="H1061" s="2">
        <f>'Moving Avg'!G1061</f>
        <v>2.1592579999999999</v>
      </c>
      <c r="I1061" s="2">
        <f>'Moving Avg'!H1061</f>
        <v>2.0500540000000007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</row>
    <row r="1062" spans="1:12" ht="13.5" x14ac:dyDescent="0.25">
      <c r="A1062" s="3">
        <f>RSI!A1062</f>
        <v>43857</v>
      </c>
      <c r="B1062" s="2">
        <f>RSI!B1062</f>
        <v>2.0491000000000001</v>
      </c>
      <c r="C1062" s="2">
        <f>RSI!I1062</f>
        <v>37.98440463555692</v>
      </c>
      <c r="D1062" s="2">
        <f>MACD!E1062</f>
        <v>4.4945071664580727E-2</v>
      </c>
      <c r="E1062" s="2">
        <f>MACD!F1062</f>
        <v>6.2784688699968227E-2</v>
      </c>
      <c r="F1062" s="2">
        <f>'Moving Avg'!D1062</f>
        <v>2.0938400000000001</v>
      </c>
      <c r="G1062" s="2">
        <f>'Moving Avg'!F1062</f>
        <v>2.146255</v>
      </c>
      <c r="H1062" s="2">
        <f>'Moving Avg'!G1062</f>
        <v>2.1590220000000002</v>
      </c>
      <c r="I1062" s="2">
        <f>'Moving Avg'!H1062</f>
        <v>2.0516460000000007</v>
      </c>
      <c r="J1062" s="5" t="str">
        <f>OBV!F1062</f>
        <v>BEARISH</v>
      </c>
      <c r="K1062" s="5" t="str">
        <f>OBV!G1062</f>
        <v>NEUTRAL</v>
      </c>
      <c r="L1062" s="5" t="str">
        <f>OBV!H1062</f>
        <v>CONFIRMED BEARISH</v>
      </c>
    </row>
    <row r="1063" spans="1:12" ht="13.5" x14ac:dyDescent="0.25">
      <c r="A1063" s="3">
        <f>RSI!A1063</f>
        <v>43858</v>
      </c>
      <c r="B1063" s="2">
        <f>RSI!B1063</f>
        <v>1.9902</v>
      </c>
      <c r="C1063" s="2">
        <f>RSI!I1063</f>
        <v>32.54838502459819</v>
      </c>
      <c r="D1063" s="2">
        <f>MACD!E1063</f>
        <v>4.1749711277955903E-2</v>
      </c>
      <c r="E1063" s="2">
        <f>MACD!F1063</f>
        <v>5.8577693215565767E-2</v>
      </c>
      <c r="F1063" s="2">
        <f>'Moving Avg'!D1063</f>
        <v>2.07578</v>
      </c>
      <c r="G1063" s="2">
        <f>'Moving Avg'!F1063</f>
        <v>2.1315350000000004</v>
      </c>
      <c r="H1063" s="2">
        <f>'Moving Avg'!G1063</f>
        <v>2.1569020000000001</v>
      </c>
      <c r="I1063" s="2">
        <f>'Moving Avg'!H1063</f>
        <v>2.0528745000000006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</row>
    <row r="1064" spans="1:12" ht="13.5" x14ac:dyDescent="0.25">
      <c r="A1064" s="3">
        <f>RSI!A1064</f>
        <v>43859</v>
      </c>
      <c r="B1064" s="2">
        <f>RSI!B1064</f>
        <v>2.0609000000000002</v>
      </c>
      <c r="C1064" s="2">
        <f>RSI!I1064</f>
        <v>43.078657890017496</v>
      </c>
      <c r="D1064" s="2">
        <f>MACD!E1064</f>
        <v>2.8006341045951455E-2</v>
      </c>
      <c r="E1064" s="2">
        <f>MACD!F1064</f>
        <v>5.2463422781642906E-2</v>
      </c>
      <c r="F1064" s="2">
        <f>'Moving Avg'!D1064</f>
        <v>2.0648</v>
      </c>
      <c r="G1064" s="2">
        <f>'Moving Avg'!F1064</f>
        <v>2.1205449999999999</v>
      </c>
      <c r="H1064" s="2">
        <f>'Moving Avg'!G1064</f>
        <v>2.156666</v>
      </c>
      <c r="I1064" s="2">
        <f>'Moving Avg'!H1064</f>
        <v>2.0545080000000007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</row>
    <row r="1065" spans="1:12" ht="13.5" x14ac:dyDescent="0.25">
      <c r="A1065" s="3">
        <f>RSI!A1065</f>
        <v>43860</v>
      </c>
      <c r="B1065" s="2">
        <f>RSI!B1065</f>
        <v>2.0019999999999998</v>
      </c>
      <c r="C1065" s="2">
        <f>RSI!I1065</f>
        <v>37.786161040512788</v>
      </c>
      <c r="D1065" s="2">
        <f>MACD!E1065</f>
        <v>2.1103628288159371E-2</v>
      </c>
      <c r="E1065" s="2">
        <f>MACD!F1065</f>
        <v>4.6191463882946204E-2</v>
      </c>
      <c r="F1065" s="2">
        <f>'Moving Avg'!D1065</f>
        <v>2.0428199999999999</v>
      </c>
      <c r="G1065" s="2">
        <f>'Moving Avg'!F1065</f>
        <v>2.1068050000000005</v>
      </c>
      <c r="H1065" s="2">
        <f>'Moving Avg'!G1065</f>
        <v>2.1550959999999999</v>
      </c>
      <c r="I1065" s="2">
        <f>'Moving Avg'!H1065</f>
        <v>2.0556220000000009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43861</v>
      </c>
      <c r="B1066" s="2">
        <f>RSI!B1066</f>
        <v>1.9628000000000001</v>
      </c>
      <c r="C1066" s="2">
        <f>RSI!I1066</f>
        <v>34.72817265688667</v>
      </c>
      <c r="D1066" s="2">
        <f>MACD!E1066</f>
        <v>2.7297188055836141E-2</v>
      </c>
      <c r="E1066" s="2">
        <f>MACD!F1066</f>
        <v>4.2412608717524197E-2</v>
      </c>
      <c r="F1066" s="2">
        <f>'Moving Avg'!D1066</f>
        <v>2.0129999999999999</v>
      </c>
      <c r="G1066" s="2">
        <f>'Moving Avg'!F1066</f>
        <v>2.0891450000000003</v>
      </c>
      <c r="H1066" s="2">
        <f>'Moving Avg'!G1066</f>
        <v>2.1522700000000001</v>
      </c>
      <c r="I1066" s="2">
        <f>'Moving Avg'!H1066</f>
        <v>2.0567135000000007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1.9038999999999999</v>
      </c>
      <c r="C1067" s="2">
        <f>RSI!I1067</f>
        <v>30.706986577293037</v>
      </c>
      <c r="D1067" s="2">
        <f>MACD!E1067</f>
        <v>4.0181633024177099E-2</v>
      </c>
      <c r="E1067" s="2">
        <f>MACD!F1067</f>
        <v>4.1966413578854778E-2</v>
      </c>
      <c r="F1067" s="2">
        <f>'Moving Avg'!D1067</f>
        <v>1.9839600000000002</v>
      </c>
      <c r="G1067" s="2">
        <f>'Moving Avg'!F1067</f>
        <v>2.0710900000000003</v>
      </c>
      <c r="H1067" s="2">
        <f>'Moving Avg'!G1067</f>
        <v>2.1485019999999997</v>
      </c>
      <c r="I1067" s="2">
        <f>'Moving Avg'!H1067</f>
        <v>2.0574065000000008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1.8842000000000001</v>
      </c>
      <c r="C1068" s="2">
        <f>RSI!I1068</f>
        <v>29.477568728859282</v>
      </c>
      <c r="D1068" s="2">
        <f>MACD!E1068</f>
        <v>4.8261678135849806E-2</v>
      </c>
      <c r="E1068" s="2">
        <f>MACD!F1068</f>
        <v>4.3225466490253786E-2</v>
      </c>
      <c r="F1068" s="2">
        <f>'Moving Avg'!D1068</f>
        <v>1.9627600000000001</v>
      </c>
      <c r="G1068" s="2">
        <f>'Moving Avg'!F1068</f>
        <v>2.0553850000000002</v>
      </c>
      <c r="H1068" s="2">
        <f>'Moving Avg'!G1068</f>
        <v>2.1444179999999999</v>
      </c>
      <c r="I1068" s="2">
        <f>'Moving Avg'!H1068</f>
        <v>2.0577585000000007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1.9392</v>
      </c>
      <c r="C1069" s="2">
        <f>RSI!I1069</f>
        <v>37.054730488071868</v>
      </c>
      <c r="D1069" s="2">
        <f>MACD!E1069</f>
        <v>5.7635939369943046E-2</v>
      </c>
      <c r="E1069" s="2">
        <f>MACD!F1069</f>
        <v>4.6107561066191641E-2</v>
      </c>
      <c r="F1069" s="2">
        <f>'Moving Avg'!D1069</f>
        <v>1.93842</v>
      </c>
      <c r="G1069" s="2">
        <f>'Moving Avg'!F1069</f>
        <v>2.0443950000000002</v>
      </c>
      <c r="H1069" s="2">
        <f>'Moving Avg'!G1069</f>
        <v>2.1408059999999995</v>
      </c>
      <c r="I1069" s="2">
        <f>'Moving Avg'!H1069</f>
        <v>2.0581090000000013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1.9628000000000001</v>
      </c>
      <c r="C1070" s="2">
        <f>RSI!I1070</f>
        <v>40.032095970983903</v>
      </c>
      <c r="D1070" s="2">
        <f>MACD!E1070</f>
        <v>6.3988013677338085E-2</v>
      </c>
      <c r="E1070" s="2">
        <f>MACD!F1070</f>
        <v>4.9683651588420932E-2</v>
      </c>
      <c r="F1070" s="2">
        <f>'Moving Avg'!D1070</f>
        <v>1.9305799999999997</v>
      </c>
      <c r="G1070" s="2">
        <f>'Moving Avg'!F1070</f>
        <v>2.0377249999999996</v>
      </c>
      <c r="H1070" s="2">
        <f>'Moving Avg'!G1070</f>
        <v>2.1372739999999997</v>
      </c>
      <c r="I1070" s="2">
        <f>'Moving Avg'!H1070</f>
        <v>2.058421500000001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</row>
    <row r="1071" spans="1:12" ht="13.5" x14ac:dyDescent="0.25">
      <c r="A1071" s="3">
        <f>RSI!A1071</f>
        <v>43868</v>
      </c>
      <c r="B1071" s="2">
        <f>RSI!B1071</f>
        <v>1.9628000000000001</v>
      </c>
      <c r="C1071" s="2">
        <f>RSI!I1071</f>
        <v>40.032095970983903</v>
      </c>
      <c r="D1071" s="2">
        <f>MACD!E1071</f>
        <v>6.9934647238091063E-2</v>
      </c>
      <c r="E1071" s="2">
        <f>MACD!F1071</f>
        <v>5.3733850718354965E-2</v>
      </c>
      <c r="F1071" s="2">
        <f>'Moving Avg'!D1071</f>
        <v>1.9305799999999997</v>
      </c>
      <c r="G1071" s="2">
        <f>'Moving Avg'!F1071</f>
        <v>2.03125</v>
      </c>
      <c r="H1071" s="2">
        <f>'Moving Avg'!G1071</f>
        <v>2.1333500000000001</v>
      </c>
      <c r="I1071" s="2">
        <f>'Moving Avg'!H1071</f>
        <v>2.0583880000000012</v>
      </c>
      <c r="J1071" s="5" t="str">
        <f>OBV!F1071</f>
        <v>BULLISH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1.9628000000000001</v>
      </c>
      <c r="C1072" s="2">
        <f>RSI!I1072</f>
        <v>40.032095970983903</v>
      </c>
      <c r="D1072" s="2">
        <f>MACD!E1072</f>
        <v>6.5834321426850639E-2</v>
      </c>
      <c r="E1072" s="2">
        <f>MACD!F1072</f>
        <v>5.6153944860054109E-2</v>
      </c>
      <c r="F1072" s="2">
        <f>'Moving Avg'!D1072</f>
        <v>1.9423600000000001</v>
      </c>
      <c r="G1072" s="2">
        <f>'Moving Avg'!F1072</f>
        <v>2.024775</v>
      </c>
      <c r="H1072" s="2">
        <f>'Moving Avg'!G1072</f>
        <v>2.1294260000000005</v>
      </c>
      <c r="I1072" s="2">
        <f>'Moving Avg'!H1072</f>
        <v>2.0581640000000014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1.9628000000000001</v>
      </c>
      <c r="C1073" s="2">
        <f>RSI!I1073</f>
        <v>40.032095970983903</v>
      </c>
      <c r="D1073" s="2">
        <f>MACD!E1073</f>
        <v>5.379350409409156E-2</v>
      </c>
      <c r="E1073" s="2">
        <f>MACD!F1073</f>
        <v>5.5681856706861606E-2</v>
      </c>
      <c r="F1073" s="2">
        <f>'Moving Avg'!D1073</f>
        <v>1.95808</v>
      </c>
      <c r="G1073" s="2">
        <f>'Moving Avg'!F1073</f>
        <v>2.0184950000000006</v>
      </c>
      <c r="H1073" s="2">
        <f>'Moving Avg'!G1073</f>
        <v>2.1251080000000004</v>
      </c>
      <c r="I1073" s="2">
        <f>'Moving Avg'!H1073</f>
        <v>2.0576285000000016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1.9038999999999999</v>
      </c>
      <c r="C1074" s="2">
        <f>RSI!I1074</f>
        <v>34.546594678380231</v>
      </c>
      <c r="D1074" s="2">
        <f>MACD!E1074</f>
        <v>5.9298920667068433E-2</v>
      </c>
      <c r="E1074" s="2">
        <f>MACD!F1074</f>
        <v>5.6405269498902975E-2</v>
      </c>
      <c r="F1074" s="2">
        <f>'Moving Avg'!D1074</f>
        <v>1.9510200000000002</v>
      </c>
      <c r="G1074" s="2">
        <f>'Moving Avg'!F1074</f>
        <v>2.0114300000000003</v>
      </c>
      <c r="H1074" s="2">
        <f>'Moving Avg'!G1074</f>
        <v>2.1207900000000004</v>
      </c>
      <c r="I1074" s="2">
        <f>'Moving Avg'!H1074</f>
        <v>2.0566775000000019</v>
      </c>
      <c r="J1074" s="5" t="str">
        <f>OBV!F1074</f>
        <v>BEARISH</v>
      </c>
      <c r="K1074" s="5" t="str">
        <f>OBV!G1074</f>
        <v>NEUTRAL</v>
      </c>
      <c r="L1074" s="5" t="str">
        <f>OBV!H1074</f>
        <v>CONFIRMED BEARISH</v>
      </c>
    </row>
    <row r="1075" spans="1:12" ht="13.5" x14ac:dyDescent="0.25">
      <c r="A1075" s="3">
        <f>RSI!A1075</f>
        <v>43874</v>
      </c>
      <c r="B1075" s="2">
        <f>RSI!B1075</f>
        <v>1.9431</v>
      </c>
      <c r="C1075" s="2">
        <f>RSI!I1075</f>
        <v>40.400013620661646</v>
      </c>
      <c r="D1075" s="2">
        <f>MACD!E1075</f>
        <v>5.2760441678180392E-2</v>
      </c>
      <c r="E1075" s="2">
        <f>MACD!F1075</f>
        <v>5.5676303934758462E-2</v>
      </c>
      <c r="F1075" s="2">
        <f>'Moving Avg'!D1075</f>
        <v>1.9470800000000001</v>
      </c>
      <c r="G1075" s="2">
        <f>'Moving Avg'!F1075</f>
        <v>2.0063250000000004</v>
      </c>
      <c r="H1075" s="2">
        <f>'Moving Avg'!G1075</f>
        <v>2.1168640000000005</v>
      </c>
      <c r="I1075" s="2">
        <f>'Moving Avg'!H1075</f>
        <v>2.0562510000000018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</row>
    <row r="1076" spans="1:12" ht="13.5" x14ac:dyDescent="0.25">
      <c r="A1076" s="3">
        <f>RSI!A1076</f>
        <v>43875</v>
      </c>
      <c r="B1076" s="2">
        <f>RSI!B1076</f>
        <v>1.9431</v>
      </c>
      <c r="C1076" s="2">
        <f>RSI!I1076</f>
        <v>40.400013620661646</v>
      </c>
      <c r="D1076" s="2">
        <f>MACD!E1076</f>
        <v>4.1676898975454346E-2</v>
      </c>
      <c r="E1076" s="2">
        <f>MACD!F1076</f>
        <v>5.2876422942897641E-2</v>
      </c>
      <c r="F1076" s="2">
        <f>'Moving Avg'!D1076</f>
        <v>1.9431400000000001</v>
      </c>
      <c r="G1076" s="2">
        <f>'Moving Avg'!F1076</f>
        <v>1.9984750000000002</v>
      </c>
      <c r="H1076" s="2">
        <f>'Moving Avg'!G1076</f>
        <v>2.1129380000000006</v>
      </c>
      <c r="I1076" s="2">
        <f>'Moving Avg'!H1076</f>
        <v>2.0556170000000025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1.9431</v>
      </c>
      <c r="C1077" s="2">
        <f>RSI!I1077</f>
        <v>40.400013620661646</v>
      </c>
      <c r="D1077" s="2">
        <f>MACD!E1077</f>
        <v>2.3681224220037045E-2</v>
      </c>
      <c r="E1077" s="2">
        <f>MACD!F1077</f>
        <v>4.7037383198325525E-2</v>
      </c>
      <c r="F1077" s="2">
        <f>'Moving Avg'!D1077</f>
        <v>1.9392</v>
      </c>
      <c r="G1077" s="2">
        <f>'Moving Avg'!F1077</f>
        <v>1.9898400000000005</v>
      </c>
      <c r="H1077" s="2">
        <f>'Moving Avg'!G1077</f>
        <v>2.1077560000000006</v>
      </c>
      <c r="I1077" s="2">
        <f>'Moving Avg'!H1077</f>
        <v>2.0550350000000019</v>
      </c>
      <c r="J1077" s="5" t="str">
        <f>OBV!F1077</f>
        <v>BEARISH</v>
      </c>
      <c r="K1077" s="5" t="str">
        <f>OBV!G1077</f>
        <v>NEUTRAL</v>
      </c>
      <c r="L1077" s="5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1.9588000000000001</v>
      </c>
      <c r="C1078" s="2">
        <f>RSI!I1078</f>
        <v>42.952039761011669</v>
      </c>
      <c r="D1078" s="2">
        <f>MACD!E1078</f>
        <v>4.6717215003222456E-3</v>
      </c>
      <c r="E1078" s="2">
        <f>MACD!F1078</f>
        <v>3.856425085872487E-2</v>
      </c>
      <c r="F1078" s="2">
        <f>'Moving Avg'!D1078</f>
        <v>1.9384000000000001</v>
      </c>
      <c r="G1078" s="2">
        <f>'Moving Avg'!F1078</f>
        <v>1.9837550000000008</v>
      </c>
      <c r="H1078" s="2">
        <f>'Moving Avg'!G1078</f>
        <v>2.1028100000000007</v>
      </c>
      <c r="I1078" s="2">
        <f>'Moving Avg'!H1078</f>
        <v>2.0545485000000019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</row>
    <row r="1079" spans="1:12" ht="13.5" x14ac:dyDescent="0.25">
      <c r="A1079" s="3">
        <f>RSI!A1079</f>
        <v>43880</v>
      </c>
      <c r="B1079" s="2">
        <f>RSI!B1079</f>
        <v>1.9235</v>
      </c>
      <c r="C1079" s="2">
        <f>RSI!I1079</f>
        <v>38.917082243481985</v>
      </c>
      <c r="D1079" s="2">
        <f>MACD!E1079</f>
        <v>-4.8791701737327386E-5</v>
      </c>
      <c r="E1079" s="2">
        <f>MACD!F1079</f>
        <v>3.0841642346632434E-2</v>
      </c>
      <c r="F1079" s="2">
        <f>'Moving Avg'!D1079</f>
        <v>1.94232</v>
      </c>
      <c r="G1079" s="2">
        <f>'Moving Avg'!F1079</f>
        <v>1.9741400000000002</v>
      </c>
      <c r="H1079" s="2">
        <f>'Moving Avg'!G1079</f>
        <v>2.0973920000000006</v>
      </c>
      <c r="I1079" s="2">
        <f>'Moving Avg'!H1079</f>
        <v>2.0541280000000022</v>
      </c>
      <c r="J1079" s="5" t="str">
        <f>OBV!F1079</f>
        <v>BEARISH</v>
      </c>
      <c r="K1079" s="5" t="str">
        <f>OBV!G1079</f>
        <v>NEUTRAL</v>
      </c>
      <c r="L1079" s="5" t="str">
        <f>OBV!H1079</f>
        <v>BEARISH DIVERGENCE</v>
      </c>
    </row>
    <row r="1080" spans="1:12" ht="13.5" x14ac:dyDescent="0.25">
      <c r="A1080" s="3">
        <f>RSI!A1080</f>
        <v>43881</v>
      </c>
      <c r="B1080" s="2">
        <f>RSI!B1080</f>
        <v>1.9549000000000001</v>
      </c>
      <c r="C1080" s="2">
        <f>RSI!I1080</f>
        <v>43.960117620175204</v>
      </c>
      <c r="D1080" s="2">
        <f>MACD!E1080</f>
        <v>-2.2628827665789331E-3</v>
      </c>
      <c r="E1080" s="2">
        <f>MACD!F1080</f>
        <v>2.4220737323990164E-2</v>
      </c>
      <c r="F1080" s="2">
        <f>'Moving Avg'!D1080</f>
        <v>1.94468</v>
      </c>
      <c r="G1080" s="2">
        <f>'Moving Avg'!F1080</f>
        <v>1.9662900000000001</v>
      </c>
      <c r="H1080" s="2">
        <f>'Moving Avg'!G1080</f>
        <v>2.0936240000000002</v>
      </c>
      <c r="I1080" s="2">
        <f>'Moving Avg'!H1080</f>
        <v>2.0539165000000019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</row>
    <row r="1081" spans="1:12" ht="13.5" x14ac:dyDescent="0.25">
      <c r="A1081" s="3">
        <f>RSI!A1081</f>
        <v>43882</v>
      </c>
      <c r="B1081" s="2">
        <f>RSI!B1081</f>
        <v>1.9431</v>
      </c>
      <c r="C1081" s="2">
        <f>RSI!I1081</f>
        <v>42.5387893025555</v>
      </c>
      <c r="D1081" s="2">
        <f>MACD!E1081</f>
        <v>-3.0076790963939892E-3</v>
      </c>
      <c r="E1081" s="2">
        <f>MACD!F1081</f>
        <v>1.8775054039913336E-2</v>
      </c>
      <c r="F1081" s="2">
        <f>'Moving Avg'!D1081</f>
        <v>1.94468</v>
      </c>
      <c r="G1081" s="2">
        <f>'Moving Avg'!F1081</f>
        <v>1.9578500000000005</v>
      </c>
      <c r="H1081" s="2">
        <f>'Moving Avg'!G1081</f>
        <v>2.08962</v>
      </c>
      <c r="I1081" s="2">
        <f>'Moving Avg'!H1081</f>
        <v>2.0535940000000017</v>
      </c>
      <c r="J1081" s="5" t="str">
        <f>OBV!F1081</f>
        <v>BEARISH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1.9235</v>
      </c>
      <c r="C1082" s="2">
        <f>RSI!I1082</f>
        <v>40.21304852079048</v>
      </c>
      <c r="D1082" s="2">
        <f>MACD!E1082</f>
        <v>-1.8805801628143382E-3</v>
      </c>
      <c r="E1082" s="2">
        <f>MACD!F1082</f>
        <v>1.4643927199367801E-2</v>
      </c>
      <c r="F1082" s="2">
        <f>'Moving Avg'!D1082</f>
        <v>1.9407600000000003</v>
      </c>
      <c r="G1082" s="2">
        <f>'Moving Avg'!F1082</f>
        <v>1.9515700000000002</v>
      </c>
      <c r="H1082" s="2">
        <f>'Moving Avg'!G1082</f>
        <v>2.0841240000000001</v>
      </c>
      <c r="I1082" s="2">
        <f>'Moving Avg'!H1082</f>
        <v>2.0532425000000019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1.9038999999999999</v>
      </c>
      <c r="C1083" s="2">
        <f>RSI!I1083</f>
        <v>37.976998552308906</v>
      </c>
      <c r="D1083" s="2">
        <f>MACD!E1083</f>
        <v>9.2362076990815112E-4</v>
      </c>
      <c r="E1083" s="2">
        <f>MACD!F1083</f>
        <v>1.1899865913475872E-2</v>
      </c>
      <c r="F1083" s="2">
        <f>'Moving Avg'!D1083</f>
        <v>1.9297799999999998</v>
      </c>
      <c r="G1083" s="2">
        <f>'Moving Avg'!F1083</f>
        <v>1.9472550000000002</v>
      </c>
      <c r="H1083" s="2">
        <f>'Moving Avg'!G1083</f>
        <v>2.0775300000000003</v>
      </c>
      <c r="I1083" s="2">
        <f>'Moving Avg'!H1083</f>
        <v>2.0529145000000018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</row>
    <row r="1084" spans="1:12" ht="13.5" x14ac:dyDescent="0.25">
      <c r="A1084" s="3">
        <f>RSI!A1084</f>
        <v>43887</v>
      </c>
      <c r="B1084" s="2">
        <f>RSI!B1084</f>
        <v>1.9235</v>
      </c>
      <c r="C1084" s="2">
        <f>RSI!I1084</f>
        <v>41.481242152438206</v>
      </c>
      <c r="D1084" s="2">
        <f>MACD!E1084</f>
        <v>-6.7320465422882059E-3</v>
      </c>
      <c r="E1084" s="2">
        <f>MACD!F1084</f>
        <v>8.1734834223230572E-3</v>
      </c>
      <c r="F1084" s="2">
        <f>'Moving Avg'!D1084</f>
        <v>1.9297800000000003</v>
      </c>
      <c r="G1084" s="2">
        <f>'Moving Avg'!F1084</f>
        <v>1.9403849999999998</v>
      </c>
      <c r="H1084" s="2">
        <f>'Moving Avg'!G1084</f>
        <v>2.07172</v>
      </c>
      <c r="I1084" s="2">
        <f>'Moving Avg'!H1084</f>
        <v>2.052840000000002</v>
      </c>
      <c r="J1084" s="5" t="str">
        <f>OBV!F1084</f>
        <v>BEARISH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1.9038999999999999</v>
      </c>
      <c r="C1085" s="2">
        <f>RSI!I1085</f>
        <v>39.102069617031241</v>
      </c>
      <c r="D1085" s="2">
        <f>MACD!E1085</f>
        <v>-5.3940987493674708E-3</v>
      </c>
      <c r="E1085" s="2">
        <f>MACD!F1085</f>
        <v>5.4599669879849518E-3</v>
      </c>
      <c r="F1085" s="2">
        <f>'Moving Avg'!D1085</f>
        <v>1.9195799999999998</v>
      </c>
      <c r="G1085" s="2">
        <f>'Moving Avg'!F1085</f>
        <v>1.9354799999999996</v>
      </c>
      <c r="H1085" s="2">
        <f>'Moving Avg'!G1085</f>
        <v>2.0652819999999998</v>
      </c>
      <c r="I1085" s="2">
        <f>'Moving Avg'!H1085</f>
        <v>2.052529000000002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1.9038999999999999</v>
      </c>
      <c r="C1086" s="2">
        <f>RSI!I1086</f>
        <v>39.102069617031241</v>
      </c>
      <c r="D1086" s="2">
        <f>MACD!E1086</f>
        <v>-3.8376541965166044E-3</v>
      </c>
      <c r="E1086" s="2">
        <f>MACD!F1086</f>
        <v>3.6004427510846404E-3</v>
      </c>
      <c r="F1086" s="2">
        <f>'Moving Avg'!D1086</f>
        <v>1.91174</v>
      </c>
      <c r="G1086" s="2">
        <f>'Moving Avg'!F1086</f>
        <v>1.9325350000000001</v>
      </c>
      <c r="H1086" s="2">
        <f>'Moving Avg'!G1086</f>
        <v>2.0593939999999997</v>
      </c>
      <c r="I1086" s="2">
        <f>'Moving Avg'!H1086</f>
        <v>2.0522010000000024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1.9117</v>
      </c>
      <c r="C1087" s="2">
        <f>RSI!I1087</f>
        <v>40.6725684922081</v>
      </c>
      <c r="D1087" s="2">
        <f>MACD!E1087</f>
        <v>-2.7055377611318043E-3</v>
      </c>
      <c r="E1087" s="2">
        <f>MACD!F1087</f>
        <v>2.3392466486413517E-3</v>
      </c>
      <c r="F1087" s="2">
        <f>'Moving Avg'!D1087</f>
        <v>1.9093800000000001</v>
      </c>
      <c r="G1087" s="2">
        <f>'Moving Avg'!F1087</f>
        <v>1.9329250000000002</v>
      </c>
      <c r="H1087" s="2">
        <f>'Moving Avg'!G1087</f>
        <v>2.0532699999999999</v>
      </c>
      <c r="I1087" s="2">
        <f>'Moving Avg'!H1087</f>
        <v>2.0519810000000023</v>
      </c>
      <c r="J1087" s="5" t="str">
        <f>OBV!F1087</f>
        <v>BULLISH</v>
      </c>
      <c r="K1087" s="5" t="str">
        <f>OBV!G1087</f>
        <v>NEUTRAL</v>
      </c>
      <c r="L1087" s="5" t="str">
        <f>OBV!H1087</f>
        <v>BULLISH DIVERGENCE</v>
      </c>
    </row>
    <row r="1088" spans="1:12" ht="13.5" x14ac:dyDescent="0.25">
      <c r="A1088" s="3">
        <f>RSI!A1088</f>
        <v>43893</v>
      </c>
      <c r="B1088" s="2">
        <f>RSI!B1088</f>
        <v>1.9156</v>
      </c>
      <c r="C1088" s="2">
        <f>RSI!I1088</f>
        <v>41.485129599931959</v>
      </c>
      <c r="D1088" s="2">
        <f>MACD!E1088</f>
        <v>6.9661087355576967E-4</v>
      </c>
      <c r="E1088" s="2">
        <f>MACD!F1088</f>
        <v>2.0107194936242355E-3</v>
      </c>
      <c r="F1088" s="2">
        <f>'Moving Avg'!D1088</f>
        <v>1.9117200000000001</v>
      </c>
      <c r="G1088" s="2">
        <f>'Moving Avg'!F1088</f>
        <v>1.9344950000000001</v>
      </c>
      <c r="H1088" s="2">
        <f>'Moving Avg'!G1088</f>
        <v>2.0481660000000002</v>
      </c>
      <c r="I1088" s="2">
        <f>'Moving Avg'!H1088</f>
        <v>2.0518845000000021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1.9196</v>
      </c>
      <c r="C1089" s="2">
        <f>RSI!I1089</f>
        <v>42.357148719919088</v>
      </c>
      <c r="D1089" s="2">
        <f>MACD!E1089</f>
        <v>-1.8805844795928284E-3</v>
      </c>
      <c r="E1089" s="2">
        <f>MACD!F1089</f>
        <v>1.232458698980823E-3</v>
      </c>
      <c r="F1089" s="2">
        <f>'Moving Avg'!D1089</f>
        <v>1.9109400000000001</v>
      </c>
      <c r="G1089" s="2">
        <f>'Moving Avg'!F1089</f>
        <v>1.9335150000000003</v>
      </c>
      <c r="H1089" s="2">
        <f>'Moving Avg'!G1089</f>
        <v>2.0414939999999997</v>
      </c>
      <c r="I1089" s="2">
        <f>'Moving Avg'!H1089</f>
        <v>2.0518945000000022</v>
      </c>
      <c r="J1089" s="5" t="str">
        <f>OBV!F1089</f>
        <v>BULLISH</v>
      </c>
      <c r="K1089" s="5" t="str">
        <f>OBV!G1089</f>
        <v>NEUTRAL</v>
      </c>
      <c r="L1089" s="5" t="str">
        <f>OBV!H1089</f>
        <v>BULLISH DIVERGENCE</v>
      </c>
    </row>
    <row r="1090" spans="1:12" ht="13.5" x14ac:dyDescent="0.25">
      <c r="A1090" s="3">
        <f>RSI!A1090</f>
        <v>43895</v>
      </c>
      <c r="B1090" s="2">
        <f>RSI!B1090</f>
        <v>1.8646</v>
      </c>
      <c r="C1090" s="2">
        <f>RSI!I1090</f>
        <v>34.699862289559888</v>
      </c>
      <c r="D1090" s="2">
        <f>MACD!E1090</f>
        <v>5.0709642833772772E-3</v>
      </c>
      <c r="E1090" s="2">
        <f>MACD!F1090</f>
        <v>2.0001598158601139E-3</v>
      </c>
      <c r="F1090" s="2">
        <f>'Moving Avg'!D1090</f>
        <v>1.9030799999999999</v>
      </c>
      <c r="G1090" s="2">
        <f>'Moving Avg'!F1090</f>
        <v>1.9286050000000003</v>
      </c>
      <c r="H1090" s="2">
        <f>'Moving Avg'!G1090</f>
        <v>2.0337999999999998</v>
      </c>
      <c r="I1090" s="2">
        <f>'Moving Avg'!H1090</f>
        <v>2.0516985000000023</v>
      </c>
      <c r="J1090" s="5" t="str">
        <f>OBV!F1090</f>
        <v>BULLISH</v>
      </c>
      <c r="K1090" s="5" t="str">
        <f>OBV!G1090</f>
        <v>NEUTRAL</v>
      </c>
      <c r="L1090" s="5" t="str">
        <f>OBV!H1090</f>
        <v>BULLISH DIVERGENCE</v>
      </c>
    </row>
    <row r="1091" spans="1:12" ht="13.5" x14ac:dyDescent="0.25">
      <c r="A1091" s="3">
        <f>RSI!A1091</f>
        <v>43896</v>
      </c>
      <c r="B1091" s="2">
        <f>RSI!B1091</f>
        <v>1.845</v>
      </c>
      <c r="C1091" s="2">
        <f>RSI!I1091</f>
        <v>32.448618869135146</v>
      </c>
      <c r="D1091" s="2">
        <f>MACD!E1091</f>
        <v>1.1125072695580274E-2</v>
      </c>
      <c r="E1091" s="2">
        <f>MACD!F1091</f>
        <v>3.8251423918041457E-3</v>
      </c>
      <c r="F1091" s="2">
        <f>'Moving Avg'!D1091</f>
        <v>1.8913</v>
      </c>
      <c r="G1091" s="2">
        <f>'Moving Avg'!F1091</f>
        <v>1.9227150000000002</v>
      </c>
      <c r="H1091" s="2">
        <f>'Moving Avg'!G1091</f>
        <v>2.0259499999999995</v>
      </c>
      <c r="I1091" s="2">
        <f>'Moving Avg'!H1091</f>
        <v>2.0514910000000022</v>
      </c>
      <c r="J1091" s="5" t="str">
        <f>OBV!F1091</f>
        <v>BULLISH</v>
      </c>
      <c r="K1091" s="5" t="str">
        <f>OBV!G1091</f>
        <v>NEUTRAL</v>
      </c>
      <c r="L1091" s="5" t="str">
        <f>OBV!H1091</f>
        <v>BULLISH DIVERGENCE</v>
      </c>
    </row>
    <row r="1092" spans="1:12" ht="13.5" x14ac:dyDescent="0.25">
      <c r="A1092" s="3">
        <f>RSI!A1092</f>
        <v>43899</v>
      </c>
      <c r="B1092" s="2">
        <f>RSI!B1092</f>
        <v>1.7979000000000001</v>
      </c>
      <c r="C1092" s="2">
        <f>RSI!I1092</f>
        <v>27.783790036155935</v>
      </c>
      <c r="D1092" s="2">
        <f>MACD!E1092</f>
        <v>1.733299156331114E-2</v>
      </c>
      <c r="E1092" s="2">
        <f>MACD!F1092</f>
        <v>6.5267122261055445E-3</v>
      </c>
      <c r="F1092" s="2">
        <f>'Moving Avg'!D1092</f>
        <v>1.8685399999999999</v>
      </c>
      <c r="G1092" s="2">
        <f>'Moving Avg'!F1092</f>
        <v>1.9144700000000003</v>
      </c>
      <c r="H1092" s="2">
        <f>'Moving Avg'!G1092</f>
        <v>2.0169219999999997</v>
      </c>
      <c r="I1092" s="2">
        <f>'Moving Avg'!H1092</f>
        <v>2.0510655000000022</v>
      </c>
      <c r="J1092" s="5" t="str">
        <f>OBV!F1092</f>
        <v>BULLISH</v>
      </c>
      <c r="K1092" s="5" t="str">
        <f>OBV!G1092</f>
        <v>NEUTRAL</v>
      </c>
      <c r="L1092" s="5" t="str">
        <f>OBV!H1092</f>
        <v>BULLISH DIVERGENCE</v>
      </c>
    </row>
    <row r="1093" spans="1:12" ht="13.5" x14ac:dyDescent="0.25">
      <c r="A1093" s="3">
        <f>RSI!A1093</f>
        <v>43900</v>
      </c>
      <c r="B1093" s="2">
        <f>RSI!B1093</f>
        <v>1.7625999999999999</v>
      </c>
      <c r="C1093" s="2">
        <f>RSI!I1093</f>
        <v>24.895154176878691</v>
      </c>
      <c r="D1093" s="2">
        <f>MACD!E1093</f>
        <v>2.3029987923347317E-2</v>
      </c>
      <c r="E1093" s="2">
        <f>MACD!F1093</f>
        <v>9.8273673655538997E-3</v>
      </c>
      <c r="F1093" s="2">
        <f>'Moving Avg'!D1093</f>
        <v>1.8379400000000001</v>
      </c>
      <c r="G1093" s="2">
        <f>'Moving Avg'!F1093</f>
        <v>1.9044599999999998</v>
      </c>
      <c r="H1093" s="2">
        <f>'Moving Avg'!G1093</f>
        <v>2.0064820000000001</v>
      </c>
      <c r="I1093" s="2">
        <f>'Moving Avg'!H1093</f>
        <v>2.0503770000000028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</row>
    <row r="1094" spans="1:12" ht="13.5" x14ac:dyDescent="0.25">
      <c r="A1094" s="3">
        <f>RSI!A1094</f>
        <v>43901</v>
      </c>
      <c r="B1094" s="2">
        <f>RSI!B1094</f>
        <v>1.7979000000000001</v>
      </c>
      <c r="C1094" s="2">
        <f>RSI!I1094</f>
        <v>32.4576032154974</v>
      </c>
      <c r="D1094" s="2">
        <f>MACD!E1094</f>
        <v>2.9241822815987195E-2</v>
      </c>
      <c r="E1094" s="2">
        <f>MACD!F1094</f>
        <v>1.3710258455640559E-2</v>
      </c>
      <c r="F1094" s="2">
        <f>'Moving Avg'!D1094</f>
        <v>1.8135999999999999</v>
      </c>
      <c r="G1094" s="2">
        <f>'Moving Avg'!F1094</f>
        <v>1.8991599999999997</v>
      </c>
      <c r="H1094" s="2">
        <f>'Moving Avg'!G1094</f>
        <v>1.9968259999999998</v>
      </c>
      <c r="I1094" s="2">
        <f>'Moving Avg'!H1094</f>
        <v>2.0499340000000026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1.7468999999999999</v>
      </c>
      <c r="C1095" s="2">
        <f>RSI!I1095</f>
        <v>28.061345467807811</v>
      </c>
      <c r="D1095" s="2">
        <f>MACD!E1095</f>
        <v>3.5969137073001534E-2</v>
      </c>
      <c r="E1095" s="2">
        <f>MACD!F1095</f>
        <v>1.8162034179112753E-2</v>
      </c>
      <c r="F1095" s="2">
        <f>'Moving Avg'!D1095</f>
        <v>1.79006</v>
      </c>
      <c r="G1095" s="2">
        <f>'Moving Avg'!F1095</f>
        <v>1.8893499999999996</v>
      </c>
      <c r="H1095" s="2">
        <f>'Moving Avg'!G1095</f>
        <v>1.9862279999999999</v>
      </c>
      <c r="I1095" s="2">
        <f>'Moving Avg'!H1095</f>
        <v>2.0494960000000022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1.7390000000000001</v>
      </c>
      <c r="C1096" s="2">
        <f>RSI!I1096</f>
        <v>27.441314739426304</v>
      </c>
      <c r="D1096" s="2">
        <f>MACD!E1096</f>
        <v>4.3204279159574144E-2</v>
      </c>
      <c r="E1096" s="2">
        <f>MACD!F1096</f>
        <v>2.3170483175205033E-2</v>
      </c>
      <c r="F1096" s="2">
        <f>'Moving Avg'!D1096</f>
        <v>1.7688600000000001</v>
      </c>
      <c r="G1096" s="2">
        <f>'Moving Avg'!F1096</f>
        <v>1.8791449999999994</v>
      </c>
      <c r="H1096" s="2">
        <f>'Moving Avg'!G1096</f>
        <v>1.9746879999999998</v>
      </c>
      <c r="I1096" s="2">
        <f>'Moving Avg'!H1096</f>
        <v>2.0487585000000026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1.6644000000000001</v>
      </c>
      <c r="C1097" s="2">
        <f>RSI!I1097</f>
        <v>22.406578846036908</v>
      </c>
      <c r="D1097" s="2">
        <f>MACD!E1097</f>
        <v>5.6985609521879255E-2</v>
      </c>
      <c r="E1097" s="2">
        <f>MACD!F1097</f>
        <v>2.9933508444539878E-2</v>
      </c>
      <c r="F1097" s="2">
        <f>'Moving Avg'!D1097</f>
        <v>1.7421600000000002</v>
      </c>
      <c r="G1097" s="2">
        <f>'Moving Avg'!F1097</f>
        <v>1.8652099999999998</v>
      </c>
      <c r="H1097" s="2">
        <f>'Moving Avg'!G1097</f>
        <v>1.9626759999999999</v>
      </c>
      <c r="I1097" s="2">
        <f>'Moving Avg'!H1097</f>
        <v>2.0475965000000023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1.5702</v>
      </c>
      <c r="C1098" s="2">
        <f>RSI!I1098</f>
        <v>17.932452644355351</v>
      </c>
      <c r="D1098" s="2">
        <f>MACD!E1098</f>
        <v>7.7529550865316432E-2</v>
      </c>
      <c r="E1098" s="2">
        <f>MACD!F1098</f>
        <v>3.9452716928695189E-2</v>
      </c>
      <c r="F1098" s="2">
        <f>'Moving Avg'!D1098</f>
        <v>1.7036799999999999</v>
      </c>
      <c r="G1098" s="2">
        <f>'Moving Avg'!F1098</f>
        <v>1.84578</v>
      </c>
      <c r="H1098" s="2">
        <f>'Moving Avg'!G1098</f>
        <v>1.9501139999999999</v>
      </c>
      <c r="I1098" s="2">
        <f>'Moving Avg'!H1098</f>
        <v>2.0460325000000021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1.6173</v>
      </c>
      <c r="C1099" s="2">
        <f>RSI!I1099</f>
        <v>25.899683967037262</v>
      </c>
      <c r="D1099" s="2">
        <f>MACD!E1099</f>
        <v>9.3804381822535587E-2</v>
      </c>
      <c r="E1099" s="2">
        <f>MACD!F1099</f>
        <v>5.0323049907463266E-2</v>
      </c>
      <c r="F1099" s="2">
        <f>'Moving Avg'!D1099</f>
        <v>1.6675599999999999</v>
      </c>
      <c r="G1099" s="2">
        <f>'Moving Avg'!F1099</f>
        <v>1.8304699999999996</v>
      </c>
      <c r="H1099" s="2">
        <f>'Moving Avg'!G1099</f>
        <v>1.9392799999999999</v>
      </c>
      <c r="I1099" s="2">
        <f>'Moving Avg'!H1099</f>
        <v>2.0446865000000023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</row>
    <row r="1100" spans="1:12" ht="13.5" x14ac:dyDescent="0.25">
      <c r="A1100" s="3">
        <f>RSI!A1100</f>
        <v>43909</v>
      </c>
      <c r="B1100" s="2">
        <f>RSI!B1100</f>
        <v>1.5702</v>
      </c>
      <c r="C1100" s="2">
        <f>RSI!I1100</f>
        <v>23.448194336673552</v>
      </c>
      <c r="D1100" s="2">
        <f>MACD!E1100</f>
        <v>0.10395868662579821</v>
      </c>
      <c r="E1100" s="2">
        <f>MACD!F1100</f>
        <v>6.1050177251130253E-2</v>
      </c>
      <c r="F1100" s="2">
        <f>'Moving Avg'!D1100</f>
        <v>1.6322200000000002</v>
      </c>
      <c r="G1100" s="2">
        <f>'Moving Avg'!F1100</f>
        <v>1.8112349999999999</v>
      </c>
      <c r="H1100" s="2">
        <f>'Moving Avg'!G1100</f>
        <v>1.9287599999999998</v>
      </c>
      <c r="I1100" s="2">
        <f>'Moving Avg'!H1100</f>
        <v>2.0431920000000021</v>
      </c>
      <c r="J1100" s="5" t="str">
        <f>OBV!F1100</f>
        <v>BULLISH</v>
      </c>
      <c r="K1100" s="5" t="str">
        <f>OBV!G1100</f>
        <v>NEUTRAL</v>
      </c>
      <c r="L1100" s="5" t="str">
        <f>OBV!H1100</f>
        <v>BULLISH DIVERGENCE</v>
      </c>
    </row>
    <row r="1101" spans="1:12" ht="13.5" x14ac:dyDescent="0.25">
      <c r="A1101" s="3">
        <f>RSI!A1101</f>
        <v>43913</v>
      </c>
      <c r="B1101" s="2">
        <f>RSI!B1101</f>
        <v>1.6173</v>
      </c>
      <c r="C1101" s="2">
        <f>RSI!I1101</f>
        <v>30.529608947434426</v>
      </c>
      <c r="D1101" s="2">
        <f>MACD!E1101</f>
        <v>0.10758033641039644</v>
      </c>
      <c r="E1101" s="2">
        <f>MACD!F1101</f>
        <v>7.0356209082983498E-2</v>
      </c>
      <c r="F1101" s="2">
        <f>'Moving Avg'!D1101</f>
        <v>1.6078800000000002</v>
      </c>
      <c r="G1101" s="2">
        <f>'Moving Avg'!F1101</f>
        <v>1.7949449999999996</v>
      </c>
      <c r="H1101" s="2">
        <f>'Moving Avg'!G1101</f>
        <v>1.91926</v>
      </c>
      <c r="I1101" s="2">
        <f>'Moving Avg'!H1101</f>
        <v>2.041933000000002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</row>
    <row r="1102" spans="1:12" ht="13.5" x14ac:dyDescent="0.25">
      <c r="A1102" s="3">
        <f>RSI!A1102</f>
        <v>43914</v>
      </c>
      <c r="B1102" s="2">
        <f>RSI!B1102</f>
        <v>1.6644000000000001</v>
      </c>
      <c r="C1102" s="2">
        <f>RSI!I1102</f>
        <v>36.823310329274285</v>
      </c>
      <c r="D1102" s="2">
        <f>MACD!E1102</f>
        <v>0.10105165363296864</v>
      </c>
      <c r="E1102" s="2">
        <f>MACD!F1102</f>
        <v>7.6495297992980521E-2</v>
      </c>
      <c r="F1102" s="2">
        <f>'Moving Avg'!D1102</f>
        <v>1.6078800000000002</v>
      </c>
      <c r="G1102" s="2">
        <f>'Moving Avg'!F1102</f>
        <v>1.78199</v>
      </c>
      <c r="H1102" s="2">
        <f>'Moving Avg'!G1102</f>
        <v>1.9107019999999997</v>
      </c>
      <c r="I1102" s="2">
        <f>'Moving Avg'!H1102</f>
        <v>2.0410825000000021</v>
      </c>
      <c r="J1102" s="5" t="str">
        <f>OBV!F1102</f>
        <v>BULLISH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1.7115</v>
      </c>
      <c r="C1103" s="2">
        <f>RSI!I1103</f>
        <v>42.439192071505914</v>
      </c>
      <c r="D1103" s="2">
        <f>MACD!E1103</f>
        <v>8.7386712384181164E-2</v>
      </c>
      <c r="E1103" s="2">
        <f>MACD!F1103</f>
        <v>7.8673580871220658E-2</v>
      </c>
      <c r="F1103" s="2">
        <f>'Moving Avg'!D1103</f>
        <v>1.6361400000000004</v>
      </c>
      <c r="G1103" s="2">
        <f>'Moving Avg'!F1103</f>
        <v>1.77237</v>
      </c>
      <c r="H1103" s="2">
        <f>'Moving Avg'!G1103</f>
        <v>1.9031639999999999</v>
      </c>
      <c r="I1103" s="2">
        <f>'Moving Avg'!H1103</f>
        <v>2.0404675000000023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</row>
    <row r="1104" spans="1:12" ht="13.5" x14ac:dyDescent="0.25">
      <c r="A1104" s="3">
        <f>RSI!A1104</f>
        <v>43916</v>
      </c>
      <c r="B1104" s="2">
        <f>RSI!B1104</f>
        <v>1.6605000000000001</v>
      </c>
      <c r="C1104" s="2">
        <f>RSI!I1104</f>
        <v>38.453274041082651</v>
      </c>
      <c r="D1104" s="2">
        <f>MACD!E1104</f>
        <v>8.5475585053829795E-2</v>
      </c>
      <c r="E1104" s="2">
        <f>MACD!F1104</f>
        <v>8.0033981707742494E-2</v>
      </c>
      <c r="F1104" s="2">
        <f>'Moving Avg'!D1104</f>
        <v>1.6447800000000001</v>
      </c>
      <c r="G1104" s="2">
        <f>'Moving Avg'!F1104</f>
        <v>1.7592199999999998</v>
      </c>
      <c r="H1104" s="2">
        <f>'Moving Avg'!G1104</f>
        <v>1.8954700000000002</v>
      </c>
      <c r="I1104" s="2">
        <f>'Moving Avg'!H1104</f>
        <v>2.0394245000000022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</row>
    <row r="1105" spans="1:12" ht="13.5" x14ac:dyDescent="0.25">
      <c r="A1105" s="3">
        <f>RSI!A1105</f>
        <v>43917</v>
      </c>
      <c r="B1105" s="2">
        <f>RSI!B1105</f>
        <v>1.6605000000000001</v>
      </c>
      <c r="C1105" s="2">
        <f>RSI!I1105</f>
        <v>38.453274041082651</v>
      </c>
      <c r="D1105" s="2">
        <f>MACD!E1105</f>
        <v>7.6723840449664626E-2</v>
      </c>
      <c r="E1105" s="2">
        <f>MACD!F1105</f>
        <v>7.9371953456126923E-2</v>
      </c>
      <c r="F1105" s="2">
        <f>'Moving Avg'!D1105</f>
        <v>1.6628399999999999</v>
      </c>
      <c r="G1105" s="2">
        <f>'Moving Avg'!F1105</f>
        <v>1.7470500000000002</v>
      </c>
      <c r="H1105" s="2">
        <f>'Moving Avg'!G1105</f>
        <v>1.8877760000000001</v>
      </c>
      <c r="I1105" s="2">
        <f>'Moving Avg'!H1105</f>
        <v>2.0382600000000024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1.7076</v>
      </c>
      <c r="C1106" s="2">
        <f>RSI!I1106</f>
        <v>44.078737655290951</v>
      </c>
      <c r="D1106" s="2">
        <f>MACD!E1106</f>
        <v>6.5273056609368219E-2</v>
      </c>
      <c r="E1106" s="2">
        <f>MACD!F1106</f>
        <v>7.6552174086775185E-2</v>
      </c>
      <c r="F1106" s="2">
        <f>'Moving Avg'!D1106</f>
        <v>1.6809000000000001</v>
      </c>
      <c r="G1106" s="2">
        <f>'Moving Avg'!F1106</f>
        <v>1.7372350000000001</v>
      </c>
      <c r="H1106" s="2">
        <f>'Moving Avg'!G1106</f>
        <v>1.8799260000000002</v>
      </c>
      <c r="I1106" s="2">
        <f>'Moving Avg'!H1106</f>
        <v>2.0373310000000022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1.7076</v>
      </c>
      <c r="C1107" s="2">
        <f>RSI!I1107</f>
        <v>44.078737655290951</v>
      </c>
      <c r="D1107" s="2">
        <f>MACD!E1107</f>
        <v>4.4438703952619063E-2</v>
      </c>
      <c r="E1107" s="2">
        <f>MACD!F1107</f>
        <v>7.0129480059943961E-2</v>
      </c>
      <c r="F1107" s="2">
        <f>'Moving Avg'!D1107</f>
        <v>1.6895399999999998</v>
      </c>
      <c r="G1107" s="2">
        <f>'Moving Avg'!F1107</f>
        <v>1.7270299999999998</v>
      </c>
      <c r="H1107" s="2">
        <f>'Moving Avg'!G1107</f>
        <v>1.8717620000000001</v>
      </c>
      <c r="I1107" s="2">
        <f>'Moving Avg'!H1107</f>
        <v>2.0363500000000023</v>
      </c>
      <c r="J1107" s="5" t="str">
        <f>OBV!F1107</f>
        <v>BEARISH</v>
      </c>
      <c r="K1107" s="5" t="str">
        <f>OBV!G1107</f>
        <v>NEUTRAL</v>
      </c>
      <c r="L1107" s="5" t="str">
        <f>OBV!H1107</f>
        <v>BEARISH DIVERGENCE</v>
      </c>
    </row>
    <row r="1108" spans="1:12" ht="13.5" x14ac:dyDescent="0.25">
      <c r="A1108" s="3">
        <f>RSI!A1108</f>
        <v>43922</v>
      </c>
      <c r="B1108" s="2">
        <f>RSI!B1108</f>
        <v>1.7428999999999999</v>
      </c>
      <c r="C1108" s="2">
        <f>RSI!I1108</f>
        <v>48.194518524791071</v>
      </c>
      <c r="D1108" s="2">
        <f>MACD!E1108</f>
        <v>1.0009639005563287E-2</v>
      </c>
      <c r="E1108" s="2">
        <f>MACD!F1108</f>
        <v>5.8105511849067829E-2</v>
      </c>
      <c r="F1108" s="2">
        <f>'Moving Avg'!D1108</f>
        <v>1.6958200000000001</v>
      </c>
      <c r="G1108" s="2">
        <f>'Moving Avg'!F1108</f>
        <v>1.7183949999999999</v>
      </c>
      <c r="H1108" s="2">
        <f>'Moving Avg'!G1108</f>
        <v>1.8650100000000007</v>
      </c>
      <c r="I1108" s="2">
        <f>'Moving Avg'!H1108</f>
        <v>2.0349745000000024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1.7233000000000001</v>
      </c>
      <c r="C1109" s="2">
        <f>RSI!I1109</f>
        <v>46.162934740325895</v>
      </c>
      <c r="D1109" s="2">
        <f>MACD!E1109</f>
        <v>-1.0348855058432527E-2</v>
      </c>
      <c r="E1109" s="2">
        <f>MACD!F1109</f>
        <v>4.4414638467567762E-2</v>
      </c>
      <c r="F1109" s="2">
        <f>'Moving Avg'!D1109</f>
        <v>1.70838</v>
      </c>
      <c r="G1109" s="2">
        <f>'Moving Avg'!F1109</f>
        <v>1.70858</v>
      </c>
      <c r="H1109" s="2">
        <f>'Moving Avg'!G1109</f>
        <v>1.8571600000000004</v>
      </c>
      <c r="I1109" s="2">
        <f>'Moving Avg'!H1109</f>
        <v>2.0333970000000026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1.6722999999999999</v>
      </c>
      <c r="C1110" s="2">
        <f>RSI!I1110</f>
        <v>41.286082916359597</v>
      </c>
      <c r="D1110" s="2">
        <f>MACD!E1110</f>
        <v>-3.0857659751780675E-2</v>
      </c>
      <c r="E1110" s="2">
        <f>MACD!F1110</f>
        <v>2.9360178823698076E-2</v>
      </c>
      <c r="F1110" s="2">
        <f>'Moving Avg'!D1110</f>
        <v>1.7107399999999999</v>
      </c>
      <c r="G1110" s="2">
        <f>'Moving Avg'!F1110</f>
        <v>1.6989650000000001</v>
      </c>
      <c r="H1110" s="2">
        <f>'Moving Avg'!G1110</f>
        <v>1.8483679999999998</v>
      </c>
      <c r="I1110" s="2">
        <f>'Moving Avg'!H1110</f>
        <v>2.0310630000000027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1.6722999999999999</v>
      </c>
      <c r="C1111" s="2">
        <f>RSI!I1111</f>
        <v>41.286082916359597</v>
      </c>
      <c r="D1111" s="2">
        <f>MACD!E1111</f>
        <v>-4.0491536252246663E-2</v>
      </c>
      <c r="E1111" s="2">
        <f>MACD!F1111</f>
        <v>1.538983580850913E-2</v>
      </c>
      <c r="F1111" s="2">
        <f>'Moving Avg'!D1111</f>
        <v>1.7036799999999999</v>
      </c>
      <c r="G1111" s="2">
        <f>'Moving Avg'!F1111</f>
        <v>1.6903299999999999</v>
      </c>
      <c r="H1111" s="2">
        <f>'Moving Avg'!G1111</f>
        <v>1.8395760000000001</v>
      </c>
      <c r="I1111" s="2">
        <f>'Moving Avg'!H1111</f>
        <v>2.0288675000000023</v>
      </c>
      <c r="J1111" s="5" t="str">
        <f>OBV!F1111</f>
        <v>BULLISH</v>
      </c>
      <c r="K1111" s="5" t="str">
        <f>OBV!G1111</f>
        <v>NEUTRAL</v>
      </c>
      <c r="L1111" s="5" t="str">
        <f>OBV!H1111</f>
        <v>BULLISH DIVERGENCE</v>
      </c>
    </row>
    <row r="1112" spans="1:12" ht="13.5" x14ac:dyDescent="0.25">
      <c r="A1112" s="3">
        <f>RSI!A1112</f>
        <v>43928</v>
      </c>
      <c r="B1112" s="2">
        <f>RSI!B1112</f>
        <v>1.6722999999999999</v>
      </c>
      <c r="C1112" s="2">
        <f>RSI!I1112</f>
        <v>41.286082916359597</v>
      </c>
      <c r="D1112" s="2">
        <f>MACD!E1112</f>
        <v>-4.0958629963412152E-2</v>
      </c>
      <c r="E1112" s="2">
        <f>MACD!F1112</f>
        <v>4.1201426541248743E-3</v>
      </c>
      <c r="F1112" s="2">
        <f>'Moving Avg'!D1112</f>
        <v>1.69662</v>
      </c>
      <c r="G1112" s="2">
        <f>'Moving Avg'!F1112</f>
        <v>1.6840499999999998</v>
      </c>
      <c r="H1112" s="2">
        <f>'Moving Avg'!G1112</f>
        <v>1.8320400000000001</v>
      </c>
      <c r="I1112" s="2">
        <f>'Moving Avg'!H1112</f>
        <v>2.0264640000000025</v>
      </c>
      <c r="J1112" s="5" t="str">
        <f>OBV!F1112</f>
        <v>BULLISH</v>
      </c>
      <c r="K1112" s="5" t="str">
        <f>OBV!G1112</f>
        <v>NEUTRAL</v>
      </c>
      <c r="L1112" s="5" t="str">
        <f>OBV!H1112</f>
        <v>BULLISH DIVERGENCE</v>
      </c>
    </row>
    <row r="1113" spans="1:12" ht="13.5" x14ac:dyDescent="0.25">
      <c r="A1113" s="3">
        <f>RSI!A1113</f>
        <v>43929</v>
      </c>
      <c r="B1113" s="2">
        <f>RSI!B1113</f>
        <v>1.7115</v>
      </c>
      <c r="C1113" s="2">
        <f>RSI!I1113</f>
        <v>46.692441901179187</v>
      </c>
      <c r="D1113" s="2">
        <f>MACD!E1113</f>
        <v>-3.6605399908474778E-2</v>
      </c>
      <c r="E1113" s="2">
        <f>MACD!F1113</f>
        <v>-4.0249658583950566E-3</v>
      </c>
      <c r="F1113" s="2">
        <f>'Moving Avg'!D1113</f>
        <v>1.6903399999999997</v>
      </c>
      <c r="G1113" s="2">
        <f>'Moving Avg'!F1113</f>
        <v>1.681495</v>
      </c>
      <c r="H1113" s="2">
        <f>'Moving Avg'!G1113</f>
        <v>1.8264660000000004</v>
      </c>
      <c r="I1113" s="2">
        <f>'Moving Avg'!H1113</f>
        <v>2.0243260000000025</v>
      </c>
      <c r="J1113" s="5" t="str">
        <f>OBV!F1113</f>
        <v>BULLISH</v>
      </c>
      <c r="K1113" s="5" t="str">
        <f>OBV!G1113</f>
        <v>NEUTRAL</v>
      </c>
      <c r="L1113" s="5" t="str">
        <f>OBV!H1113</f>
        <v>BULLISH DIVERGENCE</v>
      </c>
    </row>
    <row r="1114" spans="1:12" ht="13.5" x14ac:dyDescent="0.25">
      <c r="A1114" s="3">
        <f>RSI!A1114</f>
        <v>43934</v>
      </c>
      <c r="B1114" s="2">
        <f>RSI!B1114</f>
        <v>1.7585999999999999</v>
      </c>
      <c r="C1114" s="2">
        <f>RSI!I1114</f>
        <v>52.367691633344968</v>
      </c>
      <c r="D1114" s="2">
        <f>MACD!E1114</f>
        <v>-4.4112636761062696E-2</v>
      </c>
      <c r="E1114" s="2">
        <f>MACD!F1114</f>
        <v>-1.2042500038928584E-2</v>
      </c>
      <c r="F1114" s="2">
        <f>'Moving Avg'!D1114</f>
        <v>1.6974</v>
      </c>
      <c r="G1114" s="2">
        <f>'Moving Avg'!F1114</f>
        <v>1.6795299999999997</v>
      </c>
      <c r="H1114" s="2">
        <f>'Moving Avg'!G1114</f>
        <v>1.8204200000000004</v>
      </c>
      <c r="I1114" s="2">
        <f>'Moving Avg'!H1114</f>
        <v>2.0226830000000025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1.7076</v>
      </c>
      <c r="C1115" s="2">
        <f>RSI!I1115</f>
        <v>46.584452672147521</v>
      </c>
      <c r="D1115" s="2">
        <f>MACD!E1115</f>
        <v>-4.6831837864815817E-2</v>
      </c>
      <c r="E1115" s="2">
        <f>MACD!F1115</f>
        <v>-1.9000367604106033E-2</v>
      </c>
      <c r="F1115" s="2">
        <f>'Moving Avg'!D1115</f>
        <v>1.7044599999999999</v>
      </c>
      <c r="G1115" s="2">
        <f>'Moving Avg'!F1115</f>
        <v>1.6775650000000002</v>
      </c>
      <c r="H1115" s="2">
        <f>'Moving Avg'!G1115</f>
        <v>1.814532</v>
      </c>
      <c r="I1115" s="2">
        <f>'Moving Avg'!H1115</f>
        <v>2.0204905000000024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1.7468999999999999</v>
      </c>
      <c r="C1116" s="2">
        <f>RSI!I1116</f>
        <v>51.068813132510961</v>
      </c>
      <c r="D1116" s="2">
        <f>MACD!E1116</f>
        <v>-4.4630279323712774E-2</v>
      </c>
      <c r="E1116" s="2">
        <f>MACD!F1116</f>
        <v>-2.4126349948027384E-2</v>
      </c>
      <c r="F1116" s="2">
        <f>'Moving Avg'!D1116</f>
        <v>1.7193799999999999</v>
      </c>
      <c r="G1116" s="2">
        <f>'Moving Avg'!F1116</f>
        <v>1.6779599999999999</v>
      </c>
      <c r="H1116" s="2">
        <f>'Moving Avg'!G1116</f>
        <v>1.8102140000000002</v>
      </c>
      <c r="I1116" s="2">
        <f>'Moving Avg'!H1116</f>
        <v>2.0186680000000026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1.7546999999999999</v>
      </c>
      <c r="C1117" s="2">
        <f>RSI!I1117</f>
        <v>51.931357463819722</v>
      </c>
      <c r="D1117" s="2">
        <f>MACD!E1117</f>
        <v>-4.342244537471518E-2</v>
      </c>
      <c r="E1117" s="2">
        <f>MACD!F1117</f>
        <v>-2.7985569033364945E-2</v>
      </c>
      <c r="F1117" s="2">
        <f>'Moving Avg'!D1117</f>
        <v>1.73586</v>
      </c>
      <c r="G1117" s="2">
        <f>'Moving Avg'!F1117</f>
        <v>1.6824750000000002</v>
      </c>
      <c r="H1117" s="2">
        <f>'Moving Avg'!G1117</f>
        <v>1.8072299999999999</v>
      </c>
      <c r="I1117" s="2">
        <f>'Moving Avg'!H1117</f>
        <v>2.0167460000000026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1.79</v>
      </c>
      <c r="C1118" s="2">
        <f>RSI!I1118</f>
        <v>55.734364789764108</v>
      </c>
      <c r="D1118" s="2">
        <f>MACD!E1118</f>
        <v>-3.9702091763680558E-2</v>
      </c>
      <c r="E1118" s="2">
        <f>MACD!F1118</f>
        <v>-3.0328873579428071E-2</v>
      </c>
      <c r="F1118" s="2">
        <f>'Moving Avg'!D1118</f>
        <v>1.75156</v>
      </c>
      <c r="G1118" s="2">
        <f>'Moving Avg'!F1118</f>
        <v>1.6934650000000002</v>
      </c>
      <c r="H1118" s="2">
        <f>'Moving Avg'!G1118</f>
        <v>1.8053460000000001</v>
      </c>
      <c r="I1118" s="2">
        <f>'Moving Avg'!H1118</f>
        <v>2.0150005000000024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1.7743</v>
      </c>
      <c r="C1119" s="2">
        <f>RSI!I1119</f>
        <v>53.699456573178296</v>
      </c>
      <c r="D1119" s="2">
        <f>MACD!E1119</f>
        <v>-3.8724013102457322E-2</v>
      </c>
      <c r="E1119" s="2">
        <f>MACD!F1119</f>
        <v>-3.2007901484033922E-2</v>
      </c>
      <c r="F1119" s="2">
        <f>'Moving Avg'!D1119</f>
        <v>1.7547000000000001</v>
      </c>
      <c r="G1119" s="2">
        <f>'Moving Avg'!F1119</f>
        <v>1.7013149999999999</v>
      </c>
      <c r="H1119" s="2">
        <f>'Moving Avg'!G1119</f>
        <v>1.8020480000000001</v>
      </c>
      <c r="I1119" s="2">
        <f>'Moving Avg'!H1119</f>
        <v>2.0131765000000024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1.8057000000000001</v>
      </c>
      <c r="C1120" s="2">
        <f>RSI!I1120</f>
        <v>57.07502199833462</v>
      </c>
      <c r="D1120" s="2">
        <f>MACD!E1120</f>
        <v>-4.826968921571595E-2</v>
      </c>
      <c r="E1120" s="2">
        <f>MACD!F1120</f>
        <v>-3.5260259030370326E-2</v>
      </c>
      <c r="F1120" s="2">
        <f>'Moving Avg'!D1120</f>
        <v>1.7743200000000001</v>
      </c>
      <c r="G1120" s="2">
        <f>'Moving Avg'!F1120</f>
        <v>1.71309</v>
      </c>
      <c r="H1120" s="2">
        <f>'Moving Avg'!G1120</f>
        <v>1.7989060000000003</v>
      </c>
      <c r="I1120" s="2">
        <f>'Moving Avg'!H1120</f>
        <v>2.0114920000000023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1.845</v>
      </c>
      <c r="C1121" s="2">
        <f>RSI!I1121</f>
        <v>60.915719868679027</v>
      </c>
      <c r="D1121" s="2">
        <f>MACD!E1121</f>
        <v>-5.9629752390312429E-2</v>
      </c>
      <c r="E1121" s="2">
        <f>MACD!F1121</f>
        <v>-4.0134157702358744E-2</v>
      </c>
      <c r="F1121" s="2">
        <f>'Moving Avg'!D1121</f>
        <v>1.7939399999999999</v>
      </c>
      <c r="G1121" s="2">
        <f>'Moving Avg'!F1121</f>
        <v>1.724475</v>
      </c>
      <c r="H1121" s="2">
        <f>'Moving Avg'!G1121</f>
        <v>1.7965500000000001</v>
      </c>
      <c r="I1121" s="2">
        <f>'Moving Avg'!H1121</f>
        <v>2.0100730000000024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1.79</v>
      </c>
      <c r="C1122" s="2">
        <f>RSI!I1122</f>
        <v>53.677273897986858</v>
      </c>
      <c r="D1122" s="2">
        <f>MACD!E1122</f>
        <v>-6.5744562542599416E-2</v>
      </c>
      <c r="E1122" s="2">
        <f>MACD!F1122</f>
        <v>-4.525623867040688E-2</v>
      </c>
      <c r="F1122" s="2">
        <f>'Moving Avg'!D1122</f>
        <v>1.8009999999999997</v>
      </c>
      <c r="G1122" s="2">
        <f>'Moving Avg'!F1122</f>
        <v>1.7307549999999998</v>
      </c>
      <c r="H1122" s="2">
        <f>'Moving Avg'!G1122</f>
        <v>1.7930940000000004</v>
      </c>
      <c r="I1122" s="2">
        <f>'Moving Avg'!H1122</f>
        <v>2.0082925000000027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1.7390000000000001</v>
      </c>
      <c r="C1123" s="2">
        <f>RSI!I1123</f>
        <v>47.983501968201324</v>
      </c>
      <c r="D1123" s="2">
        <f>MACD!E1123</f>
        <v>-6.1318905966270432E-2</v>
      </c>
      <c r="E1123" s="2">
        <f>MACD!F1123</f>
        <v>-4.846877212957959E-2</v>
      </c>
      <c r="F1123" s="2">
        <f>'Moving Avg'!D1123</f>
        <v>1.7908000000000002</v>
      </c>
      <c r="G1123" s="2">
        <f>'Moving Avg'!F1123</f>
        <v>1.7321300000000002</v>
      </c>
      <c r="H1123" s="2">
        <f>'Moving Avg'!G1123</f>
        <v>1.7886180000000003</v>
      </c>
      <c r="I1123" s="2">
        <f>'Moving Avg'!H1123</f>
        <v>2.0062570000000024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</row>
    <row r="1124" spans="1:12" ht="13.5" x14ac:dyDescent="0.25">
      <c r="A1124" s="3">
        <f>RSI!A1124</f>
        <v>43948</v>
      </c>
      <c r="B1124" s="2">
        <f>RSI!B1124</f>
        <v>1.6879999999999999</v>
      </c>
      <c r="C1124" s="2">
        <f>RSI!I1124</f>
        <v>43.064126798807159</v>
      </c>
      <c r="D1124" s="2">
        <f>MACD!E1124</f>
        <v>-4.6442178951012325E-2</v>
      </c>
      <c r="E1124" s="2">
        <f>MACD!F1124</f>
        <v>-4.8063453493866141E-2</v>
      </c>
      <c r="F1124" s="2">
        <f>'Moving Avg'!D1124</f>
        <v>1.7735399999999999</v>
      </c>
      <c r="G1124" s="2">
        <f>'Moving Avg'!F1124</f>
        <v>1.7335049999999999</v>
      </c>
      <c r="H1124" s="2">
        <f>'Moving Avg'!G1124</f>
        <v>1.7843000000000004</v>
      </c>
      <c r="I1124" s="2">
        <f>'Moving Avg'!H1124</f>
        <v>2.0052645000000027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1.6409</v>
      </c>
      <c r="C1125" s="2">
        <f>RSI!I1125</f>
        <v>39.079377062077008</v>
      </c>
      <c r="D1125" s="2">
        <f>MACD!E1125</f>
        <v>-3.7810074549303074E-2</v>
      </c>
      <c r="E1125" s="2">
        <f>MACD!F1125</f>
        <v>-4.6012777704953531E-2</v>
      </c>
      <c r="F1125" s="2">
        <f>'Moving Avg'!D1125</f>
        <v>1.74058</v>
      </c>
      <c r="G1125" s="2">
        <f>'Moving Avg'!F1125</f>
        <v>1.7325250000000001</v>
      </c>
      <c r="H1125" s="2">
        <f>'Moving Avg'!G1125</f>
        <v>1.7782560000000001</v>
      </c>
      <c r="I1125" s="2">
        <f>'Moving Avg'!H1125</f>
        <v>2.0024580000000025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1.5938000000000001</v>
      </c>
      <c r="C1126" s="2">
        <f>RSI!I1126</f>
        <v>35.538067468475916</v>
      </c>
      <c r="D1126" s="2">
        <f>MACD!E1126</f>
        <v>-2.0320989054524619E-2</v>
      </c>
      <c r="E1126" s="2">
        <f>MACD!F1126</f>
        <v>-4.0874419974867751E-2</v>
      </c>
      <c r="F1126" s="2">
        <f>'Moving Avg'!D1126</f>
        <v>1.6903400000000002</v>
      </c>
      <c r="G1126" s="2">
        <f>'Moving Avg'!F1126</f>
        <v>1.7268349999999999</v>
      </c>
      <c r="H1126" s="2">
        <f>'Moving Avg'!G1126</f>
        <v>1.7712700000000001</v>
      </c>
      <c r="I1126" s="2">
        <f>'Moving Avg'!H1126</f>
        <v>1.999357000000002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1.5467</v>
      </c>
      <c r="C1127" s="2">
        <f>RSI!I1127</f>
        <v>32.378300886774937</v>
      </c>
      <c r="D1127" s="2">
        <f>MACD!E1127</f>
        <v>4.648236223392388E-5</v>
      </c>
      <c r="E1127" s="2">
        <f>MACD!F1127</f>
        <v>-3.269023950744742E-2</v>
      </c>
      <c r="F1127" s="2">
        <f>'Moving Avg'!D1127</f>
        <v>1.6416799999999998</v>
      </c>
      <c r="G1127" s="2">
        <f>'Moving Avg'!F1127</f>
        <v>1.7187899999999998</v>
      </c>
      <c r="H1127" s="2">
        <f>'Moving Avg'!G1127</f>
        <v>1.7633420000000002</v>
      </c>
      <c r="I1127" s="2">
        <f>'Moving Avg'!H1127</f>
        <v>1.996295500000002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1.5427</v>
      </c>
      <c r="C1128" s="2">
        <f>RSI!I1128</f>
        <v>32.117131832736689</v>
      </c>
      <c r="D1128" s="2">
        <f>MACD!E1128</f>
        <v>2.4100809171805571E-2</v>
      </c>
      <c r="E1128" s="2">
        <f>MACD!F1128</f>
        <v>-2.1332029771596824E-2</v>
      </c>
      <c r="F1128" s="2">
        <f>'Moving Avg'!D1128</f>
        <v>1.60242</v>
      </c>
      <c r="G1128" s="2">
        <f>'Moving Avg'!F1128</f>
        <v>1.7087800000000002</v>
      </c>
      <c r="H1128" s="2">
        <f>'Moving Avg'!G1128</f>
        <v>1.7550200000000005</v>
      </c>
      <c r="I1128" s="2">
        <f>'Moving Avg'!H1128</f>
        <v>1.9930960000000022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1.5427</v>
      </c>
      <c r="C1129" s="2">
        <f>RSI!I1129</f>
        <v>32.117131832736689</v>
      </c>
      <c r="D1129" s="2">
        <f>MACD!E1129</f>
        <v>4.3074987621791294E-2</v>
      </c>
      <c r="E1129" s="2">
        <f>MACD!F1129</f>
        <v>-8.4506262929192003E-3</v>
      </c>
      <c r="F1129" s="2">
        <f>'Moving Avg'!D1129</f>
        <v>1.5733599999999999</v>
      </c>
      <c r="G1129" s="2">
        <f>'Moving Avg'!F1129</f>
        <v>1.6997500000000003</v>
      </c>
      <c r="H1129" s="2">
        <f>'Moving Avg'!G1129</f>
        <v>1.7474040000000002</v>
      </c>
      <c r="I1129" s="2">
        <f>'Moving Avg'!H1129</f>
        <v>1.9899360000000021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1.5387999999999999</v>
      </c>
      <c r="C1130" s="2">
        <f>RSI!I1130</f>
        <v>31.826839769846188</v>
      </c>
      <c r="D1130" s="2">
        <f>MACD!E1130</f>
        <v>6.5208888257856534E-2</v>
      </c>
      <c r="E1130" s="2">
        <f>MACD!F1130</f>
        <v>6.2812766172359478E-3</v>
      </c>
      <c r="F1130" s="2">
        <f>'Moving Avg'!D1130</f>
        <v>1.55294</v>
      </c>
      <c r="G1130" s="2">
        <f>'Moving Avg'!F1130</f>
        <v>1.6930749999999999</v>
      </c>
      <c r="H1130" s="2">
        <f>'Moving Avg'!G1130</f>
        <v>1.7390820000000002</v>
      </c>
      <c r="I1130" s="2">
        <f>'Moving Avg'!H1130</f>
        <v>1.9867565000000018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1.5308999999999999</v>
      </c>
      <c r="C1131" s="2">
        <f>RSI!I1131</f>
        <v>31.211437149210852</v>
      </c>
      <c r="D1131" s="2">
        <f>MACD!E1131</f>
        <v>9.1480076639299579E-2</v>
      </c>
      <c r="E1131" s="2">
        <f>MACD!F1131</f>
        <v>2.3321036621648673E-2</v>
      </c>
      <c r="F1131" s="2">
        <f>'Moving Avg'!D1131</f>
        <v>1.54036</v>
      </c>
      <c r="G1131" s="2">
        <f>'Moving Avg'!F1131</f>
        <v>1.6860050000000002</v>
      </c>
      <c r="H1131" s="2">
        <f>'Moving Avg'!G1131</f>
        <v>1.7308379999999999</v>
      </c>
      <c r="I1131" s="2">
        <f>'Moving Avg'!H1131</f>
        <v>1.9839300000000017</v>
      </c>
      <c r="J1131" s="5" t="str">
        <f>OBV!F1131</f>
        <v>BEARISH</v>
      </c>
      <c r="K1131" s="5" t="str">
        <f>OBV!G1131</f>
        <v>NEUTRAL</v>
      </c>
      <c r="L1131" s="5" t="str">
        <f>OBV!H1131</f>
        <v>CONFIRMED BEARISH</v>
      </c>
    </row>
    <row r="1132" spans="1:12" ht="13.5" x14ac:dyDescent="0.25">
      <c r="A1132" s="3">
        <f>RSI!A1132</f>
        <v>43959</v>
      </c>
      <c r="B1132" s="2">
        <f>RSI!B1132</f>
        <v>1.5308999999999999</v>
      </c>
      <c r="C1132" s="2">
        <f>RSI!I1132</f>
        <v>31.211437149210852</v>
      </c>
      <c r="D1132" s="2">
        <f>MACD!E1132</f>
        <v>0.1061383572613499</v>
      </c>
      <c r="E1132" s="2">
        <f>MACD!F1132</f>
        <v>3.9884500749588922E-2</v>
      </c>
      <c r="F1132" s="2">
        <f>'Moving Avg'!D1132</f>
        <v>1.5371999999999999</v>
      </c>
      <c r="G1132" s="2">
        <f>'Moving Avg'!F1132</f>
        <v>1.6789350000000003</v>
      </c>
      <c r="H1132" s="2">
        <f>'Moving Avg'!G1132</f>
        <v>1.7229860000000001</v>
      </c>
      <c r="I1132" s="2">
        <f>'Moving Avg'!H1132</f>
        <v>1.9811820000000013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</row>
    <row r="1133" spans="1:12" ht="13.5" x14ac:dyDescent="0.25">
      <c r="A1133" s="3">
        <f>RSI!A1133</f>
        <v>43962</v>
      </c>
      <c r="B1133" s="2">
        <f>RSI!B1133</f>
        <v>1.5113000000000001</v>
      </c>
      <c r="C1133" s="2">
        <f>RSI!I1133</f>
        <v>29.56644697370389</v>
      </c>
      <c r="D1133" s="2">
        <f>MACD!E1133</f>
        <v>0.11297161578561887</v>
      </c>
      <c r="E1133" s="2">
        <f>MACD!F1133</f>
        <v>5.4501923756794912E-2</v>
      </c>
      <c r="F1133" s="2">
        <f>'Moving Avg'!D1133</f>
        <v>1.5309200000000001</v>
      </c>
      <c r="G1133" s="2">
        <f>'Moving Avg'!F1133</f>
        <v>1.6689249999999998</v>
      </c>
      <c r="H1133" s="2">
        <f>'Moving Avg'!G1133</f>
        <v>1.7151340000000002</v>
      </c>
      <c r="I1133" s="2">
        <f>'Moving Avg'!H1133</f>
        <v>1.9781395000000015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</row>
    <row r="1134" spans="1:12" ht="13.5" x14ac:dyDescent="0.25">
      <c r="A1134" s="3">
        <f>RSI!A1134</f>
        <v>43963</v>
      </c>
      <c r="B1134" s="2">
        <f>RSI!B1134</f>
        <v>1.4995000000000001</v>
      </c>
      <c r="C1134" s="2">
        <f>RSI!I1134</f>
        <v>28.589509288967449</v>
      </c>
      <c r="D1134" s="2">
        <f>MACD!E1134</f>
        <v>0.11266067456348638</v>
      </c>
      <c r="E1134" s="2">
        <f>MACD!F1134</f>
        <v>6.6133673918133212E-2</v>
      </c>
      <c r="F1134" s="2">
        <f>'Moving Avg'!D1134</f>
        <v>1.5222800000000001</v>
      </c>
      <c r="G1134" s="2">
        <f>'Moving Avg'!F1134</f>
        <v>1.6559699999999999</v>
      </c>
      <c r="H1134" s="2">
        <f>'Moving Avg'!G1134</f>
        <v>1.7066540000000001</v>
      </c>
      <c r="I1134" s="2">
        <f>'Moving Avg'!H1134</f>
        <v>1.9753915000000015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</row>
    <row r="1135" spans="1:12" ht="13.5" x14ac:dyDescent="0.25">
      <c r="A1135" s="3">
        <f>RSI!A1135</f>
        <v>43964</v>
      </c>
      <c r="B1135" s="2">
        <f>RSI!B1135</f>
        <v>1.5427</v>
      </c>
      <c r="C1135" s="2">
        <f>RSI!I1135</f>
        <v>36.820134805273071</v>
      </c>
      <c r="D1135" s="2">
        <f>MACD!E1135</f>
        <v>0.10283517161664779</v>
      </c>
      <c r="E1135" s="2">
        <f>MACD!F1135</f>
        <v>7.3473973457836128E-2</v>
      </c>
      <c r="F1135" s="2">
        <f>'Moving Avg'!D1135</f>
        <v>1.5230600000000001</v>
      </c>
      <c r="G1135" s="2">
        <f>'Moving Avg'!F1135</f>
        <v>1.6477250000000001</v>
      </c>
      <c r="H1135" s="2">
        <f>'Moving Avg'!G1135</f>
        <v>1.6994300000000002</v>
      </c>
      <c r="I1135" s="2">
        <f>'Moving Avg'!H1135</f>
        <v>1.9725260000000018</v>
      </c>
      <c r="J1135" s="5" t="str">
        <f>OBV!F1135</f>
        <v>BEARISH</v>
      </c>
      <c r="K1135" s="5" t="str">
        <f>OBV!G1135</f>
        <v>NEUTRAL</v>
      </c>
      <c r="L1135" s="5" t="str">
        <f>OBV!H1135</f>
        <v>BEARISH DIVERGENCE</v>
      </c>
    </row>
    <row r="1136" spans="1:12" ht="13.5" x14ac:dyDescent="0.25">
      <c r="A1136" s="3">
        <f>RSI!A1136</f>
        <v>43965</v>
      </c>
      <c r="B1136" s="2">
        <f>RSI!B1136</f>
        <v>1.5308999999999999</v>
      </c>
      <c r="C1136" s="2">
        <f>RSI!I1136</f>
        <v>35.612713500704601</v>
      </c>
      <c r="D1136" s="2">
        <f>MACD!E1136</f>
        <v>8.871222575668436E-2</v>
      </c>
      <c r="E1136" s="2">
        <f>MACD!F1136</f>
        <v>7.652162391760578E-2</v>
      </c>
      <c r="F1136" s="2">
        <f>'Moving Avg'!D1136</f>
        <v>1.5230600000000001</v>
      </c>
      <c r="G1136" s="2">
        <f>'Moving Avg'!F1136</f>
        <v>1.6369250000000002</v>
      </c>
      <c r="H1136" s="2">
        <f>'Moving Avg'!G1136</f>
        <v>1.69197</v>
      </c>
      <c r="I1136" s="2">
        <f>'Moving Avg'!H1136</f>
        <v>1.969601500000002</v>
      </c>
      <c r="J1136" s="5" t="str">
        <f>OBV!F1136</f>
        <v>BEARISH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1.4956</v>
      </c>
      <c r="C1137" s="2">
        <f>RSI!I1137</f>
        <v>32.209885322797547</v>
      </c>
      <c r="D1137" s="2">
        <f>MACD!E1137</f>
        <v>7.2721744233844809E-2</v>
      </c>
      <c r="E1137" s="2">
        <f>MACD!F1137</f>
        <v>7.5761647980853594E-2</v>
      </c>
      <c r="F1137" s="2">
        <f>'Moving Avg'!D1137</f>
        <v>1.516</v>
      </c>
      <c r="G1137" s="2">
        <f>'Moving Avg'!F1137</f>
        <v>1.6239699999999999</v>
      </c>
      <c r="H1137" s="2">
        <f>'Moving Avg'!G1137</f>
        <v>1.6836479999999998</v>
      </c>
      <c r="I1137" s="2">
        <f>'Moving Avg'!H1137</f>
        <v>1.9668145000000019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1.4523999999999999</v>
      </c>
      <c r="C1138" s="2">
        <f>RSI!I1138</f>
        <v>28.607364285162092</v>
      </c>
      <c r="D1138" s="2">
        <f>MACD!E1138</f>
        <v>6.2531802935507752E-2</v>
      </c>
      <c r="E1138" s="2">
        <f>MACD!F1138</f>
        <v>7.3115678971784434E-2</v>
      </c>
      <c r="F1138" s="2">
        <f>'Moving Avg'!D1138</f>
        <v>1.5042199999999999</v>
      </c>
      <c r="G1138" s="2">
        <f>'Moving Avg'!F1138</f>
        <v>1.6070899999999999</v>
      </c>
      <c r="H1138" s="2">
        <f>'Moving Avg'!G1138</f>
        <v>1.6743839999999997</v>
      </c>
      <c r="I1138" s="2">
        <f>'Moving Avg'!H1138</f>
        <v>1.963576000000002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1.4602999999999999</v>
      </c>
      <c r="C1139" s="2">
        <f>RSI!I1139</f>
        <v>30.146002931537311</v>
      </c>
      <c r="D1139" s="2">
        <f>MACD!E1139</f>
        <v>5.4279492198229251E-2</v>
      </c>
      <c r="E1139" s="2">
        <f>MACD!F1139</f>
        <v>6.9348441617073403E-2</v>
      </c>
      <c r="F1139" s="2">
        <f>'Moving Avg'!D1139</f>
        <v>1.49638</v>
      </c>
      <c r="G1139" s="2">
        <f>'Moving Avg'!F1139</f>
        <v>1.5913899999999996</v>
      </c>
      <c r="H1139" s="2">
        <f>'Moving Avg'!G1139</f>
        <v>1.6651979999999997</v>
      </c>
      <c r="I1139" s="2">
        <f>'Moving Avg'!H1139</f>
        <v>1.960377000000002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1.4917</v>
      </c>
      <c r="C1140" s="2">
        <f>RSI!I1140</f>
        <v>36.045830569689528</v>
      </c>
      <c r="D1140" s="2">
        <f>MACD!E1140</f>
        <v>4.5208542279299158E-2</v>
      </c>
      <c r="E1140" s="2">
        <f>MACD!F1140</f>
        <v>6.452046174951856E-2</v>
      </c>
      <c r="F1140" s="2">
        <f>'Moving Avg'!D1140</f>
        <v>1.4861799999999998</v>
      </c>
      <c r="G1140" s="2">
        <f>'Moving Avg'!F1140</f>
        <v>1.5756899999999998</v>
      </c>
      <c r="H1140" s="2">
        <f>'Moving Avg'!G1140</f>
        <v>1.6577399999999998</v>
      </c>
      <c r="I1140" s="2">
        <f>'Moving Avg'!H1140</f>
        <v>1.9573545000000021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1.4917</v>
      </c>
      <c r="C1141" s="2">
        <f>RSI!I1141</f>
        <v>36.045830569689521</v>
      </c>
      <c r="D1141" s="2">
        <f>MACD!E1141</f>
        <v>3.69078431430514E-2</v>
      </c>
      <c r="E1141" s="2">
        <f>MACD!F1141</f>
        <v>5.899793802822513E-2</v>
      </c>
      <c r="F1141" s="2">
        <f>'Moving Avg'!D1141</f>
        <v>1.4783399999999998</v>
      </c>
      <c r="G1141" s="2">
        <f>'Moving Avg'!F1141</f>
        <v>1.5580250000000002</v>
      </c>
      <c r="H1141" s="2">
        <f>'Moving Avg'!G1141</f>
        <v>1.6506739999999995</v>
      </c>
      <c r="I1141" s="2">
        <f>'Moving Avg'!H1141</f>
        <v>1.9545085000000018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1.4956</v>
      </c>
      <c r="C1142" s="2">
        <f>RSI!I1142</f>
        <v>36.814552819729442</v>
      </c>
      <c r="D1142" s="2">
        <f>MACD!E1142</f>
        <v>3.0141678940657446E-2</v>
      </c>
      <c r="E1142" s="2">
        <f>MACD!F1142</f>
        <v>5.3226686210711596E-2</v>
      </c>
      <c r="F1142" s="2">
        <f>'Moving Avg'!D1142</f>
        <v>1.47834</v>
      </c>
      <c r="G1142" s="2">
        <f>'Moving Avg'!F1142</f>
        <v>1.5433049999999999</v>
      </c>
      <c r="H1142" s="2">
        <f>'Moving Avg'!G1142</f>
        <v>1.6446279999999995</v>
      </c>
      <c r="I1142" s="2">
        <f>'Moving Avg'!H1142</f>
        <v>1.9516820000000019</v>
      </c>
      <c r="J1142" s="5" t="str">
        <f>OBV!F1142</f>
        <v>BULLISH</v>
      </c>
      <c r="K1142" s="5" t="str">
        <f>OBV!G1142</f>
        <v>NEUTRAL</v>
      </c>
      <c r="L1142" s="5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1.5308999999999999</v>
      </c>
      <c r="C1143" s="2">
        <f>RSI!I1143</f>
        <v>43.441223333766324</v>
      </c>
      <c r="D1143" s="2">
        <f>MACD!E1143</f>
        <v>1.9269137996437813E-2</v>
      </c>
      <c r="E1143" s="2">
        <f>MACD!F1143</f>
        <v>4.643517656785684E-2</v>
      </c>
      <c r="F1143" s="2">
        <f>'Moving Avg'!D1143</f>
        <v>1.4940399999999998</v>
      </c>
      <c r="G1143" s="2">
        <f>'Moving Avg'!F1143</f>
        <v>1.5329000000000002</v>
      </c>
      <c r="H1143" s="2">
        <f>'Moving Avg'!G1143</f>
        <v>1.6399939999999995</v>
      </c>
      <c r="I1143" s="2">
        <f>'Moving Avg'!H1143</f>
        <v>1.9493265000000017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43978</v>
      </c>
      <c r="B1144" s="2">
        <f>RSI!B1144</f>
        <v>1.5152000000000001</v>
      </c>
      <c r="C1144" s="2">
        <f>RSI!I1144</f>
        <v>41.363420248365557</v>
      </c>
      <c r="D1144" s="2">
        <f>MACD!E1144</f>
        <v>9.6553906698106928E-3</v>
      </c>
      <c r="E1144" s="2">
        <f>MACD!F1144</f>
        <v>3.9079219388247606E-2</v>
      </c>
      <c r="F1144" s="2">
        <f>'Moving Avg'!D1144</f>
        <v>1.50502</v>
      </c>
      <c r="G1144" s="2">
        <f>'Moving Avg'!F1144</f>
        <v>1.5242599999999999</v>
      </c>
      <c r="H1144" s="2">
        <f>'Moving Avg'!G1144</f>
        <v>1.6343399999999997</v>
      </c>
      <c r="I1144" s="2">
        <f>'Moving Avg'!H1144</f>
        <v>1.9468925000000015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1.4917</v>
      </c>
      <c r="C1145" s="2">
        <f>RSI!I1145</f>
        <v>38.402575821823959</v>
      </c>
      <c r="D1145" s="2">
        <f>MACD!E1145</f>
        <v>1.0221196716814207E-2</v>
      </c>
      <c r="E1145" s="2">
        <f>MACD!F1145</f>
        <v>3.3307614853960929E-2</v>
      </c>
      <c r="F1145" s="2">
        <f>'Moving Avg'!D1145</f>
        <v>1.50502</v>
      </c>
      <c r="G1145" s="2">
        <f>'Moving Avg'!F1145</f>
        <v>1.5168000000000001</v>
      </c>
      <c r="H1145" s="2">
        <f>'Moving Avg'!G1145</f>
        <v>1.6292359999999995</v>
      </c>
      <c r="I1145" s="2">
        <f>'Moving Avg'!H1145</f>
        <v>1.9443410000000014</v>
      </c>
      <c r="J1145" s="5" t="str">
        <f>OBV!F1145</f>
        <v>BULLISH</v>
      </c>
      <c r="K1145" s="5" t="str">
        <f>OBV!G1145</f>
        <v>NEUTRAL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1.4917</v>
      </c>
      <c r="C1146" s="2">
        <f>RSI!I1146</f>
        <v>38.402575821823952</v>
      </c>
      <c r="D1146" s="2">
        <f>MACD!E1146</f>
        <v>9.3138231443319341E-3</v>
      </c>
      <c r="E1146" s="2">
        <f>MACD!F1146</f>
        <v>2.8508856512035129E-2</v>
      </c>
      <c r="F1146" s="2">
        <f>'Moving Avg'!D1146</f>
        <v>1.50502</v>
      </c>
      <c r="G1146" s="2">
        <f>'Moving Avg'!F1146</f>
        <v>1.5116950000000002</v>
      </c>
      <c r="H1146" s="2">
        <f>'Moving Avg'!G1146</f>
        <v>1.6242899999999991</v>
      </c>
      <c r="I1146" s="2">
        <f>'Moving Avg'!H1146</f>
        <v>1.941985500000001</v>
      </c>
      <c r="J1146" s="5" t="str">
        <f>OBV!F1146</f>
        <v>BULLISH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1.4484999999999999</v>
      </c>
      <c r="C1147" s="2">
        <f>RSI!I1147</f>
        <v>33.317912711954037</v>
      </c>
      <c r="D1147" s="2">
        <f>MACD!E1147</f>
        <v>6.7127319049875567E-3</v>
      </c>
      <c r="E1147" s="2">
        <f>MACD!F1147</f>
        <v>2.4149631590625616E-2</v>
      </c>
      <c r="F1147" s="2">
        <f>'Moving Avg'!D1147</f>
        <v>1.4956</v>
      </c>
      <c r="G1147" s="2">
        <f>'Moving Avg'!F1147</f>
        <v>1.5067850000000003</v>
      </c>
      <c r="H1147" s="2">
        <f>'Moving Avg'!G1147</f>
        <v>1.6199719999999997</v>
      </c>
      <c r="I1147" s="2">
        <f>'Moving Avg'!H1147</f>
        <v>1.9391200000000008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</row>
    <row r="1148" spans="1:12" ht="13.5" x14ac:dyDescent="0.25">
      <c r="A1148" s="3">
        <f>RSI!A1148</f>
        <v>43984</v>
      </c>
      <c r="B1148" s="2">
        <f>RSI!B1148</f>
        <v>1.4917</v>
      </c>
      <c r="C1148" s="2">
        <f>RSI!I1148</f>
        <v>41.639488975989394</v>
      </c>
      <c r="D1148" s="2">
        <f>MACD!E1148</f>
        <v>-4.7110601703392874E-3</v>
      </c>
      <c r="E1148" s="2">
        <f>MACD!F1148</f>
        <v>1.8377493238432636E-2</v>
      </c>
      <c r="F1148" s="2">
        <f>'Moving Avg'!D1148</f>
        <v>1.48776</v>
      </c>
      <c r="G1148" s="2">
        <f>'Moving Avg'!F1148</f>
        <v>1.5042350000000002</v>
      </c>
      <c r="H1148" s="2">
        <f>'Moving Avg'!G1148</f>
        <v>1.6184019999999995</v>
      </c>
      <c r="I1148" s="2">
        <f>'Moving Avg'!H1148</f>
        <v>1.9364705000000006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</row>
    <row r="1149" spans="1:12" ht="13.5" x14ac:dyDescent="0.25">
      <c r="A1149" s="3">
        <f>RSI!A1149</f>
        <v>43985</v>
      </c>
      <c r="B1149" s="2">
        <f>RSI!B1149</f>
        <v>1.5348999999999999</v>
      </c>
      <c r="C1149" s="2">
        <f>RSI!I1149</f>
        <v>48.553596301339134</v>
      </c>
      <c r="D1149" s="2">
        <f>MACD!E1149</f>
        <v>-1.6040115953910306E-2</v>
      </c>
      <c r="E1149" s="2">
        <f>MACD!F1149</f>
        <v>1.1493971399964048E-2</v>
      </c>
      <c r="F1149" s="2">
        <f>'Moving Avg'!D1149</f>
        <v>1.4916999999999998</v>
      </c>
      <c r="G1149" s="2">
        <f>'Moving Avg'!F1149</f>
        <v>1.5038450000000003</v>
      </c>
      <c r="H1149" s="2">
        <f>'Moving Avg'!G1149</f>
        <v>1.6167539999999994</v>
      </c>
      <c r="I1149" s="2">
        <f>'Moving Avg'!H1149</f>
        <v>1.9337425000000004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1.5781000000000001</v>
      </c>
      <c r="C1150" s="2">
        <f>RSI!I1150</f>
        <v>54.374725094338864</v>
      </c>
      <c r="D1150" s="2">
        <f>MACD!E1150</f>
        <v>-2.3952736685153742E-2</v>
      </c>
      <c r="E1150" s="2">
        <f>MACD!F1150</f>
        <v>4.4046297829404895E-3</v>
      </c>
      <c r="F1150" s="2">
        <f>'Moving Avg'!D1150</f>
        <v>1.5089799999999998</v>
      </c>
      <c r="G1150" s="2">
        <f>'Moving Avg'!F1150</f>
        <v>1.5058100000000001</v>
      </c>
      <c r="H1150" s="2">
        <f>'Moving Avg'!G1150</f>
        <v>1.6169119999999995</v>
      </c>
      <c r="I1150" s="2">
        <f>'Moving Avg'!H1150</f>
        <v>1.9312305000000003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1.6252</v>
      </c>
      <c r="C1151" s="2">
        <f>RSI!I1151</f>
        <v>59.72536412484002</v>
      </c>
      <c r="D1151" s="2">
        <f>MACD!E1151</f>
        <v>-3.4352622025185964E-2</v>
      </c>
      <c r="E1151" s="2">
        <f>MACD!F1151</f>
        <v>-3.3468205786848014E-3</v>
      </c>
      <c r="F1151" s="2">
        <f>'Moving Avg'!D1151</f>
        <v>1.5356799999999999</v>
      </c>
      <c r="G1151" s="2">
        <f>'Moving Avg'!F1151</f>
        <v>1.5105250000000001</v>
      </c>
      <c r="H1151" s="2">
        <f>'Moving Avg'!G1151</f>
        <v>1.6170699999999996</v>
      </c>
      <c r="I1151" s="2">
        <f>'Moving Avg'!H1151</f>
        <v>1.9289540000000003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1.5308999999999999</v>
      </c>
      <c r="C1152" s="2">
        <f>RSI!I1152</f>
        <v>47.671319366553533</v>
      </c>
      <c r="D1152" s="2">
        <f>MACD!E1152</f>
        <v>-3.6045379804126476E-2</v>
      </c>
      <c r="E1152" s="2">
        <f>MACD!F1152</f>
        <v>-9.8865324237731381E-3</v>
      </c>
      <c r="F1152" s="2">
        <f>'Moving Avg'!D1152</f>
        <v>1.5521600000000002</v>
      </c>
      <c r="G1152" s="2">
        <f>'Moving Avg'!F1152</f>
        <v>1.5105249999999999</v>
      </c>
      <c r="H1152" s="2">
        <f>'Moving Avg'!G1152</f>
        <v>1.6143999999999996</v>
      </c>
      <c r="I1152" s="2">
        <f>'Moving Avg'!H1152</f>
        <v>1.9265004999999999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1.5624</v>
      </c>
      <c r="C1153" s="2">
        <f>RSI!I1153</f>
        <v>51.213397317205036</v>
      </c>
      <c r="D1153" s="2">
        <f>MACD!E1153</f>
        <v>-3.4265684277038355E-2</v>
      </c>
      <c r="E1153" s="2">
        <f>MACD!F1153</f>
        <v>-1.4762362794426182E-2</v>
      </c>
      <c r="F1153" s="2">
        <f>'Moving Avg'!D1153</f>
        <v>1.5663</v>
      </c>
      <c r="G1153" s="2">
        <f>'Moving Avg'!F1153</f>
        <v>1.51308</v>
      </c>
      <c r="H1153" s="2">
        <f>'Moving Avg'!G1153</f>
        <v>1.6114179999999996</v>
      </c>
      <c r="I1153" s="2">
        <f>'Moving Avg'!H1153</f>
        <v>1.9239490000000001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1.5506</v>
      </c>
      <c r="C1154" s="2">
        <f>RSI!I1154</f>
        <v>49.852084941433468</v>
      </c>
      <c r="D1154" s="2">
        <f>MACD!E1154</f>
        <v>-3.4381128701376662E-2</v>
      </c>
      <c r="E1154" s="2">
        <f>MACD!F1154</f>
        <v>-1.8686115975816278E-2</v>
      </c>
      <c r="F1154" s="2">
        <f>'Moving Avg'!D1154</f>
        <v>1.5694399999999999</v>
      </c>
      <c r="G1154" s="2">
        <f>'Moving Avg'!F1154</f>
        <v>1.5156350000000001</v>
      </c>
      <c r="H1154" s="2">
        <f>'Moving Avg'!G1154</f>
        <v>1.6092199999999999</v>
      </c>
      <c r="I1154" s="2">
        <f>'Moving Avg'!H1154</f>
        <v>1.9213585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1.5545</v>
      </c>
      <c r="C1155" s="2">
        <f>RSI!I1155</f>
        <v>50.322092437520823</v>
      </c>
      <c r="D1155" s="2">
        <f>MACD!E1155</f>
        <v>-3.8387461185386718E-2</v>
      </c>
      <c r="E1155" s="2">
        <f>MACD!F1155</f>
        <v>-2.2626385017730368E-2</v>
      </c>
      <c r="F1155" s="2">
        <f>'Moving Avg'!D1155</f>
        <v>1.5647199999999999</v>
      </c>
      <c r="G1155" s="2">
        <f>'Moving Avg'!F1155</f>
        <v>1.5162249999999999</v>
      </c>
      <c r="H1155" s="2">
        <f>'Moving Avg'!G1155</f>
        <v>1.6071</v>
      </c>
      <c r="I1155" s="2">
        <f>'Moving Avg'!H1155</f>
        <v>1.9187874999999999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</row>
    <row r="1156" spans="1:12" ht="13.5" x14ac:dyDescent="0.25">
      <c r="A1156" s="3">
        <f>RSI!A1156</f>
        <v>43994</v>
      </c>
      <c r="B1156" s="2">
        <f>RSI!B1156</f>
        <v>1.5308999999999999</v>
      </c>
      <c r="C1156" s="2">
        <f>RSI!I1156</f>
        <v>47.425446520215679</v>
      </c>
      <c r="D1156" s="2">
        <f>MACD!E1156</f>
        <v>-4.0056383089549508E-2</v>
      </c>
      <c r="E1156" s="2">
        <f>MACD!F1156</f>
        <v>-2.6112384632094195E-2</v>
      </c>
      <c r="F1156" s="2">
        <f>'Moving Avg'!D1156</f>
        <v>1.54586</v>
      </c>
      <c r="G1156" s="2">
        <f>'Moving Avg'!F1156</f>
        <v>1.5162249999999999</v>
      </c>
      <c r="H1156" s="2">
        <f>'Moving Avg'!G1156</f>
        <v>1.603566</v>
      </c>
      <c r="I1156" s="2">
        <f>'Moving Avg'!H1156</f>
        <v>1.9160984999999997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</row>
    <row r="1157" spans="1:12" ht="13.5" x14ac:dyDescent="0.25">
      <c r="A1157" s="3">
        <f>RSI!A1157</f>
        <v>43997</v>
      </c>
      <c r="B1157" s="2">
        <f>RSI!B1157</f>
        <v>1.5192000000000001</v>
      </c>
      <c r="C1157" s="2">
        <f>RSI!I1157</f>
        <v>46.011409438010091</v>
      </c>
      <c r="D1157" s="2">
        <f>MACD!E1157</f>
        <v>-4.7133670814012874E-2</v>
      </c>
      <c r="E1157" s="2">
        <f>MACD!F1157</f>
        <v>-3.0316641868477934E-2</v>
      </c>
      <c r="F1157" s="2">
        <f>'Moving Avg'!D1157</f>
        <v>1.5435200000000002</v>
      </c>
      <c r="G1157" s="2">
        <f>'Moving Avg'!F1157</f>
        <v>1.5174049999999999</v>
      </c>
      <c r="H1157" s="2">
        <f>'Moving Avg'!G1157</f>
        <v>1.5997980000000001</v>
      </c>
      <c r="I1157" s="2">
        <f>'Moving Avg'!H1157</f>
        <v>1.9133509999999996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1.5192000000000001</v>
      </c>
      <c r="C1158" s="2">
        <f>RSI!I1158</f>
        <v>46.011409438010091</v>
      </c>
      <c r="D1158" s="2">
        <f>MACD!E1158</f>
        <v>-4.6300962668631929E-2</v>
      </c>
      <c r="E1158" s="2">
        <f>MACD!F1158</f>
        <v>-3.3513506028508736E-2</v>
      </c>
      <c r="F1158" s="2">
        <f>'Moving Avg'!D1158</f>
        <v>1.53488</v>
      </c>
      <c r="G1158" s="2">
        <f>'Moving Avg'!F1158</f>
        <v>1.5207449999999998</v>
      </c>
      <c r="H1158" s="2">
        <f>'Moving Avg'!G1158</f>
        <v>1.5953240000000006</v>
      </c>
      <c r="I1158" s="2">
        <f>'Moving Avg'!H1158</f>
        <v>1.9106424999999996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</row>
    <row r="1159" spans="1:12" ht="13.5" x14ac:dyDescent="0.25">
      <c r="A1159" s="3">
        <f>RSI!A1159</f>
        <v>43999</v>
      </c>
      <c r="B1159" s="2">
        <f>RSI!B1159</f>
        <v>1.4917</v>
      </c>
      <c r="C1159" s="2">
        <f>RSI!I1159</f>
        <v>42.552857529148909</v>
      </c>
      <c r="D1159" s="2">
        <f>MACD!E1159</f>
        <v>-3.6751109134004256E-2</v>
      </c>
      <c r="E1159" s="2">
        <f>MACD!F1159</f>
        <v>-3.4161026649607844E-2</v>
      </c>
      <c r="F1159" s="2">
        <f>'Moving Avg'!D1159</f>
        <v>1.5230999999999999</v>
      </c>
      <c r="G1159" s="2">
        <f>'Moving Avg'!F1159</f>
        <v>1.5223150000000001</v>
      </c>
      <c r="H1159" s="2">
        <f>'Moving Avg'!G1159</f>
        <v>1.5906920000000004</v>
      </c>
      <c r="I1159" s="2">
        <f>'Moving Avg'!H1159</f>
        <v>1.907934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1.5230999999999999</v>
      </c>
      <c r="C1160" s="2">
        <f>RSI!I1160</f>
        <v>47.413407673487669</v>
      </c>
      <c r="D1160" s="2">
        <f>MACD!E1160</f>
        <v>-2.4037678482840219E-2</v>
      </c>
      <c r="E1160" s="2">
        <f>MACD!F1160</f>
        <v>-3.2136357016254322E-2</v>
      </c>
      <c r="F1160" s="2">
        <f>'Moving Avg'!D1160</f>
        <v>1.5168199999999998</v>
      </c>
      <c r="G1160" s="2">
        <f>'Moving Avg'!F1160</f>
        <v>1.5238850000000002</v>
      </c>
      <c r="H1160" s="2">
        <f>'Moving Avg'!G1160</f>
        <v>1.5877080000000003</v>
      </c>
      <c r="I1160" s="2">
        <f>'Moving Avg'!H1160</f>
        <v>1.9053824999999998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1.5230999999999999</v>
      </c>
      <c r="C1161" s="2">
        <f>RSI!I1161</f>
        <v>47.413407673487669</v>
      </c>
      <c r="D1161" s="2">
        <f>MACD!E1161</f>
        <v>-5.9301453118958403E-3</v>
      </c>
      <c r="E1161" s="2">
        <f>MACD!F1161</f>
        <v>-2.689511467538263E-2</v>
      </c>
      <c r="F1161" s="2">
        <f>'Moving Avg'!D1161</f>
        <v>1.5152600000000001</v>
      </c>
      <c r="G1161" s="2">
        <f>'Moving Avg'!F1161</f>
        <v>1.525455</v>
      </c>
      <c r="H1161" s="2">
        <f>'Moving Avg'!G1161</f>
        <v>1.5847240000000002</v>
      </c>
      <c r="I1161" s="2">
        <f>'Moving Avg'!H1161</f>
        <v>1.9028309999999997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1.476</v>
      </c>
      <c r="C1162" s="2">
        <f>RSI!I1162</f>
        <v>41.330047536713586</v>
      </c>
      <c r="D1162" s="2">
        <f>MACD!E1162</f>
        <v>-1.5310222256927908E-3</v>
      </c>
      <c r="E1162" s="2">
        <f>MACD!F1162</f>
        <v>-2.1822296185444665E-2</v>
      </c>
      <c r="F1162" s="2">
        <f>'Moving Avg'!D1162</f>
        <v>1.5066200000000001</v>
      </c>
      <c r="G1162" s="2">
        <f>'Moving Avg'!F1162</f>
        <v>1.524475</v>
      </c>
      <c r="H1162" s="2">
        <f>'Moving Avg'!G1162</f>
        <v>1.5807980000000004</v>
      </c>
      <c r="I1162" s="2">
        <f>'Moving Avg'!H1162</f>
        <v>1.9003384999999997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1.5113000000000001</v>
      </c>
      <c r="C1163" s="2">
        <f>RSI!I1163</f>
        <v>46.835609773772639</v>
      </c>
      <c r="D1163" s="2">
        <f>MACD!E1163</f>
        <v>4.7900117845882662E-3</v>
      </c>
      <c r="E1163" s="2">
        <f>MACD!F1163</f>
        <v>-1.6499834591438077E-2</v>
      </c>
      <c r="F1163" s="2">
        <f>'Moving Avg'!D1163</f>
        <v>1.5050400000000002</v>
      </c>
      <c r="G1163" s="2">
        <f>'Moving Avg'!F1163</f>
        <v>1.523495</v>
      </c>
      <c r="H1163" s="2">
        <f>'Moving Avg'!G1163</f>
        <v>1.5767940000000003</v>
      </c>
      <c r="I1163" s="2">
        <f>'Moving Avg'!H1163</f>
        <v>1.8980024999999998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1.5035000000000001</v>
      </c>
      <c r="C1164" s="2">
        <f>RSI!I1164</f>
        <v>45.812609958822556</v>
      </c>
      <c r="D1164" s="2">
        <f>MACD!E1164</f>
        <v>9.032531174015368E-3</v>
      </c>
      <c r="E1164" s="2">
        <f>MACD!F1164</f>
        <v>-1.1393361438347389E-2</v>
      </c>
      <c r="F1164" s="2">
        <f>'Moving Avg'!D1164</f>
        <v>1.5074000000000001</v>
      </c>
      <c r="G1164" s="2">
        <f>'Moving Avg'!F1164</f>
        <v>1.52291</v>
      </c>
      <c r="H1164" s="2">
        <f>'Moving Avg'!G1164</f>
        <v>1.5716920000000001</v>
      </c>
      <c r="I1164" s="2">
        <f>'Moving Avg'!H1164</f>
        <v>1.8956274999999994</v>
      </c>
      <c r="J1164" s="5" t="str">
        <f>OBV!F1164</f>
        <v>BEARISH</v>
      </c>
      <c r="K1164" s="5" t="str">
        <f>OBV!G1164</f>
        <v>NEUTRAL</v>
      </c>
      <c r="L1164" s="5" t="str">
        <f>OBV!H1164</f>
        <v>BEARISH DIVERGENCE</v>
      </c>
    </row>
    <row r="1165" spans="1:12" ht="13.5" x14ac:dyDescent="0.25">
      <c r="A1165" s="3">
        <f>RSI!A1165</f>
        <v>44007</v>
      </c>
      <c r="B1165" s="2">
        <f>RSI!B1165</f>
        <v>1.5192000000000001</v>
      </c>
      <c r="C1165" s="2">
        <f>RSI!I1165</f>
        <v>48.262219706874866</v>
      </c>
      <c r="D1165" s="2">
        <f>MACD!E1165</f>
        <v>1.222729672215328E-2</v>
      </c>
      <c r="E1165" s="2">
        <f>MACD!F1165</f>
        <v>-6.6692298062472552E-3</v>
      </c>
      <c r="F1165" s="2">
        <f>'Moving Avg'!D1165</f>
        <v>1.5066199999999998</v>
      </c>
      <c r="G1165" s="2">
        <f>'Moving Avg'!F1165</f>
        <v>1.5242850000000001</v>
      </c>
      <c r="H1165" s="2">
        <f>'Moving Avg'!G1165</f>
        <v>1.5679240000000001</v>
      </c>
      <c r="I1165" s="2">
        <f>'Moving Avg'!H1165</f>
        <v>1.8933309999999994</v>
      </c>
      <c r="J1165" s="5" t="str">
        <f>OBV!F1165</f>
        <v>BULLISH</v>
      </c>
      <c r="K1165" s="5" t="str">
        <f>OBV!G1165</f>
        <v>NEUTRAL</v>
      </c>
      <c r="L1165" s="5" t="str">
        <f>OBV!H1165</f>
        <v>BULLISH DIVERGENCE</v>
      </c>
    </row>
    <row r="1166" spans="1:12" ht="13.5" x14ac:dyDescent="0.25">
      <c r="A1166" s="3">
        <f>RSI!A1166</f>
        <v>44008</v>
      </c>
      <c r="B1166" s="2">
        <f>RSI!B1166</f>
        <v>1.5467</v>
      </c>
      <c r="C1166" s="2">
        <f>RSI!I1166</f>
        <v>52.327446744892953</v>
      </c>
      <c r="D1166" s="2">
        <f>MACD!E1166</f>
        <v>9.3254486846867657E-3</v>
      </c>
      <c r="E1166" s="2">
        <f>MACD!F1166</f>
        <v>-3.4702941080604508E-3</v>
      </c>
      <c r="F1166" s="2">
        <f>'Moving Avg'!D1166</f>
        <v>1.5113399999999999</v>
      </c>
      <c r="G1166" s="2">
        <f>'Moving Avg'!F1166</f>
        <v>1.5270350000000001</v>
      </c>
      <c r="H1166" s="2">
        <f>'Moving Avg'!G1166</f>
        <v>1.5639200000000002</v>
      </c>
      <c r="I1166" s="2">
        <f>'Moving Avg'!H1166</f>
        <v>1.8908974999999995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1.5781000000000001</v>
      </c>
      <c r="C1167" s="2">
        <f>RSI!I1167</f>
        <v>56.527662887319586</v>
      </c>
      <c r="D1167" s="2">
        <f>MACD!E1167</f>
        <v>2.6396651945386207E-3</v>
      </c>
      <c r="E1167" s="2">
        <f>MACD!F1167</f>
        <v>-2.2483022475406366E-3</v>
      </c>
      <c r="F1167" s="2">
        <f>'Moving Avg'!D1167</f>
        <v>1.53176</v>
      </c>
      <c r="G1167" s="2">
        <f>'Moving Avg'!F1167</f>
        <v>1.533515</v>
      </c>
      <c r="H1167" s="2">
        <f>'Moving Avg'!G1167</f>
        <v>1.5603880000000003</v>
      </c>
      <c r="I1167" s="2">
        <f>'Moving Avg'!H1167</f>
        <v>1.8883264999999991</v>
      </c>
      <c r="J1167" s="5" t="str">
        <f>OBV!F1167</f>
        <v>BULLISH</v>
      </c>
      <c r="K1167" s="5" t="str">
        <f>OBV!G1167</f>
        <v>STRONG</v>
      </c>
      <c r="L1167" s="5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1.5467</v>
      </c>
      <c r="C1168" s="2">
        <f>RSI!I1168</f>
        <v>51.628958067449538</v>
      </c>
      <c r="D1168" s="2">
        <f>MACD!E1168</f>
        <v>-9.7386506349250723E-4</v>
      </c>
      <c r="E1168" s="2">
        <f>MACD!F1168</f>
        <v>-1.9934148107310107E-3</v>
      </c>
      <c r="F1168" s="2">
        <f>'Moving Avg'!D1168</f>
        <v>1.53884</v>
      </c>
      <c r="G1168" s="2">
        <f>'Moving Avg'!F1168</f>
        <v>1.5362649999999998</v>
      </c>
      <c r="H1168" s="2">
        <f>'Moving Avg'!G1168</f>
        <v>1.5555220000000003</v>
      </c>
      <c r="I1168" s="2">
        <f>'Moving Avg'!H1168</f>
        <v>1.885853499999999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1.5702</v>
      </c>
      <c r="C1169" s="2">
        <f>RSI!I1169</f>
        <v>54.786922317656646</v>
      </c>
      <c r="D1169" s="2">
        <f>MACD!E1169</f>
        <v>-1.0078780621055161E-2</v>
      </c>
      <c r="E1169" s="2">
        <f>MACD!F1169</f>
        <v>-3.6104879727958407E-3</v>
      </c>
      <c r="F1169" s="2">
        <f>'Moving Avg'!D1169</f>
        <v>1.5521799999999999</v>
      </c>
      <c r="G1169" s="2">
        <f>'Moving Avg'!F1169</f>
        <v>1.53803</v>
      </c>
      <c r="H1169" s="2">
        <f>'Moving Avg'!G1169</f>
        <v>1.5514400000000004</v>
      </c>
      <c r="I1169" s="2">
        <f>'Moving Avg'!H1169</f>
        <v>1.8834979999999988</v>
      </c>
      <c r="J1169" s="5" t="str">
        <f>OBV!F1169</f>
        <v>BULLISH</v>
      </c>
      <c r="K1169" s="5" t="str">
        <f>OBV!G1169</f>
        <v>STRONG</v>
      </c>
      <c r="L1169" s="5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1.5467</v>
      </c>
      <c r="C1170" s="2">
        <f>RSI!I1170</f>
        <v>51.187983438986102</v>
      </c>
      <c r="D1170" s="2">
        <f>MACD!E1170</f>
        <v>-1.1420480495259344E-2</v>
      </c>
      <c r="E1170" s="2">
        <f>MACD!F1170</f>
        <v>-5.1724864772885416E-3</v>
      </c>
      <c r="F1170" s="2">
        <f>'Moving Avg'!D1170</f>
        <v>1.55768</v>
      </c>
      <c r="G1170" s="2">
        <f>'Moving Avg'!F1170</f>
        <v>1.5364599999999999</v>
      </c>
      <c r="H1170" s="2">
        <f>'Moving Avg'!G1170</f>
        <v>1.5462600000000006</v>
      </c>
      <c r="I1170" s="2">
        <f>'Moving Avg'!H1170</f>
        <v>1.8810249999999984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1.5308999999999999</v>
      </c>
      <c r="C1171" s="2">
        <f>RSI!I1171</f>
        <v>48.863859718315581</v>
      </c>
      <c r="D1171" s="2">
        <f>MACD!E1171</f>
        <v>-1.1440097428094154E-2</v>
      </c>
      <c r="E1171" s="2">
        <f>MACD!F1171</f>
        <v>-6.4260086674496637E-3</v>
      </c>
      <c r="F1171" s="2">
        <f>'Moving Avg'!D1171</f>
        <v>1.5545199999999999</v>
      </c>
      <c r="G1171" s="2">
        <f>'Moving Avg'!F1171</f>
        <v>1.5317449999999999</v>
      </c>
      <c r="H1171" s="2">
        <f>'Moving Avg'!G1171</f>
        <v>1.5399780000000005</v>
      </c>
      <c r="I1171" s="2">
        <f>'Moving Avg'!H1171</f>
        <v>1.8784729999999987</v>
      </c>
      <c r="J1171" s="5" t="str">
        <f>OBV!F1171</f>
        <v>BULLISH</v>
      </c>
      <c r="K1171" s="5" t="str">
        <f>OBV!G1171</f>
        <v>NEUTRAL</v>
      </c>
      <c r="L1171" s="5" t="str">
        <f>OBV!H1171</f>
        <v>BULLISH DIVERGENCE</v>
      </c>
    </row>
    <row r="1172" spans="1:12" ht="13.5" x14ac:dyDescent="0.25">
      <c r="A1172" s="3">
        <f>RSI!A1172</f>
        <v>44018</v>
      </c>
      <c r="B1172" s="2">
        <f>RSI!B1172</f>
        <v>1.5308999999999999</v>
      </c>
      <c r="C1172" s="2">
        <f>RSI!I1172</f>
        <v>48.863859718315574</v>
      </c>
      <c r="D1172" s="2">
        <f>MACD!E1172</f>
        <v>-1.8660138074296784E-2</v>
      </c>
      <c r="E1172" s="2">
        <f>MACD!F1172</f>
        <v>-8.872834548819087E-3</v>
      </c>
      <c r="F1172" s="2">
        <f>'Moving Avg'!D1172</f>
        <v>1.54508</v>
      </c>
      <c r="G1172" s="2">
        <f>'Moving Avg'!F1172</f>
        <v>1.5317449999999999</v>
      </c>
      <c r="H1172" s="2">
        <f>'Moving Avg'!G1172</f>
        <v>1.5347960000000003</v>
      </c>
      <c r="I1172" s="2">
        <f>'Moving Avg'!H1172</f>
        <v>1.8759994999999987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44019</v>
      </c>
      <c r="B1173" s="2">
        <f>RSI!B1173</f>
        <v>1.5663</v>
      </c>
      <c r="C1173" s="2">
        <f>RSI!I1173</f>
        <v>54.260218872522302</v>
      </c>
      <c r="D1173" s="2">
        <f>MACD!E1173</f>
        <v>-2.1921307947255775E-2</v>
      </c>
      <c r="E1173" s="2">
        <f>MACD!F1173</f>
        <v>-1.1482529228506424E-2</v>
      </c>
      <c r="F1173" s="2">
        <f>'Moving Avg'!D1173</f>
        <v>1.5489999999999999</v>
      </c>
      <c r="G1173" s="2">
        <f>'Moving Avg'!F1173</f>
        <v>1.5319400000000001</v>
      </c>
      <c r="H1173" s="2">
        <f>'Moving Avg'!G1173</f>
        <v>1.5313420000000004</v>
      </c>
      <c r="I1173" s="2">
        <f>'Moving Avg'!H1173</f>
        <v>1.8734284999999988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1.5663</v>
      </c>
      <c r="C1174" s="2">
        <f>RSI!I1174</f>
        <v>54.260218872522309</v>
      </c>
      <c r="D1174" s="2">
        <f>MACD!E1174</f>
        <v>-2.6053320720118345E-2</v>
      </c>
      <c r="E1174" s="2">
        <f>MACD!F1174</f>
        <v>-1.4396687526828808E-2</v>
      </c>
      <c r="F1174" s="2">
        <f>'Moving Avg'!D1174</f>
        <v>1.5482199999999999</v>
      </c>
      <c r="G1174" s="2">
        <f>'Moving Avg'!F1174</f>
        <v>1.5327249999999999</v>
      </c>
      <c r="H1174" s="2">
        <f>'Moving Avg'!G1174</f>
        <v>1.5289080000000002</v>
      </c>
      <c r="I1174" s="2">
        <f>'Moving Avg'!H1174</f>
        <v>1.8708574999999987</v>
      </c>
      <c r="J1174" s="5" t="str">
        <f>OBV!F1174</f>
        <v>BULLISH</v>
      </c>
      <c r="K1174" s="5" t="str">
        <f>OBV!G1174</f>
        <v>NEUTRAL</v>
      </c>
      <c r="L1174" s="5" t="str">
        <f>OBV!H1174</f>
        <v>BULLISH DIVERGENCE</v>
      </c>
    </row>
    <row r="1175" spans="1:12" ht="13.5" x14ac:dyDescent="0.25">
      <c r="A1175" s="3">
        <f>RSI!A1175</f>
        <v>44021</v>
      </c>
      <c r="B1175" s="2">
        <f>RSI!B1175</f>
        <v>1.5702</v>
      </c>
      <c r="C1175" s="2">
        <f>RSI!I1175</f>
        <v>54.868747480560344</v>
      </c>
      <c r="D1175" s="2">
        <f>MACD!E1175</f>
        <v>-2.7582922514011843E-2</v>
      </c>
      <c r="E1175" s="2">
        <f>MACD!F1175</f>
        <v>-1.7033934524265416E-2</v>
      </c>
      <c r="F1175" s="2">
        <f>'Moving Avg'!D1175</f>
        <v>1.5529199999999999</v>
      </c>
      <c r="G1175" s="2">
        <f>'Moving Avg'!F1175</f>
        <v>1.5335099999999997</v>
      </c>
      <c r="H1175" s="2">
        <f>'Moving Avg'!G1175</f>
        <v>1.5274940000000001</v>
      </c>
      <c r="I1175" s="2">
        <f>'Moving Avg'!H1175</f>
        <v>1.868344999999999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1.5859000000000001</v>
      </c>
      <c r="C1176" s="2">
        <f>RSI!I1176</f>
        <v>57.32985595376713</v>
      </c>
      <c r="D1176" s="2">
        <f>MACD!E1176</f>
        <v>-2.5980383491974068E-2</v>
      </c>
      <c r="E1176" s="2">
        <f>MACD!F1176</f>
        <v>-1.8823224317807148E-2</v>
      </c>
      <c r="F1176" s="2">
        <f>'Moving Avg'!D1176</f>
        <v>1.56392</v>
      </c>
      <c r="G1176" s="2">
        <f>'Moving Avg'!F1176</f>
        <v>1.53626</v>
      </c>
      <c r="H1176" s="2">
        <f>'Moving Avg'!G1176</f>
        <v>1.527336</v>
      </c>
      <c r="I1176" s="2">
        <f>'Moving Avg'!H1176</f>
        <v>1.8662054999999989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1.5898000000000001</v>
      </c>
      <c r="C1177" s="2">
        <f>RSI!I1177</f>
        <v>57.943388054270777</v>
      </c>
      <c r="D1177" s="2">
        <f>MACD!E1177</f>
        <v>-2.0333603534628653E-2</v>
      </c>
      <c r="E1177" s="2">
        <f>MACD!F1177</f>
        <v>-1.9125300161171449E-2</v>
      </c>
      <c r="F1177" s="2">
        <f>'Moving Avg'!D1177</f>
        <v>1.5757000000000001</v>
      </c>
      <c r="G1177" s="2">
        <f>'Moving Avg'!F1177</f>
        <v>1.53979</v>
      </c>
      <c r="H1177" s="2">
        <f>'Moving Avg'!G1177</f>
        <v>1.5281979999999999</v>
      </c>
      <c r="I1177" s="2">
        <f>'Moving Avg'!H1177</f>
        <v>1.864085499999999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1.5506</v>
      </c>
      <c r="C1178" s="2">
        <f>RSI!I1178</f>
        <v>50.139682036392891</v>
      </c>
      <c r="D1178" s="2">
        <f>MACD!E1178</f>
        <v>-1.7738165066228051E-2</v>
      </c>
      <c r="E1178" s="2">
        <f>MACD!F1178</f>
        <v>-1.884787314218277E-2</v>
      </c>
      <c r="F1178" s="2">
        <f>'Moving Avg'!D1178</f>
        <v>1.5725600000000002</v>
      </c>
      <c r="G1178" s="2">
        <f>'Moving Avg'!F1178</f>
        <v>1.5413599999999996</v>
      </c>
      <c r="H1178" s="2">
        <f>'Moving Avg'!G1178</f>
        <v>1.528356</v>
      </c>
      <c r="I1178" s="2">
        <f>'Moving Avg'!H1178</f>
        <v>1.8616319999999988</v>
      </c>
      <c r="J1178" s="5" t="str">
        <f>OBV!F1178</f>
        <v>BULLISH</v>
      </c>
      <c r="K1178" s="5" t="str">
        <f>OBV!G1178</f>
        <v>NEUTRAL</v>
      </c>
      <c r="L1178" s="5" t="str">
        <f>OBV!H1178</f>
        <v>BULLISH DIVERGENCE</v>
      </c>
    </row>
    <row r="1179" spans="1:12" ht="13.5" x14ac:dyDescent="0.25">
      <c r="A1179" s="3">
        <f>RSI!A1179</f>
        <v>44027</v>
      </c>
      <c r="B1179" s="2">
        <f>RSI!B1179</f>
        <v>1.5074000000000001</v>
      </c>
      <c r="C1179" s="2">
        <f>RSI!I1179</f>
        <v>43.229910142650212</v>
      </c>
      <c r="D1179" s="2">
        <f>MACD!E1179</f>
        <v>-8.7316173765557004E-3</v>
      </c>
      <c r="E1179" s="2">
        <f>MACD!F1179</f>
        <v>-1.6824621989057355E-2</v>
      </c>
      <c r="F1179" s="2">
        <f>'Moving Avg'!D1179</f>
        <v>1.5607800000000001</v>
      </c>
      <c r="G1179" s="2">
        <f>'Moving Avg'!F1179</f>
        <v>1.5421449999999997</v>
      </c>
      <c r="H1179" s="2">
        <f>'Moving Avg'!G1179</f>
        <v>1.5276500000000002</v>
      </c>
      <c r="I1179" s="2">
        <f>'Moving Avg'!H1179</f>
        <v>1.8592569999999988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</row>
    <row r="1180" spans="1:12" ht="13.5" x14ac:dyDescent="0.25">
      <c r="A1180" s="3">
        <f>RSI!A1180</f>
        <v>44028</v>
      </c>
      <c r="B1180" s="2">
        <f>RSI!B1180</f>
        <v>1.5269999999999999</v>
      </c>
      <c r="C1180" s="2">
        <f>RSI!I1180</f>
        <v>46.811353461271928</v>
      </c>
      <c r="D1180" s="2">
        <f>MACD!E1180</f>
        <v>-5.9272667094156795E-3</v>
      </c>
      <c r="E1180" s="2">
        <f>MACD!F1180</f>
        <v>-1.4645150933129021E-2</v>
      </c>
      <c r="F1180" s="2">
        <f>'Moving Avg'!D1180</f>
        <v>1.5521400000000001</v>
      </c>
      <c r="G1180" s="2">
        <f>'Moving Avg'!F1180</f>
        <v>1.5423399999999998</v>
      </c>
      <c r="H1180" s="2">
        <f>'Moving Avg'!G1180</f>
        <v>1.527414</v>
      </c>
      <c r="I1180" s="2">
        <f>'Moving Avg'!H1180</f>
        <v>1.8572744999999986</v>
      </c>
      <c r="J1180" s="5" t="str">
        <f>OBV!F1180</f>
        <v>BULLISH</v>
      </c>
      <c r="K1180" s="5" t="str">
        <f>OBV!G1180</f>
        <v>NEUTRAL</v>
      </c>
      <c r="L1180" s="5" t="str">
        <f>OBV!H1180</f>
        <v>BULLISH DIVERGENCE</v>
      </c>
    </row>
    <row r="1181" spans="1:12" ht="13.5" x14ac:dyDescent="0.25">
      <c r="A1181" s="3">
        <f>RSI!A1181</f>
        <v>44029</v>
      </c>
      <c r="B1181" s="2">
        <f>RSI!B1181</f>
        <v>1.5113000000000001</v>
      </c>
      <c r="C1181" s="2">
        <f>RSI!I1181</f>
        <v>44.395314666482058</v>
      </c>
      <c r="D1181" s="2">
        <f>MACD!E1181</f>
        <v>-4.7058835176743141E-3</v>
      </c>
      <c r="E1181" s="2">
        <f>MACD!F1181</f>
        <v>-1.2657297450038079E-2</v>
      </c>
      <c r="F1181" s="2">
        <f>'Moving Avg'!D1181</f>
        <v>1.53722</v>
      </c>
      <c r="G1181" s="2">
        <f>'Moving Avg'!F1181</f>
        <v>1.5417499999999997</v>
      </c>
      <c r="H1181" s="2">
        <f>'Moving Avg'!G1181</f>
        <v>1.5270220000000003</v>
      </c>
      <c r="I1181" s="2">
        <f>'Moving Avg'!H1181</f>
        <v>1.8547424999999986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1.5427</v>
      </c>
      <c r="C1182" s="2">
        <f>RSI!I1182</f>
        <v>49.958202297493415</v>
      </c>
      <c r="D1182" s="2">
        <f>MACD!E1182</f>
        <v>-5.7978951649690913E-3</v>
      </c>
      <c r="E1182" s="2">
        <f>MACD!F1182</f>
        <v>-1.1285416993024282E-2</v>
      </c>
      <c r="F1182" s="2">
        <f>'Moving Avg'!D1182</f>
        <v>1.5278</v>
      </c>
      <c r="G1182" s="2">
        <f>'Moving Avg'!F1182</f>
        <v>1.5450849999999998</v>
      </c>
      <c r="H1182" s="2">
        <f>'Moving Avg'!G1182</f>
        <v>1.5272580000000002</v>
      </c>
      <c r="I1182" s="2">
        <f>'Moving Avg'!H1182</f>
        <v>1.8524459999999987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1.5113000000000001</v>
      </c>
      <c r="C1183" s="2">
        <f>RSI!I1183</f>
        <v>45.099247297859748</v>
      </c>
      <c r="D1183" s="2">
        <f>MACD!E1183</f>
        <v>1.0502198710817812E-3</v>
      </c>
      <c r="E1183" s="2">
        <f>MACD!F1183</f>
        <v>-8.8182896202030694E-3</v>
      </c>
      <c r="F1183" s="2">
        <f>'Moving Avg'!D1183</f>
        <v>1.5199400000000001</v>
      </c>
      <c r="G1183" s="2">
        <f>'Moving Avg'!F1183</f>
        <v>1.5450849999999998</v>
      </c>
      <c r="H1183" s="2">
        <f>'Moving Avg'!G1183</f>
        <v>1.5272580000000002</v>
      </c>
      <c r="I1183" s="2">
        <f>'Moving Avg'!H1183</f>
        <v>1.8499924999999988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</row>
    <row r="1184" spans="1:12" ht="13.5" x14ac:dyDescent="0.25">
      <c r="A1184" s="3">
        <f>RSI!A1184</f>
        <v>44034</v>
      </c>
      <c r="B1184" s="2">
        <f>RSI!B1184</f>
        <v>1.5113000000000001</v>
      </c>
      <c r="C1184" s="2">
        <f>RSI!I1184</f>
        <v>45.099247297859748</v>
      </c>
      <c r="D1184" s="2">
        <f>MACD!E1184</f>
        <v>7.0303644734452941E-3</v>
      </c>
      <c r="E1184" s="2">
        <f>MACD!F1184</f>
        <v>-5.6485588014733978E-3</v>
      </c>
      <c r="F1184" s="2">
        <f>'Moving Avg'!D1184</f>
        <v>1.5207200000000001</v>
      </c>
      <c r="G1184" s="2">
        <f>'Moving Avg'!F1184</f>
        <v>1.5454749999999997</v>
      </c>
      <c r="H1184" s="2">
        <f>'Moving Avg'!G1184</f>
        <v>1.5274940000000004</v>
      </c>
      <c r="I1184" s="2">
        <f>'Moving Avg'!H1184</f>
        <v>1.8475389999999987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1.4681</v>
      </c>
      <c r="C1185" s="2">
        <f>RSI!I1185</f>
        <v>39.040595739705964</v>
      </c>
      <c r="D1185" s="2">
        <f>MACD!E1185</f>
        <v>1.6062325464203608E-2</v>
      </c>
      <c r="E1185" s="2">
        <f>MACD!F1185</f>
        <v>-1.3063819483379968E-3</v>
      </c>
      <c r="F1185" s="2">
        <f>'Moving Avg'!D1185</f>
        <v>1.5089400000000002</v>
      </c>
      <c r="G1185" s="2">
        <f>'Moving Avg'!F1185</f>
        <v>1.5429199999999996</v>
      </c>
      <c r="H1185" s="2">
        <f>'Moving Avg'!G1185</f>
        <v>1.5260020000000005</v>
      </c>
      <c r="I1185" s="2">
        <f>'Moving Avg'!H1185</f>
        <v>1.8450654999999987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</row>
    <row r="1186" spans="1:12" ht="13.5" x14ac:dyDescent="0.25">
      <c r="A1186" s="3">
        <f>RSI!A1186</f>
        <v>44036</v>
      </c>
      <c r="B1186" s="2">
        <f>RSI!B1186</f>
        <v>1.4681</v>
      </c>
      <c r="C1186" s="2">
        <f>RSI!I1186</f>
        <v>39.040595739705964</v>
      </c>
      <c r="D1186" s="2">
        <f>MACD!E1186</f>
        <v>2.6534519112641819E-2</v>
      </c>
      <c r="E1186" s="2">
        <f>MACD!F1186</f>
        <v>4.2617982638579665E-3</v>
      </c>
      <c r="F1186" s="2">
        <f>'Moving Avg'!D1186</f>
        <v>1.5003</v>
      </c>
      <c r="G1186" s="2">
        <f>'Moving Avg'!F1186</f>
        <v>1.5389899999999996</v>
      </c>
      <c r="H1186" s="2">
        <f>'Moving Avg'!G1186</f>
        <v>1.5247460000000006</v>
      </c>
      <c r="I1186" s="2">
        <f>'Moving Avg'!H1186</f>
        <v>1.842552999999999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1.4681</v>
      </c>
      <c r="C1187" s="2">
        <f>RSI!I1187</f>
        <v>39.040595739705957</v>
      </c>
      <c r="D1187" s="2">
        <f>MACD!E1187</f>
        <v>3.6379291696316818E-2</v>
      </c>
      <c r="E1187" s="2">
        <f>MACD!F1187</f>
        <v>1.0685296950349737E-2</v>
      </c>
      <c r="F1187" s="2">
        <f>'Moving Avg'!D1187</f>
        <v>1.4853799999999999</v>
      </c>
      <c r="G1187" s="2">
        <f>'Moving Avg'!F1187</f>
        <v>1.53349</v>
      </c>
      <c r="H1187" s="2">
        <f>'Moving Avg'!G1187</f>
        <v>1.5241960000000008</v>
      </c>
      <c r="I1187" s="2">
        <f>'Moving Avg'!H1187</f>
        <v>1.839981499999999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1.4641999999999999</v>
      </c>
      <c r="C1188" s="2">
        <f>RSI!I1188</f>
        <v>38.458051556207494</v>
      </c>
      <c r="D1188" s="2">
        <f>MACD!E1188</f>
        <v>3.9322868031716585E-2</v>
      </c>
      <c r="E1188" s="2">
        <f>MACD!F1188</f>
        <v>1.6412811166623107E-2</v>
      </c>
      <c r="F1188" s="2">
        <f>'Moving Avg'!D1188</f>
        <v>1.4759599999999999</v>
      </c>
      <c r="G1188" s="2">
        <f>'Moving Avg'!F1188</f>
        <v>1.5293649999999996</v>
      </c>
      <c r="H1188" s="2">
        <f>'Moving Avg'!G1188</f>
        <v>1.5244320000000007</v>
      </c>
      <c r="I1188" s="2">
        <f>'Moving Avg'!H1188</f>
        <v>1.8372924999999993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1.5074000000000001</v>
      </c>
      <c r="C1189" s="2">
        <f>RSI!I1189</f>
        <v>47.757191314349875</v>
      </c>
      <c r="D1189" s="2">
        <f>MACD!E1189</f>
        <v>3.2319426493562897E-2</v>
      </c>
      <c r="E1189" s="2">
        <f>MACD!F1189</f>
        <v>1.9594134232011066E-2</v>
      </c>
      <c r="F1189" s="2">
        <f>'Moving Avg'!D1189</f>
        <v>1.4751799999999999</v>
      </c>
      <c r="G1189" s="2">
        <f>'Moving Avg'!F1189</f>
        <v>1.5262249999999997</v>
      </c>
      <c r="H1189" s="2">
        <f>'Moving Avg'!G1189</f>
        <v>1.5253740000000007</v>
      </c>
      <c r="I1189" s="2">
        <f>'Moving Avg'!H1189</f>
        <v>1.8347604999999994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1.5427</v>
      </c>
      <c r="C1190" s="2">
        <f>RSI!I1190</f>
        <v>53.888540412357486</v>
      </c>
      <c r="D1190" s="2">
        <f>MACD!E1190</f>
        <v>2.6864656895367878E-2</v>
      </c>
      <c r="E1190" s="2">
        <f>MACD!F1190</f>
        <v>2.1048238764682429E-2</v>
      </c>
      <c r="F1190" s="2">
        <f>'Moving Avg'!D1190</f>
        <v>1.4901</v>
      </c>
      <c r="G1190" s="2">
        <f>'Moving Avg'!F1190</f>
        <v>1.526025</v>
      </c>
      <c r="H1190" s="2">
        <f>'Moving Avg'!G1190</f>
        <v>1.5263940000000007</v>
      </c>
      <c r="I1190" s="2">
        <f>'Moving Avg'!H1190</f>
        <v>1.8324244999999992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1.5269999999999999</v>
      </c>
      <c r="C1191" s="2">
        <f>RSI!I1191</f>
        <v>51.020508748166741</v>
      </c>
      <c r="D1191" s="2">
        <f>MACD!E1191</f>
        <v>2.0853488043273583E-2</v>
      </c>
      <c r="E1191" s="2">
        <f>MACD!F1191</f>
        <v>2.1009288620400662E-2</v>
      </c>
      <c r="F1191" s="2">
        <f>'Moving Avg'!D1191</f>
        <v>1.5018800000000001</v>
      </c>
      <c r="G1191" s="2">
        <f>'Moving Avg'!F1191</f>
        <v>1.5258299999999998</v>
      </c>
      <c r="H1191" s="2">
        <f>'Moving Avg'!G1191</f>
        <v>1.527100000000001</v>
      </c>
      <c r="I1191" s="2">
        <f>'Moving Avg'!H1191</f>
        <v>1.8299904999999992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1.5427</v>
      </c>
      <c r="C1192" s="2">
        <f>RSI!I1192</f>
        <v>53.675614777097074</v>
      </c>
      <c r="D1192" s="2">
        <f>MACD!E1192</f>
        <v>1.9395125118774725E-2</v>
      </c>
      <c r="E1192" s="2">
        <f>MACD!F1192</f>
        <v>2.0686455920075474E-2</v>
      </c>
      <c r="F1192" s="2">
        <f>'Moving Avg'!D1192</f>
        <v>1.5168000000000001</v>
      </c>
      <c r="G1192" s="2">
        <f>'Moving Avg'!F1192</f>
        <v>1.5264200000000001</v>
      </c>
      <c r="H1192" s="2">
        <f>'Moving Avg'!G1192</f>
        <v>1.5280420000000003</v>
      </c>
      <c r="I1192" s="2">
        <f>'Moving Avg'!H1192</f>
        <v>1.8273404999999994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</row>
    <row r="1193" spans="1:12" ht="13.5" x14ac:dyDescent="0.25">
      <c r="A1193" s="3">
        <f>RSI!A1193</f>
        <v>44048</v>
      </c>
      <c r="B1193" s="2">
        <f>RSI!B1193</f>
        <v>1.5663</v>
      </c>
      <c r="C1193" s="2">
        <f>RSI!I1193</f>
        <v>57.412792858745512</v>
      </c>
      <c r="D1193" s="2">
        <f>MACD!E1193</f>
        <v>1.1452588638113159E-2</v>
      </c>
      <c r="E1193" s="2">
        <f>MACD!F1193</f>
        <v>1.8839682463683012E-2</v>
      </c>
      <c r="F1193" s="2">
        <f>'Moving Avg'!D1193</f>
        <v>1.53722</v>
      </c>
      <c r="G1193" s="2">
        <f>'Moving Avg'!F1193</f>
        <v>1.5264200000000003</v>
      </c>
      <c r="H1193" s="2">
        <f>'Moving Avg'!G1193</f>
        <v>1.5287500000000003</v>
      </c>
      <c r="I1193" s="2">
        <f>'Moving Avg'!H1193</f>
        <v>1.8246714999999991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44049</v>
      </c>
      <c r="B1194" s="2">
        <f>RSI!B1194</f>
        <v>1.5663</v>
      </c>
      <c r="C1194" s="2">
        <f>RSI!I1194</f>
        <v>57.412792858745505</v>
      </c>
      <c r="D1194" s="2">
        <f>MACD!E1194</f>
        <v>4.4725091887272139E-3</v>
      </c>
      <c r="E1194" s="2">
        <f>MACD!F1194</f>
        <v>1.5966247808691852E-2</v>
      </c>
      <c r="F1194" s="2">
        <f>'Moving Avg'!D1194</f>
        <v>1.5489999999999999</v>
      </c>
      <c r="G1194" s="2">
        <f>'Moving Avg'!F1194</f>
        <v>1.5264200000000003</v>
      </c>
      <c r="H1194" s="2">
        <f>'Moving Avg'!G1194</f>
        <v>1.5297720000000001</v>
      </c>
      <c r="I1194" s="2">
        <f>'Moving Avg'!H1194</f>
        <v>1.8220219999999996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</row>
    <row r="1195" spans="1:12" ht="13.5" x14ac:dyDescent="0.25">
      <c r="A1195" s="3">
        <f>RSI!A1195</f>
        <v>44050</v>
      </c>
      <c r="B1195" s="2">
        <f>RSI!B1195</f>
        <v>1.5624</v>
      </c>
      <c r="C1195" s="2">
        <f>RSI!I1195</f>
        <v>56.538612100897872</v>
      </c>
      <c r="D1195" s="2">
        <f>MACD!E1195</f>
        <v>-8.031228376332411E-3</v>
      </c>
      <c r="E1195" s="2">
        <f>MACD!F1195</f>
        <v>1.1166752571687E-2</v>
      </c>
      <c r="F1195" s="2">
        <f>'Moving Avg'!D1195</f>
        <v>1.55294</v>
      </c>
      <c r="G1195" s="2">
        <f>'Moving Avg'!F1195</f>
        <v>1.5260300000000002</v>
      </c>
      <c r="H1195" s="2">
        <f>'Moving Avg'!G1195</f>
        <v>1.5311860000000002</v>
      </c>
      <c r="I1195" s="2">
        <f>'Moving Avg'!H1195</f>
        <v>1.8194314999999994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</row>
    <row r="1196" spans="1:12" ht="13.5" x14ac:dyDescent="0.25">
      <c r="A1196" s="3">
        <f>RSI!A1196</f>
        <v>44053</v>
      </c>
      <c r="B1196" s="2">
        <f>RSI!B1196</f>
        <v>1.6205000000000001</v>
      </c>
      <c r="C1196" s="2">
        <f>RSI!I1196</f>
        <v>65.071068507692246</v>
      </c>
      <c r="D1196" s="2">
        <f>MACD!E1196</f>
        <v>-2.3114427569739915E-2</v>
      </c>
      <c r="E1196" s="2">
        <f>MACD!F1196</f>
        <v>4.3105165434016175E-3</v>
      </c>
      <c r="F1196" s="2">
        <f>'Moving Avg'!D1196</f>
        <v>1.5716399999999999</v>
      </c>
      <c r="G1196" s="2">
        <f>'Moving Avg'!F1196</f>
        <v>1.5277600000000002</v>
      </c>
      <c r="H1196" s="2">
        <f>'Moving Avg'!G1196</f>
        <v>1.5337619999999998</v>
      </c>
      <c r="I1196" s="2">
        <f>'Moving Avg'!H1196</f>
        <v>1.8171704999999994</v>
      </c>
      <c r="J1196" s="5" t="str">
        <f>OBV!F1196</f>
        <v>BULLISH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1.6455</v>
      </c>
      <c r="C1197" s="2">
        <f>RSI!I1197</f>
        <v>67.983728564175181</v>
      </c>
      <c r="D1197" s="2">
        <f>MACD!E1197</f>
        <v>-3.825694058372342E-2</v>
      </c>
      <c r="E1197" s="2">
        <f>MACD!F1197</f>
        <v>-4.20297488202339E-3</v>
      </c>
      <c r="F1197" s="2">
        <f>'Moving Avg'!D1197</f>
        <v>1.5922000000000001</v>
      </c>
      <c r="G1197" s="2">
        <f>'Moving Avg'!F1197</f>
        <v>1.5305449999999998</v>
      </c>
      <c r="H1197" s="2">
        <f>'Moving Avg'!G1197</f>
        <v>1.5377019999999999</v>
      </c>
      <c r="I1197" s="2">
        <f>'Moving Avg'!H1197</f>
        <v>1.8150544999999993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</row>
    <row r="1198" spans="1:12" ht="13.5" x14ac:dyDescent="0.25">
      <c r="A1198" s="3">
        <f>RSI!A1198</f>
        <v>44055</v>
      </c>
      <c r="B1198" s="2">
        <f>RSI!B1198</f>
        <v>1.6247</v>
      </c>
      <c r="C1198" s="2">
        <f>RSI!I1198</f>
        <v>63.257400634171887</v>
      </c>
      <c r="D1198" s="2">
        <f>MACD!E1198</f>
        <v>-5.0765667981189422E-2</v>
      </c>
      <c r="E1198" s="2">
        <f>MACD!F1198</f>
        <v>-1.3515513501856598E-2</v>
      </c>
      <c r="F1198" s="2">
        <f>'Moving Avg'!D1198</f>
        <v>1.6038800000000002</v>
      </c>
      <c r="G1198" s="2">
        <f>'Moving Avg'!F1198</f>
        <v>1.5342499999999997</v>
      </c>
      <c r="H1198" s="2">
        <f>'Moving Avg'!G1198</f>
        <v>1.5403619999999998</v>
      </c>
      <c r="I1198" s="2">
        <f>'Moving Avg'!H1198</f>
        <v>1.8129714999999993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</row>
    <row r="1199" spans="1:12" ht="13.5" x14ac:dyDescent="0.25">
      <c r="A1199" s="3">
        <f>RSI!A1199</f>
        <v>44057</v>
      </c>
      <c r="B1199" s="2">
        <f>RSI!B1199</f>
        <v>1.583</v>
      </c>
      <c r="C1199" s="2">
        <f>RSI!I1199</f>
        <v>55.001725593761478</v>
      </c>
      <c r="D1199" s="2">
        <f>MACD!E1199</f>
        <v>-5.2081443942381345E-2</v>
      </c>
      <c r="E1199" s="2">
        <f>MACD!F1199</f>
        <v>-2.1228699589961549E-2</v>
      </c>
      <c r="F1199" s="2">
        <f>'Moving Avg'!D1199</f>
        <v>1.6072199999999999</v>
      </c>
      <c r="G1199" s="2">
        <f>'Moving Avg'!F1199</f>
        <v>1.5380299999999998</v>
      </c>
      <c r="H1199" s="2">
        <f>'Moving Avg'!G1199</f>
        <v>1.5413239999999999</v>
      </c>
      <c r="I1199" s="2">
        <f>'Moving Avg'!H1199</f>
        <v>1.8105034999999996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</row>
    <row r="1200" spans="1:12" ht="13.5" x14ac:dyDescent="0.25">
      <c r="A1200" s="3">
        <f>RSI!A1200</f>
        <v>44060</v>
      </c>
      <c r="B1200" s="2">
        <f>RSI!B1200</f>
        <v>1.583</v>
      </c>
      <c r="C1200" s="2">
        <f>RSI!I1200</f>
        <v>55.001725593761485</v>
      </c>
      <c r="D1200" s="2">
        <f>MACD!E1200</f>
        <v>-4.7949571046535855E-2</v>
      </c>
      <c r="E1200" s="2">
        <f>MACD!F1200</f>
        <v>-2.657287388127641E-2</v>
      </c>
      <c r="F1200" s="2">
        <f>'Moving Avg'!D1200</f>
        <v>1.6113399999999998</v>
      </c>
      <c r="G1200" s="2">
        <f>'Moving Avg'!F1200</f>
        <v>1.5408299999999997</v>
      </c>
      <c r="H1200" s="2">
        <f>'Moving Avg'!G1200</f>
        <v>1.5414219999999998</v>
      </c>
      <c r="I1200" s="2">
        <f>'Moving Avg'!H1200</f>
        <v>1.8083104999999997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</row>
    <row r="1201" spans="1:12" ht="13.5" x14ac:dyDescent="0.25">
      <c r="A1201" s="3">
        <f>RSI!A1201</f>
        <v>44061</v>
      </c>
      <c r="B1201" s="2">
        <f>RSI!B1201</f>
        <v>1.583</v>
      </c>
      <c r="C1201" s="2">
        <f>RSI!I1201</f>
        <v>55.001725593761485</v>
      </c>
      <c r="D1201" s="2">
        <f>MACD!E1201</f>
        <v>-4.7040558708804525E-2</v>
      </c>
      <c r="E1201" s="2">
        <f>MACD!F1201</f>
        <v>-3.0666410846782035E-2</v>
      </c>
      <c r="F1201" s="2">
        <f>'Moving Avg'!D1201</f>
        <v>1.6038399999999999</v>
      </c>
      <c r="G1201" s="2">
        <f>'Moving Avg'!F1201</f>
        <v>1.5444149999999996</v>
      </c>
      <c r="H1201" s="2">
        <f>'Moving Avg'!G1201</f>
        <v>1.5405779999999996</v>
      </c>
      <c r="I1201" s="2">
        <f>'Moving Avg'!H1201</f>
        <v>1.8064115000000001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</row>
    <row r="1202" spans="1:12" ht="13.5" x14ac:dyDescent="0.25">
      <c r="A1202" s="3">
        <f>RSI!A1202</f>
        <v>44062</v>
      </c>
      <c r="B1202" s="2">
        <f>RSI!B1202</f>
        <v>1.5664</v>
      </c>
      <c r="C1202" s="2">
        <f>RSI!I1202</f>
        <v>51.650223201164259</v>
      </c>
      <c r="D1202" s="2">
        <f>MACD!E1202</f>
        <v>-4.278545720535365E-2</v>
      </c>
      <c r="E1202" s="2">
        <f>MACD!F1202</f>
        <v>-3.3090220118496362E-2</v>
      </c>
      <c r="F1202" s="2">
        <f>'Moving Avg'!D1202</f>
        <v>1.58802</v>
      </c>
      <c r="G1202" s="2">
        <f>'Moving Avg'!F1202</f>
        <v>1.5455999999999996</v>
      </c>
      <c r="H1202" s="2">
        <f>'Moving Avg'!G1202</f>
        <v>1.5412879999999998</v>
      </c>
      <c r="I1202" s="2">
        <f>'Moving Avg'!H1202</f>
        <v>1.8041355000000001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1.5205</v>
      </c>
      <c r="C1203" s="2">
        <f>RSI!I1203</f>
        <v>43.717723899170942</v>
      </c>
      <c r="D1203" s="2">
        <f>MACD!E1203</f>
        <v>-3.2203420902588986E-2</v>
      </c>
      <c r="E1203" s="2">
        <f>MACD!F1203</f>
        <v>-3.2912860275314884E-2</v>
      </c>
      <c r="F1203" s="2">
        <f>'Moving Avg'!D1203</f>
        <v>1.56718</v>
      </c>
      <c r="G1203" s="2">
        <f>'Moving Avg'!F1203</f>
        <v>1.5460599999999995</v>
      </c>
      <c r="H1203" s="2">
        <f>'Moving Avg'!G1203</f>
        <v>1.5404499999999999</v>
      </c>
      <c r="I1203" s="2">
        <f>'Moving Avg'!H1203</f>
        <v>1.8016495000000003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1.5164</v>
      </c>
      <c r="C1204" s="2">
        <f>RSI!I1204</f>
        <v>43.081247990056482</v>
      </c>
      <c r="D1204" s="2">
        <f>MACD!E1204</f>
        <v>-2.27200201422737E-2</v>
      </c>
      <c r="E1204" s="2">
        <f>MACD!F1204</f>
        <v>-3.0874292248706647E-2</v>
      </c>
      <c r="F1204" s="2">
        <f>'Moving Avg'!D1204</f>
        <v>1.55386</v>
      </c>
      <c r="G1204" s="2">
        <f>'Moving Avg'!F1204</f>
        <v>1.5463149999999997</v>
      </c>
      <c r="H1204" s="2">
        <f>'Moving Avg'!G1204</f>
        <v>1.539766</v>
      </c>
      <c r="I1204" s="2">
        <f>'Moving Avg'!H1204</f>
        <v>1.7991429999999999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1.583</v>
      </c>
      <c r="C1205" s="2">
        <f>RSI!I1205</f>
        <v>54.63494395040636</v>
      </c>
      <c r="D1205" s="2">
        <f>MACD!E1205</f>
        <v>-1.9995760057784251E-2</v>
      </c>
      <c r="E1205" s="2">
        <f>MACD!F1205</f>
        <v>-2.8698585810522169E-2</v>
      </c>
      <c r="F1205" s="2">
        <f>'Moving Avg'!D1205</f>
        <v>1.55386</v>
      </c>
      <c r="G1205" s="2">
        <f>'Moving Avg'!F1205</f>
        <v>1.5520599999999996</v>
      </c>
      <c r="H1205" s="2">
        <f>'Moving Avg'!G1205</f>
        <v>1.5403359999999997</v>
      </c>
      <c r="I1205" s="2">
        <f>'Moving Avg'!H1205</f>
        <v>1.797048</v>
      </c>
      <c r="J1205" s="5" t="str">
        <f>OBV!F1205</f>
        <v>BULLISH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1.5747</v>
      </c>
      <c r="C1206" s="2">
        <f>RSI!I1206</f>
        <v>53.186000469829388</v>
      </c>
      <c r="D1206" s="2">
        <f>MACD!E1206</f>
        <v>-8.3149778256883522E-3</v>
      </c>
      <c r="E1206" s="2">
        <f>MACD!F1206</f>
        <v>-2.4621864213555406E-2</v>
      </c>
      <c r="F1206" s="2">
        <f>'Moving Avg'!D1206</f>
        <v>1.5522</v>
      </c>
      <c r="G1206" s="2">
        <f>'Moving Avg'!F1206</f>
        <v>1.5573899999999996</v>
      </c>
      <c r="H1206" s="2">
        <f>'Moving Avg'!G1206</f>
        <v>1.5412119999999994</v>
      </c>
      <c r="I1206" s="2">
        <f>'Moving Avg'!H1206</f>
        <v>1.794735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</row>
    <row r="1207" spans="1:12" ht="13.5" x14ac:dyDescent="0.25">
      <c r="A1207" s="3">
        <f>RSI!A1207</f>
        <v>44070</v>
      </c>
      <c r="B1207" s="2">
        <f>RSI!B1207</f>
        <v>1.5622</v>
      </c>
      <c r="C1207" s="2">
        <f>RSI!I1207</f>
        <v>50.992664054984346</v>
      </c>
      <c r="D1207" s="2">
        <f>MACD!E1207</f>
        <v>6.225406861289251E-3</v>
      </c>
      <c r="E1207" s="2">
        <f>MACD!F1207</f>
        <v>-1.8452409998586473E-2</v>
      </c>
      <c r="F1207" s="2">
        <f>'Moving Avg'!D1207</f>
        <v>1.5513600000000001</v>
      </c>
      <c r="G1207" s="2">
        <f>'Moving Avg'!F1207</f>
        <v>1.5620949999999998</v>
      </c>
      <c r="H1207" s="2">
        <f>'Moving Avg'!G1207</f>
        <v>1.5420719999999997</v>
      </c>
      <c r="I1207" s="2">
        <f>'Moving Avg'!H1207</f>
        <v>1.7922610000000003</v>
      </c>
      <c r="J1207" s="5" t="str">
        <f>OBV!F1207</f>
        <v>BULLISH</v>
      </c>
      <c r="K1207" s="5" t="str">
        <f>OBV!G1207</f>
        <v>NEUTRAL</v>
      </c>
      <c r="L1207" s="5" t="str">
        <f>OBV!H1207</f>
        <v>BULLISH DIVERGENCE</v>
      </c>
    </row>
    <row r="1208" spans="1:12" ht="13.5" x14ac:dyDescent="0.25">
      <c r="A1208" s="3">
        <f>RSI!A1208</f>
        <v>44071</v>
      </c>
      <c r="B1208" s="2">
        <f>RSI!B1208</f>
        <v>1.5205</v>
      </c>
      <c r="C1208" s="2">
        <f>RSI!I1208</f>
        <v>44.412669697060593</v>
      </c>
      <c r="D1208" s="2">
        <f>MACD!E1208</f>
        <v>1.8384677976598818E-2</v>
      </c>
      <c r="E1208" s="2">
        <f>MACD!F1208</f>
        <v>-1.1084992403549416E-2</v>
      </c>
      <c r="F1208" s="2">
        <f>'Moving Avg'!D1208</f>
        <v>1.5513600000000001</v>
      </c>
      <c r="G1208" s="2">
        <f>'Moving Avg'!F1208</f>
        <v>1.5649099999999998</v>
      </c>
      <c r="H1208" s="2">
        <f>'Moving Avg'!G1208</f>
        <v>1.5420979999999995</v>
      </c>
      <c r="I1208" s="2">
        <f>'Moving Avg'!H1208</f>
        <v>1.7894805000000005</v>
      </c>
      <c r="J1208" s="5" t="str">
        <f>OBV!F1208</f>
        <v>BULLISH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1.4789000000000001</v>
      </c>
      <c r="C1209" s="2">
        <f>RSI!I1209</f>
        <v>39.005329108212706</v>
      </c>
      <c r="D1209" s="2">
        <f>MACD!E1209</f>
        <v>2.5555221693988273E-2</v>
      </c>
      <c r="E1209" s="2">
        <f>MACD!F1209</f>
        <v>-3.7569495840418781E-3</v>
      </c>
      <c r="F1209" s="2">
        <f>'Moving Avg'!D1209</f>
        <v>1.54386</v>
      </c>
      <c r="G1209" s="2">
        <f>'Moving Avg'!F1209</f>
        <v>1.5634849999999998</v>
      </c>
      <c r="H1209" s="2">
        <f>'Moving Avg'!G1209</f>
        <v>1.5418419999999993</v>
      </c>
      <c r="I1209" s="2">
        <f>'Moving Avg'!H1209</f>
        <v>1.7864725000000008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</row>
    <row r="1210" spans="1:12" ht="13.5" x14ac:dyDescent="0.25">
      <c r="A1210" s="3">
        <f>RSI!A1210</f>
        <v>44075</v>
      </c>
      <c r="B1210" s="2">
        <f>RSI!B1210</f>
        <v>1.4789000000000001</v>
      </c>
      <c r="C1210" s="2">
        <f>RSI!I1210</f>
        <v>39.005329108212706</v>
      </c>
      <c r="D1210" s="2">
        <f>MACD!E1210</f>
        <v>3.2068266239589915E-2</v>
      </c>
      <c r="E1210" s="2">
        <f>MACD!F1210</f>
        <v>3.4080935806844806E-3</v>
      </c>
      <c r="F1210" s="2">
        <f>'Moving Avg'!D1210</f>
        <v>1.5230400000000002</v>
      </c>
      <c r="G1210" s="2">
        <f>'Moving Avg'!F1210</f>
        <v>1.560295</v>
      </c>
      <c r="H1210" s="2">
        <f>'Moving Avg'!G1210</f>
        <v>1.5409579999999992</v>
      </c>
      <c r="I1210" s="2">
        <f>'Moving Avg'!H1210</f>
        <v>1.7837590000000008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1.5205</v>
      </c>
      <c r="C1211" s="2">
        <f>RSI!I1211</f>
        <v>46.552338952416072</v>
      </c>
      <c r="D1211" s="2">
        <f>MACD!E1211</f>
        <v>3.4910471895094553E-2</v>
      </c>
      <c r="E1211" s="2">
        <f>MACD!F1211</f>
        <v>9.7085692435664953E-3</v>
      </c>
      <c r="F1211" s="2">
        <f>'Moving Avg'!D1211</f>
        <v>1.5122000000000002</v>
      </c>
      <c r="G1211" s="2">
        <f>'Moving Avg'!F1211</f>
        <v>1.5599699999999999</v>
      </c>
      <c r="H1211" s="2">
        <f>'Moving Avg'!G1211</f>
        <v>1.540905999999999</v>
      </c>
      <c r="I1211" s="2">
        <f>'Moving Avg'!H1211</f>
        <v>1.7811160000000013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1.5205</v>
      </c>
      <c r="C1212" s="2">
        <f>RSI!I1212</f>
        <v>46.552338952416072</v>
      </c>
      <c r="D1212" s="2">
        <f>MACD!E1212</f>
        <v>3.4897835620688156E-2</v>
      </c>
      <c r="E1212" s="2">
        <f>MACD!F1212</f>
        <v>1.4746422518990828E-2</v>
      </c>
      <c r="F1212" s="2">
        <f>'Moving Avg'!D1212</f>
        <v>1.50386</v>
      </c>
      <c r="G1212" s="2">
        <f>'Moving Avg'!F1212</f>
        <v>1.5588599999999997</v>
      </c>
      <c r="H1212" s="2">
        <f>'Moving Avg'!G1212</f>
        <v>1.5417959999999991</v>
      </c>
      <c r="I1212" s="2">
        <f>'Moving Avg'!H1212</f>
        <v>1.7784140000000013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1.4789000000000001</v>
      </c>
      <c r="C1213" s="2">
        <f>RSI!I1213</f>
        <v>40.710391223064576</v>
      </c>
      <c r="D1213" s="2">
        <f>MACD!E1213</f>
        <v>3.1033259216288078E-2</v>
      </c>
      <c r="E1213" s="2">
        <f>MACD!F1213</f>
        <v>1.8003789858450279E-2</v>
      </c>
      <c r="F1213" s="2">
        <f>'Moving Avg'!D1213</f>
        <v>1.4955400000000001</v>
      </c>
      <c r="G1213" s="2">
        <f>'Moving Avg'!F1213</f>
        <v>1.5544899999999997</v>
      </c>
      <c r="H1213" s="2">
        <f>'Moving Avg'!G1213</f>
        <v>1.5411479999999995</v>
      </c>
      <c r="I1213" s="2">
        <f>'Moving Avg'!H1213</f>
        <v>1.7753275000000017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1.4372</v>
      </c>
      <c r="C1214" s="2">
        <f>RSI!I1214</f>
        <v>35.853335034276085</v>
      </c>
      <c r="D1214" s="2">
        <f>MACD!E1214</f>
        <v>3.0583995546558107E-2</v>
      </c>
      <c r="E1214" s="2">
        <f>MACD!F1214</f>
        <v>2.0519830996071846E-2</v>
      </c>
      <c r="F1214" s="2">
        <f>'Moving Avg'!D1214</f>
        <v>1.4872000000000001</v>
      </c>
      <c r="G1214" s="2">
        <f>'Moving Avg'!F1214</f>
        <v>1.5480349999999996</v>
      </c>
      <c r="H1214" s="2">
        <f>'Moving Avg'!G1214</f>
        <v>1.5398219999999991</v>
      </c>
      <c r="I1214" s="2">
        <f>'Moving Avg'!H1214</f>
        <v>1.7721500000000017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1.4206000000000001</v>
      </c>
      <c r="C1215" s="2">
        <f>RSI!I1215</f>
        <v>34.108756766387941</v>
      </c>
      <c r="D1215" s="2">
        <f>MACD!E1215</f>
        <v>4.2261820357492708E-2</v>
      </c>
      <c r="E1215" s="2">
        <f>MACD!F1215</f>
        <v>2.4868228868356018E-2</v>
      </c>
      <c r="F1215" s="2">
        <f>'Moving Avg'!D1215</f>
        <v>1.4755400000000001</v>
      </c>
      <c r="G1215" s="2">
        <f>'Moving Avg'!F1215</f>
        <v>1.5409449999999998</v>
      </c>
      <c r="H1215" s="2">
        <f>'Moving Avg'!G1215</f>
        <v>1.5378499999999991</v>
      </c>
      <c r="I1215" s="2">
        <f>'Moving Avg'!H1215</f>
        <v>1.7688505000000019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1.4206000000000001</v>
      </c>
      <c r="C1216" s="2">
        <f>RSI!I1216</f>
        <v>34.108756766387941</v>
      </c>
      <c r="D1216" s="2">
        <f>MACD!E1216</f>
        <v>5.1503286287911676E-2</v>
      </c>
      <c r="E1216" s="2">
        <f>MACD!F1216</f>
        <v>3.0195240352267151E-2</v>
      </c>
      <c r="F1216" s="2">
        <f>'Moving Avg'!D1216</f>
        <v>1.4555600000000002</v>
      </c>
      <c r="G1216" s="2">
        <f>'Moving Avg'!F1216</f>
        <v>1.5309499999999996</v>
      </c>
      <c r="H1216" s="2">
        <f>'Moving Avg'!G1216</f>
        <v>1.5353279999999989</v>
      </c>
      <c r="I1216" s="2">
        <f>'Moving Avg'!H1216</f>
        <v>1.7654330000000018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1.3831</v>
      </c>
      <c r="C1217" s="2">
        <f>RSI!I1217</f>
        <v>30.252115885261446</v>
      </c>
      <c r="D1217" s="2">
        <f>MACD!E1217</f>
        <v>6.0767645221568634E-2</v>
      </c>
      <c r="E1217" s="2">
        <f>MACD!F1217</f>
        <v>3.6309721326127448E-2</v>
      </c>
      <c r="F1217" s="2">
        <f>'Moving Avg'!D1217</f>
        <v>1.42808</v>
      </c>
      <c r="G1217" s="2">
        <f>'Moving Avg'!F1217</f>
        <v>1.5178299999999998</v>
      </c>
      <c r="H1217" s="2">
        <f>'Moving Avg'!G1217</f>
        <v>1.5314279999999991</v>
      </c>
      <c r="I1217" s="2">
        <f>'Moving Avg'!H1217</f>
        <v>1.7618870000000018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1.4206000000000001</v>
      </c>
      <c r="C1218" s="2">
        <f>RSI!I1218</f>
        <v>37.82317341706986</v>
      </c>
      <c r="D1218" s="2">
        <f>MACD!E1218</f>
        <v>6.0181400565925802E-2</v>
      </c>
      <c r="E1218" s="2">
        <f>MACD!F1218</f>
        <v>4.108405717408712E-2</v>
      </c>
      <c r="F1218" s="2">
        <f>'Moving Avg'!D1218</f>
        <v>1.41642</v>
      </c>
      <c r="G1218" s="2">
        <f>'Moving Avg'!F1218</f>
        <v>1.5076249999999998</v>
      </c>
      <c r="H1218" s="2">
        <f>'Moving Avg'!G1218</f>
        <v>1.5289059999999985</v>
      </c>
      <c r="I1218" s="2">
        <f>'Moving Avg'!H1218</f>
        <v>1.7585480000000016</v>
      </c>
      <c r="J1218" s="5" t="str">
        <f>OBV!F1218</f>
        <v>BULLISH</v>
      </c>
      <c r="K1218" s="5" t="str">
        <f>OBV!G1218</f>
        <v>NEUTRAL</v>
      </c>
      <c r="L1218" s="5" t="str">
        <f>OBV!H1218</f>
        <v>BULLISH DIVERGENCE</v>
      </c>
    </row>
    <row r="1219" spans="1:12" ht="13.5" x14ac:dyDescent="0.25">
      <c r="A1219" s="3">
        <f>RSI!A1219</f>
        <v>44088</v>
      </c>
      <c r="B1219" s="2">
        <f>RSI!B1219</f>
        <v>1.4581</v>
      </c>
      <c r="C1219" s="2">
        <f>RSI!I1219</f>
        <v>44.330834186549239</v>
      </c>
      <c r="D1219" s="2">
        <f>MACD!E1219</f>
        <v>5.0996947909044188E-2</v>
      </c>
      <c r="E1219" s="2">
        <f>MACD!F1219</f>
        <v>4.3066635321078538E-2</v>
      </c>
      <c r="F1219" s="2">
        <f>'Moving Avg'!D1219</f>
        <v>1.4206000000000001</v>
      </c>
      <c r="G1219" s="2">
        <f>'Moving Avg'!F1219</f>
        <v>1.5013799999999999</v>
      </c>
      <c r="H1219" s="2">
        <f>'Moving Avg'!G1219</f>
        <v>1.5266639999999994</v>
      </c>
      <c r="I1219" s="2">
        <f>'Moving Avg'!H1219</f>
        <v>1.7552395000000016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1.4164000000000001</v>
      </c>
      <c r="C1220" s="2">
        <f>RSI!I1220</f>
        <v>39.39331947872499</v>
      </c>
      <c r="D1220" s="2">
        <f>MACD!E1220</f>
        <v>4.6545915794290016E-2</v>
      </c>
      <c r="E1220" s="2">
        <f>MACD!F1220</f>
        <v>4.3762491415720833E-2</v>
      </c>
      <c r="F1220" s="2">
        <f>'Moving Avg'!D1220</f>
        <v>1.4197600000000001</v>
      </c>
      <c r="G1220" s="2">
        <f>'Moving Avg'!F1220</f>
        <v>1.49305</v>
      </c>
      <c r="H1220" s="2">
        <f>'Moving Avg'!G1220</f>
        <v>1.5240579999999992</v>
      </c>
      <c r="I1220" s="2">
        <f>'Moving Avg'!H1220</f>
        <v>1.7516245000000017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</row>
    <row r="1221" spans="1:12" ht="13.5" x14ac:dyDescent="0.25">
      <c r="A1221" s="3">
        <f>RSI!A1221</f>
        <v>44090</v>
      </c>
      <c r="B1221" s="2">
        <f>RSI!B1221</f>
        <v>1.4164000000000001</v>
      </c>
      <c r="C1221" s="2">
        <f>RSI!I1221</f>
        <v>39.39331947872499</v>
      </c>
      <c r="D1221" s="2">
        <f>MACD!E1221</f>
        <v>4.9640452846328342E-2</v>
      </c>
      <c r="E1221" s="2">
        <f>MACD!F1221</f>
        <v>4.4938083701842338E-2</v>
      </c>
      <c r="F1221" s="2">
        <f>'Moving Avg'!D1221</f>
        <v>1.4189200000000002</v>
      </c>
      <c r="G1221" s="2">
        <f>'Moving Avg'!F1221</f>
        <v>1.4847199999999998</v>
      </c>
      <c r="H1221" s="2">
        <f>'Moving Avg'!G1221</f>
        <v>1.5217679999999989</v>
      </c>
      <c r="I1221" s="2">
        <f>'Moving Avg'!H1221</f>
        <v>1.7479115000000021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</row>
    <row r="1222" spans="1:12" ht="13.5" x14ac:dyDescent="0.25">
      <c r="A1222" s="3">
        <f>RSI!A1222</f>
        <v>44091</v>
      </c>
      <c r="B1222" s="2">
        <f>RSI!B1222</f>
        <v>1.3789</v>
      </c>
      <c r="C1222" s="2">
        <f>RSI!I1222</f>
        <v>35.293524760117435</v>
      </c>
      <c r="D1222" s="2">
        <f>MACD!E1222</f>
        <v>5.5463347085431769E-2</v>
      </c>
      <c r="E1222" s="2">
        <f>MACD!F1222</f>
        <v>4.7043136378560224E-2</v>
      </c>
      <c r="F1222" s="2">
        <f>'Moving Avg'!D1222</f>
        <v>1.4180800000000002</v>
      </c>
      <c r="G1222" s="2">
        <f>'Moving Avg'!F1222</f>
        <v>1.4753450000000001</v>
      </c>
      <c r="H1222" s="2">
        <f>'Moving Avg'!G1222</f>
        <v>1.5187279999999992</v>
      </c>
      <c r="I1222" s="2">
        <f>'Moving Avg'!H1222</f>
        <v>1.7440110000000022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1.4164000000000001</v>
      </c>
      <c r="C1223" s="2">
        <f>RSI!I1223</f>
        <v>41.814856949141763</v>
      </c>
      <c r="D1223" s="2">
        <f>MACD!E1223</f>
        <v>5.1829280211960649E-2</v>
      </c>
      <c r="E1223" s="2">
        <f>MACD!F1223</f>
        <v>4.8000365145240316E-2</v>
      </c>
      <c r="F1223" s="2">
        <f>'Moving Avg'!D1223</f>
        <v>1.4172400000000001</v>
      </c>
      <c r="G1223" s="2">
        <f>'Moving Avg'!F1223</f>
        <v>1.4701399999999998</v>
      </c>
      <c r="H1223" s="2">
        <f>'Moving Avg'!G1223</f>
        <v>1.5157299999999991</v>
      </c>
      <c r="I1223" s="2">
        <f>'Moving Avg'!H1223</f>
        <v>1.7401995000000021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1.4164000000000001</v>
      </c>
      <c r="C1224" s="2">
        <f>RSI!I1224</f>
        <v>41.814856949141756</v>
      </c>
      <c r="D1224" s="2">
        <f>MACD!E1224</f>
        <v>4.2688295849988123E-2</v>
      </c>
      <c r="E1224" s="2">
        <f>MACD!F1224</f>
        <v>4.6937951286189876E-2</v>
      </c>
      <c r="F1224" s="2">
        <f>'Moving Avg'!D1224</f>
        <v>1.4089000000000003</v>
      </c>
      <c r="G1224" s="2">
        <f>'Moving Avg'!F1224</f>
        <v>1.4651399999999999</v>
      </c>
      <c r="H1224" s="2">
        <f>'Moving Avg'!G1224</f>
        <v>1.5127319999999991</v>
      </c>
      <c r="I1224" s="2">
        <f>'Moving Avg'!H1224</f>
        <v>1.7366825000000026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1.3747</v>
      </c>
      <c r="C1225" s="2">
        <f>RSI!I1225</f>
        <v>37.005088381180641</v>
      </c>
      <c r="D1225" s="2">
        <f>MACD!E1225</f>
        <v>3.5812159431348523E-2</v>
      </c>
      <c r="E1225" s="2">
        <f>MACD!F1225</f>
        <v>4.4712792915221608E-2</v>
      </c>
      <c r="F1225" s="2">
        <f>'Moving Avg'!D1225</f>
        <v>1.40056</v>
      </c>
      <c r="G1225" s="2">
        <f>'Moving Avg'!F1225</f>
        <v>1.454725</v>
      </c>
      <c r="H1225" s="2">
        <f>'Moving Avg'!G1225</f>
        <v>1.5088219999999994</v>
      </c>
      <c r="I1225" s="2">
        <f>'Moving Avg'!H1225</f>
        <v>1.7328590000000028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1.3706</v>
      </c>
      <c r="C1226" s="2">
        <f>RSI!I1226</f>
        <v>36.559811651537196</v>
      </c>
      <c r="D1226" s="2">
        <f>MACD!E1226</f>
        <v>3.0843537913253671E-2</v>
      </c>
      <c r="E1226" s="2">
        <f>MACD!F1226</f>
        <v>4.1938941914828026E-2</v>
      </c>
      <c r="F1226" s="2">
        <f>'Moving Avg'!D1226</f>
        <v>1.3914000000000002</v>
      </c>
      <c r="G1226" s="2">
        <f>'Moving Avg'!F1226</f>
        <v>1.44452</v>
      </c>
      <c r="H1226" s="2">
        <f>'Moving Avg'!G1226</f>
        <v>1.5045159999999995</v>
      </c>
      <c r="I1226" s="2">
        <f>'Moving Avg'!H1226</f>
        <v>1.7290150000000026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1.3706</v>
      </c>
      <c r="C1227" s="2">
        <f>RSI!I1227</f>
        <v>36.559811651537196</v>
      </c>
      <c r="D1227" s="2">
        <f>MACD!E1227</f>
        <v>2.139981976758687E-2</v>
      </c>
      <c r="E1227" s="2">
        <f>MACD!F1227</f>
        <v>3.7831117485379796E-2</v>
      </c>
      <c r="F1227" s="2">
        <f>'Moving Avg'!D1227</f>
        <v>1.3897400000000002</v>
      </c>
      <c r="G1227" s="2">
        <f>'Moving Avg'!F1227</f>
        <v>1.4349400000000001</v>
      </c>
      <c r="H1227" s="2">
        <f>'Moving Avg'!G1227</f>
        <v>1.5001319999999996</v>
      </c>
      <c r="I1227" s="2">
        <f>'Moving Avg'!H1227</f>
        <v>1.724857000000003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</row>
    <row r="1228" spans="1:12" ht="13.5" x14ac:dyDescent="0.25">
      <c r="A1228" s="3">
        <f>RSI!A1228</f>
        <v>44099</v>
      </c>
      <c r="B1228" s="2">
        <f>RSI!B1228</f>
        <v>1.4080999999999999</v>
      </c>
      <c r="C1228" s="2">
        <f>RSI!I1228</f>
        <v>43.740721720095586</v>
      </c>
      <c r="D1228" s="2">
        <f>MACD!E1228</f>
        <v>1.6890925838445092E-2</v>
      </c>
      <c r="E1228" s="2">
        <f>MACD!F1228</f>
        <v>3.3643079155992857E-2</v>
      </c>
      <c r="F1228" s="2">
        <f>'Moving Avg'!D1228</f>
        <v>1.38808</v>
      </c>
      <c r="G1228" s="2">
        <f>'Moving Avg'!F1228</f>
        <v>1.4293200000000001</v>
      </c>
      <c r="H1228" s="2">
        <f>'Moving Avg'!G1228</f>
        <v>1.4972819999999996</v>
      </c>
      <c r="I1228" s="2">
        <f>'Moving Avg'!H1228</f>
        <v>1.7208670000000028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</row>
    <row r="1229" spans="1:12" ht="13.5" x14ac:dyDescent="0.25">
      <c r="A1229" s="3">
        <f>RSI!A1229</f>
        <v>44102</v>
      </c>
      <c r="B1229" s="2">
        <f>RSI!B1229</f>
        <v>1.4080999999999999</v>
      </c>
      <c r="C1229" s="2">
        <f>RSI!I1229</f>
        <v>43.740721720095586</v>
      </c>
      <c r="D1229" s="2">
        <f>MACD!E1229</f>
        <v>1.9077508363038342E-2</v>
      </c>
      <c r="E1229" s="2">
        <f>MACD!F1229</f>
        <v>3.0729964997401958E-2</v>
      </c>
      <c r="F1229" s="2">
        <f>'Moving Avg'!D1229</f>
        <v>1.38642</v>
      </c>
      <c r="G1229" s="2">
        <f>'Moving Avg'!F1229</f>
        <v>1.42578</v>
      </c>
      <c r="H1229" s="2">
        <f>'Moving Avg'!G1229</f>
        <v>1.495296</v>
      </c>
      <c r="I1229" s="2">
        <f>'Moving Avg'!H1229</f>
        <v>1.7169355000000026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1.4080999999999999</v>
      </c>
      <c r="C1230" s="2">
        <f>RSI!I1230</f>
        <v>43.740721720095586</v>
      </c>
      <c r="D1230" s="2">
        <f>MACD!E1230</f>
        <v>1.472765127133191E-2</v>
      </c>
      <c r="E1230" s="2">
        <f>MACD!F1230</f>
        <v>2.7529502252187948E-2</v>
      </c>
      <c r="F1230" s="2">
        <f>'Moving Avg'!D1230</f>
        <v>1.3931</v>
      </c>
      <c r="G1230" s="2">
        <f>'Moving Avg'!F1230</f>
        <v>1.4222399999999999</v>
      </c>
      <c r="H1230" s="2">
        <f>'Moving Avg'!G1230</f>
        <v>1.492918</v>
      </c>
      <c r="I1230" s="2">
        <f>'Moving Avg'!H1230</f>
        <v>1.7132595000000028</v>
      </c>
      <c r="J1230" s="5" t="str">
        <f>OBV!F1230</f>
        <v>BEARISH</v>
      </c>
      <c r="K1230" s="5" t="str">
        <f>OBV!G1230</f>
        <v>NEUTRAL</v>
      </c>
      <c r="L1230" s="5" t="str">
        <f>OBV!H1230</f>
        <v>BEARISH DIVERGENCE</v>
      </c>
    </row>
    <row r="1231" spans="1:12" ht="13.5" x14ac:dyDescent="0.25">
      <c r="A1231" s="3">
        <f>RSI!A1231</f>
        <v>44104</v>
      </c>
      <c r="B1231" s="2">
        <f>RSI!B1231</f>
        <v>1.3996999999999999</v>
      </c>
      <c r="C1231" s="2">
        <f>RSI!I1231</f>
        <v>42.398070576765164</v>
      </c>
      <c r="D1231" s="2">
        <f>MACD!E1231</f>
        <v>1.1868616213484229E-2</v>
      </c>
      <c r="E1231" s="2">
        <f>MACD!F1231</f>
        <v>2.4397325044447207E-2</v>
      </c>
      <c r="F1231" s="2">
        <f>'Moving Avg'!D1231</f>
        <v>1.3989199999999999</v>
      </c>
      <c r="G1231" s="2">
        <f>'Moving Avg'!F1231</f>
        <v>1.4162000000000001</v>
      </c>
      <c r="H1231" s="2">
        <f>'Moving Avg'!G1231</f>
        <v>1.490686</v>
      </c>
      <c r="I1231" s="2">
        <f>'Moving Avg'!H1231</f>
        <v>1.7095415000000029</v>
      </c>
      <c r="J1231" s="5" t="str">
        <f>OBV!F1231</f>
        <v>BEARISH</v>
      </c>
      <c r="K1231" s="5" t="str">
        <f>OBV!G1231</f>
        <v>NEUTRAL</v>
      </c>
      <c r="L1231" s="5" t="str">
        <f>OBV!H1231</f>
        <v>BEARISH DIVERGENCE</v>
      </c>
    </row>
    <row r="1232" spans="1:12" ht="13.5" x14ac:dyDescent="0.25">
      <c r="A1232" s="3">
        <f>RSI!A1232</f>
        <v>44105</v>
      </c>
      <c r="B1232" s="2">
        <f>RSI!B1232</f>
        <v>1.3956</v>
      </c>
      <c r="C1232" s="2">
        <f>RSI!I1232</f>
        <v>41.724844053545731</v>
      </c>
      <c r="D1232" s="2">
        <f>MACD!E1232</f>
        <v>4.218162920714752E-3</v>
      </c>
      <c r="E1232" s="2">
        <f>MACD!F1232</f>
        <v>2.0361492619700716E-2</v>
      </c>
      <c r="F1232" s="2">
        <f>'Moving Avg'!D1232</f>
        <v>1.4039199999999998</v>
      </c>
      <c r="G1232" s="2">
        <f>'Moving Avg'!F1232</f>
        <v>1.4099550000000001</v>
      </c>
      <c r="H1232" s="2">
        <f>'Moving Avg'!G1232</f>
        <v>1.4877440000000002</v>
      </c>
      <c r="I1232" s="2">
        <f>'Moving Avg'!H1232</f>
        <v>1.705528000000003</v>
      </c>
      <c r="J1232" s="5" t="str">
        <f>OBV!F1232</f>
        <v>BEARISH</v>
      </c>
      <c r="K1232" s="5" t="str">
        <f>OBV!G1232</f>
        <v>NEUTRAL</v>
      </c>
      <c r="L1232" s="5" t="str">
        <f>OBV!H1232</f>
        <v>BEARISH DIVERGENCE</v>
      </c>
    </row>
    <row r="1233" spans="1:12" ht="13.5" x14ac:dyDescent="0.25">
      <c r="A1233" s="3">
        <f>RSI!A1233</f>
        <v>44106</v>
      </c>
      <c r="B1233" s="2">
        <f>RSI!B1233</f>
        <v>1.4372</v>
      </c>
      <c r="C1233" s="2">
        <f>RSI!I1233</f>
        <v>50.340893499083187</v>
      </c>
      <c r="D1233" s="2">
        <f>MACD!E1233</f>
        <v>6.7358369793857342E-4</v>
      </c>
      <c r="E1233" s="2">
        <f>MACD!F1233</f>
        <v>1.6423910835348287E-2</v>
      </c>
      <c r="F1233" s="2">
        <f>'Moving Avg'!D1233</f>
        <v>1.4097399999999998</v>
      </c>
      <c r="G1233" s="2">
        <f>'Moving Avg'!F1233</f>
        <v>1.40787</v>
      </c>
      <c r="H1233" s="2">
        <f>'Moving Avg'!G1233</f>
        <v>1.4862620000000002</v>
      </c>
      <c r="I1233" s="2">
        <f>'Moving Avg'!H1233</f>
        <v>1.7015460000000031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</row>
    <row r="1234" spans="1:12" ht="13.5" x14ac:dyDescent="0.25">
      <c r="A1234" s="3">
        <f>RSI!A1234</f>
        <v>44109</v>
      </c>
      <c r="B1234" s="2">
        <f>RSI!B1234</f>
        <v>1.4497</v>
      </c>
      <c r="C1234" s="2">
        <f>RSI!I1234</f>
        <v>52.608295038311695</v>
      </c>
      <c r="D1234" s="2">
        <f>MACD!E1234</f>
        <v>-3.2741474161790407E-3</v>
      </c>
      <c r="E1234" s="2">
        <f>MACD!F1234</f>
        <v>1.2484299185042822E-2</v>
      </c>
      <c r="F1234" s="2">
        <f>'Moving Avg'!D1234</f>
        <v>1.4180600000000001</v>
      </c>
      <c r="G1234" s="2">
        <f>'Moving Avg'!F1234</f>
        <v>1.4084950000000001</v>
      </c>
      <c r="H1234" s="2">
        <f>'Moving Avg'!G1234</f>
        <v>1.4850300000000005</v>
      </c>
      <c r="I1234" s="2">
        <f>'Moving Avg'!H1234</f>
        <v>1.697724500000003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1.4080999999999999</v>
      </c>
      <c r="C1235" s="2">
        <f>RSI!I1235</f>
        <v>45.209994183511647</v>
      </c>
      <c r="D1235" s="2">
        <f>MACD!E1235</f>
        <v>-1.0043177235887546E-2</v>
      </c>
      <c r="E1235" s="2">
        <f>MACD!F1235</f>
        <v>7.9788039008567499E-3</v>
      </c>
      <c r="F1235" s="2">
        <f>'Moving Avg'!D1235</f>
        <v>1.4180600000000001</v>
      </c>
      <c r="G1235" s="2">
        <f>'Moving Avg'!F1235</f>
        <v>1.4078700000000002</v>
      </c>
      <c r="H1235" s="2">
        <f>'Moving Avg'!G1235</f>
        <v>1.4838300000000006</v>
      </c>
      <c r="I1235" s="2">
        <f>'Moving Avg'!H1235</f>
        <v>1.693636000000003</v>
      </c>
      <c r="J1235" s="5" t="str">
        <f>OBV!F1235</f>
        <v>BULLISH</v>
      </c>
      <c r="K1235" s="5" t="str">
        <f>OBV!G1235</f>
        <v>NEUTRAL</v>
      </c>
      <c r="L1235" s="5" t="str">
        <f>OBV!H1235</f>
        <v>NEUTRAL</v>
      </c>
    </row>
    <row r="1236" spans="1:12" ht="13.5" x14ac:dyDescent="0.25">
      <c r="A1236" s="3">
        <f>RSI!A1236</f>
        <v>44111</v>
      </c>
      <c r="B1236" s="2">
        <f>RSI!B1236</f>
        <v>1.4539</v>
      </c>
      <c r="C1236" s="2">
        <f>RSI!I1236</f>
        <v>53.040009198454484</v>
      </c>
      <c r="D1236" s="2">
        <f>MACD!E1236</f>
        <v>-1.9636084619010896E-2</v>
      </c>
      <c r="E1236" s="2">
        <f>MACD!F1236</f>
        <v>2.455826196883221E-3</v>
      </c>
      <c r="F1236" s="2">
        <f>'Moving Avg'!D1236</f>
        <v>1.4289000000000001</v>
      </c>
      <c r="G1236" s="2">
        <f>'Moving Avg'!F1236</f>
        <v>1.4095350000000002</v>
      </c>
      <c r="H1236" s="2">
        <f>'Moving Avg'!G1236</f>
        <v>1.4835460000000003</v>
      </c>
      <c r="I1236" s="2">
        <f>'Moving Avg'!H1236</f>
        <v>1.6899140000000026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1.3914</v>
      </c>
      <c r="C1237" s="2">
        <f>RSI!I1237</f>
        <v>43.833997024691705</v>
      </c>
      <c r="D1237" s="2">
        <f>MACD!E1237</f>
        <v>-2.3247780322380729E-2</v>
      </c>
      <c r="E1237" s="2">
        <f>MACD!F1237</f>
        <v>-2.6848951069695687E-3</v>
      </c>
      <c r="F1237" s="2">
        <f>'Moving Avg'!D1237</f>
        <v>1.4280599999999999</v>
      </c>
      <c r="G1237" s="2">
        <f>'Moving Avg'!F1237</f>
        <v>1.4099500000000003</v>
      </c>
      <c r="H1237" s="2">
        <f>'Moving Avg'!G1237</f>
        <v>1.4820120000000006</v>
      </c>
      <c r="I1237" s="2">
        <f>'Moving Avg'!H1237</f>
        <v>1.6857815000000025</v>
      </c>
      <c r="J1237" s="5" t="str">
        <f>OBV!F1237</f>
        <v>BULLISH</v>
      </c>
      <c r="K1237" s="5" t="str">
        <f>OBV!G1237</f>
        <v>NEUTRAL</v>
      </c>
      <c r="L1237" s="5" t="str">
        <f>OBV!H1237</f>
        <v>BULLISH DIVERGENCE</v>
      </c>
    </row>
    <row r="1238" spans="1:12" ht="13.5" x14ac:dyDescent="0.25">
      <c r="A1238" s="3">
        <f>RSI!A1238</f>
        <v>44113</v>
      </c>
      <c r="B1238" s="2">
        <f>RSI!B1238</f>
        <v>1.4331</v>
      </c>
      <c r="C1238" s="2">
        <f>RSI!I1238</f>
        <v>50.061885359822028</v>
      </c>
      <c r="D1238" s="2">
        <f>MACD!E1238</f>
        <v>-2.3369219630464011E-2</v>
      </c>
      <c r="E1238" s="2">
        <f>MACD!F1238</f>
        <v>-6.8217600116684575E-3</v>
      </c>
      <c r="F1238" s="2">
        <f>'Moving Avg'!D1238</f>
        <v>1.4272400000000001</v>
      </c>
      <c r="G1238" s="2">
        <f>'Moving Avg'!F1238</f>
        <v>1.4105750000000001</v>
      </c>
      <c r="H1238" s="2">
        <f>'Moving Avg'!G1238</f>
        <v>1.4813900000000004</v>
      </c>
      <c r="I1238" s="2">
        <f>'Moving Avg'!H1238</f>
        <v>1.6820930000000027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</row>
    <row r="1239" spans="1:12" ht="13.5" x14ac:dyDescent="0.25">
      <c r="A1239" s="3">
        <f>RSI!A1239</f>
        <v>44116</v>
      </c>
      <c r="B1239" s="2">
        <f>RSI!B1239</f>
        <v>1.4331</v>
      </c>
      <c r="C1239" s="2">
        <f>RSI!I1239</f>
        <v>50.061885359822028</v>
      </c>
      <c r="D1239" s="2">
        <f>MACD!E1239</f>
        <v>-2.3482948779184998E-2</v>
      </c>
      <c r="E1239" s="2">
        <f>MACD!F1239</f>
        <v>-1.0153997765171766E-2</v>
      </c>
      <c r="F1239" s="2">
        <f>'Moving Avg'!D1239</f>
        <v>1.4239200000000001</v>
      </c>
      <c r="G1239" s="2">
        <f>'Moving Avg'!F1239</f>
        <v>1.4093250000000002</v>
      </c>
      <c r="H1239" s="2">
        <f>'Moving Avg'!G1239</f>
        <v>1.4799040000000006</v>
      </c>
      <c r="I1239" s="2">
        <f>'Moving Avg'!H1239</f>
        <v>1.6779925000000027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1.4539</v>
      </c>
      <c r="C1240" s="2">
        <f>RSI!I1240</f>
        <v>53.072084379613251</v>
      </c>
      <c r="D1240" s="2">
        <f>MACD!E1240</f>
        <v>-2.5130081886824307E-2</v>
      </c>
      <c r="E1240" s="2">
        <f>MACD!F1240</f>
        <v>-1.3149214589502276E-2</v>
      </c>
      <c r="F1240" s="2">
        <f>'Moving Avg'!D1240</f>
        <v>1.4330799999999999</v>
      </c>
      <c r="G1240" s="2">
        <f>'Moving Avg'!F1240</f>
        <v>1.4112</v>
      </c>
      <c r="H1240" s="2">
        <f>'Moving Avg'!G1240</f>
        <v>1.4781280000000003</v>
      </c>
      <c r="I1240" s="2">
        <f>'Moving Avg'!H1240</f>
        <v>1.6740155000000023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</row>
    <row r="1241" spans="1:12" ht="13.5" x14ac:dyDescent="0.25">
      <c r="A1241" s="3">
        <f>RSI!A1241</f>
        <v>44118</v>
      </c>
      <c r="B1241" s="2">
        <f>RSI!B1241</f>
        <v>1.4539</v>
      </c>
      <c r="C1241" s="2">
        <f>RSI!I1241</f>
        <v>53.072084379613251</v>
      </c>
      <c r="D1241" s="2">
        <f>MACD!E1241</f>
        <v>-2.7948433103500925E-2</v>
      </c>
      <c r="E1241" s="2">
        <f>MACD!F1241</f>
        <v>-1.6109058292302008E-2</v>
      </c>
      <c r="F1241" s="2">
        <f>'Moving Avg'!D1241</f>
        <v>1.4330799999999999</v>
      </c>
      <c r="G1241" s="2">
        <f>'Moving Avg'!F1241</f>
        <v>1.4130750000000001</v>
      </c>
      <c r="H1241" s="2">
        <f>'Moving Avg'!G1241</f>
        <v>1.4766660000000005</v>
      </c>
      <c r="I1241" s="2">
        <f>'Moving Avg'!H1241</f>
        <v>1.6700975000000022</v>
      </c>
      <c r="J1241" s="5" t="str">
        <f>OBV!F1241</f>
        <v>BEARISH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1.4956</v>
      </c>
      <c r="C1242" s="2">
        <f>RSI!I1242</f>
        <v>58.840717861609349</v>
      </c>
      <c r="D1242" s="2">
        <f>MACD!E1242</f>
        <v>-3.417536430627055E-2</v>
      </c>
      <c r="E1242" s="2">
        <f>MACD!F1242</f>
        <v>-1.9722319495095716E-2</v>
      </c>
      <c r="F1242" s="2">
        <f>'Moving Avg'!D1242</f>
        <v>1.4539200000000001</v>
      </c>
      <c r="G1242" s="2">
        <f>'Moving Avg'!F1242</f>
        <v>1.4189099999999999</v>
      </c>
      <c r="H1242" s="2">
        <f>'Moving Avg'!G1242</f>
        <v>1.4757240000000003</v>
      </c>
      <c r="I1242" s="2">
        <f>'Moving Avg'!H1242</f>
        <v>1.6663290000000024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1.4956</v>
      </c>
      <c r="C1243" s="2">
        <f>RSI!I1243</f>
        <v>58.840717861609349</v>
      </c>
      <c r="D1243" s="2">
        <f>MACD!E1243</f>
        <v>-3.3404152407514154E-2</v>
      </c>
      <c r="E1243" s="2">
        <f>MACD!F1243</f>
        <v>-2.2458686077579407E-2</v>
      </c>
      <c r="F1243" s="2">
        <f>'Moving Avg'!D1243</f>
        <v>1.4664199999999998</v>
      </c>
      <c r="G1243" s="2">
        <f>'Moving Avg'!F1243</f>
        <v>1.4228700000000001</v>
      </c>
      <c r="H1243" s="2">
        <f>'Moving Avg'!G1243</f>
        <v>1.4743099999999998</v>
      </c>
      <c r="I1243" s="2">
        <f>'Moving Avg'!H1243</f>
        <v>1.6623840000000021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</row>
    <row r="1244" spans="1:12" ht="13.5" x14ac:dyDescent="0.25">
      <c r="A1244" s="3">
        <f>RSI!A1244</f>
        <v>44124</v>
      </c>
      <c r="B1244" s="2">
        <f>RSI!B1244</f>
        <v>1.4789000000000001</v>
      </c>
      <c r="C1244" s="2">
        <f>RSI!I1244</f>
        <v>55.662704158055689</v>
      </c>
      <c r="D1244" s="2">
        <f>MACD!E1244</f>
        <v>-2.9924665564813324E-2</v>
      </c>
      <c r="E1244" s="2">
        <f>MACD!F1244</f>
        <v>-2.395188197502619E-2</v>
      </c>
      <c r="F1244" s="2">
        <f>'Moving Avg'!D1244</f>
        <v>1.4755799999999999</v>
      </c>
      <c r="G1244" s="2">
        <f>'Moving Avg'!F1244</f>
        <v>1.4259949999999999</v>
      </c>
      <c r="H1244" s="2">
        <f>'Moving Avg'!G1244</f>
        <v>1.4725619999999997</v>
      </c>
      <c r="I1244" s="2">
        <f>'Moving Avg'!H1244</f>
        <v>1.6583750000000022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</row>
    <row r="1245" spans="1:12" ht="13.5" x14ac:dyDescent="0.25">
      <c r="A1245" s="3">
        <f>RSI!A1245</f>
        <v>44125</v>
      </c>
      <c r="B1245" s="2">
        <f>RSI!B1245</f>
        <v>1.4914000000000001</v>
      </c>
      <c r="C1245" s="2">
        <f>RSI!I1245</f>
        <v>57.512473090012548</v>
      </c>
      <c r="D1245" s="2">
        <f>MACD!E1245</f>
        <v>-3.4516239513525671E-2</v>
      </c>
      <c r="E1245" s="2">
        <f>MACD!F1245</f>
        <v>-2.6064753482726088E-2</v>
      </c>
      <c r="F1245" s="2">
        <f>'Moving Avg'!D1245</f>
        <v>1.48308</v>
      </c>
      <c r="G1245" s="2">
        <f>'Moving Avg'!F1245</f>
        <v>1.4318299999999999</v>
      </c>
      <c r="H1245" s="2">
        <f>'Moving Avg'!G1245</f>
        <v>1.4711419999999997</v>
      </c>
      <c r="I1245" s="2">
        <f>'Moving Avg'!H1245</f>
        <v>1.6544480000000021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</row>
    <row r="1246" spans="1:12" ht="13.5" x14ac:dyDescent="0.25">
      <c r="A1246" s="3">
        <f>RSI!A1246</f>
        <v>44126</v>
      </c>
      <c r="B1246" s="2">
        <f>RSI!B1246</f>
        <v>1.4914000000000001</v>
      </c>
      <c r="C1246" s="2">
        <f>RSI!I1246</f>
        <v>57.512473090012563</v>
      </c>
      <c r="D1246" s="2">
        <f>MACD!E1246</f>
        <v>-3.1623412954670416E-2</v>
      </c>
      <c r="E1246" s="2">
        <f>MACD!F1246</f>
        <v>-2.7176485377114958E-2</v>
      </c>
      <c r="F1246" s="2">
        <f>'Moving Avg'!D1246</f>
        <v>1.4905800000000002</v>
      </c>
      <c r="G1246" s="2">
        <f>'Moving Avg'!F1246</f>
        <v>1.4378699999999998</v>
      </c>
      <c r="H1246" s="2">
        <f>'Moving Avg'!G1246</f>
        <v>1.4685599999999999</v>
      </c>
      <c r="I1246" s="2">
        <f>'Moving Avg'!H1246</f>
        <v>1.650325000000002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</row>
    <row r="1247" spans="1:12" ht="13.5" x14ac:dyDescent="0.25">
      <c r="A1247" s="3">
        <f>RSI!A1247</f>
        <v>44127</v>
      </c>
      <c r="B1247" s="2">
        <f>RSI!B1247</f>
        <v>1.4621999999999999</v>
      </c>
      <c r="C1247" s="2">
        <f>RSI!I1247</f>
        <v>51.672027443282033</v>
      </c>
      <c r="D1247" s="2">
        <f>MACD!E1247</f>
        <v>-3.6876344705371489E-2</v>
      </c>
      <c r="E1247" s="2">
        <f>MACD!F1247</f>
        <v>-2.9116457242766267E-2</v>
      </c>
      <c r="F1247" s="2">
        <f>'Moving Avg'!D1247</f>
        <v>1.4839</v>
      </c>
      <c r="G1247" s="2">
        <f>'Moving Avg'!F1247</f>
        <v>1.4424499999999998</v>
      </c>
      <c r="H1247" s="2">
        <f>'Moving Avg'!G1247</f>
        <v>1.4648939999999997</v>
      </c>
      <c r="I1247" s="2">
        <f>'Moving Avg'!H1247</f>
        <v>1.6463110000000021</v>
      </c>
      <c r="J1247" s="5" t="str">
        <f>OBV!F1247</f>
        <v>BULLISH</v>
      </c>
      <c r="K1247" s="5" t="str">
        <f>OBV!G1247</f>
        <v>NEUTRAL</v>
      </c>
      <c r="L1247" s="5" t="str">
        <f>OBV!H1247</f>
        <v>BULLISH DIVERGENCE</v>
      </c>
    </row>
    <row r="1248" spans="1:12" ht="13.5" x14ac:dyDescent="0.25">
      <c r="A1248" s="3">
        <f>RSI!A1248</f>
        <v>44130</v>
      </c>
      <c r="B1248" s="2">
        <f>RSI!B1248</f>
        <v>1.4581</v>
      </c>
      <c r="C1248" s="2">
        <f>RSI!I1248</f>
        <v>50.890567137514289</v>
      </c>
      <c r="D1248" s="2">
        <f>MACD!E1248</f>
        <v>-3.4659395567540496E-2</v>
      </c>
      <c r="E1248" s="2">
        <f>MACD!F1248</f>
        <v>-3.0225044907721117E-2</v>
      </c>
      <c r="F1248" s="2">
        <f>'Moving Avg'!D1248</f>
        <v>1.4764000000000002</v>
      </c>
      <c r="G1248" s="2">
        <f>'Moving Avg'!F1248</f>
        <v>1.4449499999999997</v>
      </c>
      <c r="H1248" s="2">
        <f>'Moving Avg'!G1248</f>
        <v>1.4615619999999998</v>
      </c>
      <c r="I1248" s="2">
        <f>'Moving Avg'!H1248</f>
        <v>1.6426100000000015</v>
      </c>
      <c r="J1248" s="5" t="str">
        <f>OBV!F1248</f>
        <v>BULLISH</v>
      </c>
      <c r="K1248" s="5" t="str">
        <f>OBV!G1248</f>
        <v>NEUTRAL</v>
      </c>
      <c r="L1248" s="5" t="str">
        <f>OBV!H1248</f>
        <v>BULLISH DIVERGENCE</v>
      </c>
    </row>
    <row r="1249" spans="1:12" ht="13.5" x14ac:dyDescent="0.25">
      <c r="A1249" s="3">
        <f>RSI!A1249</f>
        <v>44131</v>
      </c>
      <c r="B1249" s="2">
        <f>RSI!B1249</f>
        <v>1.4497</v>
      </c>
      <c r="C1249" s="2">
        <f>RSI!I1249</f>
        <v>49.247278805098347</v>
      </c>
      <c r="D1249" s="2">
        <f>MACD!E1249</f>
        <v>-3.2190168800664054E-2</v>
      </c>
      <c r="E1249" s="2">
        <f>MACD!F1249</f>
        <v>-3.0618069686309705E-2</v>
      </c>
      <c r="F1249" s="2">
        <f>'Moving Avg'!D1249</f>
        <v>1.4705600000000001</v>
      </c>
      <c r="G1249" s="2">
        <f>'Moving Avg'!F1249</f>
        <v>1.4470299999999998</v>
      </c>
      <c r="H1249" s="2">
        <f>'Moving Avg'!G1249</f>
        <v>1.4588959999999997</v>
      </c>
      <c r="I1249" s="2">
        <f>'Moving Avg'!H1249</f>
        <v>1.6390635000000016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</row>
    <row r="1250" spans="1:12" ht="13.5" x14ac:dyDescent="0.25">
      <c r="A1250" s="3">
        <f>RSI!A1250</f>
        <v>44132</v>
      </c>
      <c r="B1250" s="2">
        <f>RSI!B1250</f>
        <v>1.4456</v>
      </c>
      <c r="C1250" s="2">
        <f>RSI!I1250</f>
        <v>48.425341993339067</v>
      </c>
      <c r="D1250" s="2">
        <f>MACD!E1250</f>
        <v>-2.6574219979884184E-2</v>
      </c>
      <c r="E1250" s="2">
        <f>MACD!F1250</f>
        <v>-2.9809299745024602E-2</v>
      </c>
      <c r="F1250" s="2">
        <f>'Moving Avg'!D1250</f>
        <v>1.4613999999999998</v>
      </c>
      <c r="G1250" s="2">
        <f>'Moving Avg'!F1250</f>
        <v>1.4489049999999999</v>
      </c>
      <c r="H1250" s="2">
        <f>'Moving Avg'!G1250</f>
        <v>1.4561479999999998</v>
      </c>
      <c r="I1250" s="2">
        <f>'Moving Avg'!H1250</f>
        <v>1.6358105000000012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1.4872000000000001</v>
      </c>
      <c r="C1251" s="2">
        <f>RSI!I1251</f>
        <v>56.380224608943394</v>
      </c>
      <c r="D1251" s="2">
        <f>MACD!E1251</f>
        <v>-2.4858314550727734E-2</v>
      </c>
      <c r="E1251" s="2">
        <f>MACD!F1251</f>
        <v>-2.881910270616523E-2</v>
      </c>
      <c r="F1251" s="2">
        <f>'Moving Avg'!D1251</f>
        <v>1.4605599999999999</v>
      </c>
      <c r="G1251" s="2">
        <f>'Moving Avg'!F1251</f>
        <v>1.4532799999999999</v>
      </c>
      <c r="H1251" s="2">
        <f>'Moving Avg'!G1251</f>
        <v>1.4542319999999997</v>
      </c>
      <c r="I1251" s="2">
        <f>'Moving Avg'!H1251</f>
        <v>1.632785000000001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1.4997</v>
      </c>
      <c r="C1252" s="2">
        <f>RSI!I1252</f>
        <v>58.453846666959315</v>
      </c>
      <c r="D1252" s="2">
        <f>MACD!E1252</f>
        <v>-1.8120687054371309E-2</v>
      </c>
      <c r="E1252" s="2">
        <f>MACD!F1252</f>
        <v>-2.6679419575806447E-2</v>
      </c>
      <c r="F1252" s="2">
        <f>'Moving Avg'!D1252</f>
        <v>1.4680599999999999</v>
      </c>
      <c r="G1252" s="2">
        <f>'Moving Avg'!F1252</f>
        <v>1.4584849999999998</v>
      </c>
      <c r="H1252" s="2">
        <f>'Moving Avg'!G1252</f>
        <v>1.4528980000000002</v>
      </c>
      <c r="I1252" s="2">
        <f>'Moving Avg'!H1252</f>
        <v>1.6298220000000012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1.5246999999999999</v>
      </c>
      <c r="C1253" s="2">
        <f>RSI!I1253</f>
        <v>62.31268074114314</v>
      </c>
      <c r="D1253" s="2">
        <f>MACD!E1253</f>
        <v>-1.4533991015296399E-2</v>
      </c>
      <c r="E1253" s="2">
        <f>MACD!F1253</f>
        <v>-2.425033386370444E-2</v>
      </c>
      <c r="F1253" s="2">
        <f>'Moving Avg'!D1253</f>
        <v>1.4813800000000001</v>
      </c>
      <c r="G1253" s="2">
        <f>'Moving Avg'!F1253</f>
        <v>1.4628599999999998</v>
      </c>
      <c r="H1253" s="2">
        <f>'Moving Avg'!G1253</f>
        <v>1.452982</v>
      </c>
      <c r="I1253" s="2">
        <f>'Moving Avg'!H1253</f>
        <v>1.6270035000000009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1.4956</v>
      </c>
      <c r="C1254" s="2">
        <f>RSI!I1254</f>
        <v>55.814256065082461</v>
      </c>
      <c r="D1254" s="2">
        <f>MACD!E1254</f>
        <v>-1.2303571144051562E-2</v>
      </c>
      <c r="E1254" s="2">
        <f>MACD!F1254</f>
        <v>-2.1860981319773869E-2</v>
      </c>
      <c r="F1254" s="2">
        <f>'Moving Avg'!D1254</f>
        <v>1.4905599999999999</v>
      </c>
      <c r="G1254" s="2">
        <f>'Moving Avg'!F1254</f>
        <v>1.4651549999999998</v>
      </c>
      <c r="H1254" s="2">
        <f>'Moving Avg'!G1254</f>
        <v>1.452566</v>
      </c>
      <c r="I1254" s="2">
        <f>'Moving Avg'!H1254</f>
        <v>1.6242555000000012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1.4956</v>
      </c>
      <c r="C1255" s="2">
        <f>RSI!I1255</f>
        <v>55.814256065082454</v>
      </c>
      <c r="D1255" s="2">
        <f>MACD!E1255</f>
        <v>-8.6831160182154754E-3</v>
      </c>
      <c r="E1255" s="2">
        <f>MACD!F1255</f>
        <v>-1.9225408259462191E-2</v>
      </c>
      <c r="F1255" s="2">
        <f>'Moving Avg'!D1255</f>
        <v>1.5005600000000001</v>
      </c>
      <c r="G1255" s="2">
        <f>'Moving Avg'!F1255</f>
        <v>1.46953</v>
      </c>
      <c r="H1255" s="2">
        <f>'Moving Avg'!G1255</f>
        <v>1.4508179999999999</v>
      </c>
      <c r="I1255" s="2">
        <f>'Moving Avg'!H1255</f>
        <v>1.6215075000000012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1.4956</v>
      </c>
      <c r="C1256" s="2">
        <f>RSI!I1256</f>
        <v>55.814256065082454</v>
      </c>
      <c r="D1256" s="2">
        <f>MACD!E1256</f>
        <v>-5.7954874607286655E-3</v>
      </c>
      <c r="E1256" s="2">
        <f>MACD!F1256</f>
        <v>-1.6539424099715486E-2</v>
      </c>
      <c r="F1256" s="2">
        <f>'Moving Avg'!D1256</f>
        <v>1.5022399999999998</v>
      </c>
      <c r="G1256" s="2">
        <f>'Moving Avg'!F1256</f>
        <v>1.4716150000000001</v>
      </c>
      <c r="H1256" s="2">
        <f>'Moving Avg'!G1256</f>
        <v>1.4492359999999997</v>
      </c>
      <c r="I1256" s="2">
        <f>'Moving Avg'!H1256</f>
        <v>1.6184850000000011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1.5122</v>
      </c>
      <c r="C1257" s="2">
        <f>RSI!I1257</f>
        <v>58.870278721392822</v>
      </c>
      <c r="D1257" s="2">
        <f>MACD!E1257</f>
        <v>-9.2368555429171995E-3</v>
      </c>
      <c r="E1257" s="2">
        <f>MACD!F1257</f>
        <v>-1.5078910388355829E-2</v>
      </c>
      <c r="F1257" s="2">
        <f>'Moving Avg'!D1257</f>
        <v>1.50474</v>
      </c>
      <c r="G1257" s="2">
        <f>'Moving Avg'!F1257</f>
        <v>1.4776549999999999</v>
      </c>
      <c r="H1257" s="2">
        <f>'Moving Avg'!G1257</f>
        <v>1.4482360000000001</v>
      </c>
      <c r="I1257" s="2">
        <f>'Moving Avg'!H1257</f>
        <v>1.6154670000000015</v>
      </c>
      <c r="J1257" s="5" t="str">
        <f>OBV!F1257</f>
        <v>BEARISH</v>
      </c>
      <c r="K1257" s="5" t="str">
        <f>OBV!G1257</f>
        <v>NEUTRAL</v>
      </c>
      <c r="L1257" s="5" t="str">
        <f>OBV!H1257</f>
        <v>BEARISH DIVERGENCE</v>
      </c>
    </row>
    <row r="1258" spans="1:12" ht="13.5" x14ac:dyDescent="0.25">
      <c r="A1258" s="3">
        <f>RSI!A1258</f>
        <v>44145</v>
      </c>
      <c r="B1258" s="2">
        <f>RSI!B1258</f>
        <v>1.4914000000000001</v>
      </c>
      <c r="C1258" s="2">
        <f>RSI!I1258</f>
        <v>53.845004705376681</v>
      </c>
      <c r="D1258" s="2">
        <f>MACD!E1258</f>
        <v>-1.1487649846137371E-2</v>
      </c>
      <c r="E1258" s="2">
        <f>MACD!F1258</f>
        <v>-1.4360658279912139E-2</v>
      </c>
      <c r="F1258" s="2">
        <f>'Moving Avg'!D1258</f>
        <v>1.4980800000000003</v>
      </c>
      <c r="G1258" s="2">
        <f>'Moving Avg'!F1258</f>
        <v>1.4805699999999997</v>
      </c>
      <c r="H1258" s="2">
        <f>'Moving Avg'!G1258</f>
        <v>1.447654</v>
      </c>
      <c r="I1258" s="2">
        <f>'Moving Avg'!H1258</f>
        <v>1.6125215000000015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1.4914000000000001</v>
      </c>
      <c r="C1259" s="2">
        <f>RSI!I1259</f>
        <v>53.845004705376681</v>
      </c>
      <c r="D1259" s="2">
        <f>MACD!E1259</f>
        <v>-1.4791974159530819E-2</v>
      </c>
      <c r="E1259" s="2">
        <f>MACD!F1259</f>
        <v>-1.4446921455835876E-2</v>
      </c>
      <c r="F1259" s="2">
        <f>'Moving Avg'!D1259</f>
        <v>1.4972400000000001</v>
      </c>
      <c r="G1259" s="2">
        <f>'Moving Avg'!F1259</f>
        <v>1.4834849999999997</v>
      </c>
      <c r="H1259" s="2">
        <f>'Moving Avg'!G1259</f>
        <v>1.4479039999999999</v>
      </c>
      <c r="I1259" s="2">
        <f>'Moving Avg'!H1259</f>
        <v>1.6093995000000012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44147</v>
      </c>
      <c r="B1260" s="2">
        <f>RSI!B1260</f>
        <v>1.4914000000000001</v>
      </c>
      <c r="C1260" s="2">
        <f>RSI!I1260</f>
        <v>53.845004705376681</v>
      </c>
      <c r="D1260" s="2">
        <f>MACD!E1260</f>
        <v>-1.831824563971618E-2</v>
      </c>
      <c r="E1260" s="2">
        <f>MACD!F1260</f>
        <v>-1.5221186292611938E-2</v>
      </c>
      <c r="F1260" s="2">
        <f>'Moving Avg'!D1260</f>
        <v>1.4964000000000002</v>
      </c>
      <c r="G1260" s="2">
        <f>'Moving Avg'!F1260</f>
        <v>1.4853599999999998</v>
      </c>
      <c r="H1260" s="2">
        <f>'Moving Avg'!G1260</f>
        <v>1.4481540000000002</v>
      </c>
      <c r="I1260" s="2">
        <f>'Moving Avg'!H1260</f>
        <v>1.606297000000001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</row>
    <row r="1261" spans="1:12" ht="13.5" x14ac:dyDescent="0.25">
      <c r="A1261" s="3">
        <f>RSI!A1261</f>
        <v>44148</v>
      </c>
      <c r="B1261" s="2">
        <f>RSI!B1261</f>
        <v>1.4705999999999999</v>
      </c>
      <c r="C1261" s="2">
        <f>RSI!I1261</f>
        <v>48.657402923571119</v>
      </c>
      <c r="D1261" s="2">
        <f>MACD!E1261</f>
        <v>-1.3453435595533803E-2</v>
      </c>
      <c r="E1261" s="2">
        <f>MACD!F1261</f>
        <v>-1.486763615319631E-2</v>
      </c>
      <c r="F1261" s="2">
        <f>'Moving Avg'!D1261</f>
        <v>1.4914000000000001</v>
      </c>
      <c r="G1261" s="2">
        <f>'Moving Avg'!F1261</f>
        <v>1.4861949999999999</v>
      </c>
      <c r="H1261" s="2">
        <f>'Moving Avg'!G1261</f>
        <v>1.4471560000000003</v>
      </c>
      <c r="I1261" s="2">
        <f>'Moving Avg'!H1261</f>
        <v>1.6030905000000011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</row>
    <row r="1262" spans="1:12" ht="13.5" x14ac:dyDescent="0.25">
      <c r="A1262" s="3">
        <f>RSI!A1262</f>
        <v>44151</v>
      </c>
      <c r="B1262" s="2">
        <f>RSI!B1262</f>
        <v>1.4705999999999999</v>
      </c>
      <c r="C1262" s="2">
        <f>RSI!I1262</f>
        <v>48.657402923571112</v>
      </c>
      <c r="D1262" s="2">
        <f>MACD!E1262</f>
        <v>-7.3764085170944238E-3</v>
      </c>
      <c r="E1262" s="2">
        <f>MACD!F1262</f>
        <v>-1.3369390625975933E-2</v>
      </c>
      <c r="F1262" s="2">
        <f>'Moving Avg'!D1262</f>
        <v>1.48308</v>
      </c>
      <c r="G1262" s="2">
        <f>'Moving Avg'!F1262</f>
        <v>1.484945</v>
      </c>
      <c r="H1262" s="2">
        <f>'Moving Avg'!G1262</f>
        <v>1.4461580000000003</v>
      </c>
      <c r="I1262" s="2">
        <f>'Moving Avg'!H1262</f>
        <v>1.6001980000000011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</row>
    <row r="1263" spans="1:12" ht="13.5" x14ac:dyDescent="0.25">
      <c r="A1263" s="3">
        <f>RSI!A1263</f>
        <v>44152</v>
      </c>
      <c r="B1263" s="2">
        <f>RSI!B1263</f>
        <v>1.4705999999999999</v>
      </c>
      <c r="C1263" s="2">
        <f>RSI!I1263</f>
        <v>48.657402923571112</v>
      </c>
      <c r="D1263" s="2">
        <f>MACD!E1263</f>
        <v>1.6466344476897543E-3</v>
      </c>
      <c r="E1263" s="2">
        <f>MACD!F1263</f>
        <v>-1.0366185611242796E-2</v>
      </c>
      <c r="F1263" s="2">
        <f>'Moving Avg'!D1263</f>
        <v>1.47892</v>
      </c>
      <c r="G1263" s="2">
        <f>'Moving Avg'!F1263</f>
        <v>1.483695</v>
      </c>
      <c r="H1263" s="2">
        <f>'Moving Avg'!G1263</f>
        <v>1.4459920000000006</v>
      </c>
      <c r="I1263" s="2">
        <f>'Moving Avg'!H1263</f>
        <v>1.597600000000001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</row>
    <row r="1264" spans="1:12" ht="13.5" x14ac:dyDescent="0.25">
      <c r="A1264" s="3">
        <f>RSI!A1264</f>
        <v>44153</v>
      </c>
      <c r="B1264" s="2">
        <f>RSI!B1264</f>
        <v>1.4705999999999999</v>
      </c>
      <c r="C1264" s="2">
        <f>RSI!I1264</f>
        <v>48.657402923571112</v>
      </c>
      <c r="D1264" s="2">
        <f>MACD!E1264</f>
        <v>4.8368061785299954E-3</v>
      </c>
      <c r="E1264" s="2">
        <f>MACD!F1264</f>
        <v>-7.3255872532882382E-3</v>
      </c>
      <c r="F1264" s="2">
        <f>'Moving Avg'!D1264</f>
        <v>1.4747600000000001</v>
      </c>
      <c r="G1264" s="2">
        <f>'Moving Avg'!F1264</f>
        <v>1.4832800000000002</v>
      </c>
      <c r="H1264" s="2">
        <f>'Moving Avg'!G1264</f>
        <v>1.4466600000000007</v>
      </c>
      <c r="I1264" s="2">
        <f>'Moving Avg'!H1264</f>
        <v>1.594648500000001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1.4539</v>
      </c>
      <c r="C1265" s="2">
        <f>RSI!I1265</f>
        <v>44.072015903732108</v>
      </c>
      <c r="D1265" s="2">
        <f>MACD!E1265</f>
        <v>8.8030454983787365E-3</v>
      </c>
      <c r="E1265" s="2">
        <f>MACD!F1265</f>
        <v>-4.0998607029548431E-3</v>
      </c>
      <c r="F1265" s="2">
        <f>'Moving Avg'!D1265</f>
        <v>1.46726</v>
      </c>
      <c r="G1265" s="2">
        <f>'Moving Avg'!F1265</f>
        <v>1.4814050000000001</v>
      </c>
      <c r="H1265" s="2">
        <f>'Moving Avg'!G1265</f>
        <v>1.447326000000001</v>
      </c>
      <c r="I1265" s="2">
        <f>'Moving Avg'!H1265</f>
        <v>1.5919080000000008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1.4456</v>
      </c>
      <c r="C1266" s="2">
        <f>RSI!I1266</f>
        <v>41.955774905705255</v>
      </c>
      <c r="D1266" s="2">
        <f>MACD!E1266</f>
        <v>1.290020684015869E-2</v>
      </c>
      <c r="E1266" s="2">
        <f>MACD!F1266</f>
        <v>-6.9984719433213629E-4</v>
      </c>
      <c r="F1266" s="2">
        <f>'Moving Avg'!D1266</f>
        <v>1.4622599999999999</v>
      </c>
      <c r="G1266" s="2">
        <f>'Moving Avg'!F1266</f>
        <v>1.479115</v>
      </c>
      <c r="H1266" s="2">
        <f>'Moving Avg'!G1266</f>
        <v>1.4478260000000005</v>
      </c>
      <c r="I1266" s="2">
        <f>'Moving Avg'!H1266</f>
        <v>1.589322000000001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1.4581</v>
      </c>
      <c r="C1267" s="2">
        <f>RSI!I1267</f>
        <v>46.149576986478735</v>
      </c>
      <c r="D1267" s="2">
        <f>MACD!E1267</f>
        <v>1.8160943425996168E-2</v>
      </c>
      <c r="E1267" s="2">
        <f>MACD!F1267</f>
        <v>3.0723109297335249E-3</v>
      </c>
      <c r="F1267" s="2">
        <f>'Moving Avg'!D1267</f>
        <v>1.4597599999999997</v>
      </c>
      <c r="G1267" s="2">
        <f>'Moving Avg'!F1267</f>
        <v>1.4789100000000002</v>
      </c>
      <c r="H1267" s="2">
        <f>'Moving Avg'!G1267</f>
        <v>1.4493260000000006</v>
      </c>
      <c r="I1267" s="2">
        <f>'Moving Avg'!H1267</f>
        <v>1.5870930000000008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1.4456</v>
      </c>
      <c r="C1268" s="2">
        <f>RSI!I1268</f>
        <v>42.817927963864257</v>
      </c>
      <c r="D1268" s="2">
        <f>MACD!E1268</f>
        <v>2.0418090968450153E-2</v>
      </c>
      <c r="E1268" s="2">
        <f>MACD!F1268</f>
        <v>6.5414669374768506E-3</v>
      </c>
      <c r="F1268" s="2">
        <f>'Moving Avg'!D1268</f>
        <v>1.4547599999999998</v>
      </c>
      <c r="G1268" s="2">
        <f>'Moving Avg'!F1268</f>
        <v>1.4782850000000001</v>
      </c>
      <c r="H1268" s="2">
        <f>'Moving Avg'!G1268</f>
        <v>1.4498260000000005</v>
      </c>
      <c r="I1268" s="2">
        <f>'Moving Avg'!H1268</f>
        <v>1.5849000000000006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1.4456</v>
      </c>
      <c r="C1269" s="2">
        <f>RSI!I1269</f>
        <v>42.817927963864257</v>
      </c>
      <c r="D1269" s="2">
        <f>MACD!E1269</f>
        <v>2.2475763932270798E-2</v>
      </c>
      <c r="E1269" s="2">
        <f>MACD!F1269</f>
        <v>9.7283263364356422E-3</v>
      </c>
      <c r="F1269" s="2">
        <f>'Moving Avg'!D1269</f>
        <v>1.4497599999999999</v>
      </c>
      <c r="G1269" s="2">
        <f>'Moving Avg'!F1269</f>
        <v>1.4780799999999998</v>
      </c>
      <c r="H1269" s="2">
        <f>'Moving Avg'!G1269</f>
        <v>1.4495760000000004</v>
      </c>
      <c r="I1269" s="2">
        <f>'Moving Avg'!H1269</f>
        <v>1.5824320000000005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1.4456</v>
      </c>
      <c r="C1270" s="2">
        <f>RSI!I1270</f>
        <v>42.817927963864257</v>
      </c>
      <c r="D1270" s="2">
        <f>MACD!E1270</f>
        <v>2.4353704129767895E-2</v>
      </c>
      <c r="E1270" s="2">
        <f>MACD!F1270</f>
        <v>1.2653401895102093E-2</v>
      </c>
      <c r="F1270" s="2">
        <f>'Moving Avg'!D1270</f>
        <v>1.4480999999999997</v>
      </c>
      <c r="G1270" s="2">
        <f>'Moving Avg'!F1270</f>
        <v>1.4780799999999998</v>
      </c>
      <c r="H1270" s="2">
        <f>'Moving Avg'!G1270</f>
        <v>1.4501599999999999</v>
      </c>
      <c r="I1270" s="2">
        <f>'Moving Avg'!H1270</f>
        <v>1.5798460000000007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1.4038999999999999</v>
      </c>
      <c r="C1271" s="2">
        <f>RSI!I1271</f>
        <v>32.91672031489297</v>
      </c>
      <c r="D1271" s="2">
        <f>MACD!E1271</f>
        <v>2.595831591835096E-2</v>
      </c>
      <c r="E1271" s="2">
        <f>MACD!F1271</f>
        <v>1.5314384699751868E-2</v>
      </c>
      <c r="F1271" s="2">
        <f>'Moving Avg'!D1271</f>
        <v>1.4397599999999999</v>
      </c>
      <c r="G1271" s="2">
        <f>'Moving Avg'!F1271</f>
        <v>1.4739149999999999</v>
      </c>
      <c r="H1271" s="2">
        <f>'Moving Avg'!G1271</f>
        <v>1.4499099999999998</v>
      </c>
      <c r="I1271" s="2">
        <f>'Moving Avg'!H1271</f>
        <v>1.5770515000000005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1.4414</v>
      </c>
      <c r="C1272" s="2">
        <f>RSI!I1272</f>
        <v>45.190960305179289</v>
      </c>
      <c r="D1272" s="2">
        <f>MACD!E1272</f>
        <v>2.4902005314894948E-2</v>
      </c>
      <c r="E1272" s="2">
        <f>MACD!F1272</f>
        <v>1.7231908822780483E-2</v>
      </c>
      <c r="F1272" s="2">
        <f>'Moving Avg'!D1272</f>
        <v>1.43642</v>
      </c>
      <c r="G1272" s="2">
        <f>'Moving Avg'!F1272</f>
        <v>1.4710000000000001</v>
      </c>
      <c r="H1272" s="2">
        <f>'Moving Avg'!G1272</f>
        <v>1.4511599999999996</v>
      </c>
      <c r="I1272" s="2">
        <f>'Moving Avg'!H1272</f>
        <v>1.5744445000000005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</row>
    <row r="1273" spans="1:12" ht="13.5" x14ac:dyDescent="0.25">
      <c r="A1273" s="3">
        <f>RSI!A1273</f>
        <v>44166</v>
      </c>
      <c r="B1273" s="2">
        <f>RSI!B1273</f>
        <v>1.4372</v>
      </c>
      <c r="C1273" s="2">
        <f>RSI!I1273</f>
        <v>44.215174770873148</v>
      </c>
      <c r="D1273" s="2">
        <f>MACD!E1273</f>
        <v>2.4434502644780975E-2</v>
      </c>
      <c r="E1273" s="2">
        <f>MACD!F1273</f>
        <v>1.8672427587180584E-2</v>
      </c>
      <c r="F1273" s="2">
        <f>'Moving Avg'!D1273</f>
        <v>1.4347399999999999</v>
      </c>
      <c r="G1273" s="2">
        <f>'Moving Avg'!F1273</f>
        <v>1.4666250000000001</v>
      </c>
      <c r="H1273" s="2">
        <f>'Moving Avg'!G1273</f>
        <v>1.451576</v>
      </c>
      <c r="I1273" s="2">
        <f>'Moving Avg'!H1273</f>
        <v>1.5718165000000004</v>
      </c>
      <c r="J1273" s="5" t="str">
        <f>OBV!F1273</f>
        <v>BEARISH</v>
      </c>
      <c r="K1273" s="5" t="str">
        <f>OBV!G1273</f>
        <v>NEUTRAL</v>
      </c>
      <c r="L1273" s="5" t="str">
        <f>OBV!H1273</f>
        <v>CONFIRMED BEARISH</v>
      </c>
    </row>
    <row r="1274" spans="1:12" ht="13.5" x14ac:dyDescent="0.25">
      <c r="A1274" s="3">
        <f>RSI!A1274</f>
        <v>44167</v>
      </c>
      <c r="B1274" s="2">
        <f>RSI!B1274</f>
        <v>1.4331</v>
      </c>
      <c r="C1274" s="2">
        <f>RSI!I1274</f>
        <v>43.233776633159671</v>
      </c>
      <c r="D1274" s="2">
        <f>MACD!E1274</f>
        <v>2.4474100237771079E-2</v>
      </c>
      <c r="E1274" s="2">
        <f>MACD!F1274</f>
        <v>1.9832762117298685E-2</v>
      </c>
      <c r="F1274" s="2">
        <f>'Moving Avg'!D1274</f>
        <v>1.4322399999999997</v>
      </c>
      <c r="G1274" s="2">
        <f>'Moving Avg'!F1274</f>
        <v>1.4634999999999998</v>
      </c>
      <c r="H1274" s="2">
        <f>'Moving Avg'!G1274</f>
        <v>1.4519099999999998</v>
      </c>
      <c r="I1274" s="2">
        <f>'Moving Avg'!H1274</f>
        <v>1.5694625000000004</v>
      </c>
      <c r="J1274" s="5" t="str">
        <f>OBV!F1274</f>
        <v>BEARISH</v>
      </c>
      <c r="K1274" s="5" t="str">
        <f>OBV!G1274</f>
        <v>NEUTRAL</v>
      </c>
      <c r="L1274" s="5" t="str">
        <f>OBV!H1274</f>
        <v>CONFIRMED BEARISH</v>
      </c>
    </row>
    <row r="1275" spans="1:12" ht="13.5" x14ac:dyDescent="0.25">
      <c r="A1275" s="3">
        <f>RSI!A1275</f>
        <v>44168</v>
      </c>
      <c r="B1275" s="2">
        <f>RSI!B1275</f>
        <v>1.4331</v>
      </c>
      <c r="C1275" s="2">
        <f>RSI!I1275</f>
        <v>43.233776633159671</v>
      </c>
      <c r="D1275" s="2">
        <f>MACD!E1275</f>
        <v>2.2084336525865833E-2</v>
      </c>
      <c r="E1275" s="2">
        <f>MACD!F1275</f>
        <v>2.0283076999012113E-2</v>
      </c>
      <c r="F1275" s="2">
        <f>'Moving Avg'!D1275</f>
        <v>1.42974</v>
      </c>
      <c r="G1275" s="2">
        <f>'Moving Avg'!F1275</f>
        <v>1.4603749999999995</v>
      </c>
      <c r="H1275" s="2">
        <f>'Moving Avg'!G1275</f>
        <v>1.4530779999999996</v>
      </c>
      <c r="I1275" s="2">
        <f>'Moving Avg'!H1275</f>
        <v>1.5669125000000006</v>
      </c>
      <c r="J1275" s="5" t="str">
        <f>OBV!F1275</f>
        <v>BEARISH</v>
      </c>
      <c r="K1275" s="5" t="str">
        <f>OBV!G1275</f>
        <v>NEUTRAL</v>
      </c>
      <c r="L1275" s="5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1.4539</v>
      </c>
      <c r="C1276" s="2">
        <f>RSI!I1276</f>
        <v>49.790790636738357</v>
      </c>
      <c r="D1276" s="2">
        <f>MACD!E1276</f>
        <v>1.7379714398009671E-2</v>
      </c>
      <c r="E1276" s="2">
        <f>MACD!F1276</f>
        <v>1.9702404478811626E-2</v>
      </c>
      <c r="F1276" s="2">
        <f>'Moving Avg'!D1276</f>
        <v>1.43974</v>
      </c>
      <c r="G1276" s="2">
        <f>'Moving Avg'!F1276</f>
        <v>1.4582899999999999</v>
      </c>
      <c r="H1276" s="2">
        <f>'Moving Avg'!G1276</f>
        <v>1.4547439999999998</v>
      </c>
      <c r="I1276" s="2">
        <f>'Moving Avg'!H1276</f>
        <v>1.5644665000000006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1.4164000000000001</v>
      </c>
      <c r="C1277" s="2">
        <f>RSI!I1277</f>
        <v>40.669821402783121</v>
      </c>
      <c r="D1277" s="2">
        <f>MACD!E1277</f>
        <v>1.8101965273358722E-2</v>
      </c>
      <c r="E1277" s="2">
        <f>MACD!F1277</f>
        <v>1.9382316637721046E-2</v>
      </c>
      <c r="F1277" s="2">
        <f>'Moving Avg'!D1277</f>
        <v>1.4347400000000001</v>
      </c>
      <c r="G1277" s="2">
        <f>'Moving Avg'!F1277</f>
        <v>1.4534999999999998</v>
      </c>
      <c r="H1277" s="2">
        <f>'Moving Avg'!G1277</f>
        <v>1.4556599999999997</v>
      </c>
      <c r="I1277" s="2">
        <f>'Moving Avg'!H1277</f>
        <v>1.5618330000000007</v>
      </c>
      <c r="J1277" s="5" t="str">
        <f>OBV!F1277</f>
        <v>BULLISH</v>
      </c>
      <c r="K1277" s="5" t="str">
        <f>OBV!G1277</f>
        <v>NEUTRAL</v>
      </c>
      <c r="L1277" s="5" t="str">
        <f>OBV!H1277</f>
        <v>BULLISH DIVERGENCE</v>
      </c>
    </row>
    <row r="1278" spans="1:12" ht="13.5" x14ac:dyDescent="0.25">
      <c r="A1278" s="3">
        <f>RSI!A1278</f>
        <v>44173</v>
      </c>
      <c r="B1278" s="2">
        <f>RSI!B1278</f>
        <v>1.4581</v>
      </c>
      <c r="C1278" s="2">
        <f>RSI!I1278</f>
        <v>51.343664938575429</v>
      </c>
      <c r="D1278" s="2">
        <f>MACD!E1278</f>
        <v>1.3924789004491789E-2</v>
      </c>
      <c r="E1278" s="2">
        <f>MACD!F1278</f>
        <v>1.8290811111075195E-2</v>
      </c>
      <c r="F1278" s="2">
        <f>'Moving Avg'!D1278</f>
        <v>1.43892</v>
      </c>
      <c r="G1278" s="2">
        <f>'Moving Avg'!F1278</f>
        <v>1.4518350000000002</v>
      </c>
      <c r="H1278" s="2">
        <f>'Moving Avg'!G1278</f>
        <v>1.4566599999999996</v>
      </c>
      <c r="I1278" s="2">
        <f>'Moving Avg'!H1278</f>
        <v>1.5593295000000009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1.4164000000000001</v>
      </c>
      <c r="C1279" s="2">
        <f>RSI!I1279</f>
        <v>43.010590439018877</v>
      </c>
      <c r="D1279" s="2">
        <f>MACD!E1279</f>
        <v>1.3439824246780807E-2</v>
      </c>
      <c r="E1279" s="2">
        <f>MACD!F1279</f>
        <v>1.732061373821632E-2</v>
      </c>
      <c r="F1279" s="2">
        <f>'Moving Avg'!D1279</f>
        <v>1.4355800000000001</v>
      </c>
      <c r="G1279" s="2">
        <f>'Moving Avg'!F1279</f>
        <v>1.4480850000000003</v>
      </c>
      <c r="H1279" s="2">
        <f>'Moving Avg'!G1279</f>
        <v>1.4568259999999995</v>
      </c>
      <c r="I1279" s="2">
        <f>'Moving Avg'!H1279</f>
        <v>1.5567940000000009</v>
      </c>
      <c r="J1279" s="5" t="str">
        <f>OBV!F1279</f>
        <v>BULLISH</v>
      </c>
      <c r="K1279" s="5" t="str">
        <f>OBV!G1279</f>
        <v>NEUTRAL</v>
      </c>
      <c r="L1279" s="5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1.4038999999999999</v>
      </c>
      <c r="C1280" s="2">
        <f>RSI!I1280</f>
        <v>40.869306269757864</v>
      </c>
      <c r="D1280" s="2">
        <f>MACD!E1280</f>
        <v>1.41653951716878E-2</v>
      </c>
      <c r="E1280" s="2">
        <f>MACD!F1280</f>
        <v>1.6689570024910616E-2</v>
      </c>
      <c r="F1280" s="2">
        <f>'Moving Avg'!D1280</f>
        <v>1.4297400000000002</v>
      </c>
      <c r="G1280" s="2">
        <f>'Moving Avg'!F1280</f>
        <v>1.4437100000000003</v>
      </c>
      <c r="H1280" s="2">
        <f>'Moving Avg'!G1280</f>
        <v>1.4567419999999995</v>
      </c>
      <c r="I1280" s="2">
        <f>'Moving Avg'!H1280</f>
        <v>1.5540390000000008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</row>
    <row r="1281" spans="1:12" ht="13.5" x14ac:dyDescent="0.25">
      <c r="A1281" s="3">
        <f>RSI!A1281</f>
        <v>44176</v>
      </c>
      <c r="B1281" s="2">
        <f>RSI!B1281</f>
        <v>1.4080999999999999</v>
      </c>
      <c r="C1281" s="2">
        <f>RSI!I1281</f>
        <v>41.915668033794461</v>
      </c>
      <c r="D1281" s="2">
        <f>MACD!E1281</f>
        <v>8.3211513644592117E-3</v>
      </c>
      <c r="E1281" s="2">
        <f>MACD!F1281</f>
        <v>1.5015886292820335E-2</v>
      </c>
      <c r="F1281" s="2">
        <f>'Moving Avg'!D1281</f>
        <v>1.4205800000000002</v>
      </c>
      <c r="G1281" s="2">
        <f>'Moving Avg'!F1281</f>
        <v>1.440585</v>
      </c>
      <c r="H1281" s="2">
        <f>'Moving Avg'!G1281</f>
        <v>1.4569099999999997</v>
      </c>
      <c r="I1281" s="2">
        <f>'Moving Avg'!H1281</f>
        <v>1.5513640000000006</v>
      </c>
      <c r="J1281" s="5" t="str">
        <f>OBV!F1281</f>
        <v>BULLISH</v>
      </c>
      <c r="K1281" s="5" t="str">
        <f>OBV!G1281</f>
        <v>NEUTRAL</v>
      </c>
      <c r="L1281" s="5" t="str">
        <f>OBV!H1281</f>
        <v>BULLISH DIVERGENCE</v>
      </c>
    </row>
    <row r="1282" spans="1:12" ht="13.5" x14ac:dyDescent="0.25">
      <c r="A1282" s="3">
        <f>RSI!A1282</f>
        <v>44179</v>
      </c>
      <c r="B1282" s="2">
        <f>RSI!B1282</f>
        <v>1.4497</v>
      </c>
      <c r="C1282" s="2">
        <f>RSI!I1282</f>
        <v>51.138501961884259</v>
      </c>
      <c r="D1282" s="2">
        <f>MACD!E1282</f>
        <v>6.2873859728758141E-3</v>
      </c>
      <c r="E1282" s="2">
        <f>MACD!F1282</f>
        <v>1.3270186228831431E-2</v>
      </c>
      <c r="F1282" s="2">
        <f>'Moving Avg'!D1282</f>
        <v>1.4272400000000001</v>
      </c>
      <c r="G1282" s="2">
        <f>'Moving Avg'!F1282</f>
        <v>1.4395400000000003</v>
      </c>
      <c r="H1282" s="2">
        <f>'Moving Avg'!G1282</f>
        <v>1.457992</v>
      </c>
      <c r="I1282" s="2">
        <f>'Moving Avg'!H1282</f>
        <v>1.5489950000000008</v>
      </c>
      <c r="J1282" s="5" t="str">
        <f>OBV!F1282</f>
        <v>BULLISH</v>
      </c>
      <c r="K1282" s="5" t="str">
        <f>OBV!G1282</f>
        <v>NEUTRAL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1.4372</v>
      </c>
      <c r="C1283" s="2">
        <f>RSI!I1283</f>
        <v>48.639339854684174</v>
      </c>
      <c r="D1283" s="2">
        <f>MACD!E1283</f>
        <v>4.8075141022863033E-3</v>
      </c>
      <c r="E1283" s="2">
        <f>MACD!F1283</f>
        <v>1.1577651803522406E-2</v>
      </c>
      <c r="F1283" s="2">
        <f>'Moving Avg'!D1283</f>
        <v>1.42306</v>
      </c>
      <c r="G1283" s="2">
        <f>'Moving Avg'!F1283</f>
        <v>1.43787</v>
      </c>
      <c r="H1283" s="2">
        <f>'Moving Avg'!G1283</f>
        <v>1.4579919999999995</v>
      </c>
      <c r="I1283" s="2">
        <f>'Moving Avg'!H1283</f>
        <v>1.5466615000000008</v>
      </c>
      <c r="J1283" s="5" t="str">
        <f>OBV!F1283</f>
        <v>BULLISH</v>
      </c>
      <c r="K1283" s="5" t="str">
        <f>OBV!G1283</f>
        <v>NEUTRAL</v>
      </c>
      <c r="L1283" s="5" t="str">
        <f>OBV!H1283</f>
        <v>BULLISH DIVERGENCE</v>
      </c>
    </row>
    <row r="1284" spans="1:12" ht="13.5" x14ac:dyDescent="0.25">
      <c r="A1284" s="3">
        <f>RSI!A1284</f>
        <v>44181</v>
      </c>
      <c r="B1284" s="2">
        <f>RSI!B1284</f>
        <v>1.4164000000000001</v>
      </c>
      <c r="C1284" s="2">
        <f>RSI!I1284</f>
        <v>44.722709892678694</v>
      </c>
      <c r="D1284" s="2">
        <f>MACD!E1284</f>
        <v>4.5032553535075959E-3</v>
      </c>
      <c r="E1284" s="2">
        <f>MACD!F1284</f>
        <v>1.0162772513519444E-2</v>
      </c>
      <c r="F1284" s="2">
        <f>'Moving Avg'!D1284</f>
        <v>1.42306</v>
      </c>
      <c r="G1284" s="2">
        <f>'Moving Avg'!F1284</f>
        <v>1.4351600000000002</v>
      </c>
      <c r="H1284" s="2">
        <f>'Moving Avg'!G1284</f>
        <v>1.4573259999999992</v>
      </c>
      <c r="I1284" s="2">
        <f>'Moving Avg'!H1284</f>
        <v>1.5441260000000006</v>
      </c>
      <c r="J1284" s="5" t="str">
        <f>OBV!F1284</f>
        <v>BULLISH</v>
      </c>
      <c r="K1284" s="5" t="str">
        <f>OBV!G1284</f>
        <v>NEUTRAL</v>
      </c>
      <c r="L1284" s="5" t="str">
        <f>OBV!H1284</f>
        <v>NEUTRAL</v>
      </c>
    </row>
    <row r="1285" spans="1:12" ht="13.5" x14ac:dyDescent="0.25">
      <c r="A1285" s="3">
        <f>RSI!A1285</f>
        <v>44182</v>
      </c>
      <c r="B1285" s="2">
        <f>RSI!B1285</f>
        <v>1.4080999999999999</v>
      </c>
      <c r="C1285" s="2">
        <f>RSI!I1285</f>
        <v>43.226893338578591</v>
      </c>
      <c r="D1285" s="2">
        <f>MACD!E1285</f>
        <v>5.0186850477293987E-3</v>
      </c>
      <c r="E1285" s="2">
        <f>MACD!F1285</f>
        <v>9.1339550203614357E-3</v>
      </c>
      <c r="F1285" s="2">
        <f>'Moving Avg'!D1285</f>
        <v>1.4239000000000002</v>
      </c>
      <c r="G1285" s="2">
        <f>'Moving Avg'!F1285</f>
        <v>1.4328699999999999</v>
      </c>
      <c r="H1285" s="2">
        <f>'Moving Avg'!G1285</f>
        <v>1.4573259999999997</v>
      </c>
      <c r="I1285" s="2">
        <f>'Moving Avg'!H1285</f>
        <v>1.5416470000000007</v>
      </c>
      <c r="J1285" s="5" t="str">
        <f>OBV!F1285</f>
        <v>BEARISH</v>
      </c>
      <c r="K1285" s="5" t="str">
        <f>OBV!G1285</f>
        <v>NEUTRAL</v>
      </c>
      <c r="L1285" s="5" t="str">
        <f>OBV!H1285</f>
        <v>BEARISH DIVERGENCE</v>
      </c>
    </row>
    <row r="1286" spans="1:12" ht="13.5" x14ac:dyDescent="0.25">
      <c r="A1286" s="3">
        <f>RSI!A1286</f>
        <v>44183</v>
      </c>
      <c r="B1286" s="2">
        <f>RSI!B1286</f>
        <v>1.4581</v>
      </c>
      <c r="C1286" s="2">
        <f>RSI!I1286</f>
        <v>53.349323049923733</v>
      </c>
      <c r="D1286" s="2">
        <f>MACD!E1286</f>
        <v>5.1465153204364178E-3</v>
      </c>
      <c r="E1286" s="2">
        <f>MACD!F1286</f>
        <v>8.3364670803764314E-3</v>
      </c>
      <c r="F1286" s="2">
        <f>'Moving Avg'!D1286</f>
        <v>1.4339</v>
      </c>
      <c r="G1286" s="2">
        <f>'Moving Avg'!F1286</f>
        <v>1.433495</v>
      </c>
      <c r="H1286" s="2">
        <f>'Moving Avg'!G1286</f>
        <v>1.4574100000000001</v>
      </c>
      <c r="I1286" s="2">
        <f>'Moving Avg'!H1286</f>
        <v>1.5394180000000006</v>
      </c>
      <c r="J1286" s="5" t="str">
        <f>OBV!F1286</f>
        <v>BEARISH</v>
      </c>
      <c r="K1286" s="5" t="str">
        <f>OBV!G1286</f>
        <v>NEUTRAL</v>
      </c>
      <c r="L1286" s="5" t="str">
        <f>OBV!H1286</f>
        <v>BEARISH DIVERGENCE</v>
      </c>
    </row>
    <row r="1287" spans="1:12" ht="13.5" x14ac:dyDescent="0.25">
      <c r="A1287" s="3">
        <f>RSI!A1287</f>
        <v>44186</v>
      </c>
      <c r="B1287" s="2">
        <f>RSI!B1287</f>
        <v>1.4497</v>
      </c>
      <c r="C1287" s="2">
        <f>RSI!I1287</f>
        <v>51.682165001478879</v>
      </c>
      <c r="D1287" s="2">
        <f>MACD!E1287</f>
        <v>-6.8542986160213815E-6</v>
      </c>
      <c r="E1287" s="2">
        <f>MACD!F1287</f>
        <v>6.6678028045779412E-3</v>
      </c>
      <c r="F1287" s="2">
        <f>'Moving Avg'!D1287</f>
        <v>1.4339</v>
      </c>
      <c r="G1287" s="2">
        <f>'Moving Avg'!F1287</f>
        <v>1.4330750000000001</v>
      </c>
      <c r="H1287" s="2">
        <f>'Moving Avg'!G1287</f>
        <v>1.4585759999999999</v>
      </c>
      <c r="I1287" s="2">
        <f>'Moving Avg'!H1287</f>
        <v>1.5371080000000006</v>
      </c>
      <c r="J1287" s="5" t="str">
        <f>OBV!F1287</f>
        <v>BEARISH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1.4372</v>
      </c>
      <c r="C1288" s="2">
        <f>RSI!I1288</f>
        <v>49.217365303605732</v>
      </c>
      <c r="D1288" s="2">
        <f>MACD!E1288</f>
        <v>2.9175068750451061E-3</v>
      </c>
      <c r="E1288" s="2">
        <f>MACD!F1288</f>
        <v>5.917743618671375E-3</v>
      </c>
      <c r="F1288" s="2">
        <f>'Moving Avg'!D1288</f>
        <v>1.4339</v>
      </c>
      <c r="G1288" s="2">
        <f>'Moving Avg'!F1288</f>
        <v>1.432655</v>
      </c>
      <c r="H1288" s="2">
        <f>'Moving Avg'!G1288</f>
        <v>1.458658</v>
      </c>
      <c r="I1288" s="2">
        <f>'Moving Avg'!H1288</f>
        <v>1.5347160000000009</v>
      </c>
      <c r="J1288" s="5" t="str">
        <f>OBV!F1288</f>
        <v>BEARISH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44188</v>
      </c>
      <c r="B1289" s="2">
        <f>RSI!B1289</f>
        <v>1.5205</v>
      </c>
      <c r="C1289" s="2">
        <f>RSI!I1289</f>
        <v>62.166419524333655</v>
      </c>
      <c r="D1289" s="2">
        <f>MACD!E1289</f>
        <v>-7.1721532524287035E-3</v>
      </c>
      <c r="E1289" s="2">
        <f>MACD!F1289</f>
        <v>3.2997642444513599E-3</v>
      </c>
      <c r="F1289" s="2">
        <f>'Moving Avg'!D1289</f>
        <v>1.45472</v>
      </c>
      <c r="G1289" s="2">
        <f>'Moving Avg'!F1289</f>
        <v>1.4363999999999999</v>
      </c>
      <c r="H1289" s="2">
        <f>'Moving Avg'!G1289</f>
        <v>1.4604060000000001</v>
      </c>
      <c r="I1289" s="2">
        <f>'Moving Avg'!H1289</f>
        <v>1.5327205000000006</v>
      </c>
      <c r="J1289" s="5" t="str">
        <f>OBV!F1289</f>
        <v>BEARISH</v>
      </c>
      <c r="K1289" s="5" t="str">
        <f>OBV!G1289</f>
        <v>NEUTRAL</v>
      </c>
      <c r="L1289" s="5" t="str">
        <f>OBV!H1289</f>
        <v>BEARISH DIVERGENCE</v>
      </c>
    </row>
    <row r="1290" spans="1:12" ht="13.5" x14ac:dyDescent="0.25">
      <c r="A1290" s="3">
        <f>RSI!A1290</f>
        <v>44189</v>
      </c>
      <c r="B1290" s="2">
        <f>RSI!B1290</f>
        <v>1.6039000000000001</v>
      </c>
      <c r="C1290" s="2">
        <f>RSI!I1290</f>
        <v>70.32506894031998</v>
      </c>
      <c r="D1290" s="2">
        <f>MACD!E1290</f>
        <v>-2.4282603172786521E-2</v>
      </c>
      <c r="E1290" s="2">
        <f>MACD!F1290</f>
        <v>-2.2167092389962168E-3</v>
      </c>
      <c r="F1290" s="2">
        <f>'Moving Avg'!D1290</f>
        <v>1.4938800000000001</v>
      </c>
      <c r="G1290" s="2">
        <f>'Moving Avg'!F1290</f>
        <v>1.444315</v>
      </c>
      <c r="H1290" s="2">
        <f>'Moving Avg'!G1290</f>
        <v>1.463406</v>
      </c>
      <c r="I1290" s="2">
        <f>'Moving Avg'!H1290</f>
        <v>1.5314170000000007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1.6621999999999999</v>
      </c>
      <c r="C1291" s="2">
        <f>RSI!I1291</f>
        <v>74.469684039715418</v>
      </c>
      <c r="D1291" s="2">
        <f>MACD!E1291</f>
        <v>-4.3363068458847076E-2</v>
      </c>
      <c r="E1291" s="2">
        <f>MACD!F1291</f>
        <v>-1.0445981082966389E-2</v>
      </c>
      <c r="F1291" s="2">
        <f>'Moving Avg'!D1291</f>
        <v>1.5347000000000002</v>
      </c>
      <c r="G1291" s="2">
        <f>'Moving Avg'!F1291</f>
        <v>1.4572299999999998</v>
      </c>
      <c r="H1291" s="2">
        <f>'Moving Avg'!G1291</f>
        <v>1.4675719999999999</v>
      </c>
      <c r="I1291" s="2">
        <f>'Moving Avg'!H1291</f>
        <v>1.5305030000000004</v>
      </c>
      <c r="J1291" s="5" t="str">
        <f>OBV!F1291</f>
        <v>BULLISH</v>
      </c>
      <c r="K1291" s="5" t="str">
        <f>OBV!G1291</f>
        <v>STRONG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1.633</v>
      </c>
      <c r="C1292" s="2">
        <f>RSI!I1292</f>
        <v>69.252580822691741</v>
      </c>
      <c r="D1292" s="2">
        <f>MACD!E1292</f>
        <v>-5.2150748458366536E-2</v>
      </c>
      <c r="E1292" s="2">
        <f>MACD!F1292</f>
        <v>-1.878693455804642E-2</v>
      </c>
      <c r="F1292" s="2">
        <f>'Moving Avg'!D1292</f>
        <v>1.5713600000000001</v>
      </c>
      <c r="G1292" s="2">
        <f>'Moving Avg'!F1292</f>
        <v>1.4668099999999997</v>
      </c>
      <c r="H1292" s="2">
        <f>'Moving Avg'!G1292</f>
        <v>1.4703199999999998</v>
      </c>
      <c r="I1292" s="2">
        <f>'Moving Avg'!H1292</f>
        <v>1.5296785000000006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1.6621999999999999</v>
      </c>
      <c r="C1293" s="2">
        <f>RSI!I1293</f>
        <v>71.40960381656717</v>
      </c>
      <c r="D1293" s="2">
        <f>MACD!E1293</f>
        <v>-6.4616301182110814E-2</v>
      </c>
      <c r="E1293" s="2">
        <f>MACD!F1293</f>
        <v>-2.7952807882859303E-2</v>
      </c>
      <c r="F1293" s="2">
        <f>'Moving Avg'!D1293</f>
        <v>1.6163599999999998</v>
      </c>
      <c r="G1293" s="2">
        <f>'Moving Avg'!F1293</f>
        <v>1.4780599999999997</v>
      </c>
      <c r="H1293" s="2">
        <f>'Moving Avg'!G1293</f>
        <v>1.473652</v>
      </c>
      <c r="I1293" s="2">
        <f>'Moving Avg'!H1293</f>
        <v>1.5291765000000004</v>
      </c>
      <c r="J1293" s="5" t="str">
        <f>OBV!F1293</f>
        <v>BULLISH</v>
      </c>
      <c r="K1293" s="5" t="str">
        <f>OBV!G1293</f>
        <v>STRONG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1.6164000000000001</v>
      </c>
      <c r="C1294" s="2">
        <f>RSI!I1294</f>
        <v>63.844157150739576</v>
      </c>
      <c r="D1294" s="2">
        <f>MACD!E1294</f>
        <v>-7.6017901735675686E-2</v>
      </c>
      <c r="E1294" s="2">
        <f>MACD!F1294</f>
        <v>-3.7565826653422577E-2</v>
      </c>
      <c r="F1294" s="2">
        <f>'Moving Avg'!D1294</f>
        <v>1.63554</v>
      </c>
      <c r="G1294" s="2">
        <f>'Moving Avg'!F1294</f>
        <v>1.4872249999999996</v>
      </c>
      <c r="H1294" s="2">
        <f>'Moving Avg'!G1294</f>
        <v>1.476402</v>
      </c>
      <c r="I1294" s="2">
        <f>'Moving Avg'!H1294</f>
        <v>1.5282690000000005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1.5996999999999999</v>
      </c>
      <c r="C1295" s="2">
        <f>RSI!I1295</f>
        <v>61.294199293527697</v>
      </c>
      <c r="D1295" s="2">
        <f>MACD!E1295</f>
        <v>-8.6403567106865919E-2</v>
      </c>
      <c r="E1295" s="2">
        <f>MACD!F1295</f>
        <v>-4.7333374744111249E-2</v>
      </c>
      <c r="F1295" s="2">
        <f>'Moving Avg'!D1295</f>
        <v>1.6347</v>
      </c>
      <c r="G1295" s="2">
        <f>'Moving Avg'!F1295</f>
        <v>1.4955549999999997</v>
      </c>
      <c r="H1295" s="2">
        <f>'Moving Avg'!G1295</f>
        <v>1.4785679999999997</v>
      </c>
      <c r="I1295" s="2">
        <f>'Moving Avg'!H1295</f>
        <v>1.5275330000000003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</row>
    <row r="1296" spans="1:12" ht="13.5" x14ac:dyDescent="0.25">
      <c r="A1296" s="3">
        <f>RSI!A1296</f>
        <v>44200</v>
      </c>
      <c r="B1296" s="2">
        <f>RSI!B1296</f>
        <v>1.5539000000000001</v>
      </c>
      <c r="C1296" s="2">
        <f>RSI!I1296</f>
        <v>54.826683323136692</v>
      </c>
      <c r="D1296" s="2">
        <f>MACD!E1296</f>
        <v>-8.465440388364609E-2</v>
      </c>
      <c r="E1296" s="2">
        <f>MACD!F1296</f>
        <v>-5.4797580572018223E-2</v>
      </c>
      <c r="F1296" s="2">
        <f>'Moving Avg'!D1296</f>
        <v>1.6130400000000003</v>
      </c>
      <c r="G1296" s="2">
        <f>'Moving Avg'!F1296</f>
        <v>1.5005549999999996</v>
      </c>
      <c r="H1296" s="2">
        <f>'Moving Avg'!G1296</f>
        <v>1.4798179999999996</v>
      </c>
      <c r="I1296" s="2">
        <f>'Moving Avg'!H1296</f>
        <v>1.5266075000000001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1.5039</v>
      </c>
      <c r="C1297" s="2">
        <f>RSI!I1297</f>
        <v>48.775887186166756</v>
      </c>
      <c r="D1297" s="2">
        <f>MACD!E1297</f>
        <v>-8.099959618586805E-2</v>
      </c>
      <c r="E1297" s="2">
        <f>MACD!F1297</f>
        <v>-6.0037983694788188E-2</v>
      </c>
      <c r="F1297" s="2">
        <f>'Moving Avg'!D1297</f>
        <v>1.5872199999999999</v>
      </c>
      <c r="G1297" s="2">
        <f>'Moving Avg'!F1297</f>
        <v>1.5049299999999997</v>
      </c>
      <c r="H1297" s="2">
        <f>'Moving Avg'!G1297</f>
        <v>1.4806520000000001</v>
      </c>
      <c r="I1297" s="2">
        <f>'Moving Avg'!H1297</f>
        <v>1.5258050000000003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1.5039</v>
      </c>
      <c r="C1298" s="2">
        <f>RSI!I1298</f>
        <v>48.775887186166756</v>
      </c>
      <c r="D1298" s="2">
        <f>MACD!E1298</f>
        <v>-7.9753811280932174E-2</v>
      </c>
      <c r="E1298" s="2">
        <f>MACD!F1298</f>
        <v>-6.3981149212016988E-2</v>
      </c>
      <c r="F1298" s="2">
        <f>'Moving Avg'!D1298</f>
        <v>1.5555599999999998</v>
      </c>
      <c r="G1298" s="2">
        <f>'Moving Avg'!F1298</f>
        <v>1.5072199999999998</v>
      </c>
      <c r="H1298" s="2">
        <f>'Moving Avg'!G1298</f>
        <v>1.481568</v>
      </c>
      <c r="I1298" s="2">
        <f>'Moving Avg'!H1298</f>
        <v>1.5254735000000001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1.4789000000000001</v>
      </c>
      <c r="C1299" s="2">
        <f>RSI!I1299</f>
        <v>45.842126574735623</v>
      </c>
      <c r="D1299" s="2">
        <f>MACD!E1299</f>
        <v>-6.3961771127140077E-2</v>
      </c>
      <c r="E1299" s="2">
        <f>MACD!F1299</f>
        <v>-6.39772735950416E-2</v>
      </c>
      <c r="F1299" s="2">
        <f>'Moving Avg'!D1299</f>
        <v>1.52806</v>
      </c>
      <c r="G1299" s="2">
        <f>'Moving Avg'!F1299</f>
        <v>1.5103449999999996</v>
      </c>
      <c r="H1299" s="2">
        <f>'Moving Avg'!G1299</f>
        <v>1.4821520000000001</v>
      </c>
      <c r="I1299" s="2">
        <f>'Moving Avg'!H1299</f>
        <v>1.5247815000000002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1.4581</v>
      </c>
      <c r="C1300" s="2">
        <f>RSI!I1300</f>
        <v>43.497919405309489</v>
      </c>
      <c r="D1300" s="2">
        <f>MACD!E1300</f>
        <v>-3.6014596976708502E-2</v>
      </c>
      <c r="E1300" s="2">
        <f>MACD!F1300</f>
        <v>-5.8384738271374984E-2</v>
      </c>
      <c r="F1300" s="2">
        <f>'Moving Avg'!D1300</f>
        <v>1.4997400000000001</v>
      </c>
      <c r="G1300" s="2">
        <f>'Moving Avg'!F1300</f>
        <v>1.513055</v>
      </c>
      <c r="H1300" s="2">
        <f>'Moving Avg'!G1300</f>
        <v>1.4824020000000002</v>
      </c>
      <c r="I1300" s="2">
        <f>'Moving Avg'!H1300</f>
        <v>1.5242210000000003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1.4164000000000001</v>
      </c>
      <c r="C1301" s="2">
        <f>RSI!I1301</f>
        <v>39.173022860222503</v>
      </c>
      <c r="D1301" s="2">
        <f>MACD!E1301</f>
        <v>1.1418063962320701E-5</v>
      </c>
      <c r="E1301" s="2">
        <f>MACD!F1301</f>
        <v>-4.6705507004307527E-2</v>
      </c>
      <c r="F1301" s="2">
        <f>'Moving Avg'!D1301</f>
        <v>1.47224</v>
      </c>
      <c r="G1301" s="2">
        <f>'Moving Avg'!F1301</f>
        <v>1.5134699999999996</v>
      </c>
      <c r="H1301" s="2">
        <f>'Moving Avg'!G1301</f>
        <v>1.4809860000000001</v>
      </c>
      <c r="I1301" s="2">
        <f>'Moving Avg'!H1301</f>
        <v>1.5232165000000004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1.4164000000000001</v>
      </c>
      <c r="C1302" s="2">
        <f>RSI!I1302</f>
        <v>39.173022860222495</v>
      </c>
      <c r="D1302" s="2">
        <f>MACD!E1302</f>
        <v>2.6545630211907145E-2</v>
      </c>
      <c r="E1302" s="2">
        <f>MACD!F1302</f>
        <v>-3.2055279561064597E-2</v>
      </c>
      <c r="F1302" s="2">
        <f>'Moving Avg'!D1302</f>
        <v>1.4547400000000001</v>
      </c>
      <c r="G1302" s="2">
        <f>'Moving Avg'!F1302</f>
        <v>1.5118049999999996</v>
      </c>
      <c r="H1302" s="2">
        <f>'Moving Avg'!G1302</f>
        <v>1.47932</v>
      </c>
      <c r="I1302" s="2">
        <f>'Moving Avg'!H1302</f>
        <v>1.5219765000000003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1.4164000000000001</v>
      </c>
      <c r="C1303" s="2">
        <f>RSI!I1303</f>
        <v>39.173022860222495</v>
      </c>
      <c r="D1303" s="2">
        <f>MACD!E1303</f>
        <v>5.3992712319705261E-2</v>
      </c>
      <c r="E1303" s="2">
        <f>MACD!F1303</f>
        <v>-1.4845681184910624E-2</v>
      </c>
      <c r="F1303" s="2">
        <f>'Moving Avg'!D1303</f>
        <v>1.4372400000000003</v>
      </c>
      <c r="G1303" s="2">
        <f>'Moving Avg'!F1303</f>
        <v>1.5107649999999997</v>
      </c>
      <c r="H1303" s="2">
        <f>'Moving Avg'!G1303</f>
        <v>1.4771539999999996</v>
      </c>
      <c r="I1303" s="2">
        <f>'Moving Avg'!H1303</f>
        <v>1.5205010000000003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1.4164000000000001</v>
      </c>
      <c r="C1304" s="2">
        <f>RSI!I1304</f>
        <v>39.173022860222495</v>
      </c>
      <c r="D1304" s="2">
        <f>MACD!E1304</f>
        <v>7.0636520668325486E-2</v>
      </c>
      <c r="E1304" s="2">
        <f>MACD!F1304</f>
        <v>2.2507591857365977E-3</v>
      </c>
      <c r="F1304" s="2">
        <f>'Moving Avg'!D1304</f>
        <v>1.4247400000000003</v>
      </c>
      <c r="G1304" s="2">
        <f>'Moving Avg'!F1304</f>
        <v>1.5107649999999999</v>
      </c>
      <c r="H1304" s="2">
        <f>'Moving Avg'!G1304</f>
        <v>1.4755699999999996</v>
      </c>
      <c r="I1304" s="2">
        <f>'Moving Avg'!H1304</f>
        <v>1.5192805000000007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</row>
    <row r="1305" spans="1:12" ht="13.5" x14ac:dyDescent="0.25">
      <c r="A1305" s="3">
        <f>RSI!A1305</f>
        <v>44214</v>
      </c>
      <c r="B1305" s="2">
        <f>RSI!B1305</f>
        <v>1.4164000000000001</v>
      </c>
      <c r="C1305" s="2">
        <f>RSI!I1305</f>
        <v>39.173022860222495</v>
      </c>
      <c r="D1305" s="2">
        <f>MACD!E1305</f>
        <v>8.2581538369742136E-2</v>
      </c>
      <c r="E1305" s="2">
        <f>MACD!F1305</f>
        <v>1.8316915022537707E-2</v>
      </c>
      <c r="F1305" s="2">
        <f>'Moving Avg'!D1305</f>
        <v>1.4164000000000001</v>
      </c>
      <c r="G1305" s="2">
        <f>'Moving Avg'!F1305</f>
        <v>1.51118</v>
      </c>
      <c r="H1305" s="2">
        <f>'Moving Avg'!G1305</f>
        <v>1.4739859999999996</v>
      </c>
      <c r="I1305" s="2">
        <f>'Moving Avg'!H1305</f>
        <v>1.5180600000000006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1.3956</v>
      </c>
      <c r="C1306" s="2">
        <f>RSI!I1306</f>
        <v>36.54750109074034</v>
      </c>
      <c r="D1306" s="2">
        <f>MACD!E1306</f>
        <v>8.7582546103105674E-2</v>
      </c>
      <c r="E1306" s="2">
        <f>MACD!F1306</f>
        <v>3.2170041238651303E-2</v>
      </c>
      <c r="F1306" s="2">
        <f>'Moving Avg'!D1306</f>
        <v>1.4122400000000002</v>
      </c>
      <c r="G1306" s="2">
        <f>'Moving Avg'!F1306</f>
        <v>1.5080549999999999</v>
      </c>
      <c r="H1306" s="2">
        <f>'Moving Avg'!G1306</f>
        <v>1.4719859999999994</v>
      </c>
      <c r="I1306" s="2">
        <f>'Moving Avg'!H1306</f>
        <v>1.5165000000000004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1.4331</v>
      </c>
      <c r="C1307" s="2">
        <f>RSI!I1307</f>
        <v>43.853860830398538</v>
      </c>
      <c r="D1307" s="2">
        <f>MACD!E1307</f>
        <v>8.1836525995591547E-2</v>
      </c>
      <c r="E1307" s="2">
        <f>MACD!F1307</f>
        <v>4.2103338190039356E-2</v>
      </c>
      <c r="F1307" s="2">
        <f>'Moving Avg'!D1307</f>
        <v>1.4155799999999998</v>
      </c>
      <c r="G1307" s="2">
        <f>'Moving Avg'!F1307</f>
        <v>1.5072249999999998</v>
      </c>
      <c r="H1307" s="2">
        <f>'Moving Avg'!G1307</f>
        <v>1.4704039999999994</v>
      </c>
      <c r="I1307" s="2">
        <f>'Moving Avg'!H1307</f>
        <v>1.5151275000000006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1.4164000000000001</v>
      </c>
      <c r="C1308" s="2">
        <f>RSI!I1308</f>
        <v>41.558845041688826</v>
      </c>
      <c r="D1308" s="2">
        <f>MACD!E1308</f>
        <v>7.8445923051008171E-2</v>
      </c>
      <c r="E1308" s="2">
        <f>MACD!F1308</f>
        <v>4.9371855162233122E-2</v>
      </c>
      <c r="F1308" s="2">
        <f>'Moving Avg'!D1308</f>
        <v>1.4155800000000001</v>
      </c>
      <c r="G1308" s="2">
        <f>'Moving Avg'!F1308</f>
        <v>1.5061849999999997</v>
      </c>
      <c r="H1308" s="2">
        <f>'Moving Avg'!G1308</f>
        <v>1.4689039999999998</v>
      </c>
      <c r="I1308" s="2">
        <f>'Moving Avg'!H1308</f>
        <v>1.5134950000000009</v>
      </c>
      <c r="J1308" s="5" t="str">
        <f>OBV!F1308</f>
        <v>BULLISH</v>
      </c>
      <c r="K1308" s="5" t="str">
        <f>OBV!G1308</f>
        <v>NEUTRAL</v>
      </c>
      <c r="L1308" s="5" t="str">
        <f>OBV!H1308</f>
        <v>NEUTRAL</v>
      </c>
    </row>
    <row r="1309" spans="1:12" ht="13.5" x14ac:dyDescent="0.25">
      <c r="A1309" s="3">
        <f>RSI!A1309</f>
        <v>44218</v>
      </c>
      <c r="B1309" s="2">
        <f>RSI!B1309</f>
        <v>1.4372</v>
      </c>
      <c r="C1309" s="2">
        <f>RSI!I1309</f>
        <v>45.392076579903289</v>
      </c>
      <c r="D1309" s="2">
        <f>MACD!E1309</f>
        <v>7.0505753529741977E-2</v>
      </c>
      <c r="E1309" s="2">
        <f>MACD!F1309</f>
        <v>5.3598634835734897E-2</v>
      </c>
      <c r="F1309" s="2">
        <f>'Moving Avg'!D1309</f>
        <v>1.4197400000000002</v>
      </c>
      <c r="G1309" s="2">
        <f>'Moving Avg'!F1309</f>
        <v>1.5020199999999997</v>
      </c>
      <c r="H1309" s="2">
        <f>'Moving Avg'!G1309</f>
        <v>1.4678200000000001</v>
      </c>
      <c r="I1309" s="2">
        <f>'Moving Avg'!H1309</f>
        <v>1.512064500000001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1.4372</v>
      </c>
      <c r="C1310" s="2">
        <f>RSI!I1310</f>
        <v>45.392076579903296</v>
      </c>
      <c r="D1310" s="2">
        <f>MACD!E1310</f>
        <v>6.0756552297641653E-2</v>
      </c>
      <c r="E1310" s="2">
        <f>MACD!F1310</f>
        <v>5.5030218328116248E-2</v>
      </c>
      <c r="F1310" s="2">
        <f>'Moving Avg'!D1310</f>
        <v>1.4238999999999999</v>
      </c>
      <c r="G1310" s="2">
        <f>'Moving Avg'!F1310</f>
        <v>1.4936849999999999</v>
      </c>
      <c r="H1310" s="2">
        <f>'Moving Avg'!G1310</f>
        <v>1.4667360000000003</v>
      </c>
      <c r="I1310" s="2">
        <f>'Moving Avg'!H1310</f>
        <v>1.510889000000001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1.4414</v>
      </c>
      <c r="C1311" s="2">
        <f>RSI!I1311</f>
        <v>46.218184982027296</v>
      </c>
      <c r="D1311" s="2">
        <f>MACD!E1311</f>
        <v>4.5937587773373645E-2</v>
      </c>
      <c r="E1311" s="2">
        <f>MACD!F1311</f>
        <v>5.3211692217167733E-2</v>
      </c>
      <c r="F1311" s="2">
        <f>'Moving Avg'!D1311</f>
        <v>1.4330599999999998</v>
      </c>
      <c r="G1311" s="2">
        <f>'Moving Avg'!F1311</f>
        <v>1.4826450000000002</v>
      </c>
      <c r="H1311" s="2">
        <f>'Moving Avg'!G1311</f>
        <v>1.4661520000000003</v>
      </c>
      <c r="I1311" s="2">
        <f>'Moving Avg'!H1311</f>
        <v>1.5097345000000011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1.4456</v>
      </c>
      <c r="C1312" s="2">
        <f>RSI!I1312</f>
        <v>47.080335596647075</v>
      </c>
      <c r="D1312" s="2">
        <f>MACD!E1312</f>
        <v>3.3207771262640629E-2</v>
      </c>
      <c r="E1312" s="2">
        <f>MACD!F1312</f>
        <v>4.9210908026262316E-2</v>
      </c>
      <c r="F1312" s="2">
        <f>'Moving Avg'!D1312</f>
        <v>1.4355599999999999</v>
      </c>
      <c r="G1312" s="2">
        <f>'Moving Avg'!F1312</f>
        <v>1.4732749999999999</v>
      </c>
      <c r="H1312" s="2">
        <f>'Moving Avg'!G1312</f>
        <v>1.4656520000000004</v>
      </c>
      <c r="I1312" s="2">
        <f>'Moving Avg'!H1312</f>
        <v>1.5086010000000007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1.4038999999999999</v>
      </c>
      <c r="C1313" s="2">
        <f>RSI!I1313</f>
        <v>40.191398033653364</v>
      </c>
      <c r="D1313" s="2">
        <f>MACD!E1313</f>
        <v>2.5611957514771522E-2</v>
      </c>
      <c r="E1313" s="2">
        <f>MACD!F1313</f>
        <v>4.4491117923964166E-2</v>
      </c>
      <c r="F1313" s="2">
        <f>'Moving Avg'!D1313</f>
        <v>1.43306</v>
      </c>
      <c r="G1313" s="2">
        <f>'Moving Avg'!F1313</f>
        <v>1.4603600000000001</v>
      </c>
      <c r="H1313" s="2">
        <f>'Moving Avg'!G1313</f>
        <v>1.4643180000000005</v>
      </c>
      <c r="I1313" s="2">
        <f>'Moving Avg'!H1313</f>
        <v>1.5070630000000009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1.4121999999999999</v>
      </c>
      <c r="C1314" s="2">
        <f>RSI!I1314</f>
        <v>42.010222801668057</v>
      </c>
      <c r="D1314" s="2">
        <f>MACD!E1314</f>
        <v>1.8896582555446129E-2</v>
      </c>
      <c r="E1314" s="2">
        <f>MACD!F1314</f>
        <v>3.9372210850260561E-2</v>
      </c>
      <c r="F1314" s="2">
        <f>'Moving Avg'!D1314</f>
        <v>1.4280599999999999</v>
      </c>
      <c r="G1314" s="2">
        <f>'Moving Avg'!F1314</f>
        <v>1.4501500000000001</v>
      </c>
      <c r="H1314" s="2">
        <f>'Moving Avg'!G1314</f>
        <v>1.4631500000000006</v>
      </c>
      <c r="I1314" s="2">
        <f>'Moving Avg'!H1314</f>
        <v>1.5053310000000009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1.4080999999999999</v>
      </c>
      <c r="C1315" s="2">
        <f>RSI!I1315</f>
        <v>41.34141247948039</v>
      </c>
      <c r="D1315" s="2">
        <f>MACD!E1315</f>
        <v>1.3771470179274603E-2</v>
      </c>
      <c r="E1315" s="2">
        <f>MACD!F1315</f>
        <v>3.4252062716063368E-2</v>
      </c>
      <c r="F1315" s="2">
        <f>'Moving Avg'!D1315</f>
        <v>1.4222399999999999</v>
      </c>
      <c r="G1315" s="2">
        <f>'Moving Avg'!F1315</f>
        <v>1.4405699999999999</v>
      </c>
      <c r="H1315" s="2">
        <f>'Moving Avg'!G1315</f>
        <v>1.4622340000000005</v>
      </c>
      <c r="I1315" s="2">
        <f>'Moving Avg'!H1315</f>
        <v>1.5038335000000009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1.4164000000000001</v>
      </c>
      <c r="C1316" s="2">
        <f>RSI!I1316</f>
        <v>43.309030474417796</v>
      </c>
      <c r="D1316" s="2">
        <f>MACD!E1316</f>
        <v>5.8789009936213166E-3</v>
      </c>
      <c r="E1316" s="2">
        <f>MACD!F1316</f>
        <v>2.8577430371574959E-2</v>
      </c>
      <c r="F1316" s="2">
        <f>'Moving Avg'!D1316</f>
        <v>1.4172400000000001</v>
      </c>
      <c r="G1316" s="2">
        <f>'Moving Avg'!F1316</f>
        <v>1.4336949999999999</v>
      </c>
      <c r="H1316" s="2">
        <f>'Moving Avg'!G1316</f>
        <v>1.4616500000000006</v>
      </c>
      <c r="I1316" s="2">
        <f>'Moving Avg'!H1316</f>
        <v>1.5021810000000009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1.4121999999999999</v>
      </c>
      <c r="C1317" s="2">
        <f>RSI!I1317</f>
        <v>42.531573232147643</v>
      </c>
      <c r="D1317" s="2">
        <f>MACD!E1317</f>
        <v>5.4715729878402897E-3</v>
      </c>
      <c r="E1317" s="2">
        <f>MACD!F1317</f>
        <v>2.3956258894828025E-2</v>
      </c>
      <c r="F1317" s="2">
        <f>'Moving Avg'!D1317</f>
        <v>1.4105599999999998</v>
      </c>
      <c r="G1317" s="2">
        <f>'Moving Avg'!F1317</f>
        <v>1.4291099999999999</v>
      </c>
      <c r="H1317" s="2">
        <f>'Moving Avg'!G1317</f>
        <v>1.4607320000000001</v>
      </c>
      <c r="I1317" s="2">
        <f>'Moving Avg'!H1317</f>
        <v>1.5004685000000006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1.3956</v>
      </c>
      <c r="C1318" s="2">
        <f>RSI!I1318</f>
        <v>39.512484538155704</v>
      </c>
      <c r="D1318" s="2">
        <f>MACD!E1318</f>
        <v>3.9886627498315619E-3</v>
      </c>
      <c r="E1318" s="2">
        <f>MACD!F1318</f>
        <v>1.9962739665828733E-2</v>
      </c>
      <c r="F1318" s="2">
        <f>'Moving Avg'!D1318</f>
        <v>1.4088999999999998</v>
      </c>
      <c r="G1318" s="2">
        <f>'Moving Avg'!F1318</f>
        <v>1.4236949999999999</v>
      </c>
      <c r="H1318" s="2">
        <f>'Moving Avg'!G1318</f>
        <v>1.4597320000000003</v>
      </c>
      <c r="I1318" s="2">
        <f>'Moving Avg'!H1318</f>
        <v>1.4984965000000006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1.3956</v>
      </c>
      <c r="C1319" s="2">
        <f>RSI!I1319</f>
        <v>39.512484538155704</v>
      </c>
      <c r="D1319" s="2">
        <f>MACD!E1319</f>
        <v>6.2184206801685349E-3</v>
      </c>
      <c r="E1319" s="2">
        <f>MACD!F1319</f>
        <v>1.7213875868696694E-2</v>
      </c>
      <c r="F1319" s="2">
        <f>'Moving Avg'!D1319</f>
        <v>1.4055800000000001</v>
      </c>
      <c r="G1319" s="2">
        <f>'Moving Avg'!F1319</f>
        <v>1.41953</v>
      </c>
      <c r="H1319" s="2">
        <f>'Moving Avg'!G1319</f>
        <v>1.4587320000000004</v>
      </c>
      <c r="I1319" s="2">
        <f>'Moving Avg'!H1319</f>
        <v>1.4966030000000003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1.4164000000000001</v>
      </c>
      <c r="C1320" s="2">
        <f>RSI!I1320</f>
        <v>45.168601256030428</v>
      </c>
      <c r="D1320" s="2">
        <f>MACD!E1320</f>
        <v>6.8278501619976062E-3</v>
      </c>
      <c r="E1320" s="2">
        <f>MACD!F1320</f>
        <v>1.5136670727356877E-2</v>
      </c>
      <c r="F1320" s="2">
        <f>'Moving Avg'!D1320</f>
        <v>1.40724</v>
      </c>
      <c r="G1320" s="2">
        <f>'Moving Avg'!F1320</f>
        <v>1.4174449999999998</v>
      </c>
      <c r="H1320" s="2">
        <f>'Moving Avg'!G1320</f>
        <v>1.4581480000000004</v>
      </c>
      <c r="I1320" s="2">
        <f>'Moving Avg'!H1320</f>
        <v>1.4946565000000007</v>
      </c>
      <c r="J1320" s="5" t="str">
        <f>OBV!F1320</f>
        <v>BULLISH</v>
      </c>
      <c r="K1320" s="5" t="str">
        <f>OBV!G1320</f>
        <v>NEUTRAL</v>
      </c>
      <c r="L1320" s="5" t="str">
        <f>OBV!H1320</f>
        <v>CONFIRMED BULLISH</v>
      </c>
    </row>
    <row r="1321" spans="1:12" ht="13.5" x14ac:dyDescent="0.25">
      <c r="A1321" s="3">
        <f>RSI!A1321</f>
        <v>44236</v>
      </c>
      <c r="B1321" s="2">
        <f>RSI!B1321</f>
        <v>1.4164000000000001</v>
      </c>
      <c r="C1321" s="2">
        <f>RSI!I1321</f>
        <v>45.168601256030435</v>
      </c>
      <c r="D1321" s="2">
        <f>MACD!E1321</f>
        <v>8.1107040276813258E-3</v>
      </c>
      <c r="E1321" s="2">
        <f>MACD!F1321</f>
        <v>1.3731477387421769E-2</v>
      </c>
      <c r="F1321" s="2">
        <f>'Moving Avg'!D1321</f>
        <v>1.4072400000000003</v>
      </c>
      <c r="G1321" s="2">
        <f>'Moving Avg'!F1321</f>
        <v>1.4174450000000001</v>
      </c>
      <c r="H1321" s="2">
        <f>'Moving Avg'!G1321</f>
        <v>1.4583980000000003</v>
      </c>
      <c r="I1321" s="2">
        <f>'Moving Avg'!H1321</f>
        <v>1.4925135000000009</v>
      </c>
      <c r="J1321" s="5" t="str">
        <f>OBV!F1321</f>
        <v>BULLISH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1.4372</v>
      </c>
      <c r="C1322" s="2">
        <f>RSI!I1322</f>
        <v>50.533183916079096</v>
      </c>
      <c r="D1322" s="2">
        <f>MACD!E1322</f>
        <v>8.4136726799670658E-3</v>
      </c>
      <c r="E1322" s="2">
        <f>MACD!F1322</f>
        <v>1.2667916445930828E-2</v>
      </c>
      <c r="F1322" s="2">
        <f>'Moving Avg'!D1322</f>
        <v>1.4122400000000002</v>
      </c>
      <c r="G1322" s="2">
        <f>'Moving Avg'!F1322</f>
        <v>1.418485</v>
      </c>
      <c r="H1322" s="2">
        <f>'Moving Avg'!G1322</f>
        <v>1.4583140000000003</v>
      </c>
      <c r="I1322" s="2">
        <f>'Moving Avg'!H1322</f>
        <v>1.4907495000000011</v>
      </c>
      <c r="J1322" s="5" t="str">
        <f>OBV!F1322</f>
        <v>BULLISH</v>
      </c>
      <c r="K1322" s="5" t="str">
        <f>OBV!G1322</f>
        <v>NEUTRAL</v>
      </c>
      <c r="L1322" s="5" t="str">
        <f>OBV!H1322</f>
        <v>CONFIRMED BULLISH</v>
      </c>
    </row>
    <row r="1323" spans="1:12" ht="13.5" x14ac:dyDescent="0.25">
      <c r="A1323" s="3">
        <f>RSI!A1323</f>
        <v>44238</v>
      </c>
      <c r="B1323" s="2">
        <f>RSI!B1323</f>
        <v>1.3956</v>
      </c>
      <c r="C1323" s="2">
        <f>RSI!I1323</f>
        <v>41.737866100421783</v>
      </c>
      <c r="D1323" s="2">
        <f>MACD!E1323</f>
        <v>5.3169823342653633E-3</v>
      </c>
      <c r="E1323" s="2">
        <f>MACD!F1323</f>
        <v>1.1197729623597736E-2</v>
      </c>
      <c r="F1323" s="2">
        <f>'Moving Avg'!D1323</f>
        <v>1.4122400000000002</v>
      </c>
      <c r="G1323" s="2">
        <f>'Moving Avg'!F1323</f>
        <v>1.4174450000000001</v>
      </c>
      <c r="H1323" s="2">
        <f>'Moving Avg'!G1323</f>
        <v>1.4574820000000006</v>
      </c>
      <c r="I1323" s="2">
        <f>'Moving Avg'!H1323</f>
        <v>1.4890325000000013</v>
      </c>
      <c r="J1323" s="5" t="str">
        <f>OBV!F1323</f>
        <v>BULLISH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1.4331</v>
      </c>
      <c r="C1324" s="2">
        <f>RSI!I1324</f>
        <v>50.159226750625123</v>
      </c>
      <c r="D1324" s="2">
        <f>MACD!E1324</f>
        <v>1.4239402419431446E-3</v>
      </c>
      <c r="E1324" s="2">
        <f>MACD!F1324</f>
        <v>9.2429717472668187E-3</v>
      </c>
      <c r="F1324" s="2">
        <f>'Moving Avg'!D1324</f>
        <v>1.4197400000000002</v>
      </c>
      <c r="G1324" s="2">
        <f>'Moving Avg'!F1324</f>
        <v>1.4182799999999998</v>
      </c>
      <c r="H1324" s="2">
        <f>'Moving Avg'!G1324</f>
        <v>1.4574820000000002</v>
      </c>
      <c r="I1324" s="2">
        <f>'Moving Avg'!H1324</f>
        <v>1.4877580000000015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</row>
    <row r="1325" spans="1:12" ht="13.5" x14ac:dyDescent="0.25">
      <c r="A1325" s="3">
        <f>RSI!A1325</f>
        <v>44242</v>
      </c>
      <c r="B1325" s="2">
        <f>RSI!B1325</f>
        <v>1.4164000000000001</v>
      </c>
      <c r="C1325" s="2">
        <f>RSI!I1325</f>
        <v>46.907541941942732</v>
      </c>
      <c r="D1325" s="2">
        <f>MACD!E1325</f>
        <v>-1.2743000325765586E-3</v>
      </c>
      <c r="E1325" s="2">
        <f>MACD!F1325</f>
        <v>7.1395173912981438E-3</v>
      </c>
      <c r="F1325" s="2">
        <f>'Moving Avg'!D1325</f>
        <v>1.41974</v>
      </c>
      <c r="G1325" s="2">
        <f>'Moving Avg'!F1325</f>
        <v>1.41828</v>
      </c>
      <c r="H1325" s="2">
        <f>'Moving Avg'!G1325</f>
        <v>1.4571479999999999</v>
      </c>
      <c r="I1325" s="2">
        <f>'Moving Avg'!H1325</f>
        <v>1.4866355000000016</v>
      </c>
      <c r="J1325" s="5" t="str">
        <f>OBV!F1325</f>
        <v>BEARISH</v>
      </c>
      <c r="K1325" s="5" t="str">
        <f>OBV!G1325</f>
        <v>NEUTRAL</v>
      </c>
      <c r="L1325" s="5" t="str">
        <f>OBV!H1325</f>
        <v>NEUTRAL</v>
      </c>
    </row>
    <row r="1326" spans="1:12" ht="13.5" x14ac:dyDescent="0.25">
      <c r="A1326" s="3">
        <f>RSI!A1326</f>
        <v>44243</v>
      </c>
      <c r="B1326" s="2">
        <f>RSI!B1326</f>
        <v>1.4164000000000001</v>
      </c>
      <c r="C1326" s="2">
        <f>RSI!I1326</f>
        <v>46.907541941942732</v>
      </c>
      <c r="D1326" s="2">
        <f>MACD!E1326</f>
        <v>-2.1914478256321868E-3</v>
      </c>
      <c r="E1326" s="2">
        <f>MACD!F1326</f>
        <v>5.2733243479120779E-3</v>
      </c>
      <c r="F1326" s="2">
        <f>'Moving Avg'!D1326</f>
        <v>1.4197400000000002</v>
      </c>
      <c r="G1326" s="2">
        <f>'Moving Avg'!F1326</f>
        <v>1.4193199999999999</v>
      </c>
      <c r="H1326" s="2">
        <f>'Moving Avg'!G1326</f>
        <v>1.4563980000000001</v>
      </c>
      <c r="I1326" s="2">
        <f>'Moving Avg'!H1326</f>
        <v>1.4857485000000015</v>
      </c>
      <c r="J1326" s="5" t="str">
        <f>OBV!F1326</f>
        <v>BEARISH</v>
      </c>
      <c r="K1326" s="5" t="str">
        <f>OBV!G1326</f>
        <v>NEUTRAL</v>
      </c>
      <c r="L1326" s="5" t="str">
        <f>OBV!H1326</f>
        <v>NEUTRAL</v>
      </c>
    </row>
    <row r="1327" spans="1:12" ht="13.5" x14ac:dyDescent="0.25">
      <c r="A1327" s="3">
        <f>RSI!A1327</f>
        <v>44244</v>
      </c>
      <c r="B1327" s="2">
        <f>RSI!B1327</f>
        <v>1.4038999999999999</v>
      </c>
      <c r="C1327" s="2">
        <f>RSI!I1327</f>
        <v>44.408428760068219</v>
      </c>
      <c r="D1327" s="2">
        <f>MACD!E1327</f>
        <v>-2.6052650671930522E-3</v>
      </c>
      <c r="E1327" s="2">
        <f>MACD!F1327</f>
        <v>3.6976064648910523E-3</v>
      </c>
      <c r="F1327" s="2">
        <f>'Moving Avg'!D1327</f>
        <v>1.4130800000000001</v>
      </c>
      <c r="G1327" s="2">
        <f>'Moving Avg'!F1327</f>
        <v>1.4178599999999997</v>
      </c>
      <c r="H1327" s="2">
        <f>'Moving Avg'!G1327</f>
        <v>1.456148</v>
      </c>
      <c r="I1327" s="2">
        <f>'Moving Avg'!H1327</f>
        <v>1.4850345000000016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1.4456</v>
      </c>
      <c r="C1328" s="2">
        <f>RSI!I1328</f>
        <v>53.339496715165716</v>
      </c>
      <c r="D1328" s="2">
        <f>MACD!E1328</f>
        <v>-8.4479393724934404E-3</v>
      </c>
      <c r="E1328" s="2">
        <f>MACD!F1328</f>
        <v>1.268497297414154E-3</v>
      </c>
      <c r="F1328" s="2">
        <f>'Moving Avg'!D1328</f>
        <v>1.4230800000000001</v>
      </c>
      <c r="G1328" s="2">
        <f>'Moving Avg'!F1328</f>
        <v>1.4193199999999999</v>
      </c>
      <c r="H1328" s="2">
        <f>'Moving Avg'!G1328</f>
        <v>1.4558979999999999</v>
      </c>
      <c r="I1328" s="2">
        <f>'Moving Avg'!H1328</f>
        <v>1.4845490000000015</v>
      </c>
      <c r="J1328" s="5" t="str">
        <f>OBV!F1328</f>
        <v>BEARISH</v>
      </c>
      <c r="K1328" s="5" t="str">
        <f>OBV!G1328</f>
        <v>NEUTRAL</v>
      </c>
      <c r="L1328" s="5" t="str">
        <f>OBV!H1328</f>
        <v>BEARISH DIVERGENCE</v>
      </c>
    </row>
    <row r="1329" spans="1:12" ht="13.5" x14ac:dyDescent="0.25">
      <c r="A1329" s="3">
        <f>RSI!A1329</f>
        <v>44246</v>
      </c>
      <c r="B1329" s="2">
        <f>RSI!B1329</f>
        <v>1.4456</v>
      </c>
      <c r="C1329" s="2">
        <f>RSI!I1329</f>
        <v>53.339496715165716</v>
      </c>
      <c r="D1329" s="2">
        <f>MACD!E1329</f>
        <v>-1.3499060957871345E-2</v>
      </c>
      <c r="E1329" s="2">
        <f>MACD!F1329</f>
        <v>-1.685014353642946E-3</v>
      </c>
      <c r="F1329" s="2">
        <f>'Moving Avg'!D1329</f>
        <v>1.4255799999999998</v>
      </c>
      <c r="G1329" s="2">
        <f>'Moving Avg'!F1329</f>
        <v>1.4197399999999996</v>
      </c>
      <c r="H1329" s="2">
        <f>'Moving Avg'!G1329</f>
        <v>1.4564819999999998</v>
      </c>
      <c r="I1329" s="2">
        <f>'Moving Avg'!H1329</f>
        <v>1.4840635000000015</v>
      </c>
      <c r="J1329" s="5" t="str">
        <f>OBV!F1329</f>
        <v>BEARISH</v>
      </c>
      <c r="K1329" s="5" t="str">
        <f>OBV!G1329</f>
        <v>NEUTRAL</v>
      </c>
      <c r="L1329" s="5" t="str">
        <f>OBV!H1329</f>
        <v>BEARISH DIVERGENCE</v>
      </c>
    </row>
    <row r="1330" spans="1:12" ht="13.5" x14ac:dyDescent="0.25">
      <c r="A1330" s="3">
        <f>RSI!A1330</f>
        <v>44249</v>
      </c>
      <c r="B1330" s="2">
        <f>RSI!B1330</f>
        <v>1.4164000000000001</v>
      </c>
      <c r="C1330" s="2">
        <f>RSI!I1330</f>
        <v>47.183470137683358</v>
      </c>
      <c r="D1330" s="2">
        <f>MACD!E1330</f>
        <v>-1.2509494553732736E-2</v>
      </c>
      <c r="E1330" s="2">
        <f>MACD!F1330</f>
        <v>-3.849910393660904E-3</v>
      </c>
      <c r="F1330" s="2">
        <f>'Moving Avg'!D1330</f>
        <v>1.4255800000000001</v>
      </c>
      <c r="G1330" s="2">
        <f>'Moving Avg'!F1330</f>
        <v>1.4186999999999999</v>
      </c>
      <c r="H1330" s="2">
        <f>'Moving Avg'!G1330</f>
        <v>1.4567319999999997</v>
      </c>
      <c r="I1330" s="2">
        <f>'Moving Avg'!H1330</f>
        <v>1.4834515000000017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1.4164000000000001</v>
      </c>
      <c r="C1331" s="2">
        <f>RSI!I1331</f>
        <v>47.183470137683358</v>
      </c>
      <c r="D1331" s="2">
        <f>MACD!E1331</f>
        <v>-1.1591634897456515E-2</v>
      </c>
      <c r="E1331" s="2">
        <f>MACD!F1331</f>
        <v>-5.3982552944200259E-3</v>
      </c>
      <c r="F1331" s="2">
        <f>'Moving Avg'!D1331</f>
        <v>1.4255800000000001</v>
      </c>
      <c r="G1331" s="2">
        <f>'Moving Avg'!F1331</f>
        <v>1.4174499999999997</v>
      </c>
      <c r="H1331" s="2">
        <f>'Moving Avg'!G1331</f>
        <v>1.4568979999999998</v>
      </c>
      <c r="I1331" s="2">
        <f>'Moving Avg'!H1331</f>
        <v>1.4828790000000014</v>
      </c>
      <c r="J1331" s="5" t="str">
        <f>OBV!F1331</f>
        <v>BULLISH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1.4164000000000001</v>
      </c>
      <c r="C1332" s="2">
        <f>RSI!I1332</f>
        <v>47.183470137683358</v>
      </c>
      <c r="D1332" s="2">
        <f>MACD!E1332</f>
        <v>-7.5404156807445943E-3</v>
      </c>
      <c r="E1332" s="2">
        <f>MACD!F1332</f>
        <v>-5.8266873716849394E-3</v>
      </c>
      <c r="F1332" s="2">
        <f>'Moving Avg'!D1332</f>
        <v>1.42808</v>
      </c>
      <c r="G1332" s="2">
        <f>'Moving Avg'!F1332</f>
        <v>1.4159899999999996</v>
      </c>
      <c r="H1332" s="2">
        <f>'Moving Avg'!G1332</f>
        <v>1.4562319999999997</v>
      </c>
      <c r="I1332" s="2">
        <f>'Moving Avg'!H1332</f>
        <v>1.4823065000000017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1.3747</v>
      </c>
      <c r="C1333" s="2">
        <f>RSI!I1333</f>
        <v>39.128683170758997</v>
      </c>
      <c r="D1333" s="2">
        <f>MACD!E1333</f>
        <v>-7.3545269419450499E-3</v>
      </c>
      <c r="E1333" s="2">
        <f>MACD!F1333</f>
        <v>-6.1322552857369615E-3</v>
      </c>
      <c r="F1333" s="2">
        <f>'Moving Avg'!D1333</f>
        <v>1.4139000000000002</v>
      </c>
      <c r="G1333" s="2">
        <f>'Moving Avg'!F1333</f>
        <v>1.4145299999999996</v>
      </c>
      <c r="H1333" s="2">
        <f>'Moving Avg'!G1333</f>
        <v>1.454982</v>
      </c>
      <c r="I1333" s="2">
        <f>'Moving Avg'!H1333</f>
        <v>1.4816235000000015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1.4121999999999999</v>
      </c>
      <c r="C1334" s="2">
        <f>RSI!I1334</f>
        <v>47.764609389743178</v>
      </c>
      <c r="D1334" s="2">
        <f>MACD!E1334</f>
        <v>-3.8954457142024168E-3</v>
      </c>
      <c r="E1334" s="2">
        <f>MACD!F1334</f>
        <v>-5.6848933714300533E-3</v>
      </c>
      <c r="F1334" s="2">
        <f>'Moving Avg'!D1334</f>
        <v>1.4072199999999999</v>
      </c>
      <c r="G1334" s="2">
        <f>'Moving Avg'!F1334</f>
        <v>1.4145299999999996</v>
      </c>
      <c r="H1334" s="2">
        <f>'Moving Avg'!G1334</f>
        <v>1.454898</v>
      </c>
      <c r="I1334" s="2">
        <f>'Moving Avg'!H1334</f>
        <v>1.4811870000000016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1.3706</v>
      </c>
      <c r="C1335" s="2">
        <f>RSI!I1335</f>
        <v>40.842270593047047</v>
      </c>
      <c r="D1335" s="2">
        <f>MACD!E1335</f>
        <v>-3.9051944501133917E-4</v>
      </c>
      <c r="E1335" s="2">
        <f>MACD!F1335</f>
        <v>-4.6260185861463111E-3</v>
      </c>
      <c r="F1335" s="2">
        <f>'Moving Avg'!D1335</f>
        <v>1.3980599999999999</v>
      </c>
      <c r="G1335" s="2">
        <f>'Moving Avg'!F1335</f>
        <v>1.4126549999999995</v>
      </c>
      <c r="H1335" s="2">
        <f>'Moving Avg'!G1335</f>
        <v>1.4541480000000002</v>
      </c>
      <c r="I1335" s="2">
        <f>'Moving Avg'!H1335</f>
        <v>1.4803265000000017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1.3706</v>
      </c>
      <c r="C1336" s="2">
        <f>RSI!I1336</f>
        <v>40.842270593047047</v>
      </c>
      <c r="D1336" s="2">
        <f>MACD!E1336</f>
        <v>2.8818930957510425E-3</v>
      </c>
      <c r="E1336" s="2">
        <f>MACD!F1336</f>
        <v>-3.1244362497668404E-3</v>
      </c>
      <c r="F1336" s="2">
        <f>'Moving Avg'!D1336</f>
        <v>1.3889</v>
      </c>
      <c r="G1336" s="2">
        <f>'Moving Avg'!F1336</f>
        <v>1.4103649999999999</v>
      </c>
      <c r="H1336" s="2">
        <f>'Moving Avg'!G1336</f>
        <v>1.4523979999999996</v>
      </c>
      <c r="I1336" s="2">
        <f>'Moving Avg'!H1336</f>
        <v>1.4795250000000015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1.4080999999999999</v>
      </c>
      <c r="C1337" s="2">
        <f>RSI!I1337</f>
        <v>48.626149045589941</v>
      </c>
      <c r="D1337" s="2">
        <f>MACD!E1337</f>
        <v>1.2339896095021619E-3</v>
      </c>
      <c r="E1337" s="2">
        <f>MACD!F1337</f>
        <v>-2.2527510779130401E-3</v>
      </c>
      <c r="F1337" s="2">
        <f>'Moving Avg'!D1337</f>
        <v>1.38724</v>
      </c>
      <c r="G1337" s="2">
        <f>'Moving Avg'!F1337</f>
        <v>1.4101599999999999</v>
      </c>
      <c r="H1337" s="2">
        <f>'Moving Avg'!G1337</f>
        <v>1.4515659999999999</v>
      </c>
      <c r="I1337" s="2">
        <f>'Moving Avg'!H1337</f>
        <v>1.4790875000000014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1.4080999999999999</v>
      </c>
      <c r="C1338" s="2">
        <f>RSI!I1338</f>
        <v>48.626149045589941</v>
      </c>
      <c r="D1338" s="2">
        <f>MACD!E1338</f>
        <v>6.296355942389642E-3</v>
      </c>
      <c r="E1338" s="2">
        <f>MACD!F1338</f>
        <v>-5.4292967385250368E-4</v>
      </c>
      <c r="F1338" s="2">
        <f>'Moving Avg'!D1338</f>
        <v>1.39392</v>
      </c>
      <c r="G1338" s="2">
        <f>'Moving Avg'!F1338</f>
        <v>1.4107850000000002</v>
      </c>
      <c r="H1338" s="2">
        <f>'Moving Avg'!G1338</f>
        <v>1.4509840000000003</v>
      </c>
      <c r="I1338" s="2">
        <f>'Moving Avg'!H1338</f>
        <v>1.4788660000000013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</row>
    <row r="1339" spans="1:12" ht="13.5" x14ac:dyDescent="0.25">
      <c r="A1339" s="3">
        <f>RSI!A1339</f>
        <v>44260</v>
      </c>
      <c r="B1339" s="2">
        <f>RSI!B1339</f>
        <v>1.3747</v>
      </c>
      <c r="C1339" s="2">
        <f>RSI!I1339</f>
        <v>42.807891373052506</v>
      </c>
      <c r="D1339" s="2">
        <f>MACD!E1339</f>
        <v>1.3092268528641648E-2</v>
      </c>
      <c r="E1339" s="2">
        <f>MACD!F1339</f>
        <v>2.1841099666463268E-3</v>
      </c>
      <c r="F1339" s="2">
        <f>'Moving Avg'!D1339</f>
        <v>1.38642</v>
      </c>
      <c r="G1339" s="2">
        <f>'Moving Avg'!F1339</f>
        <v>1.40974</v>
      </c>
      <c r="H1339" s="2">
        <f>'Moving Avg'!G1339</f>
        <v>1.4480680000000004</v>
      </c>
      <c r="I1339" s="2">
        <f>'Moving Avg'!H1339</f>
        <v>1.478438000000001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1.3956</v>
      </c>
      <c r="C1340" s="2">
        <f>RSI!I1340</f>
        <v>47.075315919192931</v>
      </c>
      <c r="D1340" s="2">
        <f>MACD!E1340</f>
        <v>1.3035023192758066E-2</v>
      </c>
      <c r="E1340" s="2">
        <f>MACD!F1340</f>
        <v>4.3542926118686747E-3</v>
      </c>
      <c r="F1340" s="2">
        <f>'Moving Avg'!D1340</f>
        <v>1.3914199999999999</v>
      </c>
      <c r="G1340" s="2">
        <f>'Moving Avg'!F1340</f>
        <v>1.4087000000000001</v>
      </c>
      <c r="H1340" s="2">
        <f>'Moving Avg'!G1340</f>
        <v>1.4439020000000005</v>
      </c>
      <c r="I1340" s="2">
        <f>'Moving Avg'!H1340</f>
        <v>1.4779575000000011</v>
      </c>
      <c r="J1340" s="5" t="str">
        <f>OBV!F1340</f>
        <v>BEARISH</v>
      </c>
      <c r="K1340" s="5" t="str">
        <f>OBV!G1340</f>
        <v>NEUTRAL</v>
      </c>
      <c r="L1340" s="5" t="str">
        <f>OBV!H1340</f>
        <v>BEARISH DIVERGENCE</v>
      </c>
    </row>
    <row r="1341" spans="1:12" ht="13.5" x14ac:dyDescent="0.25">
      <c r="A1341" s="3">
        <f>RSI!A1341</f>
        <v>44264</v>
      </c>
      <c r="B1341" s="2">
        <f>RSI!B1341</f>
        <v>1.3664000000000001</v>
      </c>
      <c r="C1341" s="2">
        <f>RSI!I1341</f>
        <v>42.323766009441336</v>
      </c>
      <c r="D1341" s="2">
        <f>MACD!E1341</f>
        <v>1.5241625585524332E-2</v>
      </c>
      <c r="E1341" s="2">
        <f>MACD!F1341</f>
        <v>6.5317592065998065E-3</v>
      </c>
      <c r="F1341" s="2">
        <f>'Moving Avg'!D1341</f>
        <v>1.3905799999999999</v>
      </c>
      <c r="G1341" s="2">
        <f>'Moving Avg'!F1341</f>
        <v>1.4062000000000001</v>
      </c>
      <c r="H1341" s="2">
        <f>'Moving Avg'!G1341</f>
        <v>1.4379860000000009</v>
      </c>
      <c r="I1341" s="2">
        <f>'Moving Avg'!H1341</f>
        <v>1.4773310000000013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1.3956</v>
      </c>
      <c r="C1342" s="2">
        <f>RSI!I1342</f>
        <v>47.978469776370275</v>
      </c>
      <c r="D1342" s="2">
        <f>MACD!E1342</f>
        <v>1.5203588991987482E-2</v>
      </c>
      <c r="E1342" s="2">
        <f>MACD!F1342</f>
        <v>8.2661251636773417E-3</v>
      </c>
      <c r="F1342" s="2">
        <f>'Moving Avg'!D1342</f>
        <v>1.38808</v>
      </c>
      <c r="G1342" s="2">
        <f>'Moving Avg'!F1342</f>
        <v>1.40412</v>
      </c>
      <c r="H1342" s="2">
        <f>'Moving Avg'!G1342</f>
        <v>1.4332380000000007</v>
      </c>
      <c r="I1342" s="2">
        <f>'Moving Avg'!H1342</f>
        <v>1.4768310000000011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1.3706</v>
      </c>
      <c r="C1343" s="2">
        <f>RSI!I1343</f>
        <v>44.000912122924618</v>
      </c>
      <c r="D1343" s="2">
        <f>MACD!E1343</f>
        <v>1.0674032242156795E-2</v>
      </c>
      <c r="E1343" s="2">
        <f>MACD!F1343</f>
        <v>8.7477065793732326E-3</v>
      </c>
      <c r="F1343" s="2">
        <f>'Moving Avg'!D1343</f>
        <v>1.3805799999999997</v>
      </c>
      <c r="G1343" s="2">
        <f>'Moving Avg'!F1343</f>
        <v>1.4028700000000003</v>
      </c>
      <c r="H1343" s="2">
        <f>'Moving Avg'!G1343</f>
        <v>1.4274060000000006</v>
      </c>
      <c r="I1343" s="2">
        <f>'Moving Avg'!H1343</f>
        <v>1.476029500000001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1.3706</v>
      </c>
      <c r="C1344" s="2">
        <f>RSI!I1344</f>
        <v>44.000912122924618</v>
      </c>
      <c r="D1344" s="2">
        <f>MACD!E1344</f>
        <v>1.281954724166634E-2</v>
      </c>
      <c r="E1344" s="2">
        <f>MACD!F1344</f>
        <v>9.5620747118318541E-3</v>
      </c>
      <c r="F1344" s="2">
        <f>'Moving Avg'!D1344</f>
        <v>1.3797599999999999</v>
      </c>
      <c r="G1344" s="2">
        <f>'Moving Avg'!F1344</f>
        <v>1.399745</v>
      </c>
      <c r="H1344" s="2">
        <f>'Moving Avg'!G1344</f>
        <v>1.4224900000000003</v>
      </c>
      <c r="I1344" s="2">
        <f>'Moving Avg'!H1344</f>
        <v>1.4753065000000014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1.3706</v>
      </c>
      <c r="C1345" s="2">
        <f>RSI!I1345</f>
        <v>44.000912122924611</v>
      </c>
      <c r="D1345" s="2">
        <f>MACD!E1345</f>
        <v>8.4284886544825355E-3</v>
      </c>
      <c r="E1345" s="2">
        <f>MACD!F1345</f>
        <v>9.3353575003619904E-3</v>
      </c>
      <c r="F1345" s="2">
        <f>'Moving Avg'!D1345</f>
        <v>1.3747599999999998</v>
      </c>
      <c r="G1345" s="2">
        <f>'Moving Avg'!F1345</f>
        <v>1.3974549999999999</v>
      </c>
      <c r="H1345" s="2">
        <f>'Moving Avg'!G1345</f>
        <v>1.4179079999999999</v>
      </c>
      <c r="I1345" s="2">
        <f>'Moving Avg'!H1345</f>
        <v>1.4747010000000018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1.3539000000000001</v>
      </c>
      <c r="C1346" s="2">
        <f>RSI!I1346</f>
        <v>41.154376459062263</v>
      </c>
      <c r="D1346" s="2">
        <f>MACD!E1346</f>
        <v>6.1291864718802103E-3</v>
      </c>
      <c r="E1346" s="2">
        <f>MACD!F1346</f>
        <v>8.6941232946656337E-3</v>
      </c>
      <c r="F1346" s="2">
        <f>'Moving Avg'!D1346</f>
        <v>1.3722600000000003</v>
      </c>
      <c r="G1346" s="2">
        <f>'Moving Avg'!F1346</f>
        <v>1.3943300000000001</v>
      </c>
      <c r="H1346" s="2">
        <f>'Moving Avg'!G1346</f>
        <v>1.4139079999999999</v>
      </c>
      <c r="I1346" s="2">
        <f>'Moving Avg'!H1346</f>
        <v>1.4740120000000017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1.3706</v>
      </c>
      <c r="C1347" s="2">
        <f>RSI!I1347</f>
        <v>44.987072597155283</v>
      </c>
      <c r="D1347" s="2">
        <f>MACD!E1347</f>
        <v>8.9803977365432441E-3</v>
      </c>
      <c r="E1347" s="2">
        <f>MACD!F1347</f>
        <v>8.7513781830411558E-3</v>
      </c>
      <c r="F1347" s="2">
        <f>'Moving Avg'!D1347</f>
        <v>1.3672600000000004</v>
      </c>
      <c r="G1347" s="2">
        <f>'Moving Avg'!F1347</f>
        <v>1.3926649999999996</v>
      </c>
      <c r="H1347" s="2">
        <f>'Moving Avg'!G1347</f>
        <v>1.4112420000000001</v>
      </c>
      <c r="I1347" s="2">
        <f>'Moving Avg'!H1347</f>
        <v>1.4736225000000018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1.3706</v>
      </c>
      <c r="C1348" s="2">
        <f>RSI!I1348</f>
        <v>44.987072597155283</v>
      </c>
      <c r="D1348" s="2">
        <f>MACD!E1348</f>
        <v>1.1539262428384323E-2</v>
      </c>
      <c r="E1348" s="2">
        <f>MACD!F1348</f>
        <v>9.3089550321097895E-3</v>
      </c>
      <c r="F1348" s="2">
        <f>'Moving Avg'!D1348</f>
        <v>1.3672599999999999</v>
      </c>
      <c r="G1348" s="2">
        <f>'Moving Avg'!F1348</f>
        <v>1.3889149999999997</v>
      </c>
      <c r="H1348" s="2">
        <f>'Moving Avg'!G1348</f>
        <v>1.4085759999999998</v>
      </c>
      <c r="I1348" s="2">
        <f>'Moving Avg'!H1348</f>
        <v>1.4730170000000018</v>
      </c>
      <c r="J1348" s="5" t="str">
        <f>OBV!F1348</f>
        <v>BEARISH</v>
      </c>
      <c r="K1348" s="5" t="str">
        <f>OBV!G1348</f>
        <v>NEUTRAL</v>
      </c>
      <c r="L1348" s="5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1.3664000000000001</v>
      </c>
      <c r="C1349" s="2">
        <f>RSI!I1349</f>
        <v>44.148371721244381</v>
      </c>
      <c r="D1349" s="2">
        <f>MACD!E1349</f>
        <v>9.0125693814975261E-3</v>
      </c>
      <c r="E1349" s="2">
        <f>MACD!F1349</f>
        <v>9.2496779019873368E-3</v>
      </c>
      <c r="F1349" s="2">
        <f>'Moving Avg'!D1349</f>
        <v>1.3664200000000002</v>
      </c>
      <c r="G1349" s="2">
        <f>'Moving Avg'!F1349</f>
        <v>1.3849549999999997</v>
      </c>
      <c r="H1349" s="2">
        <f>'Moving Avg'!G1349</f>
        <v>1.406326</v>
      </c>
      <c r="I1349" s="2">
        <f>'Moving Avg'!H1349</f>
        <v>1.4721745000000019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1.3371999999999999</v>
      </c>
      <c r="C1350" s="2">
        <f>RSI!I1350</f>
        <v>38.740757345839263</v>
      </c>
      <c r="D1350" s="2">
        <f>MACD!E1350</f>
        <v>1.2403193696540749E-2</v>
      </c>
      <c r="E1350" s="2">
        <f>MACD!F1350</f>
        <v>9.8803810608980198E-3</v>
      </c>
      <c r="F1350" s="2">
        <f>'Moving Avg'!D1350</f>
        <v>1.3597400000000002</v>
      </c>
      <c r="G1350" s="2">
        <f>'Moving Avg'!F1350</f>
        <v>1.3809949999999998</v>
      </c>
      <c r="H1350" s="2">
        <f>'Moving Avg'!G1350</f>
        <v>1.4039080000000002</v>
      </c>
      <c r="I1350" s="2">
        <f>'Moving Avg'!H1350</f>
        <v>1.4709700000000019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1.3371999999999999</v>
      </c>
      <c r="C1351" s="2">
        <f>RSI!I1351</f>
        <v>38.740757345839263</v>
      </c>
      <c r="D1351" s="2">
        <f>MACD!E1351</f>
        <v>1.1091538174747839E-2</v>
      </c>
      <c r="E1351" s="2">
        <f>MACD!F1351</f>
        <v>1.0122612483667984E-2</v>
      </c>
      <c r="F1351" s="2">
        <f>'Moving Avg'!D1351</f>
        <v>1.3564000000000001</v>
      </c>
      <c r="G1351" s="2">
        <f>'Moving Avg'!F1351</f>
        <v>1.3770349999999998</v>
      </c>
      <c r="H1351" s="2">
        <f>'Moving Avg'!G1351</f>
        <v>1.4023240000000001</v>
      </c>
      <c r="I1351" s="2">
        <f>'Moving Avg'!H1351</f>
        <v>1.4695300000000018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1.3371999999999999</v>
      </c>
      <c r="C1352" s="2">
        <f>RSI!I1352</f>
        <v>38.74075734583927</v>
      </c>
      <c r="D1352" s="2">
        <f>MACD!E1352</f>
        <v>1.4762559766793304E-2</v>
      </c>
      <c r="E1352" s="2">
        <f>MACD!F1352</f>
        <v>1.1050601940293048E-2</v>
      </c>
      <c r="F1352" s="2">
        <f>'Moving Avg'!D1352</f>
        <v>1.34972</v>
      </c>
      <c r="G1352" s="2">
        <f>'Moving Avg'!F1352</f>
        <v>1.3730749999999998</v>
      </c>
      <c r="H1352" s="2">
        <f>'Moving Avg'!G1352</f>
        <v>1.4007400000000001</v>
      </c>
      <c r="I1352" s="2">
        <f>'Moving Avg'!H1352</f>
        <v>1.4685615000000016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1.3371999999999999</v>
      </c>
      <c r="C1353" s="2">
        <f>RSI!I1353</f>
        <v>38.740757345839263</v>
      </c>
      <c r="D1353" s="2">
        <f>MACD!E1353</f>
        <v>1.4289855204814295E-2</v>
      </c>
      <c r="E1353" s="2">
        <f>MACD!F1353</f>
        <v>1.1698452593197298E-2</v>
      </c>
      <c r="F1353" s="2">
        <f>'Moving Avg'!D1353</f>
        <v>1.34304</v>
      </c>
      <c r="G1353" s="2">
        <f>'Moving Avg'!F1353</f>
        <v>1.3711999999999998</v>
      </c>
      <c r="H1353" s="2">
        <f>'Moving Avg'!G1353</f>
        <v>1.3991560000000001</v>
      </c>
      <c r="I1353" s="2">
        <f>'Moving Avg'!H1353</f>
        <v>1.4674355000000017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1.3371999999999999</v>
      </c>
      <c r="C1354" s="2">
        <f>RSI!I1354</f>
        <v>38.740757345839263</v>
      </c>
      <c r="D1354" s="2">
        <f>MACD!E1354</f>
        <v>1.4137282055630473E-2</v>
      </c>
      <c r="E1354" s="2">
        <f>MACD!F1354</f>
        <v>1.2186218485683933E-2</v>
      </c>
      <c r="F1354" s="2">
        <f>'Moving Avg'!D1354</f>
        <v>1.3371999999999999</v>
      </c>
      <c r="G1354" s="2">
        <f>'Moving Avg'!F1354</f>
        <v>1.3674499999999996</v>
      </c>
      <c r="H1354" s="2">
        <f>'Moving Avg'!G1354</f>
        <v>1.3975719999999998</v>
      </c>
      <c r="I1354" s="2">
        <f>'Moving Avg'!H1354</f>
        <v>1.4663685000000013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1.3331</v>
      </c>
      <c r="C1355" s="2">
        <f>RSI!I1355</f>
        <v>37.799091524801113</v>
      </c>
      <c r="D1355" s="2">
        <f>MACD!E1355</f>
        <v>1.4540966544952294E-2</v>
      </c>
      <c r="E1355" s="2">
        <f>MACD!F1355</f>
        <v>1.2657168097537606E-2</v>
      </c>
      <c r="F1355" s="2">
        <f>'Moving Avg'!D1355</f>
        <v>1.3363799999999999</v>
      </c>
      <c r="G1355" s="2">
        <f>'Moving Avg'!F1355</f>
        <v>1.3655749999999998</v>
      </c>
      <c r="H1355" s="2">
        <f>'Moving Avg'!G1355</f>
        <v>1.3959060000000003</v>
      </c>
      <c r="I1355" s="2">
        <f>'Moving Avg'!H1355</f>
        <v>1.4652615000000013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1.3331</v>
      </c>
      <c r="C1356" s="2">
        <f>RSI!I1356</f>
        <v>37.799091524801113</v>
      </c>
      <c r="D1356" s="2">
        <f>MACD!E1356</f>
        <v>1.2549654204165206E-2</v>
      </c>
      <c r="E1356" s="2">
        <f>MACD!F1356</f>
        <v>1.2635665318863126E-2</v>
      </c>
      <c r="F1356" s="2">
        <f>'Moving Avg'!D1356</f>
        <v>1.3355599999999999</v>
      </c>
      <c r="G1356" s="2">
        <f>'Moving Avg'!F1356</f>
        <v>1.3636999999999997</v>
      </c>
      <c r="H1356" s="2">
        <f>'Moving Avg'!G1356</f>
        <v>1.3946560000000006</v>
      </c>
      <c r="I1356" s="2">
        <f>'Moving Avg'!H1356</f>
        <v>1.4642725000000012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1.3289</v>
      </c>
      <c r="C1357" s="2">
        <f>RSI!I1357</f>
        <v>36.738175318453706</v>
      </c>
      <c r="D1357" s="2">
        <f>MACD!E1357</f>
        <v>1.3963872122874088E-2</v>
      </c>
      <c r="E1357" s="2">
        <f>MACD!F1357</f>
        <v>1.2901306679665318E-2</v>
      </c>
      <c r="F1357" s="2">
        <f>'Moving Avg'!D1357</f>
        <v>1.3339000000000001</v>
      </c>
      <c r="G1357" s="2">
        <f>'Moving Avg'!F1357</f>
        <v>1.3597399999999999</v>
      </c>
      <c r="H1357" s="2">
        <f>'Moving Avg'!G1357</f>
        <v>1.3925720000000004</v>
      </c>
      <c r="I1357" s="2">
        <f>'Moving Avg'!H1357</f>
        <v>1.4633210000000014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1.3206</v>
      </c>
      <c r="C1358" s="2">
        <f>RSI!I1358</f>
        <v>34.667393257649891</v>
      </c>
      <c r="D1358" s="2">
        <f>MACD!E1358</f>
        <v>1.6002773658923886E-2</v>
      </c>
      <c r="E1358" s="2">
        <f>MACD!F1358</f>
        <v>1.3521600075517032E-2</v>
      </c>
      <c r="F1358" s="2">
        <f>'Moving Avg'!D1358</f>
        <v>1.3305799999999999</v>
      </c>
      <c r="G1358" s="2">
        <f>'Moving Avg'!F1358</f>
        <v>1.3553649999999999</v>
      </c>
      <c r="H1358" s="2">
        <f>'Moving Avg'!G1358</f>
        <v>1.3906560000000008</v>
      </c>
      <c r="I1358" s="2">
        <f>'Moving Avg'!H1358</f>
        <v>1.4623280000000012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1.2998000000000001</v>
      </c>
      <c r="C1359" s="2">
        <f>RSI!I1359</f>
        <v>30.090085079024348</v>
      </c>
      <c r="D1359" s="2">
        <f>MACD!E1359</f>
        <v>1.8882223310713098E-2</v>
      </c>
      <c r="E1359" s="2">
        <f>MACD!F1359</f>
        <v>1.4593724722556246E-2</v>
      </c>
      <c r="F1359" s="2">
        <f>'Moving Avg'!D1359</f>
        <v>1.3230999999999999</v>
      </c>
      <c r="G1359" s="2">
        <f>'Moving Avg'!F1359</f>
        <v>1.3516199999999998</v>
      </c>
      <c r="H1359" s="2">
        <f>'Moving Avg'!G1359</f>
        <v>1.3879080000000004</v>
      </c>
      <c r="I1359" s="2">
        <f>'Moving Avg'!H1359</f>
        <v>1.4613685000000012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1.2830999999999999</v>
      </c>
      <c r="C1360" s="2">
        <f>RSI!I1360</f>
        <v>27.00688772336774</v>
      </c>
      <c r="D1360" s="2">
        <f>MACD!E1360</f>
        <v>1.8426724054300347E-2</v>
      </c>
      <c r="E1360" s="2">
        <f>MACD!F1360</f>
        <v>1.5360324588905069E-2</v>
      </c>
      <c r="F1360" s="2">
        <f>'Moving Avg'!D1360</f>
        <v>1.3130999999999999</v>
      </c>
      <c r="G1360" s="2">
        <f>'Moving Avg'!F1360</f>
        <v>1.3459950000000001</v>
      </c>
      <c r="H1360" s="2">
        <f>'Moving Avg'!G1360</f>
        <v>1.3848260000000008</v>
      </c>
      <c r="I1360" s="2">
        <f>'Moving Avg'!H1360</f>
        <v>1.4601685000000011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1.2456</v>
      </c>
      <c r="C1361" s="2">
        <f>RSI!I1361</f>
        <v>21.643839581325864</v>
      </c>
      <c r="D1361" s="2">
        <f>MACD!E1361</f>
        <v>2.1254162254497722E-2</v>
      </c>
      <c r="E1361" s="2">
        <f>MACD!F1361</f>
        <v>1.6539092122023598E-2</v>
      </c>
      <c r="F1361" s="2">
        <f>'Moving Avg'!D1361</f>
        <v>1.2955999999999999</v>
      </c>
      <c r="G1361" s="2">
        <f>'Moving Avg'!F1361</f>
        <v>1.3399550000000002</v>
      </c>
      <c r="H1361" s="2">
        <f>'Moving Avg'!G1361</f>
        <v>1.3809100000000007</v>
      </c>
      <c r="I1361" s="2">
        <f>'Moving Avg'!H1361</f>
        <v>1.4587810000000012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1.2122999999999999</v>
      </c>
      <c r="C1362" s="2">
        <f>RSI!I1362</f>
        <v>18.189563248606177</v>
      </c>
      <c r="D1362" s="2">
        <f>MACD!E1362</f>
        <v>2.6737720248903418E-2</v>
      </c>
      <c r="E1362" s="2">
        <f>MACD!F1362</f>
        <v>1.8578817747399563E-2</v>
      </c>
      <c r="F1362" s="2">
        <f>'Moving Avg'!D1362</f>
        <v>1.2722800000000001</v>
      </c>
      <c r="G1362" s="2">
        <f>'Moving Avg'!F1362</f>
        <v>1.3307899999999999</v>
      </c>
      <c r="H1362" s="2">
        <f>'Moving Avg'!G1362</f>
        <v>1.3762440000000005</v>
      </c>
      <c r="I1362" s="2">
        <f>'Moving Avg'!H1362</f>
        <v>1.4574625000000012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1.2456</v>
      </c>
      <c r="C1363" s="2">
        <f>RSI!I1363</f>
        <v>30.188303361123502</v>
      </c>
      <c r="D1363" s="2">
        <f>MACD!E1363</f>
        <v>2.9685946936840457E-2</v>
      </c>
      <c r="E1363" s="2">
        <f>MACD!F1363</f>
        <v>2.0800243585287745E-2</v>
      </c>
      <c r="F1363" s="2">
        <f>'Moving Avg'!D1363</f>
        <v>1.2572800000000002</v>
      </c>
      <c r="G1363" s="2">
        <f>'Moving Avg'!F1363</f>
        <v>1.3245399999999998</v>
      </c>
      <c r="H1363" s="2">
        <f>'Moving Avg'!G1363</f>
        <v>1.3730780000000002</v>
      </c>
      <c r="I1363" s="2">
        <f>'Moving Avg'!H1363</f>
        <v>1.4561340000000016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1.2498</v>
      </c>
      <c r="C1364" s="2">
        <f>RSI!I1364</f>
        <v>31.551875837913016</v>
      </c>
      <c r="D1364" s="2">
        <f>MACD!E1364</f>
        <v>3.2390273294205851E-2</v>
      </c>
      <c r="E1364" s="2">
        <f>MACD!F1364</f>
        <v>2.3118249527071366E-2</v>
      </c>
      <c r="F1364" s="2">
        <f>'Moving Avg'!D1364</f>
        <v>1.2472799999999999</v>
      </c>
      <c r="G1364" s="2">
        <f>'Moving Avg'!F1364</f>
        <v>1.3184999999999998</v>
      </c>
      <c r="H1364" s="2">
        <f>'Moving Avg'!G1364</f>
        <v>1.3698300000000001</v>
      </c>
      <c r="I1364" s="2">
        <f>'Moving Avg'!H1364</f>
        <v>1.4548655000000013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1.2414000000000001</v>
      </c>
      <c r="C1365" s="2">
        <f>RSI!I1365</f>
        <v>30.278099084629375</v>
      </c>
      <c r="D1365" s="2">
        <f>MACD!E1365</f>
        <v>3.5127391969700827E-2</v>
      </c>
      <c r="E1365" s="2">
        <f>MACD!F1365</f>
        <v>2.5520078015597261E-2</v>
      </c>
      <c r="F1365" s="2">
        <f>'Moving Avg'!D1365</f>
        <v>1.2389400000000002</v>
      </c>
      <c r="G1365" s="2">
        <f>'Moving Avg'!F1365</f>
        <v>1.3120399999999999</v>
      </c>
      <c r="H1365" s="2">
        <f>'Moving Avg'!G1365</f>
        <v>1.3664960000000002</v>
      </c>
      <c r="I1365" s="2">
        <f>'Moving Avg'!H1365</f>
        <v>1.4534765000000009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1.2498</v>
      </c>
      <c r="C1366" s="2">
        <f>RSI!I1366</f>
        <v>33.183054273603503</v>
      </c>
      <c r="D1366" s="2">
        <f>MACD!E1366</f>
        <v>3.7294338032043406E-2</v>
      </c>
      <c r="E1366" s="2">
        <f>MACD!F1366</f>
        <v>2.7874930018886492E-2</v>
      </c>
      <c r="F1366" s="2">
        <f>'Moving Avg'!D1366</f>
        <v>1.2397800000000001</v>
      </c>
      <c r="G1366" s="2">
        <f>'Moving Avg'!F1366</f>
        <v>1.306835</v>
      </c>
      <c r="H1366" s="2">
        <f>'Moving Avg'!G1366</f>
        <v>1.3631640000000003</v>
      </c>
      <c r="I1366" s="2">
        <f>'Moving Avg'!H1366</f>
        <v>1.4519920000000011</v>
      </c>
      <c r="J1366" s="5" t="str">
        <f>OBV!F1366</f>
        <v>BEARISH</v>
      </c>
      <c r="K1366" s="5" t="str">
        <f>OBV!G1366</f>
        <v>NEUTRAL</v>
      </c>
      <c r="L1366" s="5" t="str">
        <f>OBV!H1366</f>
        <v>BEARISH DIVERGENCE</v>
      </c>
    </row>
    <row r="1367" spans="1:12" ht="13.5" x14ac:dyDescent="0.25">
      <c r="A1367" s="3">
        <f>RSI!A1367</f>
        <v>44301</v>
      </c>
      <c r="B1367" s="2">
        <f>RSI!B1367</f>
        <v>1.2456</v>
      </c>
      <c r="C1367" s="2">
        <f>RSI!I1367</f>
        <v>32.454929879983453</v>
      </c>
      <c r="D1367" s="2">
        <f>MACD!E1367</f>
        <v>3.9181326109012149E-2</v>
      </c>
      <c r="E1367" s="2">
        <f>MACD!F1367</f>
        <v>3.0136209236911626E-2</v>
      </c>
      <c r="F1367" s="2">
        <f>'Moving Avg'!D1367</f>
        <v>1.2464400000000002</v>
      </c>
      <c r="G1367" s="2">
        <f>'Moving Avg'!F1367</f>
        <v>1.3005849999999999</v>
      </c>
      <c r="H1367" s="2">
        <f>'Moving Avg'!G1367</f>
        <v>1.3598320000000004</v>
      </c>
      <c r="I1367" s="2">
        <f>'Moving Avg'!H1367</f>
        <v>1.4503295000000012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1.2205999999999999</v>
      </c>
      <c r="C1368" s="2">
        <f>RSI!I1368</f>
        <v>28.452812458579714</v>
      </c>
      <c r="D1368" s="2">
        <f>MACD!E1368</f>
        <v>4.1737441256392449E-2</v>
      </c>
      <c r="E1368" s="2">
        <f>MACD!F1368</f>
        <v>3.2456455640807791E-2</v>
      </c>
      <c r="F1368" s="2">
        <f>'Moving Avg'!D1368</f>
        <v>1.2414400000000001</v>
      </c>
      <c r="G1368" s="2">
        <f>'Moving Avg'!F1368</f>
        <v>1.293085</v>
      </c>
      <c r="H1368" s="2">
        <f>'Moving Avg'!G1368</f>
        <v>1.3563320000000008</v>
      </c>
      <c r="I1368" s="2">
        <f>'Moving Avg'!H1368</f>
        <v>1.4486990000000011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1.2331000000000001</v>
      </c>
      <c r="C1369" s="2">
        <f>RSI!I1369</f>
        <v>32.907697827577351</v>
      </c>
      <c r="D1369" s="2">
        <f>MACD!E1369</f>
        <v>4.0278130431617098E-2</v>
      </c>
      <c r="E1369" s="2">
        <f>MACD!F1369</f>
        <v>3.4020790598969654E-2</v>
      </c>
      <c r="F1369" s="2">
        <f>'Moving Avg'!D1369</f>
        <v>1.2381</v>
      </c>
      <c r="G1369" s="2">
        <f>'Moving Avg'!F1369</f>
        <v>1.2864200000000001</v>
      </c>
      <c r="H1369" s="2">
        <f>'Moving Avg'!G1369</f>
        <v>1.3530820000000006</v>
      </c>
      <c r="I1369" s="2">
        <f>'Moving Avg'!H1369</f>
        <v>1.4470135000000011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1.2498</v>
      </c>
      <c r="C1370" s="2">
        <f>RSI!I1370</f>
        <v>38.423982908604486</v>
      </c>
      <c r="D1370" s="2">
        <f>MACD!E1370</f>
        <v>3.5629631860279121E-2</v>
      </c>
      <c r="E1370" s="2">
        <f>MACD!F1370</f>
        <v>3.4342558851231553E-2</v>
      </c>
      <c r="F1370" s="2">
        <f>'Moving Avg'!D1370</f>
        <v>1.2397800000000001</v>
      </c>
      <c r="G1370" s="2">
        <f>'Moving Avg'!F1370</f>
        <v>1.2820500000000001</v>
      </c>
      <c r="H1370" s="2">
        <f>'Moving Avg'!G1370</f>
        <v>1.3497500000000004</v>
      </c>
      <c r="I1370" s="2">
        <f>'Moving Avg'!H1370</f>
        <v>1.4455290000000007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1.2414000000000001</v>
      </c>
      <c r="C1371" s="2">
        <f>RSI!I1371</f>
        <v>36.785657996307002</v>
      </c>
      <c r="D1371" s="2">
        <f>MACD!E1371</f>
        <v>2.6814088741877296E-2</v>
      </c>
      <c r="E1371" s="2">
        <f>MACD!F1371</f>
        <v>3.2836864829360705E-2</v>
      </c>
      <c r="F1371" s="2">
        <f>'Moving Avg'!D1371</f>
        <v>1.2381</v>
      </c>
      <c r="G1371" s="2">
        <f>'Moving Avg'!F1371</f>
        <v>1.2772599999999998</v>
      </c>
      <c r="H1371" s="2">
        <f>'Moving Avg'!G1371</f>
        <v>1.3462500000000004</v>
      </c>
      <c r="I1371" s="2">
        <f>'Moving Avg'!H1371</f>
        <v>1.4440815000000007</v>
      </c>
      <c r="J1371" s="5" t="str">
        <f>OBV!F1371</f>
        <v>BULLISH</v>
      </c>
      <c r="K1371" s="5" t="str">
        <f>OBV!G1371</f>
        <v>NEUTRAL</v>
      </c>
      <c r="L1371" s="5" t="str">
        <f>OBV!H1371</f>
        <v>BULLISH DIVERGENCE</v>
      </c>
    </row>
    <row r="1372" spans="1:12" ht="13.5" x14ac:dyDescent="0.25">
      <c r="A1372" s="3">
        <f>RSI!A1372</f>
        <v>44308</v>
      </c>
      <c r="B1372" s="2">
        <f>RSI!B1372</f>
        <v>1.2747999999999999</v>
      </c>
      <c r="C1372" s="2">
        <f>RSI!I1372</f>
        <v>46.545329034410308</v>
      </c>
      <c r="D1372" s="2">
        <f>MACD!E1372</f>
        <v>1.2052462780258955E-2</v>
      </c>
      <c r="E1372" s="2">
        <f>MACD!F1372</f>
        <v>2.8679984419540356E-2</v>
      </c>
      <c r="F1372" s="2">
        <f>'Moving Avg'!D1372</f>
        <v>1.24394</v>
      </c>
      <c r="G1372" s="2">
        <f>'Moving Avg'!F1372</f>
        <v>1.2741399999999998</v>
      </c>
      <c r="H1372" s="2">
        <f>'Moving Avg'!G1372</f>
        <v>1.3430020000000005</v>
      </c>
      <c r="I1372" s="2">
        <f>'Moving Avg'!H1372</f>
        <v>1.4428010000000009</v>
      </c>
      <c r="J1372" s="5" t="str">
        <f>OBV!F1372</f>
        <v>BULLISH</v>
      </c>
      <c r="K1372" s="5" t="str">
        <f>OBV!G1372</f>
        <v>STRONG</v>
      </c>
      <c r="L1372" s="5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1.3164</v>
      </c>
      <c r="C1373" s="2">
        <f>RSI!I1373</f>
        <v>55.715944639007823</v>
      </c>
      <c r="D1373" s="2">
        <f>MACD!E1373</f>
        <v>1.6790810407545376E-3</v>
      </c>
      <c r="E1373" s="2">
        <f>MACD!F1373</f>
        <v>2.3279803743783196E-2</v>
      </c>
      <c r="F1373" s="2">
        <f>'Moving Avg'!D1373</f>
        <v>1.2631000000000001</v>
      </c>
      <c r="G1373" s="2">
        <f>'Moving Avg'!F1373</f>
        <v>1.2730999999999999</v>
      </c>
      <c r="H1373" s="2">
        <f>'Moving Avg'!G1373</f>
        <v>1.3414180000000004</v>
      </c>
      <c r="I1373" s="2">
        <f>'Moving Avg'!H1373</f>
        <v>1.4415515000000008</v>
      </c>
      <c r="J1373" s="5" t="str">
        <f>OBV!F1373</f>
        <v>BULLISH</v>
      </c>
      <c r="K1373" s="5" t="str">
        <f>OBV!G1373</f>
        <v>STRONG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1.3789</v>
      </c>
      <c r="C1374" s="2">
        <f>RSI!I1374</f>
        <v>65.337479172039252</v>
      </c>
      <c r="D1374" s="2">
        <f>MACD!E1374</f>
        <v>-1.1257660561885707E-2</v>
      </c>
      <c r="E1374" s="2">
        <f>MACD!F1374</f>
        <v>1.6372310882649416E-2</v>
      </c>
      <c r="F1374" s="2">
        <f>'Moving Avg'!D1374</f>
        <v>1.29226</v>
      </c>
      <c r="G1374" s="2">
        <f>'Moving Avg'!F1374</f>
        <v>1.2751850000000002</v>
      </c>
      <c r="H1374" s="2">
        <f>'Moving Avg'!G1374</f>
        <v>1.3403340000000006</v>
      </c>
      <c r="I1374" s="2">
        <f>'Moving Avg'!H1374</f>
        <v>1.4406145000000006</v>
      </c>
      <c r="J1374" s="5" t="str">
        <f>OBV!F1374</f>
        <v>BULLISH</v>
      </c>
      <c r="K1374" s="5" t="str">
        <f>OBV!G1374</f>
        <v>STRONG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1.4121999999999999</v>
      </c>
      <c r="C1375" s="2">
        <f>RSI!I1375</f>
        <v>69.179703125371319</v>
      </c>
      <c r="D1375" s="2">
        <f>MACD!E1375</f>
        <v>-2.649519132678213E-2</v>
      </c>
      <c r="E1375" s="2">
        <f>MACD!F1375</f>
        <v>7.7988104407631063E-3</v>
      </c>
      <c r="F1375" s="2">
        <f>'Moving Avg'!D1375</f>
        <v>1.3247399999999998</v>
      </c>
      <c r="G1375" s="2">
        <f>'Moving Avg'!F1375</f>
        <v>1.2791399999999999</v>
      </c>
      <c r="H1375" s="2">
        <f>'Moving Avg'!G1375</f>
        <v>1.3402500000000002</v>
      </c>
      <c r="I1375" s="2">
        <f>'Moving Avg'!H1375</f>
        <v>1.439824500000001</v>
      </c>
      <c r="J1375" s="5" t="str">
        <f>OBV!F1375</f>
        <v>BULLISH</v>
      </c>
      <c r="K1375" s="5" t="str">
        <f>OBV!G1375</f>
        <v>STRONG</v>
      </c>
      <c r="L1375" s="5" t="str">
        <f>OBV!H1375</f>
        <v>CONFIRMED BULLISH</v>
      </c>
    </row>
    <row r="1376" spans="1:12" ht="13.5" x14ac:dyDescent="0.25">
      <c r="A1376" s="3">
        <f>RSI!A1376</f>
        <v>44314</v>
      </c>
      <c r="B1376" s="2">
        <f>RSI!B1376</f>
        <v>1.4289000000000001</v>
      </c>
      <c r="C1376" s="2">
        <f>RSI!I1376</f>
        <v>70.920569169923084</v>
      </c>
      <c r="D1376" s="2">
        <f>MACD!E1376</f>
        <v>-4.002265626991397E-2</v>
      </c>
      <c r="E1376" s="2">
        <f>MACD!F1376</f>
        <v>-1.765482901372308E-3</v>
      </c>
      <c r="F1376" s="2">
        <f>'Moving Avg'!D1376</f>
        <v>1.3622399999999999</v>
      </c>
      <c r="G1376" s="2">
        <f>'Moving Avg'!F1376</f>
        <v>1.28393</v>
      </c>
      <c r="H1376" s="2">
        <f>'Moving Avg'!G1376</f>
        <v>1.3405</v>
      </c>
      <c r="I1376" s="2">
        <f>'Moving Avg'!H1376</f>
        <v>1.4390395000000007</v>
      </c>
      <c r="J1376" s="5" t="str">
        <f>OBV!F1376</f>
        <v>BULLISH</v>
      </c>
      <c r="K1376" s="5" t="str">
        <f>OBV!G1376</f>
        <v>STRONG</v>
      </c>
      <c r="L1376" s="5" t="str">
        <f>OBV!H1376</f>
        <v>CONFIRMED BULLISH</v>
      </c>
    </row>
    <row r="1377" spans="1:12" ht="13.5" x14ac:dyDescent="0.25">
      <c r="A1377" s="3">
        <f>RSI!A1377</f>
        <v>44315</v>
      </c>
      <c r="B1377" s="2">
        <f>RSI!B1377</f>
        <v>1.4121999999999999</v>
      </c>
      <c r="C1377" s="2">
        <f>RSI!I1377</f>
        <v>66.853890076183887</v>
      </c>
      <c r="D1377" s="2">
        <f>MACD!E1377</f>
        <v>-5.161514126786737E-2</v>
      </c>
      <c r="E1377" s="2">
        <f>MACD!F1377</f>
        <v>-1.1735414574671321E-2</v>
      </c>
      <c r="F1377" s="2">
        <f>'Moving Avg'!D1377</f>
        <v>1.3897200000000001</v>
      </c>
      <c r="G1377" s="2">
        <f>'Moving Avg'!F1377</f>
        <v>1.2880949999999998</v>
      </c>
      <c r="H1377" s="2">
        <f>'Moving Avg'!G1377</f>
        <v>1.3406659999999999</v>
      </c>
      <c r="I1377" s="2">
        <f>'Moving Avg'!H1377</f>
        <v>1.4381515000000007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44316</v>
      </c>
      <c r="B1378" s="2">
        <f>RSI!B1378</f>
        <v>1.3914</v>
      </c>
      <c r="C1378" s="2">
        <f>RSI!I1378</f>
        <v>62.079198339466878</v>
      </c>
      <c r="D1378" s="2">
        <f>MACD!E1378</f>
        <v>-6.4313354399963218E-2</v>
      </c>
      <c r="E1378" s="2">
        <f>MACD!F1378</f>
        <v>-2.2251002539729701E-2</v>
      </c>
      <c r="F1378" s="2">
        <f>'Moving Avg'!D1378</f>
        <v>1.4047200000000002</v>
      </c>
      <c r="G1378" s="2">
        <f>'Moving Avg'!F1378</f>
        <v>1.2916349999999999</v>
      </c>
      <c r="H1378" s="2">
        <f>'Moving Avg'!G1378</f>
        <v>1.3395820000000001</v>
      </c>
      <c r="I1378" s="2">
        <f>'Moving Avg'!H1378</f>
        <v>1.4373555000000007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1.3289</v>
      </c>
      <c r="C1379" s="2">
        <f>RSI!I1379</f>
        <v>50.425359152843043</v>
      </c>
      <c r="D1379" s="2">
        <f>MACD!E1379</f>
        <v>-6.8922913356449289E-2</v>
      </c>
      <c r="E1379" s="2">
        <f>MACD!F1379</f>
        <v>-3.1585384703073621E-2</v>
      </c>
      <c r="F1379" s="2">
        <f>'Moving Avg'!D1379</f>
        <v>1.39472</v>
      </c>
      <c r="G1379" s="2">
        <f>'Moving Avg'!F1379</f>
        <v>1.2930900000000001</v>
      </c>
      <c r="H1379" s="2">
        <f>'Moving Avg'!G1379</f>
        <v>1.3372480000000002</v>
      </c>
      <c r="I1379" s="2">
        <f>'Moving Avg'!H1379</f>
        <v>1.4364630000000005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</row>
    <row r="1380" spans="1:12" ht="13.5" x14ac:dyDescent="0.25">
      <c r="A1380" s="3">
        <f>RSI!A1380</f>
        <v>44320</v>
      </c>
      <c r="B1380" s="2">
        <f>RSI!B1380</f>
        <v>1.3123</v>
      </c>
      <c r="C1380" s="2">
        <f>RSI!I1380</f>
        <v>47.855734662943242</v>
      </c>
      <c r="D1380" s="2">
        <f>MACD!E1380</f>
        <v>-6.9041822358181015E-2</v>
      </c>
      <c r="E1380" s="2">
        <f>MACD!F1380</f>
        <v>-3.9076672234095104E-2</v>
      </c>
      <c r="F1380" s="2">
        <f>'Moving Avg'!D1380</f>
        <v>1.3747399999999999</v>
      </c>
      <c r="G1380" s="2">
        <f>'Moving Avg'!F1380</f>
        <v>1.2945500000000001</v>
      </c>
      <c r="H1380" s="2">
        <f>'Moving Avg'!G1380</f>
        <v>1.3351659999999999</v>
      </c>
      <c r="I1380" s="2">
        <f>'Moving Avg'!H1380</f>
        <v>1.4353895000000005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</row>
    <row r="1381" spans="1:12" ht="13.5" x14ac:dyDescent="0.25">
      <c r="A1381" s="3">
        <f>RSI!A1381</f>
        <v>44321</v>
      </c>
      <c r="B1381" s="2">
        <f>RSI!B1381</f>
        <v>1.3081</v>
      </c>
      <c r="C1381" s="2">
        <f>RSI!I1381</f>
        <v>47.200356707770283</v>
      </c>
      <c r="D1381" s="2">
        <f>MACD!E1381</f>
        <v>-7.0041630580527148E-2</v>
      </c>
      <c r="E1381" s="2">
        <f>MACD!F1381</f>
        <v>-4.5269663903381517E-2</v>
      </c>
      <c r="F1381" s="2">
        <f>'Moving Avg'!D1381</f>
        <v>1.3505800000000001</v>
      </c>
      <c r="G1381" s="2">
        <f>'Moving Avg'!F1381</f>
        <v>1.2976749999999999</v>
      </c>
      <c r="H1381" s="2">
        <f>'Moving Avg'!G1381</f>
        <v>1.3329999999999995</v>
      </c>
      <c r="I1381" s="2">
        <f>'Moving Avg'!H1381</f>
        <v>1.4343735000000006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1.2706</v>
      </c>
      <c r="C1382" s="2">
        <f>RSI!I1382</f>
        <v>41.708166152823033</v>
      </c>
      <c r="D1382" s="2">
        <f>MACD!E1382</f>
        <v>-6.2870635534439057E-2</v>
      </c>
      <c r="E1382" s="2">
        <f>MACD!F1382</f>
        <v>-4.8789858229593031E-2</v>
      </c>
      <c r="F1382" s="2">
        <f>'Moving Avg'!D1382</f>
        <v>1.32226</v>
      </c>
      <c r="G1382" s="2">
        <f>'Moving Avg'!F1382</f>
        <v>1.3005900000000001</v>
      </c>
      <c r="H1382" s="2">
        <f>'Moving Avg'!G1382</f>
        <v>1.3300839999999996</v>
      </c>
      <c r="I1382" s="2">
        <f>'Moving Avg'!H1382</f>
        <v>1.4330130000000005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</row>
    <row r="1383" spans="1:12" ht="13.5" x14ac:dyDescent="0.25">
      <c r="A1383" s="3">
        <f>RSI!A1383</f>
        <v>44323</v>
      </c>
      <c r="B1383" s="2">
        <f>RSI!B1383</f>
        <v>1.3081</v>
      </c>
      <c r="C1383" s="2">
        <f>RSI!I1383</f>
        <v>48.199300846631296</v>
      </c>
      <c r="D1383" s="2">
        <f>MACD!E1383</f>
        <v>-5.2865774623293671E-2</v>
      </c>
      <c r="E1383" s="2">
        <f>MACD!F1383</f>
        <v>-4.9605041508333163E-2</v>
      </c>
      <c r="F1383" s="2">
        <f>'Moving Avg'!D1383</f>
        <v>1.3056000000000001</v>
      </c>
      <c r="G1383" s="2">
        <f>'Moving Avg'!F1383</f>
        <v>1.3037150000000002</v>
      </c>
      <c r="H1383" s="2">
        <f>'Moving Avg'!G1383</f>
        <v>1.3287519999999997</v>
      </c>
      <c r="I1383" s="2">
        <f>'Moving Avg'!H1383</f>
        <v>1.4319970000000006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1.2706</v>
      </c>
      <c r="C1384" s="2">
        <f>RSI!I1384</f>
        <v>43.038100885774938</v>
      </c>
      <c r="D1384" s="2">
        <f>MACD!E1384</f>
        <v>-3.1937000124552695E-2</v>
      </c>
      <c r="E1384" s="2">
        <f>MACD!F1384</f>
        <v>-4.6071433231577072E-2</v>
      </c>
      <c r="F1384" s="2">
        <f>'Moving Avg'!D1384</f>
        <v>1.2939399999999999</v>
      </c>
      <c r="G1384" s="2">
        <f>'Moving Avg'!F1384</f>
        <v>1.3047550000000001</v>
      </c>
      <c r="H1384" s="2">
        <f>'Moving Avg'!G1384</f>
        <v>1.3259199999999998</v>
      </c>
      <c r="I1384" s="2">
        <f>'Moving Avg'!H1384</f>
        <v>1.4307935000000007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44327</v>
      </c>
      <c r="B1385" s="2">
        <f>RSI!B1385</f>
        <v>1.2873000000000001</v>
      </c>
      <c r="C1385" s="2">
        <f>RSI!I1385</f>
        <v>45.820471967908816</v>
      </c>
      <c r="D1385" s="2">
        <f>MACD!E1385</f>
        <v>-1.005562978936192E-2</v>
      </c>
      <c r="E1385" s="2">
        <f>MACD!F1385</f>
        <v>-3.886827254313404E-2</v>
      </c>
      <c r="F1385" s="2">
        <f>'Moving Avg'!D1385</f>
        <v>1.28894</v>
      </c>
      <c r="G1385" s="2">
        <f>'Moving Avg'!F1385</f>
        <v>1.3070499999999998</v>
      </c>
      <c r="H1385" s="2">
        <f>'Moving Avg'!G1385</f>
        <v>1.324254</v>
      </c>
      <c r="I1385" s="2">
        <f>'Moving Avg'!H1385</f>
        <v>1.4298895000000007</v>
      </c>
      <c r="J1385" s="5" t="str">
        <f>OBV!F1385</f>
        <v>BULLISH</v>
      </c>
      <c r="K1385" s="5" t="str">
        <f>OBV!G1385</f>
        <v>NEUTRAL</v>
      </c>
      <c r="L1385" s="5" t="str">
        <f>OBV!H1385</f>
        <v>BULLISH DIVERGENCE</v>
      </c>
    </row>
    <row r="1386" spans="1:12" ht="13.5" x14ac:dyDescent="0.25">
      <c r="A1386" s="3">
        <f>RSI!A1386</f>
        <v>44333</v>
      </c>
      <c r="B1386" s="2">
        <f>RSI!B1386</f>
        <v>1.2539</v>
      </c>
      <c r="C1386" s="2">
        <f>RSI!I1386</f>
        <v>41.458718241222307</v>
      </c>
      <c r="D1386" s="2">
        <f>MACD!E1386</f>
        <v>1.3669154715865606E-2</v>
      </c>
      <c r="E1386" s="2">
        <f>MACD!F1386</f>
        <v>-2.8360787091334112E-2</v>
      </c>
      <c r="F1386" s="2">
        <f>'Moving Avg'!D1386</f>
        <v>1.2780999999999998</v>
      </c>
      <c r="G1386" s="2">
        <f>'Moving Avg'!F1386</f>
        <v>1.3072550000000003</v>
      </c>
      <c r="H1386" s="2">
        <f>'Moving Avg'!G1386</f>
        <v>1.32192</v>
      </c>
      <c r="I1386" s="2">
        <f>'Moving Avg'!H1386</f>
        <v>1.4288185000000004</v>
      </c>
      <c r="J1386" s="5" t="str">
        <f>OBV!F1386</f>
        <v>BULLISH</v>
      </c>
      <c r="K1386" s="5" t="str">
        <f>OBV!G1386</f>
        <v>NEUTRAL</v>
      </c>
      <c r="L1386" s="5" t="str">
        <f>OBV!H1386</f>
        <v>BULLISH DIVERGENCE</v>
      </c>
    </row>
    <row r="1387" spans="1:12" ht="13.5" x14ac:dyDescent="0.25">
      <c r="A1387" s="3">
        <f>RSI!A1387</f>
        <v>44334</v>
      </c>
      <c r="B1387" s="2">
        <f>RSI!B1387</f>
        <v>1.2873000000000001</v>
      </c>
      <c r="C1387" s="2">
        <f>RSI!I1387</f>
        <v>46.9020410840781</v>
      </c>
      <c r="D1387" s="2">
        <f>MACD!E1387</f>
        <v>2.9052172151974087E-2</v>
      </c>
      <c r="E1387" s="2">
        <f>MACD!F1387</f>
        <v>-1.6878195242672474E-2</v>
      </c>
      <c r="F1387" s="2">
        <f>'Moving Avg'!D1387</f>
        <v>1.2814400000000001</v>
      </c>
      <c r="G1387" s="2">
        <f>'Moving Avg'!F1387</f>
        <v>1.3093400000000002</v>
      </c>
      <c r="H1387" s="2">
        <f>'Moving Avg'!G1387</f>
        <v>1.319504</v>
      </c>
      <c r="I1387" s="2">
        <f>'Moving Avg'!H1387</f>
        <v>1.4279145000000006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1.3039000000000001</v>
      </c>
      <c r="C1388" s="2">
        <f>RSI!I1388</f>
        <v>49.419328259753321</v>
      </c>
      <c r="D1388" s="2">
        <f>MACD!E1388</f>
        <v>3.7767047098760553E-2</v>
      </c>
      <c r="E1388" s="2">
        <f>MACD!F1388</f>
        <v>-5.9491467743858694E-3</v>
      </c>
      <c r="F1388" s="2">
        <f>'Moving Avg'!D1388</f>
        <v>1.2806000000000002</v>
      </c>
      <c r="G1388" s="2">
        <f>'Moving Avg'!F1388</f>
        <v>1.3135050000000004</v>
      </c>
      <c r="H1388" s="2">
        <f>'Moving Avg'!G1388</f>
        <v>1.3174200000000003</v>
      </c>
      <c r="I1388" s="2">
        <f>'Moving Avg'!H1388</f>
        <v>1.4271130000000005</v>
      </c>
      <c r="J1388" s="5" t="str">
        <f>OBV!F1388</f>
        <v>BULLISH</v>
      </c>
      <c r="K1388" s="5" t="str">
        <f>OBV!G1388</f>
        <v>NEUTRAL</v>
      </c>
      <c r="L1388" s="5" t="str">
        <f>OBV!H1388</f>
        <v>BULLISH DIVERGENCE</v>
      </c>
    </row>
    <row r="1389" spans="1:12" ht="13.5" x14ac:dyDescent="0.25">
      <c r="A1389" s="3">
        <f>RSI!A1389</f>
        <v>44336</v>
      </c>
      <c r="B1389" s="2">
        <f>RSI!B1389</f>
        <v>1.3289</v>
      </c>
      <c r="C1389" s="2">
        <f>RSI!I1389</f>
        <v>53.03080372559873</v>
      </c>
      <c r="D1389" s="2">
        <f>MACD!E1389</f>
        <v>3.3694461406371001E-2</v>
      </c>
      <c r="E1389" s="2">
        <f>MACD!F1389</f>
        <v>1.9795748617655049E-3</v>
      </c>
      <c r="F1389" s="2">
        <f>'Moving Avg'!D1389</f>
        <v>1.2922600000000002</v>
      </c>
      <c r="G1389" s="2">
        <f>'Moving Avg'!F1389</f>
        <v>1.3182950000000004</v>
      </c>
      <c r="H1389" s="2">
        <f>'Moving Avg'!G1389</f>
        <v>1.3165040000000001</v>
      </c>
      <c r="I1389" s="2">
        <f>'Moving Avg'!H1389</f>
        <v>1.4262205000000003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1.3289</v>
      </c>
      <c r="C1390" s="2">
        <f>RSI!I1390</f>
        <v>53.03080372559873</v>
      </c>
      <c r="D1390" s="2">
        <f>MACD!E1390</f>
        <v>2.7565860520238239E-2</v>
      </c>
      <c r="E1390" s="2">
        <f>MACD!F1390</f>
        <v>7.0968319934600526E-3</v>
      </c>
      <c r="F1390" s="2">
        <f>'Moving Avg'!D1390</f>
        <v>1.3005799999999998</v>
      </c>
      <c r="G1390" s="2">
        <f>'Moving Avg'!F1390</f>
        <v>1.3222500000000004</v>
      </c>
      <c r="H1390" s="2">
        <f>'Moving Avg'!G1390</f>
        <v>1.3151700000000002</v>
      </c>
      <c r="I1390" s="2">
        <f>'Moving Avg'!H1390</f>
        <v>1.4251515000000001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1.3331</v>
      </c>
      <c r="C1391" s="2">
        <f>RSI!I1391</f>
        <v>53.675257451656734</v>
      </c>
      <c r="D1391" s="2">
        <f>MACD!E1391</f>
        <v>2.1303670532296648E-2</v>
      </c>
      <c r="E1391" s="2">
        <f>MACD!F1391</f>
        <v>9.938199701227373E-3</v>
      </c>
      <c r="F1391" s="2">
        <f>'Moving Avg'!D1391</f>
        <v>1.3164200000000001</v>
      </c>
      <c r="G1391" s="2">
        <f>'Moving Avg'!F1391</f>
        <v>1.3268350000000004</v>
      </c>
      <c r="H1391" s="2">
        <f>'Moving Avg'!G1391</f>
        <v>1.3145040000000001</v>
      </c>
      <c r="I1391" s="2">
        <f>'Moving Avg'!H1391</f>
        <v>1.4241820000000001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1.3706</v>
      </c>
      <c r="C1392" s="2">
        <f>RSI!I1392</f>
        <v>59.074570594603038</v>
      </c>
      <c r="D1392" s="2">
        <f>MACD!E1392</f>
        <v>7.3227106211481985E-3</v>
      </c>
      <c r="E1392" s="2">
        <f>MACD!F1392</f>
        <v>9.4151018852115381E-3</v>
      </c>
      <c r="F1392" s="2">
        <f>'Moving Avg'!D1392</f>
        <v>1.33308</v>
      </c>
      <c r="G1392" s="2">
        <f>'Moving Avg'!F1392</f>
        <v>1.3316250000000003</v>
      </c>
      <c r="H1392" s="2">
        <f>'Moving Avg'!G1392</f>
        <v>1.3140039999999999</v>
      </c>
      <c r="I1392" s="2">
        <f>'Moving Avg'!H1392</f>
        <v>1.4233215000000001</v>
      </c>
      <c r="J1392" s="5" t="str">
        <f>OBV!F1392</f>
        <v>BULLISH</v>
      </c>
      <c r="K1392" s="5" t="str">
        <f>OBV!G1392</f>
        <v>NEUTRAL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1.4038999999999999</v>
      </c>
      <c r="C1393" s="2">
        <f>RSI!I1393</f>
        <v>63.178710392435498</v>
      </c>
      <c r="D1393" s="2">
        <f>MACD!E1393</f>
        <v>-1.5515196297077871E-3</v>
      </c>
      <c r="E1393" s="2">
        <f>MACD!F1393</f>
        <v>7.2217775822276736E-3</v>
      </c>
      <c r="F1393" s="2">
        <f>'Moving Avg'!D1393</f>
        <v>1.3530799999999998</v>
      </c>
      <c r="G1393" s="2">
        <f>'Moving Avg'!F1393</f>
        <v>1.3360000000000001</v>
      </c>
      <c r="H1393" s="2">
        <f>'Moving Avg'!G1393</f>
        <v>1.3146699999999998</v>
      </c>
      <c r="I1393" s="2">
        <f>'Moving Avg'!H1393</f>
        <v>1.4225095000000001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1.4038999999999999</v>
      </c>
      <c r="C1394" s="2">
        <f>RSI!I1394</f>
        <v>63.178710392435498</v>
      </c>
      <c r="D1394" s="2">
        <f>MACD!E1394</f>
        <v>-1.5347551653829061E-2</v>
      </c>
      <c r="E1394" s="2">
        <f>MACD!F1394</f>
        <v>2.7079117350163268E-3</v>
      </c>
      <c r="F1394" s="2">
        <f>'Moving Avg'!D1394</f>
        <v>1.3680800000000002</v>
      </c>
      <c r="G1394" s="2">
        <f>'Moving Avg'!F1394</f>
        <v>1.33725</v>
      </c>
      <c r="H1394" s="2">
        <f>'Moving Avg'!G1394</f>
        <v>1.3153359999999998</v>
      </c>
      <c r="I1394" s="2">
        <f>'Moving Avg'!H1394</f>
        <v>1.4216975000000003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</row>
    <row r="1395" spans="1:12" ht="13.5" x14ac:dyDescent="0.25">
      <c r="A1395" s="3">
        <f>RSI!A1395</f>
        <v>44344</v>
      </c>
      <c r="B1395" s="2">
        <f>RSI!B1395</f>
        <v>1.3956</v>
      </c>
      <c r="C1395" s="2">
        <f>RSI!I1395</f>
        <v>61.39882441237819</v>
      </c>
      <c r="D1395" s="2">
        <f>MACD!E1395</f>
        <v>-2.4316550514279056E-2</v>
      </c>
      <c r="E1395" s="2">
        <f>MACD!F1395</f>
        <v>-2.69698071484275E-3</v>
      </c>
      <c r="F1395" s="2">
        <f>'Moving Avg'!D1395</f>
        <v>1.3814199999999999</v>
      </c>
      <c r="G1395" s="2">
        <f>'Moving Avg'!F1395</f>
        <v>1.3364199999999999</v>
      </c>
      <c r="H1395" s="2">
        <f>'Moving Avg'!G1395</f>
        <v>1.315836</v>
      </c>
      <c r="I1395" s="2">
        <f>'Moving Avg'!H1395</f>
        <v>1.4208635000000003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</row>
    <row r="1396" spans="1:12" ht="13.5" x14ac:dyDescent="0.25">
      <c r="A1396" s="3">
        <f>RSI!A1396</f>
        <v>44347</v>
      </c>
      <c r="B1396" s="2">
        <f>RSI!B1396</f>
        <v>1.3914</v>
      </c>
      <c r="C1396" s="2">
        <f>RSI!I1396</f>
        <v>60.470455589201059</v>
      </c>
      <c r="D1396" s="2">
        <f>MACD!E1396</f>
        <v>-3.7127970698229706E-2</v>
      </c>
      <c r="E1396" s="2">
        <f>MACD!F1396</f>
        <v>-9.5831787115201409E-3</v>
      </c>
      <c r="F1396" s="2">
        <f>'Moving Avg'!D1396</f>
        <v>1.3930799999999999</v>
      </c>
      <c r="G1396" s="2">
        <f>'Moving Avg'!F1396</f>
        <v>1.3345450000000001</v>
      </c>
      <c r="H1396" s="2">
        <f>'Moving Avg'!G1396</f>
        <v>1.316586</v>
      </c>
      <c r="I1396" s="2">
        <f>'Moving Avg'!H1396</f>
        <v>1.4197180000000003</v>
      </c>
      <c r="J1396" s="5" t="str">
        <f>OBV!F1396</f>
        <v>BEARISH</v>
      </c>
      <c r="K1396" s="5" t="str">
        <f>OBV!G1396</f>
        <v>NEUTRAL</v>
      </c>
      <c r="L1396" s="5" t="str">
        <f>OBV!H1396</f>
        <v>BEARISH DIVERGENCE</v>
      </c>
    </row>
    <row r="1397" spans="1:12" ht="13.5" x14ac:dyDescent="0.25">
      <c r="A1397" s="3">
        <f>RSI!A1397</f>
        <v>44348</v>
      </c>
      <c r="B1397" s="2">
        <f>RSI!B1397</f>
        <v>1.3872</v>
      </c>
      <c r="C1397" s="2">
        <f>RSI!I1397</f>
        <v>59.501567577507807</v>
      </c>
      <c r="D1397" s="2">
        <f>MACD!E1397</f>
        <v>-4.2859676304479066E-2</v>
      </c>
      <c r="E1397" s="2">
        <f>MACD!F1397</f>
        <v>-1.6238478230111927E-2</v>
      </c>
      <c r="F1397" s="2">
        <f>'Moving Avg'!D1397</f>
        <v>1.3964000000000001</v>
      </c>
      <c r="G1397" s="2">
        <f>'Moving Avg'!F1397</f>
        <v>1.3332949999999999</v>
      </c>
      <c r="H1397" s="2">
        <f>'Moving Avg'!G1397</f>
        <v>1.316918</v>
      </c>
      <c r="I1397" s="2">
        <f>'Moving Avg'!H1397</f>
        <v>1.4184265000000003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</row>
    <row r="1398" spans="1:12" ht="13.5" x14ac:dyDescent="0.25">
      <c r="A1398" s="3">
        <f>RSI!A1398</f>
        <v>44349</v>
      </c>
      <c r="B1398" s="2">
        <f>RSI!B1398</f>
        <v>1.3581000000000001</v>
      </c>
      <c r="C1398" s="2">
        <f>RSI!I1398</f>
        <v>53.147634147542391</v>
      </c>
      <c r="D1398" s="2">
        <f>MACD!E1398</f>
        <v>-4.3290959314452371E-2</v>
      </c>
      <c r="E1398" s="2">
        <f>MACD!F1398</f>
        <v>-2.1648974446980017E-2</v>
      </c>
      <c r="F1398" s="2">
        <f>'Moving Avg'!D1398</f>
        <v>1.38724</v>
      </c>
      <c r="G1398" s="2">
        <f>'Moving Avg'!F1398</f>
        <v>1.3316300000000001</v>
      </c>
      <c r="H1398" s="2">
        <f>'Moving Avg'!G1398</f>
        <v>1.3166679999999999</v>
      </c>
      <c r="I1398" s="2">
        <f>'Moving Avg'!H1398</f>
        <v>1.4170935000000002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1.3539000000000001</v>
      </c>
      <c r="C1399" s="2">
        <f>RSI!I1399</f>
        <v>52.27989351885374</v>
      </c>
      <c r="D1399" s="2">
        <f>MACD!E1399</f>
        <v>-3.959591370329818E-2</v>
      </c>
      <c r="E1399" s="2">
        <f>MACD!F1399</f>
        <v>-2.5238362298243652E-2</v>
      </c>
      <c r="F1399" s="2">
        <f>'Moving Avg'!D1399</f>
        <v>1.37724</v>
      </c>
      <c r="G1399" s="2">
        <f>'Moving Avg'!F1399</f>
        <v>1.3328800000000001</v>
      </c>
      <c r="H1399" s="2">
        <f>'Moving Avg'!G1399</f>
        <v>1.3164179999999999</v>
      </c>
      <c r="I1399" s="2">
        <f>'Moving Avg'!H1399</f>
        <v>1.4159480000000004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1.3413999999999999</v>
      </c>
      <c r="C1400" s="2">
        <f>RSI!I1400</f>
        <v>49.680128408919373</v>
      </c>
      <c r="D1400" s="2">
        <f>MACD!E1400</f>
        <v>-3.5608673823296355E-2</v>
      </c>
      <c r="E1400" s="2">
        <f>MACD!F1400</f>
        <v>-2.7312424603254195E-2</v>
      </c>
      <c r="F1400" s="2">
        <f>'Moving Avg'!D1400</f>
        <v>1.3664000000000001</v>
      </c>
      <c r="G1400" s="2">
        <f>'Moving Avg'!F1400</f>
        <v>1.334335</v>
      </c>
      <c r="H1400" s="2">
        <f>'Moving Avg'!G1400</f>
        <v>1.3165020000000001</v>
      </c>
      <c r="I1400" s="2">
        <f>'Moving Avg'!H1400</f>
        <v>1.4147400000000008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1.3247</v>
      </c>
      <c r="C1401" s="2">
        <f>RSI!I1401</f>
        <v>46.36300139419005</v>
      </c>
      <c r="D1401" s="2">
        <f>MACD!E1401</f>
        <v>-3.0338230340978267E-2</v>
      </c>
      <c r="E1401" s="2">
        <f>MACD!F1401</f>
        <v>-2.7917585750799011E-2</v>
      </c>
      <c r="F1401" s="2">
        <f>'Moving Avg'!D1401</f>
        <v>1.3530600000000002</v>
      </c>
      <c r="G1401" s="2">
        <f>'Moving Avg'!F1401</f>
        <v>1.3351649999999999</v>
      </c>
      <c r="H1401" s="2">
        <f>'Moving Avg'!G1401</f>
        <v>1.316252</v>
      </c>
      <c r="I1401" s="2">
        <f>'Moving Avg'!H1401</f>
        <v>1.4134485000000006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1.3247</v>
      </c>
      <c r="C1402" s="2">
        <f>RSI!I1402</f>
        <v>46.36300139419005</v>
      </c>
      <c r="D1402" s="2">
        <f>MACD!E1402</f>
        <v>-1.9998273420746449E-2</v>
      </c>
      <c r="E1402" s="2">
        <f>MACD!F1402</f>
        <v>-2.6333723284788502E-2</v>
      </c>
      <c r="F1402" s="2">
        <f>'Moving Avg'!D1402</f>
        <v>1.34056</v>
      </c>
      <c r="G1402" s="2">
        <f>'Moving Avg'!F1402</f>
        <v>1.3378700000000001</v>
      </c>
      <c r="H1402" s="2">
        <f>'Moving Avg'!G1402</f>
        <v>1.3160020000000003</v>
      </c>
      <c r="I1402" s="2">
        <f>'Moving Avg'!H1402</f>
        <v>1.4122400000000008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1.3413999999999999</v>
      </c>
      <c r="C1403" s="2">
        <f>RSI!I1403</f>
        <v>50.217974241827442</v>
      </c>
      <c r="D1403" s="2">
        <f>MACD!E1403</f>
        <v>-7.260150210641747E-3</v>
      </c>
      <c r="E1403" s="2">
        <f>MACD!F1403</f>
        <v>-2.2519008669959151E-2</v>
      </c>
      <c r="F1403" s="2">
        <f>'Moving Avg'!D1403</f>
        <v>1.3372199999999999</v>
      </c>
      <c r="G1403" s="2">
        <f>'Moving Avg'!F1403</f>
        <v>1.3395350000000001</v>
      </c>
      <c r="H1403" s="2">
        <f>'Moving Avg'!G1403</f>
        <v>1.3160860000000003</v>
      </c>
      <c r="I1403" s="2">
        <f>'Moving Avg'!H1403</f>
        <v>1.4113445000000007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1.3581000000000001</v>
      </c>
      <c r="C1404" s="2">
        <f>RSI!I1404</f>
        <v>53.794300171074525</v>
      </c>
      <c r="D1404" s="2">
        <f>MACD!E1404</f>
        <v>2.277811281157005E-3</v>
      </c>
      <c r="E1404" s="2">
        <f>MACD!F1404</f>
        <v>-1.755964467973592E-2</v>
      </c>
      <c r="F1404" s="2">
        <f>'Moving Avg'!D1404</f>
        <v>1.33806</v>
      </c>
      <c r="G1404" s="2">
        <f>'Moving Avg'!F1404</f>
        <v>1.3439099999999999</v>
      </c>
      <c r="H1404" s="2">
        <f>'Moving Avg'!G1404</f>
        <v>1.3165040000000001</v>
      </c>
      <c r="I1404" s="2">
        <f>'Moving Avg'!H1404</f>
        <v>1.4105530000000004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</row>
    <row r="1405" spans="1:12" ht="13.5" x14ac:dyDescent="0.25">
      <c r="A1405" s="3">
        <f>RSI!A1405</f>
        <v>44358</v>
      </c>
      <c r="B1405" s="2">
        <f>RSI!B1405</f>
        <v>1.3496999999999999</v>
      </c>
      <c r="C1405" s="2">
        <f>RSI!I1405</f>
        <v>51.779330760353908</v>
      </c>
      <c r="D1405" s="2">
        <f>MACD!E1405</f>
        <v>9.5918516376241048E-3</v>
      </c>
      <c r="E1405" s="2">
        <f>MACD!F1405</f>
        <v>-1.2129345416263915E-2</v>
      </c>
      <c r="F1405" s="2">
        <f>'Moving Avg'!D1405</f>
        <v>1.3397200000000002</v>
      </c>
      <c r="G1405" s="2">
        <f>'Moving Avg'!F1405</f>
        <v>1.3470299999999999</v>
      </c>
      <c r="H1405" s="2">
        <f>'Moving Avg'!G1405</f>
        <v>1.3168360000000001</v>
      </c>
      <c r="I1405" s="2">
        <f>'Moving Avg'!H1405</f>
        <v>1.4093865000000003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</row>
    <row r="1406" spans="1:12" ht="13.5" x14ac:dyDescent="0.25">
      <c r="A1406" s="3">
        <f>RSI!A1406</f>
        <v>44361</v>
      </c>
      <c r="B1406" s="2">
        <f>RSI!B1406</f>
        <v>1.3247</v>
      </c>
      <c r="C1406" s="2">
        <f>RSI!I1406</f>
        <v>46.229305376595896</v>
      </c>
      <c r="D1406" s="2">
        <f>MACD!E1406</f>
        <v>1.6941691214484633E-2</v>
      </c>
      <c r="E1406" s="2">
        <f>MACD!F1406</f>
        <v>-6.3151380901142065E-3</v>
      </c>
      <c r="F1406" s="2">
        <f>'Moving Avg'!D1406</f>
        <v>1.3397200000000002</v>
      </c>
      <c r="G1406" s="2">
        <f>'Moving Avg'!F1406</f>
        <v>1.3505699999999998</v>
      </c>
      <c r="H1406" s="2">
        <f>'Moving Avg'!G1406</f>
        <v>1.3166680000000002</v>
      </c>
      <c r="I1406" s="2">
        <f>'Moving Avg'!H1406</f>
        <v>1.4081365000000003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1.3331</v>
      </c>
      <c r="C1407" s="2">
        <f>RSI!I1407</f>
        <v>48.236930042119056</v>
      </c>
      <c r="D1407" s="2">
        <f>MACD!E1407</f>
        <v>2.199878272097644E-2</v>
      </c>
      <c r="E1407" s="2">
        <f>MACD!F1407</f>
        <v>-6.523539278960773E-4</v>
      </c>
      <c r="F1407" s="2">
        <f>'Moving Avg'!D1407</f>
        <v>1.3413999999999999</v>
      </c>
      <c r="G1407" s="2">
        <f>'Moving Avg'!F1407</f>
        <v>1.3528600000000002</v>
      </c>
      <c r="H1407" s="2">
        <f>'Moving Avg'!G1407</f>
        <v>1.3167520000000001</v>
      </c>
      <c r="I1407" s="2">
        <f>'Moving Avg'!H1407</f>
        <v>1.4069910000000001</v>
      </c>
      <c r="J1407" s="5" t="str">
        <f>OBV!F1407</f>
        <v>BEARISH</v>
      </c>
      <c r="K1407" s="5" t="str">
        <f>OBV!G1407</f>
        <v>NEUTRAL</v>
      </c>
      <c r="L1407" s="5" t="str">
        <f>OBV!H1407</f>
        <v>BEARISH DIVERGENCE</v>
      </c>
    </row>
    <row r="1408" spans="1:12" ht="13.5" x14ac:dyDescent="0.25">
      <c r="A1408" s="3">
        <f>RSI!A1408</f>
        <v>44363</v>
      </c>
      <c r="B1408" s="2">
        <f>RSI!B1408</f>
        <v>1.3371999999999999</v>
      </c>
      <c r="C1408" s="2">
        <f>RSI!I1408</f>
        <v>49.233264988035764</v>
      </c>
      <c r="D1408" s="2">
        <f>MACD!E1408</f>
        <v>2.1546090508444804E-2</v>
      </c>
      <c r="E1408" s="2">
        <f>MACD!F1408</f>
        <v>3.7873349593720994E-3</v>
      </c>
      <c r="F1408" s="2">
        <f>'Moving Avg'!D1408</f>
        <v>1.34056</v>
      </c>
      <c r="G1408" s="2">
        <f>'Moving Avg'!F1408</f>
        <v>1.3545249999999998</v>
      </c>
      <c r="H1408" s="2">
        <f>'Moving Avg'!G1408</f>
        <v>1.3170840000000001</v>
      </c>
      <c r="I1408" s="2">
        <f>'Moving Avg'!H1408</f>
        <v>1.4060745000000003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1.3331</v>
      </c>
      <c r="C1409" s="2">
        <f>RSI!I1409</f>
        <v>48.233452920585485</v>
      </c>
      <c r="D1409" s="2">
        <f>MACD!E1409</f>
        <v>2.0841604125310997E-2</v>
      </c>
      <c r="E1409" s="2">
        <f>MACD!F1409</f>
        <v>7.1981887925598792E-3</v>
      </c>
      <c r="F1409" s="2">
        <f>'Moving Avg'!D1409</f>
        <v>1.3355600000000001</v>
      </c>
      <c r="G1409" s="2">
        <f>'Moving Avg'!F1409</f>
        <v>1.3547349999999998</v>
      </c>
      <c r="H1409" s="2">
        <f>'Moving Avg'!G1409</f>
        <v>1.31775</v>
      </c>
      <c r="I1409" s="2">
        <f>'Moving Avg'!H1409</f>
        <v>1.4053455000000001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1.3413999999999999</v>
      </c>
      <c r="C1410" s="2">
        <f>RSI!I1410</f>
        <v>50.428146112944454</v>
      </c>
      <c r="D1410" s="2">
        <f>MACD!E1410</f>
        <v>1.7751290245359597E-2</v>
      </c>
      <c r="E1410" s="2">
        <f>MACD!F1410</f>
        <v>9.308809083119823E-3</v>
      </c>
      <c r="F1410" s="2">
        <f>'Moving Avg'!D1410</f>
        <v>1.3339000000000001</v>
      </c>
      <c r="G1410" s="2">
        <f>'Moving Avg'!F1410</f>
        <v>1.3553599999999999</v>
      </c>
      <c r="H1410" s="2">
        <f>'Moving Avg'!G1410</f>
        <v>1.3189160000000002</v>
      </c>
      <c r="I1410" s="2">
        <f>'Moving Avg'!H1410</f>
        <v>1.4046580000000006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1.3123</v>
      </c>
      <c r="C1411" s="2">
        <f>RSI!I1411</f>
        <v>43.469719703615141</v>
      </c>
      <c r="D1411" s="2">
        <f>MACD!E1411</f>
        <v>1.4714135037472875E-2</v>
      </c>
      <c r="E1411" s="2">
        <f>MACD!F1411</f>
        <v>1.0389874273990433E-2</v>
      </c>
      <c r="F1411" s="2">
        <f>'Moving Avg'!D1411</f>
        <v>1.33142</v>
      </c>
      <c r="G1411" s="2">
        <f>'Moving Avg'!F1411</f>
        <v>1.35432</v>
      </c>
      <c r="H1411" s="2">
        <f>'Moving Avg'!G1411</f>
        <v>1.3202500000000001</v>
      </c>
      <c r="I1411" s="2">
        <f>'Moving Avg'!H1411</f>
        <v>1.4036170000000003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1.3413999999999999</v>
      </c>
      <c r="C1412" s="2">
        <f>RSI!I1412</f>
        <v>50.783375892073984</v>
      </c>
      <c r="D1412" s="2">
        <f>MACD!E1412</f>
        <v>1.0152670016621901E-2</v>
      </c>
      <c r="E1412" s="2">
        <f>MACD!F1412</f>
        <v>1.0342433422516728E-2</v>
      </c>
      <c r="F1412" s="2">
        <f>'Moving Avg'!D1412</f>
        <v>1.33308</v>
      </c>
      <c r="G1412" s="2">
        <f>'Moving Avg'!F1412</f>
        <v>1.3528599999999997</v>
      </c>
      <c r="H1412" s="2">
        <f>'Moving Avg'!G1412</f>
        <v>1.322832</v>
      </c>
      <c r="I1412" s="2">
        <f>'Moving Avg'!H1412</f>
        <v>1.4027215000000002</v>
      </c>
      <c r="J1412" s="5" t="str">
        <f>OBV!F1412</f>
        <v>BEARISH</v>
      </c>
      <c r="K1412" s="5" t="str">
        <f>OBV!G1412</f>
        <v>NEUTRAL</v>
      </c>
      <c r="L1412" s="5" t="str">
        <f>OBV!H1412</f>
        <v>BEARISH DIVERGENCE</v>
      </c>
    </row>
    <row r="1413" spans="1:12" ht="13.5" x14ac:dyDescent="0.25">
      <c r="A1413" s="3">
        <f>RSI!A1413</f>
        <v>44370</v>
      </c>
      <c r="B1413" s="2">
        <f>RSI!B1413</f>
        <v>1.3996999999999999</v>
      </c>
      <c r="C1413" s="2">
        <f>RSI!I1413</f>
        <v>61.523498272252766</v>
      </c>
      <c r="D1413" s="2">
        <f>MACD!E1413</f>
        <v>4.5235715528029186E-3</v>
      </c>
      <c r="E1413" s="2">
        <f>MACD!F1413</f>
        <v>9.1786610485739654E-3</v>
      </c>
      <c r="F1413" s="2">
        <f>'Moving Avg'!D1413</f>
        <v>1.34558</v>
      </c>
      <c r="G1413" s="2">
        <f>'Moving Avg'!F1413</f>
        <v>1.3526500000000001</v>
      </c>
      <c r="H1413" s="2">
        <f>'Moving Avg'!G1413</f>
        <v>1.3259140000000003</v>
      </c>
      <c r="I1413" s="2">
        <f>'Moving Avg'!H1413</f>
        <v>1.4023255000000001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</row>
    <row r="1414" spans="1:12" ht="13.5" x14ac:dyDescent="0.25">
      <c r="A1414" s="3">
        <f>RSI!A1414</f>
        <v>44371</v>
      </c>
      <c r="B1414" s="2">
        <f>RSI!B1414</f>
        <v>1.4831000000000001</v>
      </c>
      <c r="C1414" s="2">
        <f>RSI!I1414</f>
        <v>71.204231654730492</v>
      </c>
      <c r="D1414" s="2">
        <f>MACD!E1414</f>
        <v>-4.2111759223011358E-3</v>
      </c>
      <c r="E1414" s="2">
        <f>MACD!F1414</f>
        <v>6.5006936543989449E-3</v>
      </c>
      <c r="F1414" s="2">
        <f>'Moving Avg'!D1414</f>
        <v>1.37558</v>
      </c>
      <c r="G1414" s="2">
        <f>'Moving Avg'!F1414</f>
        <v>1.3566100000000001</v>
      </c>
      <c r="H1414" s="2">
        <f>'Moving Avg'!G1414</f>
        <v>1.3305800000000003</v>
      </c>
      <c r="I1414" s="2">
        <f>'Moving Avg'!H1414</f>
        <v>1.4025550000000002</v>
      </c>
      <c r="J1414" s="5" t="str">
        <f>OBV!F1414</f>
        <v>BULLISH</v>
      </c>
      <c r="K1414" s="5" t="str">
        <f>OBV!G1414</f>
        <v>STRONG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1.5497000000000001</v>
      </c>
      <c r="C1415" s="2">
        <f>RSI!I1415</f>
        <v>76.326555136869132</v>
      </c>
      <c r="D1415" s="2">
        <f>MACD!E1415</f>
        <v>-1.8656790885162478E-2</v>
      </c>
      <c r="E1415" s="2">
        <f>MACD!F1415</f>
        <v>1.469196746486661E-3</v>
      </c>
      <c r="F1415" s="2">
        <f>'Moving Avg'!D1415</f>
        <v>1.4172400000000001</v>
      </c>
      <c r="G1415" s="2">
        <f>'Moving Avg'!F1415</f>
        <v>1.3643149999999999</v>
      </c>
      <c r="H1415" s="2">
        <f>'Moving Avg'!G1415</f>
        <v>1.3367460000000002</v>
      </c>
      <c r="I1415" s="2">
        <f>'Moving Avg'!H1415</f>
        <v>1.4032004999999999</v>
      </c>
      <c r="J1415" s="5" t="str">
        <f>OBV!F1415</f>
        <v>BULLISH</v>
      </c>
      <c r="K1415" s="5" t="str">
        <f>OBV!G1415</f>
        <v>STRONG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1.5497000000000001</v>
      </c>
      <c r="C1416" s="2">
        <f>RSI!I1416</f>
        <v>76.326555136869132</v>
      </c>
      <c r="D1416" s="2">
        <f>MACD!E1416</f>
        <v>-3.5887323509795621E-2</v>
      </c>
      <c r="E1416" s="2">
        <f>MACD!F1416</f>
        <v>-6.0021073047697958E-3</v>
      </c>
      <c r="F1416" s="2">
        <f>'Moving Avg'!D1416</f>
        <v>1.4647199999999998</v>
      </c>
      <c r="G1416" s="2">
        <f>'Moving Avg'!F1416</f>
        <v>1.3722300000000003</v>
      </c>
      <c r="H1416" s="2">
        <f>'Moving Avg'!G1416</f>
        <v>1.3427440000000004</v>
      </c>
      <c r="I1416" s="2">
        <f>'Moving Avg'!H1416</f>
        <v>1.4038459999999997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1.583</v>
      </c>
      <c r="C1417" s="2">
        <f>RSI!I1417</f>
        <v>78.540178854468238</v>
      </c>
      <c r="D1417" s="2">
        <f>MACD!E1417</f>
        <v>-5.2716517748356617E-2</v>
      </c>
      <c r="E1417" s="2">
        <f>MACD!F1417</f>
        <v>-1.5344989393487161E-2</v>
      </c>
      <c r="F1417" s="2">
        <f>'Moving Avg'!D1417</f>
        <v>1.5130400000000002</v>
      </c>
      <c r="G1417" s="2">
        <f>'Moving Avg'!F1417</f>
        <v>1.3820200000000002</v>
      </c>
      <c r="H1417" s="2">
        <f>'Moving Avg'!G1417</f>
        <v>1.3494920000000006</v>
      </c>
      <c r="I1417" s="2">
        <f>'Moving Avg'!H1417</f>
        <v>1.4048454999999997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1.583</v>
      </c>
      <c r="C1418" s="2">
        <f>RSI!I1418</f>
        <v>78.540178854468238</v>
      </c>
      <c r="D1418" s="2">
        <f>MACD!E1418</f>
        <v>-6.75181198697552E-2</v>
      </c>
      <c r="E1418" s="2">
        <f>MACD!F1418</f>
        <v>-2.5779615488740769E-2</v>
      </c>
      <c r="F1418" s="2">
        <f>'Moving Avg'!D1418</f>
        <v>1.5497000000000001</v>
      </c>
      <c r="G1418" s="2">
        <f>'Moving Avg'!F1418</f>
        <v>1.393265</v>
      </c>
      <c r="H1418" s="2">
        <f>'Moving Avg'!G1418</f>
        <v>1.3567400000000003</v>
      </c>
      <c r="I1418" s="2">
        <f>'Moving Avg'!H1418</f>
        <v>1.4056574999999998</v>
      </c>
      <c r="J1418" s="5" t="str">
        <f>OBV!F1418</f>
        <v>BULLISH</v>
      </c>
      <c r="K1418" s="5" t="str">
        <f>OBV!G1418</f>
        <v>STRONG</v>
      </c>
      <c r="L1418" s="5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1.5871999999999999</v>
      </c>
      <c r="C1419" s="2">
        <f>RSI!I1419</f>
        <v>78.829741755793563</v>
      </c>
      <c r="D1419" s="2">
        <f>MACD!E1419</f>
        <v>-8.2088399368061671E-2</v>
      </c>
      <c r="E1419" s="2">
        <f>MACD!F1419</f>
        <v>-3.7041372264604952E-2</v>
      </c>
      <c r="F1419" s="2">
        <f>'Moving Avg'!D1419</f>
        <v>1.5705200000000001</v>
      </c>
      <c r="G1419" s="2">
        <f>'Moving Avg'!F1419</f>
        <v>1.4049299999999998</v>
      </c>
      <c r="H1419" s="2">
        <f>'Moving Avg'!G1419</f>
        <v>1.3638220000000003</v>
      </c>
      <c r="I1419" s="2">
        <f>'Moving Avg'!H1419</f>
        <v>1.4063029999999999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1.5913999999999999</v>
      </c>
      <c r="C1420" s="2">
        <f>RSI!I1420</f>
        <v>79.132964834334032</v>
      </c>
      <c r="D1420" s="2">
        <f>MACD!E1420</f>
        <v>-9.4498294708694086E-2</v>
      </c>
      <c r="E1420" s="2">
        <f>MACD!F1420</f>
        <v>-4.8532756753422779E-2</v>
      </c>
      <c r="F1420" s="2">
        <f>'Moving Avg'!D1420</f>
        <v>1.5788600000000002</v>
      </c>
      <c r="G1420" s="2">
        <f>'Moving Avg'!F1420</f>
        <v>1.41743</v>
      </c>
      <c r="H1420" s="2">
        <f>'Moving Avg'!G1420</f>
        <v>1.370654</v>
      </c>
      <c r="I1420" s="2">
        <f>'Moving Avg'!H1420</f>
        <v>1.4071779999999998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1.5913999999999999</v>
      </c>
      <c r="C1421" s="2">
        <f>RSI!I1421</f>
        <v>79.132964834334032</v>
      </c>
      <c r="D1421" s="2">
        <f>MACD!E1421</f>
        <v>-0.1104701694660708</v>
      </c>
      <c r="E1421" s="2">
        <f>MACD!F1421</f>
        <v>-6.0920239295952389E-2</v>
      </c>
      <c r="F1421" s="2">
        <f>'Moving Avg'!D1421</f>
        <v>1.5871999999999999</v>
      </c>
      <c r="G1421" s="2">
        <f>'Moving Avg'!F1421</f>
        <v>1.4307650000000001</v>
      </c>
      <c r="H1421" s="2">
        <f>'Moving Avg'!G1421</f>
        <v>1.3776539999999999</v>
      </c>
      <c r="I1421" s="2">
        <f>'Moving Avg'!H1421</f>
        <v>1.4080529999999998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1.5913999999999999</v>
      </c>
      <c r="C1422" s="2">
        <f>RSI!I1422</f>
        <v>79.132964834334032</v>
      </c>
      <c r="D1422" s="2">
        <f>MACD!E1422</f>
        <v>-0.12042853094873229</v>
      </c>
      <c r="E1422" s="2">
        <f>MACD!F1422</f>
        <v>-7.282189762650837E-2</v>
      </c>
      <c r="F1422" s="2">
        <f>'Moving Avg'!D1422</f>
        <v>1.5888800000000001</v>
      </c>
      <c r="G1422" s="2">
        <f>'Moving Avg'!F1422</f>
        <v>1.4440999999999999</v>
      </c>
      <c r="H1422" s="2">
        <f>'Moving Avg'!G1422</f>
        <v>1.3839859999999999</v>
      </c>
      <c r="I1422" s="2">
        <f>'Moving Avg'!H1422</f>
        <v>1.4091155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</row>
    <row r="1423" spans="1:12" ht="13.5" x14ac:dyDescent="0.25">
      <c r="A1423" s="3">
        <f>RSI!A1423</f>
        <v>44384</v>
      </c>
      <c r="B1423" s="2">
        <f>RSI!B1423</f>
        <v>1.6164000000000001</v>
      </c>
      <c r="C1423" s="2">
        <f>RSI!I1423</f>
        <v>81.141117892433243</v>
      </c>
      <c r="D1423" s="2">
        <f>MACD!E1423</f>
        <v>-0.12258988503402302</v>
      </c>
      <c r="E1423" s="2">
        <f>MACD!F1423</f>
        <v>-8.2775495108011299E-2</v>
      </c>
      <c r="F1423" s="2">
        <f>'Moving Avg'!D1423</f>
        <v>1.5955600000000001</v>
      </c>
      <c r="G1423" s="2">
        <f>'Moving Avg'!F1423</f>
        <v>1.4578499999999999</v>
      </c>
      <c r="H1423" s="2">
        <f>'Moving Avg'!G1423</f>
        <v>1.3899860000000002</v>
      </c>
      <c r="I1423" s="2">
        <f>'Moving Avg'!H1423</f>
        <v>1.4101155000000003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</row>
    <row r="1424" spans="1:12" ht="13.5" x14ac:dyDescent="0.25">
      <c r="A1424" s="3">
        <f>RSI!A1424</f>
        <v>44385</v>
      </c>
      <c r="B1424" s="2">
        <f>RSI!B1424</f>
        <v>1.6342000000000001</v>
      </c>
      <c r="C1424" s="2">
        <f>RSI!I1424</f>
        <v>82.437094338789478</v>
      </c>
      <c r="D1424" s="2">
        <f>MACD!E1424</f>
        <v>-0.1138434828497461</v>
      </c>
      <c r="E1424" s="2">
        <f>MACD!F1424</f>
        <v>-8.8989092656358265E-2</v>
      </c>
      <c r="F1424" s="2">
        <f>'Moving Avg'!D1424</f>
        <v>1.6049599999999997</v>
      </c>
      <c r="G1424" s="2">
        <f>'Moving Avg'!F1424</f>
        <v>1.4716549999999997</v>
      </c>
      <c r="H1424" s="2">
        <f>'Moving Avg'!G1424</f>
        <v>1.3950920000000002</v>
      </c>
      <c r="I1424" s="2">
        <f>'Moving Avg'!H1424</f>
        <v>1.4112045000000004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1.6385000000000001</v>
      </c>
      <c r="C1425" s="2">
        <f>RSI!I1425</f>
        <v>82.745565822008288</v>
      </c>
      <c r="D1425" s="2">
        <f>MACD!E1425</f>
        <v>-9.7487828912210306E-2</v>
      </c>
      <c r="E1425" s="2">
        <f>MACD!F1425</f>
        <v>-9.0688839907528684E-2</v>
      </c>
      <c r="F1425" s="2">
        <f>'Moving Avg'!D1425</f>
        <v>1.6143799999999999</v>
      </c>
      <c r="G1425" s="2">
        <f>'Moving Avg'!F1425</f>
        <v>1.4860949999999997</v>
      </c>
      <c r="H1425" s="2">
        <f>'Moving Avg'!G1425</f>
        <v>1.399618</v>
      </c>
      <c r="I1425" s="2">
        <f>'Moving Avg'!H1425</f>
        <v>1.4125235000000007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1.6597999999999999</v>
      </c>
      <c r="C1426" s="2">
        <f>RSI!I1426</f>
        <v>84.223717991913588</v>
      </c>
      <c r="D1426" s="2">
        <f>MACD!E1426</f>
        <v>-8.6152341309728264E-2</v>
      </c>
      <c r="E1426" s="2">
        <f>MACD!F1426</f>
        <v>-8.9781540187968606E-2</v>
      </c>
      <c r="F1426" s="2">
        <f>'Moving Avg'!D1426</f>
        <v>1.6280600000000001</v>
      </c>
      <c r="G1426" s="2">
        <f>'Moving Avg'!F1426</f>
        <v>1.50285</v>
      </c>
      <c r="H1426" s="2">
        <f>'Moving Avg'!G1426</f>
        <v>1.4042360000000005</v>
      </c>
      <c r="I1426" s="2">
        <f>'Moving Avg'!H1426</f>
        <v>1.4139695000000003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1.7069000000000001</v>
      </c>
      <c r="C1427" s="2">
        <f>RSI!I1427</f>
        <v>86.896848551806556</v>
      </c>
      <c r="D1427" s="2">
        <f>MACD!E1427</f>
        <v>-7.590998103644786E-2</v>
      </c>
      <c r="E1427" s="2">
        <f>MACD!F1427</f>
        <v>-8.700722835766446E-2</v>
      </c>
      <c r="F1427" s="2">
        <f>'Moving Avg'!D1427</f>
        <v>1.6511600000000002</v>
      </c>
      <c r="G1427" s="2">
        <f>'Moving Avg'!F1427</f>
        <v>1.5215400000000001</v>
      </c>
      <c r="H1427" s="2">
        <f>'Moving Avg'!G1427</f>
        <v>1.4101300000000003</v>
      </c>
      <c r="I1427" s="2">
        <f>'Moving Avg'!H1427</f>
        <v>1.4156510000000007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1.7069000000000001</v>
      </c>
      <c r="C1428" s="2">
        <f>RSI!I1428</f>
        <v>86.896848551806556</v>
      </c>
      <c r="D1428" s="2">
        <f>MACD!E1428</f>
        <v>-6.8432234599701935E-2</v>
      </c>
      <c r="E1428" s="2">
        <f>MACD!F1428</f>
        <v>-8.3292229606071966E-2</v>
      </c>
      <c r="F1428" s="2">
        <f>'Moving Avg'!D1428</f>
        <v>1.66926</v>
      </c>
      <c r="G1428" s="2">
        <f>'Moving Avg'!F1428</f>
        <v>1.5400250000000002</v>
      </c>
      <c r="H1428" s="2">
        <f>'Moving Avg'!G1428</f>
        <v>1.4164400000000004</v>
      </c>
      <c r="I1428" s="2">
        <f>'Moving Avg'!H1428</f>
        <v>1.4171450000000005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1.6983999999999999</v>
      </c>
      <c r="C1429" s="2">
        <f>RSI!I1429</f>
        <v>83.920717284813179</v>
      </c>
      <c r="D1429" s="2">
        <f>MACD!E1429</f>
        <v>-6.1929929162368502E-2</v>
      </c>
      <c r="E1429" s="2">
        <f>MACD!F1429</f>
        <v>-7.9019769517331279E-2</v>
      </c>
      <c r="F1429" s="2">
        <f>'Moving Avg'!D1429</f>
        <v>1.6821000000000002</v>
      </c>
      <c r="G1429" s="2">
        <f>'Moving Avg'!F1429</f>
        <v>1.55829</v>
      </c>
      <c r="H1429" s="2">
        <f>'Moving Avg'!G1429</f>
        <v>1.4238300000000006</v>
      </c>
      <c r="I1429" s="2">
        <f>'Moving Avg'!H1429</f>
        <v>1.4185965000000005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1.724</v>
      </c>
      <c r="C1430" s="2">
        <f>RSI!I1430</f>
        <v>85.528300007062541</v>
      </c>
      <c r="D1430" s="2">
        <f>MACD!E1430</f>
        <v>-5.8647155054345257E-2</v>
      </c>
      <c r="E1430" s="2">
        <f>MACD!F1430</f>
        <v>-7.4945246624734077E-2</v>
      </c>
      <c r="F1430" s="2">
        <f>'Moving Avg'!D1430</f>
        <v>1.6992</v>
      </c>
      <c r="G1430" s="2">
        <f>'Moving Avg'!F1430</f>
        <v>1.57742</v>
      </c>
      <c r="H1430" s="2">
        <f>'Moving Avg'!G1430</f>
        <v>1.4320640000000007</v>
      </c>
      <c r="I1430" s="2">
        <f>'Moving Avg'!H1430</f>
        <v>1.4201760000000001</v>
      </c>
      <c r="J1430" s="5" t="str">
        <f>OBV!F1430</f>
        <v>BULLISH</v>
      </c>
      <c r="K1430" s="5" t="str">
        <f>OBV!G1430</f>
        <v>STRONG</v>
      </c>
      <c r="L1430" s="5" t="str">
        <f>OBV!H1430</f>
        <v>CONFIRMED BULLISH</v>
      </c>
    </row>
    <row r="1431" spans="1:12" ht="13.5" x14ac:dyDescent="0.25">
      <c r="A1431" s="3">
        <f>RSI!A1431</f>
        <v>44396</v>
      </c>
      <c r="B1431" s="2">
        <f>RSI!B1431</f>
        <v>1.8224</v>
      </c>
      <c r="C1431" s="2">
        <f>RSI!I1431</f>
        <v>89.764355693514887</v>
      </c>
      <c r="D1431" s="2">
        <f>MACD!E1431</f>
        <v>-6.4206837390744731E-2</v>
      </c>
      <c r="E1431" s="2">
        <f>MACD!F1431</f>
        <v>-7.2797564777936211E-2</v>
      </c>
      <c r="F1431" s="2">
        <f>'Moving Avg'!D1431</f>
        <v>1.7317199999999999</v>
      </c>
      <c r="G1431" s="2">
        <f>'Moving Avg'!F1431</f>
        <v>1.6029250000000002</v>
      </c>
      <c r="H1431" s="2">
        <f>'Moving Avg'!G1431</f>
        <v>1.4423500000000005</v>
      </c>
      <c r="I1431" s="2">
        <f>'Moving Avg'!H1431</f>
        <v>1.4222895000000002</v>
      </c>
      <c r="J1431" s="5" t="str">
        <f>OBV!F1431</f>
        <v>BULLISH</v>
      </c>
      <c r="K1431" s="5" t="str">
        <f>OBV!G1431</f>
        <v>STRONG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1.7754000000000001</v>
      </c>
      <c r="C1432" s="2">
        <f>RSI!I1432</f>
        <v>78.017501204483651</v>
      </c>
      <c r="D1432" s="2">
        <f>MACD!E1432</f>
        <v>-6.6982009165522216E-2</v>
      </c>
      <c r="E1432" s="2">
        <f>MACD!F1432</f>
        <v>-7.1634453655453414E-2</v>
      </c>
      <c r="F1432" s="2">
        <f>'Moving Avg'!D1432</f>
        <v>1.74542</v>
      </c>
      <c r="G1432" s="2">
        <f>'Moving Avg'!F1432</f>
        <v>1.624625</v>
      </c>
      <c r="H1432" s="2">
        <f>'Moving Avg'!G1432</f>
        <v>1.4524460000000006</v>
      </c>
      <c r="I1432" s="2">
        <f>'Moving Avg'!H1432</f>
        <v>1.4241885000000005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1.7454000000000001</v>
      </c>
      <c r="C1433" s="2">
        <f>RSI!I1433</f>
        <v>71.578638229177059</v>
      </c>
      <c r="D1433" s="2">
        <f>MACD!E1433</f>
        <v>-6.4421451334758073E-2</v>
      </c>
      <c r="E1433" s="2">
        <f>MACD!F1433</f>
        <v>-7.0191853191314352E-2</v>
      </c>
      <c r="F1433" s="2">
        <f>'Moving Avg'!D1433</f>
        <v>1.7531199999999998</v>
      </c>
      <c r="G1433" s="2">
        <f>'Moving Avg'!F1433</f>
        <v>1.6419100000000004</v>
      </c>
      <c r="H1433" s="2">
        <f>'Moving Avg'!G1433</f>
        <v>1.4611920000000007</v>
      </c>
      <c r="I1433" s="2">
        <f>'Moving Avg'!H1433</f>
        <v>1.4257295000000005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1.6940999999999999</v>
      </c>
      <c r="C1434" s="2">
        <f>RSI!I1434</f>
        <v>62.135096237785142</v>
      </c>
      <c r="D1434" s="2">
        <f>MACD!E1434</f>
        <v>-5.6612792620230223E-2</v>
      </c>
      <c r="E1434" s="2">
        <f>MACD!F1434</f>
        <v>-6.7476041077097537E-2</v>
      </c>
      <c r="F1434" s="2">
        <f>'Moving Avg'!D1434</f>
        <v>1.7522600000000002</v>
      </c>
      <c r="G1434" s="2">
        <f>'Moving Avg'!F1434</f>
        <v>1.6524600000000003</v>
      </c>
      <c r="H1434" s="2">
        <f>'Moving Avg'!G1434</f>
        <v>1.4696620000000005</v>
      </c>
      <c r="I1434" s="2">
        <f>'Moving Avg'!H1434</f>
        <v>1.4269515000000004</v>
      </c>
      <c r="J1434" s="5" t="str">
        <f>OBV!F1434</f>
        <v>BULLISH</v>
      </c>
      <c r="K1434" s="5" t="str">
        <f>OBV!G1434</f>
        <v>NEUTRAL</v>
      </c>
      <c r="L1434" s="5" t="str">
        <f>OBV!H1434</f>
        <v>BULLISH DIVERGENCE</v>
      </c>
    </row>
    <row r="1435" spans="1:12" ht="13.5" x14ac:dyDescent="0.25">
      <c r="A1435" s="3">
        <f>RSI!A1435</f>
        <v>44404</v>
      </c>
      <c r="B1435" s="2">
        <f>RSI!B1435</f>
        <v>1.7411000000000001</v>
      </c>
      <c r="C1435" s="2">
        <f>RSI!I1435</f>
        <v>66.496327130816468</v>
      </c>
      <c r="D1435" s="2">
        <f>MACD!E1435</f>
        <v>-5.3352301688674553E-2</v>
      </c>
      <c r="E1435" s="2">
        <f>MACD!F1435</f>
        <v>-6.4651293199412943E-2</v>
      </c>
      <c r="F1435" s="2">
        <f>'Moving Avg'!D1435</f>
        <v>1.7556799999999999</v>
      </c>
      <c r="G1435" s="2">
        <f>'Moving Avg'!F1435</f>
        <v>1.6620300000000003</v>
      </c>
      <c r="H1435" s="2">
        <f>'Moving Avg'!G1435</f>
        <v>1.4787380000000001</v>
      </c>
      <c r="I1435" s="2">
        <f>'Moving Avg'!H1435</f>
        <v>1.4286165000000006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1.724</v>
      </c>
      <c r="C1436" s="2">
        <f>RSI!I1436</f>
        <v>63.624998234868208</v>
      </c>
      <c r="D1436" s="2">
        <f>MACD!E1436</f>
        <v>-4.6815423589151806E-2</v>
      </c>
      <c r="E1436" s="2">
        <f>MACD!F1436</f>
        <v>-6.1084119277360724E-2</v>
      </c>
      <c r="F1436" s="2">
        <f>'Moving Avg'!D1436</f>
        <v>1.736</v>
      </c>
      <c r="G1436" s="2">
        <f>'Moving Avg'!F1436</f>
        <v>1.6707450000000001</v>
      </c>
      <c r="H1436" s="2">
        <f>'Moving Avg'!G1436</f>
        <v>1.4881400000000002</v>
      </c>
      <c r="I1436" s="2">
        <f>'Moving Avg'!H1436</f>
        <v>1.4299670000000007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1.7325999999999999</v>
      </c>
      <c r="C1437" s="2">
        <f>RSI!I1437</f>
        <v>64.456255559955537</v>
      </c>
      <c r="D1437" s="2">
        <f>MACD!E1437</f>
        <v>-3.5282935920418534E-2</v>
      </c>
      <c r="E1437" s="2">
        <f>MACD!F1437</f>
        <v>-5.5923882605972294E-2</v>
      </c>
      <c r="F1437" s="2">
        <f>'Moving Avg'!D1437</f>
        <v>1.7274400000000001</v>
      </c>
      <c r="G1437" s="2">
        <f>'Moving Avg'!F1437</f>
        <v>1.6782250000000001</v>
      </c>
      <c r="H1437" s="2">
        <f>'Moving Avg'!G1437</f>
        <v>1.4970460000000003</v>
      </c>
      <c r="I1437" s="2">
        <f>'Moving Avg'!H1437</f>
        <v>1.4316730000000004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</row>
    <row r="1438" spans="1:12" ht="13.5" x14ac:dyDescent="0.25">
      <c r="A1438" s="3">
        <f>RSI!A1438</f>
        <v>44407</v>
      </c>
      <c r="B1438" s="2">
        <f>RSI!B1438</f>
        <v>1.7325999999999999</v>
      </c>
      <c r="C1438" s="2">
        <f>RSI!I1438</f>
        <v>64.456255559955537</v>
      </c>
      <c r="D1438" s="2">
        <f>MACD!E1438</f>
        <v>-2.6138303861776402E-2</v>
      </c>
      <c r="E1438" s="2">
        <f>MACD!F1438</f>
        <v>-4.9966766857133117E-2</v>
      </c>
      <c r="F1438" s="2">
        <f>'Moving Avg'!D1438</f>
        <v>1.72488</v>
      </c>
      <c r="G1438" s="2">
        <f>'Moving Avg'!F1438</f>
        <v>1.685705</v>
      </c>
      <c r="H1438" s="2">
        <f>'Moving Avg'!G1438</f>
        <v>1.5056200000000004</v>
      </c>
      <c r="I1438" s="2">
        <f>'Moving Avg'!H1438</f>
        <v>1.4331705000000001</v>
      </c>
      <c r="J1438" s="5" t="str">
        <f>OBV!F1438</f>
        <v>BULLISH</v>
      </c>
      <c r="K1438" s="5" t="str">
        <f>OBV!G1438</f>
        <v>NEUTRAL</v>
      </c>
      <c r="L1438" s="5" t="str">
        <f>OBV!H1438</f>
        <v>BULLISH DIVERGENCE</v>
      </c>
    </row>
    <row r="1439" spans="1:12" ht="13.5" x14ac:dyDescent="0.25">
      <c r="A1439" s="3">
        <f>RSI!A1439</f>
        <v>44410</v>
      </c>
      <c r="B1439" s="2">
        <f>RSI!B1439</f>
        <v>1.7325999999999999</v>
      </c>
      <c r="C1439" s="2">
        <f>RSI!I1439</f>
        <v>64.456255559955537</v>
      </c>
      <c r="D1439" s="2">
        <f>MACD!E1439</f>
        <v>-2.0276403486922501E-2</v>
      </c>
      <c r="E1439" s="2">
        <f>MACD!F1439</f>
        <v>-4.4028694183090994E-2</v>
      </c>
      <c r="F1439" s="2">
        <f>'Moving Avg'!D1439</f>
        <v>1.73258</v>
      </c>
      <c r="G1439" s="2">
        <f>'Moving Avg'!F1439</f>
        <v>1.6929750000000001</v>
      </c>
      <c r="H1439" s="2">
        <f>'Moving Avg'!G1439</f>
        <v>1.5136940000000003</v>
      </c>
      <c r="I1439" s="2">
        <f>'Moving Avg'!H1439</f>
        <v>1.4346680000000001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1.7325999999999999</v>
      </c>
      <c r="C1440" s="2">
        <f>RSI!I1440</f>
        <v>64.456255559955537</v>
      </c>
      <c r="D1440" s="2">
        <f>MACD!E1440</f>
        <v>-1.1903958424152039E-2</v>
      </c>
      <c r="E1440" s="2">
        <f>MACD!F1440</f>
        <v>-3.7603747031303203E-2</v>
      </c>
      <c r="F1440" s="2">
        <f>'Moving Avg'!D1440</f>
        <v>1.7308799999999998</v>
      </c>
      <c r="G1440" s="2">
        <f>'Moving Avg'!F1440</f>
        <v>1.7000350000000002</v>
      </c>
      <c r="H1440" s="2">
        <f>'Moving Avg'!G1440</f>
        <v>1.5217680000000005</v>
      </c>
      <c r="I1440" s="2">
        <f>'Moving Avg'!H1440</f>
        <v>1.4360614999999999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1.7197</v>
      </c>
      <c r="C1441" s="2">
        <f>RSI!I1441</f>
        <v>61.615383904930518</v>
      </c>
      <c r="D1441" s="2">
        <f>MACD!E1441</f>
        <v>1.0787318572880622E-2</v>
      </c>
      <c r="E1441" s="2">
        <f>MACD!F1441</f>
        <v>-2.7925533910466437E-2</v>
      </c>
      <c r="F1441" s="2">
        <f>'Moving Avg'!D1441</f>
        <v>1.7300200000000001</v>
      </c>
      <c r="G1441" s="2">
        <f>'Moving Avg'!F1441</f>
        <v>1.7064500000000007</v>
      </c>
      <c r="H1441" s="2">
        <f>'Moving Avg'!G1441</f>
        <v>1.5295000000000005</v>
      </c>
      <c r="I1441" s="2">
        <f>'Moving Avg'!H1441</f>
        <v>1.4373904999999996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1.7112000000000001</v>
      </c>
      <c r="C1442" s="2">
        <f>RSI!I1442</f>
        <v>59.746789628932255</v>
      </c>
      <c r="D1442" s="2">
        <f>MACD!E1442</f>
        <v>2.3011682960038859E-2</v>
      </c>
      <c r="E1442" s="2">
        <f>MACD!F1442</f>
        <v>-1.7738090536365381E-2</v>
      </c>
      <c r="F1442" s="2">
        <f>'Moving Avg'!D1442</f>
        <v>1.7257400000000001</v>
      </c>
      <c r="G1442" s="2">
        <f>'Moving Avg'!F1442</f>
        <v>1.7124400000000002</v>
      </c>
      <c r="H1442" s="2">
        <f>'Moving Avg'!G1442</f>
        <v>1.5363120000000001</v>
      </c>
      <c r="I1442" s="2">
        <f>'Moving Avg'!H1442</f>
        <v>1.4384684999999997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1.7112000000000001</v>
      </c>
      <c r="C1443" s="2">
        <f>RSI!I1443</f>
        <v>59.746789628932255</v>
      </c>
      <c r="D1443" s="2">
        <f>MACD!E1443</f>
        <v>2.844317434074628E-2</v>
      </c>
      <c r="E1443" s="2">
        <f>MACD!F1443</f>
        <v>-8.5018375609430506E-3</v>
      </c>
      <c r="F1443" s="2">
        <f>'Moving Avg'!D1443</f>
        <v>1.72146</v>
      </c>
      <c r="G1443" s="2">
        <f>'Moving Avg'!F1443</f>
        <v>1.7171800000000002</v>
      </c>
      <c r="H1443" s="2">
        <f>'Moving Avg'!G1443</f>
        <v>1.5424580000000006</v>
      </c>
      <c r="I1443" s="2">
        <f>'Moving Avg'!H1443</f>
        <v>1.4395464999999994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1.7282999999999999</v>
      </c>
      <c r="C1444" s="2">
        <f>RSI!I1444</f>
        <v>62.40679068824879</v>
      </c>
      <c r="D1444" s="2">
        <f>MACD!E1444</f>
        <v>2.3605246797531398E-2</v>
      </c>
      <c r="E1444" s="2">
        <f>MACD!F1444</f>
        <v>-2.0804206892481606E-3</v>
      </c>
      <c r="F1444" s="2">
        <f>'Moving Avg'!D1444</f>
        <v>1.7205999999999999</v>
      </c>
      <c r="G1444" s="2">
        <f>'Moving Avg'!F1444</f>
        <v>1.7218850000000003</v>
      </c>
      <c r="H1444" s="2">
        <f>'Moving Avg'!G1444</f>
        <v>1.5489460000000006</v>
      </c>
      <c r="I1444" s="2">
        <f>'Moving Avg'!H1444</f>
        <v>1.4407934999999992</v>
      </c>
      <c r="J1444" s="5" t="str">
        <f>OBV!F1444</f>
        <v>BULLISH</v>
      </c>
      <c r="K1444" s="5" t="str">
        <f>OBV!G1444</f>
        <v>NEUTRAL</v>
      </c>
      <c r="L1444" s="5" t="str">
        <f>OBV!H1444</f>
        <v>BULLISH DIVERGENCE</v>
      </c>
    </row>
    <row r="1445" spans="1:12" ht="13.5" x14ac:dyDescent="0.25">
      <c r="A1445" s="3">
        <f>RSI!A1445</f>
        <v>44419</v>
      </c>
      <c r="B1445" s="2">
        <f>RSI!B1445</f>
        <v>1.724</v>
      </c>
      <c r="C1445" s="2">
        <f>RSI!I1445</f>
        <v>61.3096380112624</v>
      </c>
      <c r="D1445" s="2">
        <f>MACD!E1445</f>
        <v>2.670538622324603E-2</v>
      </c>
      <c r="E1445" s="2">
        <f>MACD!F1445</f>
        <v>3.6767406932506782E-3</v>
      </c>
      <c r="F1445" s="2">
        <f>'Moving Avg'!D1445</f>
        <v>1.71888</v>
      </c>
      <c r="G1445" s="2">
        <f>'Moving Avg'!F1445</f>
        <v>1.7261600000000001</v>
      </c>
      <c r="H1445" s="2">
        <f>'Moving Avg'!G1445</f>
        <v>1.5555140000000003</v>
      </c>
      <c r="I1445" s="2">
        <f>'Moving Avg'!H1445</f>
        <v>1.441956499999999</v>
      </c>
      <c r="J1445" s="5" t="str">
        <f>OBV!F1445</f>
        <v>BULLISH</v>
      </c>
      <c r="K1445" s="5" t="str">
        <f>OBV!G1445</f>
        <v>NEUTRAL</v>
      </c>
      <c r="L1445" s="5" t="str">
        <f>OBV!H1445</f>
        <v>BULLISH DIVERGENCE</v>
      </c>
    </row>
    <row r="1446" spans="1:12" ht="13.5" x14ac:dyDescent="0.25">
      <c r="A1446" s="3">
        <f>RSI!A1446</f>
        <v>44420</v>
      </c>
      <c r="B1446" s="2">
        <f>RSI!B1446</f>
        <v>1.7282999999999999</v>
      </c>
      <c r="C1446" s="2">
        <f>RSI!I1446</f>
        <v>62.028552204291778</v>
      </c>
      <c r="D1446" s="2">
        <f>MACD!E1446</f>
        <v>2.6075519548540704E-2</v>
      </c>
      <c r="E1446" s="2">
        <f>MACD!F1446</f>
        <v>8.1564964643086844E-3</v>
      </c>
      <c r="F1446" s="2">
        <f>'Moving Avg'!D1446</f>
        <v>1.7206000000000004</v>
      </c>
      <c r="G1446" s="2">
        <f>'Moving Avg'!F1446</f>
        <v>1.7295850000000002</v>
      </c>
      <c r="H1446" s="2">
        <f>'Moving Avg'!G1446</f>
        <v>1.5622520000000002</v>
      </c>
      <c r="I1446" s="2">
        <f>'Moving Avg'!H1446</f>
        <v>1.4431409999999989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1.7796000000000001</v>
      </c>
      <c r="C1447" s="2">
        <f>RSI!I1447</f>
        <v>69.346481224533164</v>
      </c>
      <c r="D1447" s="2">
        <f>MACD!E1447</f>
        <v>2.2758951418232698E-2</v>
      </c>
      <c r="E1447" s="2">
        <f>MACD!F1447</f>
        <v>1.1076987455093487E-2</v>
      </c>
      <c r="F1447" s="2">
        <f>'Moving Avg'!D1447</f>
        <v>1.73428</v>
      </c>
      <c r="G1447" s="2">
        <f>'Moving Avg'!F1447</f>
        <v>1.7332200000000004</v>
      </c>
      <c r="H1447" s="2">
        <f>'Moving Avg'!G1447</f>
        <v>1.5701000000000005</v>
      </c>
      <c r="I1447" s="2">
        <f>'Moving Avg'!H1447</f>
        <v>1.4447279999999989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1.8224</v>
      </c>
      <c r="C1448" s="2">
        <f>RSI!I1448</f>
        <v>73.870933554819899</v>
      </c>
      <c r="D1448" s="2">
        <f>MACD!E1448</f>
        <v>1.6195156428182589E-2</v>
      </c>
      <c r="E1448" s="2">
        <f>MACD!F1448</f>
        <v>1.2100621249711308E-2</v>
      </c>
      <c r="F1448" s="2">
        <f>'Moving Avg'!D1448</f>
        <v>1.7565200000000001</v>
      </c>
      <c r="G1448" s="2">
        <f>'Moving Avg'!F1448</f>
        <v>1.7389950000000005</v>
      </c>
      <c r="H1448" s="2">
        <f>'Moving Avg'!G1448</f>
        <v>1.5793860000000002</v>
      </c>
      <c r="I1448" s="2">
        <f>'Moving Avg'!H1448</f>
        <v>1.446549499999999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</row>
    <row r="1449" spans="1:12" ht="13.5" x14ac:dyDescent="0.25">
      <c r="A1449" s="3">
        <f>RSI!A1449</f>
        <v>44426</v>
      </c>
      <c r="B1449" s="2">
        <f>RSI!B1449</f>
        <v>1.831</v>
      </c>
      <c r="C1449" s="2">
        <f>RSI!I1449</f>
        <v>74.679647252252892</v>
      </c>
      <c r="D1449" s="2">
        <f>MACD!E1449</f>
        <v>9.20762295816413E-3</v>
      </c>
      <c r="E1449" s="2">
        <f>MACD!F1449</f>
        <v>1.1522021591401874E-2</v>
      </c>
      <c r="F1449" s="2">
        <f>'Moving Avg'!D1449</f>
        <v>1.7770600000000001</v>
      </c>
      <c r="G1449" s="2">
        <f>'Moving Avg'!F1449</f>
        <v>1.7456250000000004</v>
      </c>
      <c r="H1449" s="2">
        <f>'Moving Avg'!G1449</f>
        <v>1.5889280000000001</v>
      </c>
      <c r="I1449" s="2">
        <f>'Moving Avg'!H1449</f>
        <v>1.4484559999999991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</row>
    <row r="1450" spans="1:12" ht="13.5" x14ac:dyDescent="0.25">
      <c r="A1450" s="3">
        <f>RSI!A1450</f>
        <v>44427</v>
      </c>
      <c r="B1450" s="2">
        <f>RSI!B1450</f>
        <v>1.831</v>
      </c>
      <c r="C1450" s="2">
        <f>RSI!I1450</f>
        <v>74.679647252252892</v>
      </c>
      <c r="D1450" s="2">
        <f>MACD!E1450</f>
        <v>2.5067620006493652E-3</v>
      </c>
      <c r="E1450" s="2">
        <f>MACD!F1450</f>
        <v>9.718969673251374E-3</v>
      </c>
      <c r="F1450" s="2">
        <f>'Moving Avg'!D1450</f>
        <v>1.7984599999999999</v>
      </c>
      <c r="G1450" s="2">
        <f>'Moving Avg'!F1450</f>
        <v>1.7509750000000004</v>
      </c>
      <c r="H1450" s="2">
        <f>'Moving Avg'!G1450</f>
        <v>1.5987200000000001</v>
      </c>
      <c r="I1450" s="2">
        <f>'Moving Avg'!H1450</f>
        <v>1.4503829999999991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</row>
    <row r="1451" spans="1:12" ht="13.5" x14ac:dyDescent="0.25">
      <c r="A1451" s="3">
        <f>RSI!A1451</f>
        <v>44428</v>
      </c>
      <c r="B1451" s="2">
        <f>RSI!B1451</f>
        <v>1.8823000000000001</v>
      </c>
      <c r="C1451" s="2">
        <f>RSI!I1451</f>
        <v>79.145115242790155</v>
      </c>
      <c r="D1451" s="2">
        <f>MACD!E1451</f>
        <v>-9.6777502823113259E-3</v>
      </c>
      <c r="E1451" s="2">
        <f>MACD!F1451</f>
        <v>5.8396256821388343E-3</v>
      </c>
      <c r="F1451" s="2">
        <f>'Moving Avg'!D1451</f>
        <v>1.8292600000000001</v>
      </c>
      <c r="G1451" s="2">
        <f>'Moving Avg'!F1451</f>
        <v>1.75397</v>
      </c>
      <c r="H1451" s="2">
        <f>'Moving Avg'!G1451</f>
        <v>1.6098720000000002</v>
      </c>
      <c r="I1451" s="2">
        <f>'Moving Avg'!H1451</f>
        <v>1.4523584999999992</v>
      </c>
      <c r="J1451" s="5" t="str">
        <f>OBV!F1451</f>
        <v>BULLISH</v>
      </c>
      <c r="K1451" s="5" t="str">
        <f>OBV!G1451</f>
        <v>STRONG</v>
      </c>
      <c r="L1451" s="5" t="str">
        <f>OBV!H1451</f>
        <v>CONFIRMED BULLISH</v>
      </c>
    </row>
    <row r="1452" spans="1:12" ht="13.5" x14ac:dyDescent="0.25">
      <c r="A1452" s="3">
        <f>RSI!A1452</f>
        <v>44431</v>
      </c>
      <c r="B1452" s="2">
        <f>RSI!B1452</f>
        <v>1.9679</v>
      </c>
      <c r="C1452" s="2">
        <f>RSI!I1452</f>
        <v>84.163794497383535</v>
      </c>
      <c r="D1452" s="2">
        <f>MACD!E1452</f>
        <v>-2.8615157338393926E-2</v>
      </c>
      <c r="E1452" s="2">
        <f>MACD!F1452</f>
        <v>-1.0513309219677179E-3</v>
      </c>
      <c r="F1452" s="2">
        <f>'Moving Avg'!D1452</f>
        <v>1.8669199999999999</v>
      </c>
      <c r="G1452" s="2">
        <f>'Moving Avg'!F1452</f>
        <v>1.763595</v>
      </c>
      <c r="H1452" s="2">
        <f>'Moving Avg'!G1452</f>
        <v>1.622736</v>
      </c>
      <c r="I1452" s="2">
        <f>'Moving Avg'!H1452</f>
        <v>1.4546994999999989</v>
      </c>
      <c r="J1452" s="5" t="str">
        <f>OBV!F1452</f>
        <v>BULLISH</v>
      </c>
      <c r="K1452" s="5" t="str">
        <f>OBV!G1452</f>
        <v>STRONG</v>
      </c>
      <c r="L1452" s="5" t="str">
        <f>OBV!H1452</f>
        <v>CONFIRMED BULLISH</v>
      </c>
    </row>
    <row r="1453" spans="1:12" ht="13.5" x14ac:dyDescent="0.25">
      <c r="A1453" s="3">
        <f>RSI!A1453</f>
        <v>44432</v>
      </c>
      <c r="B1453" s="2">
        <f>RSI!B1453</f>
        <v>1.9679</v>
      </c>
      <c r="C1453" s="2">
        <f>RSI!I1453</f>
        <v>84.163794497383535</v>
      </c>
      <c r="D1453" s="2">
        <f>MACD!E1453</f>
        <v>-4.6051414634887156E-2</v>
      </c>
      <c r="E1453" s="2">
        <f>MACD!F1453</f>
        <v>-1.0051347664551605E-2</v>
      </c>
      <c r="F1453" s="2">
        <f>'Moving Avg'!D1453</f>
        <v>1.89602</v>
      </c>
      <c r="G1453" s="2">
        <f>'Moving Avg'!F1453</f>
        <v>1.7747199999999999</v>
      </c>
      <c r="H1453" s="2">
        <f>'Moving Avg'!G1453</f>
        <v>1.6352660000000001</v>
      </c>
      <c r="I1453" s="2">
        <f>'Moving Avg'!H1453</f>
        <v>1.4569154999999987</v>
      </c>
      <c r="J1453" s="5" t="str">
        <f>OBV!F1453</f>
        <v>BULLISH</v>
      </c>
      <c r="K1453" s="5" t="str">
        <f>OBV!G1453</f>
        <v>STRONG</v>
      </c>
      <c r="L1453" s="5" t="str">
        <f>OBV!H1453</f>
        <v>CONFIRMED BULLISH</v>
      </c>
    </row>
    <row r="1454" spans="1:12" ht="13.5" x14ac:dyDescent="0.25">
      <c r="A1454" s="3">
        <f>RSI!A1454</f>
        <v>44433</v>
      </c>
      <c r="B1454" s="2">
        <f>RSI!B1454</f>
        <v>1.9550000000000001</v>
      </c>
      <c r="C1454" s="2">
        <f>RSI!I1454</f>
        <v>80.766762531123533</v>
      </c>
      <c r="D1454" s="2">
        <f>MACD!E1454</f>
        <v>-5.8526528874192296E-2</v>
      </c>
      <c r="E1454" s="2">
        <f>MACD!F1454</f>
        <v>-1.9746383906479745E-2</v>
      </c>
      <c r="F1454" s="2">
        <f>'Moving Avg'!D1454</f>
        <v>1.9208200000000002</v>
      </c>
      <c r="G1454" s="2">
        <f>'Moving Avg'!F1454</f>
        <v>1.7877649999999998</v>
      </c>
      <c r="H1454" s="2">
        <f>'Moving Avg'!G1454</f>
        <v>1.6472039999999994</v>
      </c>
      <c r="I1454" s="2">
        <f>'Moving Avg'!H1454</f>
        <v>1.4592124999999987</v>
      </c>
      <c r="J1454" s="5" t="str">
        <f>OBV!F1454</f>
        <v>BULLISH</v>
      </c>
      <c r="K1454" s="5" t="str">
        <f>OBV!G1454</f>
        <v>STRONG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1.9251</v>
      </c>
      <c r="C1455" s="2">
        <f>RSI!I1455</f>
        <v>73.374372264718247</v>
      </c>
      <c r="D1455" s="2">
        <f>MACD!E1455</f>
        <v>-6.8663709216962188E-2</v>
      </c>
      <c r="E1455" s="2">
        <f>MACD!F1455</f>
        <v>-2.9529848968576234E-2</v>
      </c>
      <c r="F1455" s="2">
        <f>'Moving Avg'!D1455</f>
        <v>1.93964</v>
      </c>
      <c r="G1455" s="2">
        <f>'Moving Avg'!F1455</f>
        <v>1.7969649999999997</v>
      </c>
      <c r="H1455" s="2">
        <f>'Moving Avg'!G1455</f>
        <v>1.6587119999999995</v>
      </c>
      <c r="I1455" s="2">
        <f>'Moving Avg'!H1455</f>
        <v>1.4613599999999984</v>
      </c>
      <c r="J1455" s="5" t="str">
        <f>OBV!F1455</f>
        <v>BULLISH</v>
      </c>
      <c r="K1455" s="5" t="str">
        <f>OBV!G1455</f>
        <v>STRONG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2.0278</v>
      </c>
      <c r="C1456" s="2">
        <f>RSI!I1456</f>
        <v>80.108758728714534</v>
      </c>
      <c r="D1456" s="2">
        <f>MACD!E1456</f>
        <v>-8.5061058953126656E-2</v>
      </c>
      <c r="E1456" s="2">
        <f>MACD!F1456</f>
        <v>-4.0636090965486316E-2</v>
      </c>
      <c r="F1456" s="2">
        <f>'Moving Avg'!D1456</f>
        <v>1.9687400000000004</v>
      </c>
      <c r="G1456" s="2">
        <f>'Moving Avg'!F1456</f>
        <v>1.812155</v>
      </c>
      <c r="H1456" s="2">
        <f>'Moving Avg'!G1456</f>
        <v>1.6727739999999998</v>
      </c>
      <c r="I1456" s="2">
        <f>'Moving Avg'!H1456</f>
        <v>1.4640209999999985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2.0106000000000002</v>
      </c>
      <c r="C1457" s="2">
        <f>RSI!I1457</f>
        <v>76.613755218306338</v>
      </c>
      <c r="D1457" s="2">
        <f>MACD!E1457</f>
        <v>-9.1185352234131711E-2</v>
      </c>
      <c r="E1457" s="2">
        <f>MACD!F1457</f>
        <v>-5.0745943219215398E-2</v>
      </c>
      <c r="F1457" s="2">
        <f>'Moving Avg'!D1457</f>
        <v>1.9772800000000004</v>
      </c>
      <c r="G1457" s="2">
        <f>'Moving Avg'!F1457</f>
        <v>1.8260550000000002</v>
      </c>
      <c r="H1457" s="2">
        <f>'Moving Avg'!G1457</f>
        <v>1.6863239999999997</v>
      </c>
      <c r="I1457" s="2">
        <f>'Moving Avg'!H1457</f>
        <v>1.4665129999999984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2.0064000000000002</v>
      </c>
      <c r="C1458" s="2">
        <f>RSI!I1458</f>
        <v>75.74474348588474</v>
      </c>
      <c r="D1458" s="2">
        <f>MACD!E1458</f>
        <v>-9.0681190534245282E-2</v>
      </c>
      <c r="E1458" s="2">
        <f>MACD!F1458</f>
        <v>-5.8732992682221374E-2</v>
      </c>
      <c r="F1458" s="2">
        <f>'Moving Avg'!D1458</f>
        <v>1.9849800000000002</v>
      </c>
      <c r="G1458" s="2">
        <f>'Moving Avg'!F1458</f>
        <v>1.839745</v>
      </c>
      <c r="H1458" s="2">
        <f>'Moving Avg'!G1458</f>
        <v>1.6997079999999998</v>
      </c>
      <c r="I1458" s="2">
        <f>'Moving Avg'!H1458</f>
        <v>1.4690879999999986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2.0064000000000002</v>
      </c>
      <c r="C1459" s="2">
        <f>RSI!I1459</f>
        <v>75.74474348588474</v>
      </c>
      <c r="D1459" s="2">
        <f>MACD!E1459</f>
        <v>-9.0026577344485492E-2</v>
      </c>
      <c r="E1459" s="2">
        <f>MACD!F1459</f>
        <v>-6.4991709614674195E-2</v>
      </c>
      <c r="F1459" s="2">
        <f>'Moving Avg'!D1459</f>
        <v>1.99526</v>
      </c>
      <c r="G1459" s="2">
        <f>'Moving Avg'!F1459</f>
        <v>1.8534349999999997</v>
      </c>
      <c r="H1459" s="2">
        <f>'Moving Avg'!G1459</f>
        <v>1.7131739999999995</v>
      </c>
      <c r="I1459" s="2">
        <f>'Moving Avg'!H1459</f>
        <v>1.4716629999999986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</row>
    <row r="1460" spans="1:12" ht="13.5" x14ac:dyDescent="0.25">
      <c r="A1460" s="3">
        <f>RSI!A1460</f>
        <v>44441</v>
      </c>
      <c r="B1460" s="2">
        <f>RSI!B1460</f>
        <v>2.0278</v>
      </c>
      <c r="C1460" s="2">
        <f>RSI!I1460</f>
        <v>77.26838577081314</v>
      </c>
      <c r="D1460" s="2">
        <f>MACD!E1460</f>
        <v>-9.2071805445448573E-2</v>
      </c>
      <c r="E1460" s="2">
        <f>MACD!F1460</f>
        <v>-7.0407728780829071E-2</v>
      </c>
      <c r="F1460" s="2">
        <f>'Moving Avg'!D1460</f>
        <v>2.0158</v>
      </c>
      <c r="G1460" s="2">
        <f>'Moving Avg'!F1460</f>
        <v>1.8681950000000001</v>
      </c>
      <c r="H1460" s="2">
        <f>'Moving Avg'!G1460</f>
        <v>1.7269019999999995</v>
      </c>
      <c r="I1460" s="2">
        <f>'Moving Avg'!H1460</f>
        <v>1.4743449999999987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</row>
    <row r="1461" spans="1:12" ht="13.5" x14ac:dyDescent="0.25">
      <c r="A1461" s="3">
        <f>RSI!A1461</f>
        <v>44442</v>
      </c>
      <c r="B1461" s="2">
        <f>RSI!B1461</f>
        <v>2.0106000000000002</v>
      </c>
      <c r="C1461" s="2">
        <f>RSI!I1461</f>
        <v>73.283788661541166</v>
      </c>
      <c r="D1461" s="2">
        <f>MACD!E1461</f>
        <v>-8.5701294066482969E-2</v>
      </c>
      <c r="E1461" s="2">
        <f>MACD!F1461</f>
        <v>-7.3466441837959862E-2</v>
      </c>
      <c r="F1461" s="2">
        <f>'Moving Avg'!D1461</f>
        <v>2.0123600000000001</v>
      </c>
      <c r="G1461" s="2">
        <f>'Moving Avg'!F1461</f>
        <v>1.8827400000000005</v>
      </c>
      <c r="H1461" s="2">
        <f>'Moving Avg'!G1461</f>
        <v>1.7408679999999996</v>
      </c>
      <c r="I1461" s="2">
        <f>'Moving Avg'!H1461</f>
        <v>1.4770449999999988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1.9978</v>
      </c>
      <c r="C1462" s="2">
        <f>RSI!I1462</f>
        <v>70.375289283117766</v>
      </c>
      <c r="D1462" s="2">
        <f>MACD!E1462</f>
        <v>-6.7078229093601394E-2</v>
      </c>
      <c r="E1462" s="2">
        <f>MACD!F1462</f>
        <v>-7.2188799289088168E-2</v>
      </c>
      <c r="F1462" s="2">
        <f>'Moving Avg'!D1462</f>
        <v>2.0098000000000003</v>
      </c>
      <c r="G1462" s="2">
        <f>'Moving Avg'!F1462</f>
        <v>1.89707</v>
      </c>
      <c r="H1462" s="2">
        <f>'Moving Avg'!G1462</f>
        <v>1.7539959999999994</v>
      </c>
      <c r="I1462" s="2">
        <f>'Moving Avg'!H1462</f>
        <v>1.4796809999999987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1.9679</v>
      </c>
      <c r="C1463" s="2">
        <f>RSI!I1463</f>
        <v>63.986810904672275</v>
      </c>
      <c r="D1463" s="2">
        <f>MACD!E1463</f>
        <v>-4.9849010336003419E-2</v>
      </c>
      <c r="E1463" s="2">
        <f>MACD!F1463</f>
        <v>-6.7720841498471226E-2</v>
      </c>
      <c r="F1463" s="2">
        <f>'Moving Avg'!D1463</f>
        <v>2.0021</v>
      </c>
      <c r="G1463" s="2">
        <f>'Moving Avg'!F1463</f>
        <v>1.9099049999999997</v>
      </c>
      <c r="H1463" s="2">
        <f>'Moving Avg'!G1463</f>
        <v>1.7653599999999998</v>
      </c>
      <c r="I1463" s="2">
        <f>'Moving Avg'!H1463</f>
        <v>1.4821674999999985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1.9251</v>
      </c>
      <c r="C1464" s="2">
        <f>RSI!I1464</f>
        <v>56.131852722259701</v>
      </c>
      <c r="D1464" s="2">
        <f>MACD!E1464</f>
        <v>-3.4596499795594537E-2</v>
      </c>
      <c r="E1464" s="2">
        <f>MACD!F1464</f>
        <v>-6.1095973157895889E-2</v>
      </c>
      <c r="F1464" s="2">
        <f>'Moving Avg'!D1464</f>
        <v>1.98584</v>
      </c>
      <c r="G1464" s="2">
        <f>'Moving Avg'!F1464</f>
        <v>1.919745</v>
      </c>
      <c r="H1464" s="2">
        <f>'Moving Avg'!G1464</f>
        <v>1.7741999999999996</v>
      </c>
      <c r="I1464" s="2">
        <f>'Moving Avg'!H1464</f>
        <v>1.4844399999999984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1.9464999999999999</v>
      </c>
      <c r="C1465" s="2">
        <f>RSI!I1465</f>
        <v>58.851790927359303</v>
      </c>
      <c r="D1465" s="2">
        <f>MACD!E1465</f>
        <v>-2.8096709488486971E-2</v>
      </c>
      <c r="E1465" s="2">
        <f>MACD!F1465</f>
        <v>-5.4496120424014111E-2</v>
      </c>
      <c r="F1465" s="2">
        <f>'Moving Avg'!D1465</f>
        <v>1.9695800000000001</v>
      </c>
      <c r="G1465" s="2">
        <f>'Moving Avg'!F1465</f>
        <v>1.9308699999999999</v>
      </c>
      <c r="H1465" s="2">
        <f>'Moving Avg'!G1465</f>
        <v>1.7821359999999995</v>
      </c>
      <c r="I1465" s="2">
        <f>'Moving Avg'!H1465</f>
        <v>1.4869029999999983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2.0533999999999999</v>
      </c>
      <c r="C1466" s="2">
        <f>RSI!I1466</f>
        <v>69.143811375773367</v>
      </c>
      <c r="D1466" s="2">
        <f>MACD!E1466</f>
        <v>-1.5046483926069554E-2</v>
      </c>
      <c r="E1466" s="2">
        <f>MACD!F1466</f>
        <v>-4.6606193124425203E-2</v>
      </c>
      <c r="F1466" s="2">
        <f>'Moving Avg'!D1466</f>
        <v>1.9781400000000002</v>
      </c>
      <c r="G1466" s="2">
        <f>'Moving Avg'!F1466</f>
        <v>1.9471249999999998</v>
      </c>
      <c r="H1466" s="2">
        <f>'Moving Avg'!G1466</f>
        <v>1.7922099999999999</v>
      </c>
      <c r="I1466" s="2">
        <f>'Moving Avg'!H1466</f>
        <v>1.4899419999999983</v>
      </c>
      <c r="J1466" s="5" t="str">
        <f>OBV!F1466</f>
        <v>BULLISH</v>
      </c>
      <c r="K1466" s="5" t="str">
        <f>OBV!G1466</f>
        <v>STRONG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2.0278</v>
      </c>
      <c r="C1467" s="2">
        <f>RSI!I1467</f>
        <v>64.953926812983084</v>
      </c>
      <c r="D1467" s="2">
        <f>MACD!E1467</f>
        <v>-5.6920737683225919E-3</v>
      </c>
      <c r="E1467" s="2">
        <f>MACD!F1467</f>
        <v>-3.8423369253204678E-2</v>
      </c>
      <c r="F1467" s="2">
        <f>'Moving Avg'!D1467</f>
        <v>1.98414</v>
      </c>
      <c r="G1467" s="2">
        <f>'Moving Avg'!F1467</f>
        <v>1.9595349999999996</v>
      </c>
      <c r="H1467" s="2">
        <f>'Moving Avg'!G1467</f>
        <v>1.8011059999999999</v>
      </c>
      <c r="I1467" s="2">
        <f>'Moving Avg'!H1467</f>
        <v>1.4927904999999984</v>
      </c>
      <c r="J1467" s="5" t="str">
        <f>OBV!F1467</f>
        <v>BULLISH</v>
      </c>
      <c r="K1467" s="5" t="str">
        <f>OBV!G1467</f>
        <v>STRONG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1.9763999999999999</v>
      </c>
      <c r="C1468" s="2">
        <f>RSI!I1468</f>
        <v>57.42922131417928</v>
      </c>
      <c r="D1468" s="2">
        <f>MACD!E1468</f>
        <v>4.6669891617445725E-3</v>
      </c>
      <c r="E1468" s="2">
        <f>MACD!F1468</f>
        <v>-2.9805297570214828E-2</v>
      </c>
      <c r="F1468" s="2">
        <f>'Moving Avg'!D1468</f>
        <v>1.98584</v>
      </c>
      <c r="G1468" s="2">
        <f>'Moving Avg'!F1468</f>
        <v>1.9672350000000001</v>
      </c>
      <c r="H1468" s="2">
        <f>'Moving Avg'!G1468</f>
        <v>1.8089739999999994</v>
      </c>
      <c r="I1468" s="2">
        <f>'Moving Avg'!H1468</f>
        <v>1.4954444999999985</v>
      </c>
      <c r="J1468" s="5" t="str">
        <f>OBV!F1468</f>
        <v>BULLISH</v>
      </c>
      <c r="K1468" s="5" t="str">
        <f>OBV!G1468</f>
        <v>STRONG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1.9763999999999999</v>
      </c>
      <c r="C1469" s="2">
        <f>RSI!I1469</f>
        <v>57.42922131417928</v>
      </c>
      <c r="D1469" s="2">
        <f>MACD!E1469</f>
        <v>1.3071759387161874E-2</v>
      </c>
      <c r="E1469" s="2">
        <f>MACD!F1469</f>
        <v>-2.1229886178739488E-2</v>
      </c>
      <c r="F1469" s="2">
        <f>'Moving Avg'!D1469</f>
        <v>1.9960999999999998</v>
      </c>
      <c r="G1469" s="2">
        <f>'Moving Avg'!F1469</f>
        <v>1.974505</v>
      </c>
      <c r="H1469" s="2">
        <f>'Moving Avg'!G1469</f>
        <v>1.8167579999999999</v>
      </c>
      <c r="I1469" s="2">
        <f>'Moving Avg'!H1469</f>
        <v>1.4980984999999984</v>
      </c>
      <c r="J1469" s="5" t="str">
        <f>OBV!F1469</f>
        <v>BULLISH</v>
      </c>
      <c r="K1469" s="5" t="str">
        <f>OBV!G1469</f>
        <v>STRONG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1.9721</v>
      </c>
      <c r="C1470" s="2">
        <f>RSI!I1470</f>
        <v>56.790902610406988</v>
      </c>
      <c r="D1470" s="2">
        <f>MACD!E1470</f>
        <v>2.3460433958219173E-2</v>
      </c>
      <c r="E1470" s="2">
        <f>MACD!F1470</f>
        <v>-1.2291822151347755E-2</v>
      </c>
      <c r="F1470" s="2">
        <f>'Moving Avg'!D1470</f>
        <v>2.0012199999999996</v>
      </c>
      <c r="G1470" s="2">
        <f>'Moving Avg'!F1470</f>
        <v>1.9815599999999995</v>
      </c>
      <c r="H1470" s="2">
        <f>'Moving Avg'!G1470</f>
        <v>1.8243719999999997</v>
      </c>
      <c r="I1470" s="2">
        <f>'Moving Avg'!H1470</f>
        <v>1.5007309999999985</v>
      </c>
      <c r="J1470" s="5" t="str">
        <f>OBV!F1470</f>
        <v>BULLISH</v>
      </c>
      <c r="K1470" s="5" t="str">
        <f>OBV!G1470</f>
        <v>STRONG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2.0106000000000002</v>
      </c>
      <c r="C1471" s="2">
        <f>RSI!I1471</f>
        <v>60.973457742912089</v>
      </c>
      <c r="D1471" s="2">
        <f>MACD!E1471</f>
        <v>2.6469105671062421E-2</v>
      </c>
      <c r="E1471" s="2">
        <f>MACD!F1471</f>
        <v>-4.5396365868657198E-3</v>
      </c>
      <c r="F1471" s="2">
        <f>'Moving Avg'!D1471</f>
        <v>1.9926600000000001</v>
      </c>
      <c r="G1471" s="2">
        <f>'Moving Avg'!F1471</f>
        <v>1.987975</v>
      </c>
      <c r="H1471" s="2">
        <f>'Moving Avg'!G1471</f>
        <v>1.8327559999999996</v>
      </c>
      <c r="I1471" s="2">
        <f>'Moving Avg'!H1471</f>
        <v>1.5037644999999984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1.9935</v>
      </c>
      <c r="C1472" s="2">
        <f>RSI!I1472</f>
        <v>58.275277875958849</v>
      </c>
      <c r="D1472" s="2">
        <f>MACD!E1472</f>
        <v>2.7822120766070046E-2</v>
      </c>
      <c r="E1472" s="2">
        <f>MACD!F1472</f>
        <v>1.9327148837214331E-3</v>
      </c>
      <c r="F1472" s="2">
        <f>'Moving Avg'!D1472</f>
        <v>1.9858</v>
      </c>
      <c r="G1472" s="2">
        <f>'Moving Avg'!F1472</f>
        <v>1.989255</v>
      </c>
      <c r="H1472" s="2">
        <f>'Moving Avg'!G1472</f>
        <v>1.8407979999999995</v>
      </c>
      <c r="I1472" s="2">
        <f>'Moving Avg'!H1472</f>
        <v>1.5065249999999981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1.9935</v>
      </c>
      <c r="C1473" s="2">
        <f>RSI!I1473</f>
        <v>58.275277875958849</v>
      </c>
      <c r="D1473" s="2">
        <f>MACD!E1473</f>
        <v>2.4014116971377231E-2</v>
      </c>
      <c r="E1473" s="2">
        <f>MACD!F1473</f>
        <v>6.3489953012525937E-3</v>
      </c>
      <c r="F1473" s="2">
        <f>'Moving Avg'!D1473</f>
        <v>1.9892200000000002</v>
      </c>
      <c r="G1473" s="2">
        <f>'Moving Avg'!F1473</f>
        <v>1.9905349999999999</v>
      </c>
      <c r="H1473" s="2">
        <f>'Moving Avg'!G1473</f>
        <v>1.8483399999999994</v>
      </c>
      <c r="I1473" s="2">
        <f>'Moving Avg'!H1473</f>
        <v>1.5093064999999981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</row>
    <row r="1474" spans="1:12" ht="13.5" x14ac:dyDescent="0.25">
      <c r="A1474" s="3">
        <f>RSI!A1474</f>
        <v>44461</v>
      </c>
      <c r="B1474" s="2">
        <f>RSI!B1474</f>
        <v>1.9935</v>
      </c>
      <c r="C1474" s="2">
        <f>RSI!I1474</f>
        <v>58.275277875958849</v>
      </c>
      <c r="D1474" s="2">
        <f>MACD!E1474</f>
        <v>1.3880619787826953E-2</v>
      </c>
      <c r="E1474" s="2">
        <f>MACD!F1474</f>
        <v>7.855320198567467E-3</v>
      </c>
      <c r="F1474" s="2">
        <f>'Moving Avg'!D1474</f>
        <v>1.9926400000000002</v>
      </c>
      <c r="G1474" s="2">
        <f>'Moving Avg'!F1474</f>
        <v>1.9924599999999999</v>
      </c>
      <c r="H1474" s="2">
        <f>'Moving Avg'!G1474</f>
        <v>1.8555259999999996</v>
      </c>
      <c r="I1474" s="2">
        <f>'Moving Avg'!H1474</f>
        <v>1.5121084999999979</v>
      </c>
      <c r="J1474" s="5" t="str">
        <f>OBV!F1474</f>
        <v>BULLISH</v>
      </c>
      <c r="K1474" s="5" t="str">
        <f>OBV!G1474</f>
        <v>NEUTRAL</v>
      </c>
      <c r="L1474" s="5" t="str">
        <f>OBV!H1474</f>
        <v>CONFIRMED BULLISH</v>
      </c>
    </row>
    <row r="1475" spans="1:12" ht="13.5" x14ac:dyDescent="0.25">
      <c r="A1475" s="3">
        <f>RSI!A1475</f>
        <v>44462</v>
      </c>
      <c r="B1475" s="2">
        <f>RSI!B1475</f>
        <v>1.9935</v>
      </c>
      <c r="C1475" s="2">
        <f>RSI!I1475</f>
        <v>58.275277875958849</v>
      </c>
      <c r="D1475" s="2">
        <f>MACD!E1475</f>
        <v>8.2959069541301833E-3</v>
      </c>
      <c r="E1475" s="2">
        <f>MACD!F1475</f>
        <v>7.943437549680011E-3</v>
      </c>
      <c r="F1475" s="2">
        <f>'Moving Avg'!D1475</f>
        <v>1.99692</v>
      </c>
      <c r="G1475" s="2">
        <f>'Moving Avg'!F1475</f>
        <v>1.9958799999999992</v>
      </c>
      <c r="H1475" s="2">
        <f>'Moving Avg'!G1475</f>
        <v>1.8626259999999997</v>
      </c>
      <c r="I1475" s="2">
        <f>'Moving Avg'!H1475</f>
        <v>1.5149104999999978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</row>
    <row r="1476" spans="1:12" ht="13.5" x14ac:dyDescent="0.25">
      <c r="A1476" s="3">
        <f>RSI!A1476</f>
        <v>44463</v>
      </c>
      <c r="B1476" s="2">
        <f>RSI!B1476</f>
        <v>2.0064000000000002</v>
      </c>
      <c r="C1476" s="2">
        <f>RSI!I1476</f>
        <v>60.068278497811789</v>
      </c>
      <c r="D1476" s="2">
        <f>MACD!E1476</f>
        <v>1.8780865196058372E-2</v>
      </c>
      <c r="E1476" s="2">
        <f>MACD!F1476</f>
        <v>1.0110923078955683E-2</v>
      </c>
      <c r="F1476" s="2">
        <f>'Moving Avg'!D1476</f>
        <v>1.9960799999999999</v>
      </c>
      <c r="G1476" s="2">
        <f>'Moving Avg'!F1476</f>
        <v>1.9948099999999998</v>
      </c>
      <c r="H1476" s="2">
        <f>'Moving Avg'!G1476</f>
        <v>1.8695579999999996</v>
      </c>
      <c r="I1476" s="2">
        <f>'Moving Avg'!H1476</f>
        <v>1.5176729999999978</v>
      </c>
      <c r="J1476" s="5" t="str">
        <f>OBV!F1476</f>
        <v>BULLISH</v>
      </c>
      <c r="K1476" s="5" t="str">
        <f>OBV!G1476</f>
        <v>NEUTRAL</v>
      </c>
      <c r="L1476" s="5" t="str">
        <f>OBV!H1476</f>
        <v>BULLISH DIVERGENCE</v>
      </c>
    </row>
    <row r="1477" spans="1:12" ht="13.5" x14ac:dyDescent="0.25">
      <c r="A1477" s="3">
        <f>RSI!A1477</f>
        <v>44466</v>
      </c>
      <c r="B1477" s="2">
        <f>RSI!B1477</f>
        <v>1.9935</v>
      </c>
      <c r="C1477" s="2">
        <f>RSI!I1477</f>
        <v>57.411411028410029</v>
      </c>
      <c r="D1477" s="2">
        <f>MACD!E1477</f>
        <v>2.43342556682693E-2</v>
      </c>
      <c r="E1477" s="2">
        <f>MACD!F1477</f>
        <v>1.2955589596818407E-2</v>
      </c>
      <c r="F1477" s="2">
        <f>'Moving Avg'!D1477</f>
        <v>1.9960799999999999</v>
      </c>
      <c r="G1477" s="2">
        <f>'Moving Avg'!F1477</f>
        <v>1.9939549999999997</v>
      </c>
      <c r="H1477" s="2">
        <f>'Moving Avg'!G1477</f>
        <v>1.8752899999999997</v>
      </c>
      <c r="I1477" s="2">
        <f>'Moving Avg'!H1477</f>
        <v>1.5205584999999977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1.9935</v>
      </c>
      <c r="C1478" s="2">
        <f>RSI!I1478</f>
        <v>57.411411028410029</v>
      </c>
      <c r="D1478" s="2">
        <f>MACD!E1478</f>
        <v>2.0891080047713784E-2</v>
      </c>
      <c r="E1478" s="2">
        <f>MACD!F1478</f>
        <v>1.4542687686997482E-2</v>
      </c>
      <c r="F1478" s="2">
        <f>'Moving Avg'!D1478</f>
        <v>1.9960799999999999</v>
      </c>
      <c r="G1478" s="2">
        <f>'Moving Avg'!F1478</f>
        <v>1.9933099999999999</v>
      </c>
      <c r="H1478" s="2">
        <f>'Moving Avg'!G1478</f>
        <v>1.8810219999999995</v>
      </c>
      <c r="I1478" s="2">
        <f>'Moving Avg'!H1478</f>
        <v>1.5232354999999975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1.9850000000000001</v>
      </c>
      <c r="C1479" s="2">
        <f>RSI!I1479</f>
        <v>55.534322456978288</v>
      </c>
      <c r="D1479" s="2">
        <f>MACD!E1479</f>
        <v>1.8390118179213433E-2</v>
      </c>
      <c r="E1479" s="2">
        <f>MACD!F1479</f>
        <v>1.5312173785440673E-2</v>
      </c>
      <c r="F1479" s="2">
        <f>'Moving Avg'!D1479</f>
        <v>1.99438</v>
      </c>
      <c r="G1479" s="2">
        <f>'Moving Avg'!F1479</f>
        <v>1.99224</v>
      </c>
      <c r="H1479" s="2">
        <f>'Moving Avg'!G1479</f>
        <v>1.8867539999999994</v>
      </c>
      <c r="I1479" s="2">
        <f>'Moving Avg'!H1479</f>
        <v>1.5260784999999979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1.9850000000000001</v>
      </c>
      <c r="C1480" s="2">
        <f>RSI!I1480</f>
        <v>55.534322456978288</v>
      </c>
      <c r="D1480" s="2">
        <f>MACD!E1480</f>
        <v>1.5461556963958456E-2</v>
      </c>
      <c r="E1480" s="2">
        <f>MACD!F1480</f>
        <v>1.534205042114423E-2</v>
      </c>
      <c r="F1480" s="2">
        <f>'Moving Avg'!D1480</f>
        <v>1.99268</v>
      </c>
      <c r="G1480" s="2">
        <f>'Moving Avg'!F1480</f>
        <v>1.9901</v>
      </c>
      <c r="H1480" s="2">
        <f>'Moving Avg'!G1480</f>
        <v>1.8919739999999994</v>
      </c>
      <c r="I1480" s="2">
        <f>'Moving Avg'!H1480</f>
        <v>1.5289839999999979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2.0106000000000002</v>
      </c>
      <c r="C1481" s="2">
        <f>RSI!I1481</f>
        <v>60.091937074210556</v>
      </c>
      <c r="D1481" s="2">
        <f>MACD!E1481</f>
        <v>1.6870672171790391E-2</v>
      </c>
      <c r="E1481" s="2">
        <f>MACD!F1481</f>
        <v>1.5647774771273465E-2</v>
      </c>
      <c r="F1481" s="2">
        <f>'Moving Avg'!D1481</f>
        <v>1.9935200000000002</v>
      </c>
      <c r="G1481" s="2">
        <f>'Moving Avg'!F1481</f>
        <v>1.9901000000000004</v>
      </c>
      <c r="H1481" s="2">
        <f>'Moving Avg'!G1481</f>
        <v>1.8957379999999993</v>
      </c>
      <c r="I1481" s="2">
        <f>'Moving Avg'!H1481</f>
        <v>1.531996499999998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</row>
    <row r="1482" spans="1:12" ht="13.5" x14ac:dyDescent="0.25">
      <c r="A1482" s="3">
        <f>RSI!A1482</f>
        <v>44473</v>
      </c>
      <c r="B1482" s="2">
        <f>RSI!B1482</f>
        <v>2.0106000000000002</v>
      </c>
      <c r="C1482" s="2">
        <f>RSI!I1482</f>
        <v>60.091937074210556</v>
      </c>
      <c r="D1482" s="2">
        <f>MACD!E1482</f>
        <v>1.5151652210156907E-2</v>
      </c>
      <c r="E1482" s="2">
        <f>MACD!F1482</f>
        <v>1.5548550259050154E-2</v>
      </c>
      <c r="F1482" s="2">
        <f>'Moving Avg'!D1482</f>
        <v>1.9969399999999999</v>
      </c>
      <c r="G1482" s="2">
        <f>'Moving Avg'!F1482</f>
        <v>1.9907400000000002</v>
      </c>
      <c r="H1482" s="2">
        <f>'Moving Avg'!G1482</f>
        <v>1.9004419999999991</v>
      </c>
      <c r="I1482" s="2">
        <f>'Moving Avg'!H1482</f>
        <v>1.5348009999999979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</row>
    <row r="1483" spans="1:12" ht="13.5" x14ac:dyDescent="0.25">
      <c r="A1483" s="3">
        <f>RSI!A1483</f>
        <v>44474</v>
      </c>
      <c r="B1483" s="2">
        <f>RSI!B1483</f>
        <v>2.0406</v>
      </c>
      <c r="C1483" s="2">
        <f>RSI!I1483</f>
        <v>64.971539038537415</v>
      </c>
      <c r="D1483" s="2">
        <f>MACD!E1483</f>
        <v>1.1215079280556317E-2</v>
      </c>
      <c r="E1483" s="2">
        <f>MACD!F1483</f>
        <v>1.4681856063351387E-2</v>
      </c>
      <c r="F1483" s="2">
        <f>'Moving Avg'!D1483</f>
        <v>2.0063599999999999</v>
      </c>
      <c r="G1483" s="2">
        <f>'Moving Avg'!F1483</f>
        <v>1.9943750000000002</v>
      </c>
      <c r="H1483" s="2">
        <f>'Moving Avg'!G1483</f>
        <v>1.906345999999999</v>
      </c>
      <c r="I1483" s="2">
        <f>'Moving Avg'!H1483</f>
        <v>1.5378179999999981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2.0577000000000001</v>
      </c>
      <c r="C1484" s="2">
        <f>RSI!I1484</f>
        <v>67.417071351527454</v>
      </c>
      <c r="D1484" s="2">
        <f>MACD!E1484</f>
        <v>6.1996437456208753E-3</v>
      </c>
      <c r="E1484" s="2">
        <f>MACD!F1484</f>
        <v>1.2985413599805285E-2</v>
      </c>
      <c r="F1484" s="2">
        <f>'Moving Avg'!D1484</f>
        <v>2.0209000000000001</v>
      </c>
      <c r="G1484" s="2">
        <f>'Moving Avg'!F1484</f>
        <v>2.0010050000000001</v>
      </c>
      <c r="H1484" s="2">
        <f>'Moving Avg'!G1484</f>
        <v>1.9136179999999989</v>
      </c>
      <c r="I1484" s="2">
        <f>'Moving Avg'!H1484</f>
        <v>1.541024499999998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2.0748000000000002</v>
      </c>
      <c r="C1485" s="2">
        <f>RSI!I1485</f>
        <v>69.69554256295902</v>
      </c>
      <c r="D1485" s="2">
        <f>MACD!E1485</f>
        <v>2.0122965134783399E-4</v>
      </c>
      <c r="E1485" s="2">
        <f>MACD!F1485</f>
        <v>1.0428576810113796E-2</v>
      </c>
      <c r="F1485" s="2">
        <f>'Moving Avg'!D1485</f>
        <v>2.0388600000000001</v>
      </c>
      <c r="G1485" s="2">
        <f>'Moving Avg'!F1485</f>
        <v>2.0074200000000002</v>
      </c>
      <c r="H1485" s="2">
        <f>'Moving Avg'!G1485</f>
        <v>1.920291999999999</v>
      </c>
      <c r="I1485" s="2">
        <f>'Moving Avg'!H1485</f>
        <v>1.5443579999999981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2.1433</v>
      </c>
      <c r="C1486" s="2">
        <f>RSI!I1486</f>
        <v>76.718791883427031</v>
      </c>
      <c r="D1486" s="2">
        <f>MACD!E1486</f>
        <v>-8.516630162129335E-3</v>
      </c>
      <c r="E1486" s="2">
        <f>MACD!F1486</f>
        <v>6.6395354156651692E-3</v>
      </c>
      <c r="F1486" s="2">
        <f>'Moving Avg'!D1486</f>
        <v>2.0653999999999999</v>
      </c>
      <c r="G1486" s="2">
        <f>'Moving Avg'!F1486</f>
        <v>2.0119150000000006</v>
      </c>
      <c r="H1486" s="2">
        <f>'Moving Avg'!G1486</f>
        <v>1.9286779999999988</v>
      </c>
      <c r="I1486" s="2">
        <f>'Moving Avg'!H1486</f>
        <v>1.5477839999999981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2.2673000000000001</v>
      </c>
      <c r="C1487" s="2">
        <f>RSI!I1487</f>
        <v>83.96391442195339</v>
      </c>
      <c r="D1487" s="2">
        <f>MACD!E1487</f>
        <v>-2.7979721125256596E-2</v>
      </c>
      <c r="E1487" s="2">
        <f>MACD!F1487</f>
        <v>-2.8431589251918382E-4</v>
      </c>
      <c r="F1487" s="2">
        <f>'Moving Avg'!D1487</f>
        <v>2.1167400000000001</v>
      </c>
      <c r="G1487" s="2">
        <f>'Moving Avg'!F1487</f>
        <v>2.0238900000000006</v>
      </c>
      <c r="H1487" s="2">
        <f>'Moving Avg'!G1487</f>
        <v>1.939371999999999</v>
      </c>
      <c r="I1487" s="2">
        <f>'Moving Avg'!H1487</f>
        <v>1.5518719999999979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2.3100999999999998</v>
      </c>
      <c r="C1488" s="2">
        <f>RSI!I1488</f>
        <v>85.626587548158966</v>
      </c>
      <c r="D1488" s="2">
        <f>MACD!E1488</f>
        <v>-4.9200322636250959E-2</v>
      </c>
      <c r="E1488" s="2">
        <f>MACD!F1488</f>
        <v>-1.0067517241265539E-2</v>
      </c>
      <c r="F1488" s="2">
        <f>'Moving Avg'!D1488</f>
        <v>2.1706400000000001</v>
      </c>
      <c r="G1488" s="2">
        <f>'Moving Avg'!F1488</f>
        <v>2.0405750000000005</v>
      </c>
      <c r="H1488" s="2">
        <f>'Moving Avg'!G1488</f>
        <v>1.9509219999999992</v>
      </c>
      <c r="I1488" s="2">
        <f>'Moving Avg'!H1488</f>
        <v>1.556236499999998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2.2244999999999999</v>
      </c>
      <c r="C1489" s="2">
        <f>RSI!I1489</f>
        <v>69.995378906490814</v>
      </c>
      <c r="D1489" s="2">
        <f>MACD!E1489</f>
        <v>-6.3840391368383154E-2</v>
      </c>
      <c r="E1489" s="2">
        <f>MACD!F1489</f>
        <v>-2.0822092066689064E-2</v>
      </c>
      <c r="F1489" s="2">
        <f>'Moving Avg'!D1489</f>
        <v>2.2039999999999997</v>
      </c>
      <c r="G1489" s="2">
        <f>'Moving Avg'!F1489</f>
        <v>2.0529799999999998</v>
      </c>
      <c r="H1489" s="2">
        <f>'Moving Avg'!G1489</f>
        <v>1.9607599999999992</v>
      </c>
      <c r="I1489" s="2">
        <f>'Moving Avg'!H1489</f>
        <v>1.559756499999998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2.2031999999999998</v>
      </c>
      <c r="C1490" s="2">
        <f>RSI!I1490</f>
        <v>66.730989138550541</v>
      </c>
      <c r="D1490" s="2">
        <f>MACD!E1490</f>
        <v>-7.5734571812436702E-2</v>
      </c>
      <c r="E1490" s="2">
        <f>MACD!F1490</f>
        <v>-3.1804588015838596E-2</v>
      </c>
      <c r="F1490" s="2">
        <f>'Moving Avg'!D1490</f>
        <v>2.2296799999999997</v>
      </c>
      <c r="G1490" s="2">
        <f>'Moving Avg'!F1490</f>
        <v>2.0645350000000002</v>
      </c>
      <c r="H1490" s="2">
        <f>'Moving Avg'!G1490</f>
        <v>1.9701719999999991</v>
      </c>
      <c r="I1490" s="2">
        <f>'Moving Avg'!H1490</f>
        <v>1.5627529999999981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2.1732</v>
      </c>
      <c r="C1491" s="2">
        <f>RSI!I1491</f>
        <v>62.322366658883766</v>
      </c>
      <c r="D1491" s="2">
        <f>MACD!E1491</f>
        <v>-8.0516228037122994E-2</v>
      </c>
      <c r="E1491" s="2">
        <f>MACD!F1491</f>
        <v>-4.1546916020095477E-2</v>
      </c>
      <c r="F1491" s="2">
        <f>'Moving Avg'!D1491</f>
        <v>2.2356599999999998</v>
      </c>
      <c r="G1491" s="2">
        <f>'Moving Avg'!F1491</f>
        <v>2.0726650000000002</v>
      </c>
      <c r="H1491" s="2">
        <f>'Moving Avg'!G1491</f>
        <v>1.9792419999999993</v>
      </c>
      <c r="I1491" s="2">
        <f>'Moving Avg'!H1491</f>
        <v>1.5653079999999979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2.1732</v>
      </c>
      <c r="C1492" s="2">
        <f>RSI!I1492</f>
        <v>62.322366658883759</v>
      </c>
      <c r="D1492" s="2">
        <f>MACD!E1492</f>
        <v>-8.5197967494787585E-2</v>
      </c>
      <c r="E1492" s="2">
        <f>MACD!F1492</f>
        <v>-5.0277126315033893E-2</v>
      </c>
      <c r="F1492" s="2">
        <f>'Moving Avg'!D1492</f>
        <v>2.2168399999999999</v>
      </c>
      <c r="G1492" s="2">
        <f>'Moving Avg'!F1492</f>
        <v>2.0816500000000002</v>
      </c>
      <c r="H1492" s="2">
        <f>'Moving Avg'!G1492</f>
        <v>1.988481999999999</v>
      </c>
      <c r="I1492" s="2">
        <f>'Moving Avg'!H1492</f>
        <v>1.5680089999999982</v>
      </c>
      <c r="J1492" s="5" t="str">
        <f>OBV!F1492</f>
        <v>BEARISH</v>
      </c>
      <c r="K1492" s="5" t="str">
        <f>OBV!G1492</f>
        <v>NEUTRAL</v>
      </c>
      <c r="L1492" s="5" t="str">
        <f>OBV!H1492</f>
        <v>CONFIRMED BEARISH</v>
      </c>
    </row>
    <row r="1493" spans="1:12" ht="13.5" x14ac:dyDescent="0.25">
      <c r="A1493" s="3">
        <f>RSI!A1493</f>
        <v>44490</v>
      </c>
      <c r="B1493" s="2">
        <f>RSI!B1493</f>
        <v>2.1775000000000002</v>
      </c>
      <c r="C1493" s="2">
        <f>RSI!I1493</f>
        <v>62.7316574699339</v>
      </c>
      <c r="D1493" s="2">
        <f>MACD!E1493</f>
        <v>-8.5451205332048641E-2</v>
      </c>
      <c r="E1493" s="2">
        <f>MACD!F1493</f>
        <v>-5.7311942118436848E-2</v>
      </c>
      <c r="F1493" s="2">
        <f>'Moving Avg'!D1493</f>
        <v>2.1903199999999998</v>
      </c>
      <c r="G1493" s="2">
        <f>'Moving Avg'!F1493</f>
        <v>2.0908500000000005</v>
      </c>
      <c r="H1493" s="2">
        <f>'Moving Avg'!G1493</f>
        <v>1.9978079999999989</v>
      </c>
      <c r="I1493" s="2">
        <f>'Moving Avg'!H1493</f>
        <v>1.5705854999999982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</row>
    <row r="1494" spans="1:12" ht="13.5" x14ac:dyDescent="0.25">
      <c r="A1494" s="3">
        <f>RSI!A1494</f>
        <v>44491</v>
      </c>
      <c r="B1494" s="2">
        <f>RSI!B1494</f>
        <v>2.0962000000000001</v>
      </c>
      <c r="C1494" s="2">
        <f>RSI!I1494</f>
        <v>51.369506705654807</v>
      </c>
      <c r="D1494" s="2">
        <f>MACD!E1494</f>
        <v>-7.7582930642358328E-2</v>
      </c>
      <c r="E1494" s="2">
        <f>MACD!F1494</f>
        <v>-6.1366139823221144E-2</v>
      </c>
      <c r="F1494" s="2">
        <f>'Moving Avg'!D1494</f>
        <v>2.16466</v>
      </c>
      <c r="G1494" s="2">
        <f>'Moving Avg'!F1494</f>
        <v>2.0959850000000002</v>
      </c>
      <c r="H1494" s="2">
        <f>'Moving Avg'!G1494</f>
        <v>2.0051659999999991</v>
      </c>
      <c r="I1494" s="2">
        <f>'Moving Avg'!H1494</f>
        <v>1.572984499999998</v>
      </c>
      <c r="J1494" s="5" t="str">
        <f>OBV!F1494</f>
        <v>BULLISH</v>
      </c>
      <c r="K1494" s="5" t="str">
        <f>OBV!G1494</f>
        <v>NEUTRAL</v>
      </c>
      <c r="L1494" s="5" t="str">
        <f>OBV!H1494</f>
        <v>BULLISH DIVERGENCE</v>
      </c>
    </row>
    <row r="1495" spans="1:12" ht="13.5" x14ac:dyDescent="0.25">
      <c r="A1495" s="3">
        <f>RSI!A1495</f>
        <v>44494</v>
      </c>
      <c r="B1495" s="2">
        <f>RSI!B1495</f>
        <v>2.1219000000000001</v>
      </c>
      <c r="C1495" s="2">
        <f>RSI!I1495</f>
        <v>54.19389504702</v>
      </c>
      <c r="D1495" s="2">
        <f>MACD!E1495</f>
        <v>-7.0245872915195129E-2</v>
      </c>
      <c r="E1495" s="2">
        <f>MACD!F1495</f>
        <v>-6.3142086441615952E-2</v>
      </c>
      <c r="F1495" s="2">
        <f>'Moving Avg'!D1495</f>
        <v>2.1484000000000001</v>
      </c>
      <c r="G1495" s="2">
        <f>'Moving Avg'!F1495</f>
        <v>2.1024050000000001</v>
      </c>
      <c r="H1495" s="2">
        <f>'Moving Avg'!G1495</f>
        <v>2.013123999999999</v>
      </c>
      <c r="I1495" s="2">
        <f>'Moving Avg'!H1495</f>
        <v>1.5755954999999979</v>
      </c>
      <c r="J1495" s="5" t="str">
        <f>OBV!F1495</f>
        <v>BULLISH</v>
      </c>
      <c r="K1495" s="5" t="str">
        <f>OBV!G1495</f>
        <v>NEUTRAL</v>
      </c>
      <c r="L1495" s="5" t="str">
        <f>OBV!H1495</f>
        <v>BULLISH DIVERGENCE</v>
      </c>
    </row>
    <row r="1496" spans="1:12" ht="13.5" x14ac:dyDescent="0.25">
      <c r="A1496" s="3">
        <f>RSI!A1496</f>
        <v>44495</v>
      </c>
      <c r="B1496" s="2">
        <f>RSI!B1496</f>
        <v>2.0962000000000001</v>
      </c>
      <c r="C1496" s="2">
        <f>RSI!I1496</f>
        <v>51.003804632919064</v>
      </c>
      <c r="D1496" s="2">
        <f>MACD!E1496</f>
        <v>-5.1791529990321106E-2</v>
      </c>
      <c r="E1496" s="2">
        <f>MACD!F1496</f>
        <v>-6.0871975151356984E-2</v>
      </c>
      <c r="F1496" s="2">
        <f>'Moving Avg'!D1496</f>
        <v>2.133</v>
      </c>
      <c r="G1496" s="2">
        <f>'Moving Avg'!F1496</f>
        <v>2.1068950000000006</v>
      </c>
      <c r="H1496" s="2">
        <f>'Moving Avg'!G1496</f>
        <v>2.0204819999999986</v>
      </c>
      <c r="I1496" s="2">
        <f>'Moving Avg'!H1496</f>
        <v>1.5783069999999981</v>
      </c>
      <c r="J1496" s="5" t="str">
        <f>OBV!F1496</f>
        <v>BULLISH</v>
      </c>
      <c r="K1496" s="5" t="str">
        <f>OBV!G1496</f>
        <v>NEUTRAL</v>
      </c>
      <c r="L1496" s="5" t="str">
        <f>OBV!H1496</f>
        <v>BULLISH DIVERGENCE</v>
      </c>
    </row>
    <row r="1497" spans="1:12" ht="13.5" x14ac:dyDescent="0.25">
      <c r="A1497" s="3">
        <f>RSI!A1497</f>
        <v>44496</v>
      </c>
      <c r="B1497" s="2">
        <f>RSI!B1497</f>
        <v>2.0962000000000001</v>
      </c>
      <c r="C1497" s="2">
        <f>RSI!I1497</f>
        <v>51.003804632919064</v>
      </c>
      <c r="D1497" s="2">
        <f>MACD!E1497</f>
        <v>-1.7129107129063126E-2</v>
      </c>
      <c r="E1497" s="2">
        <f>MACD!F1497</f>
        <v>-5.2123401546898214E-2</v>
      </c>
      <c r="F1497" s="2">
        <f>'Moving Avg'!D1497</f>
        <v>2.1175999999999999</v>
      </c>
      <c r="G1497" s="2">
        <f>'Moving Avg'!F1497</f>
        <v>2.1120300000000007</v>
      </c>
      <c r="H1497" s="2">
        <f>'Moving Avg'!G1497</f>
        <v>2.0268139999999986</v>
      </c>
      <c r="I1497" s="2">
        <f>'Moving Avg'!H1497</f>
        <v>1.5812684999999982</v>
      </c>
      <c r="J1497" s="5" t="str">
        <f>OBV!F1497</f>
        <v>BULLISH</v>
      </c>
      <c r="K1497" s="5" t="str">
        <f>OBV!G1497</f>
        <v>NEUTRAL</v>
      </c>
      <c r="L1497" s="5" t="str">
        <f>OBV!H1497</f>
        <v>BULLISH DIVERGENCE</v>
      </c>
    </row>
    <row r="1498" spans="1:12" ht="13.5" x14ac:dyDescent="0.25">
      <c r="A1498" s="3">
        <f>RSI!A1498</f>
        <v>44497</v>
      </c>
      <c r="B1498" s="2">
        <f>RSI!B1498</f>
        <v>2.1389999999999998</v>
      </c>
      <c r="C1498" s="2">
        <f>RSI!I1498</f>
        <v>56.005642583184958</v>
      </c>
      <c r="D1498" s="2">
        <f>MACD!E1498</f>
        <v>1.5587367843478805E-2</v>
      </c>
      <c r="E1498" s="2">
        <f>MACD!F1498</f>
        <v>-3.8581247668822816E-2</v>
      </c>
      <c r="F1498" s="2">
        <f>'Moving Avg'!D1498</f>
        <v>2.1098999999999997</v>
      </c>
      <c r="G1498" s="2">
        <f>'Moving Avg'!F1498</f>
        <v>2.1193050000000002</v>
      </c>
      <c r="H1498" s="2">
        <f>'Moving Avg'!G1498</f>
        <v>2.0331459999999986</v>
      </c>
      <c r="I1498" s="2">
        <f>'Moving Avg'!H1498</f>
        <v>1.5844439999999984</v>
      </c>
      <c r="J1498" s="5" t="str">
        <f>OBV!F1498</f>
        <v>BEARISH</v>
      </c>
      <c r="K1498" s="5" t="str">
        <f>OBV!G1498</f>
        <v>NEUTRAL</v>
      </c>
      <c r="L1498" s="5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2.2031999999999998</v>
      </c>
      <c r="C1499" s="2">
        <f>RSI!I1499</f>
        <v>62.233638854673565</v>
      </c>
      <c r="D1499" s="2">
        <f>MACD!E1499</f>
        <v>2.5067371108649983E-2</v>
      </c>
      <c r="E1499" s="2">
        <f>MACD!F1499</f>
        <v>-2.5851523913328258E-2</v>
      </c>
      <c r="F1499" s="2">
        <f>'Moving Avg'!D1499</f>
        <v>2.1312999999999995</v>
      </c>
      <c r="G1499" s="2">
        <f>'Moving Avg'!F1499</f>
        <v>2.1302150000000006</v>
      </c>
      <c r="H1499" s="2">
        <f>'Moving Avg'!G1499</f>
        <v>2.0405899999999986</v>
      </c>
      <c r="I1499" s="2">
        <f>'Moving Avg'!H1499</f>
        <v>1.5880654999999981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2.2887</v>
      </c>
      <c r="C1500" s="2">
        <f>RSI!I1500</f>
        <v>68.607383373976987</v>
      </c>
      <c r="D1500" s="2">
        <f>MACD!E1500</f>
        <v>2.2841534679839182E-2</v>
      </c>
      <c r="E1500" s="2">
        <f>MACD!F1500</f>
        <v>-1.6112912194694771E-2</v>
      </c>
      <c r="F1500" s="2">
        <f>'Moving Avg'!D1500</f>
        <v>2.1646600000000005</v>
      </c>
      <c r="G1500" s="2">
        <f>'Moving Avg'!F1500</f>
        <v>2.1454000000000004</v>
      </c>
      <c r="H1500" s="2">
        <f>'Moving Avg'!G1500</f>
        <v>2.0497439999999987</v>
      </c>
      <c r="I1500" s="2">
        <f>'Moving Avg'!H1500</f>
        <v>1.5922184999999982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44502</v>
      </c>
      <c r="B1501" s="2">
        <f>RSI!B1501</f>
        <v>2.1775000000000002</v>
      </c>
      <c r="C1501" s="2">
        <f>RSI!I1501</f>
        <v>55.490479320179567</v>
      </c>
      <c r="D1501" s="2">
        <f>MACD!E1501</f>
        <v>2.3484636797667324E-2</v>
      </c>
      <c r="E1501" s="2">
        <f>MACD!F1501</f>
        <v>-8.1934023962223525E-3</v>
      </c>
      <c r="F1501" s="2">
        <f>'Moving Avg'!D1501</f>
        <v>2.18092</v>
      </c>
      <c r="G1501" s="2">
        <f>'Moving Avg'!F1501</f>
        <v>2.1537450000000007</v>
      </c>
      <c r="H1501" s="2">
        <f>'Moving Avg'!G1501</f>
        <v>2.0556479999999988</v>
      </c>
      <c r="I1501" s="2">
        <f>'Moving Avg'!H1501</f>
        <v>1.5960239999999981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44503</v>
      </c>
      <c r="B1502" s="2">
        <f>RSI!B1502</f>
        <v>2.2673000000000001</v>
      </c>
      <c r="C1502" s="2">
        <f>RSI!I1502</f>
        <v>61.83604186847213</v>
      </c>
      <c r="D1502" s="2">
        <f>MACD!E1502</f>
        <v>1.7020005843855657E-2</v>
      </c>
      <c r="E1502" s="2">
        <f>MACD!F1502</f>
        <v>-3.1507207482067505E-3</v>
      </c>
      <c r="F1502" s="2">
        <f>'Moving Avg'!D1502</f>
        <v>2.2151400000000003</v>
      </c>
      <c r="G1502" s="2">
        <f>'Moving Avg'!F1502</f>
        <v>2.1665800000000006</v>
      </c>
      <c r="H1502" s="2">
        <f>'Moving Avg'!G1502</f>
        <v>2.0616359999999987</v>
      </c>
      <c r="I1502" s="2">
        <f>'Moving Avg'!H1502</f>
        <v>1.6002784999999984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2.2288000000000001</v>
      </c>
      <c r="C1503" s="2">
        <f>RSI!I1503</f>
        <v>58.017106128746462</v>
      </c>
      <c r="D1503" s="2">
        <f>MACD!E1503</f>
        <v>1.4202189502905416E-2</v>
      </c>
      <c r="E1503" s="2">
        <f>MACD!F1503</f>
        <v>3.1986130201568271E-4</v>
      </c>
      <c r="F1503" s="2">
        <f>'Moving Avg'!D1503</f>
        <v>2.2330999999999999</v>
      </c>
      <c r="G1503" s="2">
        <f>'Moving Avg'!F1503</f>
        <v>2.1759900000000001</v>
      </c>
      <c r="H1503" s="2">
        <f>'Moving Avg'!G1503</f>
        <v>2.0668539999999993</v>
      </c>
      <c r="I1503" s="2">
        <f>'Moving Avg'!H1503</f>
        <v>1.6043404999999984</v>
      </c>
      <c r="J1503" s="5" t="str">
        <f>OBV!F1503</f>
        <v>BEARISH</v>
      </c>
      <c r="K1503" s="5" t="str">
        <f>OBV!G1503</f>
        <v>NEUTRAL</v>
      </c>
      <c r="L1503" s="5" t="str">
        <f>OBV!H1503</f>
        <v>BEARISH DIVERGENCE</v>
      </c>
    </row>
    <row r="1504" spans="1:12" ht="13.5" x14ac:dyDescent="0.25">
      <c r="A1504" s="3">
        <f>RSI!A1504</f>
        <v>44505</v>
      </c>
      <c r="B1504" s="2">
        <f>RSI!B1504</f>
        <v>2.2244999999999999</v>
      </c>
      <c r="C1504" s="2">
        <f>RSI!I1504</f>
        <v>57.589311855357295</v>
      </c>
      <c r="D1504" s="2">
        <f>MACD!E1504</f>
        <v>-9.4113884972424344E-4</v>
      </c>
      <c r="E1504" s="2">
        <f>MACD!F1504</f>
        <v>6.7661271667697481E-5</v>
      </c>
      <c r="F1504" s="2">
        <f>'Moving Avg'!D1504</f>
        <v>2.2373600000000002</v>
      </c>
      <c r="G1504" s="2">
        <f>'Moving Avg'!F1504</f>
        <v>2.1843299999999997</v>
      </c>
      <c r="H1504" s="2">
        <f>'Moving Avg'!G1504</f>
        <v>2.0722439999999995</v>
      </c>
      <c r="I1504" s="2">
        <f>'Moving Avg'!H1504</f>
        <v>1.6083809999999983</v>
      </c>
      <c r="J1504" s="5" t="str">
        <f>OBV!F1504</f>
        <v>BEARISH</v>
      </c>
      <c r="K1504" s="5" t="str">
        <f>OBV!G1504</f>
        <v>NEUTRAL</v>
      </c>
      <c r="L1504" s="5" t="str">
        <f>OBV!H1504</f>
        <v>BEARISH DIVERGENCE</v>
      </c>
    </row>
    <row r="1505" spans="1:12" ht="13.5" x14ac:dyDescent="0.25">
      <c r="A1505" s="3">
        <f>RSI!A1505</f>
        <v>44508</v>
      </c>
      <c r="B1505" s="2">
        <f>RSI!B1505</f>
        <v>2.1604000000000001</v>
      </c>
      <c r="C1505" s="2">
        <f>RSI!I1505</f>
        <v>51.493826065800775</v>
      </c>
      <c r="D1505" s="2">
        <f>MACD!E1505</f>
        <v>-5.5549586262886308E-3</v>
      </c>
      <c r="E1505" s="2">
        <f>MACD!F1505</f>
        <v>-1.0568627079235683E-3</v>
      </c>
      <c r="F1505" s="2">
        <f>'Moving Avg'!D1505</f>
        <v>2.2116999999999996</v>
      </c>
      <c r="G1505" s="2">
        <f>'Moving Avg'!F1505</f>
        <v>2.1886099999999997</v>
      </c>
      <c r="H1505" s="2">
        <f>'Moving Avg'!G1505</f>
        <v>2.0769499999999992</v>
      </c>
      <c r="I1505" s="2">
        <f>'Moving Avg'!H1505</f>
        <v>1.6121009999999982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</row>
    <row r="1506" spans="1:12" ht="13.5" x14ac:dyDescent="0.25">
      <c r="A1506" s="3">
        <f>RSI!A1506</f>
        <v>44509</v>
      </c>
      <c r="B1506" s="2">
        <f>RSI!B1506</f>
        <v>2.2416999999999998</v>
      </c>
      <c r="C1506" s="2">
        <f>RSI!I1506</f>
        <v>57.620681117294559</v>
      </c>
      <c r="D1506" s="2">
        <f>MACD!E1506</f>
        <v>-1.9521285133553778E-2</v>
      </c>
      <c r="E1506" s="2">
        <f>MACD!F1506</f>
        <v>-4.7497471930496105E-3</v>
      </c>
      <c r="F1506" s="2">
        <f>'Moving Avg'!D1506</f>
        <v>2.2245400000000002</v>
      </c>
      <c r="G1506" s="2">
        <f>'Moving Avg'!F1506</f>
        <v>2.19353</v>
      </c>
      <c r="H1506" s="2">
        <f>'Moving Avg'!G1506</f>
        <v>2.081227999999999</v>
      </c>
      <c r="I1506" s="2">
        <f>'Moving Avg'!H1506</f>
        <v>1.6163314999999983</v>
      </c>
      <c r="J1506" s="5" t="str">
        <f>OBV!F1506</f>
        <v>BEARISH</v>
      </c>
      <c r="K1506" s="5" t="str">
        <f>OBV!G1506</f>
        <v>NEUTRAL</v>
      </c>
      <c r="L1506" s="5" t="str">
        <f>OBV!H1506</f>
        <v>BEARISH DIVERGENCE</v>
      </c>
    </row>
    <row r="1507" spans="1:12" ht="13.5" x14ac:dyDescent="0.25">
      <c r="A1507" s="3">
        <f>RSI!A1507</f>
        <v>44510</v>
      </c>
      <c r="B1507" s="2">
        <f>RSI!B1507</f>
        <v>2.2458999999999998</v>
      </c>
      <c r="C1507" s="2">
        <f>RSI!I1507</f>
        <v>57.916412064247865</v>
      </c>
      <c r="D1507" s="2">
        <f>MACD!E1507</f>
        <v>-3.2210329717496045E-2</v>
      </c>
      <c r="E1507" s="2">
        <f>MACD!F1507</f>
        <v>-1.0241863697938898E-2</v>
      </c>
      <c r="F1507" s="2">
        <f>'Moving Avg'!D1507</f>
        <v>2.2202599999999997</v>
      </c>
      <c r="G1507" s="2">
        <f>'Moving Avg'!F1507</f>
        <v>2.1924599999999996</v>
      </c>
      <c r="H1507" s="2">
        <f>'Moving Avg'!G1507</f>
        <v>2.0859339999999991</v>
      </c>
      <c r="I1507" s="2">
        <f>'Moving Avg'!H1507</f>
        <v>1.6203954999999985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2.2244999999999999</v>
      </c>
      <c r="C1508" s="2">
        <f>RSI!I1508</f>
        <v>55.780542621590975</v>
      </c>
      <c r="D1508" s="2">
        <f>MACD!E1508</f>
        <v>-3.5321001916111872E-2</v>
      </c>
      <c r="E1508" s="2">
        <f>MACD!F1508</f>
        <v>-1.5257691341573492E-2</v>
      </c>
      <c r="F1508" s="2">
        <f>'Moving Avg'!D1508</f>
        <v>2.2193999999999994</v>
      </c>
      <c r="G1508" s="2">
        <f>'Moving Avg'!F1508</f>
        <v>2.18818</v>
      </c>
      <c r="H1508" s="2">
        <f>'Moving Avg'!G1508</f>
        <v>2.0902959999999995</v>
      </c>
      <c r="I1508" s="2">
        <f>'Moving Avg'!H1508</f>
        <v>1.6244359999999984</v>
      </c>
      <c r="J1508" s="5" t="str">
        <f>OBV!F1508</f>
        <v>BULLISH</v>
      </c>
      <c r="K1508" s="5" t="str">
        <f>OBV!G1508</f>
        <v>NEUTRAL</v>
      </c>
      <c r="L1508" s="5" t="str">
        <f>OBV!H1508</f>
        <v>BULLISH DIVERGENCE</v>
      </c>
    </row>
    <row r="1509" spans="1:12" ht="13.5" x14ac:dyDescent="0.25">
      <c r="A1509" s="3">
        <f>RSI!A1509</f>
        <v>44512</v>
      </c>
      <c r="B1509" s="2">
        <f>RSI!B1509</f>
        <v>2.1903000000000001</v>
      </c>
      <c r="C1509" s="2">
        <f>RSI!I1509</f>
        <v>52.451437821752805</v>
      </c>
      <c r="D1509" s="2">
        <f>MACD!E1509</f>
        <v>-2.5919722277807367E-2</v>
      </c>
      <c r="E1509" s="2">
        <f>MACD!F1509</f>
        <v>-1.7390097528820266E-2</v>
      </c>
      <c r="F1509" s="2">
        <f>'Moving Avg'!D1509</f>
        <v>2.2125599999999999</v>
      </c>
      <c r="G1509" s="2">
        <f>'Moving Avg'!F1509</f>
        <v>2.1864699999999999</v>
      </c>
      <c r="H1509" s="2">
        <f>'Moving Avg'!G1509</f>
        <v>2.0939739999999993</v>
      </c>
      <c r="I1509" s="2">
        <f>'Moving Avg'!H1509</f>
        <v>1.6282014999999985</v>
      </c>
      <c r="J1509" s="5" t="str">
        <f>OBV!F1509</f>
        <v>BULLISH</v>
      </c>
      <c r="K1509" s="5" t="str">
        <f>OBV!G1509</f>
        <v>NEUTRAL</v>
      </c>
      <c r="L1509" s="5" t="str">
        <f>OBV!H1509</f>
        <v>BULLISH DIVERGENCE</v>
      </c>
    </row>
    <row r="1510" spans="1:12" ht="13.5" x14ac:dyDescent="0.25">
      <c r="A1510" s="3">
        <f>RSI!A1510</f>
        <v>44515</v>
      </c>
      <c r="B1510" s="2">
        <f>RSI!B1510</f>
        <v>2.1903000000000001</v>
      </c>
      <c r="C1510" s="2">
        <f>RSI!I1510</f>
        <v>52.451437821752805</v>
      </c>
      <c r="D1510" s="2">
        <f>MACD!E1510</f>
        <v>-4.9578111961978699E-3</v>
      </c>
      <c r="E1510" s="2">
        <f>MACD!F1510</f>
        <v>-1.4903640262295787E-2</v>
      </c>
      <c r="F1510" s="2">
        <f>'Moving Avg'!D1510</f>
        <v>2.21854</v>
      </c>
      <c r="G1510" s="2">
        <f>'Moving Avg'!F1510</f>
        <v>2.1858249999999999</v>
      </c>
      <c r="H1510" s="2">
        <f>'Moving Avg'!G1510</f>
        <v>2.0972239999999998</v>
      </c>
      <c r="I1510" s="2">
        <f>'Moving Avg'!H1510</f>
        <v>1.6319669999999982</v>
      </c>
      <c r="J1510" s="5" t="str">
        <f>OBV!F1510</f>
        <v>BULLISH</v>
      </c>
      <c r="K1510" s="5" t="str">
        <f>OBV!G1510</f>
        <v>NEUTRAL</v>
      </c>
      <c r="L1510" s="5" t="str">
        <f>OBV!H1510</f>
        <v>CONFIRMED BULLISH</v>
      </c>
    </row>
    <row r="1511" spans="1:12" ht="13.5" x14ac:dyDescent="0.25">
      <c r="A1511" s="3">
        <f>RSI!A1511</f>
        <v>44516</v>
      </c>
      <c r="B1511" s="2">
        <f>RSI!B1511</f>
        <v>2.1903000000000001</v>
      </c>
      <c r="C1511" s="2">
        <f>RSI!I1511</f>
        <v>52.451437821752805</v>
      </c>
      <c r="D1511" s="2">
        <f>MACD!E1511</f>
        <v>-4.4644870018175631E-3</v>
      </c>
      <c r="E1511" s="2">
        <f>MACD!F1511</f>
        <v>-1.2815809610200143E-2</v>
      </c>
      <c r="F1511" s="2">
        <f>'Moving Avg'!D1511</f>
        <v>2.2082600000000001</v>
      </c>
      <c r="G1511" s="2">
        <f>'Moving Avg'!F1511</f>
        <v>2.1866799999999995</v>
      </c>
      <c r="H1511" s="2">
        <f>'Moving Avg'!G1511</f>
        <v>2.1008179999999994</v>
      </c>
      <c r="I1511" s="2">
        <f>'Moving Avg'!H1511</f>
        <v>1.6357114999999982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2.1389999999999998</v>
      </c>
      <c r="C1512" s="2">
        <f>RSI!I1512</f>
        <v>47.176517322866182</v>
      </c>
      <c r="D1512" s="2">
        <f>MACD!E1512</f>
        <v>1.3442413572147593E-2</v>
      </c>
      <c r="E1512" s="2">
        <f>MACD!F1512</f>
        <v>-7.564164973730597E-3</v>
      </c>
      <c r="F1512" s="2">
        <f>'Moving Avg'!D1512</f>
        <v>2.1868799999999999</v>
      </c>
      <c r="G1512" s="2">
        <f>'Moving Avg'!F1512</f>
        <v>2.1849699999999999</v>
      </c>
      <c r="H1512" s="2">
        <f>'Moving Avg'!G1512</f>
        <v>2.1036419999999998</v>
      </c>
      <c r="I1512" s="2">
        <f>'Moving Avg'!H1512</f>
        <v>1.6391784999999981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2.1818</v>
      </c>
      <c r="C1513" s="2">
        <f>RSI!I1513</f>
        <v>51.554028627158189</v>
      </c>
      <c r="D1513" s="2">
        <f>MACD!E1513</f>
        <v>1.9687507599360998E-2</v>
      </c>
      <c r="E1513" s="2">
        <f>MACD!F1513</f>
        <v>-2.1138304591122783E-3</v>
      </c>
      <c r="F1513" s="2">
        <f>'Moving Avg'!D1513</f>
        <v>2.1783399999999999</v>
      </c>
      <c r="G1513" s="2">
        <f>'Moving Avg'!F1513</f>
        <v>2.1851849999999997</v>
      </c>
      <c r="H1513" s="2">
        <f>'Moving Avg'!G1513</f>
        <v>2.1079199999999996</v>
      </c>
      <c r="I1513" s="2">
        <f>'Moving Avg'!H1513</f>
        <v>1.6430679999999982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2.1818</v>
      </c>
      <c r="C1514" s="2">
        <f>RSI!I1514</f>
        <v>51.554028627158189</v>
      </c>
      <c r="D1514" s="2">
        <f>MACD!E1514</f>
        <v>2.4230102548324695E-2</v>
      </c>
      <c r="E1514" s="2">
        <f>MACD!F1514</f>
        <v>3.1549561423751165E-3</v>
      </c>
      <c r="F1514" s="2">
        <f>'Moving Avg'!D1514</f>
        <v>2.1766399999999999</v>
      </c>
      <c r="G1514" s="2">
        <f>'Moving Avg'!F1514</f>
        <v>2.1894650000000002</v>
      </c>
      <c r="H1514" s="2">
        <f>'Moving Avg'!G1514</f>
        <v>2.1130539999999995</v>
      </c>
      <c r="I1514" s="2">
        <f>'Moving Avg'!H1514</f>
        <v>1.6469159999999983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2.1389999999999998</v>
      </c>
      <c r="C1515" s="2">
        <f>RSI!I1515</f>
        <v>47.033616933878235</v>
      </c>
      <c r="D1515" s="2">
        <f>MACD!E1515</f>
        <v>2.1308430755651475E-2</v>
      </c>
      <c r="E1515" s="2">
        <f>MACD!F1515</f>
        <v>6.7856510650303892E-3</v>
      </c>
      <c r="F1515" s="2">
        <f>'Moving Avg'!D1515</f>
        <v>2.1663799999999998</v>
      </c>
      <c r="G1515" s="2">
        <f>'Moving Avg'!F1515</f>
        <v>2.1903200000000007</v>
      </c>
      <c r="H1515" s="2">
        <f>'Moving Avg'!G1515</f>
        <v>2.1169039999999995</v>
      </c>
      <c r="I1515" s="2">
        <f>'Moving Avg'!H1515</f>
        <v>1.6505704999999984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2.1389999999999998</v>
      </c>
      <c r="C1516" s="2">
        <f>RSI!I1516</f>
        <v>47.033616933878235</v>
      </c>
      <c r="D1516" s="2">
        <f>MACD!E1516</f>
        <v>3.1528107490671697E-2</v>
      </c>
      <c r="E1516" s="2">
        <f>MACD!F1516</f>
        <v>1.1734142350158652E-2</v>
      </c>
      <c r="F1516" s="2">
        <f>'Moving Avg'!D1516</f>
        <v>2.15612</v>
      </c>
      <c r="G1516" s="2">
        <f>'Moving Avg'!F1516</f>
        <v>2.1924600000000005</v>
      </c>
      <c r="H1516" s="2">
        <f>'Moving Avg'!G1516</f>
        <v>2.1186159999999998</v>
      </c>
      <c r="I1516" s="2">
        <f>'Moving Avg'!H1516</f>
        <v>1.6541834999999983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44524</v>
      </c>
      <c r="B1517" s="2">
        <f>RSI!B1517</f>
        <v>2.1389999999999998</v>
      </c>
      <c r="C1517" s="2">
        <f>RSI!I1517</f>
        <v>47.033616933878235</v>
      </c>
      <c r="D1517" s="2">
        <f>MACD!E1517</f>
        <v>4.0992206271777132E-2</v>
      </c>
      <c r="E1517" s="2">
        <f>MACD!F1517</f>
        <v>1.758575513448235E-2</v>
      </c>
      <c r="F1517" s="2">
        <f>'Moving Avg'!D1517</f>
        <v>2.1561199999999996</v>
      </c>
      <c r="G1517" s="2">
        <f>'Moving Avg'!F1517</f>
        <v>2.1946000000000008</v>
      </c>
      <c r="H1517" s="2">
        <f>'Moving Avg'!G1517</f>
        <v>2.1208399999999998</v>
      </c>
      <c r="I1517" s="2">
        <f>'Moving Avg'!H1517</f>
        <v>1.6578174999999988</v>
      </c>
      <c r="J1517" s="5" t="str">
        <f>OBV!F1517</f>
        <v>BEARISH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2.1818</v>
      </c>
      <c r="C1518" s="2">
        <f>RSI!I1518</f>
        <v>52.261633833062234</v>
      </c>
      <c r="D1518" s="2">
        <f>MACD!E1518</f>
        <v>4.2695506384930582E-2</v>
      </c>
      <c r="E1518" s="2">
        <f>MACD!F1518</f>
        <v>2.2607705384571998E-2</v>
      </c>
      <c r="F1518" s="2">
        <f>'Moving Avg'!D1518</f>
        <v>2.15612</v>
      </c>
      <c r="G1518" s="2">
        <f>'Moving Avg'!F1518</f>
        <v>2.1967400000000006</v>
      </c>
      <c r="H1518" s="2">
        <f>'Moving Avg'!G1518</f>
        <v>2.1249479999999998</v>
      </c>
      <c r="I1518" s="2">
        <f>'Moving Avg'!H1518</f>
        <v>1.6617484999999987</v>
      </c>
      <c r="J1518" s="5" t="str">
        <f>OBV!F1518</f>
        <v>BULLISH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2.1389999999999998</v>
      </c>
      <c r="C1519" s="2">
        <f>RSI!I1519</f>
        <v>47.240144271296501</v>
      </c>
      <c r="D1519" s="2">
        <f>MACD!E1519</f>
        <v>4.1938883893698264E-2</v>
      </c>
      <c r="E1519" s="2">
        <f>MACD!F1519</f>
        <v>2.6473941086397251E-2</v>
      </c>
      <c r="F1519" s="2">
        <f>'Moving Avg'!D1519</f>
        <v>2.1475599999999999</v>
      </c>
      <c r="G1519" s="2">
        <f>'Moving Avg'!F1519</f>
        <v>2.1935300000000009</v>
      </c>
      <c r="H1519" s="2">
        <f>'Moving Avg'!G1519</f>
        <v>2.1281999999999996</v>
      </c>
      <c r="I1519" s="2">
        <f>'Moving Avg'!H1519</f>
        <v>1.6654654999999985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</row>
    <row r="1520" spans="1:12" ht="13.5" x14ac:dyDescent="0.25">
      <c r="A1520" s="3">
        <f>RSI!A1520</f>
        <v>44529</v>
      </c>
      <c r="B1520" s="2">
        <f>RSI!B1520</f>
        <v>2.1560999999999999</v>
      </c>
      <c r="C1520" s="2">
        <f>RSI!I1520</f>
        <v>49.334724569373918</v>
      </c>
      <c r="D1520" s="2">
        <f>MACD!E1520</f>
        <v>4.0186101213744774E-2</v>
      </c>
      <c r="E1520" s="2">
        <f>MACD!F1520</f>
        <v>2.9216373111866756E-2</v>
      </c>
      <c r="F1520" s="2">
        <f>'Moving Avg'!D1520</f>
        <v>2.1509799999999997</v>
      </c>
      <c r="G1520" s="2">
        <f>'Moving Avg'!F1520</f>
        <v>2.1869000000000005</v>
      </c>
      <c r="H1520" s="2">
        <f>'Moving Avg'!G1520</f>
        <v>2.1318799999999998</v>
      </c>
      <c r="I1520" s="2">
        <f>'Moving Avg'!H1520</f>
        <v>1.6691639999999988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</row>
    <row r="1521" spans="1:12" ht="13.5" x14ac:dyDescent="0.25">
      <c r="A1521" s="3">
        <f>RSI!A1521</f>
        <v>44530</v>
      </c>
      <c r="B1521" s="2">
        <f>RSI!B1521</f>
        <v>2.1560999999999999</v>
      </c>
      <c r="C1521" s="2">
        <f>RSI!I1521</f>
        <v>49.334724569373918</v>
      </c>
      <c r="D1521" s="2">
        <f>MACD!E1521</f>
        <v>3.8744620752655834E-2</v>
      </c>
      <c r="E1521" s="2">
        <f>MACD!F1521</f>
        <v>3.1122022640024574E-2</v>
      </c>
      <c r="F1521" s="2">
        <f>'Moving Avg'!D1521</f>
        <v>2.1543999999999999</v>
      </c>
      <c r="G1521" s="2">
        <f>'Moving Avg'!F1521</f>
        <v>2.1858300000000006</v>
      </c>
      <c r="H1521" s="2">
        <f>'Moving Avg'!G1521</f>
        <v>2.1347899999999997</v>
      </c>
      <c r="I1521" s="2">
        <f>'Moving Avg'!H1521</f>
        <v>1.6728624999999986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</row>
    <row r="1522" spans="1:12" ht="13.5" x14ac:dyDescent="0.25">
      <c r="A1522" s="3">
        <f>RSI!A1522</f>
        <v>44531</v>
      </c>
      <c r="B1522" s="2">
        <f>RSI!B1522</f>
        <v>2.1518000000000002</v>
      </c>
      <c r="C1522" s="2">
        <f>RSI!I1522</f>
        <v>48.770062726787437</v>
      </c>
      <c r="D1522" s="2">
        <f>MACD!E1522</f>
        <v>2.9989675995361953E-2</v>
      </c>
      <c r="E1522" s="2">
        <f>MACD!F1522</f>
        <v>3.0895553311092051E-2</v>
      </c>
      <c r="F1522" s="2">
        <f>'Moving Avg'!D1522</f>
        <v>2.1569600000000002</v>
      </c>
      <c r="G1522" s="2">
        <f>'Moving Avg'!F1522</f>
        <v>2.1800550000000003</v>
      </c>
      <c r="H1522" s="2">
        <f>'Moving Avg'!G1522</f>
        <v>2.1379559999999991</v>
      </c>
      <c r="I1522" s="2">
        <f>'Moving Avg'!H1522</f>
        <v>1.6764354999999986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</row>
    <row r="1523" spans="1:12" ht="13.5" x14ac:dyDescent="0.25">
      <c r="A1523" s="3">
        <f>RSI!A1523</f>
        <v>44532</v>
      </c>
      <c r="B1523" s="2">
        <f>RSI!B1523</f>
        <v>2.1389999999999998</v>
      </c>
      <c r="C1523" s="2">
        <f>RSI!I1523</f>
        <v>47.043963205454851</v>
      </c>
      <c r="D1523" s="2">
        <f>MACD!E1523</f>
        <v>3.0175520689842639E-2</v>
      </c>
      <c r="E1523" s="2">
        <f>MACD!F1523</f>
        <v>3.0751546786842169E-2</v>
      </c>
      <c r="F1523" s="2">
        <f>'Moving Avg'!D1523</f>
        <v>2.1483999999999996</v>
      </c>
      <c r="G1523" s="2">
        <f>'Moving Avg'!F1523</f>
        <v>2.1755650000000002</v>
      </c>
      <c r="H1523" s="2">
        <f>'Moving Avg'!G1523</f>
        <v>2.140865999999999</v>
      </c>
      <c r="I1523" s="2">
        <f>'Moving Avg'!H1523</f>
        <v>1.680152499999999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2.109</v>
      </c>
      <c r="C1524" s="2">
        <f>RSI!I1524</f>
        <v>43.186053939653604</v>
      </c>
      <c r="D1524" s="2">
        <f>MACD!E1524</f>
        <v>3.2687216439765354E-2</v>
      </c>
      <c r="E1524" s="2">
        <f>MACD!F1524</f>
        <v>3.1138680717426807E-2</v>
      </c>
      <c r="F1524" s="2">
        <f>'Moving Avg'!D1524</f>
        <v>2.1423999999999999</v>
      </c>
      <c r="G1524" s="2">
        <f>'Moving Avg'!F1524</f>
        <v>2.1697900000000003</v>
      </c>
      <c r="H1524" s="2">
        <f>'Moving Avg'!G1524</f>
        <v>2.1431759999999986</v>
      </c>
      <c r="I1524" s="2">
        <f>'Moving Avg'!H1524</f>
        <v>1.6835319999999987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2.0748000000000002</v>
      </c>
      <c r="C1525" s="2">
        <f>RSI!I1525</f>
        <v>39.235840165532522</v>
      </c>
      <c r="D1525" s="2">
        <f>MACD!E1525</f>
        <v>3.1060912922584727E-2</v>
      </c>
      <c r="E1525" s="2">
        <f>MACD!F1525</f>
        <v>3.1123127158458393E-2</v>
      </c>
      <c r="F1525" s="2">
        <f>'Moving Avg'!D1525</f>
        <v>2.1261399999999999</v>
      </c>
      <c r="G1525" s="2">
        <f>'Moving Avg'!F1525</f>
        <v>2.1655100000000003</v>
      </c>
      <c r="H1525" s="2">
        <f>'Moving Avg'!G1525</f>
        <v>2.144801999999999</v>
      </c>
      <c r="I1525" s="2">
        <f>'Moving Avg'!H1525</f>
        <v>1.6868239999999985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2.1347</v>
      </c>
      <c r="C1526" s="2">
        <f>RSI!I1526</f>
        <v>48.176844921264859</v>
      </c>
      <c r="D1526" s="2">
        <f>MACD!E1526</f>
        <v>2.572735987724295E-2</v>
      </c>
      <c r="E1526" s="2">
        <f>MACD!F1526</f>
        <v>3.0043973702215308E-2</v>
      </c>
      <c r="F1526" s="2">
        <f>'Moving Avg'!D1526</f>
        <v>2.1218600000000003</v>
      </c>
      <c r="G1526" s="2">
        <f>'Moving Avg'!F1526</f>
        <v>2.1601600000000003</v>
      </c>
      <c r="H1526" s="2">
        <f>'Moving Avg'!G1526</f>
        <v>2.1473679999999988</v>
      </c>
      <c r="I1526" s="2">
        <f>'Moving Avg'!H1526</f>
        <v>1.690415499999999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2.1347</v>
      </c>
      <c r="C1527" s="2">
        <f>RSI!I1527</f>
        <v>48.176844921264859</v>
      </c>
      <c r="D1527" s="2">
        <f>MACD!E1527</f>
        <v>2.1304463788986983E-2</v>
      </c>
      <c r="E1527" s="2">
        <f>MACD!F1527</f>
        <v>2.8296071719569646E-2</v>
      </c>
      <c r="F1527" s="2">
        <f>'Moving Avg'!D1527</f>
        <v>2.1184400000000001</v>
      </c>
      <c r="G1527" s="2">
        <f>'Moving Avg'!F1527</f>
        <v>2.1546000000000003</v>
      </c>
      <c r="H1527" s="2">
        <f>'Moving Avg'!G1527</f>
        <v>2.1501919999999988</v>
      </c>
      <c r="I1527" s="2">
        <f>'Moving Avg'!H1527</f>
        <v>1.6940694999999988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2.0876000000000001</v>
      </c>
      <c r="C1528" s="2">
        <f>RSI!I1528</f>
        <v>42.477080113866563</v>
      </c>
      <c r="D1528" s="2">
        <f>MACD!E1528</f>
        <v>2.771895302139038E-2</v>
      </c>
      <c r="E1528" s="2">
        <f>MACD!F1528</f>
        <v>2.8180647979933793E-2</v>
      </c>
      <c r="F1528" s="2">
        <f>'Moving Avg'!D1528</f>
        <v>2.1081600000000003</v>
      </c>
      <c r="G1528" s="2">
        <f>'Moving Avg'!F1528</f>
        <v>2.1477550000000005</v>
      </c>
      <c r="H1528" s="2">
        <f>'Moving Avg'!G1528</f>
        <v>2.1520739999999985</v>
      </c>
      <c r="I1528" s="2">
        <f>'Moving Avg'!H1528</f>
        <v>1.6972794999999992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2.0876000000000001</v>
      </c>
      <c r="C1529" s="2">
        <f>RSI!I1529</f>
        <v>42.477080113866563</v>
      </c>
      <c r="D1529" s="2">
        <f>MACD!E1529</f>
        <v>2.6917553382716619E-2</v>
      </c>
      <c r="E1529" s="2">
        <f>MACD!F1529</f>
        <v>2.7928029060490363E-2</v>
      </c>
      <c r="F1529" s="2">
        <f>'Moving Avg'!D1529</f>
        <v>2.1038800000000002</v>
      </c>
      <c r="G1529" s="2">
        <f>'Moving Avg'!F1529</f>
        <v>2.14262</v>
      </c>
      <c r="H1529" s="2">
        <f>'Moving Avg'!G1529</f>
        <v>2.1541259999999984</v>
      </c>
      <c r="I1529" s="2">
        <f>'Moving Avg'!H1529</f>
        <v>1.7004894999999991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2.1048</v>
      </c>
      <c r="C1530" s="2">
        <f>RSI!I1530</f>
        <v>45.221831389762279</v>
      </c>
      <c r="D1530" s="2">
        <f>MACD!E1530</f>
        <v>2.7925373570277578E-2</v>
      </c>
      <c r="E1530" s="2">
        <f>MACD!F1530</f>
        <v>2.7927497962447808E-2</v>
      </c>
      <c r="F1530" s="2">
        <f>'Moving Avg'!D1530</f>
        <v>2.1098800000000004</v>
      </c>
      <c r="G1530" s="2">
        <f>'Moving Avg'!F1530</f>
        <v>2.1383450000000002</v>
      </c>
      <c r="H1530" s="2">
        <f>'Moving Avg'!G1530</f>
        <v>2.1565219999999981</v>
      </c>
      <c r="I1530" s="2">
        <f>'Moving Avg'!H1530</f>
        <v>1.703931499999999</v>
      </c>
      <c r="J1530" s="5" t="str">
        <f>OBV!F1530</f>
        <v>BEARISH</v>
      </c>
      <c r="K1530" s="5" t="str">
        <f>OBV!G1530</f>
        <v>NEUTRAL</v>
      </c>
      <c r="L1530" s="5" t="str">
        <f>OBV!H1530</f>
        <v>BEARISH DIVERGENCE</v>
      </c>
    </row>
    <row r="1531" spans="1:12" ht="13.5" x14ac:dyDescent="0.25">
      <c r="A1531" s="3">
        <f>RSI!A1531</f>
        <v>44544</v>
      </c>
      <c r="B1531" s="2">
        <f>RSI!B1531</f>
        <v>2.0106000000000002</v>
      </c>
      <c r="C1531" s="2">
        <f>RSI!I1531</f>
        <v>35.290151116010733</v>
      </c>
      <c r="D1531" s="2">
        <f>MACD!E1531</f>
        <v>3.595913156827768E-2</v>
      </c>
      <c r="E1531" s="2">
        <f>MACD!F1531</f>
        <v>2.9533824683613784E-2</v>
      </c>
      <c r="F1531" s="2">
        <f>'Moving Avg'!D1531</f>
        <v>2.0850599999999999</v>
      </c>
      <c r="G1531" s="2">
        <f>'Moving Avg'!F1531</f>
        <v>2.1293599999999997</v>
      </c>
      <c r="H1531" s="2">
        <f>'Moving Avg'!G1531</f>
        <v>2.1565219999999985</v>
      </c>
      <c r="I1531" s="2">
        <f>'Moving Avg'!H1531</f>
        <v>1.7069024999999991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2.1048</v>
      </c>
      <c r="C1532" s="2">
        <f>RSI!I1532</f>
        <v>47.667571830113999</v>
      </c>
      <c r="D1532" s="2">
        <f>MACD!E1532</f>
        <v>3.5862399155675906E-2</v>
      </c>
      <c r="E1532" s="2">
        <f>MACD!F1532</f>
        <v>3.0799539578026208E-2</v>
      </c>
      <c r="F1532" s="2">
        <f>'Moving Avg'!D1532</f>
        <v>2.0790800000000003</v>
      </c>
      <c r="G1532" s="2">
        <f>'Moving Avg'!F1532</f>
        <v>2.12765</v>
      </c>
      <c r="H1532" s="2">
        <f>'Moving Avg'!G1532</f>
        <v>2.1584059999999985</v>
      </c>
      <c r="I1532" s="2">
        <f>'Moving Avg'!H1532</f>
        <v>1.7103444999999993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2.109</v>
      </c>
      <c r="C1533" s="2">
        <f>RSI!I1533</f>
        <v>48.143830909603935</v>
      </c>
      <c r="D1533" s="2">
        <f>MACD!E1533</f>
        <v>3.3633193998729993E-2</v>
      </c>
      <c r="E1533" s="2">
        <f>MACD!F1533</f>
        <v>3.1366270462166966E-2</v>
      </c>
      <c r="F1533" s="2">
        <f>'Moving Avg'!D1533</f>
        <v>2.0833599999999999</v>
      </c>
      <c r="G1533" s="2">
        <f>'Moving Avg'!F1533</f>
        <v>2.1240099999999993</v>
      </c>
      <c r="H1533" s="2">
        <f>'Moving Avg'!G1533</f>
        <v>2.1597739999999983</v>
      </c>
      <c r="I1533" s="2">
        <f>'Moving Avg'!H1533</f>
        <v>1.7140159999999995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</row>
    <row r="1534" spans="1:12" ht="13.5" x14ac:dyDescent="0.25">
      <c r="A1534" s="3">
        <f>RSI!A1534</f>
        <v>44550</v>
      </c>
      <c r="B1534" s="2">
        <f>RSI!B1534</f>
        <v>2.0705</v>
      </c>
      <c r="C1534" s="2">
        <f>RSI!I1534</f>
        <v>44.175147019593403</v>
      </c>
      <c r="D1534" s="2">
        <f>MACD!E1534</f>
        <v>3.0081729058117013E-2</v>
      </c>
      <c r="E1534" s="2">
        <f>MACD!F1534</f>
        <v>3.1109362181356976E-2</v>
      </c>
      <c r="F1534" s="2">
        <f>'Moving Avg'!D1534</f>
        <v>2.0799399999999997</v>
      </c>
      <c r="G1534" s="2">
        <f>'Moving Avg'!F1534</f>
        <v>2.1184449999999999</v>
      </c>
      <c r="H1534" s="2">
        <f>'Moving Avg'!G1534</f>
        <v>2.1600299999999981</v>
      </c>
      <c r="I1534" s="2">
        <f>'Moving Avg'!H1534</f>
        <v>1.7173074999999991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2.0619999999999998</v>
      </c>
      <c r="C1535" s="2">
        <f>RSI!I1535</f>
        <v>43.325972292365073</v>
      </c>
      <c r="D1535" s="2">
        <f>MACD!E1535</f>
        <v>2.2763268160963079E-2</v>
      </c>
      <c r="E1535" s="2">
        <f>MACD!F1535</f>
        <v>2.9440143377278197E-2</v>
      </c>
      <c r="F1535" s="2">
        <f>'Moving Avg'!D1535</f>
        <v>2.07138</v>
      </c>
      <c r="G1535" s="2">
        <f>'Moving Avg'!F1535</f>
        <v>2.114595</v>
      </c>
      <c r="H1535" s="2">
        <f>'Moving Avg'!G1535</f>
        <v>2.1597739999999983</v>
      </c>
      <c r="I1535" s="2">
        <f>'Moving Avg'!H1535</f>
        <v>1.7207644999999996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2.1389999999999998</v>
      </c>
      <c r="C1536" s="2">
        <f>RSI!I1536</f>
        <v>52.275791703269284</v>
      </c>
      <c r="D1536" s="2">
        <f>MACD!E1536</f>
        <v>2.0427570669905748E-2</v>
      </c>
      <c r="E1536" s="2">
        <f>MACD!F1536</f>
        <v>2.7637628835803708E-2</v>
      </c>
      <c r="F1536" s="2">
        <f>'Moving Avg'!D1536</f>
        <v>2.0970599999999999</v>
      </c>
      <c r="G1536" s="2">
        <f>'Moving Avg'!F1536</f>
        <v>2.114595</v>
      </c>
      <c r="H1536" s="2">
        <f>'Moving Avg'!G1536</f>
        <v>2.1596879999999983</v>
      </c>
      <c r="I1536" s="2">
        <f>'Moving Avg'!H1536</f>
        <v>1.7246064999999995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</row>
    <row r="1537" spans="1:12" ht="13.5" x14ac:dyDescent="0.25">
      <c r="A1537" s="3">
        <f>RSI!A1537</f>
        <v>44553</v>
      </c>
      <c r="B1537" s="2">
        <f>RSI!B1537</f>
        <v>2.2202999999999999</v>
      </c>
      <c r="C1537" s="2">
        <f>RSI!I1537</f>
        <v>59.540741492844354</v>
      </c>
      <c r="D1537" s="2">
        <f>MACD!E1537</f>
        <v>1.2293590348765093E-2</v>
      </c>
      <c r="E1537" s="2">
        <f>MACD!F1537</f>
        <v>2.4568821138395987E-2</v>
      </c>
      <c r="F1537" s="2">
        <f>'Moving Avg'!D1537</f>
        <v>2.1201599999999998</v>
      </c>
      <c r="G1537" s="2">
        <f>'Moving Avg'!F1537</f>
        <v>2.1186600000000002</v>
      </c>
      <c r="H1537" s="2">
        <f>'Moving Avg'!G1537</f>
        <v>2.1587479999999983</v>
      </c>
      <c r="I1537" s="2">
        <f>'Moving Avg'!H1537</f>
        <v>1.7286674999999996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</row>
    <row r="1538" spans="1:12" ht="13.5" x14ac:dyDescent="0.25">
      <c r="A1538" s="3">
        <f>RSI!A1538</f>
        <v>44554</v>
      </c>
      <c r="B1538" s="2">
        <f>RSI!B1538</f>
        <v>2.2202999999999999</v>
      </c>
      <c r="C1538" s="2">
        <f>RSI!I1538</f>
        <v>59.540741492844354</v>
      </c>
      <c r="D1538" s="2">
        <f>MACD!E1538</f>
        <v>-2.4409365734818778E-3</v>
      </c>
      <c r="E1538" s="2">
        <f>MACD!F1538</f>
        <v>1.9166869596020417E-2</v>
      </c>
      <c r="F1538" s="2">
        <f>'Moving Avg'!D1538</f>
        <v>2.14242</v>
      </c>
      <c r="G1538" s="2">
        <f>'Moving Avg'!F1538</f>
        <v>2.1205850000000002</v>
      </c>
      <c r="H1538" s="2">
        <f>'Moving Avg'!G1538</f>
        <v>2.1569519999999986</v>
      </c>
      <c r="I1538" s="2">
        <f>'Moving Avg'!H1538</f>
        <v>1.7327285000000001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</row>
    <row r="1539" spans="1:12" ht="13.5" x14ac:dyDescent="0.25">
      <c r="A1539" s="3">
        <f>RSI!A1539</f>
        <v>44557</v>
      </c>
      <c r="B1539" s="2">
        <f>RSI!B1539</f>
        <v>2.2587999999999999</v>
      </c>
      <c r="C1539" s="2">
        <f>RSI!I1539</f>
        <v>62.662363133302975</v>
      </c>
      <c r="D1539" s="2">
        <f>MACD!E1539</f>
        <v>-1.832136722112887E-2</v>
      </c>
      <c r="E1539" s="2">
        <f>MACD!F1539</f>
        <v>1.1669222232590561E-2</v>
      </c>
      <c r="F1539" s="2">
        <f>'Moving Avg'!D1539</f>
        <v>2.1800800000000002</v>
      </c>
      <c r="G1539" s="2">
        <f>'Moving Avg'!F1539</f>
        <v>2.1265750000000003</v>
      </c>
      <c r="H1539" s="2">
        <f>'Moving Avg'!G1539</f>
        <v>2.1576379999999986</v>
      </c>
      <c r="I1539" s="2">
        <f>'Moving Avg'!H1539</f>
        <v>1.7371490000000001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2.3058000000000001</v>
      </c>
      <c r="C1540" s="2">
        <f>RSI!I1540</f>
        <v>66.100890212379767</v>
      </c>
      <c r="D1540" s="2">
        <f>MACD!E1540</f>
        <v>-3.334083434140922E-2</v>
      </c>
      <c r="E1540" s="2">
        <f>MACD!F1540</f>
        <v>2.6672109177906045E-3</v>
      </c>
      <c r="F1540" s="2">
        <f>'Moving Avg'!D1540</f>
        <v>2.2288399999999999</v>
      </c>
      <c r="G1540" s="2">
        <f>'Moving Avg'!F1540</f>
        <v>2.1340600000000003</v>
      </c>
      <c r="H1540" s="2">
        <f>'Moving Avg'!G1540</f>
        <v>2.159689999999999</v>
      </c>
      <c r="I1540" s="2">
        <f>'Moving Avg'!H1540</f>
        <v>1.7416999999999998</v>
      </c>
      <c r="J1540" s="5" t="str">
        <f>OBV!F1540</f>
        <v>BULLISH</v>
      </c>
      <c r="K1540" s="5" t="str">
        <f>OBV!G1540</f>
        <v>STRONG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2.2972999999999999</v>
      </c>
      <c r="C1541" s="2">
        <f>RSI!I1541</f>
        <v>64.936179405222845</v>
      </c>
      <c r="D1541" s="2">
        <f>MACD!E1541</f>
        <v>-6.0881546936028652E-2</v>
      </c>
      <c r="E1541" s="2">
        <f>MACD!F1541</f>
        <v>-1.0042540652973247E-2</v>
      </c>
      <c r="F1541" s="2">
        <f>'Moving Avg'!D1541</f>
        <v>2.2605</v>
      </c>
      <c r="G1541" s="2">
        <f>'Moving Avg'!F1541</f>
        <v>2.1411199999999999</v>
      </c>
      <c r="H1541" s="2">
        <f>'Moving Avg'!G1541</f>
        <v>2.1621719999999987</v>
      </c>
      <c r="I1541" s="2">
        <f>'Moving Avg'!H1541</f>
        <v>1.7463544999999998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2.2673000000000001</v>
      </c>
      <c r="C1542" s="2">
        <f>RSI!I1542</f>
        <v>60.860207006373713</v>
      </c>
      <c r="D1542" s="2">
        <f>MACD!E1542</f>
        <v>-6.8317928063596156E-2</v>
      </c>
      <c r="E1542" s="2">
        <f>MACD!F1542</f>
        <v>-2.1697618135097831E-2</v>
      </c>
      <c r="F1542" s="2">
        <f>'Moving Avg'!D1542</f>
        <v>2.2699000000000003</v>
      </c>
      <c r="G1542" s="2">
        <f>'Moving Avg'!F1542</f>
        <v>2.1468949999999998</v>
      </c>
      <c r="H1542" s="2">
        <f>'Moving Avg'!G1542</f>
        <v>2.1640539999999993</v>
      </c>
      <c r="I1542" s="2">
        <f>'Moving Avg'!H1542</f>
        <v>1.7507130000000002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2.2244999999999999</v>
      </c>
      <c r="C1543" s="2">
        <f>RSI!I1543</f>
        <v>55.507163938537012</v>
      </c>
      <c r="D1543" s="2">
        <f>MACD!E1543</f>
        <v>-7.1400928342304493E-2</v>
      </c>
      <c r="E1543" s="2">
        <f>MACD!F1543</f>
        <v>-3.1638280176539163E-2</v>
      </c>
      <c r="F1543" s="2">
        <f>'Moving Avg'!D1543</f>
        <v>2.27074</v>
      </c>
      <c r="G1543" s="2">
        <f>'Moving Avg'!F1543</f>
        <v>2.1511699999999996</v>
      </c>
      <c r="H1543" s="2">
        <f>'Moving Avg'!G1543</f>
        <v>2.1649939999999992</v>
      </c>
      <c r="I1543" s="2">
        <f>'Moving Avg'!H1543</f>
        <v>1.7549825000000001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2.2160000000000002</v>
      </c>
      <c r="C1544" s="2">
        <f>RSI!I1544</f>
        <v>54.482262073752921</v>
      </c>
      <c r="D1544" s="2">
        <f>MACD!E1544</f>
        <v>-7.9612385217733728E-2</v>
      </c>
      <c r="E1544" s="2">
        <f>MACD!F1544</f>
        <v>-4.1233101184778076E-2</v>
      </c>
      <c r="F1544" s="2">
        <f>'Moving Avg'!D1544</f>
        <v>2.2621799999999999</v>
      </c>
      <c r="G1544" s="2">
        <f>'Moving Avg'!F1544</f>
        <v>2.15652</v>
      </c>
      <c r="H1544" s="2">
        <f>'Moving Avg'!G1544</f>
        <v>2.1673899999999993</v>
      </c>
      <c r="I1544" s="2">
        <f>'Moving Avg'!H1544</f>
        <v>1.7592095000000001</v>
      </c>
      <c r="J1544" s="5" t="str">
        <f>OBV!F1544</f>
        <v>BULLISH</v>
      </c>
      <c r="K1544" s="5" t="str">
        <f>OBV!G1544</f>
        <v>NEUTRAL</v>
      </c>
      <c r="L1544" s="5" t="str">
        <f>OBV!H1544</f>
        <v>BULLISH DIVERGENCE</v>
      </c>
    </row>
    <row r="1545" spans="1:12" ht="13.5" x14ac:dyDescent="0.25">
      <c r="A1545" s="3">
        <f>RSI!A1545</f>
        <v>44565</v>
      </c>
      <c r="B1545" s="2">
        <f>RSI!B1545</f>
        <v>2.1389999999999998</v>
      </c>
      <c r="C1545" s="2">
        <f>RSI!I1545</f>
        <v>46.166262724670034</v>
      </c>
      <c r="D1545" s="2">
        <f>MACD!E1545</f>
        <v>-8.2400707439592047E-2</v>
      </c>
      <c r="E1545" s="2">
        <f>MACD!F1545</f>
        <v>-4.9466622435740876E-2</v>
      </c>
      <c r="F1545" s="2">
        <f>'Moving Avg'!D1545</f>
        <v>2.2288199999999998</v>
      </c>
      <c r="G1545" s="2">
        <f>'Moving Avg'!F1545</f>
        <v>2.1597300000000001</v>
      </c>
      <c r="H1545" s="2">
        <f>'Moving Avg'!G1545</f>
        <v>2.1677319999999995</v>
      </c>
      <c r="I1545" s="2">
        <f>'Moving Avg'!H1545</f>
        <v>1.7630515000000002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2.1347</v>
      </c>
      <c r="C1546" s="2">
        <f>RSI!I1546</f>
        <v>45.746331659296338</v>
      </c>
      <c r="D1546" s="2">
        <f>MACD!E1546</f>
        <v>-7.2359071488744764E-2</v>
      </c>
      <c r="E1546" s="2">
        <f>MACD!F1546</f>
        <v>-5.4045112246341662E-2</v>
      </c>
      <c r="F1546" s="2">
        <f>'Moving Avg'!D1546</f>
        <v>2.1962999999999999</v>
      </c>
      <c r="G1546" s="2">
        <f>'Moving Avg'!F1546</f>
        <v>2.1597300000000006</v>
      </c>
      <c r="H1546" s="2">
        <f>'Moving Avg'!G1546</f>
        <v>2.1685019999999993</v>
      </c>
      <c r="I1546" s="2">
        <f>'Moving Avg'!H1546</f>
        <v>1.7669555000000006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44567</v>
      </c>
      <c r="B1547" s="2">
        <f>RSI!B1547</f>
        <v>2.1775000000000002</v>
      </c>
      <c r="C1547" s="2">
        <f>RSI!I1547</f>
        <v>50.566221263653077</v>
      </c>
      <c r="D1547" s="2">
        <f>MACD!E1547</f>
        <v>-5.428076330516074E-2</v>
      </c>
      <c r="E1547" s="2">
        <f>MACD!F1547</f>
        <v>-5.4092242458105476E-2</v>
      </c>
      <c r="F1547" s="2">
        <f>'Moving Avg'!D1547</f>
        <v>2.1783399999999999</v>
      </c>
      <c r="G1547" s="2">
        <f>'Moving Avg'!F1547</f>
        <v>2.1618700000000008</v>
      </c>
      <c r="H1547" s="2">
        <f>'Moving Avg'!G1547</f>
        <v>2.1701279999999996</v>
      </c>
      <c r="I1547" s="2">
        <f>'Moving Avg'!H1547</f>
        <v>1.7709900000000005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2.1646000000000001</v>
      </c>
      <c r="C1548" s="2">
        <f>RSI!I1548</f>
        <v>49.148950411367252</v>
      </c>
      <c r="D1548" s="2">
        <f>MACD!E1548</f>
        <v>-3.8054957596595607E-2</v>
      </c>
      <c r="E1548" s="2">
        <f>MACD!F1548</f>
        <v>-5.0884785485803503E-2</v>
      </c>
      <c r="F1548" s="2">
        <f>'Moving Avg'!D1548</f>
        <v>2.1663600000000001</v>
      </c>
      <c r="G1548" s="2">
        <f>'Moving Avg'!F1548</f>
        <v>2.1657200000000008</v>
      </c>
      <c r="H1548" s="2">
        <f>'Moving Avg'!G1548</f>
        <v>2.1706399999999997</v>
      </c>
      <c r="I1548" s="2">
        <f>'Moving Avg'!H1548</f>
        <v>1.774960000000001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2.2244999999999999</v>
      </c>
      <c r="C1549" s="2">
        <f>RSI!I1549</f>
        <v>55.399950322210941</v>
      </c>
      <c r="D1549" s="2">
        <f>MACD!E1549</f>
        <v>-2.2787959305308636E-2</v>
      </c>
      <c r="E1549" s="2">
        <f>MACD!F1549</f>
        <v>-4.5265420249704535E-2</v>
      </c>
      <c r="F1549" s="2">
        <f>'Moving Avg'!D1549</f>
        <v>2.1680599999999997</v>
      </c>
      <c r="G1549" s="2">
        <f>'Moving Avg'!F1549</f>
        <v>2.1725650000000001</v>
      </c>
      <c r="H1549" s="2">
        <f>'Moving Avg'!G1549</f>
        <v>2.1710660000000002</v>
      </c>
      <c r="I1549" s="2">
        <f>'Moving Avg'!H1549</f>
        <v>1.7792505000000007</v>
      </c>
      <c r="J1549" s="5" t="str">
        <f>OBV!F1549</f>
        <v>BEARISH</v>
      </c>
      <c r="K1549" s="5" t="str">
        <f>OBV!G1549</f>
        <v>NEUTRAL</v>
      </c>
      <c r="L1549" s="5" t="str">
        <f>OBV!H1549</f>
        <v>BEARISH DIVERGENCE</v>
      </c>
    </row>
    <row r="1550" spans="1:12" ht="13.5" x14ac:dyDescent="0.25">
      <c r="A1550" s="3">
        <f>RSI!A1550</f>
        <v>44572</v>
      </c>
      <c r="B1550" s="2">
        <f>RSI!B1550</f>
        <v>2.1818</v>
      </c>
      <c r="C1550" s="2">
        <f>RSI!I1550</f>
        <v>50.622673727368571</v>
      </c>
      <c r="D1550" s="2">
        <f>MACD!E1550</f>
        <v>2.1767137083150701E-4</v>
      </c>
      <c r="E1550" s="2">
        <f>MACD!F1550</f>
        <v>-3.6168801925597328E-2</v>
      </c>
      <c r="F1550" s="2">
        <f>'Moving Avg'!D1550</f>
        <v>2.1766199999999998</v>
      </c>
      <c r="G1550" s="2">
        <f>'Moving Avg'!F1550</f>
        <v>2.1764150000000004</v>
      </c>
      <c r="H1550" s="2">
        <f>'Moving Avg'!G1550</f>
        <v>2.1689279999999997</v>
      </c>
      <c r="I1550" s="2">
        <f>'Moving Avg'!H1550</f>
        <v>1.7834735000000008</v>
      </c>
      <c r="J1550" s="5" t="str">
        <f>OBV!F1550</f>
        <v>BEARISH</v>
      </c>
      <c r="K1550" s="5" t="str">
        <f>OBV!G1550</f>
        <v>NEUTRAL</v>
      </c>
      <c r="L1550" s="5" t="str">
        <f>OBV!H1550</f>
        <v>BEARISH DIVERGENCE</v>
      </c>
    </row>
    <row r="1551" spans="1:12" ht="13.5" x14ac:dyDescent="0.25">
      <c r="A1551" s="3">
        <f>RSI!A1551</f>
        <v>44573</v>
      </c>
      <c r="B1551" s="2">
        <f>RSI!B1551</f>
        <v>2.1818</v>
      </c>
      <c r="C1551" s="2">
        <f>RSI!I1551</f>
        <v>50.622673727368571</v>
      </c>
      <c r="D1551" s="2">
        <f>MACD!E1551</f>
        <v>1.8344958409164835E-2</v>
      </c>
      <c r="E1551" s="2">
        <f>MACD!F1551</f>
        <v>-2.5266049858644897E-2</v>
      </c>
      <c r="F1551" s="2">
        <f>'Moving Avg'!D1551</f>
        <v>2.1860399999999998</v>
      </c>
      <c r="G1551" s="2">
        <f>'Moving Avg'!F1551</f>
        <v>2.1849750000000006</v>
      </c>
      <c r="H1551" s="2">
        <f>'Moving Avg'!G1551</f>
        <v>2.1690139999999998</v>
      </c>
      <c r="I1551" s="2">
        <f>'Moving Avg'!H1551</f>
        <v>1.7876965000000014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</row>
    <row r="1552" spans="1:12" ht="13.5" x14ac:dyDescent="0.25">
      <c r="A1552" s="3">
        <f>RSI!A1552</f>
        <v>44574</v>
      </c>
      <c r="B1552" s="2">
        <f>RSI!B1552</f>
        <v>2.1818</v>
      </c>
      <c r="C1552" s="2">
        <f>RSI!I1552</f>
        <v>50.622673727368586</v>
      </c>
      <c r="D1552" s="2">
        <f>MACD!E1552</f>
        <v>2.9039044169578254E-2</v>
      </c>
      <c r="E1552" s="2">
        <f>MACD!F1552</f>
        <v>-1.4405031053000268E-2</v>
      </c>
      <c r="F1552" s="2">
        <f>'Moving Avg'!D1552</f>
        <v>2.1869000000000001</v>
      </c>
      <c r="G1552" s="2">
        <f>'Moving Avg'!F1552</f>
        <v>2.1888250000000005</v>
      </c>
      <c r="H1552" s="2">
        <f>'Moving Avg'!G1552</f>
        <v>2.1673039999999997</v>
      </c>
      <c r="I1552" s="2">
        <f>'Moving Avg'!H1552</f>
        <v>1.7919195000000014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</row>
    <row r="1553" spans="1:12" ht="13.5" x14ac:dyDescent="0.25">
      <c r="A1553" s="3">
        <f>RSI!A1553</f>
        <v>44575</v>
      </c>
      <c r="B1553" s="2">
        <f>RSI!B1553</f>
        <v>2.1818</v>
      </c>
      <c r="C1553" s="2">
        <f>RSI!I1553</f>
        <v>50.622673727368586</v>
      </c>
      <c r="D1553" s="2">
        <f>MACD!E1553</f>
        <v>3.1476415700733007E-2</v>
      </c>
      <c r="E1553" s="2">
        <f>MACD!F1553</f>
        <v>-5.2287417022536132E-3</v>
      </c>
      <c r="F1553" s="2">
        <f>'Moving Avg'!D1553</f>
        <v>2.19034</v>
      </c>
      <c r="G1553" s="2">
        <f>'Moving Avg'!F1553</f>
        <v>2.1924650000000003</v>
      </c>
      <c r="H1553" s="2">
        <f>'Moving Avg'!G1553</f>
        <v>2.1663639999999993</v>
      </c>
      <c r="I1553" s="2">
        <f>'Moving Avg'!H1553</f>
        <v>1.7961425000000018</v>
      </c>
      <c r="J1553" s="5" t="str">
        <f>OBV!F1553</f>
        <v>BEARISH</v>
      </c>
      <c r="K1553" s="5" t="str">
        <f>OBV!G1553</f>
        <v>NEUTRAL</v>
      </c>
      <c r="L1553" s="5" t="str">
        <f>OBV!H1553</f>
        <v>BEARISH DIVERGENCE</v>
      </c>
    </row>
    <row r="1554" spans="1:12" ht="13.5" x14ac:dyDescent="0.25">
      <c r="A1554" s="3">
        <f>RSI!A1554</f>
        <v>44578</v>
      </c>
      <c r="B1554" s="2">
        <f>RSI!B1554</f>
        <v>2.2031999999999998</v>
      </c>
      <c r="C1554" s="2">
        <f>RSI!I1554</f>
        <v>53.335265513991011</v>
      </c>
      <c r="D1554" s="2">
        <f>MACD!E1554</f>
        <v>3.0621063872427801E-2</v>
      </c>
      <c r="E1554" s="2">
        <f>MACD!F1554</f>
        <v>1.9412194126826694E-3</v>
      </c>
      <c r="F1554" s="2">
        <f>'Moving Avg'!D1554</f>
        <v>2.1860799999999996</v>
      </c>
      <c r="G1554" s="2">
        <f>'Moving Avg'!F1554</f>
        <v>2.1991000000000005</v>
      </c>
      <c r="H1554" s="2">
        <f>'Moving Avg'!G1554</f>
        <v>2.1659379999999997</v>
      </c>
      <c r="I1554" s="2">
        <f>'Moving Avg'!H1554</f>
        <v>1.8004725000000017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2.1389999999999998</v>
      </c>
      <c r="C1555" s="2">
        <f>RSI!I1555</f>
        <v>45.295901107648326</v>
      </c>
      <c r="D1555" s="2">
        <f>MACD!E1555</f>
        <v>2.2657229091020525E-2</v>
      </c>
      <c r="E1555" s="2">
        <f>MACD!F1555</f>
        <v>6.0844213483502406E-3</v>
      </c>
      <c r="F1555" s="2">
        <f>'Moving Avg'!D1555</f>
        <v>2.1775199999999999</v>
      </c>
      <c r="G1555" s="2">
        <f>'Moving Avg'!F1555</f>
        <v>2.2029500000000004</v>
      </c>
      <c r="H1555" s="2">
        <f>'Moving Avg'!G1555</f>
        <v>2.1655099999999994</v>
      </c>
      <c r="I1555" s="2">
        <f>'Moving Avg'!H1555</f>
        <v>1.8045020000000016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2.2031999999999998</v>
      </c>
      <c r="C1556" s="2">
        <f>RSI!I1556</f>
        <v>52.935724424639311</v>
      </c>
      <c r="D1556" s="2">
        <f>MACD!E1556</f>
        <v>1.0742461338169029E-2</v>
      </c>
      <c r="E1556" s="2">
        <f>MACD!F1556</f>
        <v>7.0160293463139983E-3</v>
      </c>
      <c r="F1556" s="2">
        <f>'Moving Avg'!D1556</f>
        <v>2.1818</v>
      </c>
      <c r="G1556" s="2">
        <f>'Moving Avg'!F1556</f>
        <v>2.2061600000000006</v>
      </c>
      <c r="H1556" s="2">
        <f>'Moving Avg'!G1556</f>
        <v>2.1647399999999997</v>
      </c>
      <c r="I1556" s="2">
        <f>'Moving Avg'!H1556</f>
        <v>1.8088525000000018</v>
      </c>
      <c r="J1556" s="5" t="str">
        <f>OBV!F1556</f>
        <v>BEARISH</v>
      </c>
      <c r="K1556" s="5" t="str">
        <f>OBV!G1556</f>
        <v>NEUTRAL</v>
      </c>
      <c r="L1556" s="5" t="str">
        <f>OBV!H1556</f>
        <v>BEARISH DIVERGENCE</v>
      </c>
    </row>
    <row r="1557" spans="1:12" ht="13.5" x14ac:dyDescent="0.25">
      <c r="A1557" s="3">
        <f>RSI!A1557</f>
        <v>44581</v>
      </c>
      <c r="B1557" s="2">
        <f>RSI!B1557</f>
        <v>2.0962000000000001</v>
      </c>
      <c r="C1557" s="2">
        <f>RSI!I1557</f>
        <v>42.325999936905951</v>
      </c>
      <c r="D1557" s="2">
        <f>MACD!E1557</f>
        <v>1.5015022656155175E-2</v>
      </c>
      <c r="E1557" s="2">
        <f>MACD!F1557</f>
        <v>8.615828008282235E-3</v>
      </c>
      <c r="F1557" s="2">
        <f>'Moving Avg'!D1557</f>
        <v>2.1646799999999997</v>
      </c>
      <c r="G1557" s="2">
        <f>'Moving Avg'!F1557</f>
        <v>2.1999550000000005</v>
      </c>
      <c r="H1557" s="2">
        <f>'Moving Avg'!G1557</f>
        <v>2.1617459999999995</v>
      </c>
      <c r="I1557" s="2">
        <f>'Moving Avg'!H1557</f>
        <v>1.812689000000002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2.0748000000000002</v>
      </c>
      <c r="C1558" s="2">
        <f>RSI!I1558</f>
        <v>40.57444983564325</v>
      </c>
      <c r="D1558" s="2">
        <f>MACD!E1558</f>
        <v>1.8718425139977235E-2</v>
      </c>
      <c r="E1558" s="2">
        <f>MACD!F1558</f>
        <v>1.0636347434621236E-2</v>
      </c>
      <c r="F1558" s="2">
        <f>'Moving Avg'!D1558</f>
        <v>2.1432799999999999</v>
      </c>
      <c r="G1558" s="2">
        <f>'Moving Avg'!F1558</f>
        <v>2.1926800000000002</v>
      </c>
      <c r="H1558" s="2">
        <f>'Moving Avg'!G1558</f>
        <v>2.1587519999999993</v>
      </c>
      <c r="I1558" s="2">
        <f>'Moving Avg'!H1558</f>
        <v>1.8164600000000022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2.0876000000000001</v>
      </c>
      <c r="C1559" s="2">
        <f>RSI!I1559</f>
        <v>42.117373522986831</v>
      </c>
      <c r="D1559" s="2">
        <f>MACD!E1559</f>
        <v>3.0697234206903179E-2</v>
      </c>
      <c r="E1559" s="2">
        <f>MACD!F1559</f>
        <v>1.4648524789077626E-2</v>
      </c>
      <c r="F1559" s="2">
        <f>'Moving Avg'!D1559</f>
        <v>2.1201599999999998</v>
      </c>
      <c r="G1559" s="2">
        <f>'Moving Avg'!F1559</f>
        <v>2.1841200000000005</v>
      </c>
      <c r="H1559" s="2">
        <f>'Moving Avg'!G1559</f>
        <v>2.1566979999999996</v>
      </c>
      <c r="I1559" s="2">
        <f>'Moving Avg'!H1559</f>
        <v>1.8203990000000021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2.1389999999999998</v>
      </c>
      <c r="C1560" s="2">
        <f>RSI!I1560</f>
        <v>47.960462457834261</v>
      </c>
      <c r="D1560" s="2">
        <f>MACD!E1560</f>
        <v>3.0915990778348057E-2</v>
      </c>
      <c r="E1560" s="2">
        <f>MACD!F1560</f>
        <v>1.7902017986931713E-2</v>
      </c>
      <c r="F1560" s="2">
        <f>'Moving Avg'!D1560</f>
        <v>2.1201599999999998</v>
      </c>
      <c r="G1560" s="2">
        <f>'Moving Avg'!F1560</f>
        <v>2.1757800000000005</v>
      </c>
      <c r="H1560" s="2">
        <f>'Moving Avg'!G1560</f>
        <v>2.1556719999999991</v>
      </c>
      <c r="I1560" s="2">
        <f>'Moving Avg'!H1560</f>
        <v>1.8246785000000025</v>
      </c>
      <c r="J1560" s="5" t="str">
        <f>OBV!F1560</f>
        <v>BEARISH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2.1389999999999998</v>
      </c>
      <c r="C1561" s="2">
        <f>RSI!I1561</f>
        <v>47.960462457834261</v>
      </c>
      <c r="D1561" s="2">
        <f>MACD!E1561</f>
        <v>3.1222811559071584E-2</v>
      </c>
      <c r="E1561" s="2">
        <f>MACD!F1561</f>
        <v>2.0566176701359688E-2</v>
      </c>
      <c r="F1561" s="2">
        <f>'Moving Avg'!D1561</f>
        <v>2.1073200000000001</v>
      </c>
      <c r="G1561" s="2">
        <f>'Moving Avg'!F1561</f>
        <v>2.1678650000000004</v>
      </c>
      <c r="H1561" s="2">
        <f>'Moving Avg'!G1561</f>
        <v>2.1546459999999992</v>
      </c>
      <c r="I1561" s="2">
        <f>'Moving Avg'!H1561</f>
        <v>1.8291455000000028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2.1389999999999998</v>
      </c>
      <c r="C1562" s="2">
        <f>RSI!I1562</f>
        <v>47.960462457834261</v>
      </c>
      <c r="D1562" s="2">
        <f>MACD!E1562</f>
        <v>3.1595131982042002E-2</v>
      </c>
      <c r="E1562" s="2">
        <f>MACD!F1562</f>
        <v>2.2771967757496153E-2</v>
      </c>
      <c r="F1562" s="2">
        <f>'Moving Avg'!D1562</f>
        <v>2.1158799999999998</v>
      </c>
      <c r="G1562" s="2">
        <f>'Moving Avg'!F1562</f>
        <v>2.1614500000000003</v>
      </c>
      <c r="H1562" s="2">
        <f>'Moving Avg'!G1562</f>
        <v>2.1546459999999987</v>
      </c>
      <c r="I1562" s="2">
        <f>'Moving Avg'!H1562</f>
        <v>1.8337790000000027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</row>
    <row r="1563" spans="1:12" ht="13.5" x14ac:dyDescent="0.25">
      <c r="A1563" s="3">
        <f>RSI!A1563</f>
        <v>44589</v>
      </c>
      <c r="B1563" s="2">
        <f>RSI!B1563</f>
        <v>2.1347</v>
      </c>
      <c r="C1563" s="2">
        <f>RSI!I1563</f>
        <v>47.45987468099969</v>
      </c>
      <c r="D1563" s="2">
        <f>MACD!E1563</f>
        <v>3.2333045339274946E-2</v>
      </c>
      <c r="E1563" s="2">
        <f>MACD!F1563</f>
        <v>2.4684183273851915E-2</v>
      </c>
      <c r="F1563" s="2">
        <f>'Moving Avg'!D1563</f>
        <v>2.1278599999999996</v>
      </c>
      <c r="G1563" s="2">
        <f>'Moving Avg'!F1563</f>
        <v>2.1569600000000007</v>
      </c>
      <c r="H1563" s="2">
        <f>'Moving Avg'!G1563</f>
        <v>2.1537039999999985</v>
      </c>
      <c r="I1563" s="2">
        <f>'Moving Avg'!H1563</f>
        <v>1.8382245000000028</v>
      </c>
      <c r="J1563" s="5" t="str">
        <f>OBV!F1563</f>
        <v>BEARISH</v>
      </c>
      <c r="K1563" s="5" t="str">
        <f>OBV!G1563</f>
        <v>NEUTRAL</v>
      </c>
      <c r="L1563" s="5" t="str">
        <f>OBV!H1563</f>
        <v>BEARISH DIVERGENCE</v>
      </c>
    </row>
    <row r="1564" spans="1:12" ht="13.5" x14ac:dyDescent="0.25">
      <c r="A1564" s="3">
        <f>RSI!A1564</f>
        <v>44592</v>
      </c>
      <c r="B1564" s="2">
        <f>RSI!B1564</f>
        <v>2.1389999999999998</v>
      </c>
      <c r="C1564" s="2">
        <f>RSI!I1564</f>
        <v>48.043881955847105</v>
      </c>
      <c r="D1564" s="2">
        <f>MACD!E1564</f>
        <v>3.6053256142357437E-2</v>
      </c>
      <c r="E1564" s="2">
        <f>MACD!F1564</f>
        <v>2.6957997847553022E-2</v>
      </c>
      <c r="F1564" s="2">
        <f>'Moving Avg'!D1564</f>
        <v>2.1381399999999999</v>
      </c>
      <c r="G1564" s="2">
        <f>'Moving Avg'!F1564</f>
        <v>2.1531100000000003</v>
      </c>
      <c r="H1564" s="2">
        <f>'Moving Avg'!G1564</f>
        <v>2.1528479999999983</v>
      </c>
      <c r="I1564" s="2">
        <f>'Moving Avg'!H1564</f>
        <v>1.8426705000000032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</row>
    <row r="1565" spans="1:12" ht="13.5" x14ac:dyDescent="0.25">
      <c r="A1565" s="3">
        <f>RSI!A1565</f>
        <v>44593</v>
      </c>
      <c r="B1565" s="2">
        <f>RSI!B1565</f>
        <v>2.0918999999999999</v>
      </c>
      <c r="C1565" s="2">
        <f>RSI!I1565</f>
        <v>42.47466371679667</v>
      </c>
      <c r="D1565" s="2">
        <f>MACD!E1565</f>
        <v>3.2900677641725995E-2</v>
      </c>
      <c r="E1565" s="2">
        <f>MACD!F1565</f>
        <v>2.8146533806387618E-2</v>
      </c>
      <c r="F1565" s="2">
        <f>'Moving Avg'!D1565</f>
        <v>2.1287199999999999</v>
      </c>
      <c r="G1565" s="2">
        <f>'Moving Avg'!F1565</f>
        <v>2.1507550000000006</v>
      </c>
      <c r="H1565" s="2">
        <f>'Moving Avg'!G1565</f>
        <v>2.1519059999999985</v>
      </c>
      <c r="I1565" s="2">
        <f>'Moving Avg'!H1565</f>
        <v>1.8469230000000032</v>
      </c>
      <c r="J1565" s="5" t="str">
        <f>OBV!F1565</f>
        <v>BULLISH</v>
      </c>
      <c r="K1565" s="5" t="str">
        <f>OBV!G1565</f>
        <v>NEUTRAL</v>
      </c>
      <c r="L1565" s="5" t="str">
        <f>OBV!H1565</f>
        <v>BULLISH DIVERGENCE</v>
      </c>
    </row>
    <row r="1566" spans="1:12" ht="13.5" x14ac:dyDescent="0.25">
      <c r="A1566" s="3">
        <f>RSI!A1566</f>
        <v>44594</v>
      </c>
      <c r="B1566" s="2">
        <f>RSI!B1566</f>
        <v>2.0962000000000001</v>
      </c>
      <c r="C1566" s="2">
        <f>RSI!I1566</f>
        <v>43.12288891157008</v>
      </c>
      <c r="D1566" s="2">
        <f>MACD!E1566</f>
        <v>4.0150928928789575E-2</v>
      </c>
      <c r="E1566" s="2">
        <f>MACD!F1566</f>
        <v>3.0547412830868013E-2</v>
      </c>
      <c r="F1566" s="2">
        <f>'Moving Avg'!D1566</f>
        <v>2.1201599999999998</v>
      </c>
      <c r="G1566" s="2">
        <f>'Moving Avg'!F1566</f>
        <v>2.1488300000000002</v>
      </c>
      <c r="H1566" s="2">
        <f>'Moving Avg'!G1566</f>
        <v>2.1510499999999988</v>
      </c>
      <c r="I1566" s="2">
        <f>'Moving Avg'!H1566</f>
        <v>1.8511550000000034</v>
      </c>
      <c r="J1566" s="5" t="str">
        <f>OBV!F1566</f>
        <v>BULLISH</v>
      </c>
      <c r="K1566" s="5" t="str">
        <f>OBV!G1566</f>
        <v>NEUTRAL</v>
      </c>
      <c r="L1566" s="5" t="str">
        <f>OBV!H1566</f>
        <v>BULLISH DIVERGENCE</v>
      </c>
    </row>
    <row r="1567" spans="1:12" ht="13.5" x14ac:dyDescent="0.25">
      <c r="A1567" s="3">
        <f>RSI!A1567</f>
        <v>44595</v>
      </c>
      <c r="B1567" s="2">
        <f>RSI!B1567</f>
        <v>2.1303999999999998</v>
      </c>
      <c r="C1567" s="2">
        <f>RSI!I1567</f>
        <v>48.129349156430187</v>
      </c>
      <c r="D1567" s="2">
        <f>MACD!E1567</f>
        <v>2.7598266217186307E-2</v>
      </c>
      <c r="E1567" s="2">
        <f>MACD!F1567</f>
        <v>2.9957583508131675E-2</v>
      </c>
      <c r="F1567" s="2">
        <f>'Moving Avg'!D1567</f>
        <v>2.1184400000000001</v>
      </c>
      <c r="G1567" s="2">
        <f>'Moving Avg'!F1567</f>
        <v>2.1464750000000006</v>
      </c>
      <c r="H1567" s="2">
        <f>'Moving Avg'!G1567</f>
        <v>2.1508779999999983</v>
      </c>
      <c r="I1567" s="2">
        <f>'Moving Avg'!H1567</f>
        <v>1.8555790000000036</v>
      </c>
      <c r="J1567" s="5" t="str">
        <f>OBV!F1567</f>
        <v>BULLISH</v>
      </c>
      <c r="K1567" s="5" t="str">
        <f>OBV!G1567</f>
        <v>NEUTRAL</v>
      </c>
      <c r="L1567" s="5" t="str">
        <f>OBV!H1567</f>
        <v>BULLISH DIVERGENCE</v>
      </c>
    </row>
    <row r="1568" spans="1:12" ht="13.5" x14ac:dyDescent="0.25">
      <c r="A1568" s="3">
        <f>RSI!A1568</f>
        <v>44596</v>
      </c>
      <c r="B1568" s="2">
        <f>RSI!B1568</f>
        <v>2.1303999999999998</v>
      </c>
      <c r="C1568" s="2">
        <f>RSI!I1568</f>
        <v>48.129349156430187</v>
      </c>
      <c r="D1568" s="2">
        <f>MACD!E1568</f>
        <v>1.3766997526133196E-2</v>
      </c>
      <c r="E1568" s="2">
        <f>MACD!F1568</f>
        <v>2.6719466311731981E-2</v>
      </c>
      <c r="F1568" s="2">
        <f>'Moving Avg'!D1568</f>
        <v>2.1175799999999998</v>
      </c>
      <c r="G1568" s="2">
        <f>'Moving Avg'!F1568</f>
        <v>2.1447650000000005</v>
      </c>
      <c r="H1568" s="2">
        <f>'Moving Avg'!G1568</f>
        <v>2.1498499999999989</v>
      </c>
      <c r="I1568" s="2">
        <f>'Moving Avg'!H1568</f>
        <v>1.8601280000000033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</row>
    <row r="1569" spans="1:12" ht="13.5" x14ac:dyDescent="0.25">
      <c r="A1569" s="3">
        <f>RSI!A1569</f>
        <v>44599</v>
      </c>
      <c r="B1569" s="2">
        <f>RSI!B1569</f>
        <v>2.1347</v>
      </c>
      <c r="C1569" s="2">
        <f>RSI!I1569</f>
        <v>48.786685795846054</v>
      </c>
      <c r="D1569" s="2">
        <f>MACD!E1569</f>
        <v>3.79073860834378E-3</v>
      </c>
      <c r="E1569" s="2">
        <f>MACD!F1569</f>
        <v>2.2133720771054344E-2</v>
      </c>
      <c r="F1569" s="2">
        <f>'Moving Avg'!D1569</f>
        <v>2.1167199999999999</v>
      </c>
      <c r="G1569" s="2">
        <f>'Moving Avg'!F1569</f>
        <v>2.1402750000000004</v>
      </c>
      <c r="H1569" s="2">
        <f>'Moving Avg'!G1569</f>
        <v>2.1497639999999985</v>
      </c>
      <c r="I1569" s="2">
        <f>'Moving Avg'!H1569</f>
        <v>1.8646360000000035</v>
      </c>
      <c r="J1569" s="5" t="str">
        <f>OBV!F1569</f>
        <v>BULLISH</v>
      </c>
      <c r="K1569" s="5" t="str">
        <f>OBV!G1569</f>
        <v>NEUTRAL</v>
      </c>
      <c r="L1569" s="5" t="str">
        <f>OBV!H1569</f>
        <v>BULLISH DIVERGENCE</v>
      </c>
    </row>
    <row r="1570" spans="1:12" ht="13.5" x14ac:dyDescent="0.25">
      <c r="A1570" s="3">
        <f>RSI!A1570</f>
        <v>44600</v>
      </c>
      <c r="B1570" s="2">
        <f>RSI!B1570</f>
        <v>2.1389999999999998</v>
      </c>
      <c r="C1570" s="2">
        <f>RSI!I1570</f>
        <v>49.476205664309767</v>
      </c>
      <c r="D1570" s="2">
        <f>MACD!E1570</f>
        <v>2.9838036886129515E-3</v>
      </c>
      <c r="E1570" s="2">
        <f>MACD!F1570</f>
        <v>1.8303737354566064E-2</v>
      </c>
      <c r="F1570" s="2">
        <f>'Moving Avg'!D1570</f>
        <v>2.1261399999999999</v>
      </c>
      <c r="G1570" s="2">
        <f>'Moving Avg'!F1570</f>
        <v>2.1381350000000001</v>
      </c>
      <c r="H1570" s="2">
        <f>'Moving Avg'!G1570</f>
        <v>2.1494219999999986</v>
      </c>
      <c r="I1570" s="2">
        <f>'Moving Avg'!H1570</f>
        <v>1.8690820000000037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2.1389999999999998</v>
      </c>
      <c r="C1571" s="2">
        <f>RSI!I1571</f>
        <v>49.476205664309767</v>
      </c>
      <c r="D1571" s="2">
        <f>MACD!E1571</f>
        <v>2.3175862593238783E-3</v>
      </c>
      <c r="E1571" s="2">
        <f>MACD!F1571</f>
        <v>1.5106507135517628E-2</v>
      </c>
      <c r="F1571" s="2">
        <f>'Moving Avg'!D1571</f>
        <v>2.1346999999999996</v>
      </c>
      <c r="G1571" s="2">
        <f>'Moving Avg'!F1571</f>
        <v>2.1359950000000003</v>
      </c>
      <c r="H1571" s="2">
        <f>'Moving Avg'!G1571</f>
        <v>2.1490799999999983</v>
      </c>
      <c r="I1571" s="2">
        <f>'Moving Avg'!H1571</f>
        <v>1.8735700000000037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2.1389999999999998</v>
      </c>
      <c r="C1572" s="2">
        <f>RSI!I1572</f>
        <v>49.476205664309767</v>
      </c>
      <c r="D1572" s="2">
        <f>MACD!E1572</f>
        <v>1.7692097975241516E-3</v>
      </c>
      <c r="E1572" s="2">
        <f>MACD!F1572</f>
        <v>1.2439047667918934E-2</v>
      </c>
      <c r="F1572" s="2">
        <f>'Moving Avg'!D1572</f>
        <v>2.1364199999999998</v>
      </c>
      <c r="G1572" s="2">
        <f>'Moving Avg'!F1572</f>
        <v>2.1338550000000005</v>
      </c>
      <c r="H1572" s="2">
        <f>'Moving Avg'!G1572</f>
        <v>2.1488239999999985</v>
      </c>
      <c r="I1572" s="2">
        <f>'Moving Avg'!H1572</f>
        <v>1.8778910000000035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2.1389999999999998</v>
      </c>
      <c r="C1573" s="2">
        <f>RSI!I1573</f>
        <v>49.476205664309767</v>
      </c>
      <c r="D1573" s="2">
        <f>MACD!E1573</f>
        <v>6.5786972292336543E-4</v>
      </c>
      <c r="E1573" s="2">
        <f>MACD!F1573</f>
        <v>1.0082812078919822E-2</v>
      </c>
      <c r="F1573" s="2">
        <f>'Moving Avg'!D1573</f>
        <v>2.1381399999999995</v>
      </c>
      <c r="G1573" s="2">
        <f>'Moving Avg'!F1573</f>
        <v>2.1317150000000007</v>
      </c>
      <c r="H1573" s="2">
        <f>'Moving Avg'!G1573</f>
        <v>2.1488239999999985</v>
      </c>
      <c r="I1573" s="2">
        <f>'Moving Avg'!H1573</f>
        <v>1.8820040000000038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2.1347</v>
      </c>
      <c r="C1574" s="2">
        <f>RSI!I1574</f>
        <v>48.596161229206977</v>
      </c>
      <c r="D1574" s="2">
        <f>MACD!E1574</f>
        <v>7.1071872746175657E-4</v>
      </c>
      <c r="E1574" s="2">
        <f>MACD!F1574</f>
        <v>8.208393408628209E-3</v>
      </c>
      <c r="F1574" s="2">
        <f>'Moving Avg'!D1574</f>
        <v>2.1381399999999999</v>
      </c>
      <c r="G1574" s="2">
        <f>'Moving Avg'!F1574</f>
        <v>2.1282900000000002</v>
      </c>
      <c r="H1574" s="2">
        <f>'Moving Avg'!G1574</f>
        <v>2.1493379999999984</v>
      </c>
      <c r="I1574" s="2">
        <f>'Moving Avg'!H1574</f>
        <v>1.8857830000000038</v>
      </c>
      <c r="J1574" s="5" t="str">
        <f>OBV!F1574</f>
        <v>BEARISH</v>
      </c>
      <c r="K1574" s="5" t="str">
        <f>OBV!G1574</f>
        <v>NEUTRAL</v>
      </c>
      <c r="L1574" s="5" t="str">
        <f>OBV!H1574</f>
        <v>NEUTRAL</v>
      </c>
    </row>
    <row r="1575" spans="1:12" ht="13.5" x14ac:dyDescent="0.25">
      <c r="A1575" s="3">
        <f>RSI!A1575</f>
        <v>44607</v>
      </c>
      <c r="B1575" s="2">
        <f>RSI!B1575</f>
        <v>2.1175999999999999</v>
      </c>
      <c r="C1575" s="2">
        <f>RSI!I1575</f>
        <v>45.156314866146239</v>
      </c>
      <c r="D1575" s="2">
        <f>MACD!E1575</f>
        <v>-5.1864590465036109E-3</v>
      </c>
      <c r="E1575" s="2">
        <f>MACD!F1575</f>
        <v>5.5294229176018452E-3</v>
      </c>
      <c r="F1575" s="2">
        <f>'Moving Avg'!D1575</f>
        <v>2.1338599999999999</v>
      </c>
      <c r="G1575" s="2">
        <f>'Moving Avg'!F1575</f>
        <v>2.1272200000000003</v>
      </c>
      <c r="H1575" s="2">
        <f>'Moving Avg'!G1575</f>
        <v>2.1501939999999986</v>
      </c>
      <c r="I1575" s="2">
        <f>'Moving Avg'!H1575</f>
        <v>1.8893100000000036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</row>
    <row r="1576" spans="1:12" ht="13.5" x14ac:dyDescent="0.25">
      <c r="A1576" s="3">
        <f>RSI!A1576</f>
        <v>44608</v>
      </c>
      <c r="B1576" s="2">
        <f>RSI!B1576</f>
        <v>2.1175999999999999</v>
      </c>
      <c r="C1576" s="2">
        <f>RSI!I1576</f>
        <v>45.156314866146239</v>
      </c>
      <c r="D1576" s="2">
        <f>MACD!E1576</f>
        <v>-9.3789891081970111E-3</v>
      </c>
      <c r="E1576" s="2">
        <f>MACD!F1576</f>
        <v>2.5477405124420737E-3</v>
      </c>
      <c r="F1576" s="2">
        <f>'Moving Avg'!D1576</f>
        <v>2.1295799999999998</v>
      </c>
      <c r="G1576" s="2">
        <f>'Moving Avg'!F1576</f>
        <v>2.1229400000000007</v>
      </c>
      <c r="H1576" s="2">
        <f>'Moving Avg'!G1576</f>
        <v>2.1498519999999988</v>
      </c>
      <c r="I1576" s="2">
        <f>'Moving Avg'!H1576</f>
        <v>1.8927535000000035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2.1175999999999999</v>
      </c>
      <c r="C1577" s="2">
        <f>RSI!I1577</f>
        <v>45.156314866146246</v>
      </c>
      <c r="D1577" s="2">
        <f>MACD!E1577</f>
        <v>-7.5391879986042021E-3</v>
      </c>
      <c r="E1577" s="2">
        <f>MACD!F1577</f>
        <v>5.3035481023281858E-4</v>
      </c>
      <c r="F1577" s="2">
        <f>'Moving Avg'!D1577</f>
        <v>2.1252999999999997</v>
      </c>
      <c r="G1577" s="2">
        <f>'Moving Avg'!F1577</f>
        <v>2.1240100000000006</v>
      </c>
      <c r="H1577" s="2">
        <f>'Moving Avg'!G1577</f>
        <v>2.1495099999999989</v>
      </c>
      <c r="I1577" s="2">
        <f>'Moving Avg'!H1577</f>
        <v>1.8962805000000034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2.0918999999999999</v>
      </c>
      <c r="C1578" s="2">
        <f>RSI!I1578</f>
        <v>39.86008996288512</v>
      </c>
      <c r="D1578" s="2">
        <f>MACD!E1578</f>
        <v>-3.9622590609051933E-3</v>
      </c>
      <c r="E1578" s="2">
        <f>MACD!F1578</f>
        <v>-3.6816796399478382E-4</v>
      </c>
      <c r="F1578" s="2">
        <f>'Moving Avg'!D1578</f>
        <v>2.1158799999999998</v>
      </c>
      <c r="G1578" s="2">
        <f>'Moving Avg'!F1578</f>
        <v>2.1248650000000002</v>
      </c>
      <c r="H1578" s="2">
        <f>'Moving Avg'!G1578</f>
        <v>2.149595999999999</v>
      </c>
      <c r="I1578" s="2">
        <f>'Moving Avg'!H1578</f>
        <v>1.8997830000000036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2.1303999999999998</v>
      </c>
      <c r="C1579" s="2">
        <f>RSI!I1579</f>
        <v>49.428986770815762</v>
      </c>
      <c r="D1579" s="2">
        <f>MACD!E1579</f>
        <v>-2.8662348611590005E-3</v>
      </c>
      <c r="E1579" s="2">
        <f>MACD!F1579</f>
        <v>-8.6778134342762713E-4</v>
      </c>
      <c r="F1579" s="2">
        <f>'Moving Avg'!D1579</f>
        <v>2.1150200000000003</v>
      </c>
      <c r="G1579" s="2">
        <f>'Moving Avg'!F1579</f>
        <v>2.1270050000000005</v>
      </c>
      <c r="H1579" s="2">
        <f>'Moving Avg'!G1579</f>
        <v>2.1504519999999987</v>
      </c>
      <c r="I1579" s="2">
        <f>'Moving Avg'!H1579</f>
        <v>1.9037905000000037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</row>
    <row r="1580" spans="1:12" ht="13.5" x14ac:dyDescent="0.25">
      <c r="A1580" s="3">
        <f>RSI!A1580</f>
        <v>44614</v>
      </c>
      <c r="B1580" s="2">
        <f>RSI!B1580</f>
        <v>2.1219000000000001</v>
      </c>
      <c r="C1580" s="2">
        <f>RSI!I1580</f>
        <v>47.627225452851164</v>
      </c>
      <c r="D1580" s="2">
        <f>MACD!E1580</f>
        <v>-6.3469185724196464E-4</v>
      </c>
      <c r="E1580" s="2">
        <f>MACD!F1580</f>
        <v>-8.2116344619049468E-4</v>
      </c>
      <c r="F1580" s="2">
        <f>'Moving Avg'!D1580</f>
        <v>2.1158799999999998</v>
      </c>
      <c r="G1580" s="2">
        <f>'Moving Avg'!F1580</f>
        <v>2.12615</v>
      </c>
      <c r="H1580" s="2">
        <f>'Moving Avg'!G1580</f>
        <v>2.150793999999999</v>
      </c>
      <c r="I1580" s="2">
        <f>'Moving Avg'!H1580</f>
        <v>1.9078385000000038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</row>
    <row r="1581" spans="1:12" ht="13.5" x14ac:dyDescent="0.25">
      <c r="A1581" s="3">
        <f>RSI!A1581</f>
        <v>44615</v>
      </c>
      <c r="B1581" s="2">
        <f>RSI!B1581</f>
        <v>2.0876000000000001</v>
      </c>
      <c r="C1581" s="2">
        <f>RSI!I1581</f>
        <v>41.11440069635114</v>
      </c>
      <c r="D1581" s="2">
        <f>MACD!E1581</f>
        <v>3.8565135373627157E-3</v>
      </c>
      <c r="E1581" s="2">
        <f>MACD!F1581</f>
        <v>1.1437195052014745E-4</v>
      </c>
      <c r="F1581" s="2">
        <f>'Moving Avg'!D1581</f>
        <v>2.10988</v>
      </c>
      <c r="G1581" s="2">
        <f>'Moving Avg'!F1581</f>
        <v>2.12358</v>
      </c>
      <c r="H1581" s="2">
        <f>'Moving Avg'!G1581</f>
        <v>2.1523339999999989</v>
      </c>
      <c r="I1581" s="2">
        <f>'Moving Avg'!H1581</f>
        <v>1.9117360000000037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</row>
    <row r="1582" spans="1:12" ht="13.5" x14ac:dyDescent="0.25">
      <c r="A1582" s="3">
        <f>RSI!A1582</f>
        <v>44616</v>
      </c>
      <c r="B1582" s="2">
        <f>RSI!B1582</f>
        <v>2.1347</v>
      </c>
      <c r="C1582" s="2">
        <f>RSI!I1582</f>
        <v>51.019309553284906</v>
      </c>
      <c r="D1582" s="2">
        <f>MACD!E1582</f>
        <v>4.428181427296618E-3</v>
      </c>
      <c r="E1582" s="2">
        <f>MACD!F1582</f>
        <v>9.7713384587544156E-4</v>
      </c>
      <c r="F1582" s="2">
        <f>'Moving Avg'!D1582</f>
        <v>2.1132999999999997</v>
      </c>
      <c r="G1582" s="2">
        <f>'Moving Avg'!F1582</f>
        <v>2.1233650000000006</v>
      </c>
      <c r="H1582" s="2">
        <f>'Moving Avg'!G1582</f>
        <v>2.1529319999999985</v>
      </c>
      <c r="I1582" s="2">
        <f>'Moving Avg'!H1582</f>
        <v>1.9160565000000036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2.0962000000000001</v>
      </c>
      <c r="C1583" s="2">
        <f>RSI!I1583</f>
        <v>44.439213226938477</v>
      </c>
      <c r="D1583" s="2">
        <f>MACD!E1583</f>
        <v>7.7264604700957307E-3</v>
      </c>
      <c r="E1583" s="2">
        <f>MACD!F1583</f>
        <v>2.3269991707194995E-3</v>
      </c>
      <c r="F1583" s="2">
        <f>'Moving Avg'!D1583</f>
        <v>2.11416</v>
      </c>
      <c r="G1583" s="2">
        <f>'Moving Avg'!F1583</f>
        <v>2.1214400000000002</v>
      </c>
      <c r="H1583" s="2">
        <f>'Moving Avg'!G1583</f>
        <v>2.1526759999999987</v>
      </c>
      <c r="I1583" s="2">
        <f>'Moving Avg'!H1583</f>
        <v>1.919997000000004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2.1347</v>
      </c>
      <c r="C1584" s="2">
        <f>RSI!I1584</f>
        <v>51.215122420398551</v>
      </c>
      <c r="D1584" s="2">
        <f>MACD!E1584</f>
        <v>7.1968903700656561E-3</v>
      </c>
      <c r="E1584" s="2">
        <f>MACD!F1584</f>
        <v>3.3009774105887311E-3</v>
      </c>
      <c r="F1584" s="2">
        <f>'Moving Avg'!D1584</f>
        <v>2.1150200000000003</v>
      </c>
      <c r="G1584" s="2">
        <f>'Moving Avg'!F1584</f>
        <v>2.1212250000000004</v>
      </c>
      <c r="H1584" s="2">
        <f>'Moving Avg'!G1584</f>
        <v>2.1539599999999992</v>
      </c>
      <c r="I1584" s="2">
        <f>'Moving Avg'!H1584</f>
        <v>1.9243175000000039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</row>
    <row r="1585" spans="1:12" ht="13.5" x14ac:dyDescent="0.25">
      <c r="A1585" s="3">
        <f>RSI!A1585</f>
        <v>44621</v>
      </c>
      <c r="B1585" s="2">
        <f>RSI!B1585</f>
        <v>2.1261000000000001</v>
      </c>
      <c r="C1585" s="2">
        <f>RSI!I1585</f>
        <v>49.755427628355349</v>
      </c>
      <c r="D1585" s="2">
        <f>MACD!E1585</f>
        <v>4.70623698263406E-3</v>
      </c>
      <c r="E1585" s="2">
        <f>MACD!F1585</f>
        <v>3.5820293249977969E-3</v>
      </c>
      <c r="F1585" s="2">
        <f>'Moving Avg'!D1585</f>
        <v>2.1158600000000001</v>
      </c>
      <c r="G1585" s="2">
        <f>'Moving Avg'!F1585</f>
        <v>2.122935</v>
      </c>
      <c r="H1585" s="2">
        <f>'Moving Avg'!G1585</f>
        <v>2.155241999999999</v>
      </c>
      <c r="I1585" s="2">
        <f>'Moving Avg'!H1585</f>
        <v>1.9285115000000042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</row>
    <row r="1586" spans="1:12" ht="13.5" x14ac:dyDescent="0.25">
      <c r="A1586" s="3">
        <f>RSI!A1586</f>
        <v>44622</v>
      </c>
      <c r="B1586" s="2">
        <f>RSI!B1586</f>
        <v>2.1389999999999998</v>
      </c>
      <c r="C1586" s="2">
        <f>RSI!I1586</f>
        <v>51.966894568267669</v>
      </c>
      <c r="D1586" s="2">
        <f>MACD!E1586</f>
        <v>1.6488163858410232E-3</v>
      </c>
      <c r="E1586" s="2">
        <f>MACD!F1586</f>
        <v>3.1953867371664422E-3</v>
      </c>
      <c r="F1586" s="2">
        <f>'Moving Avg'!D1586</f>
        <v>2.1261400000000004</v>
      </c>
      <c r="G1586" s="2">
        <f>'Moving Avg'!F1586</f>
        <v>2.1250750000000003</v>
      </c>
      <c r="H1586" s="2">
        <f>'Moving Avg'!G1586</f>
        <v>2.155241999999999</v>
      </c>
      <c r="I1586" s="2">
        <f>'Moving Avg'!H1586</f>
        <v>1.9329370000000039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</row>
    <row r="1587" spans="1:12" ht="13.5" x14ac:dyDescent="0.25">
      <c r="A1587" s="3">
        <f>RSI!A1587</f>
        <v>44623</v>
      </c>
      <c r="B1587" s="2">
        <f>RSI!B1587</f>
        <v>2.1389999999999998</v>
      </c>
      <c r="C1587" s="2">
        <f>RSI!I1587</f>
        <v>51.966894568267669</v>
      </c>
      <c r="D1587" s="2">
        <f>MACD!E1587</f>
        <v>-1.0092631858440448E-3</v>
      </c>
      <c r="E1587" s="2">
        <f>MACD!F1587</f>
        <v>2.354456752564345E-3</v>
      </c>
      <c r="F1587" s="2">
        <f>'Moving Avg'!D1587</f>
        <v>2.1269999999999998</v>
      </c>
      <c r="G1587" s="2">
        <f>'Moving Avg'!F1587</f>
        <v>2.125505</v>
      </c>
      <c r="H1587" s="2">
        <f>'Moving Avg'!G1587</f>
        <v>2.1536159999999991</v>
      </c>
      <c r="I1587" s="2">
        <f>'Moving Avg'!H1587</f>
        <v>1.9371955000000043</v>
      </c>
      <c r="J1587" s="5" t="str">
        <f>OBV!F1587</f>
        <v>BULLISH</v>
      </c>
      <c r="K1587" s="5" t="str">
        <f>OBV!G1587</f>
        <v>NEUTRAL</v>
      </c>
      <c r="L1587" s="5" t="str">
        <f>OBV!H1587</f>
        <v>CONFIRMED BULLISH</v>
      </c>
    </row>
    <row r="1588" spans="1:12" ht="13.5" x14ac:dyDescent="0.25">
      <c r="A1588" s="3">
        <f>RSI!A1588</f>
        <v>44624</v>
      </c>
      <c r="B1588" s="2">
        <f>RSI!B1588</f>
        <v>2.1004999999999998</v>
      </c>
      <c r="C1588" s="2">
        <f>RSI!I1588</f>
        <v>45.096598285767413</v>
      </c>
      <c r="D1588" s="2">
        <f>MACD!E1588</f>
        <v>-4.4261715319122708E-3</v>
      </c>
      <c r="E1588" s="2">
        <f>MACD!F1588</f>
        <v>9.9833109566902205E-4</v>
      </c>
      <c r="F1588" s="2">
        <f>'Moving Avg'!D1588</f>
        <v>2.1278599999999996</v>
      </c>
      <c r="G1588" s="2">
        <f>'Moving Avg'!F1588</f>
        <v>2.1240099999999997</v>
      </c>
      <c r="H1588" s="2">
        <f>'Moving Avg'!G1588</f>
        <v>2.1512199999999986</v>
      </c>
      <c r="I1588" s="2">
        <f>'Moving Avg'!H1588</f>
        <v>1.9411785000000044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</row>
    <row r="1589" spans="1:12" ht="13.5" x14ac:dyDescent="0.25">
      <c r="A1589" s="3">
        <f>RSI!A1589</f>
        <v>44627</v>
      </c>
      <c r="B1589" s="2">
        <f>RSI!B1589</f>
        <v>2.0962000000000001</v>
      </c>
      <c r="C1589" s="2">
        <f>RSI!I1589</f>
        <v>44.390714436032127</v>
      </c>
      <c r="D1589" s="2">
        <f>MACD!E1589</f>
        <v>-9.0920603060462568E-4</v>
      </c>
      <c r="E1589" s="2">
        <f>MACD!F1589</f>
        <v>6.1682367041429251E-4</v>
      </c>
      <c r="F1589" s="2">
        <f>'Moving Avg'!D1589</f>
        <v>2.1201599999999998</v>
      </c>
      <c r="G1589" s="2">
        <f>'Moving Avg'!F1589</f>
        <v>2.1220849999999998</v>
      </c>
      <c r="H1589" s="2">
        <f>'Moving Avg'!G1589</f>
        <v>2.1479679999999988</v>
      </c>
      <c r="I1589" s="2">
        <f>'Moving Avg'!H1589</f>
        <v>1.9450150000000042</v>
      </c>
      <c r="J1589" s="5" t="str">
        <f>OBV!F1589</f>
        <v>BULLISH</v>
      </c>
      <c r="K1589" s="5" t="str">
        <f>OBV!G1589</f>
        <v>NEUTRAL</v>
      </c>
      <c r="L1589" s="5" t="str">
        <f>OBV!H1589</f>
        <v>BULLISH DIVERGENCE</v>
      </c>
    </row>
    <row r="1590" spans="1:12" ht="13.5" x14ac:dyDescent="0.25">
      <c r="A1590" s="3">
        <f>RSI!A1590</f>
        <v>44628</v>
      </c>
      <c r="B1590" s="2">
        <f>RSI!B1590</f>
        <v>2.0962000000000001</v>
      </c>
      <c r="C1590" s="2">
        <f>RSI!I1590</f>
        <v>44.390714436032134</v>
      </c>
      <c r="D1590" s="2">
        <f>MACD!E1590</f>
        <v>9.3866387532681728E-4</v>
      </c>
      <c r="E1590" s="2">
        <f>MACD!F1590</f>
        <v>6.8119171139679753E-4</v>
      </c>
      <c r="F1590" s="2">
        <f>'Moving Avg'!D1590</f>
        <v>2.1141799999999997</v>
      </c>
      <c r="G1590" s="2">
        <f>'Moving Avg'!F1590</f>
        <v>2.119945</v>
      </c>
      <c r="H1590" s="2">
        <f>'Moving Avg'!G1590</f>
        <v>2.143775999999999</v>
      </c>
      <c r="I1590" s="2">
        <f>'Moving Avg'!H1590</f>
        <v>1.9488515000000042</v>
      </c>
      <c r="J1590" s="5" t="str">
        <f>OBV!F1590</f>
        <v>BULLISH</v>
      </c>
      <c r="K1590" s="5" t="str">
        <f>OBV!G1590</f>
        <v>NEUTRAL</v>
      </c>
      <c r="L1590" s="5" t="str">
        <f>OBV!H1590</f>
        <v>BULLISH DIVERGENCE</v>
      </c>
    </row>
    <row r="1591" spans="1:12" ht="13.5" x14ac:dyDescent="0.25">
      <c r="A1591" s="3">
        <f>RSI!A1591</f>
        <v>44629</v>
      </c>
      <c r="B1591" s="2">
        <f>RSI!B1591</f>
        <v>2.0962000000000001</v>
      </c>
      <c r="C1591" s="2">
        <f>RSI!I1591</f>
        <v>44.390714436032134</v>
      </c>
      <c r="D1591" s="2">
        <f>MACD!E1591</f>
        <v>-2.6083174106279472E-3</v>
      </c>
      <c r="E1591" s="2">
        <f>MACD!F1591</f>
        <v>2.3289886991848582E-5</v>
      </c>
      <c r="F1591" s="2">
        <f>'Moving Avg'!D1591</f>
        <v>2.1056199999999996</v>
      </c>
      <c r="G1591" s="2">
        <f>'Moving Avg'!F1591</f>
        <v>2.1178050000000002</v>
      </c>
      <c r="H1591" s="2">
        <f>'Moving Avg'!G1591</f>
        <v>2.139753999999999</v>
      </c>
      <c r="I1591" s="2">
        <f>'Moving Avg'!H1591</f>
        <v>1.9526670000000041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2.0962000000000001</v>
      </c>
      <c r="C1592" s="2">
        <f>RSI!I1592</f>
        <v>44.390714436032134</v>
      </c>
      <c r="D1592" s="2">
        <f>MACD!E1592</f>
        <v>1.7905812104688223E-3</v>
      </c>
      <c r="E1592" s="2">
        <f>MACD!F1592</f>
        <v>3.7674815168724332E-4</v>
      </c>
      <c r="F1592" s="2">
        <f>'Moving Avg'!D1592</f>
        <v>2.0970599999999999</v>
      </c>
      <c r="G1592" s="2">
        <f>'Moving Avg'!F1592</f>
        <v>2.1156650000000008</v>
      </c>
      <c r="H1592" s="2">
        <f>'Moving Avg'!G1592</f>
        <v>2.1363319999999986</v>
      </c>
      <c r="I1592" s="2">
        <f>'Moving Avg'!H1592</f>
        <v>1.9562950000000041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2.0918999999999999</v>
      </c>
      <c r="C1593" s="2">
        <f>RSI!I1593</f>
        <v>43.475396965662256</v>
      </c>
      <c r="D1593" s="2">
        <f>MACD!E1593</f>
        <v>5.0794304371049037E-5</v>
      </c>
      <c r="E1593" s="2">
        <f>MACD!F1593</f>
        <v>3.1155738222400452E-4</v>
      </c>
      <c r="F1593" s="2">
        <f>'Moving Avg'!D1593</f>
        <v>2.0953400000000002</v>
      </c>
      <c r="G1593" s="2">
        <f>'Moving Avg'!F1593</f>
        <v>2.1133100000000007</v>
      </c>
      <c r="H1593" s="2">
        <f>'Moving Avg'!G1593</f>
        <v>2.1336799999999987</v>
      </c>
      <c r="I1593" s="2">
        <f>'Moving Avg'!H1593</f>
        <v>1.959735000000004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2.1303999999999998</v>
      </c>
      <c r="C1594" s="2">
        <f>RSI!I1594</f>
        <v>52.84973684156747</v>
      </c>
      <c r="D1594" s="2">
        <f>MACD!E1594</f>
        <v>1.807362462792117E-3</v>
      </c>
      <c r="E1594" s="2">
        <f>MACD!F1594</f>
        <v>6.107183983376271E-4</v>
      </c>
      <c r="F1594" s="2">
        <f>'Moving Avg'!D1594</f>
        <v>2.1021800000000002</v>
      </c>
      <c r="G1594" s="2">
        <f>'Moving Avg'!F1594</f>
        <v>2.1130950000000004</v>
      </c>
      <c r="H1594" s="2">
        <f>'Moving Avg'!G1594</f>
        <v>2.1319679999999988</v>
      </c>
      <c r="I1594" s="2">
        <f>'Moving Avg'!H1594</f>
        <v>1.9633675000000039</v>
      </c>
      <c r="J1594" s="5" t="str">
        <f>OBV!F1594</f>
        <v>BEARISH</v>
      </c>
      <c r="K1594" s="5" t="str">
        <f>OBV!G1594</f>
        <v>NEUTRAL</v>
      </c>
      <c r="L1594" s="5" t="str">
        <f>OBV!H1594</f>
        <v>BEARISH DIVERGENCE</v>
      </c>
    </row>
    <row r="1595" spans="1:12" ht="13.5" x14ac:dyDescent="0.25">
      <c r="A1595" s="3">
        <f>RSI!A1595</f>
        <v>44635</v>
      </c>
      <c r="B1595" s="2">
        <f>RSI!B1595</f>
        <v>2.1347</v>
      </c>
      <c r="C1595" s="2">
        <f>RSI!I1595</f>
        <v>53.771887217851955</v>
      </c>
      <c r="D1595" s="2">
        <f>MACD!E1595</f>
        <v>1.5704017611244403E-3</v>
      </c>
      <c r="E1595" s="2">
        <f>MACD!F1595</f>
        <v>8.0265507089498974E-4</v>
      </c>
      <c r="F1595" s="2">
        <f>'Moving Avg'!D1595</f>
        <v>2.10988</v>
      </c>
      <c r="G1595" s="2">
        <f>'Moving Avg'!F1595</f>
        <v>2.1139500000000004</v>
      </c>
      <c r="H1595" s="2">
        <f>'Moving Avg'!G1595</f>
        <v>2.1318819999999987</v>
      </c>
      <c r="I1595" s="2">
        <f>'Moving Avg'!H1595</f>
        <v>1.967063000000004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</row>
    <row r="1596" spans="1:12" ht="13.5" x14ac:dyDescent="0.25">
      <c r="A1596" s="3">
        <f>RSI!A1596</f>
        <v>44636</v>
      </c>
      <c r="B1596" s="2">
        <f>RSI!B1596</f>
        <v>2.1175999999999999</v>
      </c>
      <c r="C1596" s="2">
        <f>RSI!I1596</f>
        <v>49.616106302219286</v>
      </c>
      <c r="D1596" s="2">
        <f>MACD!E1596</f>
        <v>4.5201288266421003E-3</v>
      </c>
      <c r="E1596" s="2">
        <f>MACD!F1596</f>
        <v>1.5461498220444118E-3</v>
      </c>
      <c r="F1596" s="2">
        <f>'Moving Avg'!D1596</f>
        <v>2.11416</v>
      </c>
      <c r="G1596" s="2">
        <f>'Moving Avg'!F1596</f>
        <v>2.1139500000000004</v>
      </c>
      <c r="H1596" s="2">
        <f>'Moving Avg'!G1596</f>
        <v>2.1315399999999989</v>
      </c>
      <c r="I1596" s="2">
        <f>'Moving Avg'!H1596</f>
        <v>1.9706940000000037</v>
      </c>
      <c r="J1596" s="5" t="str">
        <f>OBV!F1596</f>
        <v>BEARISH</v>
      </c>
      <c r="K1596" s="5" t="str">
        <f>OBV!G1596</f>
        <v>NEUTRAL</v>
      </c>
      <c r="L1596" s="5" t="str">
        <f>OBV!H1596</f>
        <v>BEARISH DIVERGENCE</v>
      </c>
    </row>
    <row r="1597" spans="1:12" ht="13.5" x14ac:dyDescent="0.25">
      <c r="A1597" s="3">
        <f>RSI!A1597</f>
        <v>44637</v>
      </c>
      <c r="B1597" s="2">
        <f>RSI!B1597</f>
        <v>2.1175999999999999</v>
      </c>
      <c r="C1597" s="2">
        <f>RSI!I1597</f>
        <v>49.616106302219286</v>
      </c>
      <c r="D1597" s="2">
        <f>MACD!E1597</f>
        <v>7.0235317545934706E-3</v>
      </c>
      <c r="E1597" s="2">
        <f>MACD!F1597</f>
        <v>2.6416262085542236E-3</v>
      </c>
      <c r="F1597" s="2">
        <f>'Moving Avg'!D1597</f>
        <v>2.1184399999999997</v>
      </c>
      <c r="G1597" s="2">
        <f>'Moving Avg'!F1597</f>
        <v>2.1139500000000004</v>
      </c>
      <c r="H1597" s="2">
        <f>'Moving Avg'!G1597</f>
        <v>2.1303419999999988</v>
      </c>
      <c r="I1597" s="2">
        <f>'Moving Avg'!H1597</f>
        <v>1.9743460000000039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</row>
    <row r="1598" spans="1:12" ht="13.5" x14ac:dyDescent="0.25">
      <c r="A1598" s="3">
        <f>RSI!A1598</f>
        <v>44638</v>
      </c>
      <c r="B1598" s="2">
        <f>RSI!B1598</f>
        <v>2.1133000000000002</v>
      </c>
      <c r="C1598" s="2">
        <f>RSI!I1598</f>
        <v>48.522447688769915</v>
      </c>
      <c r="D1598" s="2">
        <f>MACD!E1598</f>
        <v>3.54416331632601E-3</v>
      </c>
      <c r="E1598" s="2">
        <f>MACD!F1598</f>
        <v>2.8221336301085809E-3</v>
      </c>
      <c r="F1598" s="2">
        <f>'Moving Avg'!D1598</f>
        <v>2.1227200000000002</v>
      </c>
      <c r="G1598" s="2">
        <f>'Moving Avg'!F1598</f>
        <v>2.1150200000000003</v>
      </c>
      <c r="H1598" s="2">
        <f>'Moving Avg'!G1598</f>
        <v>2.1293159999999989</v>
      </c>
      <c r="I1598" s="2">
        <f>'Moving Avg'!H1598</f>
        <v>1.9781220000000035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2.1133000000000002</v>
      </c>
      <c r="C1599" s="2">
        <f>RSI!I1599</f>
        <v>48.522447688769915</v>
      </c>
      <c r="D1599" s="2">
        <f>MACD!E1599</f>
        <v>-2.9634329795857894E-5</v>
      </c>
      <c r="E1599" s="2">
        <f>MACD!F1599</f>
        <v>2.2517800381276934E-3</v>
      </c>
      <c r="F1599" s="2">
        <f>'Moving Avg'!D1599</f>
        <v>2.1193</v>
      </c>
      <c r="G1599" s="2">
        <f>'Moving Avg'!F1599</f>
        <v>2.1141650000000007</v>
      </c>
      <c r="H1599" s="2">
        <f>'Moving Avg'!G1599</f>
        <v>2.1270919999999989</v>
      </c>
      <c r="I1599" s="2">
        <f>'Moving Avg'!H1599</f>
        <v>1.9819190000000038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</row>
    <row r="1600" spans="1:12" ht="13.5" x14ac:dyDescent="0.25">
      <c r="A1600" s="3">
        <f>RSI!A1600</f>
        <v>44642</v>
      </c>
      <c r="B1600" s="2">
        <f>RSI!B1600</f>
        <v>2.1133000000000002</v>
      </c>
      <c r="C1600" s="2">
        <f>RSI!I1600</f>
        <v>48.522447688769915</v>
      </c>
      <c r="D1600" s="2">
        <f>MACD!E1600</f>
        <v>-3.0241523222866995E-3</v>
      </c>
      <c r="E1600" s="2">
        <f>MACD!F1600</f>
        <v>1.1965935660448149E-3</v>
      </c>
      <c r="F1600" s="2">
        <f>'Moving Avg'!D1600</f>
        <v>2.1150200000000003</v>
      </c>
      <c r="G1600" s="2">
        <f>'Moving Avg'!F1600</f>
        <v>2.1137350000000001</v>
      </c>
      <c r="H1600" s="2">
        <f>'Moving Avg'!G1600</f>
        <v>2.1257219999999988</v>
      </c>
      <c r="I1600" s="2">
        <f>'Moving Avg'!H1600</f>
        <v>1.9857785000000034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2.1133000000000002</v>
      </c>
      <c r="C1601" s="2">
        <f>RSI!I1601</f>
        <v>48.522447688769915</v>
      </c>
      <c r="D1601" s="2">
        <f>MACD!E1601</f>
        <v>-5.5306931731293751E-3</v>
      </c>
      <c r="E1601" s="2">
        <f>MACD!F1601</f>
        <v>-1.4886378179002307E-4</v>
      </c>
      <c r="F1601" s="2">
        <f>'Moving Avg'!D1601</f>
        <v>2.1141600000000005</v>
      </c>
      <c r="G1601" s="2">
        <f>'Moving Avg'!F1601</f>
        <v>2.1150200000000003</v>
      </c>
      <c r="H1601" s="2">
        <f>'Moving Avg'!G1601</f>
        <v>2.1243519999999991</v>
      </c>
      <c r="I1601" s="2">
        <f>'Moving Avg'!H1601</f>
        <v>1.9897215000000035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</row>
    <row r="1602" spans="1:12" ht="13.5" x14ac:dyDescent="0.25">
      <c r="A1602" s="3">
        <f>RSI!A1602</f>
        <v>44644</v>
      </c>
      <c r="B1602" s="2">
        <f>RSI!B1602</f>
        <v>2.1175999999999999</v>
      </c>
      <c r="C1602" s="2">
        <f>RSI!I1602</f>
        <v>50.004716157376187</v>
      </c>
      <c r="D1602" s="2">
        <f>MACD!E1602</f>
        <v>-7.9448697010189306E-3</v>
      </c>
      <c r="E1602" s="2">
        <f>MACD!F1602</f>
        <v>-1.7080649656358046E-3</v>
      </c>
      <c r="F1602" s="2">
        <f>'Moving Avg'!D1602</f>
        <v>2.11416</v>
      </c>
      <c r="G1602" s="2">
        <f>'Moving Avg'!F1602</f>
        <v>2.1141650000000003</v>
      </c>
      <c r="H1602" s="2">
        <f>'Moving Avg'!G1602</f>
        <v>2.1230679999999991</v>
      </c>
      <c r="I1602" s="2">
        <f>'Moving Avg'!H1602</f>
        <v>1.993686000000003</v>
      </c>
      <c r="J1602" s="5" t="str">
        <f>OBV!F1602</f>
        <v>BEARISH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2.1175999999999999</v>
      </c>
      <c r="C1603" s="2">
        <f>RSI!I1603</f>
        <v>50.004716157376194</v>
      </c>
      <c r="D1603" s="2">
        <f>MACD!E1603</f>
        <v>-1.0651191827416806E-2</v>
      </c>
      <c r="E1603" s="2">
        <f>MACD!F1603</f>
        <v>-3.4966903379920053E-3</v>
      </c>
      <c r="F1603" s="2">
        <f>'Moving Avg'!D1603</f>
        <v>2.1150199999999999</v>
      </c>
      <c r="G1603" s="2">
        <f>'Moving Avg'!F1603</f>
        <v>2.1152350000000002</v>
      </c>
      <c r="H1603" s="2">
        <f>'Moving Avg'!G1603</f>
        <v>2.121783999999999</v>
      </c>
      <c r="I1603" s="2">
        <f>'Moving Avg'!H1603</f>
        <v>1.997567000000003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</row>
    <row r="1604" spans="1:12" ht="13.5" x14ac:dyDescent="0.25">
      <c r="A1604" s="3">
        <f>RSI!A1604</f>
        <v>44648</v>
      </c>
      <c r="B1604" s="2">
        <f>RSI!B1604</f>
        <v>2.1175999999999999</v>
      </c>
      <c r="C1604" s="2">
        <f>RSI!I1604</f>
        <v>50.004716157376187</v>
      </c>
      <c r="D1604" s="2">
        <f>MACD!E1604</f>
        <v>-7.0199491420881444E-3</v>
      </c>
      <c r="E1604" s="2">
        <f>MACD!F1604</f>
        <v>-4.2013420988112338E-3</v>
      </c>
      <c r="F1604" s="2">
        <f>'Moving Avg'!D1604</f>
        <v>2.1158799999999998</v>
      </c>
      <c r="G1604" s="2">
        <f>'Moving Avg'!F1604</f>
        <v>2.1143800000000001</v>
      </c>
      <c r="H1604" s="2">
        <f>'Moving Avg'!G1604</f>
        <v>2.1200719999999986</v>
      </c>
      <c r="I1604" s="2">
        <f>'Moving Avg'!H1604</f>
        <v>2.0013645000000029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</row>
    <row r="1605" spans="1:12" ht="13.5" x14ac:dyDescent="0.25">
      <c r="A1605" s="3">
        <f>RSI!A1605</f>
        <v>44649</v>
      </c>
      <c r="B1605" s="2">
        <f>RSI!B1605</f>
        <v>2.1175999999999999</v>
      </c>
      <c r="C1605" s="2">
        <f>RSI!I1605</f>
        <v>50.004716157376187</v>
      </c>
      <c r="D1605" s="2">
        <f>MACD!E1605</f>
        <v>-3.2875516063795018E-3</v>
      </c>
      <c r="E1605" s="2">
        <f>MACD!F1605</f>
        <v>-4.0185840003248881E-3</v>
      </c>
      <c r="F1605" s="2">
        <f>'Moving Avg'!D1605</f>
        <v>2.1167399999999996</v>
      </c>
      <c r="G1605" s="2">
        <f>'Moving Avg'!F1605</f>
        <v>2.1139550000000003</v>
      </c>
      <c r="H1605" s="2">
        <f>'Moving Avg'!G1605</f>
        <v>2.1196439999999992</v>
      </c>
      <c r="I1605" s="2">
        <f>'Moving Avg'!H1605</f>
        <v>2.0052040000000027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</row>
    <row r="1606" spans="1:12" ht="13.5" x14ac:dyDescent="0.25">
      <c r="A1606" s="3">
        <f>RSI!A1606</f>
        <v>44650</v>
      </c>
      <c r="B1606" s="2">
        <f>RSI!B1606</f>
        <v>2.1175999999999999</v>
      </c>
      <c r="C1606" s="2">
        <f>RSI!I1606</f>
        <v>50.004716157376187</v>
      </c>
      <c r="D1606" s="2">
        <f>MACD!E1606</f>
        <v>-2.7617409831730555E-3</v>
      </c>
      <c r="E1606" s="2">
        <f>MACD!F1606</f>
        <v>-3.767215396894522E-3</v>
      </c>
      <c r="F1606" s="2">
        <f>'Moving Avg'!D1606</f>
        <v>2.1175999999999999</v>
      </c>
      <c r="G1606" s="2">
        <f>'Moving Avg'!F1606</f>
        <v>2.1128849999999999</v>
      </c>
      <c r="H1606" s="2">
        <f>'Moving Avg'!G1606</f>
        <v>2.1179319999999988</v>
      </c>
      <c r="I1606" s="2">
        <f>'Moving Avg'!H1606</f>
        <v>2.0091685000000026</v>
      </c>
      <c r="J1606" s="5" t="str">
        <f>OBV!F1606</f>
        <v>BULLISH</v>
      </c>
      <c r="K1606" s="5" t="str">
        <f>OBV!G1606</f>
        <v>NEUTRAL</v>
      </c>
      <c r="L1606" s="5" t="str">
        <f>OBV!H1606</f>
        <v>CONFIRMED BULLISH</v>
      </c>
    </row>
    <row r="1607" spans="1:12" ht="13.5" x14ac:dyDescent="0.25">
      <c r="A1607" s="3">
        <f>RSI!A1607</f>
        <v>44651</v>
      </c>
      <c r="B1607" s="2">
        <f>RSI!B1607</f>
        <v>2.1175999999999999</v>
      </c>
      <c r="C1607" s="2">
        <f>RSI!I1607</f>
        <v>50.004716157376187</v>
      </c>
      <c r="D1607" s="2">
        <f>MACD!E1607</f>
        <v>-2.3183082614797179E-3</v>
      </c>
      <c r="E1607" s="2">
        <f>MACD!F1607</f>
        <v>-3.4774339698115612E-3</v>
      </c>
      <c r="F1607" s="2">
        <f>'Moving Avg'!D1607</f>
        <v>2.1175999999999999</v>
      </c>
      <c r="G1607" s="2">
        <f>'Moving Avg'!F1607</f>
        <v>2.1118150000000004</v>
      </c>
      <c r="H1607" s="2">
        <f>'Moving Avg'!G1607</f>
        <v>2.1183599999999991</v>
      </c>
      <c r="I1607" s="2">
        <f>'Moving Avg'!H1607</f>
        <v>2.0130910000000024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2.0962000000000001</v>
      </c>
      <c r="C1608" s="2">
        <f>RSI!I1608</f>
        <v>40.868762513133525</v>
      </c>
      <c r="D1608" s="2">
        <f>MACD!E1608</f>
        <v>-1.0208232714181698E-3</v>
      </c>
      <c r="E1608" s="2">
        <f>MACD!F1608</f>
        <v>-2.9861118301328831E-3</v>
      </c>
      <c r="F1608" s="2">
        <f>'Moving Avg'!D1608</f>
        <v>2.1133199999999999</v>
      </c>
      <c r="G1608" s="2">
        <f>'Moving Avg'!F1608</f>
        <v>2.1116000000000001</v>
      </c>
      <c r="H1608" s="2">
        <f>'Moving Avg'!G1608</f>
        <v>2.1187879999999986</v>
      </c>
      <c r="I1608" s="2">
        <f>'Moving Avg'!H1608</f>
        <v>2.0168860000000026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2.1175999999999999</v>
      </c>
      <c r="C1609" s="2">
        <f>RSI!I1609</f>
        <v>50.59039101761816</v>
      </c>
      <c r="D1609" s="2">
        <f>MACD!E1609</f>
        <v>-1.3829552789608179E-3</v>
      </c>
      <c r="E1609" s="2">
        <f>MACD!F1609</f>
        <v>-2.6654805198984702E-3</v>
      </c>
      <c r="F1609" s="2">
        <f>'Moving Avg'!D1609</f>
        <v>2.1133199999999999</v>
      </c>
      <c r="G1609" s="2">
        <f>'Moving Avg'!F1609</f>
        <v>2.1126700000000005</v>
      </c>
      <c r="H1609" s="2">
        <f>'Moving Avg'!G1609</f>
        <v>2.1193879999999989</v>
      </c>
      <c r="I1609" s="2">
        <f>'Moving Avg'!H1609</f>
        <v>2.0208085000000025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2.1175999999999999</v>
      </c>
      <c r="C1610" s="2">
        <f>RSI!I1610</f>
        <v>50.590391017618167</v>
      </c>
      <c r="D1610" s="2">
        <f>MACD!E1610</f>
        <v>-1.6999196121751936E-3</v>
      </c>
      <c r="E1610" s="2">
        <f>MACD!F1610</f>
        <v>-2.472368338353815E-3</v>
      </c>
      <c r="F1610" s="2">
        <f>'Moving Avg'!D1610</f>
        <v>2.1133199999999999</v>
      </c>
      <c r="G1610" s="2">
        <f>'Moving Avg'!F1610</f>
        <v>2.1137400000000004</v>
      </c>
      <c r="H1610" s="2">
        <f>'Moving Avg'!G1610</f>
        <v>2.1189599999999986</v>
      </c>
      <c r="I1610" s="2">
        <f>'Moving Avg'!H1610</f>
        <v>2.0246895000000023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1.9935</v>
      </c>
      <c r="C1611" s="2">
        <f>RSI!I1611</f>
        <v>24.025098421803705</v>
      </c>
      <c r="D1611" s="2">
        <f>MACD!E1611</f>
        <v>7.214708555387972E-3</v>
      </c>
      <c r="E1611" s="2">
        <f>MACD!F1611</f>
        <v>-5.3495295960545759E-4</v>
      </c>
      <c r="F1611" s="2">
        <f>'Moving Avg'!D1611</f>
        <v>2.0884999999999998</v>
      </c>
      <c r="G1611" s="2">
        <f>'Moving Avg'!F1611</f>
        <v>2.1086049999999998</v>
      </c>
      <c r="H1611" s="2">
        <f>'Moving Avg'!G1611</f>
        <v>2.1160499999999987</v>
      </c>
      <c r="I1611" s="2">
        <f>'Moving Avg'!H1611</f>
        <v>2.0280955000000018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2.032</v>
      </c>
      <c r="C1612" s="2">
        <f>RSI!I1612</f>
        <v>35.364526118433076</v>
      </c>
      <c r="D1612" s="2">
        <f>MACD!E1612</f>
        <v>1.3291813717377199E-2</v>
      </c>
      <c r="E1612" s="2">
        <f>MACD!F1612</f>
        <v>2.230400375791074E-3</v>
      </c>
      <c r="F1612" s="2">
        <f>'Moving Avg'!D1612</f>
        <v>2.07138</v>
      </c>
      <c r="G1612" s="2">
        <f>'Moving Avg'!F1612</f>
        <v>2.1053950000000001</v>
      </c>
      <c r="H1612" s="2">
        <f>'Moving Avg'!G1612</f>
        <v>2.1139099999999988</v>
      </c>
      <c r="I1612" s="2">
        <f>'Moving Avg'!H1612</f>
        <v>2.0315485000000022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1.9935</v>
      </c>
      <c r="C1613" s="2">
        <f>RSI!I1613</f>
        <v>30.467402147170603</v>
      </c>
      <c r="D1613" s="2">
        <f>MACD!E1613</f>
        <v>2.1728955212184875E-2</v>
      </c>
      <c r="E1613" s="2">
        <f>MACD!F1613</f>
        <v>6.1301113430698344E-3</v>
      </c>
      <c r="F1613" s="2">
        <f>'Moving Avg'!D1613</f>
        <v>2.05084</v>
      </c>
      <c r="G1613" s="2">
        <f>'Moving Avg'!F1613</f>
        <v>2.1004750000000003</v>
      </c>
      <c r="H1613" s="2">
        <f>'Moving Avg'!G1613</f>
        <v>2.1110859999999989</v>
      </c>
      <c r="I1613" s="2">
        <f>'Moving Avg'!H1613</f>
        <v>2.0345175000000024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1.9935</v>
      </c>
      <c r="C1614" s="2">
        <f>RSI!I1614</f>
        <v>30.467402147170603</v>
      </c>
      <c r="D1614" s="2">
        <f>MACD!E1614</f>
        <v>2.9505872848149206E-2</v>
      </c>
      <c r="E1614" s="2">
        <f>MACD!F1614</f>
        <v>1.0805263644085711E-2</v>
      </c>
      <c r="F1614" s="2">
        <f>'Moving Avg'!D1614</f>
        <v>2.0260200000000004</v>
      </c>
      <c r="G1614" s="2">
        <f>'Moving Avg'!F1614</f>
        <v>2.0936299999999997</v>
      </c>
      <c r="H1614" s="2">
        <f>'Moving Avg'!G1614</f>
        <v>2.1081759999999989</v>
      </c>
      <c r="I1614" s="2">
        <f>'Moving Avg'!H1614</f>
        <v>2.0370695000000021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1.9935</v>
      </c>
      <c r="C1615" s="2">
        <f>RSI!I1615</f>
        <v>30.467402147170603</v>
      </c>
      <c r="D1615" s="2">
        <f>MACD!E1615</f>
        <v>3.6676895237031104E-2</v>
      </c>
      <c r="E1615" s="2">
        <f>MACD!F1615</f>
        <v>1.5979589962674789E-2</v>
      </c>
      <c r="F1615" s="2">
        <f>'Moving Avg'!D1615</f>
        <v>2.0011999999999999</v>
      </c>
      <c r="G1615" s="2">
        <f>'Moving Avg'!F1615</f>
        <v>2.0865699999999996</v>
      </c>
      <c r="H1615" s="2">
        <f>'Moving Avg'!G1615</f>
        <v>2.1062079999999987</v>
      </c>
      <c r="I1615" s="2">
        <f>'Moving Avg'!H1615</f>
        <v>2.0392885000000018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1.9935</v>
      </c>
      <c r="C1616" s="2">
        <f>RSI!I1616</f>
        <v>30.467402147170588</v>
      </c>
      <c r="D1616" s="2">
        <f>MACD!E1616</f>
        <v>4.3291492319636582E-2</v>
      </c>
      <c r="E1616" s="2">
        <f>MACD!F1616</f>
        <v>2.1441970434067148E-2</v>
      </c>
      <c r="F1616" s="2">
        <f>'Moving Avg'!D1616</f>
        <v>2.0011999999999999</v>
      </c>
      <c r="G1616" s="2">
        <f>'Moving Avg'!F1616</f>
        <v>2.0803649999999996</v>
      </c>
      <c r="H1616" s="2">
        <f>'Moving Avg'!G1616</f>
        <v>2.1041539999999994</v>
      </c>
      <c r="I1616" s="2">
        <f>'Moving Avg'!H1616</f>
        <v>2.041507500000002</v>
      </c>
      <c r="J1616" s="5" t="str">
        <f>OBV!F1616</f>
        <v>BEARISH</v>
      </c>
      <c r="K1616" s="5" t="str">
        <f>OBV!G1616</f>
        <v>NEUTRAL</v>
      </c>
      <c r="L1616" s="5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1.9935</v>
      </c>
      <c r="C1617" s="2">
        <f>RSI!I1617</f>
        <v>30.467402147170588</v>
      </c>
      <c r="D1617" s="2">
        <f>MACD!E1617</f>
        <v>4.9394763625727034E-2</v>
      </c>
      <c r="E1617" s="2">
        <f>MACD!F1617</f>
        <v>2.7032529072399128E-2</v>
      </c>
      <c r="F1617" s="2">
        <f>'Moving Avg'!D1617</f>
        <v>1.9935000000000003</v>
      </c>
      <c r="G1617" s="2">
        <f>'Moving Avg'!F1617</f>
        <v>2.0741599999999996</v>
      </c>
      <c r="H1617" s="2">
        <f>'Moving Avg'!G1617</f>
        <v>2.1014159999999991</v>
      </c>
      <c r="I1617" s="2">
        <f>'Moving Avg'!H1617</f>
        <v>2.0435600000000016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1.9679</v>
      </c>
      <c r="C1618" s="2">
        <f>RSI!I1618</f>
        <v>26.882002836375051</v>
      </c>
      <c r="D1618" s="2">
        <f>MACD!E1618</f>
        <v>5.3631859223083556E-2</v>
      </c>
      <c r="E1618" s="2">
        <f>MACD!F1618</f>
        <v>3.2352395102536013E-2</v>
      </c>
      <c r="F1618" s="2">
        <f>'Moving Avg'!D1618</f>
        <v>1.98838</v>
      </c>
      <c r="G1618" s="2">
        <f>'Moving Avg'!F1618</f>
        <v>2.0668899999999994</v>
      </c>
      <c r="H1618" s="2">
        <f>'Moving Avg'!G1618</f>
        <v>2.0981659999999991</v>
      </c>
      <c r="I1618" s="2">
        <f>'Moving Avg'!H1618</f>
        <v>2.0454845000000015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1.9636</v>
      </c>
      <c r="C1619" s="2">
        <f>RSI!I1619</f>
        <v>26.321691923533464</v>
      </c>
      <c r="D1619" s="2">
        <f>MACD!E1619</f>
        <v>6.1413266209923378E-2</v>
      </c>
      <c r="E1619" s="2">
        <f>MACD!F1619</f>
        <v>3.8164569324013492E-2</v>
      </c>
      <c r="F1619" s="2">
        <f>'Moving Avg'!D1619</f>
        <v>1.9824000000000002</v>
      </c>
      <c r="G1619" s="2">
        <f>'Moving Avg'!F1619</f>
        <v>2.0594049999999995</v>
      </c>
      <c r="H1619" s="2">
        <f>'Moving Avg'!G1619</f>
        <v>2.0947439999999991</v>
      </c>
      <c r="I1619" s="2">
        <f>'Moving Avg'!H1619</f>
        <v>2.0473665000000012</v>
      </c>
      <c r="J1619" s="5" t="str">
        <f>OBV!F1619</f>
        <v>BEARISH</v>
      </c>
      <c r="K1619" s="5" t="str">
        <f>OBV!G1619</f>
        <v>NEUTRAL</v>
      </c>
      <c r="L1619" s="5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1.9935</v>
      </c>
      <c r="C1620" s="2">
        <f>RSI!I1620</f>
        <v>36.269000772538263</v>
      </c>
      <c r="D1620" s="2">
        <f>MACD!E1620</f>
        <v>6.6350114804057725E-2</v>
      </c>
      <c r="E1620" s="2">
        <f>MACD!F1620</f>
        <v>4.380167842002234E-2</v>
      </c>
      <c r="F1620" s="2">
        <f>'Moving Avg'!D1620</f>
        <v>1.9823999999999997</v>
      </c>
      <c r="G1620" s="2">
        <f>'Moving Avg'!F1620</f>
        <v>2.0534149999999998</v>
      </c>
      <c r="H1620" s="2">
        <f>'Moving Avg'!G1620</f>
        <v>2.0918339999999991</v>
      </c>
      <c r="I1620" s="2">
        <f>'Moving Avg'!H1620</f>
        <v>2.0493770000000016</v>
      </c>
      <c r="J1620" s="5" t="str">
        <f>OBV!F1620</f>
        <v>BEARISH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1.9935</v>
      </c>
      <c r="C1621" s="2">
        <f>RSI!I1621</f>
        <v>36.269000772538256</v>
      </c>
      <c r="D1621" s="2">
        <f>MACD!E1621</f>
        <v>5.1783826781751863E-2</v>
      </c>
      <c r="E1621" s="2">
        <f>MACD!F1621</f>
        <v>4.5398108092368245E-2</v>
      </c>
      <c r="F1621" s="2">
        <f>'Moving Avg'!D1621</f>
        <v>1.9824000000000002</v>
      </c>
      <c r="G1621" s="2">
        <f>'Moving Avg'!F1621</f>
        <v>2.0474249999999996</v>
      </c>
      <c r="H1621" s="2">
        <f>'Moving Avg'!G1621</f>
        <v>2.0889239999999996</v>
      </c>
      <c r="I1621" s="2">
        <f>'Moving Avg'!H1621</f>
        <v>2.0513875000000015</v>
      </c>
      <c r="J1621" s="5" t="str">
        <f>OBV!F1621</f>
        <v>BEARISH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44672</v>
      </c>
      <c r="B1622" s="2">
        <f>RSI!B1622</f>
        <v>1.9679</v>
      </c>
      <c r="C1622" s="2">
        <f>RSI!I1622</f>
        <v>31.981511145593601</v>
      </c>
      <c r="D1622" s="2">
        <f>MACD!E1622</f>
        <v>4.7600737000381255E-2</v>
      </c>
      <c r="E1622" s="2">
        <f>MACD!F1622</f>
        <v>4.5838633873970844E-2</v>
      </c>
      <c r="F1622" s="2">
        <f>'Moving Avg'!D1622</f>
        <v>1.9772799999999999</v>
      </c>
      <c r="G1622" s="2">
        <f>'Moving Avg'!F1622</f>
        <v>2.0399400000000001</v>
      </c>
      <c r="H1622" s="2">
        <f>'Moving Avg'!G1622</f>
        <v>2.0855019999999995</v>
      </c>
      <c r="I1622" s="2">
        <f>'Moving Avg'!H1622</f>
        <v>2.0532700000000013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1.9636</v>
      </c>
      <c r="C1623" s="2">
        <f>RSI!I1623</f>
        <v>31.311949190488392</v>
      </c>
      <c r="D1623" s="2">
        <f>MACD!E1623</f>
        <v>3.8906854841183502E-2</v>
      </c>
      <c r="E1623" s="2">
        <f>MACD!F1623</f>
        <v>4.4452278067413378E-2</v>
      </c>
      <c r="F1623" s="2">
        <f>'Moving Avg'!D1623</f>
        <v>1.9764199999999998</v>
      </c>
      <c r="G1623" s="2">
        <f>'Moving Avg'!F1623</f>
        <v>2.0322399999999998</v>
      </c>
      <c r="H1623" s="2">
        <f>'Moving Avg'!G1623</f>
        <v>2.0819939999999999</v>
      </c>
      <c r="I1623" s="2">
        <f>'Moving Avg'!H1623</f>
        <v>2.0550060000000014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1.9636</v>
      </c>
      <c r="C1624" s="2">
        <f>RSI!I1624</f>
        <v>31.311949190488392</v>
      </c>
      <c r="D1624" s="2">
        <f>MACD!E1624</f>
        <v>3.199276648464755E-2</v>
      </c>
      <c r="E1624" s="2">
        <f>MACD!F1624</f>
        <v>4.1960375750860215E-2</v>
      </c>
      <c r="F1624" s="2">
        <f>'Moving Avg'!D1624</f>
        <v>1.9764199999999998</v>
      </c>
      <c r="G1624" s="2">
        <f>'Moving Avg'!F1624</f>
        <v>2.02454</v>
      </c>
      <c r="H1624" s="2">
        <f>'Moving Avg'!G1624</f>
        <v>2.0785719999999999</v>
      </c>
      <c r="I1624" s="2">
        <f>'Moving Avg'!H1624</f>
        <v>2.0566530000000012</v>
      </c>
      <c r="J1624" s="5" t="str">
        <f>OBV!F1624</f>
        <v>BEARISH</v>
      </c>
      <c r="K1624" s="5" t="str">
        <f>OBV!G1624</f>
        <v>NEUTRAL</v>
      </c>
      <c r="L1624" s="5" t="str">
        <f>OBV!H1624</f>
        <v>NEUTRAL</v>
      </c>
    </row>
    <row r="1625" spans="1:12" ht="13.5" x14ac:dyDescent="0.25">
      <c r="A1625" s="3">
        <f>RSI!A1625</f>
        <v>44677</v>
      </c>
      <c r="B1625" s="2">
        <f>RSI!B1625</f>
        <v>1.9251</v>
      </c>
      <c r="C1625" s="2">
        <f>RSI!I1625</f>
        <v>25.720410602810531</v>
      </c>
      <c r="D1625" s="2">
        <f>MACD!E1625</f>
        <v>2.9403748353633574E-2</v>
      </c>
      <c r="E1625" s="2">
        <f>MACD!F1625</f>
        <v>3.944905027141489E-2</v>
      </c>
      <c r="F1625" s="2">
        <f>'Moving Avg'!D1625</f>
        <v>1.9627400000000002</v>
      </c>
      <c r="G1625" s="2">
        <f>'Moving Avg'!F1625</f>
        <v>2.0149150000000002</v>
      </c>
      <c r="H1625" s="2">
        <f>'Moving Avg'!G1625</f>
        <v>2.074722</v>
      </c>
      <c r="I1625" s="2">
        <f>'Moving Avg'!H1625</f>
        <v>2.0580860000000012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1.9935</v>
      </c>
      <c r="C1626" s="2">
        <f>RSI!I1626</f>
        <v>44.636287631645153</v>
      </c>
      <c r="D1626" s="2">
        <f>MACD!E1626</f>
        <v>2.2753050406501441E-2</v>
      </c>
      <c r="E1626" s="2">
        <f>MACD!F1626</f>
        <v>3.6109850298432201E-2</v>
      </c>
      <c r="F1626" s="2">
        <f>'Moving Avg'!D1626</f>
        <v>1.9627400000000002</v>
      </c>
      <c r="G1626" s="2">
        <f>'Moving Avg'!F1626</f>
        <v>2.0087099999999998</v>
      </c>
      <c r="H1626" s="2">
        <f>'Moving Avg'!G1626</f>
        <v>2.0722399999999999</v>
      </c>
      <c r="I1626" s="2">
        <f>'Moving Avg'!H1626</f>
        <v>2.0597545000000008</v>
      </c>
      <c r="J1626" s="5" t="str">
        <f>OBV!F1626</f>
        <v>BULLISH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1.9935</v>
      </c>
      <c r="C1627" s="2">
        <f>RSI!I1627</f>
        <v>44.636287631645153</v>
      </c>
      <c r="D1627" s="2">
        <f>MACD!E1627</f>
        <v>1.7283095599984755E-2</v>
      </c>
      <c r="E1627" s="2">
        <f>MACD!F1627</f>
        <v>3.2344499358742715E-2</v>
      </c>
      <c r="F1627" s="2">
        <f>'Moving Avg'!D1627</f>
        <v>1.9678599999999999</v>
      </c>
      <c r="G1627" s="2">
        <f>'Moving Avg'!F1627</f>
        <v>2.0025050000000002</v>
      </c>
      <c r="H1627" s="2">
        <f>'Moving Avg'!G1627</f>
        <v>2.0697579999999998</v>
      </c>
      <c r="I1627" s="2">
        <f>'Moving Avg'!H1627</f>
        <v>2.0611875000000008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1.9935</v>
      </c>
      <c r="C1628" s="2">
        <f>RSI!I1628</f>
        <v>44.636287631645153</v>
      </c>
      <c r="D1628" s="2">
        <f>MACD!E1628</f>
        <v>8.8620985794944929E-3</v>
      </c>
      <c r="E1628" s="2">
        <f>MACD!F1628</f>
        <v>2.7648019202893073E-2</v>
      </c>
      <c r="F1628" s="2">
        <f>'Moving Avg'!D1628</f>
        <v>1.9738399999999998</v>
      </c>
      <c r="G1628" s="2">
        <f>'Moving Avg'!F1628</f>
        <v>1.9973700000000001</v>
      </c>
      <c r="H1628" s="2">
        <f>'Moving Avg'!G1628</f>
        <v>2.06779</v>
      </c>
      <c r="I1628" s="2">
        <f>'Moving Avg'!H1628</f>
        <v>2.0626205000000009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2.0106000000000002</v>
      </c>
      <c r="C1629" s="2">
        <f>RSI!I1629</f>
        <v>48.714289521932102</v>
      </c>
      <c r="D1629" s="2">
        <f>MACD!E1629</f>
        <v>-5.6484255128275151E-5</v>
      </c>
      <c r="E1629" s="2">
        <f>MACD!F1629</f>
        <v>2.2107118511288805E-2</v>
      </c>
      <c r="F1629" s="2">
        <f>'Moving Avg'!D1629</f>
        <v>1.9832399999999999</v>
      </c>
      <c r="G1629" s="2">
        <f>'Moving Avg'!F1629</f>
        <v>1.9920200000000001</v>
      </c>
      <c r="H1629" s="2">
        <f>'Moving Avg'!G1629</f>
        <v>2.065394</v>
      </c>
      <c r="I1629" s="2">
        <f>'Moving Avg'!H1629</f>
        <v>2.064181500000001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2.0106000000000002</v>
      </c>
      <c r="C1630" s="2">
        <f>RSI!I1630</f>
        <v>48.714289521932109</v>
      </c>
      <c r="D1630" s="2">
        <f>MACD!E1630</f>
        <v>-2.9789467693759342E-3</v>
      </c>
      <c r="E1630" s="2">
        <f>MACD!F1630</f>
        <v>1.708990545515586E-2</v>
      </c>
      <c r="F1630" s="2">
        <f>'Moving Avg'!D1630</f>
        <v>2.00034</v>
      </c>
      <c r="G1630" s="2">
        <f>'Moving Avg'!F1630</f>
        <v>1.9866700000000002</v>
      </c>
      <c r="H1630" s="2">
        <f>'Moving Avg'!G1630</f>
        <v>2.0631680000000001</v>
      </c>
      <c r="I1630" s="2">
        <f>'Moving Avg'!H1630</f>
        <v>2.0656145000000006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2.0106000000000002</v>
      </c>
      <c r="C1631" s="2">
        <f>RSI!I1631</f>
        <v>48.714289521932109</v>
      </c>
      <c r="D1631" s="2">
        <f>MACD!E1631</f>
        <v>-5.4295490609446162E-3</v>
      </c>
      <c r="E1631" s="2">
        <f>MACD!F1631</f>
        <v>1.2586014551935766E-2</v>
      </c>
      <c r="F1631" s="2">
        <f>'Moving Avg'!D1631</f>
        <v>2.0037600000000002</v>
      </c>
      <c r="G1631" s="2">
        <f>'Moving Avg'!F1631</f>
        <v>1.9875250000000002</v>
      </c>
      <c r="H1631" s="2">
        <f>'Moving Avg'!G1631</f>
        <v>2.0616280000000002</v>
      </c>
      <c r="I1631" s="2">
        <f>'Moving Avg'!H1631</f>
        <v>2.0665555000000011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1.8909</v>
      </c>
      <c r="C1632" s="2">
        <f>RSI!I1632</f>
        <v>29.631871886643083</v>
      </c>
      <c r="D1632" s="2">
        <f>MACD!E1632</f>
        <v>-2.5543280750119912E-3</v>
      </c>
      <c r="E1632" s="2">
        <f>MACD!F1632</f>
        <v>9.5579460265462143E-3</v>
      </c>
      <c r="F1632" s="2">
        <f>'Moving Avg'!D1632</f>
        <v>1.9832400000000003</v>
      </c>
      <c r="G1632" s="2">
        <f>'Moving Avg'!F1632</f>
        <v>1.9804700000000004</v>
      </c>
      <c r="H1632" s="2">
        <f>'Moving Avg'!G1632</f>
        <v>2.0567519999999999</v>
      </c>
      <c r="I1632" s="2">
        <f>'Moving Avg'!H1632</f>
        <v>2.0671330000000006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1.9251</v>
      </c>
      <c r="C1633" s="2">
        <f>RSI!I1633</f>
        <v>37.201008316982872</v>
      </c>
      <c r="D1633" s="2">
        <f>MACD!E1633</f>
        <v>-2.5899318259192672E-3</v>
      </c>
      <c r="E1633" s="2">
        <f>MACD!F1633</f>
        <v>7.1283704560531182E-3</v>
      </c>
      <c r="F1633" s="2">
        <f>'Moving Avg'!D1633</f>
        <v>1.9695600000000002</v>
      </c>
      <c r="G1633" s="2">
        <f>'Moving Avg'!F1633</f>
        <v>1.9770500000000006</v>
      </c>
      <c r="H1633" s="2">
        <f>'Moving Avg'!G1633</f>
        <v>2.0533299999999999</v>
      </c>
      <c r="I1633" s="2">
        <f>'Moving Avg'!H1633</f>
        <v>2.0680315000000009</v>
      </c>
      <c r="J1633" s="5" t="str">
        <f>OBV!F1633</f>
        <v>BULLISH</v>
      </c>
      <c r="K1633" s="5" t="str">
        <f>OBV!G1633</f>
        <v>NEUTRAL</v>
      </c>
      <c r="L1633" s="5" t="str">
        <f>OBV!H1633</f>
        <v>BULLISH DIVERGENCE</v>
      </c>
    </row>
    <row r="1634" spans="1:12" ht="13.5" x14ac:dyDescent="0.25">
      <c r="A1634" s="3">
        <f>RSI!A1634</f>
        <v>44692</v>
      </c>
      <c r="B1634" s="2">
        <f>RSI!B1634</f>
        <v>1.8909</v>
      </c>
      <c r="C1634" s="2">
        <f>RSI!I1634</f>
        <v>33.339044766926733</v>
      </c>
      <c r="D1634" s="2">
        <f>MACD!E1634</f>
        <v>3.8376816212681852E-4</v>
      </c>
      <c r="E1634" s="2">
        <f>MACD!F1634</f>
        <v>5.7794499972678584E-3</v>
      </c>
      <c r="F1634" s="2">
        <f>'Moving Avg'!D1634</f>
        <v>1.9456200000000003</v>
      </c>
      <c r="G1634" s="2">
        <f>'Moving Avg'!F1634</f>
        <v>1.9719200000000003</v>
      </c>
      <c r="H1634" s="2">
        <f>'Moving Avg'!G1634</f>
        <v>2.048454</v>
      </c>
      <c r="I1634" s="2">
        <f>'Moving Avg'!H1634</f>
        <v>2.0690155000000008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1.9679</v>
      </c>
      <c r="C1635" s="2">
        <f>RSI!I1635</f>
        <v>46.744146416213098</v>
      </c>
      <c r="D1635" s="2">
        <f>MACD!E1635</f>
        <v>-8.0890739345564899E-3</v>
      </c>
      <c r="E1635" s="2">
        <f>MACD!F1635</f>
        <v>3.0057452109029893E-3</v>
      </c>
      <c r="F1635" s="2">
        <f>'Moving Avg'!D1635</f>
        <v>1.9370800000000004</v>
      </c>
      <c r="G1635" s="2">
        <f>'Moving Avg'!F1635</f>
        <v>1.9706400000000002</v>
      </c>
      <c r="H1635" s="2">
        <f>'Moving Avg'!G1635</f>
        <v>2.0452899999999996</v>
      </c>
      <c r="I1635" s="2">
        <f>'Moving Avg'!H1635</f>
        <v>2.0701495000000008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1.8736999999999999</v>
      </c>
      <c r="C1636" s="2">
        <f>RSI!I1636</f>
        <v>36.95372007126241</v>
      </c>
      <c r="D1636" s="2">
        <f>MACD!E1636</f>
        <v>2.3779480573247191E-3</v>
      </c>
      <c r="E1636" s="2">
        <f>MACD!F1636</f>
        <v>2.8801857801873357E-3</v>
      </c>
      <c r="F1636" s="2">
        <f>'Moving Avg'!D1636</f>
        <v>1.9097000000000002</v>
      </c>
      <c r="G1636" s="2">
        <f>'Moving Avg'!F1636</f>
        <v>1.96465</v>
      </c>
      <c r="H1636" s="2">
        <f>'Moving Avg'!G1636</f>
        <v>2.0399839999999996</v>
      </c>
      <c r="I1636" s="2">
        <f>'Moving Avg'!H1636</f>
        <v>2.0708980000000006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1.8866000000000001</v>
      </c>
      <c r="C1637" s="2">
        <f>RSI!I1637</f>
        <v>38.842779416114141</v>
      </c>
      <c r="D1637" s="2">
        <f>MACD!E1637</f>
        <v>1.0961193799598368E-2</v>
      </c>
      <c r="E1637" s="2">
        <f>MACD!F1637</f>
        <v>4.4963873840695428E-3</v>
      </c>
      <c r="F1637" s="2">
        <f>'Moving Avg'!D1637</f>
        <v>1.9088400000000001</v>
      </c>
      <c r="G1637" s="2">
        <f>'Moving Avg'!F1637</f>
        <v>1.9593050000000001</v>
      </c>
      <c r="H1637" s="2">
        <f>'Moving Avg'!G1637</f>
        <v>2.0349359999999996</v>
      </c>
      <c r="I1637" s="2">
        <f>'Moving Avg'!H1637</f>
        <v>2.0716680000000003</v>
      </c>
      <c r="J1637" s="5" t="str">
        <f>OBV!F1637</f>
        <v>BULLISH</v>
      </c>
      <c r="K1637" s="5" t="str">
        <f>OBV!G1637</f>
        <v>NEUTRAL</v>
      </c>
      <c r="L1637" s="5" t="str">
        <f>OBV!H1637</f>
        <v>BULLISH DIVERGENCE</v>
      </c>
    </row>
    <row r="1638" spans="1:12" ht="13.5" x14ac:dyDescent="0.25">
      <c r="A1638" s="3">
        <f>RSI!A1638</f>
        <v>44698</v>
      </c>
      <c r="B1638" s="2">
        <f>RSI!B1638</f>
        <v>1.9636</v>
      </c>
      <c r="C1638" s="2">
        <f>RSI!I1638</f>
        <v>48.719715813089714</v>
      </c>
      <c r="D1638" s="2">
        <f>MACD!E1638</f>
        <v>1.3075575007367224E-2</v>
      </c>
      <c r="E1638" s="2">
        <f>MACD!F1638</f>
        <v>6.2122249087290795E-3</v>
      </c>
      <c r="F1638" s="2">
        <f>'Moving Avg'!D1638</f>
        <v>1.9165399999999999</v>
      </c>
      <c r="G1638" s="2">
        <f>'Moving Avg'!F1638</f>
        <v>1.9590899999999998</v>
      </c>
      <c r="H1638" s="2">
        <f>'Moving Avg'!G1638</f>
        <v>2.0321979999999997</v>
      </c>
      <c r="I1638" s="2">
        <f>'Moving Avg'!H1638</f>
        <v>2.0728230000000001</v>
      </c>
      <c r="J1638" s="5" t="str">
        <f>OBV!F1638</f>
        <v>BEARISH</v>
      </c>
      <c r="K1638" s="5" t="str">
        <f>OBV!G1638</f>
        <v>NEUTRAL</v>
      </c>
      <c r="L1638" s="5" t="str">
        <f>OBV!H1638</f>
        <v>BEARISH DIVERGENCE</v>
      </c>
    </row>
    <row r="1639" spans="1:12" ht="13.5" x14ac:dyDescent="0.25">
      <c r="A1639" s="3">
        <f>RSI!A1639</f>
        <v>44699</v>
      </c>
      <c r="B1639" s="2">
        <f>RSI!B1639</f>
        <v>1.9636</v>
      </c>
      <c r="C1639" s="2">
        <f>RSI!I1639</f>
        <v>48.719715813089714</v>
      </c>
      <c r="D1639" s="2">
        <f>MACD!E1639</f>
        <v>1.755464205040691E-2</v>
      </c>
      <c r="E1639" s="2">
        <f>MACD!F1639</f>
        <v>8.480708337064647E-3</v>
      </c>
      <c r="F1639" s="2">
        <f>'Moving Avg'!D1639</f>
        <v>1.9310799999999997</v>
      </c>
      <c r="G1639" s="2">
        <f>'Moving Avg'!F1639</f>
        <v>1.9590900000000002</v>
      </c>
      <c r="H1639" s="2">
        <f>'Moving Avg'!G1639</f>
        <v>2.0295459999999994</v>
      </c>
      <c r="I1639" s="2">
        <f>'Moving Avg'!H1639</f>
        <v>2.0739780000000003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</row>
    <row r="1640" spans="1:12" ht="13.5" x14ac:dyDescent="0.25">
      <c r="A1640" s="3">
        <f>RSI!A1640</f>
        <v>44700</v>
      </c>
      <c r="B1640" s="2">
        <f>RSI!B1640</f>
        <v>1.9636</v>
      </c>
      <c r="C1640" s="2">
        <f>RSI!I1640</f>
        <v>48.719715813089714</v>
      </c>
      <c r="D1640" s="2">
        <f>MACD!E1640</f>
        <v>2.1399442245946254E-2</v>
      </c>
      <c r="E1640" s="2">
        <f>MACD!F1640</f>
        <v>1.1064455118840969E-2</v>
      </c>
      <c r="F1640" s="2">
        <f>'Moving Avg'!D1640</f>
        <v>1.9302199999999998</v>
      </c>
      <c r="G1640" s="2">
        <f>'Moving Avg'!F1640</f>
        <v>1.957595</v>
      </c>
      <c r="H1640" s="2">
        <f>'Moving Avg'!G1640</f>
        <v>2.0268939999999995</v>
      </c>
      <c r="I1640" s="2">
        <f>'Moving Avg'!H1640</f>
        <v>2.0751330000000001</v>
      </c>
      <c r="J1640" s="5" t="str">
        <f>OBV!F1640</f>
        <v>BULLISH</v>
      </c>
      <c r="K1640" s="5" t="str">
        <f>OBV!G1640</f>
        <v>NEUTRAL</v>
      </c>
      <c r="L1640" s="5" t="str">
        <f>OBV!H1640</f>
        <v>BULLISH DIVERGENCE</v>
      </c>
    </row>
    <row r="1641" spans="1:12" ht="13.5" x14ac:dyDescent="0.25">
      <c r="A1641" s="3">
        <f>RSI!A1641</f>
        <v>44701</v>
      </c>
      <c r="B1641" s="2">
        <f>RSI!B1641</f>
        <v>1.9636</v>
      </c>
      <c r="C1641" s="2">
        <f>RSI!I1641</f>
        <v>48.719715813089714</v>
      </c>
      <c r="D1641" s="2">
        <f>MACD!E1641</f>
        <v>2.4703494339363807E-2</v>
      </c>
      <c r="E1641" s="2">
        <f>MACD!F1641</f>
        <v>1.3792262962945537E-2</v>
      </c>
      <c r="F1641" s="2">
        <f>'Moving Avg'!D1641</f>
        <v>1.9481999999999999</v>
      </c>
      <c r="G1641" s="2">
        <f>'Moving Avg'!F1641</f>
        <v>1.9560999999999999</v>
      </c>
      <c r="H1641" s="2">
        <f>'Moving Avg'!G1641</f>
        <v>2.0242419999999992</v>
      </c>
      <c r="I1641" s="2">
        <f>'Moving Avg'!H1641</f>
        <v>2.0763525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</row>
    <row r="1642" spans="1:12" ht="13.5" x14ac:dyDescent="0.25">
      <c r="A1642" s="3">
        <f>RSI!A1642</f>
        <v>44704</v>
      </c>
      <c r="B1642" s="2">
        <f>RSI!B1642</f>
        <v>1.9636</v>
      </c>
      <c r="C1642" s="2">
        <f>RSI!I1642</f>
        <v>48.719715813089714</v>
      </c>
      <c r="D1642" s="2">
        <f>MACD!E1642</f>
        <v>9.130845759114159E-3</v>
      </c>
      <c r="E1642" s="2">
        <f>MACD!F1642</f>
        <v>1.2859979522179262E-2</v>
      </c>
      <c r="F1642" s="2">
        <f>'Moving Avg'!D1642</f>
        <v>1.9636</v>
      </c>
      <c r="G1642" s="2">
        <f>'Moving Avg'!F1642</f>
        <v>1.9558849999999999</v>
      </c>
      <c r="H1642" s="2">
        <f>'Moving Avg'!G1642</f>
        <v>2.0215899999999993</v>
      </c>
      <c r="I1642" s="2">
        <f>'Moving Avg'!H1642</f>
        <v>2.0776145000000001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1.9636</v>
      </c>
      <c r="C1643" s="2">
        <f>RSI!I1643</f>
        <v>48.719715813089714</v>
      </c>
      <c r="D1643" s="2">
        <f>MACD!E1643</f>
        <v>1.2590459226320405E-3</v>
      </c>
      <c r="E1643" s="2">
        <f>MACD!F1643</f>
        <v>1.0539792802269819E-2</v>
      </c>
      <c r="F1643" s="2">
        <f>'Moving Avg'!D1643</f>
        <v>1.9636</v>
      </c>
      <c r="G1643" s="2">
        <f>'Moving Avg'!F1643</f>
        <v>1.9558849999999999</v>
      </c>
      <c r="H1643" s="2">
        <f>'Moving Avg'!G1643</f>
        <v>2.0190239999999995</v>
      </c>
      <c r="I1643" s="2">
        <f>'Moving Avg'!H1643</f>
        <v>2.0788764999999998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1.9636</v>
      </c>
      <c r="C1644" s="2">
        <f>RSI!I1644</f>
        <v>48.719715813089707</v>
      </c>
      <c r="D1644" s="2">
        <f>MACD!E1644</f>
        <v>-1.0622951623587618E-2</v>
      </c>
      <c r="E1644" s="2">
        <f>MACD!F1644</f>
        <v>6.3072439170983327E-3</v>
      </c>
      <c r="F1644" s="2">
        <f>'Moving Avg'!D1644</f>
        <v>1.9636</v>
      </c>
      <c r="G1644" s="2">
        <f>'Moving Avg'!F1644</f>
        <v>1.9558849999999999</v>
      </c>
      <c r="H1644" s="2">
        <f>'Moving Avg'!G1644</f>
        <v>2.015687999999999</v>
      </c>
      <c r="I1644" s="2">
        <f>'Moving Avg'!H1644</f>
        <v>2.0800529999999999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1.9251</v>
      </c>
      <c r="C1645" s="2">
        <f>RSI!I1645</f>
        <v>42.900084725261543</v>
      </c>
      <c r="D1645" s="2">
        <f>MACD!E1645</f>
        <v>-5.9416340130920009E-3</v>
      </c>
      <c r="E1645" s="2">
        <f>MACD!F1645</f>
        <v>3.8574683310602662E-3</v>
      </c>
      <c r="F1645" s="2">
        <f>'Moving Avg'!D1645</f>
        <v>1.9559000000000002</v>
      </c>
      <c r="G1645" s="2">
        <f>'Moving Avg'!F1645</f>
        <v>1.9558849999999999</v>
      </c>
      <c r="H1645" s="2">
        <f>'Moving Avg'!G1645</f>
        <v>2.0114959999999993</v>
      </c>
      <c r="I1645" s="2">
        <f>'Moving Avg'!H1645</f>
        <v>2.0810584999999997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1.9593</v>
      </c>
      <c r="C1646" s="2">
        <f>RSI!I1646</f>
        <v>48.755866972046348</v>
      </c>
      <c r="D1646" s="2">
        <f>MACD!E1646</f>
        <v>-1.8744115839477438E-2</v>
      </c>
      <c r="E1646" s="2">
        <f>MACD!F1646</f>
        <v>-6.6284850304727458E-4</v>
      </c>
      <c r="F1646" s="2">
        <f>'Moving Avg'!D1646</f>
        <v>1.9550400000000003</v>
      </c>
      <c r="G1646" s="2">
        <f>'Moving Avg'!F1646</f>
        <v>1.954175</v>
      </c>
      <c r="H1646" s="2">
        <f>'Moving Avg'!G1646</f>
        <v>2.0083299999999995</v>
      </c>
      <c r="I1646" s="2">
        <f>'Moving Avg'!H1646</f>
        <v>2.0822134999999995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1.9593</v>
      </c>
      <c r="C1647" s="2">
        <f>RSI!I1647</f>
        <v>48.755866972046348</v>
      </c>
      <c r="D1647" s="2">
        <f>MACD!E1647</f>
        <v>-2.7551825352007731E-2</v>
      </c>
      <c r="E1647" s="2">
        <f>MACD!F1647</f>
        <v>-6.0406438728393659E-3</v>
      </c>
      <c r="F1647" s="2">
        <f>'Moving Avg'!D1647</f>
        <v>1.9541799999999998</v>
      </c>
      <c r="G1647" s="2">
        <f>'Moving Avg'!F1647</f>
        <v>1.9524650000000001</v>
      </c>
      <c r="H1647" s="2">
        <f>'Moving Avg'!G1647</f>
        <v>2.0051639999999993</v>
      </c>
      <c r="I1647" s="2">
        <f>'Moving Avg'!H1647</f>
        <v>2.0831119999999994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1.9593</v>
      </c>
      <c r="C1648" s="2">
        <f>RSI!I1648</f>
        <v>48.755866972046341</v>
      </c>
      <c r="D1648" s="2">
        <f>MACD!E1648</f>
        <v>-2.3120807729608339E-2</v>
      </c>
      <c r="E1648" s="2">
        <f>MACD!F1648</f>
        <v>-9.4566766441931613E-3</v>
      </c>
      <c r="F1648" s="2">
        <f>'Moving Avg'!D1648</f>
        <v>1.9533200000000002</v>
      </c>
      <c r="G1648" s="2">
        <f>'Moving Avg'!F1648</f>
        <v>1.9507549999999998</v>
      </c>
      <c r="H1648" s="2">
        <f>'Moving Avg'!G1648</f>
        <v>2.0020839999999991</v>
      </c>
      <c r="I1648" s="2">
        <f>'Moving Avg'!H1648</f>
        <v>2.0837964999999996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1.9593</v>
      </c>
      <c r="C1649" s="2">
        <f>RSI!I1649</f>
        <v>48.755866972046341</v>
      </c>
      <c r="D1649" s="2">
        <f>MACD!E1649</f>
        <v>-1.9336724888929568E-2</v>
      </c>
      <c r="E1649" s="2">
        <f>MACD!F1649</f>
        <v>-1.1432686293140443E-2</v>
      </c>
      <c r="F1649" s="2">
        <f>'Moving Avg'!D1649</f>
        <v>1.9524599999999999</v>
      </c>
      <c r="G1649" s="2">
        <f>'Moving Avg'!F1649</f>
        <v>1.9481899999999999</v>
      </c>
      <c r="H1649" s="2">
        <f>'Moving Avg'!G1649</f>
        <v>1.9990039999999993</v>
      </c>
      <c r="I1649" s="2">
        <f>'Moving Avg'!H1649</f>
        <v>2.0844379999999991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1.9593</v>
      </c>
      <c r="C1650" s="2">
        <f>RSI!I1650</f>
        <v>48.755866972046341</v>
      </c>
      <c r="D1650" s="2">
        <f>MACD!E1650</f>
        <v>-1.6102623234392821E-2</v>
      </c>
      <c r="E1650" s="2">
        <f>MACD!F1650</f>
        <v>-1.2366673681390921E-2</v>
      </c>
      <c r="F1650" s="2">
        <f>'Moving Avg'!D1650</f>
        <v>1.9593</v>
      </c>
      <c r="G1650" s="2">
        <f>'Moving Avg'!F1650</f>
        <v>1.9456249999999997</v>
      </c>
      <c r="H1650" s="2">
        <f>'Moving Avg'!G1650</f>
        <v>1.9959239999999994</v>
      </c>
      <c r="I1650" s="2">
        <f>'Moving Avg'!H1650</f>
        <v>2.0850794999999991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1.9593</v>
      </c>
      <c r="C1651" s="2">
        <f>RSI!I1651</f>
        <v>48.755866972046341</v>
      </c>
      <c r="D1651" s="2">
        <f>MACD!E1651</f>
        <v>-1.3336274379876611E-2</v>
      </c>
      <c r="E1651" s="2">
        <f>MACD!F1651</f>
        <v>-1.256059382108806E-2</v>
      </c>
      <c r="F1651" s="2">
        <f>'Moving Avg'!D1651</f>
        <v>1.9593</v>
      </c>
      <c r="G1651" s="2">
        <f>'Moving Avg'!F1651</f>
        <v>1.9430599999999998</v>
      </c>
      <c r="H1651" s="2">
        <f>'Moving Avg'!G1651</f>
        <v>1.9928439999999994</v>
      </c>
      <c r="I1651" s="2">
        <f>'Moving Avg'!H1651</f>
        <v>2.0854644999999992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44718</v>
      </c>
      <c r="B1652" s="2">
        <f>RSI!B1652</f>
        <v>1.9036999999999999</v>
      </c>
      <c r="C1652" s="2">
        <f>RSI!I1652</f>
        <v>38.692689004235064</v>
      </c>
      <c r="D1652" s="2">
        <f>MACD!E1652</f>
        <v>-6.849405341382564E-3</v>
      </c>
      <c r="E1652" s="2">
        <f>MACD!F1652</f>
        <v>-1.1418356125146962E-2</v>
      </c>
      <c r="F1652" s="2">
        <f>'Moving Avg'!D1652</f>
        <v>1.94818</v>
      </c>
      <c r="G1652" s="2">
        <f>'Moving Avg'!F1652</f>
        <v>1.9436999999999998</v>
      </c>
      <c r="H1652" s="2">
        <f>'Moving Avg'!G1652</f>
        <v>1.9885659999999996</v>
      </c>
      <c r="I1652" s="2">
        <f>'Moving Avg'!H1652</f>
        <v>2.0851434999999992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1.8736999999999999</v>
      </c>
      <c r="C1653" s="2">
        <f>RSI!I1653</f>
        <v>34.549104404611342</v>
      </c>
      <c r="D1653" s="2">
        <f>MACD!E1653</f>
        <v>1.2157986670260357E-3</v>
      </c>
      <c r="E1653" s="2">
        <f>MACD!F1653</f>
        <v>-8.8915251667123617E-3</v>
      </c>
      <c r="F1653" s="2">
        <f>'Moving Avg'!D1653</f>
        <v>1.93106</v>
      </c>
      <c r="G1653" s="2">
        <f>'Moving Avg'!F1653</f>
        <v>1.9411299999999998</v>
      </c>
      <c r="H1653" s="2">
        <f>'Moving Avg'!G1653</f>
        <v>1.9836879999999997</v>
      </c>
      <c r="I1653" s="2">
        <f>'Moving Avg'!H1653</f>
        <v>2.084672499999999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1.9036999999999999</v>
      </c>
      <c r="C1654" s="2">
        <f>RSI!I1654</f>
        <v>41.316869196978679</v>
      </c>
      <c r="D1654" s="2">
        <f>MACD!E1654</f>
        <v>6.3231146432205509E-3</v>
      </c>
      <c r="E1654" s="2">
        <f>MACD!F1654</f>
        <v>-5.8485972047257794E-3</v>
      </c>
      <c r="F1654" s="2">
        <f>'Moving Avg'!D1654</f>
        <v>1.91994</v>
      </c>
      <c r="G1654" s="2">
        <f>'Moving Avg'!F1654</f>
        <v>1.9417699999999996</v>
      </c>
      <c r="H1654" s="2">
        <f>'Moving Avg'!G1654</f>
        <v>1.9794099999999997</v>
      </c>
      <c r="I1654" s="2">
        <f>'Moving Avg'!H1654</f>
        <v>2.0844159999999992</v>
      </c>
      <c r="J1654" s="5" t="str">
        <f>OBV!F1654</f>
        <v>BULLISH</v>
      </c>
      <c r="K1654" s="5" t="str">
        <f>OBV!G1654</f>
        <v>NEUTRAL</v>
      </c>
      <c r="L1654" s="5" t="str">
        <f>OBV!H1654</f>
        <v>BULLISH DIVERGENCE</v>
      </c>
    </row>
    <row r="1655" spans="1:12" ht="13.5" x14ac:dyDescent="0.25">
      <c r="A1655" s="3">
        <f>RSI!A1655</f>
        <v>44721</v>
      </c>
      <c r="B1655" s="2">
        <f>RSI!B1655</f>
        <v>1.9036999999999999</v>
      </c>
      <c r="C1655" s="2">
        <f>RSI!I1655</f>
        <v>41.316869196978679</v>
      </c>
      <c r="D1655" s="2">
        <f>MACD!E1655</f>
        <v>5.0120589021398487E-3</v>
      </c>
      <c r="E1655" s="2">
        <f>MACD!F1655</f>
        <v>-3.6764659833526539E-3</v>
      </c>
      <c r="F1655" s="2">
        <f>'Moving Avg'!D1655</f>
        <v>1.90882</v>
      </c>
      <c r="G1655" s="2">
        <f>'Moving Avg'!F1655</f>
        <v>1.9385599999999996</v>
      </c>
      <c r="H1655" s="2">
        <f>'Moving Avg'!G1655</f>
        <v>1.9751319999999999</v>
      </c>
      <c r="I1655" s="2">
        <f>'Moving Avg'!H1655</f>
        <v>2.0843089999999993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BULLISH DIVERGENCE</v>
      </c>
    </row>
    <row r="1656" spans="1:12" ht="13.5" x14ac:dyDescent="0.25">
      <c r="A1656" s="3">
        <f>RSI!A1656</f>
        <v>44722</v>
      </c>
      <c r="B1656" s="2">
        <f>RSI!B1656</f>
        <v>1.8823000000000001</v>
      </c>
      <c r="C1656" s="2">
        <f>RSI!I1656</f>
        <v>38.060966890694935</v>
      </c>
      <c r="D1656" s="2">
        <f>MACD!E1656</f>
        <v>1.1018359288448298E-2</v>
      </c>
      <c r="E1656" s="2">
        <f>MACD!F1656</f>
        <v>-7.3750092899246356E-4</v>
      </c>
      <c r="F1656" s="2">
        <f>'Moving Avg'!D1656</f>
        <v>1.8934200000000001</v>
      </c>
      <c r="G1656" s="2">
        <f>'Moving Avg'!F1656</f>
        <v>1.9389899999999998</v>
      </c>
      <c r="H1656" s="2">
        <f>'Moving Avg'!G1656</f>
        <v>1.9704259999999996</v>
      </c>
      <c r="I1656" s="2">
        <f>'Moving Avg'!H1656</f>
        <v>2.0835814999999993</v>
      </c>
      <c r="J1656" s="5" t="str">
        <f>OBV!F1656</f>
        <v>BULLISH</v>
      </c>
      <c r="K1656" s="5" t="str">
        <f>OBV!G1656</f>
        <v>NEUTRAL</v>
      </c>
      <c r="L1656" s="5" t="str">
        <f>OBV!H1656</f>
        <v>BULLISH DIVERGENCE</v>
      </c>
    </row>
    <row r="1657" spans="1:12" ht="13.5" x14ac:dyDescent="0.25">
      <c r="A1657" s="3">
        <f>RSI!A1657</f>
        <v>44725</v>
      </c>
      <c r="B1657" s="2">
        <f>RSI!B1657</f>
        <v>1.9636</v>
      </c>
      <c r="C1657" s="2">
        <f>RSI!I1657</f>
        <v>53.161923700823735</v>
      </c>
      <c r="D1657" s="2">
        <f>MACD!E1657</f>
        <v>1.0453855496656672E-2</v>
      </c>
      <c r="E1657" s="2">
        <f>MACD!F1657</f>
        <v>1.5007703561373633E-3</v>
      </c>
      <c r="F1657" s="2">
        <f>'Moving Avg'!D1657</f>
        <v>1.9053999999999998</v>
      </c>
      <c r="G1657" s="2">
        <f>'Moving Avg'!F1657</f>
        <v>1.9428399999999997</v>
      </c>
      <c r="H1657" s="2">
        <f>'Moving Avg'!G1657</f>
        <v>1.9673459999999998</v>
      </c>
      <c r="I1657" s="2">
        <f>'Moving Avg'!H1657</f>
        <v>2.0833464999999989</v>
      </c>
      <c r="J1657" s="5" t="str">
        <f>OBV!F1657</f>
        <v>BULLISH</v>
      </c>
      <c r="K1657" s="5" t="str">
        <f>OBV!G1657</f>
        <v>STRONG</v>
      </c>
      <c r="L1657" s="5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1.8481000000000001</v>
      </c>
      <c r="C1658" s="2">
        <f>RSI!I1658</f>
        <v>38.719358926955117</v>
      </c>
      <c r="D1658" s="2">
        <f>MACD!E1658</f>
        <v>1.8399000896287765E-2</v>
      </c>
      <c r="E1658" s="2">
        <f>MACD!F1658</f>
        <v>4.8804164641674443E-3</v>
      </c>
      <c r="F1658" s="2">
        <f>'Moving Avg'!D1658</f>
        <v>1.90028</v>
      </c>
      <c r="G1658" s="2">
        <f>'Moving Avg'!F1658</f>
        <v>1.9370649999999998</v>
      </c>
      <c r="H1658" s="2">
        <f>'Moving Avg'!G1658</f>
        <v>1.9623839999999999</v>
      </c>
      <c r="I1658" s="2">
        <f>'Moving Avg'!H1658</f>
        <v>2.0825549999999988</v>
      </c>
      <c r="J1658" s="5" t="str">
        <f>OBV!F1658</f>
        <v>BULLISH</v>
      </c>
      <c r="K1658" s="5" t="str">
        <f>OBV!G1658</f>
        <v>STRONG</v>
      </c>
      <c r="L1658" s="5" t="str">
        <f>OBV!H1658</f>
        <v>BULLISH DIVERGENCE</v>
      </c>
    </row>
    <row r="1659" spans="1:12" ht="13.5" x14ac:dyDescent="0.25">
      <c r="A1659" s="3">
        <f>RSI!A1659</f>
        <v>44727</v>
      </c>
      <c r="B1659" s="2">
        <f>RSI!B1659</f>
        <v>1.9550000000000001</v>
      </c>
      <c r="C1659" s="2">
        <f>RSI!I1659</f>
        <v>51.777320326491349</v>
      </c>
      <c r="D1659" s="2">
        <f>MACD!E1659</f>
        <v>1.7762872637921756E-2</v>
      </c>
      <c r="E1659" s="2">
        <f>MACD!F1659</f>
        <v>7.4569076989183074E-3</v>
      </c>
      <c r="F1659" s="2">
        <f>'Moving Avg'!D1659</f>
        <v>1.9105399999999999</v>
      </c>
      <c r="G1659" s="2">
        <f>'Moving Avg'!F1659</f>
        <v>1.9366350000000001</v>
      </c>
      <c r="H1659" s="2">
        <f>'Moving Avg'!G1659</f>
        <v>1.9591319999999999</v>
      </c>
      <c r="I1659" s="2">
        <f>'Moving Avg'!H1659</f>
        <v>2.0822979999999989</v>
      </c>
      <c r="J1659" s="5" t="str">
        <f>OBV!F1659</f>
        <v>BULLISH</v>
      </c>
      <c r="K1659" s="5" t="str">
        <f>OBV!G1659</f>
        <v>STRONG</v>
      </c>
      <c r="L1659" s="5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1.9550000000000001</v>
      </c>
      <c r="C1660" s="2">
        <f>RSI!I1660</f>
        <v>51.777320326491349</v>
      </c>
      <c r="D1660" s="2">
        <f>MACD!E1660</f>
        <v>1.7111058502302212E-2</v>
      </c>
      <c r="E1660" s="2">
        <f>MACD!F1660</f>
        <v>9.3877378595950897E-3</v>
      </c>
      <c r="F1660" s="2">
        <f>'Moving Avg'!D1660</f>
        <v>1.9208000000000003</v>
      </c>
      <c r="G1660" s="2">
        <f>'Moving Avg'!F1660</f>
        <v>1.936205</v>
      </c>
      <c r="H1660" s="2">
        <f>'Moving Avg'!G1660</f>
        <v>1.9558799999999998</v>
      </c>
      <c r="I1660" s="2">
        <f>'Moving Avg'!H1660</f>
        <v>2.0819339999999986</v>
      </c>
      <c r="J1660" s="5" t="str">
        <f>OBV!F1660</f>
        <v>BULLISH</v>
      </c>
      <c r="K1660" s="5" t="str">
        <f>OBV!G1660</f>
        <v>STRONG</v>
      </c>
      <c r="L1660" s="5" t="str">
        <f>OBV!H1660</f>
        <v>CONFIRMED BULLISH</v>
      </c>
    </row>
    <row r="1661" spans="1:12" ht="13.5" x14ac:dyDescent="0.25">
      <c r="A1661" s="3">
        <f>RSI!A1661</f>
        <v>44729</v>
      </c>
      <c r="B1661" s="2">
        <f>RSI!B1661</f>
        <v>1.9251</v>
      </c>
      <c r="C1661" s="2">
        <f>RSI!I1661</f>
        <v>48.429768398864368</v>
      </c>
      <c r="D1661" s="2">
        <f>MACD!E1661</f>
        <v>1.8669197757844591E-2</v>
      </c>
      <c r="E1661" s="2">
        <f>MACD!F1661</f>
        <v>1.124402983924499E-2</v>
      </c>
      <c r="F1661" s="2">
        <f>'Moving Avg'!D1661</f>
        <v>1.9293600000000002</v>
      </c>
      <c r="G1661" s="2">
        <f>'Moving Avg'!F1661</f>
        <v>1.93428</v>
      </c>
      <c r="H1661" s="2">
        <f>'Moving Avg'!G1661</f>
        <v>1.954512</v>
      </c>
      <c r="I1661" s="2">
        <f>'Moving Avg'!H1661</f>
        <v>2.0815064999999988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</row>
    <row r="1662" spans="1:12" ht="13.5" x14ac:dyDescent="0.25">
      <c r="A1662" s="3">
        <f>RSI!A1662</f>
        <v>44732</v>
      </c>
      <c r="B1662" s="2">
        <f>RSI!B1662</f>
        <v>1.8866000000000001</v>
      </c>
      <c r="C1662" s="2">
        <f>RSI!I1662</f>
        <v>44.445153223850561</v>
      </c>
      <c r="D1662" s="2">
        <f>MACD!E1662</f>
        <v>1.4364957029191494E-2</v>
      </c>
      <c r="E1662" s="2">
        <f>MACD!F1662</f>
        <v>1.1868215277234291E-2</v>
      </c>
      <c r="F1662" s="2">
        <f>'Moving Avg'!D1662</f>
        <v>1.9139600000000001</v>
      </c>
      <c r="G1662" s="2">
        <f>'Moving Avg'!F1662</f>
        <v>1.9304300000000001</v>
      </c>
      <c r="H1662" s="2">
        <f>'Moving Avg'!G1662</f>
        <v>1.9516040000000001</v>
      </c>
      <c r="I1662" s="2">
        <f>'Moving Avg'!H1662</f>
        <v>2.0809504999999988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1.8909</v>
      </c>
      <c r="C1663" s="2">
        <f>RSI!I1663</f>
        <v>44.989545103068039</v>
      </c>
      <c r="D1663" s="2">
        <f>MACD!E1663</f>
        <v>6.0899540990027035E-3</v>
      </c>
      <c r="E1663" s="2">
        <f>MACD!F1663</f>
        <v>1.0712563041587974E-2</v>
      </c>
      <c r="F1663" s="2">
        <f>'Moving Avg'!D1663</f>
        <v>1.92252</v>
      </c>
      <c r="G1663" s="2">
        <f>'Moving Avg'!F1663</f>
        <v>1.9267950000000003</v>
      </c>
      <c r="H1663" s="2">
        <f>'Moving Avg'!G1663</f>
        <v>1.9495520000000002</v>
      </c>
      <c r="I1663" s="2">
        <f>'Moving Avg'!H1663</f>
        <v>2.0805654999999987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</row>
    <row r="1664" spans="1:12" ht="13.5" x14ac:dyDescent="0.25">
      <c r="A1664" s="3">
        <f>RSI!A1664</f>
        <v>44734</v>
      </c>
      <c r="B1664" s="2">
        <f>RSI!B1664</f>
        <v>1.8909</v>
      </c>
      <c r="C1664" s="2">
        <f>RSI!I1664</f>
        <v>44.989545103068039</v>
      </c>
      <c r="D1664" s="2">
        <f>MACD!E1664</f>
        <v>3.9566617280681893E-3</v>
      </c>
      <c r="E1664" s="2">
        <f>MACD!F1664</f>
        <v>9.361382778884016E-3</v>
      </c>
      <c r="F1664" s="2">
        <f>'Moving Avg'!D1664</f>
        <v>1.9097000000000002</v>
      </c>
      <c r="G1664" s="2">
        <f>'Moving Avg'!F1664</f>
        <v>1.9231600000000004</v>
      </c>
      <c r="H1664" s="2">
        <f>'Moving Avg'!G1664</f>
        <v>1.9475000000000002</v>
      </c>
      <c r="I1664" s="2">
        <f>'Moving Avg'!H1664</f>
        <v>2.0803944999999984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1.8438000000000001</v>
      </c>
      <c r="C1665" s="2">
        <f>RSI!I1665</f>
        <v>40.009078308584854</v>
      </c>
      <c r="D1665" s="2">
        <f>MACD!E1665</f>
        <v>5.8749464889820135E-3</v>
      </c>
      <c r="E1665" s="2">
        <f>MACD!F1665</f>
        <v>8.6640955209036155E-3</v>
      </c>
      <c r="F1665" s="2">
        <f>'Moving Avg'!D1665</f>
        <v>1.8874600000000001</v>
      </c>
      <c r="G1665" s="2">
        <f>'Moving Avg'!F1665</f>
        <v>1.9190950000000004</v>
      </c>
      <c r="H1665" s="2">
        <f>'Moving Avg'!G1665</f>
        <v>1.9445060000000001</v>
      </c>
      <c r="I1665" s="2">
        <f>'Moving Avg'!H1665</f>
        <v>2.0798809999999985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1.8394999999999999</v>
      </c>
      <c r="C1666" s="2">
        <f>RSI!I1666</f>
        <v>39.578305898897909</v>
      </c>
      <c r="D1666" s="2">
        <f>MACD!E1666</f>
        <v>5.0197570966610261E-3</v>
      </c>
      <c r="E1666" s="2">
        <f>MACD!F1666</f>
        <v>7.935227836055098E-3</v>
      </c>
      <c r="F1666" s="2">
        <f>'Moving Avg'!D1666</f>
        <v>1.8703399999999999</v>
      </c>
      <c r="G1666" s="2">
        <f>'Moving Avg'!F1666</f>
        <v>1.9131050000000003</v>
      </c>
      <c r="H1666" s="2">
        <f>'Moving Avg'!G1666</f>
        <v>1.9414260000000001</v>
      </c>
      <c r="I1666" s="2">
        <f>'Moving Avg'!H1666</f>
        <v>2.0788114999999983</v>
      </c>
      <c r="J1666" s="5" t="str">
        <f>OBV!F1666</f>
        <v>BULLISH</v>
      </c>
      <c r="K1666" s="5" t="str">
        <f>OBV!G1666</f>
        <v>NEUTRAL</v>
      </c>
      <c r="L1666" s="5" t="str">
        <f>OBV!H1666</f>
        <v>BULLISH DIVERGENCE</v>
      </c>
    </row>
    <row r="1667" spans="1:12" ht="13.5" x14ac:dyDescent="0.25">
      <c r="A1667" s="3">
        <f>RSI!A1667</f>
        <v>44739</v>
      </c>
      <c r="B1667" s="2">
        <f>RSI!B1667</f>
        <v>1.8394999999999999</v>
      </c>
      <c r="C1667" s="2">
        <f>RSI!I1667</f>
        <v>39.578305898897909</v>
      </c>
      <c r="D1667" s="2">
        <f>MACD!E1667</f>
        <v>1.728797330385512E-2</v>
      </c>
      <c r="E1667" s="2">
        <f>MACD!F1667</f>
        <v>9.8057769296151023E-3</v>
      </c>
      <c r="F1667" s="2">
        <f>'Moving Avg'!D1667</f>
        <v>1.8609200000000001</v>
      </c>
      <c r="G1667" s="2">
        <f>'Moving Avg'!F1667</f>
        <v>1.9071149999999999</v>
      </c>
      <c r="H1667" s="2">
        <f>'Moving Avg'!G1667</f>
        <v>1.9383460000000001</v>
      </c>
      <c r="I1667" s="2">
        <f>'Moving Avg'!H1667</f>
        <v>2.0778699999999981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</row>
    <row r="1668" spans="1:12" ht="13.5" x14ac:dyDescent="0.25">
      <c r="A1668" s="3">
        <f>RSI!A1668</f>
        <v>44740</v>
      </c>
      <c r="B1668" s="2">
        <f>RSI!B1668</f>
        <v>1.8394999999999999</v>
      </c>
      <c r="C1668" s="2">
        <f>RSI!I1668</f>
        <v>39.578305898897909</v>
      </c>
      <c r="D1668" s="2">
        <f>MACD!E1668</f>
        <v>1.0347823912866261E-2</v>
      </c>
      <c r="E1668" s="2">
        <f>MACD!F1668</f>
        <v>9.9141863262653344E-3</v>
      </c>
      <c r="F1668" s="2">
        <f>'Moving Avg'!D1668</f>
        <v>1.8506399999999998</v>
      </c>
      <c r="G1668" s="2">
        <f>'Moving Avg'!F1668</f>
        <v>1.901125</v>
      </c>
      <c r="H1668" s="2">
        <f>'Moving Avg'!G1668</f>
        <v>1.935778</v>
      </c>
      <c r="I1668" s="2">
        <f>'Moving Avg'!H1668</f>
        <v>2.0771854999999984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1.8566</v>
      </c>
      <c r="C1669" s="2">
        <f>RSI!I1669</f>
        <v>42.645481736387111</v>
      </c>
      <c r="D1669" s="2">
        <f>MACD!E1669</f>
        <v>2.0069953889580328E-2</v>
      </c>
      <c r="E1669" s="2">
        <f>MACD!F1669</f>
        <v>1.1945339838928332E-2</v>
      </c>
      <c r="F1669" s="2">
        <f>'Moving Avg'!D1669</f>
        <v>1.84378</v>
      </c>
      <c r="G1669" s="2">
        <f>'Moving Avg'!F1669</f>
        <v>1.8959900000000001</v>
      </c>
      <c r="H1669" s="2">
        <f>'Moving Avg'!G1669</f>
        <v>1.933638</v>
      </c>
      <c r="I1669" s="2">
        <f>'Moving Avg'!H1669</f>
        <v>2.0765864999999981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1.9474</v>
      </c>
      <c r="C1670" s="2">
        <f>RSI!I1670</f>
        <v>55.548852459182541</v>
      </c>
      <c r="D1670" s="2">
        <f>MACD!E1670</f>
        <v>2.1853731462338155E-2</v>
      </c>
      <c r="E1670" s="2">
        <f>MACD!F1670</f>
        <v>1.3927018163610298E-2</v>
      </c>
      <c r="F1670" s="2">
        <f>'Moving Avg'!D1670</f>
        <v>1.8645</v>
      </c>
      <c r="G1670" s="2">
        <f>'Moving Avg'!F1670</f>
        <v>1.8953950000000002</v>
      </c>
      <c r="H1670" s="2">
        <f>'Moving Avg'!G1670</f>
        <v>1.9327160000000001</v>
      </c>
      <c r="I1670" s="2">
        <f>'Moving Avg'!H1670</f>
        <v>2.0764629999999982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</row>
    <row r="1671" spans="1:12" ht="13.5" x14ac:dyDescent="0.25">
      <c r="A1671" s="3">
        <f>RSI!A1671</f>
        <v>44743</v>
      </c>
      <c r="B1671" s="2">
        <f>RSI!B1671</f>
        <v>1.9698</v>
      </c>
      <c r="C1671" s="2">
        <f>RSI!I1671</f>
        <v>58.055849355850583</v>
      </c>
      <c r="D1671" s="2">
        <f>MACD!E1671</f>
        <v>1.6829583048261432E-2</v>
      </c>
      <c r="E1671" s="2">
        <f>MACD!F1671</f>
        <v>1.4507531140540526E-2</v>
      </c>
      <c r="F1671" s="2">
        <f>'Moving Avg'!D1671</f>
        <v>1.89056</v>
      </c>
      <c r="G1671" s="2">
        <f>'Moving Avg'!F1671</f>
        <v>1.8959200000000003</v>
      </c>
      <c r="H1671" s="2">
        <f>'Moving Avg'!G1671</f>
        <v>1.9322420000000002</v>
      </c>
      <c r="I1671" s="2">
        <f>'Moving Avg'!H1671</f>
        <v>2.0762589999999981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</row>
    <row r="1672" spans="1:12" ht="13.5" x14ac:dyDescent="0.25">
      <c r="A1672" s="3">
        <f>RSI!A1672</f>
        <v>44746</v>
      </c>
      <c r="B1672" s="2">
        <f>RSI!B1672</f>
        <v>1.9698</v>
      </c>
      <c r="C1672" s="2">
        <f>RSI!I1672</f>
        <v>58.05584935585059</v>
      </c>
      <c r="D1672" s="2">
        <f>MACD!E1672</f>
        <v>6.2690156805573771E-3</v>
      </c>
      <c r="E1672" s="2">
        <f>MACD!F1672</f>
        <v>1.2859828048543897E-2</v>
      </c>
      <c r="F1672" s="2">
        <f>'Moving Avg'!D1672</f>
        <v>1.91662</v>
      </c>
      <c r="G1672" s="2">
        <f>'Moving Avg'!F1672</f>
        <v>1.8992250000000002</v>
      </c>
      <c r="H1672" s="2">
        <f>'Moving Avg'!G1672</f>
        <v>1.9322800000000004</v>
      </c>
      <c r="I1672" s="2">
        <f>'Moving Avg'!H1672</f>
        <v>2.0761404999999984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</row>
    <row r="1673" spans="1:12" ht="13.5" x14ac:dyDescent="0.25">
      <c r="A1673" s="3">
        <f>RSI!A1673</f>
        <v>44747</v>
      </c>
      <c r="B1673" s="2">
        <f>RSI!B1673</f>
        <v>2.0865</v>
      </c>
      <c r="C1673" s="2">
        <f>RSI!I1673</f>
        <v>68.716402019341331</v>
      </c>
      <c r="D1673" s="2">
        <f>MACD!E1673</f>
        <v>-1.1007429016994807E-2</v>
      </c>
      <c r="E1673" s="2">
        <f>MACD!F1673</f>
        <v>8.0863766354361561E-3</v>
      </c>
      <c r="F1673" s="2">
        <f>'Moving Avg'!D1673</f>
        <v>1.9660200000000003</v>
      </c>
      <c r="G1673" s="2">
        <f>'Moving Avg'!F1673</f>
        <v>1.9098650000000004</v>
      </c>
      <c r="H1673" s="2">
        <f>'Moving Avg'!G1673</f>
        <v>1.9347380000000003</v>
      </c>
      <c r="I1673" s="2">
        <f>'Moving Avg'!H1673</f>
        <v>2.0766054999999981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2.0550999999999999</v>
      </c>
      <c r="C1674" s="2">
        <f>RSI!I1674</f>
        <v>64.002821698148651</v>
      </c>
      <c r="D1674" s="2">
        <f>MACD!E1674</f>
        <v>-2.4320798178701253E-2</v>
      </c>
      <c r="E1674" s="2">
        <f>MACD!F1674</f>
        <v>1.604941672608674E-3</v>
      </c>
      <c r="F1674" s="2">
        <f>'Moving Avg'!D1674</f>
        <v>2.0057200000000002</v>
      </c>
      <c r="G1674" s="2">
        <f>'Moving Avg'!F1674</f>
        <v>1.9174350000000004</v>
      </c>
      <c r="H1674" s="2">
        <f>'Moving Avg'!G1674</f>
        <v>1.9365680000000003</v>
      </c>
      <c r="I1674" s="2">
        <f>'Moving Avg'!H1674</f>
        <v>2.0769134999999981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2.0506000000000002</v>
      </c>
      <c r="C1675" s="2">
        <f>RSI!I1675</f>
        <v>63.33234510806431</v>
      </c>
      <c r="D1675" s="2">
        <f>MACD!E1675</f>
        <v>-4.325838600421239E-2</v>
      </c>
      <c r="E1675" s="2">
        <f>MACD!F1675</f>
        <v>-7.3677238627555385E-3</v>
      </c>
      <c r="F1675" s="2">
        <f>'Moving Avg'!D1675</f>
        <v>2.0263599999999995</v>
      </c>
      <c r="G1675" s="2">
        <f>'Moving Avg'!F1675</f>
        <v>1.9247800000000006</v>
      </c>
      <c r="H1675" s="2">
        <f>'Moving Avg'!G1675</f>
        <v>1.9390780000000003</v>
      </c>
      <c r="I1675" s="2">
        <f>'Moving Avg'!H1675</f>
        <v>2.0771989999999976</v>
      </c>
      <c r="J1675" s="5" t="str">
        <f>OBV!F1675</f>
        <v>BEARISH</v>
      </c>
      <c r="K1675" s="5" t="str">
        <f>OBV!G1675</f>
        <v>NEUTRAL</v>
      </c>
      <c r="L1675" s="5" t="str">
        <f>OBV!H1675</f>
        <v>BEARISH DIVERGENCE</v>
      </c>
    </row>
    <row r="1676" spans="1:12" ht="13.5" x14ac:dyDescent="0.25">
      <c r="A1676" s="3">
        <f>RSI!A1676</f>
        <v>44750</v>
      </c>
      <c r="B1676" s="2">
        <f>RSI!B1676</f>
        <v>2.0506000000000002</v>
      </c>
      <c r="C1676" s="2">
        <f>RSI!I1676</f>
        <v>63.33234510806431</v>
      </c>
      <c r="D1676" s="2">
        <f>MACD!E1676</f>
        <v>-6.0620788021302996E-2</v>
      </c>
      <c r="E1676" s="2">
        <f>MACD!F1676</f>
        <v>-1.801833669446503E-2</v>
      </c>
      <c r="F1676" s="2">
        <f>'Moving Avg'!D1676</f>
        <v>2.0425199999999997</v>
      </c>
      <c r="G1676" s="2">
        <f>'Moving Avg'!F1676</f>
        <v>1.9331950000000007</v>
      </c>
      <c r="H1676" s="2">
        <f>'Moving Avg'!G1676</f>
        <v>1.9402200000000005</v>
      </c>
      <c r="I1676" s="2">
        <f>'Moving Avg'!H1676</f>
        <v>2.0774199999999978</v>
      </c>
      <c r="J1676" s="5" t="str">
        <f>OBV!F1676</f>
        <v>BEARISH</v>
      </c>
      <c r="K1676" s="5" t="str">
        <f>OBV!G1676</f>
        <v>NEUTRAL</v>
      </c>
      <c r="L1676" s="5" t="str">
        <f>OBV!H1676</f>
        <v>BEARISH DIVERGENCE</v>
      </c>
    </row>
    <row r="1677" spans="1:12" ht="13.5" x14ac:dyDescent="0.25">
      <c r="A1677" s="3">
        <f>RSI!A1677</f>
        <v>44753</v>
      </c>
      <c r="B1677" s="2">
        <f>RSI!B1677</f>
        <v>2.0819999999999999</v>
      </c>
      <c r="C1677" s="2">
        <f>RSI!I1677</f>
        <v>66.197936184506474</v>
      </c>
      <c r="D1677" s="2">
        <f>MACD!E1677</f>
        <v>-7.8264598285162412E-2</v>
      </c>
      <c r="E1677" s="2">
        <f>MACD!F1677</f>
        <v>-3.0067589012604506E-2</v>
      </c>
      <c r="F1677" s="2">
        <f>'Moving Avg'!D1677</f>
        <v>2.0649600000000001</v>
      </c>
      <c r="G1677" s="2">
        <f>'Moving Avg'!F1677</f>
        <v>1.9391150000000006</v>
      </c>
      <c r="H1677" s="2">
        <f>'Moving Avg'!G1677</f>
        <v>1.9419900000000003</v>
      </c>
      <c r="I1677" s="2">
        <f>'Moving Avg'!H1677</f>
        <v>2.0778624999999975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</row>
    <row r="1678" spans="1:12" ht="13.5" x14ac:dyDescent="0.25">
      <c r="A1678" s="3">
        <f>RSI!A1678</f>
        <v>44754</v>
      </c>
      <c r="B1678" s="2">
        <f>RSI!B1678</f>
        <v>2.0550999999999999</v>
      </c>
      <c r="C1678" s="2">
        <f>RSI!I1678</f>
        <v>61.746016308351251</v>
      </c>
      <c r="D1678" s="2">
        <f>MACD!E1678</f>
        <v>-9.1967132272115837E-2</v>
      </c>
      <c r="E1678" s="2">
        <f>MACD!F1678</f>
        <v>-4.244749766450677E-2</v>
      </c>
      <c r="F1678" s="2">
        <f>'Moving Avg'!D1678</f>
        <v>2.0586799999999998</v>
      </c>
      <c r="G1678" s="2">
        <f>'Moving Avg'!F1678</f>
        <v>1.9494650000000004</v>
      </c>
      <c r="H1678" s="2">
        <f>'Moving Avg'!G1678</f>
        <v>1.943222</v>
      </c>
      <c r="I1678" s="2">
        <f>'Moving Avg'!H1678</f>
        <v>2.0781704999999975</v>
      </c>
      <c r="J1678" s="5" t="str">
        <f>OBV!F1678</f>
        <v>BULLISH</v>
      </c>
      <c r="K1678" s="5" t="str">
        <f>OBV!G1678</f>
        <v>NEUTRAL</v>
      </c>
      <c r="L1678" s="5" t="str">
        <f>OBV!H1678</f>
        <v>BULLISH DIVERGENCE</v>
      </c>
    </row>
    <row r="1679" spans="1:12" ht="13.5" x14ac:dyDescent="0.25">
      <c r="A1679" s="3">
        <f>RSI!A1679</f>
        <v>44755</v>
      </c>
      <c r="B1679" s="2">
        <f>RSI!B1679</f>
        <v>2.0865</v>
      </c>
      <c r="C1679" s="2">
        <f>RSI!I1679</f>
        <v>64.727935188977227</v>
      </c>
      <c r="D1679" s="2">
        <f>MACD!E1679</f>
        <v>-0.10380681408785275</v>
      </c>
      <c r="E1679" s="2">
        <f>MACD!F1679</f>
        <v>-5.4719360949175969E-2</v>
      </c>
      <c r="F1679" s="2">
        <f>'Moving Avg'!D1679</f>
        <v>2.0649600000000001</v>
      </c>
      <c r="G1679" s="2">
        <f>'Moving Avg'!F1679</f>
        <v>1.9560400000000002</v>
      </c>
      <c r="H1679" s="2">
        <f>'Moving Avg'!G1679</f>
        <v>1.9447400000000001</v>
      </c>
      <c r="I1679" s="2">
        <f>'Moving Avg'!H1679</f>
        <v>2.0786779999999978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2.0865</v>
      </c>
      <c r="C1680" s="2">
        <f>RSI!I1680</f>
        <v>64.727935188977227</v>
      </c>
      <c r="D1680" s="2">
        <f>MACD!E1680</f>
        <v>-0.10055064668892477</v>
      </c>
      <c r="E1680" s="2">
        <f>MACD!F1680</f>
        <v>-6.3885618097125729E-2</v>
      </c>
      <c r="F1680" s="2">
        <f>'Moving Avg'!D1680</f>
        <v>2.0721400000000001</v>
      </c>
      <c r="G1680" s="2">
        <f>'Moving Avg'!F1680</f>
        <v>1.962615</v>
      </c>
      <c r="H1680" s="2">
        <f>'Moving Avg'!G1680</f>
        <v>1.9462580000000003</v>
      </c>
      <c r="I1680" s="2">
        <f>'Moving Avg'!H1680</f>
        <v>2.0791854999999977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</row>
    <row r="1681" spans="1:12" ht="13.5" x14ac:dyDescent="0.25">
      <c r="A1681" s="3">
        <f>RSI!A1681</f>
        <v>44757</v>
      </c>
      <c r="B1681" s="2">
        <f>RSI!B1681</f>
        <v>2.1089000000000002</v>
      </c>
      <c r="C1681" s="2">
        <f>RSI!I1681</f>
        <v>66.864889868968973</v>
      </c>
      <c r="D1681" s="2">
        <f>MACD!E1681</f>
        <v>-9.6651932667668694E-2</v>
      </c>
      <c r="E1681" s="2">
        <f>MACD!F1681</f>
        <v>-7.0438881011234328E-2</v>
      </c>
      <c r="F1681" s="2">
        <f>'Moving Avg'!D1681</f>
        <v>2.0838000000000001</v>
      </c>
      <c r="G1681" s="2">
        <f>'Moving Avg'!F1681</f>
        <v>1.9718049999999998</v>
      </c>
      <c r="H1681" s="2">
        <f>'Moving Avg'!G1681</f>
        <v>1.9482240000000004</v>
      </c>
      <c r="I1681" s="2">
        <f>'Moving Avg'!H1681</f>
        <v>2.079676999999998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</row>
    <row r="1682" spans="1:12" ht="13.5" x14ac:dyDescent="0.25">
      <c r="A1682" s="3">
        <f>RSI!A1682</f>
        <v>44760</v>
      </c>
      <c r="B1682" s="2">
        <f>RSI!B1682</f>
        <v>2.1402999999999999</v>
      </c>
      <c r="C1682" s="2">
        <f>RSI!I1682</f>
        <v>69.64147742862211</v>
      </c>
      <c r="D1682" s="2">
        <f>MACD!E1682</f>
        <v>-9.6407049230300856E-2</v>
      </c>
      <c r="E1682" s="2">
        <f>MACD!F1682</f>
        <v>-7.5632514655047639E-2</v>
      </c>
      <c r="F1682" s="2">
        <f>'Moving Avg'!D1682</f>
        <v>2.0954600000000001</v>
      </c>
      <c r="G1682" s="2">
        <f>'Moving Avg'!F1682</f>
        <v>1.9844899999999996</v>
      </c>
      <c r="H1682" s="2">
        <f>'Moving Avg'!G1682</f>
        <v>1.9532120000000004</v>
      </c>
      <c r="I1682" s="2">
        <f>'Moving Avg'!H1682</f>
        <v>2.0803254999999985</v>
      </c>
      <c r="J1682" s="5" t="str">
        <f>OBV!F1682</f>
        <v>BEARISH</v>
      </c>
      <c r="K1682" s="5" t="str">
        <f>OBV!G1682</f>
        <v>NEUTRAL</v>
      </c>
      <c r="L1682" s="5" t="str">
        <f>OBV!H1682</f>
        <v>BEARISH DIVERGENCE</v>
      </c>
    </row>
    <row r="1683" spans="1:12" ht="13.5" x14ac:dyDescent="0.25">
      <c r="A1683" s="3">
        <f>RSI!A1683</f>
        <v>44761</v>
      </c>
      <c r="B1683" s="2">
        <f>RSI!B1683</f>
        <v>2.1314000000000002</v>
      </c>
      <c r="C1683" s="2">
        <f>RSI!I1683</f>
        <v>67.904607717377942</v>
      </c>
      <c r="D1683" s="2">
        <f>MACD!E1683</f>
        <v>-7.8446447685579068E-2</v>
      </c>
      <c r="E1683" s="2">
        <f>MACD!F1683</f>
        <v>-7.6195301261153925E-2</v>
      </c>
      <c r="F1683" s="2">
        <f>'Moving Avg'!D1683</f>
        <v>2.1107199999999997</v>
      </c>
      <c r="G1683" s="2">
        <f>'Moving Avg'!F1683</f>
        <v>1.996515</v>
      </c>
      <c r="H1683" s="2">
        <f>'Moving Avg'!G1683</f>
        <v>1.9573380000000002</v>
      </c>
      <c r="I1683" s="2">
        <f>'Moving Avg'!H1683</f>
        <v>2.0807794999999984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</row>
    <row r="1684" spans="1:12" ht="13.5" x14ac:dyDescent="0.25">
      <c r="A1684" s="3">
        <f>RSI!A1684</f>
        <v>44762</v>
      </c>
      <c r="B1684" s="2">
        <f>RSI!B1684</f>
        <v>2.1314000000000002</v>
      </c>
      <c r="C1684" s="2">
        <f>RSI!I1684</f>
        <v>67.904607717377942</v>
      </c>
      <c r="D1684" s="2">
        <f>MACD!E1684</f>
        <v>-6.8823224849280606E-2</v>
      </c>
      <c r="E1684" s="2">
        <f>MACD!F1684</f>
        <v>-7.4720885978779267E-2</v>
      </c>
      <c r="F1684" s="2">
        <f>'Moving Avg'!D1684</f>
        <v>2.1197000000000004</v>
      </c>
      <c r="G1684" s="2">
        <f>'Moving Avg'!F1684</f>
        <v>2.00854</v>
      </c>
      <c r="H1684" s="2">
        <f>'Moving Avg'!G1684</f>
        <v>1.9621480000000002</v>
      </c>
      <c r="I1684" s="2">
        <f>'Moving Avg'!H1684</f>
        <v>2.0811479999999984</v>
      </c>
      <c r="J1684" s="5" t="str">
        <f>OBV!F1684</f>
        <v>BULLISH</v>
      </c>
      <c r="K1684" s="5" t="str">
        <f>OBV!G1684</f>
        <v>NEUTRAL</v>
      </c>
      <c r="L1684" s="5" t="str">
        <f>OBV!H1684</f>
        <v>CONFIRMED BULLISH</v>
      </c>
    </row>
    <row r="1685" spans="1:12" ht="13.5" x14ac:dyDescent="0.25">
      <c r="A1685" s="3">
        <f>RSI!A1685</f>
        <v>44763</v>
      </c>
      <c r="B1685" s="2">
        <f>RSI!B1685</f>
        <v>2.1314000000000002</v>
      </c>
      <c r="C1685" s="2">
        <f>RSI!I1685</f>
        <v>67.904607717377942</v>
      </c>
      <c r="D1685" s="2">
        <f>MACD!E1685</f>
        <v>-6.2061175905180122E-2</v>
      </c>
      <c r="E1685" s="2">
        <f>MACD!F1685</f>
        <v>-7.2188943964059435E-2</v>
      </c>
      <c r="F1685" s="2">
        <f>'Moving Avg'!D1685</f>
        <v>2.1286800000000001</v>
      </c>
      <c r="G1685" s="2">
        <f>'Moving Avg'!F1685</f>
        <v>2.0229200000000001</v>
      </c>
      <c r="H1685" s="2">
        <f>'Moving Avg'!G1685</f>
        <v>1.9654180000000003</v>
      </c>
      <c r="I1685" s="2">
        <f>'Moving Avg'!H1685</f>
        <v>2.0814309999999985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</row>
    <row r="1686" spans="1:12" ht="13.5" x14ac:dyDescent="0.25">
      <c r="A1686" s="3">
        <f>RSI!A1686</f>
        <v>44764</v>
      </c>
      <c r="B1686" s="2">
        <f>RSI!B1686</f>
        <v>2.1314000000000002</v>
      </c>
      <c r="C1686" s="2">
        <f>RSI!I1686</f>
        <v>67.904607717377928</v>
      </c>
      <c r="D1686" s="2">
        <f>MACD!E1686</f>
        <v>-5.6976822163731455E-2</v>
      </c>
      <c r="E1686" s="2">
        <f>MACD!F1686</f>
        <v>-6.9146519603993845E-2</v>
      </c>
      <c r="F1686" s="2">
        <f>'Moving Avg'!D1686</f>
        <v>2.1331800000000003</v>
      </c>
      <c r="G1686" s="2">
        <f>'Moving Avg'!F1686</f>
        <v>2.037515</v>
      </c>
      <c r="H1686" s="2">
        <f>'Moving Avg'!G1686</f>
        <v>1.9705720000000002</v>
      </c>
      <c r="I1686" s="2">
        <f>'Moving Avg'!H1686</f>
        <v>2.0813714999999986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</row>
    <row r="1687" spans="1:12" ht="13.5" x14ac:dyDescent="0.25">
      <c r="A1687" s="3">
        <f>RSI!A1687</f>
        <v>44768</v>
      </c>
      <c r="B1687" s="2">
        <f>RSI!B1687</f>
        <v>2.1269</v>
      </c>
      <c r="C1687" s="2">
        <f>RSI!I1687</f>
        <v>66.772063148519834</v>
      </c>
      <c r="D1687" s="2">
        <f>MACD!E1687</f>
        <v>-4.8100740774691175E-2</v>
      </c>
      <c r="E1687" s="2">
        <f>MACD!F1687</f>
        <v>-6.4937363838133311E-2</v>
      </c>
      <c r="F1687" s="2">
        <f>'Moving Avg'!D1687</f>
        <v>2.1305000000000001</v>
      </c>
      <c r="G1687" s="2">
        <f>'Moving Avg'!F1687</f>
        <v>2.051885</v>
      </c>
      <c r="H1687" s="2">
        <f>'Moving Avg'!G1687</f>
        <v>1.9753780000000003</v>
      </c>
      <c r="I1687" s="2">
        <f>'Moving Avg'!H1687</f>
        <v>2.0806694999999986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2.1269</v>
      </c>
      <c r="C1688" s="2">
        <f>RSI!I1688</f>
        <v>66.772063148519834</v>
      </c>
      <c r="D1688" s="2">
        <f>MACD!E1688</f>
        <v>-4.5248531814335635E-2</v>
      </c>
      <c r="E1688" s="2">
        <f>MACD!F1688</f>
        <v>-6.0999597433373784E-2</v>
      </c>
      <c r="F1688" s="2">
        <f>'Moving Avg'!D1688</f>
        <v>2.1295999999999999</v>
      </c>
      <c r="G1688" s="2">
        <f>'Moving Avg'!F1688</f>
        <v>2.066255</v>
      </c>
      <c r="H1688" s="2">
        <f>'Moving Avg'!G1688</f>
        <v>1.9786440000000001</v>
      </c>
      <c r="I1688" s="2">
        <f>'Moving Avg'!H1688</f>
        <v>2.0797534999999985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2.0640000000000001</v>
      </c>
      <c r="C1689" s="2">
        <f>RSI!I1689</f>
        <v>52.560984402996766</v>
      </c>
      <c r="D1689" s="2">
        <f>MACD!E1689</f>
        <v>-3.3826447508480406E-2</v>
      </c>
      <c r="E1689" s="2">
        <f>MACD!F1689</f>
        <v>-5.5564967448395113E-2</v>
      </c>
      <c r="F1689" s="2">
        <f>'Moving Avg'!D1689</f>
        <v>2.11612</v>
      </c>
      <c r="G1689" s="2">
        <f>'Moving Avg'!F1689</f>
        <v>2.0766249999999999</v>
      </c>
      <c r="H1689" s="2">
        <f>'Moving Avg'!G1689</f>
        <v>1.9806520000000001</v>
      </c>
      <c r="I1689" s="2">
        <f>'Moving Avg'!H1689</f>
        <v>2.0789509999999987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2.0640000000000001</v>
      </c>
      <c r="C1690" s="2">
        <f>RSI!I1690</f>
        <v>52.560984402996766</v>
      </c>
      <c r="D1690" s="2">
        <f>MACD!E1690</f>
        <v>-2.4235624220320773E-2</v>
      </c>
      <c r="E1690" s="2">
        <f>MACD!F1690</f>
        <v>-4.9299098802780245E-2</v>
      </c>
      <c r="F1690" s="2">
        <f>'Moving Avg'!D1690</f>
        <v>2.1026400000000001</v>
      </c>
      <c r="G1690" s="2">
        <f>'Moving Avg'!F1690</f>
        <v>2.0824549999999999</v>
      </c>
      <c r="H1690" s="2">
        <f>'Moving Avg'!G1690</f>
        <v>1.9826600000000001</v>
      </c>
      <c r="I1690" s="2">
        <f>'Moving Avg'!H1690</f>
        <v>2.0782549999999991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2.1089000000000002</v>
      </c>
      <c r="C1691" s="2">
        <f>RSI!I1691</f>
        <v>59.667440758988981</v>
      </c>
      <c r="D1691" s="2">
        <f>MACD!E1691</f>
        <v>-1.606861880400956E-2</v>
      </c>
      <c r="E1691" s="2">
        <f>MACD!F1691</f>
        <v>-4.2653002803026106E-2</v>
      </c>
      <c r="F1691" s="2">
        <f>'Moving Avg'!D1691</f>
        <v>2.0981399999999999</v>
      </c>
      <c r="G1691" s="2">
        <f>'Moving Avg'!F1691</f>
        <v>2.08941</v>
      </c>
      <c r="H1691" s="2">
        <f>'Moving Avg'!G1691</f>
        <v>1.9855660000000006</v>
      </c>
      <c r="I1691" s="2">
        <f>'Moving Avg'!H1691</f>
        <v>2.077933499999999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</row>
    <row r="1692" spans="1:12" ht="13.5" x14ac:dyDescent="0.25">
      <c r="A1692" s="3">
        <f>RSI!A1692</f>
        <v>44775</v>
      </c>
      <c r="B1692" s="2">
        <f>RSI!B1692</f>
        <v>2.1133999999999999</v>
      </c>
      <c r="C1692" s="2">
        <f>RSI!I1692</f>
        <v>60.309179645142137</v>
      </c>
      <c r="D1692" s="2">
        <f>MACD!E1692</f>
        <v>-4.9894137763697444E-3</v>
      </c>
      <c r="E1692" s="2">
        <f>MACD!F1692</f>
        <v>-3.5120284997694831E-2</v>
      </c>
      <c r="F1692" s="2">
        <f>'Moving Avg'!D1692</f>
        <v>2.0954400000000004</v>
      </c>
      <c r="G1692" s="2">
        <f>'Moving Avg'!F1692</f>
        <v>2.09659</v>
      </c>
      <c r="H1692" s="2">
        <f>'Moving Avg'!G1692</f>
        <v>1.9885620000000004</v>
      </c>
      <c r="I1692" s="2">
        <f>'Moving Avg'!H1692</f>
        <v>2.0776344999999994</v>
      </c>
      <c r="J1692" s="5" t="str">
        <f>OBV!F1692</f>
        <v>BULLISH</v>
      </c>
      <c r="K1692" s="5" t="str">
        <f>OBV!G1692</f>
        <v>NEUTRAL</v>
      </c>
      <c r="L1692" s="5" t="str">
        <f>OBV!H1692</f>
        <v>BULLISH DIVERGENCE</v>
      </c>
    </row>
    <row r="1693" spans="1:12" ht="13.5" x14ac:dyDescent="0.25">
      <c r="A1693" s="3">
        <f>RSI!A1693</f>
        <v>44776</v>
      </c>
      <c r="B1693" s="2">
        <f>RSI!B1693</f>
        <v>2.1089000000000002</v>
      </c>
      <c r="C1693" s="2">
        <f>RSI!I1693</f>
        <v>59.293183574559002</v>
      </c>
      <c r="D1693" s="2">
        <f>MACD!E1693</f>
        <v>3.0183897498594625E-3</v>
      </c>
      <c r="E1693" s="2">
        <f>MACD!F1693</f>
        <v>-2.7492550048183972E-2</v>
      </c>
      <c r="F1693" s="2">
        <f>'Moving Avg'!D1693</f>
        <v>2.0918400000000004</v>
      </c>
      <c r="G1693" s="2">
        <f>'Moving Avg'!F1693</f>
        <v>2.0977099999999997</v>
      </c>
      <c r="H1693" s="2">
        <f>'Moving Avg'!G1693</f>
        <v>1.9914680000000007</v>
      </c>
      <c r="I1693" s="2">
        <f>'Moving Avg'!H1693</f>
        <v>2.0772914999999994</v>
      </c>
      <c r="J1693" s="5" t="str">
        <f>OBV!F1693</f>
        <v>BULLISH</v>
      </c>
      <c r="K1693" s="5" t="str">
        <f>OBV!G1693</f>
        <v>NEUTRAL</v>
      </c>
      <c r="L1693" s="5" t="str">
        <f>OBV!H1693</f>
        <v>BULLISH DIVERGENCE</v>
      </c>
    </row>
    <row r="1694" spans="1:12" ht="13.5" x14ac:dyDescent="0.25">
      <c r="A1694" s="3">
        <f>RSI!A1694</f>
        <v>44777</v>
      </c>
      <c r="B1694" s="2">
        <f>RSI!B1694</f>
        <v>2.1314000000000002</v>
      </c>
      <c r="C1694" s="2">
        <f>RSI!I1694</f>
        <v>62.678665213398695</v>
      </c>
      <c r="D1694" s="2">
        <f>MACD!E1694</f>
        <v>7.8476558772488936E-3</v>
      </c>
      <c r="E1694" s="2">
        <f>MACD!F1694</f>
        <v>-2.04245088630974E-2</v>
      </c>
      <c r="F1694" s="2">
        <f>'Moving Avg'!D1694</f>
        <v>2.1053200000000003</v>
      </c>
      <c r="G1694" s="2">
        <f>'Moving Avg'!F1694</f>
        <v>2.1015249999999996</v>
      </c>
      <c r="H1694" s="2">
        <f>'Moving Avg'!G1694</f>
        <v>1.994824000000001</v>
      </c>
      <c r="I1694" s="2">
        <f>'Moving Avg'!H1694</f>
        <v>2.0774674999999991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2.1269</v>
      </c>
      <c r="C1695" s="2">
        <f>RSI!I1695</f>
        <v>61.575661213870561</v>
      </c>
      <c r="D1695" s="2">
        <f>MACD!E1695</f>
        <v>1.1875170297542592E-2</v>
      </c>
      <c r="E1695" s="2">
        <f>MACD!F1695</f>
        <v>-1.3964573030969402E-2</v>
      </c>
      <c r="F1695" s="2">
        <f>'Moving Avg'!D1695</f>
        <v>2.1179000000000001</v>
      </c>
      <c r="G1695" s="2">
        <f>'Moving Avg'!F1695</f>
        <v>2.1053399999999995</v>
      </c>
      <c r="H1695" s="2">
        <f>'Moving Avg'!G1695</f>
        <v>1.9988600000000007</v>
      </c>
      <c r="I1695" s="2">
        <f>'Moving Avg'!H1695</f>
        <v>2.0774924999999995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2.1314000000000002</v>
      </c>
      <c r="C1696" s="2">
        <f>RSI!I1696</f>
        <v>62.290313767871751</v>
      </c>
      <c r="D1696" s="2">
        <f>MACD!E1696</f>
        <v>1.4613249455350363E-2</v>
      </c>
      <c r="E1696" s="2">
        <f>MACD!F1696</f>
        <v>-8.2490085337054483E-3</v>
      </c>
      <c r="F1696" s="2">
        <f>'Moving Avg'!D1696</f>
        <v>2.1224000000000003</v>
      </c>
      <c r="G1696" s="2">
        <f>'Moving Avg'!F1696</f>
        <v>2.1093799999999994</v>
      </c>
      <c r="H1696" s="2">
        <f>'Moving Avg'!G1696</f>
        <v>2.0023020000000007</v>
      </c>
      <c r="I1696" s="2">
        <f>'Moving Avg'!H1696</f>
        <v>2.0776684999999997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2.0640000000000001</v>
      </c>
      <c r="C1697" s="2">
        <f>RSI!I1697</f>
        <v>47.91564230272656</v>
      </c>
      <c r="D1697" s="2">
        <f>MACD!E1697</f>
        <v>2.0892220311691467E-2</v>
      </c>
      <c r="E1697" s="2">
        <f>MACD!F1697</f>
        <v>-2.4207627646260655E-3</v>
      </c>
      <c r="F1697" s="2">
        <f>'Moving Avg'!D1697</f>
        <v>2.11252</v>
      </c>
      <c r="G1697" s="2">
        <f>'Moving Avg'!F1697</f>
        <v>2.1084799999999992</v>
      </c>
      <c r="H1697" s="2">
        <f>'Moving Avg'!G1697</f>
        <v>2.0043960000000012</v>
      </c>
      <c r="I1697" s="2">
        <f>'Moving Avg'!H1697</f>
        <v>2.0775074999999998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2.1269</v>
      </c>
      <c r="C1698" s="2">
        <f>RSI!I1698</f>
        <v>57.721258540839727</v>
      </c>
      <c r="D1698" s="2">
        <f>MACD!E1698</f>
        <v>2.1631103799574447E-2</v>
      </c>
      <c r="E1698" s="2">
        <f>MACD!F1698</f>
        <v>2.389610548214037E-3</v>
      </c>
      <c r="F1698" s="2">
        <f>'Moving Avg'!D1698</f>
        <v>2.11612</v>
      </c>
      <c r="G1698" s="2">
        <f>'Moving Avg'!F1698</f>
        <v>2.1120699999999997</v>
      </c>
      <c r="H1698" s="2">
        <f>'Moving Avg'!G1698</f>
        <v>2.0077480000000008</v>
      </c>
      <c r="I1698" s="2">
        <f>'Moving Avg'!H1698</f>
        <v>2.0774469999999998</v>
      </c>
      <c r="J1698" s="5" t="str">
        <f>OBV!F1698</f>
        <v>BEARISH</v>
      </c>
      <c r="K1698" s="5" t="str">
        <f>OBV!G1698</f>
        <v>NEUTRAL</v>
      </c>
      <c r="L1698" s="5" t="str">
        <f>OBV!H1698</f>
        <v>BEARISH DIVERGENCE</v>
      </c>
    </row>
    <row r="1699" spans="1:12" ht="13.5" x14ac:dyDescent="0.25">
      <c r="A1699" s="3">
        <f>RSI!A1699</f>
        <v>44784</v>
      </c>
      <c r="B1699" s="2">
        <f>RSI!B1699</f>
        <v>2.1358000000000001</v>
      </c>
      <c r="C1699" s="2">
        <f>RSI!I1699</f>
        <v>58.900303164872071</v>
      </c>
      <c r="D1699" s="2">
        <f>MACD!E1699</f>
        <v>1.1627310477550612E-2</v>
      </c>
      <c r="E1699" s="2">
        <f>MACD!F1699</f>
        <v>4.2371505340813524E-3</v>
      </c>
      <c r="F1699" s="2">
        <f>'Moving Avg'!D1699</f>
        <v>2.117</v>
      </c>
      <c r="G1699" s="2">
        <f>'Moving Avg'!F1699</f>
        <v>2.1145349999999996</v>
      </c>
      <c r="H1699" s="2">
        <f>'Moving Avg'!G1699</f>
        <v>2.0112780000000012</v>
      </c>
      <c r="I1699" s="2">
        <f>'Moving Avg'!H1699</f>
        <v>2.0771099999999993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2.1717</v>
      </c>
      <c r="C1700" s="2">
        <f>RSI!I1700</f>
        <v>63.341244481857025</v>
      </c>
      <c r="D1700" s="2">
        <f>MACD!E1700</f>
        <v>1.7958282664798375E-4</v>
      </c>
      <c r="E1700" s="2">
        <f>MACD!F1700</f>
        <v>3.4256369925946789E-3</v>
      </c>
      <c r="F1700" s="2">
        <f>'Moving Avg'!D1700</f>
        <v>2.1259600000000001</v>
      </c>
      <c r="G1700" s="2">
        <f>'Moving Avg'!F1700</f>
        <v>2.1187949999999995</v>
      </c>
      <c r="H1700" s="2">
        <f>'Moving Avg'!G1700</f>
        <v>2.0155260000000008</v>
      </c>
      <c r="I1700" s="2">
        <f>'Moving Avg'!H1700</f>
        <v>2.0765249999999997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2.1537999999999999</v>
      </c>
      <c r="C1701" s="2">
        <f>RSI!I1701</f>
        <v>59.867704605775806</v>
      </c>
      <c r="D1701" s="2">
        <f>MACD!E1701</f>
        <v>-1.7852132853315439E-3</v>
      </c>
      <c r="E1701" s="2">
        <f>MACD!F1701</f>
        <v>2.3834669370094343E-3</v>
      </c>
      <c r="F1701" s="2">
        <f>'Moving Avg'!D1701</f>
        <v>2.1304400000000001</v>
      </c>
      <c r="G1701" s="2">
        <f>'Moving Avg'!F1701</f>
        <v>2.1210399999999998</v>
      </c>
      <c r="H1701" s="2">
        <f>'Moving Avg'!G1701</f>
        <v>2.0194160000000014</v>
      </c>
      <c r="I1701" s="2">
        <f>'Moving Avg'!H1701</f>
        <v>2.0764064999999996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2.1537999999999999</v>
      </c>
      <c r="C1702" s="2">
        <f>RSI!I1702</f>
        <v>59.867704605775813</v>
      </c>
      <c r="D1702" s="2">
        <f>MACD!E1702</f>
        <v>-3.1236123669637905E-3</v>
      </c>
      <c r="E1702" s="2">
        <f>MACD!F1702</f>
        <v>1.2820510762147895E-3</v>
      </c>
      <c r="F1702" s="2">
        <f>'Moving Avg'!D1702</f>
        <v>2.1484000000000001</v>
      </c>
      <c r="G1702" s="2">
        <f>'Moving Avg'!F1702</f>
        <v>2.1217149999999996</v>
      </c>
      <c r="H1702" s="2">
        <f>'Moving Avg'!G1702</f>
        <v>2.0244180000000012</v>
      </c>
      <c r="I1702" s="2">
        <f>'Moving Avg'!H1702</f>
        <v>2.0758389999999998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2.1717</v>
      </c>
      <c r="C1703" s="2">
        <f>RSI!I1703</f>
        <v>62.267481448033855</v>
      </c>
      <c r="D1703" s="2">
        <f>MACD!E1703</f>
        <v>-6.6152513925508138E-3</v>
      </c>
      <c r="E1703" s="2">
        <f>MACD!F1703</f>
        <v>-2.9740941753833138E-4</v>
      </c>
      <c r="F1703" s="2">
        <f>'Moving Avg'!D1703</f>
        <v>2.1573599999999997</v>
      </c>
      <c r="G1703" s="2">
        <f>'Moving Avg'!F1703</f>
        <v>2.1237299999999997</v>
      </c>
      <c r="H1703" s="2">
        <f>'Moving Avg'!G1703</f>
        <v>2.0303780000000016</v>
      </c>
      <c r="I1703" s="2">
        <f>'Moving Avg'!H1703</f>
        <v>2.0755534999999994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2.1671999999999998</v>
      </c>
      <c r="C1704" s="2">
        <f>RSI!I1704</f>
        <v>61.275490249995968</v>
      </c>
      <c r="D1704" s="2">
        <f>MACD!E1704</f>
        <v>-6.1962762542777661E-3</v>
      </c>
      <c r="E1704" s="2">
        <f>MACD!F1704</f>
        <v>-1.4771827848862184E-3</v>
      </c>
      <c r="F1704" s="2">
        <f>'Moving Avg'!D1704</f>
        <v>2.16364</v>
      </c>
      <c r="G1704" s="2">
        <f>'Moving Avg'!F1704</f>
        <v>2.1255199999999994</v>
      </c>
      <c r="H1704" s="2">
        <f>'Moving Avg'!G1704</f>
        <v>2.035648000000001</v>
      </c>
      <c r="I1704" s="2">
        <f>'Moving Avg'!H1704</f>
        <v>2.0752669999999998</v>
      </c>
      <c r="J1704" s="5" t="str">
        <f>OBV!F1704</f>
        <v>BEARISH</v>
      </c>
      <c r="K1704" s="5" t="str">
        <f>OBV!G1704</f>
        <v>NEUTRAL</v>
      </c>
      <c r="L1704" s="5" t="str">
        <f>OBV!H1704</f>
        <v>BEARISH DIVERGENCE</v>
      </c>
    </row>
    <row r="1705" spans="1:12" ht="13.5" x14ac:dyDescent="0.25">
      <c r="A1705" s="3">
        <f>RSI!A1705</f>
        <v>44792</v>
      </c>
      <c r="B1705" s="2">
        <f>RSI!B1705</f>
        <v>2.1671999999999998</v>
      </c>
      <c r="C1705" s="2">
        <f>RSI!I1705</f>
        <v>61.275490249995968</v>
      </c>
      <c r="D1705" s="2">
        <f>MACD!E1705</f>
        <v>-6.8976914450411542E-3</v>
      </c>
      <c r="E1705" s="2">
        <f>MACD!F1705</f>
        <v>-2.5612845169172057E-3</v>
      </c>
      <c r="F1705" s="2">
        <f>'Moving Avg'!D1705</f>
        <v>2.1627399999999999</v>
      </c>
      <c r="G1705" s="2">
        <f>'Moving Avg'!F1705</f>
        <v>2.12731</v>
      </c>
      <c r="H1705" s="2">
        <f>'Moving Avg'!G1705</f>
        <v>2.0409180000000005</v>
      </c>
      <c r="I1705" s="2">
        <f>'Moving Avg'!H1705</f>
        <v>2.0753009999999996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2.1717</v>
      </c>
      <c r="C1706" s="2">
        <f>RSI!I1706</f>
        <v>61.977997596627631</v>
      </c>
      <c r="D1706" s="2">
        <f>MACD!E1706</f>
        <v>-7.4689119911370838E-3</v>
      </c>
      <c r="E1706" s="2">
        <f>MACD!F1706</f>
        <v>-3.5428100117611818E-3</v>
      </c>
      <c r="F1706" s="2">
        <f>'Moving Avg'!D1706</f>
        <v>2.1663199999999998</v>
      </c>
      <c r="G1706" s="2">
        <f>'Moving Avg'!F1706</f>
        <v>2.1293250000000001</v>
      </c>
      <c r="H1706" s="2">
        <f>'Moving Avg'!G1706</f>
        <v>2.0467060000000008</v>
      </c>
      <c r="I1706" s="2">
        <f>'Moving Avg'!H1706</f>
        <v>2.0749509999999995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2.1537999999999999</v>
      </c>
      <c r="C1707" s="2">
        <f>RSI!I1707</f>
        <v>57.508848778242601</v>
      </c>
      <c r="D1707" s="2">
        <f>MACD!E1707</f>
        <v>-1.7333897752424221E-2</v>
      </c>
      <c r="E1707" s="2">
        <f>MACD!F1707</f>
        <v>-6.30102755989379E-3</v>
      </c>
      <c r="F1707" s="2">
        <f>'Moving Avg'!D1707</f>
        <v>2.1663199999999998</v>
      </c>
      <c r="G1707" s="2">
        <f>'Moving Avg'!F1707</f>
        <v>2.1306699999999998</v>
      </c>
      <c r="H1707" s="2">
        <f>'Moving Avg'!G1707</f>
        <v>2.0505100000000009</v>
      </c>
      <c r="I1707" s="2">
        <f>'Moving Avg'!H1707</f>
        <v>2.0744904999999996</v>
      </c>
      <c r="J1707" s="5" t="str">
        <f>OBV!F1707</f>
        <v>BULLISH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2.1493000000000002</v>
      </c>
      <c r="C1708" s="2">
        <f>RSI!I1708</f>
        <v>56.407640728445038</v>
      </c>
      <c r="D1708" s="2">
        <f>MACD!E1708</f>
        <v>-1.5878443317507873E-2</v>
      </c>
      <c r="E1708" s="2">
        <f>MACD!F1708</f>
        <v>-8.2165107114166077E-3</v>
      </c>
      <c r="F1708" s="2">
        <f>'Moving Avg'!D1708</f>
        <v>2.1618400000000002</v>
      </c>
      <c r="G1708" s="2">
        <f>'Moving Avg'!F1708</f>
        <v>2.1317900000000001</v>
      </c>
      <c r="H1708" s="2">
        <f>'Moving Avg'!G1708</f>
        <v>2.0565340000000005</v>
      </c>
      <c r="I1708" s="2">
        <f>'Moving Avg'!H1708</f>
        <v>2.0741144999999994</v>
      </c>
      <c r="J1708" s="5" t="str">
        <f>OBV!F1708</f>
        <v>BULLISH</v>
      </c>
      <c r="K1708" s="5" t="str">
        <f>OBV!G1708</f>
        <v>NEUTRAL</v>
      </c>
      <c r="L1708" s="5" t="str">
        <f>OBV!H1708</f>
        <v>BULLISH DIVERGENCE</v>
      </c>
    </row>
    <row r="1709" spans="1:12" ht="13.5" x14ac:dyDescent="0.25">
      <c r="A1709" s="3">
        <f>RSI!A1709</f>
        <v>44798</v>
      </c>
      <c r="B1709" s="2">
        <f>RSI!B1709</f>
        <v>2.1448</v>
      </c>
      <c r="C1709" s="2">
        <f>RSI!I1709</f>
        <v>55.2679352728683</v>
      </c>
      <c r="D1709" s="2">
        <f>MACD!E1709</f>
        <v>-1.3109885645507635E-2</v>
      </c>
      <c r="E1709" s="2">
        <f>MACD!F1709</f>
        <v>-9.1951856982348135E-3</v>
      </c>
      <c r="F1709" s="2">
        <f>'Moving Avg'!D1709</f>
        <v>2.1573599999999997</v>
      </c>
      <c r="G1709" s="2">
        <f>'Moving Avg'!F1709</f>
        <v>2.1358299999999999</v>
      </c>
      <c r="H1709" s="2">
        <f>'Moving Avg'!G1709</f>
        <v>2.0603300000000009</v>
      </c>
      <c r="I1709" s="2">
        <f>'Moving Avg'!H1709</f>
        <v>2.0738869999999991</v>
      </c>
      <c r="J1709" s="5" t="str">
        <f>OBV!F1709</f>
        <v>BULLISH</v>
      </c>
      <c r="K1709" s="5" t="str">
        <f>OBV!G1709</f>
        <v>NEUTRAL</v>
      </c>
      <c r="L1709" s="5" t="str">
        <f>OBV!H1709</f>
        <v>BULLISH DIVERGENCE</v>
      </c>
    </row>
    <row r="1710" spans="1:12" ht="13.5" x14ac:dyDescent="0.25">
      <c r="A1710" s="3">
        <f>RSI!A1710</f>
        <v>44799</v>
      </c>
      <c r="B1710" s="2">
        <f>RSI!B1710</f>
        <v>2.1537999999999999</v>
      </c>
      <c r="C1710" s="2">
        <f>RSI!I1710</f>
        <v>57.133405628697155</v>
      </c>
      <c r="D1710" s="2">
        <f>MACD!E1710</f>
        <v>-6.0375411942765744E-3</v>
      </c>
      <c r="E1710" s="2">
        <f>MACD!F1710</f>
        <v>-8.5636567974431664E-3</v>
      </c>
      <c r="F1710" s="2">
        <f>'Moving Avg'!D1710</f>
        <v>2.1546799999999999</v>
      </c>
      <c r="G1710" s="2">
        <f>'Moving Avg'!F1710</f>
        <v>2.14032</v>
      </c>
      <c r="H1710" s="2">
        <f>'Moving Avg'!G1710</f>
        <v>2.0643060000000006</v>
      </c>
      <c r="I1710" s="2">
        <f>'Moving Avg'!H1710</f>
        <v>2.0737044999999994</v>
      </c>
      <c r="J1710" s="5" t="str">
        <f>OBV!F1710</f>
        <v>BULLISH</v>
      </c>
      <c r="K1710" s="5" t="str">
        <f>OBV!G1710</f>
        <v>NEUTRAL</v>
      </c>
      <c r="L1710" s="5" t="str">
        <f>OBV!H1710</f>
        <v>BULLISH DIVERGENCE</v>
      </c>
    </row>
    <row r="1711" spans="1:12" ht="13.5" x14ac:dyDescent="0.25">
      <c r="A1711" s="3">
        <f>RSI!A1711</f>
        <v>44802</v>
      </c>
      <c r="B1711" s="2">
        <f>RSI!B1711</f>
        <v>2.1537999999999999</v>
      </c>
      <c r="C1711" s="2">
        <f>RSI!I1711</f>
        <v>57.133405628697155</v>
      </c>
      <c r="D1711" s="2">
        <f>MACD!E1711</f>
        <v>-2.9775842459414115E-3</v>
      </c>
      <c r="E1711" s="2">
        <f>MACD!F1711</f>
        <v>-7.4464422871428158E-3</v>
      </c>
      <c r="F1711" s="2">
        <f>'Moving Avg'!D1711</f>
        <v>2.1511000000000005</v>
      </c>
      <c r="G1711" s="2">
        <f>'Moving Avg'!F1711</f>
        <v>2.1425649999999998</v>
      </c>
      <c r="H1711" s="2">
        <f>'Moving Avg'!G1711</f>
        <v>2.0688800000000005</v>
      </c>
      <c r="I1711" s="2">
        <f>'Moving Avg'!H1711</f>
        <v>2.0735219999999988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</row>
    <row r="1712" spans="1:12" ht="13.5" x14ac:dyDescent="0.25">
      <c r="A1712" s="3">
        <f>RSI!A1712</f>
        <v>44803</v>
      </c>
      <c r="B1712" s="2">
        <f>RSI!B1712</f>
        <v>2.1493000000000002</v>
      </c>
      <c r="C1712" s="2">
        <f>RSI!I1712</f>
        <v>55.784376394965157</v>
      </c>
      <c r="D1712" s="2">
        <f>MACD!E1712</f>
        <v>-2.1291616110952205E-4</v>
      </c>
      <c r="E1712" s="2">
        <f>MACD!F1712</f>
        <v>-5.9997370619361574E-3</v>
      </c>
      <c r="F1712" s="2">
        <f>'Moving Avg'!D1712</f>
        <v>2.1502000000000003</v>
      </c>
      <c r="G1712" s="2">
        <f>'Moving Avg'!F1712</f>
        <v>2.1443599999999998</v>
      </c>
      <c r="H1712" s="2">
        <f>'Moving Avg'!G1712</f>
        <v>2.0741339999999999</v>
      </c>
      <c r="I1712" s="2">
        <f>'Moving Avg'!H1712</f>
        <v>2.0735734999999988</v>
      </c>
      <c r="J1712" s="5" t="str">
        <f>OBV!F1712</f>
        <v>BULLISH</v>
      </c>
      <c r="K1712" s="5" t="str">
        <f>OBV!G1712</f>
        <v>NEUTRAL</v>
      </c>
      <c r="L1712" s="5" t="str">
        <f>OBV!H1712</f>
        <v>BULLISH DIVERGENCE</v>
      </c>
    </row>
    <row r="1713" spans="1:12" ht="13.5" x14ac:dyDescent="0.25">
      <c r="A1713" s="3">
        <f>RSI!A1713</f>
        <v>44804</v>
      </c>
      <c r="B1713" s="2">
        <f>RSI!B1713</f>
        <v>2.1537999999999999</v>
      </c>
      <c r="C1713" s="2">
        <f>RSI!I1713</f>
        <v>56.880820311051075</v>
      </c>
      <c r="D1713" s="2">
        <f>MACD!E1713</f>
        <v>4.4273555994980285E-3</v>
      </c>
      <c r="E1713" s="2">
        <f>MACD!F1713</f>
        <v>-3.9143185296493209E-3</v>
      </c>
      <c r="F1713" s="2">
        <f>'Moving Avg'!D1713</f>
        <v>2.1511000000000005</v>
      </c>
      <c r="G1713" s="2">
        <f>'Moving Avg'!F1713</f>
        <v>2.1466050000000001</v>
      </c>
      <c r="H1713" s="2">
        <f>'Moving Avg'!G1713</f>
        <v>2.0793920000000004</v>
      </c>
      <c r="I1713" s="2">
        <f>'Moving Avg'!H1713</f>
        <v>2.0734334999999988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2.1448</v>
      </c>
      <c r="C1714" s="2">
        <f>RSI!I1714</f>
        <v>53.996831172911449</v>
      </c>
      <c r="D1714" s="2">
        <f>MACD!E1714</f>
        <v>8.1907895361617022E-3</v>
      </c>
      <c r="E1714" s="2">
        <f>MACD!F1714</f>
        <v>-1.4932969164871163E-3</v>
      </c>
      <c r="F1714" s="2">
        <f>'Moving Avg'!D1714</f>
        <v>2.1511</v>
      </c>
      <c r="G1714" s="2">
        <f>'Moving Avg'!F1714</f>
        <v>2.1472749999999996</v>
      </c>
      <c r="H1714" s="2">
        <f>'Moving Avg'!G1714</f>
        <v>2.0844700000000005</v>
      </c>
      <c r="I1714" s="2">
        <f>'Moving Avg'!H1714</f>
        <v>2.0732484999999987</v>
      </c>
      <c r="J1714" s="5" t="str">
        <f>OBV!F1714</f>
        <v>BULLISH</v>
      </c>
      <c r="K1714" s="5" t="str">
        <f>OBV!G1714</f>
        <v>NEUTRAL</v>
      </c>
      <c r="L1714" s="5" t="str">
        <f>OBV!H1714</f>
        <v>NEUTRAL</v>
      </c>
    </row>
    <row r="1715" spans="1:12" ht="13.5" x14ac:dyDescent="0.25">
      <c r="A1715" s="3">
        <f>RSI!A1715</f>
        <v>44806</v>
      </c>
      <c r="B1715" s="2">
        <f>RSI!B1715</f>
        <v>2.1762000000000001</v>
      </c>
      <c r="C1715" s="2">
        <f>RSI!I1715</f>
        <v>61.358176678951388</v>
      </c>
      <c r="D1715" s="2">
        <f>MACD!E1715</f>
        <v>8.9753512866970198E-3</v>
      </c>
      <c r="E1715" s="2">
        <f>MACD!F1715</f>
        <v>6.0043272414971103E-4</v>
      </c>
      <c r="F1715" s="2">
        <f>'Moving Avg'!D1715</f>
        <v>2.1555800000000001</v>
      </c>
      <c r="G1715" s="2">
        <f>'Moving Avg'!F1715</f>
        <v>2.1497399999999995</v>
      </c>
      <c r="H1715" s="2">
        <f>'Moving Avg'!G1715</f>
        <v>2.0911180000000003</v>
      </c>
      <c r="I1715" s="2">
        <f>'Moving Avg'!H1715</f>
        <v>2.0734344999999985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2.2705000000000002</v>
      </c>
      <c r="C1716" s="2">
        <f>RSI!I1716</f>
        <v>74.536382450731466</v>
      </c>
      <c r="D1716" s="2">
        <f>MACD!E1716</f>
        <v>3.0923116178946941E-3</v>
      </c>
      <c r="E1716" s="2">
        <f>MACD!F1716</f>
        <v>1.0988085028987076E-3</v>
      </c>
      <c r="F1716" s="2">
        <f>'Moving Avg'!D1716</f>
        <v>2.1789200000000002</v>
      </c>
      <c r="G1716" s="2">
        <f>'Moving Avg'!F1716</f>
        <v>2.1566949999999996</v>
      </c>
      <c r="H1716" s="2">
        <f>'Moving Avg'!G1716</f>
        <v>2.0997380000000003</v>
      </c>
      <c r="I1716" s="2">
        <f>'Moving Avg'!H1716</f>
        <v>2.0740919999999989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</row>
    <row r="1717" spans="1:12" ht="13.5" x14ac:dyDescent="0.25">
      <c r="A1717" s="3">
        <f>RSI!A1717</f>
        <v>44810</v>
      </c>
      <c r="B1717" s="2">
        <f>RSI!B1717</f>
        <v>2.2705000000000002</v>
      </c>
      <c r="C1717" s="2">
        <f>RSI!I1717</f>
        <v>74.536382450731466</v>
      </c>
      <c r="D1717" s="2">
        <f>MACD!E1717</f>
        <v>-5.431919594049095E-3</v>
      </c>
      <c r="E1717" s="2">
        <f>MACD!F1717</f>
        <v>-2.0733711649085292E-4</v>
      </c>
      <c r="F1717" s="2">
        <f>'Moving Avg'!D1717</f>
        <v>2.20316</v>
      </c>
      <c r="G1717" s="2">
        <f>'Moving Avg'!F1717</f>
        <v>2.1670199999999999</v>
      </c>
      <c r="H1717" s="2">
        <f>'Moving Avg'!G1717</f>
        <v>2.108358</v>
      </c>
      <c r="I1717" s="2">
        <f>'Moving Avg'!H1717</f>
        <v>2.0747494999999989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2.2705000000000002</v>
      </c>
      <c r="C1718" s="2">
        <f>RSI!I1718</f>
        <v>74.536382450731466</v>
      </c>
      <c r="D1718" s="2">
        <f>MACD!E1718</f>
        <v>-1.4070768325981309E-2</v>
      </c>
      <c r="E1718" s="2">
        <f>MACD!F1718</f>
        <v>-2.9800233583889444E-3</v>
      </c>
      <c r="F1718" s="2">
        <f>'Moving Avg'!D1718</f>
        <v>2.2265000000000001</v>
      </c>
      <c r="G1718" s="2">
        <f>'Moving Avg'!F1718</f>
        <v>2.1741999999999999</v>
      </c>
      <c r="H1718" s="2">
        <f>'Moving Avg'!G1718</f>
        <v>2.116978</v>
      </c>
      <c r="I1718" s="2">
        <f>'Moving Avg'!H1718</f>
        <v>2.0751929999999992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2.2389999999999999</v>
      </c>
      <c r="C1719" s="2">
        <f>RSI!I1719</f>
        <v>65.252142407300369</v>
      </c>
      <c r="D1719" s="2">
        <f>MACD!E1719</f>
        <v>-2.0418917408538295E-2</v>
      </c>
      <c r="E1719" s="2">
        <f>MACD!F1719</f>
        <v>-6.4678021684188153E-3</v>
      </c>
      <c r="F1719" s="2">
        <f>'Moving Avg'!D1719</f>
        <v>2.2453400000000001</v>
      </c>
      <c r="G1719" s="2">
        <f>'Moving Avg'!F1719</f>
        <v>2.17936</v>
      </c>
      <c r="H1719" s="2">
        <f>'Moving Avg'!G1719</f>
        <v>2.1246260000000001</v>
      </c>
      <c r="I1719" s="2">
        <f>'Moving Avg'!H1719</f>
        <v>2.0756929999999993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2.1987000000000001</v>
      </c>
      <c r="C1720" s="2">
        <f>RSI!I1720</f>
        <v>55.69414766316703</v>
      </c>
      <c r="D1720" s="2">
        <f>MACD!E1720</f>
        <v>-2.1863547972837072E-2</v>
      </c>
      <c r="E1720" s="2">
        <f>MACD!F1720</f>
        <v>-9.5469513293024669E-3</v>
      </c>
      <c r="F1720" s="2">
        <f>'Moving Avg'!D1720</f>
        <v>2.2498399999999998</v>
      </c>
      <c r="G1720" s="2">
        <f>'Moving Avg'!F1720</f>
        <v>2.1807099999999999</v>
      </c>
      <c r="H1720" s="2">
        <f>'Moving Avg'!G1720</f>
        <v>2.1296520000000001</v>
      </c>
      <c r="I1720" s="2">
        <f>'Moving Avg'!H1720</f>
        <v>2.0759059999999989</v>
      </c>
      <c r="J1720" s="5" t="str">
        <f>OBV!F1720</f>
        <v>BEARISH</v>
      </c>
      <c r="K1720" s="5" t="str">
        <f>OBV!G1720</f>
        <v>NEUTRAL</v>
      </c>
      <c r="L1720" s="5" t="str">
        <f>OBV!H1720</f>
        <v>BEARISH DIVERGENCE</v>
      </c>
    </row>
    <row r="1721" spans="1:12" ht="13.5" x14ac:dyDescent="0.25">
      <c r="A1721" s="3">
        <f>RSI!A1721</f>
        <v>44816</v>
      </c>
      <c r="B1721" s="2">
        <f>RSI!B1721</f>
        <v>2.1987000000000001</v>
      </c>
      <c r="C1721" s="2">
        <f>RSI!I1721</f>
        <v>55.69414766316703</v>
      </c>
      <c r="D1721" s="2">
        <f>MACD!E1721</f>
        <v>-2.32579047058592E-2</v>
      </c>
      <c r="E1721" s="2">
        <f>MACD!F1721</f>
        <v>-1.2289142004613814E-2</v>
      </c>
      <c r="F1721" s="2">
        <f>'Moving Avg'!D1721</f>
        <v>2.2354799999999999</v>
      </c>
      <c r="G1721" s="2">
        <f>'Moving Avg'!F1721</f>
        <v>2.1829550000000002</v>
      </c>
      <c r="H1721" s="2">
        <f>'Moving Avg'!G1721</f>
        <v>2.1342300000000001</v>
      </c>
      <c r="I1721" s="2">
        <f>'Moving Avg'!H1721</f>
        <v>2.0761189999999989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2.1537999999999999</v>
      </c>
      <c r="C1722" s="2">
        <f>RSI!I1722</f>
        <v>46.830517433275311</v>
      </c>
      <c r="D1722" s="2">
        <f>MACD!E1722</f>
        <v>-2.196336477069627E-2</v>
      </c>
      <c r="E1722" s="2">
        <f>MACD!F1722</f>
        <v>-1.4223986557830305E-2</v>
      </c>
      <c r="F1722" s="2">
        <f>'Moving Avg'!D1722</f>
        <v>2.2121400000000002</v>
      </c>
      <c r="G1722" s="2">
        <f>'Moving Avg'!F1722</f>
        <v>2.1829549999999998</v>
      </c>
      <c r="H1722" s="2">
        <f>'Moving Avg'!G1722</f>
        <v>2.1379099999999998</v>
      </c>
      <c r="I1722" s="2">
        <f>'Moving Avg'!H1722</f>
        <v>2.076128999999999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2.2031000000000001</v>
      </c>
      <c r="C1723" s="2">
        <f>RSI!I1723</f>
        <v>55.251549666927247</v>
      </c>
      <c r="D1723" s="2">
        <f>MACD!E1723</f>
        <v>-2.3709655536358731E-2</v>
      </c>
      <c r="E1723" s="2">
        <f>MACD!F1723</f>
        <v>-1.6121120353535991E-2</v>
      </c>
      <c r="F1723" s="2">
        <f>'Moving Avg'!D1723</f>
        <v>2.1986600000000003</v>
      </c>
      <c r="G1723" s="2">
        <f>'Moving Avg'!F1723</f>
        <v>2.1845249999999998</v>
      </c>
      <c r="H1723" s="2">
        <f>'Moving Avg'!G1723</f>
        <v>2.1402420000000002</v>
      </c>
      <c r="I1723" s="2">
        <f>'Moving Avg'!H1723</f>
        <v>2.0764494999999989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</row>
    <row r="1724" spans="1:12" ht="13.5" x14ac:dyDescent="0.25">
      <c r="A1724" s="3">
        <f>RSI!A1724</f>
        <v>44819</v>
      </c>
      <c r="B1724" s="2">
        <f>RSI!B1724</f>
        <v>2.1987000000000001</v>
      </c>
      <c r="C1724" s="2">
        <f>RSI!I1724</f>
        <v>54.423080299110609</v>
      </c>
      <c r="D1724" s="2">
        <f>MACD!E1724</f>
        <v>-2.6428149377987431E-2</v>
      </c>
      <c r="E1724" s="2">
        <f>MACD!F1724</f>
        <v>-1.818252615842628E-2</v>
      </c>
      <c r="F1724" s="2">
        <f>'Moving Avg'!D1724</f>
        <v>2.1906000000000003</v>
      </c>
      <c r="G1724" s="2">
        <f>'Moving Avg'!F1724</f>
        <v>2.1861000000000002</v>
      </c>
      <c r="H1724" s="2">
        <f>'Moving Avg'!G1724</f>
        <v>2.1431140000000002</v>
      </c>
      <c r="I1724" s="2">
        <f>'Moving Avg'!H1724</f>
        <v>2.076897999999999</v>
      </c>
      <c r="J1724" s="5" t="str">
        <f>OBV!F1724</f>
        <v>BULLISH</v>
      </c>
      <c r="K1724" s="5" t="str">
        <f>OBV!G1724</f>
        <v>NEUTRAL</v>
      </c>
      <c r="L1724" s="5" t="str">
        <f>OBV!H1724</f>
        <v>BULLISH DIVERGENCE</v>
      </c>
    </row>
    <row r="1725" spans="1:12" ht="13.5" x14ac:dyDescent="0.25">
      <c r="A1725" s="3">
        <f>RSI!A1725</f>
        <v>44820</v>
      </c>
      <c r="B1725" s="2">
        <f>RSI!B1725</f>
        <v>2.1806999999999999</v>
      </c>
      <c r="C1725" s="2">
        <f>RSI!I1725</f>
        <v>51.050687895823124</v>
      </c>
      <c r="D1725" s="2">
        <f>MACD!E1725</f>
        <v>-2.2706990429086638E-2</v>
      </c>
      <c r="E1725" s="2">
        <f>MACD!F1725</f>
        <v>-1.9087419012558351E-2</v>
      </c>
      <c r="F1725" s="2">
        <f>'Moving Avg'!D1725</f>
        <v>2.1870000000000003</v>
      </c>
      <c r="G1725" s="2">
        <f>'Moving Avg'!F1725</f>
        <v>2.1867749999999999</v>
      </c>
      <c r="H1725" s="2">
        <f>'Moving Avg'!G1725</f>
        <v>2.1457160000000006</v>
      </c>
      <c r="I1725" s="2">
        <f>'Moving Avg'!H1725</f>
        <v>2.0774274999999993</v>
      </c>
      <c r="J1725" s="5" t="str">
        <f>OBV!F1725</f>
        <v>BULLISH</v>
      </c>
      <c r="K1725" s="5" t="str">
        <f>OBV!G1725</f>
        <v>NEUTRAL</v>
      </c>
      <c r="L1725" s="5" t="str">
        <f>OBV!H1725</f>
        <v>BULLISH DIVERGENCE</v>
      </c>
    </row>
    <row r="1726" spans="1:12" ht="13.5" x14ac:dyDescent="0.25">
      <c r="A1726" s="3">
        <f>RSI!A1726</f>
        <v>44823</v>
      </c>
      <c r="B1726" s="2">
        <f>RSI!B1726</f>
        <v>2.1537999999999999</v>
      </c>
      <c r="C1726" s="2">
        <f>RSI!I1726</f>
        <v>46.421172357829164</v>
      </c>
      <c r="D1726" s="2">
        <f>MACD!E1726</f>
        <v>-3.0837805354568815E-3</v>
      </c>
      <c r="E1726" s="2">
        <f>MACD!F1726</f>
        <v>-1.5886691317138057E-2</v>
      </c>
      <c r="F1726" s="2">
        <f>'Moving Avg'!D1726</f>
        <v>2.1780200000000001</v>
      </c>
      <c r="G1726" s="2">
        <f>'Moving Avg'!F1726</f>
        <v>2.18588</v>
      </c>
      <c r="H1726" s="2">
        <f>'Moving Avg'!G1726</f>
        <v>2.1477800000000005</v>
      </c>
      <c r="I1726" s="2">
        <f>'Moving Avg'!H1726</f>
        <v>2.0775229999999993</v>
      </c>
      <c r="J1726" s="5" t="str">
        <f>OBV!F1726</f>
        <v>BULLISH</v>
      </c>
      <c r="K1726" s="5" t="str">
        <f>OBV!G1726</f>
        <v>NEUTRAL</v>
      </c>
      <c r="L1726" s="5" t="str">
        <f>OBV!H1726</f>
        <v>BULLISH DIVERGENCE</v>
      </c>
    </row>
    <row r="1727" spans="1:12" ht="13.5" x14ac:dyDescent="0.25">
      <c r="A1727" s="3">
        <f>RSI!A1727</f>
        <v>44824</v>
      </c>
      <c r="B1727" s="2">
        <f>RSI!B1727</f>
        <v>2.1537999999999999</v>
      </c>
      <c r="C1727" s="2">
        <f>RSI!I1727</f>
        <v>46.421172357829157</v>
      </c>
      <c r="D1727" s="2">
        <f>MACD!E1727</f>
        <v>1.3655586538304121E-2</v>
      </c>
      <c r="E1727" s="2">
        <f>MACD!F1727</f>
        <v>-9.9782357460496216E-3</v>
      </c>
      <c r="F1727" s="2">
        <f>'Moving Avg'!D1727</f>
        <v>2.1780200000000001</v>
      </c>
      <c r="G1727" s="2">
        <f>'Moving Avg'!F1727</f>
        <v>2.18588</v>
      </c>
      <c r="H1727" s="2">
        <f>'Moving Avg'!G1727</f>
        <v>2.1492160000000005</v>
      </c>
      <c r="I1727" s="2">
        <f>'Moving Avg'!H1727</f>
        <v>2.0776184999999994</v>
      </c>
      <c r="J1727" s="5" t="str">
        <f>OBV!F1727</f>
        <v>BULLISH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2.2166000000000001</v>
      </c>
      <c r="C1728" s="2">
        <f>RSI!I1728</f>
        <v>56.983228870474974</v>
      </c>
      <c r="D1728" s="2">
        <f>MACD!E1728</f>
        <v>2.3292918729560075E-2</v>
      </c>
      <c r="E1728" s="2">
        <f>MACD!F1728</f>
        <v>-3.3240048509276827E-3</v>
      </c>
      <c r="F1728" s="2">
        <f>'Moving Avg'!D1728</f>
        <v>2.18072</v>
      </c>
      <c r="G1728" s="2">
        <f>'Moving Avg'!F1728</f>
        <v>2.1892449999999997</v>
      </c>
      <c r="H1728" s="2">
        <f>'Moving Avg'!G1728</f>
        <v>2.1524460000000003</v>
      </c>
      <c r="I1728" s="2">
        <f>'Moving Avg'!H1728</f>
        <v>2.0782634999999998</v>
      </c>
      <c r="J1728" s="5" t="str">
        <f>OBV!F1728</f>
        <v>BEARISH</v>
      </c>
      <c r="K1728" s="5" t="str">
        <f>OBV!G1728</f>
        <v>NEUTRAL</v>
      </c>
      <c r="L1728" s="5" t="str">
        <f>OBV!H1728</f>
        <v>BEARISH DIVERGENCE</v>
      </c>
    </row>
    <row r="1729" spans="1:12" ht="13.5" x14ac:dyDescent="0.25">
      <c r="A1729" s="3">
        <f>RSI!A1729</f>
        <v>44826</v>
      </c>
      <c r="B1729" s="2">
        <f>RSI!B1729</f>
        <v>2.2166000000000001</v>
      </c>
      <c r="C1729" s="2">
        <f>RSI!I1729</f>
        <v>56.983228870474974</v>
      </c>
      <c r="D1729" s="2">
        <f>MACD!E1729</f>
        <v>2.6346179919523927E-2</v>
      </c>
      <c r="E1729" s="2">
        <f>MACD!F1729</f>
        <v>2.610032103162639E-3</v>
      </c>
      <c r="F1729" s="2">
        <f>'Moving Avg'!D1729</f>
        <v>2.1842999999999999</v>
      </c>
      <c r="G1729" s="2">
        <f>'Moving Avg'!F1729</f>
        <v>2.1928349999999996</v>
      </c>
      <c r="H1729" s="2">
        <f>'Moving Avg'!G1729</f>
        <v>2.1550480000000003</v>
      </c>
      <c r="I1729" s="2">
        <f>'Moving Avg'!H1729</f>
        <v>2.0789084999999998</v>
      </c>
      <c r="J1729" s="5" t="str">
        <f>OBV!F1729</f>
        <v>BEARISH</v>
      </c>
      <c r="K1729" s="5" t="str">
        <f>OBV!G1729</f>
        <v>NEUTRAL</v>
      </c>
      <c r="L1729" s="5" t="str">
        <f>OBV!H1729</f>
        <v>BEARISH DIVERGENCE</v>
      </c>
    </row>
    <row r="1730" spans="1:12" ht="13.5" x14ac:dyDescent="0.25">
      <c r="A1730" s="3">
        <f>RSI!A1730</f>
        <v>44827</v>
      </c>
      <c r="B1730" s="2">
        <f>RSI!B1730</f>
        <v>2.2166000000000001</v>
      </c>
      <c r="C1730" s="2">
        <f>RSI!I1730</f>
        <v>56.983228870474974</v>
      </c>
      <c r="D1730" s="2">
        <f>MACD!E1730</f>
        <v>2.2493365411152766E-2</v>
      </c>
      <c r="E1730" s="2">
        <f>MACD!F1730</f>
        <v>6.5866987647606647E-3</v>
      </c>
      <c r="F1730" s="2">
        <f>'Moving Avg'!D1730</f>
        <v>2.1914799999999999</v>
      </c>
      <c r="G1730" s="2">
        <f>'Moving Avg'!F1730</f>
        <v>2.1959749999999998</v>
      </c>
      <c r="H1730" s="2">
        <f>'Moving Avg'!G1730</f>
        <v>2.1576500000000003</v>
      </c>
      <c r="I1730" s="2">
        <f>'Moving Avg'!H1730</f>
        <v>2.0794674999999998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</row>
    <row r="1731" spans="1:12" ht="13.5" x14ac:dyDescent="0.25">
      <c r="A1731" s="3">
        <f>RSI!A1731</f>
        <v>44830</v>
      </c>
      <c r="B1731" s="2">
        <f>RSI!B1731</f>
        <v>2.1806999999999999</v>
      </c>
      <c r="C1731" s="2">
        <f>RSI!I1731</f>
        <v>49.952485618741406</v>
      </c>
      <c r="D1731" s="2">
        <f>MACD!E1731</f>
        <v>2.1673714552330914E-2</v>
      </c>
      <c r="E1731" s="2">
        <f>MACD!F1731</f>
        <v>9.6041019222747152E-3</v>
      </c>
      <c r="F1731" s="2">
        <f>'Moving Avg'!D1731</f>
        <v>2.19686</v>
      </c>
      <c r="G1731" s="2">
        <f>'Moving Avg'!F1731</f>
        <v>2.1973199999999995</v>
      </c>
      <c r="H1731" s="2">
        <f>'Moving Avg'!G1731</f>
        <v>2.1590860000000003</v>
      </c>
      <c r="I1731" s="2">
        <f>'Moving Avg'!H1731</f>
        <v>2.0803179999999997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</row>
    <row r="1732" spans="1:12" ht="13.5" x14ac:dyDescent="0.25">
      <c r="A1732" s="3">
        <f>RSI!A1732</f>
        <v>44831</v>
      </c>
      <c r="B1732" s="2">
        <f>RSI!B1732</f>
        <v>2.1537999999999999</v>
      </c>
      <c r="C1732" s="2">
        <f>RSI!I1732</f>
        <v>45.429410499312056</v>
      </c>
      <c r="D1732" s="2">
        <f>MACD!E1732</f>
        <v>1.607457254553557E-2</v>
      </c>
      <c r="E1732" s="2">
        <f>MACD!F1732</f>
        <v>1.0898196046926887E-2</v>
      </c>
      <c r="F1732" s="2">
        <f>'Moving Avg'!D1732</f>
        <v>2.19686</v>
      </c>
      <c r="G1732" s="2">
        <f>'Moving Avg'!F1732</f>
        <v>2.1975449999999999</v>
      </c>
      <c r="H1732" s="2">
        <f>'Moving Avg'!G1732</f>
        <v>2.1593560000000007</v>
      </c>
      <c r="I1732" s="2">
        <f>'Moving Avg'!H1732</f>
        <v>2.0805629999999997</v>
      </c>
      <c r="J1732" s="5" t="str">
        <f>OBV!F1732</f>
        <v>BEARISH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2.1537999999999999</v>
      </c>
      <c r="C1733" s="2">
        <f>RSI!I1733</f>
        <v>45.429410499312056</v>
      </c>
      <c r="D1733" s="2">
        <f>MACD!E1733</f>
        <v>1.9089209747669589E-2</v>
      </c>
      <c r="E1733" s="2">
        <f>MACD!F1733</f>
        <v>1.2536398787075426E-2</v>
      </c>
      <c r="F1733" s="2">
        <f>'Moving Avg'!D1733</f>
        <v>2.1842999999999999</v>
      </c>
      <c r="G1733" s="2">
        <f>'Moving Avg'!F1733</f>
        <v>2.1975449999999999</v>
      </c>
      <c r="H1733" s="2">
        <f>'Moving Avg'!G1733</f>
        <v>2.1598040000000007</v>
      </c>
      <c r="I1733" s="2">
        <f>'Moving Avg'!H1733</f>
        <v>2.0807869999999995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2.1762000000000001</v>
      </c>
      <c r="C1734" s="2">
        <f>RSI!I1734</f>
        <v>49.817672996536388</v>
      </c>
      <c r="D1734" s="2">
        <f>MACD!E1734</f>
        <v>1.9459205165322402E-2</v>
      </c>
      <c r="E1734" s="2">
        <f>MACD!F1734</f>
        <v>1.3920960062724821E-2</v>
      </c>
      <c r="F1734" s="2">
        <f>'Moving Avg'!D1734</f>
        <v>2.1762199999999998</v>
      </c>
      <c r="G1734" s="2">
        <f>'Moving Avg'!F1734</f>
        <v>2.1991149999999999</v>
      </c>
      <c r="H1734" s="2">
        <f>'Moving Avg'!G1734</f>
        <v>2.1606999999999998</v>
      </c>
      <c r="I1734" s="2">
        <f>'Moving Avg'!H1734</f>
        <v>2.0813154999999997</v>
      </c>
      <c r="J1734" s="5" t="str">
        <f>OBV!F1734</f>
        <v>BULLISH</v>
      </c>
      <c r="K1734" s="5" t="str">
        <f>OBV!G1734</f>
        <v>NEUTRAL</v>
      </c>
      <c r="L1734" s="5" t="str">
        <f>OBV!H1734</f>
        <v>BULLISH DIVERGENCE</v>
      </c>
    </row>
    <row r="1735" spans="1:12" ht="13.5" x14ac:dyDescent="0.25">
      <c r="A1735" s="3">
        <f>RSI!A1735</f>
        <v>44834</v>
      </c>
      <c r="B1735" s="2">
        <f>RSI!B1735</f>
        <v>2.1987000000000001</v>
      </c>
      <c r="C1735" s="2">
        <f>RSI!I1735</f>
        <v>53.833543310959314</v>
      </c>
      <c r="D1735" s="2">
        <f>MACD!E1735</f>
        <v>1.5347843111741977E-2</v>
      </c>
      <c r="E1735" s="2">
        <f>MACD!F1735</f>
        <v>1.4206336672528254E-2</v>
      </c>
      <c r="F1735" s="2">
        <f>'Moving Avg'!D1735</f>
        <v>2.1726400000000003</v>
      </c>
      <c r="G1735" s="2">
        <f>'Moving Avg'!F1735</f>
        <v>2.20024</v>
      </c>
      <c r="H1735" s="2">
        <f>'Moving Avg'!G1735</f>
        <v>2.1620460000000001</v>
      </c>
      <c r="I1735" s="2">
        <f>'Moving Avg'!H1735</f>
        <v>2.0819989999999993</v>
      </c>
      <c r="J1735" s="5" t="str">
        <f>OBV!F1735</f>
        <v>BULLISH</v>
      </c>
      <c r="K1735" s="5" t="str">
        <f>OBV!G1735</f>
        <v>NEUTRAL</v>
      </c>
      <c r="L1735" s="5" t="str">
        <f>OBV!H1735</f>
        <v>BULLISH DIVERGENCE</v>
      </c>
    </row>
    <row r="1736" spans="1:12" ht="13.5" x14ac:dyDescent="0.25">
      <c r="A1736" s="3">
        <f>RSI!A1736</f>
        <v>44837</v>
      </c>
      <c r="B1736" s="2">
        <f>RSI!B1736</f>
        <v>2.1987000000000001</v>
      </c>
      <c r="C1736" s="2">
        <f>RSI!I1736</f>
        <v>53.833543310959314</v>
      </c>
      <c r="D1736" s="2">
        <f>MACD!E1736</f>
        <v>7.6081965670651286E-3</v>
      </c>
      <c r="E1736" s="2">
        <f>MACD!F1736</f>
        <v>1.288670865143563E-2</v>
      </c>
      <c r="F1736" s="2">
        <f>'Moving Avg'!D1736</f>
        <v>2.1762400000000004</v>
      </c>
      <c r="G1736" s="2">
        <f>'Moving Avg'!F1736</f>
        <v>2.19665</v>
      </c>
      <c r="H1736" s="2">
        <f>'Moving Avg'!G1736</f>
        <v>2.1633920000000004</v>
      </c>
      <c r="I1736" s="2">
        <f>'Moving Avg'!H1736</f>
        <v>2.0822974999999992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</row>
    <row r="1737" spans="1:12" ht="13.5" x14ac:dyDescent="0.25">
      <c r="A1737" s="3">
        <f>RSI!A1737</f>
        <v>44838</v>
      </c>
      <c r="B1737" s="2">
        <f>RSI!B1737</f>
        <v>2.1537999999999999</v>
      </c>
      <c r="C1737" s="2">
        <f>RSI!I1737</f>
        <v>45.421139712336277</v>
      </c>
      <c r="D1737" s="2">
        <f>MACD!E1737</f>
        <v>4.2719128461126132E-3</v>
      </c>
      <c r="E1737" s="2">
        <f>MACD!F1737</f>
        <v>1.1163749490371027E-2</v>
      </c>
      <c r="F1737" s="2">
        <f>'Moving Avg'!D1737</f>
        <v>2.1762400000000004</v>
      </c>
      <c r="G1737" s="2">
        <f>'Moving Avg'!F1737</f>
        <v>2.1908149999999997</v>
      </c>
      <c r="H1737" s="2">
        <f>'Moving Avg'!G1737</f>
        <v>2.1639300000000006</v>
      </c>
      <c r="I1737" s="2">
        <f>'Moving Avg'!H1737</f>
        <v>2.0819649999999994</v>
      </c>
      <c r="J1737" s="5" t="str">
        <f>OBV!F1737</f>
        <v>BULLISH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44839</v>
      </c>
      <c r="B1738" s="2">
        <f>RSI!B1738</f>
        <v>2.1537999999999999</v>
      </c>
      <c r="C1738" s="2">
        <f>RSI!I1738</f>
        <v>45.42113971233627</v>
      </c>
      <c r="D1738" s="2">
        <f>MACD!E1738</f>
        <v>1.1270871038003172E-2</v>
      </c>
      <c r="E1738" s="2">
        <f>MACD!F1738</f>
        <v>1.1185173799897457E-2</v>
      </c>
      <c r="F1738" s="2">
        <f>'Moving Avg'!D1738</f>
        <v>2.1762400000000004</v>
      </c>
      <c r="G1738" s="2">
        <f>'Moving Avg'!F1738</f>
        <v>2.1849800000000004</v>
      </c>
      <c r="H1738" s="2">
        <f>'Moving Avg'!G1738</f>
        <v>2.1644680000000007</v>
      </c>
      <c r="I1738" s="2">
        <f>'Moving Avg'!H1738</f>
        <v>2.0816324999999991</v>
      </c>
      <c r="J1738" s="5" t="str">
        <f>OBV!F1738</f>
        <v>BULLISH</v>
      </c>
      <c r="K1738" s="5" t="str">
        <f>OBV!G1738</f>
        <v>NEUTRAL</v>
      </c>
      <c r="L1738" s="5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2.1537999999999999</v>
      </c>
      <c r="C1739" s="2">
        <f>RSI!I1739</f>
        <v>45.42113971233627</v>
      </c>
      <c r="D1739" s="2">
        <f>MACD!E1739</f>
        <v>1.7341611831786174E-2</v>
      </c>
      <c r="E1739" s="2">
        <f>MACD!F1739</f>
        <v>1.2416461406275201E-2</v>
      </c>
      <c r="F1739" s="2">
        <f>'Moving Avg'!D1739</f>
        <v>2.1717599999999999</v>
      </c>
      <c r="G1739" s="2">
        <f>'Moving Avg'!F1739</f>
        <v>2.18072</v>
      </c>
      <c r="H1739" s="2">
        <f>'Moving Avg'!G1739</f>
        <v>2.1662640000000004</v>
      </c>
      <c r="I1739" s="2">
        <f>'Moving Avg'!H1739</f>
        <v>2.081107499999999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2.1671999999999998</v>
      </c>
      <c r="C1740" s="2">
        <f>RSI!I1740</f>
        <v>48.425255889231842</v>
      </c>
      <c r="D1740" s="2">
        <f>MACD!E1740</f>
        <v>2.162334194849036E-2</v>
      </c>
      <c r="E1740" s="2">
        <f>MACD!F1740</f>
        <v>1.4257837514718232E-2</v>
      </c>
      <c r="F1740" s="2">
        <f>'Moving Avg'!D1740</f>
        <v>2.1654599999999999</v>
      </c>
      <c r="G1740" s="2">
        <f>'Moving Avg'!F1740</f>
        <v>2.1791450000000001</v>
      </c>
      <c r="H1740" s="2">
        <f>'Moving Avg'!G1740</f>
        <v>2.1683280000000007</v>
      </c>
      <c r="I1740" s="2">
        <f>'Moving Avg'!H1740</f>
        <v>2.0804144999999989</v>
      </c>
      <c r="J1740" s="5" t="str">
        <f>OBV!F1740</f>
        <v>BEARISH</v>
      </c>
      <c r="K1740" s="5" t="str">
        <f>OBV!G1740</f>
        <v>NEUTRAL</v>
      </c>
      <c r="L1740" s="5" t="str">
        <f>OBV!H1740</f>
        <v>CONFIRMED BEARISH</v>
      </c>
    </row>
    <row r="1741" spans="1:12" ht="13.5" x14ac:dyDescent="0.25">
      <c r="A1741" s="3">
        <f>RSI!A1741</f>
        <v>44844</v>
      </c>
      <c r="B1741" s="2">
        <f>RSI!B1741</f>
        <v>2.1671999999999998</v>
      </c>
      <c r="C1741" s="2">
        <f>RSI!I1741</f>
        <v>48.425255889231842</v>
      </c>
      <c r="D1741" s="2">
        <f>MACD!E1741</f>
        <v>1.9771439994928031E-2</v>
      </c>
      <c r="E1741" s="2">
        <f>MACD!F1741</f>
        <v>1.5360558010760191E-2</v>
      </c>
      <c r="F1741" s="2">
        <f>'Moving Avg'!D1741</f>
        <v>2.1591599999999995</v>
      </c>
      <c r="G1741" s="2">
        <f>'Moving Avg'!F1741</f>
        <v>2.1775699999999998</v>
      </c>
      <c r="H1741" s="2">
        <f>'Moving Avg'!G1741</f>
        <v>2.1694940000000003</v>
      </c>
      <c r="I1741" s="2">
        <f>'Moving Avg'!H1741</f>
        <v>2.0797639999999991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2.1671999999999998</v>
      </c>
      <c r="C1742" s="2">
        <f>RSI!I1742</f>
        <v>48.425255889231849</v>
      </c>
      <c r="D1742" s="2">
        <f>MACD!E1742</f>
        <v>1.4110588720827266E-2</v>
      </c>
      <c r="E1742" s="2">
        <f>MACD!F1742</f>
        <v>1.5110564152773608E-2</v>
      </c>
      <c r="F1742" s="2">
        <f>'Moving Avg'!D1742</f>
        <v>2.1618399999999998</v>
      </c>
      <c r="G1742" s="2">
        <f>'Moving Avg'!F1742</f>
        <v>2.1782399999999997</v>
      </c>
      <c r="H1742" s="2">
        <f>'Moving Avg'!G1742</f>
        <v>2.1705700000000001</v>
      </c>
      <c r="I1742" s="2">
        <f>'Moving Avg'!H1742</f>
        <v>2.0792634999999988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</row>
    <row r="1743" spans="1:12" ht="13.5" x14ac:dyDescent="0.25">
      <c r="A1743" s="3">
        <f>RSI!A1743</f>
        <v>44846</v>
      </c>
      <c r="B1743" s="2">
        <f>RSI!B1743</f>
        <v>2.1537999999999999</v>
      </c>
      <c r="C1743" s="2">
        <f>RSI!I1743</f>
        <v>45.310358062560809</v>
      </c>
      <c r="D1743" s="2">
        <f>MACD!E1743</f>
        <v>1.0354530443731136E-2</v>
      </c>
      <c r="E1743" s="2">
        <f>MACD!F1743</f>
        <v>1.4159357410965114E-2</v>
      </c>
      <c r="F1743" s="2">
        <f>'Moving Avg'!D1743</f>
        <v>2.1618399999999998</v>
      </c>
      <c r="G1743" s="2">
        <f>'Moving Avg'!F1743</f>
        <v>2.1757749999999998</v>
      </c>
      <c r="H1743" s="2">
        <f>'Moving Avg'!G1743</f>
        <v>2.171468</v>
      </c>
      <c r="I1743" s="2">
        <f>'Moving Avg'!H1743</f>
        <v>2.0789099999999987</v>
      </c>
      <c r="J1743" s="5" t="str">
        <f>OBV!F1743</f>
        <v>BEARISH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2.1627999999999998</v>
      </c>
      <c r="C1744" s="2">
        <f>RSI!I1744</f>
        <v>47.741718789691483</v>
      </c>
      <c r="D1744" s="2">
        <f>MACD!E1744</f>
        <v>1.0073236574851929E-2</v>
      </c>
      <c r="E1744" s="2">
        <f>MACD!F1744</f>
        <v>1.3342133243742478E-2</v>
      </c>
      <c r="F1744" s="2">
        <f>'Moving Avg'!D1744</f>
        <v>2.16364</v>
      </c>
      <c r="G1744" s="2">
        <f>'Moving Avg'!F1744</f>
        <v>2.1739799999999998</v>
      </c>
      <c r="H1744" s="2">
        <f>'Moving Avg'!G1744</f>
        <v>2.1720960000000002</v>
      </c>
      <c r="I1744" s="2">
        <f>'Moving Avg'!H1744</f>
        <v>2.0786439999999984</v>
      </c>
      <c r="J1744" s="5" t="str">
        <f>OBV!F1744</f>
        <v>BEARISH</v>
      </c>
      <c r="K1744" s="5" t="str">
        <f>OBV!G1744</f>
        <v>NEUTRAL</v>
      </c>
      <c r="L1744" s="5" t="str">
        <f>OBV!H1744</f>
        <v>BEARISH DIVERGENCE</v>
      </c>
    </row>
    <row r="1745" spans="1:12" ht="13.5" x14ac:dyDescent="0.25">
      <c r="A1745" s="3">
        <f>RSI!A1745</f>
        <v>44848</v>
      </c>
      <c r="B1745" s="2">
        <f>RSI!B1745</f>
        <v>2.1537999999999999</v>
      </c>
      <c r="C1745" s="2">
        <f>RSI!I1745</f>
        <v>45.56041251598274</v>
      </c>
      <c r="D1745" s="2">
        <f>MACD!E1745</f>
        <v>1.4018966602654892E-2</v>
      </c>
      <c r="E1745" s="2">
        <f>MACD!F1745</f>
        <v>1.3477499915524962E-2</v>
      </c>
      <c r="F1745" s="2">
        <f>'Moving Avg'!D1745</f>
        <v>2.1609600000000002</v>
      </c>
      <c r="G1745" s="2">
        <f>'Moving Avg'!F1745</f>
        <v>2.1726349999999996</v>
      </c>
      <c r="H1745" s="2">
        <f>'Moving Avg'!G1745</f>
        <v>2.1726340000000004</v>
      </c>
      <c r="I1745" s="2">
        <f>'Moving Avg'!H1745</f>
        <v>2.0787179999999981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2.1537999999999999</v>
      </c>
      <c r="C1746" s="2">
        <f>RSI!I1746</f>
        <v>45.560412515982748</v>
      </c>
      <c r="D1746" s="2">
        <f>MACD!E1746</f>
        <v>1.7462271136088336E-2</v>
      </c>
      <c r="E1746" s="2">
        <f>MACD!F1746</f>
        <v>1.4274454159637637E-2</v>
      </c>
      <c r="F1746" s="2">
        <f>'Moving Avg'!D1746</f>
        <v>2.15828</v>
      </c>
      <c r="G1746" s="2">
        <f>'Moving Avg'!F1746</f>
        <v>2.1726349999999992</v>
      </c>
      <c r="H1746" s="2">
        <f>'Moving Avg'!G1746</f>
        <v>2.1730820000000004</v>
      </c>
      <c r="I1746" s="2">
        <f>'Moving Avg'!H1746</f>
        <v>2.0788134999999976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2.1493000000000002</v>
      </c>
      <c r="C1747" s="2">
        <f>RSI!I1747</f>
        <v>44.384462310789765</v>
      </c>
      <c r="D1747" s="2">
        <f>MACD!E1747</f>
        <v>1.389833854962097E-2</v>
      </c>
      <c r="E1747" s="2">
        <f>MACD!F1747</f>
        <v>1.4199231037634303E-2</v>
      </c>
      <c r="F1747" s="2">
        <f>'Moving Avg'!D1747</f>
        <v>2.1547000000000001</v>
      </c>
      <c r="G1747" s="2">
        <f>'Moving Avg'!F1747</f>
        <v>2.1724099999999993</v>
      </c>
      <c r="H1747" s="2">
        <f>'Moving Avg'!G1747</f>
        <v>2.1747879999999999</v>
      </c>
      <c r="I1747" s="2">
        <f>'Moving Avg'!H1747</f>
        <v>2.0786724999999975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2.1537999999999999</v>
      </c>
      <c r="C1748" s="2">
        <f>RSI!I1748</f>
        <v>45.888556682039898</v>
      </c>
      <c r="D1748" s="2">
        <f>MACD!E1748</f>
        <v>1.0665646767635373E-2</v>
      </c>
      <c r="E1748" s="2">
        <f>MACD!F1748</f>
        <v>1.3492514183634518E-2</v>
      </c>
      <c r="F1748" s="2">
        <f>'Moving Avg'!D1748</f>
        <v>2.1547000000000001</v>
      </c>
      <c r="G1748" s="2">
        <f>'Moving Avg'!F1748</f>
        <v>2.16927</v>
      </c>
      <c r="H1748" s="2">
        <f>'Moving Avg'!G1748</f>
        <v>2.1753260000000001</v>
      </c>
      <c r="I1748" s="2">
        <f>'Moving Avg'!H1748</f>
        <v>2.0786184999999975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2.1269</v>
      </c>
      <c r="C1749" s="2">
        <f>RSI!I1749</f>
        <v>39.083965786814247</v>
      </c>
      <c r="D1749" s="2">
        <f>MACD!E1749</f>
        <v>1.000395780149077E-2</v>
      </c>
      <c r="E1749" s="2">
        <f>MACD!F1749</f>
        <v>1.279480290720577E-2</v>
      </c>
      <c r="F1749" s="2">
        <f>'Moving Avg'!D1749</f>
        <v>2.1475200000000001</v>
      </c>
      <c r="G1749" s="2">
        <f>'Moving Avg'!F1749</f>
        <v>2.1647849999999997</v>
      </c>
      <c r="H1749" s="2">
        <f>'Moving Avg'!G1749</f>
        <v>2.1751480000000005</v>
      </c>
      <c r="I1749" s="2">
        <f>'Moving Avg'!H1749</f>
        <v>2.0781304999999977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2.0550999999999999</v>
      </c>
      <c r="C1750" s="2">
        <f>RSI!I1750</f>
        <v>27.403493544395829</v>
      </c>
      <c r="D1750" s="2">
        <f>MACD!E1750</f>
        <v>1.7058144989821944E-2</v>
      </c>
      <c r="E1750" s="2">
        <f>MACD!F1750</f>
        <v>1.3647471323729007E-2</v>
      </c>
      <c r="F1750" s="2">
        <f>'Moving Avg'!D1750</f>
        <v>2.12778</v>
      </c>
      <c r="G1750" s="2">
        <f>'Moving Avg'!F1750</f>
        <v>2.1567099999999999</v>
      </c>
      <c r="H1750" s="2">
        <f>'Moving Avg'!G1750</f>
        <v>2.1728160000000001</v>
      </c>
      <c r="I1750" s="2">
        <f>'Moving Avg'!H1750</f>
        <v>2.0774969999999975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</row>
    <row r="1751" spans="1:12" ht="13.5" x14ac:dyDescent="0.25">
      <c r="A1751" s="3">
        <f>RSI!A1751</f>
        <v>44858</v>
      </c>
      <c r="B1751" s="2">
        <f>RSI!B1751</f>
        <v>2.0192000000000001</v>
      </c>
      <c r="C1751" s="2">
        <f>RSI!I1751</f>
        <v>23.604931612874879</v>
      </c>
      <c r="D1751" s="2">
        <f>MACD!E1751</f>
        <v>2.6327287146037825E-2</v>
      </c>
      <c r="E1751" s="2">
        <f>MACD!F1751</f>
        <v>1.6183434488190773E-2</v>
      </c>
      <c r="F1751" s="2">
        <f>'Moving Avg'!D1751</f>
        <v>2.1008599999999999</v>
      </c>
      <c r="G1751" s="2">
        <f>'Moving Avg'!F1751</f>
        <v>2.1486349999999996</v>
      </c>
      <c r="H1751" s="2">
        <f>'Moving Avg'!G1751</f>
        <v>2.1701239999999999</v>
      </c>
      <c r="I1751" s="2">
        <f>'Moving Avg'!H1751</f>
        <v>2.0766839999999975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2.0461</v>
      </c>
      <c r="C1752" s="2">
        <f>RSI!I1752</f>
        <v>31.290445735408937</v>
      </c>
      <c r="D1752" s="2">
        <f>MACD!E1752</f>
        <v>3.2983426588702347E-2</v>
      </c>
      <c r="E1752" s="2">
        <f>MACD!F1752</f>
        <v>1.954343290829309E-2</v>
      </c>
      <c r="F1752" s="2">
        <f>'Moving Avg'!D1752</f>
        <v>2.0802199999999997</v>
      </c>
      <c r="G1752" s="2">
        <f>'Moving Avg'!F1752</f>
        <v>2.1432500000000005</v>
      </c>
      <c r="H1752" s="2">
        <f>'Moving Avg'!G1752</f>
        <v>2.16797</v>
      </c>
      <c r="I1752" s="2">
        <f>'Moving Avg'!H1752</f>
        <v>2.0760054999999977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2.1223999999999998</v>
      </c>
      <c r="C1753" s="2">
        <f>RSI!I1753</f>
        <v>47.441688552939745</v>
      </c>
      <c r="D1753" s="2">
        <f>MACD!E1753</f>
        <v>3.1489137814850299E-2</v>
      </c>
      <c r="E1753" s="2">
        <f>MACD!F1753</f>
        <v>2.1932573889604533E-2</v>
      </c>
      <c r="F1753" s="2">
        <f>'Moving Avg'!D1753</f>
        <v>2.0739399999999995</v>
      </c>
      <c r="G1753" s="2">
        <f>'Moving Avg'!F1753</f>
        <v>2.14168</v>
      </c>
      <c r="H1753" s="2">
        <f>'Moving Avg'!G1753</f>
        <v>2.1669839999999998</v>
      </c>
      <c r="I1753" s="2">
        <f>'Moving Avg'!H1753</f>
        <v>2.075708499999998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2.1223999999999998</v>
      </c>
      <c r="C1754" s="2">
        <f>RSI!I1754</f>
        <v>47.441688552939745</v>
      </c>
      <c r="D1754" s="2">
        <f>MACD!E1754</f>
        <v>3.1701998316079116E-2</v>
      </c>
      <c r="E1754" s="2">
        <f>MACD!F1754</f>
        <v>2.3886458774899449E-2</v>
      </c>
      <c r="F1754" s="2">
        <f>'Moving Avg'!D1754</f>
        <v>2.0730399999999998</v>
      </c>
      <c r="G1754" s="2">
        <f>'Moving Avg'!F1754</f>
        <v>2.1389900000000002</v>
      </c>
      <c r="H1754" s="2">
        <f>'Moving Avg'!G1754</f>
        <v>2.1660880000000002</v>
      </c>
      <c r="I1754" s="2">
        <f>'Moving Avg'!H1754</f>
        <v>2.0753044999999979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2.1223999999999998</v>
      </c>
      <c r="C1755" s="2">
        <f>RSI!I1755</f>
        <v>47.441688552939752</v>
      </c>
      <c r="D1755" s="2">
        <f>MACD!E1755</f>
        <v>3.0583276505747659E-2</v>
      </c>
      <c r="E1755" s="2">
        <f>MACD!F1755</f>
        <v>2.5225822321069093E-2</v>
      </c>
      <c r="F1755" s="2">
        <f>'Moving Avg'!D1755</f>
        <v>2.0865</v>
      </c>
      <c r="G1755" s="2">
        <f>'Moving Avg'!F1755</f>
        <v>2.1351749999999998</v>
      </c>
      <c r="H1755" s="2">
        <f>'Moving Avg'!G1755</f>
        <v>2.1651919999999998</v>
      </c>
      <c r="I1755" s="2">
        <f>'Moving Avg'!H1755</f>
        <v>2.0752214999999983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2.1223999999999998</v>
      </c>
      <c r="C1756" s="2">
        <f>RSI!I1756</f>
        <v>47.441688552939752</v>
      </c>
      <c r="D1756" s="2">
        <f>MACD!E1756</f>
        <v>2.971609244915463E-2</v>
      </c>
      <c r="E1756" s="2">
        <f>MACD!F1756</f>
        <v>2.6123876346686201E-2</v>
      </c>
      <c r="F1756" s="2">
        <f>'Moving Avg'!D1756</f>
        <v>2.1071399999999998</v>
      </c>
      <c r="G1756" s="2">
        <f>'Moving Avg'!F1756</f>
        <v>2.1313599999999999</v>
      </c>
      <c r="H1756" s="2">
        <f>'Moving Avg'!G1756</f>
        <v>2.1642059999999996</v>
      </c>
      <c r="I1756" s="2">
        <f>'Moving Avg'!H1756</f>
        <v>2.0748174999999982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</row>
    <row r="1757" spans="1:12" ht="13.5" x14ac:dyDescent="0.25">
      <c r="A1757" s="3">
        <f>RSI!A1757</f>
        <v>44866</v>
      </c>
      <c r="B1757" s="2">
        <f>RSI!B1757</f>
        <v>2.1223999999999998</v>
      </c>
      <c r="C1757" s="2">
        <f>RSI!I1757</f>
        <v>47.441688552939759</v>
      </c>
      <c r="D1757" s="2">
        <f>MACD!E1757</f>
        <v>2.8363556878329366E-2</v>
      </c>
      <c r="E1757" s="2">
        <f>MACD!F1757</f>
        <v>2.6571812453014838E-2</v>
      </c>
      <c r="F1757" s="2">
        <f>'Moving Avg'!D1757</f>
        <v>2.1223999999999998</v>
      </c>
      <c r="G1757" s="2">
        <f>'Moving Avg'!F1757</f>
        <v>2.1297899999999998</v>
      </c>
      <c r="H1757" s="2">
        <f>'Moving Avg'!G1757</f>
        <v>2.1635779999999998</v>
      </c>
      <c r="I1757" s="2">
        <f>'Moving Avg'!H1757</f>
        <v>2.0749484999999983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</row>
    <row r="1758" spans="1:12" ht="13.5" x14ac:dyDescent="0.25">
      <c r="A1758" s="3">
        <f>RSI!A1758</f>
        <v>44867</v>
      </c>
      <c r="B1758" s="2">
        <f>RSI!B1758</f>
        <v>2.0192000000000001</v>
      </c>
      <c r="C1758" s="2">
        <f>RSI!I1758</f>
        <v>32.48229240969782</v>
      </c>
      <c r="D1758" s="2">
        <f>MACD!E1758</f>
        <v>3.5623951438185752E-2</v>
      </c>
      <c r="E1758" s="2">
        <f>MACD!F1758</f>
        <v>2.8382240250049019E-2</v>
      </c>
      <c r="F1758" s="2">
        <f>'Moving Avg'!D1758</f>
        <v>2.1017599999999996</v>
      </c>
      <c r="G1758" s="2">
        <f>'Moving Avg'!F1758</f>
        <v>2.1230599999999997</v>
      </c>
      <c r="H1758" s="2">
        <f>'Moving Avg'!G1758</f>
        <v>2.1609759999999998</v>
      </c>
      <c r="I1758" s="2">
        <f>'Moving Avg'!H1758</f>
        <v>2.0746704999999985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2.0192000000000001</v>
      </c>
      <c r="C1759" s="2">
        <f>RSI!I1759</f>
        <v>32.48229240969782</v>
      </c>
      <c r="D1759" s="2">
        <f>MACD!E1759</f>
        <v>3.8301765393193854E-2</v>
      </c>
      <c r="E1759" s="2">
        <f>MACD!F1759</f>
        <v>3.0366145278677988E-2</v>
      </c>
      <c r="F1759" s="2">
        <f>'Moving Avg'!D1759</f>
        <v>2.0811199999999999</v>
      </c>
      <c r="G1759" s="2">
        <f>'Moving Avg'!F1759</f>
        <v>2.1163299999999996</v>
      </c>
      <c r="H1759" s="2">
        <f>'Moving Avg'!G1759</f>
        <v>2.1584639999999995</v>
      </c>
      <c r="I1759" s="2">
        <f>'Moving Avg'!H1759</f>
        <v>2.0743284999999987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2.0192000000000001</v>
      </c>
      <c r="C1760" s="2">
        <f>RSI!I1760</f>
        <v>32.48229240969782</v>
      </c>
      <c r="D1760" s="2">
        <f>MACD!E1760</f>
        <v>3.0144477005884518E-2</v>
      </c>
      <c r="E1760" s="2">
        <f>MACD!F1760</f>
        <v>3.0321811624119295E-2</v>
      </c>
      <c r="F1760" s="2">
        <f>'Moving Avg'!D1760</f>
        <v>2.0604799999999996</v>
      </c>
      <c r="G1760" s="2">
        <f>'Moving Avg'!F1760</f>
        <v>2.1089299999999995</v>
      </c>
      <c r="H1760" s="2">
        <f>'Moving Avg'!G1760</f>
        <v>2.1557719999999994</v>
      </c>
      <c r="I1760" s="2">
        <f>'Moving Avg'!H1760</f>
        <v>2.0737294999999989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1.9787999999999999</v>
      </c>
      <c r="C1761" s="2">
        <f>RSI!I1761</f>
        <v>28.143336593901779</v>
      </c>
      <c r="D1761" s="2">
        <f>MACD!E1761</f>
        <v>2.1288544770746487E-2</v>
      </c>
      <c r="E1761" s="2">
        <f>MACD!F1761</f>
        <v>2.8515158253444733E-2</v>
      </c>
      <c r="F1761" s="2">
        <f>'Moving Avg'!D1761</f>
        <v>2.0317599999999998</v>
      </c>
      <c r="G1761" s="2">
        <f>'Moving Avg'!F1761</f>
        <v>2.0995099999999995</v>
      </c>
      <c r="H1761" s="2">
        <f>'Moving Avg'!G1761</f>
        <v>2.1522719999999995</v>
      </c>
      <c r="I1761" s="2">
        <f>'Moving Avg'!H1761</f>
        <v>2.0729284999999988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1.9787999999999999</v>
      </c>
      <c r="C1762" s="2">
        <f>RSI!I1762</f>
        <v>28.143336593901779</v>
      </c>
      <c r="D1762" s="2">
        <f>MACD!E1762</f>
        <v>1.8706392224461244E-2</v>
      </c>
      <c r="E1762" s="2">
        <f>MACD!F1762</f>
        <v>2.6553405047648037E-2</v>
      </c>
      <c r="F1762" s="2">
        <f>'Moving Avg'!D1762</f>
        <v>2.0030399999999999</v>
      </c>
      <c r="G1762" s="2">
        <f>'Moving Avg'!F1762</f>
        <v>2.0900899999999996</v>
      </c>
      <c r="H1762" s="2">
        <f>'Moving Avg'!G1762</f>
        <v>2.1488619999999998</v>
      </c>
      <c r="I1762" s="2">
        <f>'Moving Avg'!H1762</f>
        <v>2.0721274999999988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1.9787999999999999</v>
      </c>
      <c r="C1763" s="2">
        <f>RSI!I1763</f>
        <v>28.143336593901779</v>
      </c>
      <c r="D1763" s="2">
        <f>MACD!E1763</f>
        <v>2.8975573081650996E-2</v>
      </c>
      <c r="E1763" s="2">
        <f>MACD!F1763</f>
        <v>2.7037838654448629E-2</v>
      </c>
      <c r="F1763" s="2">
        <f>'Moving Avg'!D1763</f>
        <v>1.9949600000000001</v>
      </c>
      <c r="G1763" s="2">
        <f>'Moving Avg'!F1763</f>
        <v>2.08134</v>
      </c>
      <c r="H1763" s="2">
        <f>'Moving Avg'!G1763</f>
        <v>2.1453620000000004</v>
      </c>
      <c r="I1763" s="2">
        <f>'Moving Avg'!H1763</f>
        <v>2.0713479999999986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2.0865</v>
      </c>
      <c r="C1764" s="2">
        <f>RSI!I1764</f>
        <v>50.263987705185947</v>
      </c>
      <c r="D1764" s="2">
        <f>MACD!E1764</f>
        <v>3.0349711097037435E-2</v>
      </c>
      <c r="E1764" s="2">
        <f>MACD!F1764</f>
        <v>2.770021314296639E-2</v>
      </c>
      <c r="F1764" s="2">
        <f>'Moving Avg'!D1764</f>
        <v>2.0084200000000001</v>
      </c>
      <c r="G1764" s="2">
        <f>'Moving Avg'!F1764</f>
        <v>2.0775250000000001</v>
      </c>
      <c r="H1764" s="2">
        <f>'Moving Avg'!G1764</f>
        <v>2.144196</v>
      </c>
      <c r="I1764" s="2">
        <f>'Moving Avg'!H1764</f>
        <v>2.0710854999999984</v>
      </c>
      <c r="J1764" s="5" t="str">
        <f>OBV!F1764</f>
        <v>BEARISH</v>
      </c>
      <c r="K1764" s="5" t="str">
        <f>OBV!G1764</f>
        <v>NEUTRAL</v>
      </c>
      <c r="L1764" s="5" t="str">
        <f>OBV!H1764</f>
        <v>BEARISH DIVERGENCE</v>
      </c>
    </row>
    <row r="1765" spans="1:12" ht="13.5" x14ac:dyDescent="0.25">
      <c r="A1765" s="3">
        <f>RSI!A1765</f>
        <v>44876</v>
      </c>
      <c r="B1765" s="2">
        <f>RSI!B1765</f>
        <v>2.0865</v>
      </c>
      <c r="C1765" s="2">
        <f>RSI!I1765</f>
        <v>50.263987705185947</v>
      </c>
      <c r="D1765" s="2">
        <f>MACD!E1765</f>
        <v>3.1489566110835643E-2</v>
      </c>
      <c r="E1765" s="2">
        <f>MACD!F1765</f>
        <v>2.8458083736540241E-2</v>
      </c>
      <c r="F1765" s="2">
        <f>'Moving Avg'!D1765</f>
        <v>2.0218800000000003</v>
      </c>
      <c r="G1765" s="2">
        <f>'Moving Avg'!F1765</f>
        <v>2.07416</v>
      </c>
      <c r="H1765" s="2">
        <f>'Moving Avg'!G1765</f>
        <v>2.1424019999999997</v>
      </c>
      <c r="I1765" s="2">
        <f>'Moving Avg'!H1765</f>
        <v>2.0710584999999981</v>
      </c>
      <c r="J1765" s="5" t="str">
        <f>OBV!F1765</f>
        <v>BEARISH</v>
      </c>
      <c r="K1765" s="5" t="str">
        <f>OBV!G1765</f>
        <v>NEUTRAL</v>
      </c>
      <c r="L1765" s="5" t="str">
        <f>OBV!H1765</f>
        <v>BEARISH DIVERGENCE</v>
      </c>
    </row>
    <row r="1766" spans="1:12" ht="13.5" x14ac:dyDescent="0.25">
      <c r="A1766" s="3">
        <f>RSI!A1766</f>
        <v>44879</v>
      </c>
      <c r="B1766" s="2">
        <f>RSI!B1766</f>
        <v>2.0865</v>
      </c>
      <c r="C1766" s="2">
        <f>RSI!I1766</f>
        <v>50.263987705185947</v>
      </c>
      <c r="D1766" s="2">
        <f>MACD!E1766</f>
        <v>3.2432876265682253E-2</v>
      </c>
      <c r="E1766" s="2">
        <f>MACD!F1766</f>
        <v>2.9253042242368646E-2</v>
      </c>
      <c r="F1766" s="2">
        <f>'Moving Avg'!D1766</f>
        <v>2.0434200000000002</v>
      </c>
      <c r="G1766" s="2">
        <f>'Moving Avg'!F1766</f>
        <v>2.0707949999999999</v>
      </c>
      <c r="H1766" s="2">
        <f>'Moving Avg'!G1766</f>
        <v>2.138722</v>
      </c>
      <c r="I1766" s="2">
        <f>'Moving Avg'!H1766</f>
        <v>2.0710099999999985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2.0865</v>
      </c>
      <c r="C1767" s="2">
        <f>RSI!I1767</f>
        <v>50.263987705185947</v>
      </c>
      <c r="D1767" s="2">
        <f>MACD!E1767</f>
        <v>3.3211448309898639E-2</v>
      </c>
      <c r="E1767" s="2">
        <f>MACD!F1767</f>
        <v>3.0044723455874646E-2</v>
      </c>
      <c r="F1767" s="2">
        <f>'Moving Avg'!D1767</f>
        <v>2.0649600000000001</v>
      </c>
      <c r="G1767" s="2">
        <f>'Moving Avg'!F1767</f>
        <v>2.0676550000000002</v>
      </c>
      <c r="H1767" s="2">
        <f>'Moving Avg'!G1767</f>
        <v>2.1350419999999999</v>
      </c>
      <c r="I1767" s="2">
        <f>'Moving Avg'!H1767</f>
        <v>2.0707904999999984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1.9787999999999999</v>
      </c>
      <c r="C1768" s="2">
        <f>RSI!I1768</f>
        <v>35.545714968635338</v>
      </c>
      <c r="D1768" s="2">
        <f>MACD!E1768</f>
        <v>2.5952934118787852E-2</v>
      </c>
      <c r="E1768" s="2">
        <f>MACD!F1768</f>
        <v>2.9226365588457287E-2</v>
      </c>
      <c r="F1768" s="2">
        <f>'Moving Avg'!D1768</f>
        <v>2.0649600000000001</v>
      </c>
      <c r="G1768" s="2">
        <f>'Moving Avg'!F1768</f>
        <v>2.0589050000000002</v>
      </c>
      <c r="H1768" s="2">
        <f>'Moving Avg'!G1768</f>
        <v>2.1292080000000002</v>
      </c>
      <c r="I1768" s="2">
        <f>'Moving Avg'!H1768</f>
        <v>2.0700324999999982</v>
      </c>
      <c r="J1768" s="5" t="str">
        <f>OBV!F1768</f>
        <v>BEARISH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2.0596000000000001</v>
      </c>
      <c r="C1769" s="2">
        <f>RSI!I1769</f>
        <v>47.877030181579563</v>
      </c>
      <c r="D1769" s="2">
        <f>MACD!E1769</f>
        <v>1.4445517768272964E-2</v>
      </c>
      <c r="E1769" s="2">
        <f>MACD!F1769</f>
        <v>2.6270196024420427E-2</v>
      </c>
      <c r="F1769" s="2">
        <f>'Moving Avg'!D1769</f>
        <v>2.05958</v>
      </c>
      <c r="G1769" s="2">
        <f>'Moving Avg'!F1769</f>
        <v>2.0555400000000001</v>
      </c>
      <c r="H1769" s="2">
        <f>'Moving Avg'!G1769</f>
        <v>2.1256199999999996</v>
      </c>
      <c r="I1769" s="2">
        <f>'Moving Avg'!H1769</f>
        <v>2.0696569999999985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</row>
    <row r="1770" spans="1:12" ht="13.5" x14ac:dyDescent="0.25">
      <c r="A1770" s="3">
        <f>RSI!A1770</f>
        <v>44883</v>
      </c>
      <c r="B1770" s="2">
        <f>RSI!B1770</f>
        <v>2.0192000000000001</v>
      </c>
      <c r="C1770" s="2">
        <f>RSI!I1770</f>
        <v>43.405491705179536</v>
      </c>
      <c r="D1770" s="2">
        <f>MACD!E1770</f>
        <v>7.79730817435631E-3</v>
      </c>
      <c r="E1770" s="2">
        <f>MACD!F1770</f>
        <v>2.2575618454407604E-2</v>
      </c>
      <c r="F1770" s="2">
        <f>'Moving Avg'!D1770</f>
        <v>2.0461199999999997</v>
      </c>
      <c r="G1770" s="2">
        <f>'Moving Avg'!F1770</f>
        <v>2.0537450000000002</v>
      </c>
      <c r="H1770" s="2">
        <f>'Moving Avg'!G1770</f>
        <v>2.1220300000000001</v>
      </c>
      <c r="I1770" s="2">
        <f>'Moving Avg'!H1770</f>
        <v>2.0690579999999987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44886</v>
      </c>
      <c r="B1771" s="2">
        <f>RSI!B1771</f>
        <v>1.9966999999999999</v>
      </c>
      <c r="C1771" s="2">
        <f>RSI!I1771</f>
        <v>41.103044922684958</v>
      </c>
      <c r="D1771" s="2">
        <f>MACD!E1771</f>
        <v>-2.0489792074798174E-3</v>
      </c>
      <c r="E1771" s="2">
        <f>MACD!F1771</f>
        <v>1.7650698922030118E-2</v>
      </c>
      <c r="F1771" s="2">
        <f>'Moving Avg'!D1771</f>
        <v>2.0281600000000002</v>
      </c>
      <c r="G1771" s="2">
        <f>'Moving Avg'!F1771</f>
        <v>2.0526200000000001</v>
      </c>
      <c r="H1771" s="2">
        <f>'Moving Avg'!G1771</f>
        <v>2.1179900000000003</v>
      </c>
      <c r="I1771" s="2">
        <f>'Moving Avg'!H1771</f>
        <v>2.0683464999999988</v>
      </c>
      <c r="J1771" s="5" t="str">
        <f>OBV!F1771</f>
        <v>BEARISH</v>
      </c>
      <c r="K1771" s="5" t="str">
        <f>OBV!G1771</f>
        <v>WEAK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1.9966999999999999</v>
      </c>
      <c r="C1772" s="2">
        <f>RSI!I1772</f>
        <v>41.103044922684958</v>
      </c>
      <c r="D1772" s="2">
        <f>MACD!E1772</f>
        <v>-9.9439453418814772E-3</v>
      </c>
      <c r="E1772" s="2">
        <f>MACD!F1772</f>
        <v>1.21317700692478E-2</v>
      </c>
      <c r="F1772" s="2">
        <f>'Moving Avg'!D1772</f>
        <v>2.0102000000000002</v>
      </c>
      <c r="G1772" s="2">
        <f>'Moving Avg'!F1772</f>
        <v>2.0501499999999999</v>
      </c>
      <c r="H1772" s="2">
        <f>'Moving Avg'!G1772</f>
        <v>2.1148480000000003</v>
      </c>
      <c r="I1772" s="2">
        <f>'Moving Avg'!H1772</f>
        <v>2.0676349999999983</v>
      </c>
      <c r="J1772" s="5" t="str">
        <f>OBV!F1772</f>
        <v>BEARISH</v>
      </c>
      <c r="K1772" s="5" t="str">
        <f>OBV!G1772</f>
        <v>WEAK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2.0371000000000001</v>
      </c>
      <c r="C1773" s="2">
        <f>RSI!I1773</f>
        <v>46.961758307982919</v>
      </c>
      <c r="D1773" s="2">
        <f>MACD!E1773</f>
        <v>-1.9212720001690275E-2</v>
      </c>
      <c r="E1773" s="2">
        <f>MACD!F1773</f>
        <v>5.8628720550601855E-3</v>
      </c>
      <c r="F1773" s="2">
        <f>'Moving Avg'!D1773</f>
        <v>2.0218600000000002</v>
      </c>
      <c r="G1773" s="2">
        <f>'Moving Avg'!F1773</f>
        <v>2.0458849999999997</v>
      </c>
      <c r="H1773" s="2">
        <f>'Moving Avg'!G1773</f>
        <v>2.1115280000000003</v>
      </c>
      <c r="I1773" s="2">
        <f>'Moving Avg'!H1773</f>
        <v>2.0671254999999986</v>
      </c>
      <c r="J1773" s="5" t="str">
        <f>OBV!F1773</f>
        <v>BEARISH</v>
      </c>
      <c r="K1773" s="5" t="str">
        <f>OBV!G1773</f>
        <v>WEAK</v>
      </c>
      <c r="L1773" s="5" t="str">
        <f>OBV!H1773</f>
        <v>BEARISH DIVERGENCE</v>
      </c>
    </row>
    <row r="1774" spans="1:12" ht="13.5" x14ac:dyDescent="0.25">
      <c r="A1774" s="3">
        <f>RSI!A1774</f>
        <v>44889</v>
      </c>
      <c r="B1774" s="2">
        <f>RSI!B1774</f>
        <v>1.9833000000000001</v>
      </c>
      <c r="C1774" s="2">
        <f>RSI!I1774</f>
        <v>41.098713289482149</v>
      </c>
      <c r="D1774" s="2">
        <f>MACD!E1774</f>
        <v>-6.365603624028271E-3</v>
      </c>
      <c r="E1774" s="2">
        <f>MACD!F1774</f>
        <v>3.4171769192424943E-3</v>
      </c>
      <c r="F1774" s="2">
        <f>'Moving Avg'!D1774</f>
        <v>2.0065999999999997</v>
      </c>
      <c r="G1774" s="2">
        <f>'Moving Avg'!F1774</f>
        <v>2.0389299999999997</v>
      </c>
      <c r="H1774" s="2">
        <f>'Moving Avg'!G1774</f>
        <v>2.1072200000000003</v>
      </c>
      <c r="I1774" s="2">
        <f>'Moving Avg'!H1774</f>
        <v>2.0663684999999985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1.9833000000000001</v>
      </c>
      <c r="C1775" s="2">
        <f>RSI!I1775</f>
        <v>41.098713289482141</v>
      </c>
      <c r="D1775" s="2">
        <f>MACD!E1775</f>
        <v>4.9484118128750865E-3</v>
      </c>
      <c r="E1775" s="2">
        <f>MACD!F1775</f>
        <v>3.723423897969013E-3</v>
      </c>
      <c r="F1775" s="2">
        <f>'Moving Avg'!D1775</f>
        <v>1.99942</v>
      </c>
      <c r="G1775" s="2">
        <f>'Moving Avg'!F1775</f>
        <v>2.0319750000000001</v>
      </c>
      <c r="H1775" s="2">
        <f>'Moving Avg'!G1775</f>
        <v>2.1032720000000005</v>
      </c>
      <c r="I1775" s="2">
        <f>'Moving Avg'!H1775</f>
        <v>2.0656969999999988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2.0282</v>
      </c>
      <c r="C1776" s="2">
        <f>RSI!I1776</f>
        <v>47.448999514137434</v>
      </c>
      <c r="D1776" s="2">
        <f>MACD!E1776</f>
        <v>1.1606419214290842E-2</v>
      </c>
      <c r="E1776" s="2">
        <f>MACD!F1776</f>
        <v>5.3000229612333791E-3</v>
      </c>
      <c r="F1776" s="2">
        <f>'Moving Avg'!D1776</f>
        <v>2.0057200000000002</v>
      </c>
      <c r="G1776" s="2">
        <f>'Moving Avg'!F1776</f>
        <v>2.0272650000000003</v>
      </c>
      <c r="H1776" s="2">
        <f>'Moving Avg'!G1776</f>
        <v>2.1007600000000002</v>
      </c>
      <c r="I1776" s="2">
        <f>'Moving Avg'!H1776</f>
        <v>2.0652499999999985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2.0865</v>
      </c>
      <c r="C1777" s="2">
        <f>RSI!I1777</f>
        <v>54.333509753683323</v>
      </c>
      <c r="D1777" s="2">
        <f>MACD!E1777</f>
        <v>1.3036408839738556E-2</v>
      </c>
      <c r="E1777" s="2">
        <f>MACD!F1777</f>
        <v>6.8473001369344141E-3</v>
      </c>
      <c r="F1777" s="2">
        <f>'Moving Avg'!D1777</f>
        <v>2.0236800000000001</v>
      </c>
      <c r="G1777" s="2">
        <f>'Moving Avg'!F1777</f>
        <v>2.0254700000000003</v>
      </c>
      <c r="H1777" s="2">
        <f>'Moving Avg'!G1777</f>
        <v>2.0994140000000003</v>
      </c>
      <c r="I1777" s="2">
        <f>'Moving Avg'!H1777</f>
        <v>2.0650944999999989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2.0236999999999998</v>
      </c>
      <c r="C1778" s="2">
        <f>RSI!I1778</f>
        <v>47.165590420689782</v>
      </c>
      <c r="D1778" s="2">
        <f>MACD!E1778</f>
        <v>2.090829100818592E-3</v>
      </c>
      <c r="E1778" s="2">
        <f>MACD!F1778</f>
        <v>5.89600592971125E-3</v>
      </c>
      <c r="F1778" s="2">
        <f>'Moving Avg'!D1778</f>
        <v>2.0209999999999999</v>
      </c>
      <c r="G1778" s="2">
        <f>'Moving Avg'!F1778</f>
        <v>2.0256949999999998</v>
      </c>
      <c r="H1778" s="2">
        <f>'Moving Avg'!G1778</f>
        <v>2.0955560000000006</v>
      </c>
      <c r="I1778" s="2">
        <f>'Moving Avg'!H1778</f>
        <v>2.0647534999999988</v>
      </c>
      <c r="J1778" s="5" t="str">
        <f>OBV!F1778</f>
        <v>BULLISH</v>
      </c>
      <c r="K1778" s="5" t="str">
        <f>OBV!G1778</f>
        <v>NEUTRAL</v>
      </c>
      <c r="L1778" s="5" t="str">
        <f>OBV!H1778</f>
        <v>BULLISH DIVERGENCE</v>
      </c>
    </row>
    <row r="1779" spans="1:12" ht="13.5" x14ac:dyDescent="0.25">
      <c r="A1779" s="3">
        <f>RSI!A1779</f>
        <v>44896</v>
      </c>
      <c r="B1779" s="2">
        <f>RSI!B1779</f>
        <v>2.0819999999999999</v>
      </c>
      <c r="C1779" s="2">
        <f>RSI!I1779</f>
        <v>53.32204606468882</v>
      </c>
      <c r="D1779" s="2">
        <f>MACD!E1779</f>
        <v>1.0919751275815237E-3</v>
      </c>
      <c r="E1779" s="2">
        <f>MACD!F1779</f>
        <v>4.9351997692853051E-3</v>
      </c>
      <c r="F1779" s="2">
        <f>'Moving Avg'!D1779</f>
        <v>2.0407400000000004</v>
      </c>
      <c r="G1779" s="2">
        <f>'Moving Avg'!F1779</f>
        <v>2.0288349999999999</v>
      </c>
      <c r="H1779" s="2">
        <f>'Moving Avg'!G1779</f>
        <v>2.0928640000000005</v>
      </c>
      <c r="I1779" s="2">
        <f>'Moving Avg'!H1779</f>
        <v>2.0645114999999992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</row>
    <row r="1780" spans="1:12" ht="13.5" x14ac:dyDescent="0.25">
      <c r="A1780" s="3">
        <f>RSI!A1780</f>
        <v>44897</v>
      </c>
      <c r="B1780" s="2">
        <f>RSI!B1780</f>
        <v>2.0819999999999999</v>
      </c>
      <c r="C1780" s="2">
        <f>RSI!I1780</f>
        <v>53.32204606468882</v>
      </c>
      <c r="D1780" s="2">
        <f>MACD!E1780</f>
        <v>-6.1737022033314659E-3</v>
      </c>
      <c r="E1780" s="2">
        <f>MACD!F1780</f>
        <v>2.7134193747619514E-3</v>
      </c>
      <c r="F1780" s="2">
        <f>'Moving Avg'!D1780</f>
        <v>2.0604799999999996</v>
      </c>
      <c r="G1780" s="2">
        <f>'Moving Avg'!F1780</f>
        <v>2.0319750000000001</v>
      </c>
      <c r="H1780" s="2">
        <f>'Moving Avg'!G1780</f>
        <v>2.0901720000000004</v>
      </c>
      <c r="I1780" s="2">
        <f>'Moving Avg'!H1780</f>
        <v>2.0643119999999988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</row>
    <row r="1781" spans="1:12" ht="13.5" x14ac:dyDescent="0.25">
      <c r="A1781" s="3">
        <f>RSI!A1781</f>
        <v>44900</v>
      </c>
      <c r="B1781" s="2">
        <f>RSI!B1781</f>
        <v>2.0640000000000001</v>
      </c>
      <c r="C1781" s="2">
        <f>RSI!I1781</f>
        <v>51.186340899181005</v>
      </c>
      <c r="D1781" s="2">
        <f>MACD!E1781</f>
        <v>-1.4639703505860968E-2</v>
      </c>
      <c r="E1781" s="2">
        <f>MACD!F1781</f>
        <v>-7.5720520136263224E-4</v>
      </c>
      <c r="F1781" s="2">
        <f>'Moving Avg'!D1781</f>
        <v>2.0676399999999999</v>
      </c>
      <c r="G1781" s="2">
        <f>'Moving Avg'!F1781</f>
        <v>2.0362350000000005</v>
      </c>
      <c r="H1781" s="2">
        <f>'Moving Avg'!G1781</f>
        <v>2.0878379999999996</v>
      </c>
      <c r="I1781" s="2">
        <f>'Moving Avg'!H1781</f>
        <v>2.0641939999999988</v>
      </c>
      <c r="J1781" s="5" t="str">
        <f>OBV!F1781</f>
        <v>BEARISH</v>
      </c>
      <c r="K1781" s="5" t="str">
        <f>OBV!G1781</f>
        <v>NEUTRAL</v>
      </c>
      <c r="L1781" s="5" t="str">
        <f>OBV!H1781</f>
        <v>BEARISH DIVERGENCE</v>
      </c>
    </row>
    <row r="1782" spans="1:12" ht="13.5" x14ac:dyDescent="0.25">
      <c r="A1782" s="3">
        <f>RSI!A1782</f>
        <v>44901</v>
      </c>
      <c r="B1782" s="2">
        <f>RSI!B1782</f>
        <v>2.1223999999999998</v>
      </c>
      <c r="C1782" s="2">
        <f>RSI!I1782</f>
        <v>57.178960657780195</v>
      </c>
      <c r="D1782" s="2">
        <f>MACD!E1782</f>
        <v>-2.6198653774157421E-2</v>
      </c>
      <c r="E1782" s="2">
        <f>MACD!F1782</f>
        <v>-5.84549491592159E-3</v>
      </c>
      <c r="F1782" s="2">
        <f>'Moving Avg'!D1782</f>
        <v>2.0748199999999999</v>
      </c>
      <c r="G1782" s="2">
        <f>'Moving Avg'!F1782</f>
        <v>2.043415</v>
      </c>
      <c r="H1782" s="2">
        <f>'Moving Avg'!G1782</f>
        <v>2.0872100000000002</v>
      </c>
      <c r="I1782" s="2">
        <f>'Moving Avg'!H1782</f>
        <v>2.064132499999999</v>
      </c>
      <c r="J1782" s="5" t="str">
        <f>OBV!F1782</f>
        <v>BEARISH</v>
      </c>
      <c r="K1782" s="5" t="str">
        <f>OBV!G1782</f>
        <v>NEUTRAL</v>
      </c>
      <c r="L1782" s="5" t="str">
        <f>OBV!H1782</f>
        <v>BEARISH DIVERGENCE</v>
      </c>
    </row>
    <row r="1783" spans="1:12" ht="13.5" x14ac:dyDescent="0.25">
      <c r="A1783" s="3">
        <f>RSI!A1783</f>
        <v>44902</v>
      </c>
      <c r="B1783" s="2">
        <f>RSI!B1783</f>
        <v>2.1987000000000001</v>
      </c>
      <c r="C1783" s="2">
        <f>RSI!I1783</f>
        <v>63.486069390243422</v>
      </c>
      <c r="D1783" s="2">
        <f>MACD!E1783</f>
        <v>-3.5825197103743989E-2</v>
      </c>
      <c r="E1783" s="2">
        <f>MACD!F1783</f>
        <v>-1.1841435353486071E-2</v>
      </c>
      <c r="F1783" s="2">
        <f>'Moving Avg'!D1783</f>
        <v>2.10982</v>
      </c>
      <c r="G1783" s="2">
        <f>'Moving Avg'!F1783</f>
        <v>2.0544099999999998</v>
      </c>
      <c r="H1783" s="2">
        <f>'Moving Avg'!G1783</f>
        <v>2.0881079999999996</v>
      </c>
      <c r="I1783" s="2">
        <f>'Moving Avg'!H1783</f>
        <v>2.0646449999999992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</row>
    <row r="1784" spans="1:12" ht="13.5" x14ac:dyDescent="0.25">
      <c r="A1784" s="3">
        <f>RSI!A1784</f>
        <v>44903</v>
      </c>
      <c r="B1784" s="2">
        <f>RSI!B1784</f>
        <v>2.1537999999999999</v>
      </c>
      <c r="C1784" s="2">
        <f>RSI!I1784</f>
        <v>58.066038084514055</v>
      </c>
      <c r="D1784" s="2">
        <f>MACD!E1784</f>
        <v>-4.9751688919189352E-2</v>
      </c>
      <c r="E1784" s="2">
        <f>MACD!F1784</f>
        <v>-1.9423486066626729E-2</v>
      </c>
      <c r="F1784" s="2">
        <f>'Moving Avg'!D1784</f>
        <v>2.12418</v>
      </c>
      <c r="G1784" s="2">
        <f>'Moving Avg'!F1784</f>
        <v>2.0577749999999999</v>
      </c>
      <c r="H1784" s="2">
        <f>'Moving Avg'!G1784</f>
        <v>2.0876600000000001</v>
      </c>
      <c r="I1784" s="2">
        <f>'Moving Avg'!H1784</f>
        <v>2.0647404999999988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44904</v>
      </c>
      <c r="B1785" s="2">
        <f>RSI!B1785</f>
        <v>2.1537999999999999</v>
      </c>
      <c r="C1785" s="2">
        <f>RSI!I1785</f>
        <v>58.066038084514055</v>
      </c>
      <c r="D1785" s="2">
        <f>MACD!E1785</f>
        <v>-6.2038807134490614E-2</v>
      </c>
      <c r="E1785" s="2">
        <f>MACD!F1785</f>
        <v>-2.794655028019951E-2</v>
      </c>
      <c r="F1785" s="2">
        <f>'Moving Avg'!D1785</f>
        <v>2.1385399999999999</v>
      </c>
      <c r="G1785" s="2">
        <f>'Moving Avg'!F1785</f>
        <v>2.0611399999999995</v>
      </c>
      <c r="H1785" s="2">
        <f>'Moving Avg'!G1785</f>
        <v>2.0867619999999998</v>
      </c>
      <c r="I1785" s="2">
        <f>'Moving Avg'!H1785</f>
        <v>2.064878999999999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</row>
    <row r="1786" spans="1:12" ht="13.5" x14ac:dyDescent="0.25">
      <c r="A1786" s="3">
        <f>RSI!A1786</f>
        <v>44907</v>
      </c>
      <c r="B1786" s="2">
        <f>RSI!B1786</f>
        <v>2.1179000000000001</v>
      </c>
      <c r="C1786" s="2">
        <f>RSI!I1786</f>
        <v>53.806381237078213</v>
      </c>
      <c r="D1786" s="2">
        <f>MACD!E1786</f>
        <v>-6.3334540127852446E-2</v>
      </c>
      <c r="E1786" s="2">
        <f>MACD!F1786</f>
        <v>-3.5024148249730096E-2</v>
      </c>
      <c r="F1786" s="2">
        <f>'Moving Avg'!D1786</f>
        <v>2.1493200000000003</v>
      </c>
      <c r="G1786" s="2">
        <f>'Moving Avg'!F1786</f>
        <v>2.06271</v>
      </c>
      <c r="H1786" s="2">
        <f>'Moving Avg'!G1786</f>
        <v>2.0851459999999999</v>
      </c>
      <c r="I1786" s="2">
        <f>'Moving Avg'!H1786</f>
        <v>2.0647734999999985</v>
      </c>
      <c r="J1786" s="5" t="str">
        <f>OBV!F1786</f>
        <v>BEARISH</v>
      </c>
      <c r="K1786" s="5" t="str">
        <f>OBV!G1786</f>
        <v>WEAK</v>
      </c>
      <c r="L1786" s="5" t="str">
        <f>OBV!H1786</f>
        <v>BEARISH DIVERGENCE</v>
      </c>
    </row>
    <row r="1787" spans="1:12" ht="13.5" x14ac:dyDescent="0.25">
      <c r="A1787" s="3">
        <f>RSI!A1787</f>
        <v>44908</v>
      </c>
      <c r="B1787" s="2">
        <f>RSI!B1787</f>
        <v>2.1583000000000001</v>
      </c>
      <c r="C1787" s="2">
        <f>RSI!I1787</f>
        <v>57.577899284930716</v>
      </c>
      <c r="D1787" s="2">
        <f>MACD!E1787</f>
        <v>-5.8673538454527829E-2</v>
      </c>
      <c r="E1787" s="2">
        <f>MACD!F1787</f>
        <v>-3.9754026290689644E-2</v>
      </c>
      <c r="F1787" s="2">
        <f>'Moving Avg'!D1787</f>
        <v>2.1565000000000003</v>
      </c>
      <c r="G1787" s="2">
        <f>'Moving Avg'!F1787</f>
        <v>2.0662999999999996</v>
      </c>
      <c r="H1787" s="2">
        <f>'Moving Avg'!G1787</f>
        <v>2.0852360000000001</v>
      </c>
      <c r="I1787" s="2">
        <f>'Moving Avg'!H1787</f>
        <v>2.0648699999999987</v>
      </c>
      <c r="J1787" s="5" t="str">
        <f>OBV!F1787</f>
        <v>BEARISH</v>
      </c>
      <c r="K1787" s="5" t="str">
        <f>OBV!G1787</f>
        <v>WEAK</v>
      </c>
      <c r="L1787" s="5" t="str">
        <f>OBV!H1787</f>
        <v>BEARISH DIVERGENCE</v>
      </c>
    </row>
    <row r="1788" spans="1:12" ht="13.5" x14ac:dyDescent="0.25">
      <c r="A1788" s="3">
        <f>RSI!A1788</f>
        <v>44909</v>
      </c>
      <c r="B1788" s="2">
        <f>RSI!B1788</f>
        <v>2.1537999999999999</v>
      </c>
      <c r="C1788" s="2">
        <f>RSI!I1788</f>
        <v>57.019463598248635</v>
      </c>
      <c r="D1788" s="2">
        <f>MACD!E1788</f>
        <v>-6.4499550950304574E-2</v>
      </c>
      <c r="E1788" s="2">
        <f>MACD!F1788</f>
        <v>-4.470313122261263E-2</v>
      </c>
      <c r="F1788" s="2">
        <f>'Moving Avg'!D1788</f>
        <v>2.1475200000000001</v>
      </c>
      <c r="G1788" s="2">
        <f>'Moving Avg'!F1788</f>
        <v>2.0750499999999996</v>
      </c>
      <c r="H1788" s="2">
        <f>'Moving Avg'!G1788</f>
        <v>2.0852360000000001</v>
      </c>
      <c r="I1788" s="2">
        <f>'Moving Avg'!H1788</f>
        <v>2.0651364999999986</v>
      </c>
      <c r="J1788" s="5" t="str">
        <f>OBV!F1788</f>
        <v>BEARISH</v>
      </c>
      <c r="K1788" s="5" t="str">
        <f>OBV!G1788</f>
        <v>WEAK</v>
      </c>
      <c r="L1788" s="5" t="str">
        <f>OBV!H1788</f>
        <v>CONFIRMED BEARISH</v>
      </c>
    </row>
    <row r="1789" spans="1:12" ht="13.5" x14ac:dyDescent="0.25">
      <c r="A1789" s="3">
        <f>RSI!A1789</f>
        <v>44910</v>
      </c>
      <c r="B1789" s="2">
        <f>RSI!B1789</f>
        <v>2.0640000000000001</v>
      </c>
      <c r="C1789" s="2">
        <f>RSI!I1789</f>
        <v>47.184641390355189</v>
      </c>
      <c r="D1789" s="2">
        <f>MACD!E1789</f>
        <v>-5.4190591498843865E-2</v>
      </c>
      <c r="E1789" s="2">
        <f>MACD!F1789</f>
        <v>-4.6600623277858876E-2</v>
      </c>
      <c r="F1789" s="2">
        <f>'Moving Avg'!D1789</f>
        <v>2.1295600000000001</v>
      </c>
      <c r="G1789" s="2">
        <f>'Moving Avg'!F1789</f>
        <v>2.0752699999999993</v>
      </c>
      <c r="H1789" s="2">
        <f>'Moving Avg'!G1789</f>
        <v>2.08344</v>
      </c>
      <c r="I1789" s="2">
        <f>'Moving Avg'!H1789</f>
        <v>2.0649754999999992</v>
      </c>
      <c r="J1789" s="5" t="str">
        <f>OBV!F1789</f>
        <v>BEARISH</v>
      </c>
      <c r="K1789" s="5" t="str">
        <f>OBV!G1789</f>
        <v>WEAK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2.0236999999999998</v>
      </c>
      <c r="C1790" s="2">
        <f>RSI!I1790</f>
        <v>43.55398864883977</v>
      </c>
      <c r="D1790" s="2">
        <f>MACD!E1790</f>
        <v>-4.230590142719981E-2</v>
      </c>
      <c r="E1790" s="2">
        <f>MACD!F1790</f>
        <v>-4.5741678907727061E-2</v>
      </c>
      <c r="F1790" s="2">
        <f>'Moving Avg'!D1790</f>
        <v>2.1035399999999997</v>
      </c>
      <c r="G1790" s="2">
        <f>'Moving Avg'!F1790</f>
        <v>2.0754949999999996</v>
      </c>
      <c r="H1790" s="2">
        <f>'Moving Avg'!G1790</f>
        <v>2.0805699999999998</v>
      </c>
      <c r="I1790" s="2">
        <f>'Moving Avg'!H1790</f>
        <v>2.0646129999999987</v>
      </c>
      <c r="J1790" s="5" t="str">
        <f>OBV!F1790</f>
        <v>BEARISH</v>
      </c>
      <c r="K1790" s="5" t="str">
        <f>OBV!G1790</f>
        <v>WEAK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1.9966999999999999</v>
      </c>
      <c r="C1791" s="2">
        <f>RSI!I1791</f>
        <v>41.263173327454524</v>
      </c>
      <c r="D1791" s="2">
        <f>MACD!E1791</f>
        <v>-3.2617259332012427E-2</v>
      </c>
      <c r="E1791" s="2">
        <f>MACD!F1791</f>
        <v>-4.3116794992584133E-2</v>
      </c>
      <c r="F1791" s="2">
        <f>'Moving Avg'!D1791</f>
        <v>2.0792999999999999</v>
      </c>
      <c r="G1791" s="2">
        <f>'Moving Avg'!F1791</f>
        <v>2.0754949999999992</v>
      </c>
      <c r="H1791" s="2">
        <f>'Moving Avg'!G1791</f>
        <v>2.0771599999999997</v>
      </c>
      <c r="I1791" s="2">
        <f>'Moving Avg'!H1791</f>
        <v>2.0641154999999984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2.1089000000000002</v>
      </c>
      <c r="C1792" s="2">
        <f>RSI!I1792</f>
        <v>52.454578589806218</v>
      </c>
      <c r="D1792" s="2">
        <f>MACD!E1792</f>
        <v>-2.321428037615858E-2</v>
      </c>
      <c r="E1792" s="2">
        <f>MACD!F1792</f>
        <v>-3.9136292069299028E-2</v>
      </c>
      <c r="F1792" s="2">
        <f>'Moving Avg'!D1792</f>
        <v>2.06942</v>
      </c>
      <c r="G1792" s="2">
        <f>'Moving Avg'!F1792</f>
        <v>2.0811049999999995</v>
      </c>
      <c r="H1792" s="2">
        <f>'Moving Avg'!G1792</f>
        <v>2.0759940000000001</v>
      </c>
      <c r="I1792" s="2">
        <f>'Moving Avg'!H1792</f>
        <v>2.0641789999999984</v>
      </c>
      <c r="J1792" s="5" t="str">
        <f>OBV!F1792</f>
        <v>BULLISH</v>
      </c>
      <c r="K1792" s="5" t="str">
        <f>OBV!G1792</f>
        <v>NEUTRAL</v>
      </c>
      <c r="L1792" s="5" t="str">
        <f>OBV!H1792</f>
        <v>BULLISH DIVERGENCE</v>
      </c>
    </row>
    <row r="1793" spans="1:12" ht="13.5" x14ac:dyDescent="0.25">
      <c r="A1793" s="3">
        <f>RSI!A1793</f>
        <v>44916</v>
      </c>
      <c r="B1793" s="2">
        <f>RSI!B1793</f>
        <v>2.1089000000000002</v>
      </c>
      <c r="C1793" s="2">
        <f>RSI!I1793</f>
        <v>52.454578589806204</v>
      </c>
      <c r="D1793" s="2">
        <f>MACD!E1793</f>
        <v>-3.6904161756901033E-3</v>
      </c>
      <c r="E1793" s="2">
        <f>MACD!F1793</f>
        <v>-3.2047116890577244E-2</v>
      </c>
      <c r="F1793" s="2">
        <f>'Moving Avg'!D1793</f>
        <v>2.0604400000000003</v>
      </c>
      <c r="G1793" s="2">
        <f>'Moving Avg'!F1793</f>
        <v>2.0846949999999991</v>
      </c>
      <c r="H1793" s="2">
        <f>'Moving Avg'!G1793</f>
        <v>2.0750960000000007</v>
      </c>
      <c r="I1793" s="2">
        <f>'Moving Avg'!H1793</f>
        <v>2.0642639999999988</v>
      </c>
      <c r="J1793" s="5" t="str">
        <f>OBV!F1793</f>
        <v>BULLISH</v>
      </c>
      <c r="K1793" s="5" t="str">
        <f>OBV!G1793</f>
        <v>NEUTRAL</v>
      </c>
      <c r="L1793" s="5" t="str">
        <f>OBV!H1793</f>
        <v>BULLISH DIVERGENCE</v>
      </c>
    </row>
    <row r="1794" spans="1:12" ht="13.5" x14ac:dyDescent="0.25">
      <c r="A1794" s="3">
        <f>RSI!A1794</f>
        <v>44917</v>
      </c>
      <c r="B1794" s="2">
        <f>RSI!B1794</f>
        <v>2.1089000000000002</v>
      </c>
      <c r="C1794" s="2">
        <f>RSI!I1794</f>
        <v>52.454578589806218</v>
      </c>
      <c r="D1794" s="2">
        <f>MACD!E1794</f>
        <v>5.7637841657105504E-3</v>
      </c>
      <c r="E1794" s="2">
        <f>MACD!F1794</f>
        <v>-2.448493667931969E-2</v>
      </c>
      <c r="F1794" s="2">
        <f>'Moving Avg'!D1794</f>
        <v>2.06942</v>
      </c>
      <c r="G1794" s="2">
        <f>'Moving Avg'!F1794</f>
        <v>2.0909749999999994</v>
      </c>
      <c r="H1794" s="2">
        <f>'Moving Avg'!G1794</f>
        <v>2.0740180000000006</v>
      </c>
      <c r="I1794" s="2">
        <f>'Moving Avg'!H1794</f>
        <v>2.0641564999999988</v>
      </c>
      <c r="J1794" s="5" t="str">
        <f>OBV!F1794</f>
        <v>BULLISH</v>
      </c>
      <c r="K1794" s="5" t="str">
        <f>OBV!G1794</f>
        <v>NEUTRAL</v>
      </c>
      <c r="L1794" s="5" t="str">
        <f>OBV!H1794</f>
        <v>CONFIRMED BULLISH</v>
      </c>
    </row>
    <row r="1795" spans="1:12" ht="13.5" x14ac:dyDescent="0.25">
      <c r="A1795" s="3">
        <f>RSI!A1795</f>
        <v>44918</v>
      </c>
      <c r="B1795" s="2">
        <f>RSI!B1795</f>
        <v>2.1089000000000002</v>
      </c>
      <c r="C1795" s="2">
        <f>RSI!I1795</f>
        <v>52.454578589806204</v>
      </c>
      <c r="D1795" s="2">
        <f>MACD!E1795</f>
        <v>1.361691794697073E-2</v>
      </c>
      <c r="E1795" s="2">
        <f>MACD!F1795</f>
        <v>-1.6864565754061606E-2</v>
      </c>
      <c r="F1795" s="2">
        <f>'Moving Avg'!D1795</f>
        <v>2.0864599999999998</v>
      </c>
      <c r="G1795" s="2">
        <f>'Moving Avg'!F1795</f>
        <v>2.0972549999999996</v>
      </c>
      <c r="H1795" s="2">
        <f>'Moving Avg'!G1795</f>
        <v>2.0731200000000003</v>
      </c>
      <c r="I1795" s="2">
        <f>'Moving Avg'!H1795</f>
        <v>2.064027499999999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</row>
    <row r="1796" spans="1:12" ht="13.5" x14ac:dyDescent="0.25">
      <c r="A1796" s="3">
        <f>RSI!A1796</f>
        <v>44921</v>
      </c>
      <c r="B1796" s="2">
        <f>RSI!B1796</f>
        <v>2.1089000000000002</v>
      </c>
      <c r="C1796" s="2">
        <f>RSI!I1796</f>
        <v>52.454578589806218</v>
      </c>
      <c r="D1796" s="2">
        <f>MACD!E1796</f>
        <v>1.4603083525485339E-2</v>
      </c>
      <c r="E1796" s="2">
        <f>MACD!F1796</f>
        <v>-1.0571035898152217E-2</v>
      </c>
      <c r="F1796" s="2">
        <f>'Moving Avg'!D1796</f>
        <v>2.1089000000000002</v>
      </c>
      <c r="G1796" s="2">
        <f>'Moving Avg'!F1796</f>
        <v>2.1012899999999997</v>
      </c>
      <c r="H1796" s="2">
        <f>'Moving Avg'!G1796</f>
        <v>2.0722220000000009</v>
      </c>
      <c r="I1796" s="2">
        <f>'Moving Avg'!H1796</f>
        <v>2.0639839999999992</v>
      </c>
      <c r="J1796" s="5" t="str">
        <f>OBV!F1796</f>
        <v>BULLISH</v>
      </c>
      <c r="K1796" s="5" t="str">
        <f>OBV!G1796</f>
        <v>NEUTRAL</v>
      </c>
      <c r="L1796" s="5" t="str">
        <f>OBV!H1796</f>
        <v>CONFIRMED BULLISH</v>
      </c>
    </row>
    <row r="1797" spans="1:12" ht="13.5" x14ac:dyDescent="0.25">
      <c r="A1797" s="3">
        <f>RSI!A1797</f>
        <v>44922</v>
      </c>
      <c r="B1797" s="2">
        <f>RSI!B1797</f>
        <v>2.1089000000000002</v>
      </c>
      <c r="C1797" s="2">
        <f>RSI!I1797</f>
        <v>52.454578589806218</v>
      </c>
      <c r="D1797" s="2">
        <f>MACD!E1797</f>
        <v>2.1527252186424484E-2</v>
      </c>
      <c r="E1797" s="2">
        <f>MACD!F1797</f>
        <v>-4.1513782812368774E-3</v>
      </c>
      <c r="F1797" s="2">
        <f>'Moving Avg'!D1797</f>
        <v>2.1089000000000002</v>
      </c>
      <c r="G1797" s="2">
        <f>'Moving Avg'!F1797</f>
        <v>2.1024099999999999</v>
      </c>
      <c r="H1797" s="2">
        <f>'Moving Avg'!G1797</f>
        <v>2.0714140000000008</v>
      </c>
      <c r="I1797" s="2">
        <f>'Moving Avg'!H1797</f>
        <v>2.0639404999999993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</row>
    <row r="1798" spans="1:12" ht="13.5" x14ac:dyDescent="0.25">
      <c r="A1798" s="3">
        <f>RSI!A1798</f>
        <v>44923</v>
      </c>
      <c r="B1798" s="2">
        <f>RSI!B1798</f>
        <v>2.1089000000000002</v>
      </c>
      <c r="C1798" s="2">
        <f>RSI!I1798</f>
        <v>52.454578589806225</v>
      </c>
      <c r="D1798" s="2">
        <f>MACD!E1798</f>
        <v>2.6577501112386326E-2</v>
      </c>
      <c r="E1798" s="2">
        <f>MACD!F1798</f>
        <v>1.9943975974877634E-3</v>
      </c>
      <c r="F1798" s="2">
        <f>'Moving Avg'!D1798</f>
        <v>2.1089000000000002</v>
      </c>
      <c r="G1798" s="2">
        <f>'Moving Avg'!F1798</f>
        <v>2.1066699999999998</v>
      </c>
      <c r="H1798" s="2">
        <f>'Moving Avg'!G1798</f>
        <v>2.0705160000000009</v>
      </c>
      <c r="I1798" s="2">
        <f>'Moving Avg'!H1798</f>
        <v>2.0639184999999993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2.1493000000000002</v>
      </c>
      <c r="C1799" s="2">
        <f>RSI!I1799</f>
        <v>57.368072311953988</v>
      </c>
      <c r="D1799" s="2">
        <f>MACD!E1799</f>
        <v>1.3935075044551049E-2</v>
      </c>
      <c r="E1799" s="2">
        <f>MACD!F1799</f>
        <v>4.3825330869004201E-3</v>
      </c>
      <c r="F1799" s="2">
        <f>'Moving Avg'!D1799</f>
        <v>2.1169800000000003</v>
      </c>
      <c r="G1799" s="2">
        <f>'Moving Avg'!F1799</f>
        <v>2.1100349999999999</v>
      </c>
      <c r="H1799" s="2">
        <f>'Moving Avg'!G1799</f>
        <v>2.0709640000000014</v>
      </c>
      <c r="I1799" s="2">
        <f>'Moving Avg'!H1799</f>
        <v>2.0640984999999992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</row>
    <row r="1800" spans="1:12" ht="13.5" x14ac:dyDescent="0.25">
      <c r="A1800" s="3">
        <f>RSI!A1800</f>
        <v>44925</v>
      </c>
      <c r="B1800" s="2">
        <f>RSI!B1800</f>
        <v>2.1314000000000002</v>
      </c>
      <c r="C1800" s="2">
        <f>RSI!I1800</f>
        <v>54.672168731590396</v>
      </c>
      <c r="D1800" s="2">
        <f>MACD!E1800</f>
        <v>-1.9749177441465982E-3</v>
      </c>
      <c r="E1800" s="2">
        <f>MACD!F1800</f>
        <v>3.111042920691017E-3</v>
      </c>
      <c r="F1800" s="2">
        <f>'Moving Avg'!D1800</f>
        <v>2.1214800000000005</v>
      </c>
      <c r="G1800" s="2">
        <f>'Moving Avg'!F1800</f>
        <v>2.1125049999999996</v>
      </c>
      <c r="H1800" s="2">
        <f>'Moving Avg'!G1800</f>
        <v>2.0724900000000011</v>
      </c>
      <c r="I1800" s="2">
        <f>'Moving Avg'!H1800</f>
        <v>2.0641889999999994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2.1314000000000002</v>
      </c>
      <c r="C1801" s="2">
        <f>RSI!I1801</f>
        <v>54.672168731590396</v>
      </c>
      <c r="D1801" s="2">
        <f>MACD!E1801</f>
        <v>-1.9798702205443774E-2</v>
      </c>
      <c r="E1801" s="2">
        <f>MACD!F1801</f>
        <v>-1.4709061045359408E-3</v>
      </c>
      <c r="F1801" s="2">
        <f>'Moving Avg'!D1801</f>
        <v>2.1259799999999998</v>
      </c>
      <c r="G1801" s="2">
        <f>'Moving Avg'!F1801</f>
        <v>2.115875</v>
      </c>
      <c r="H1801" s="2">
        <f>'Moving Avg'!G1801</f>
        <v>2.0747340000000007</v>
      </c>
      <c r="I1801" s="2">
        <f>'Moving Avg'!H1801</f>
        <v>2.0642794999999996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2.1044</v>
      </c>
      <c r="C1802" s="2">
        <f>RSI!I1802</f>
        <v>50.519093947876854</v>
      </c>
      <c r="D1802" s="2">
        <f>MACD!E1802</f>
        <v>-1.5811083738306753E-2</v>
      </c>
      <c r="E1802" s="2">
        <f>MACD!F1802</f>
        <v>-4.3389416312901033E-3</v>
      </c>
      <c r="F1802" s="2">
        <f>'Moving Avg'!D1802</f>
        <v>2.1250800000000001</v>
      </c>
      <c r="G1802" s="2">
        <f>'Moving Avg'!F1802</f>
        <v>2.1149749999999998</v>
      </c>
      <c r="H1802" s="2">
        <f>'Moving Avg'!G1802</f>
        <v>2.0759000000000007</v>
      </c>
      <c r="I1802" s="2">
        <f>'Moving Avg'!H1802</f>
        <v>2.0642134999999997</v>
      </c>
      <c r="J1802" s="5" t="str">
        <f>OBV!F1802</f>
        <v>BULLISH</v>
      </c>
      <c r="K1802" s="5" t="str">
        <f>OBV!G1802</f>
        <v>NEUTRAL</v>
      </c>
      <c r="L1802" s="5" t="str">
        <f>OBV!H1802</f>
        <v>BULLISH DIVERGENCE</v>
      </c>
    </row>
    <row r="1803" spans="1:12" ht="13.5" x14ac:dyDescent="0.25">
      <c r="A1803" s="3">
        <f>RSI!A1803</f>
        <v>44930</v>
      </c>
      <c r="B1803" s="2">
        <f>RSI!B1803</f>
        <v>2.1044</v>
      </c>
      <c r="C1803" s="2">
        <f>RSI!I1803</f>
        <v>50.519093947876854</v>
      </c>
      <c r="D1803" s="2">
        <f>MACD!E1803</f>
        <v>-1.2455415893816824E-2</v>
      </c>
      <c r="E1803" s="2">
        <f>MACD!F1803</f>
        <v>-5.9622364837954474E-3</v>
      </c>
      <c r="F1803" s="2">
        <f>'Moving Avg'!D1803</f>
        <v>2.12418</v>
      </c>
      <c r="G1803" s="2">
        <f>'Moving Avg'!F1803</f>
        <v>2.1102599999999994</v>
      </c>
      <c r="H1803" s="2">
        <f>'Moving Avg'!G1803</f>
        <v>2.0755400000000011</v>
      </c>
      <c r="I1803" s="2">
        <f>'Moving Avg'!H1803</f>
        <v>2.0641474999999994</v>
      </c>
      <c r="J1803" s="5" t="str">
        <f>OBV!F1803</f>
        <v>BULLISH</v>
      </c>
      <c r="K1803" s="5" t="str">
        <f>OBV!G1803</f>
        <v>NEUTRAL</v>
      </c>
      <c r="L1803" s="5" t="str">
        <f>OBV!H1803</f>
        <v>BULLISH DIVERGENCE</v>
      </c>
    </row>
    <row r="1804" spans="1:12" ht="13.5" x14ac:dyDescent="0.25">
      <c r="A1804" s="3">
        <f>RSI!A1804</f>
        <v>44931</v>
      </c>
      <c r="B1804" s="2">
        <f>RSI!B1804</f>
        <v>2.0640000000000001</v>
      </c>
      <c r="C1804" s="2">
        <f>RSI!I1804</f>
        <v>44.635163298074573</v>
      </c>
      <c r="D1804" s="2">
        <f>MACD!E1804</f>
        <v>-6.6405146949279903E-3</v>
      </c>
      <c r="E1804" s="2">
        <f>MACD!F1804</f>
        <v>-6.0978921260219565E-3</v>
      </c>
      <c r="F1804" s="2">
        <f>'Moving Avg'!D1804</f>
        <v>2.1071200000000001</v>
      </c>
      <c r="G1804" s="2">
        <f>'Moving Avg'!F1804</f>
        <v>2.1057699999999997</v>
      </c>
      <c r="H1804" s="2">
        <f>'Moving Avg'!G1804</f>
        <v>2.0743720000000008</v>
      </c>
      <c r="I1804" s="2">
        <f>'Moving Avg'!H1804</f>
        <v>2.0638794999999996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2.0640000000000001</v>
      </c>
      <c r="C1805" s="2">
        <f>RSI!I1805</f>
        <v>44.635163298074573</v>
      </c>
      <c r="D1805" s="2">
        <f>MACD!E1805</f>
        <v>-1.4973241294748973E-3</v>
      </c>
      <c r="E1805" s="2">
        <f>MACD!F1805</f>
        <v>-5.1777785267125452E-3</v>
      </c>
      <c r="F1805" s="2">
        <f>'Moving Avg'!D1805</f>
        <v>2.0936399999999997</v>
      </c>
      <c r="G1805" s="2">
        <f>'Moving Avg'!F1805</f>
        <v>2.1012799999999996</v>
      </c>
      <c r="H1805" s="2">
        <f>'Moving Avg'!G1805</f>
        <v>2.0732040000000005</v>
      </c>
      <c r="I1805" s="2">
        <f>'Moving Avg'!H1805</f>
        <v>2.0636114999999995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2.0415999999999999</v>
      </c>
      <c r="C1806" s="2">
        <f>RSI!I1806</f>
        <v>41.525170144604353</v>
      </c>
      <c r="D1806" s="2">
        <f>MACD!E1806</f>
        <v>4.7202448221419502E-3</v>
      </c>
      <c r="E1806" s="2">
        <f>MACD!F1806</f>
        <v>-3.1981738569416465E-3</v>
      </c>
      <c r="F1806" s="2">
        <f>'Moving Avg'!D1806</f>
        <v>2.0756799999999997</v>
      </c>
      <c r="G1806" s="2">
        <f>'Moving Avg'!F1806</f>
        <v>2.0974649999999997</v>
      </c>
      <c r="H1806" s="2">
        <f>'Moving Avg'!G1806</f>
        <v>2.0715880000000007</v>
      </c>
      <c r="I1806" s="2">
        <f>'Moving Avg'!H1806</f>
        <v>2.0632314999999997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2.0415999999999999</v>
      </c>
      <c r="C1807" s="2">
        <f>RSI!I1807</f>
        <v>41.525170144604346</v>
      </c>
      <c r="D1807" s="2">
        <f>MACD!E1807</f>
        <v>1.0304719130991291E-2</v>
      </c>
      <c r="E1807" s="2">
        <f>MACD!F1807</f>
        <v>-4.9759525935505911E-4</v>
      </c>
      <c r="F1807" s="2">
        <f>'Moving Avg'!D1807</f>
        <v>2.0631200000000001</v>
      </c>
      <c r="G1807" s="2">
        <f>'Moving Avg'!F1807</f>
        <v>2.0916299999999999</v>
      </c>
      <c r="H1807" s="2">
        <f>'Moving Avg'!G1807</f>
        <v>2.0699720000000008</v>
      </c>
      <c r="I1807" s="2">
        <f>'Moving Avg'!H1807</f>
        <v>2.0628514999999998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2.0819999999999999</v>
      </c>
      <c r="C1808" s="2">
        <f>RSI!I1808</f>
        <v>48.963357519473796</v>
      </c>
      <c r="D1808" s="2">
        <f>MACD!E1808</f>
        <v>1.233694579312683E-2</v>
      </c>
      <c r="E1808" s="2">
        <f>MACD!F1808</f>
        <v>2.0693129511413187E-3</v>
      </c>
      <c r="F1808" s="2">
        <f>'Moving Avg'!D1808</f>
        <v>2.0586399999999996</v>
      </c>
      <c r="G1808" s="2">
        <f>'Moving Avg'!F1808</f>
        <v>2.0880400000000003</v>
      </c>
      <c r="H1808" s="2">
        <f>'Moving Avg'!G1808</f>
        <v>2.0712280000000005</v>
      </c>
      <c r="I1808" s="2">
        <f>'Moving Avg'!H1808</f>
        <v>2.0627804999999997</v>
      </c>
      <c r="J1808" s="5" t="str">
        <f>OBV!F1808</f>
        <v>BULLISH</v>
      </c>
      <c r="K1808" s="5" t="str">
        <f>OBV!G1808</f>
        <v>NEUTRAL</v>
      </c>
      <c r="L1808" s="5" t="str">
        <f>OBV!H1808</f>
        <v>BULLISH DIVERGENCE</v>
      </c>
    </row>
    <row r="1809" spans="1:12" ht="13.5" x14ac:dyDescent="0.25">
      <c r="A1809" s="3">
        <f>RSI!A1809</f>
        <v>44938</v>
      </c>
      <c r="B1809" s="2">
        <f>RSI!B1809</f>
        <v>2.0371000000000001</v>
      </c>
      <c r="C1809" s="2">
        <f>RSI!I1809</f>
        <v>42.493815540147367</v>
      </c>
      <c r="D1809" s="2">
        <f>MACD!E1809</f>
        <v>2.3636417442456814E-2</v>
      </c>
      <c r="E1809" s="2">
        <f>MACD!F1809</f>
        <v>6.3827338494044181E-3</v>
      </c>
      <c r="F1809" s="2">
        <f>'Moving Avg'!D1809</f>
        <v>2.0532599999999999</v>
      </c>
      <c r="G1809" s="2">
        <f>'Moving Avg'!F1809</f>
        <v>2.0866950000000002</v>
      </c>
      <c r="H1809" s="2">
        <f>'Moving Avg'!G1809</f>
        <v>2.0715859999999999</v>
      </c>
      <c r="I1809" s="2">
        <f>'Moving Avg'!H1809</f>
        <v>2.0623779999999998</v>
      </c>
      <c r="J1809" s="5" t="str">
        <f>OBV!F1809</f>
        <v>BULLISH</v>
      </c>
      <c r="K1809" s="5" t="str">
        <f>OBV!G1809</f>
        <v>NEUTRAL</v>
      </c>
      <c r="L1809" s="5" t="str">
        <f>OBV!H1809</f>
        <v>BULLISH DIVERGENCE</v>
      </c>
    </row>
    <row r="1810" spans="1:12" ht="13.5" x14ac:dyDescent="0.25">
      <c r="A1810" s="3">
        <f>RSI!A1810</f>
        <v>44939</v>
      </c>
      <c r="B1810" s="2">
        <f>RSI!B1810</f>
        <v>2.0192000000000001</v>
      </c>
      <c r="C1810" s="2">
        <f>RSI!I1810</f>
        <v>40.212651941224657</v>
      </c>
      <c r="D1810" s="2">
        <f>MACD!E1810</f>
        <v>3.207063121395537E-2</v>
      </c>
      <c r="E1810" s="2">
        <f>MACD!F1810</f>
        <v>1.152031332231461E-2</v>
      </c>
      <c r="F1810" s="2">
        <f>'Moving Avg'!D1810</f>
        <v>2.0442999999999998</v>
      </c>
      <c r="G1810" s="2">
        <f>'Moving Avg'!F1810</f>
        <v>2.0864700000000003</v>
      </c>
      <c r="H1810" s="2">
        <f>'Moving Avg'!G1810</f>
        <v>2.0715859999999999</v>
      </c>
      <c r="I1810" s="2">
        <f>'Moving Avg'!H1810</f>
        <v>2.0618859999999999</v>
      </c>
      <c r="J1810" s="5" t="str">
        <f>OBV!F1810</f>
        <v>BULLISH</v>
      </c>
      <c r="K1810" s="5" t="str">
        <f>OBV!G1810</f>
        <v>NEUTRAL</v>
      </c>
      <c r="L1810" s="5" t="str">
        <f>OBV!H1810</f>
        <v>BULLISH DIVERGENCE</v>
      </c>
    </row>
    <row r="1811" spans="1:12" ht="13.5" x14ac:dyDescent="0.25">
      <c r="A1811" s="3">
        <f>RSI!A1811</f>
        <v>44942</v>
      </c>
      <c r="B1811" s="2">
        <f>RSI!B1811</f>
        <v>2.0371000000000001</v>
      </c>
      <c r="C1811" s="2">
        <f>RSI!I1811</f>
        <v>43.480157469550676</v>
      </c>
      <c r="D1811" s="2">
        <f>MACD!E1811</f>
        <v>3.8265862730497702E-2</v>
      </c>
      <c r="E1811" s="2">
        <f>MACD!F1811</f>
        <v>1.6869423203951229E-2</v>
      </c>
      <c r="F1811" s="2">
        <f>'Moving Avg'!D1811</f>
        <v>2.0434000000000001</v>
      </c>
      <c r="G1811" s="2">
        <f>'Moving Avg'!F1811</f>
        <v>2.0884899999999997</v>
      </c>
      <c r="H1811" s="2">
        <f>'Moving Avg'!G1811</f>
        <v>2.0727519999999995</v>
      </c>
      <c r="I1811" s="2">
        <f>'Moving Avg'!H1811</f>
        <v>2.0621040000000006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</row>
    <row r="1812" spans="1:12" ht="13.5" x14ac:dyDescent="0.25">
      <c r="A1812" s="3">
        <f>RSI!A1812</f>
        <v>44943</v>
      </c>
      <c r="B1812" s="2">
        <f>RSI!B1812</f>
        <v>1.9787999999999999</v>
      </c>
      <c r="C1812" s="2">
        <f>RSI!I1812</f>
        <v>36.486025733136955</v>
      </c>
      <c r="D1812" s="2">
        <f>MACD!E1812</f>
        <v>4.3922914628295562E-2</v>
      </c>
      <c r="E1812" s="2">
        <f>MACD!F1812</f>
        <v>2.2280121488820095E-2</v>
      </c>
      <c r="F1812" s="2">
        <f>'Moving Avg'!D1812</f>
        <v>2.03084</v>
      </c>
      <c r="G1812" s="2">
        <f>'Moving Avg'!F1812</f>
        <v>2.081985</v>
      </c>
      <c r="H1812" s="2">
        <f>'Moving Avg'!G1812</f>
        <v>2.0727519999999995</v>
      </c>
      <c r="I1812" s="2">
        <f>'Moving Avg'!H1812</f>
        <v>2.0618380000000003</v>
      </c>
      <c r="J1812" s="5" t="str">
        <f>OBV!F1812</f>
        <v>BULLISH</v>
      </c>
      <c r="K1812" s="5" t="str">
        <f>OBV!G1812</f>
        <v>NEUTRAL</v>
      </c>
      <c r="L1812" s="5" t="str">
        <f>OBV!H1812</f>
        <v>BULLISH DIVERGENCE</v>
      </c>
    </row>
    <row r="1813" spans="1:12" ht="13.5" x14ac:dyDescent="0.25">
      <c r="A1813" s="3">
        <f>RSI!A1813</f>
        <v>44944</v>
      </c>
      <c r="B1813" s="2">
        <f>RSI!B1813</f>
        <v>2.0282</v>
      </c>
      <c r="C1813" s="2">
        <f>RSI!I1813</f>
        <v>44.61568862976852</v>
      </c>
      <c r="D1813" s="2">
        <f>MACD!E1813</f>
        <v>4.5626611532515682E-2</v>
      </c>
      <c r="E1813" s="2">
        <f>MACD!F1813</f>
        <v>2.6949419497559215E-2</v>
      </c>
      <c r="F1813" s="2">
        <f>'Moving Avg'!D1813</f>
        <v>2.0200800000000001</v>
      </c>
      <c r="G1813" s="2">
        <f>'Moving Avg'!F1813</f>
        <v>2.07795</v>
      </c>
      <c r="H1813" s="2">
        <f>'Moving Avg'!G1813</f>
        <v>2.0737399999999995</v>
      </c>
      <c r="I1813" s="2">
        <f>'Moving Avg'!H1813</f>
        <v>2.0620115000000006</v>
      </c>
      <c r="J1813" s="5" t="str">
        <f>OBV!F1813</f>
        <v>BULLISH</v>
      </c>
      <c r="K1813" s="5" t="str">
        <f>OBV!G1813</f>
        <v>NEUTRAL</v>
      </c>
      <c r="L1813" s="5" t="str">
        <f>OBV!H1813</f>
        <v>BULLISH DIVERGENCE</v>
      </c>
    </row>
    <row r="1814" spans="1:12" ht="13.5" x14ac:dyDescent="0.25">
      <c r="A1814" s="3">
        <f>RSI!A1814</f>
        <v>44945</v>
      </c>
      <c r="B1814" s="2">
        <f>RSI!B1814</f>
        <v>2.0371000000000001</v>
      </c>
      <c r="C1814" s="2">
        <f>RSI!I1814</f>
        <v>45.957786293757579</v>
      </c>
      <c r="D1814" s="2">
        <f>MACD!E1814</f>
        <v>4.0435187608101053E-2</v>
      </c>
      <c r="E1814" s="2">
        <f>MACD!F1814</f>
        <v>2.9646573119667584E-2</v>
      </c>
      <c r="F1814" s="2">
        <f>'Moving Avg'!D1814</f>
        <v>2.0200800000000001</v>
      </c>
      <c r="G1814" s="2">
        <f>'Moving Avg'!F1814</f>
        <v>2.07436</v>
      </c>
      <c r="H1814" s="2">
        <f>'Moving Avg'!G1814</f>
        <v>2.0727519999999995</v>
      </c>
      <c r="I1814" s="2">
        <f>'Moving Avg'!H1814</f>
        <v>2.0622295000000004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2.0371000000000001</v>
      </c>
      <c r="C1815" s="2">
        <f>RSI!I1815</f>
        <v>45.957786293757579</v>
      </c>
      <c r="D1815" s="2">
        <f>MACD!E1815</f>
        <v>3.6213585529336179E-2</v>
      </c>
      <c r="E1815" s="2">
        <f>MACD!F1815</f>
        <v>3.0959975601601304E-2</v>
      </c>
      <c r="F1815" s="2">
        <f>'Moving Avg'!D1815</f>
        <v>2.0236600000000005</v>
      </c>
      <c r="G1815" s="2">
        <f>'Moving Avg'!F1815</f>
        <v>2.0707700000000004</v>
      </c>
      <c r="H1815" s="2">
        <f>'Moving Avg'!G1815</f>
        <v>2.0717639999999991</v>
      </c>
      <c r="I1815" s="2">
        <f>'Moving Avg'!H1815</f>
        <v>2.0624475000000002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2.0192000000000001</v>
      </c>
      <c r="C1816" s="2">
        <f>RSI!I1816</f>
        <v>43.499063012629286</v>
      </c>
      <c r="D1816" s="2">
        <f>MACD!E1816</f>
        <v>3.0679696886095176E-2</v>
      </c>
      <c r="E1816" s="2">
        <f>MACD!F1816</f>
        <v>3.0903919858500078E-2</v>
      </c>
      <c r="F1816" s="2">
        <f>'Moving Avg'!D1816</f>
        <v>2.0200800000000001</v>
      </c>
      <c r="G1816" s="2">
        <f>'Moving Avg'!F1816</f>
        <v>2.0662849999999997</v>
      </c>
      <c r="H1816" s="2">
        <f>'Moving Avg'!G1816</f>
        <v>2.0704179999999992</v>
      </c>
      <c r="I1816" s="2">
        <f>'Moving Avg'!H1816</f>
        <v>2.0625760000000004</v>
      </c>
      <c r="J1816" s="5" t="str">
        <f>OBV!F1816</f>
        <v>BULLISH</v>
      </c>
      <c r="K1816" s="5" t="str">
        <f>OBV!G1816</f>
        <v>NEUTRAL</v>
      </c>
      <c r="L1816" s="5" t="str">
        <f>OBV!H1816</f>
        <v>BULLISH DIVERGENCE</v>
      </c>
    </row>
    <row r="1817" spans="1:12" ht="13.5" x14ac:dyDescent="0.25">
      <c r="A1817" s="3">
        <f>RSI!A1817</f>
        <v>44950</v>
      </c>
      <c r="B1817" s="2">
        <f>RSI!B1817</f>
        <v>1.9966999999999999</v>
      </c>
      <c r="C1817" s="2">
        <f>RSI!I1817</f>
        <v>40.561553367250504</v>
      </c>
      <c r="D1817" s="2">
        <f>MACD!E1817</f>
        <v>2.7916340292260866E-2</v>
      </c>
      <c r="E1817" s="2">
        <f>MACD!F1817</f>
        <v>3.0306403945252237E-2</v>
      </c>
      <c r="F1817" s="2">
        <f>'Moving Avg'!D1817</f>
        <v>2.0236600000000005</v>
      </c>
      <c r="G1817" s="2">
        <f>'Moving Avg'!F1817</f>
        <v>2.0606749999999998</v>
      </c>
      <c r="H1817" s="2">
        <f>'Moving Avg'!G1817</f>
        <v>2.0686219999999991</v>
      </c>
      <c r="I1817" s="2">
        <f>'Moving Avg'!H1817</f>
        <v>2.0625920000000004</v>
      </c>
      <c r="J1817" s="5" t="str">
        <f>OBV!F1817</f>
        <v>BEARISH</v>
      </c>
      <c r="K1817" s="5" t="str">
        <f>OBV!G1817</f>
        <v>NEUTRAL</v>
      </c>
      <c r="L1817" s="5" t="str">
        <f>OBV!H1817</f>
        <v>BEARISH DIVERGENCE</v>
      </c>
    </row>
    <row r="1818" spans="1:12" ht="13.5" x14ac:dyDescent="0.25">
      <c r="A1818" s="3">
        <f>RSI!A1818</f>
        <v>44951</v>
      </c>
      <c r="B1818" s="2">
        <f>RSI!B1818</f>
        <v>1.9742999999999999</v>
      </c>
      <c r="C1818" s="2">
        <f>RSI!I1818</f>
        <v>37.823092039383617</v>
      </c>
      <c r="D1818" s="2">
        <f>MACD!E1818</f>
        <v>3.3819507174102981E-2</v>
      </c>
      <c r="E1818" s="2">
        <f>MACD!F1818</f>
        <v>3.1009024591022387E-2</v>
      </c>
      <c r="F1818" s="2">
        <f>'Moving Avg'!D1818</f>
        <v>2.01288</v>
      </c>
      <c r="G1818" s="2">
        <f>'Moving Avg'!F1818</f>
        <v>2.0539449999999997</v>
      </c>
      <c r="H1818" s="2">
        <f>'Moving Avg'!G1818</f>
        <v>2.0685319999999989</v>
      </c>
      <c r="I1818" s="2">
        <f>'Moving Avg'!H1818</f>
        <v>2.0626240000000009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1.907</v>
      </c>
      <c r="C1819" s="2">
        <f>RSI!I1819</f>
        <v>31.042079214740824</v>
      </c>
      <c r="D1819" s="2">
        <f>MACD!E1819</f>
        <v>3.7363931287522245E-2</v>
      </c>
      <c r="E1819" s="2">
        <f>MACD!F1819</f>
        <v>3.2280005930322361E-2</v>
      </c>
      <c r="F1819" s="2">
        <f>'Moving Avg'!D1819</f>
        <v>1.9868600000000001</v>
      </c>
      <c r="G1819" s="2">
        <f>'Moving Avg'!F1819</f>
        <v>2.0418299999999996</v>
      </c>
      <c r="H1819" s="2">
        <f>'Moving Avg'!G1819</f>
        <v>2.0654799999999987</v>
      </c>
      <c r="I1819" s="2">
        <f>'Moving Avg'!H1819</f>
        <v>2.0623410000000004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</row>
    <row r="1820" spans="1:12" ht="13.5" x14ac:dyDescent="0.25">
      <c r="A1820" s="3">
        <f>RSI!A1820</f>
        <v>44953</v>
      </c>
      <c r="B1820" s="2">
        <f>RSI!B1820</f>
        <v>1.8979999999999999</v>
      </c>
      <c r="C1820" s="2">
        <f>RSI!I1820</f>
        <v>30.260758261993942</v>
      </c>
      <c r="D1820" s="2">
        <f>MACD!E1820</f>
        <v>3.91105435554433E-2</v>
      </c>
      <c r="E1820" s="2">
        <f>MACD!F1820</f>
        <v>3.364611345534655E-2</v>
      </c>
      <c r="F1820" s="2">
        <f>'Moving Avg'!D1820</f>
        <v>1.9590399999999999</v>
      </c>
      <c r="G1820" s="2">
        <f>'Moving Avg'!F1820</f>
        <v>2.0301599999999995</v>
      </c>
      <c r="H1820" s="2">
        <f>'Moving Avg'!G1820</f>
        <v>2.0630559999999987</v>
      </c>
      <c r="I1820" s="2">
        <f>'Moving Avg'!H1820</f>
        <v>2.0618635000000007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1.9742999999999999</v>
      </c>
      <c r="C1821" s="2">
        <f>RSI!I1821</f>
        <v>43.292095385286849</v>
      </c>
      <c r="D1821" s="2">
        <f>MACD!E1821</f>
        <v>3.8516458653609753E-2</v>
      </c>
      <c r="E1821" s="2">
        <f>MACD!F1821</f>
        <v>3.4620182494999194E-2</v>
      </c>
      <c r="F1821" s="2">
        <f>'Moving Avg'!D1821</f>
        <v>1.9500599999999999</v>
      </c>
      <c r="G1821" s="2">
        <f>'Moving Avg'!F1821</f>
        <v>2.0223049999999998</v>
      </c>
      <c r="H1821" s="2">
        <f>'Moving Avg'!G1821</f>
        <v>2.0626079999999987</v>
      </c>
      <c r="I1821" s="2">
        <f>'Moving Avg'!H1821</f>
        <v>2.0617675000000006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1.9742999999999999</v>
      </c>
      <c r="C1822" s="2">
        <f>RSI!I1822</f>
        <v>43.292095385286849</v>
      </c>
      <c r="D1822" s="2">
        <f>MACD!E1822</f>
        <v>2.9358512264382686E-2</v>
      </c>
      <c r="E1822" s="2">
        <f>MACD!F1822</f>
        <v>3.3567848448875892E-2</v>
      </c>
      <c r="F1822" s="2">
        <f>'Moving Avg'!D1822</f>
        <v>1.9455800000000001</v>
      </c>
      <c r="G1822" s="2">
        <f>'Moving Avg'!F1822</f>
        <v>2.0157999999999996</v>
      </c>
      <c r="H1822" s="2">
        <f>'Moving Avg'!G1822</f>
        <v>2.0621599999999987</v>
      </c>
      <c r="I1822" s="2">
        <f>'Moving Avg'!H1822</f>
        <v>2.0617995000000007</v>
      </c>
      <c r="J1822" s="5" t="str">
        <f>OBV!F1822</f>
        <v>BULLISH</v>
      </c>
      <c r="K1822" s="5" t="str">
        <f>OBV!G1822</f>
        <v>NEUTRAL</v>
      </c>
      <c r="L1822" s="5" t="str">
        <f>OBV!H1822</f>
        <v>BULLISH DIVERGENCE</v>
      </c>
    </row>
    <row r="1823" spans="1:12" ht="13.5" x14ac:dyDescent="0.25">
      <c r="A1823" s="3">
        <f>RSI!A1823</f>
        <v>44958</v>
      </c>
      <c r="B1823" s="2">
        <f>RSI!B1823</f>
        <v>1.9742999999999999</v>
      </c>
      <c r="C1823" s="2">
        <f>RSI!I1823</f>
        <v>43.292095385286849</v>
      </c>
      <c r="D1823" s="2">
        <f>MACD!E1823</f>
        <v>2.9500195153000952E-2</v>
      </c>
      <c r="E1823" s="2">
        <f>MACD!F1823</f>
        <v>3.2754317789700907E-2</v>
      </c>
      <c r="F1823" s="2">
        <f>'Moving Avg'!D1823</f>
        <v>1.9455799999999996</v>
      </c>
      <c r="G1823" s="2">
        <f>'Moving Avg'!F1823</f>
        <v>2.0092949999999998</v>
      </c>
      <c r="H1823" s="2">
        <f>'Moving Avg'!G1823</f>
        <v>2.060903999999999</v>
      </c>
      <c r="I1823" s="2">
        <f>'Moving Avg'!H1823</f>
        <v>2.061853000000001</v>
      </c>
      <c r="J1823" s="5" t="str">
        <f>OBV!F1823</f>
        <v>BULLISH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1.8621000000000001</v>
      </c>
      <c r="C1824" s="2">
        <f>RSI!I1824</f>
        <v>32.230814725152513</v>
      </c>
      <c r="D1824" s="2">
        <f>MACD!E1824</f>
        <v>3.9569602599605069E-2</v>
      </c>
      <c r="E1824" s="2">
        <f>MACD!F1824</f>
        <v>3.4117374751681737E-2</v>
      </c>
      <c r="F1824" s="2">
        <f>'Moving Avg'!D1824</f>
        <v>1.9365999999999999</v>
      </c>
      <c r="G1824" s="2">
        <f>'Moving Avg'!F1824</f>
        <v>1.9991999999999996</v>
      </c>
      <c r="H1824" s="2">
        <f>'Moving Avg'!G1824</f>
        <v>2.058479999999999</v>
      </c>
      <c r="I1824" s="2">
        <f>'Moving Avg'!H1824</f>
        <v>2.0613455000000012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1.8396999999999999</v>
      </c>
      <c r="C1825" s="2">
        <f>RSI!I1825</f>
        <v>30.552463375281818</v>
      </c>
      <c r="D1825" s="2">
        <f>MACD!E1825</f>
        <v>5.0661365099370581E-2</v>
      </c>
      <c r="E1825" s="2">
        <f>MACD!F1825</f>
        <v>3.7426172821219503E-2</v>
      </c>
      <c r="F1825" s="2">
        <f>'Moving Avg'!D1825</f>
        <v>1.9249400000000001</v>
      </c>
      <c r="G1825" s="2">
        <f>'Moving Avg'!F1825</f>
        <v>1.9879849999999997</v>
      </c>
      <c r="H1825" s="2">
        <f>'Moving Avg'!G1825</f>
        <v>2.055607999999999</v>
      </c>
      <c r="I1825" s="2">
        <f>'Moving Avg'!H1825</f>
        <v>2.060918500000001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1.8396999999999999</v>
      </c>
      <c r="C1826" s="2">
        <f>RSI!I1826</f>
        <v>30.552463375281818</v>
      </c>
      <c r="D1826" s="2">
        <f>MACD!E1826</f>
        <v>5.8269881415718539E-2</v>
      </c>
      <c r="E1826" s="2">
        <f>MACD!F1826</f>
        <v>4.1594914540119314E-2</v>
      </c>
      <c r="F1826" s="2">
        <f>'Moving Avg'!D1826</f>
        <v>1.89802</v>
      </c>
      <c r="G1826" s="2">
        <f>'Moving Avg'!F1826</f>
        <v>1.9778899999999999</v>
      </c>
      <c r="H1826" s="2">
        <f>'Moving Avg'!G1826</f>
        <v>2.0518379999999992</v>
      </c>
      <c r="I1826" s="2">
        <f>'Moving Avg'!H1826</f>
        <v>2.0601495000000014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1.8396999999999999</v>
      </c>
      <c r="C1827" s="2">
        <f>RSI!I1827</f>
        <v>30.552463375281832</v>
      </c>
      <c r="D1827" s="2">
        <f>MACD!E1827</f>
        <v>6.2150971049145243E-2</v>
      </c>
      <c r="E1827" s="2">
        <f>MACD!F1827</f>
        <v>4.5706125841924503E-2</v>
      </c>
      <c r="F1827" s="2">
        <f>'Moving Avg'!D1827</f>
        <v>1.8710999999999998</v>
      </c>
      <c r="G1827" s="2">
        <f>'Moving Avg'!F1827</f>
        <v>1.967795</v>
      </c>
      <c r="H1827" s="2">
        <f>'Moving Avg'!G1827</f>
        <v>2.0469019999999989</v>
      </c>
      <c r="I1827" s="2">
        <f>'Moving Avg'!H1827</f>
        <v>2.0593805000000014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1.8396999999999999</v>
      </c>
      <c r="C1828" s="2">
        <f>RSI!I1828</f>
        <v>30.552463375281832</v>
      </c>
      <c r="D1828" s="2">
        <f>MACD!E1828</f>
        <v>6.2826457559104654E-2</v>
      </c>
      <c r="E1828" s="2">
        <f>MACD!F1828</f>
        <v>4.9130192185360536E-2</v>
      </c>
      <c r="F1828" s="2">
        <f>'Moving Avg'!D1828</f>
        <v>1.8441800000000002</v>
      </c>
      <c r="G1828" s="2">
        <f>'Moving Avg'!F1828</f>
        <v>1.9556800000000003</v>
      </c>
      <c r="H1828" s="2">
        <f>'Moving Avg'!G1828</f>
        <v>2.0432219999999988</v>
      </c>
      <c r="I1828" s="2">
        <f>'Moving Avg'!H1828</f>
        <v>2.0586115000000009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1.7948</v>
      </c>
      <c r="C1829" s="2">
        <f>RSI!I1829</f>
        <v>26.791146261424259</v>
      </c>
      <c r="D1829" s="2">
        <f>MACD!E1829</f>
        <v>5.7145696761391029E-2</v>
      </c>
      <c r="E1829" s="2">
        <f>MACD!F1829</f>
        <v>5.0733293100566637E-2</v>
      </c>
      <c r="F1829" s="2">
        <f>'Moving Avg'!D1829</f>
        <v>1.8307199999999999</v>
      </c>
      <c r="G1829" s="2">
        <f>'Moving Avg'!F1829</f>
        <v>1.9435650000000002</v>
      </c>
      <c r="H1829" s="2">
        <f>'Moving Avg'!G1829</f>
        <v>2.0374779999999988</v>
      </c>
      <c r="I1829" s="2">
        <f>'Moving Avg'!H1829</f>
        <v>2.0575325000000011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</row>
    <row r="1830" spans="1:12" ht="13.5" x14ac:dyDescent="0.25">
      <c r="A1830" s="3">
        <f>RSI!A1830</f>
        <v>44967</v>
      </c>
      <c r="B1830" s="2">
        <f>RSI!B1830</f>
        <v>1.8396999999999999</v>
      </c>
      <c r="C1830" s="2">
        <f>RSI!I1830</f>
        <v>35.360993385844694</v>
      </c>
      <c r="D1830" s="2">
        <f>MACD!E1830</f>
        <v>4.8611816401229024E-2</v>
      </c>
      <c r="E1830" s="2">
        <f>MACD!F1830</f>
        <v>5.0308997760699116E-2</v>
      </c>
      <c r="F1830" s="2">
        <f>'Moving Avg'!D1830</f>
        <v>1.8307200000000001</v>
      </c>
      <c r="G1830" s="2">
        <f>'Moving Avg'!F1830</f>
        <v>1.9345900000000005</v>
      </c>
      <c r="H1830" s="2">
        <f>'Moving Avg'!G1830</f>
        <v>2.0326319999999987</v>
      </c>
      <c r="I1830" s="2">
        <f>'Moving Avg'!H1830</f>
        <v>2.0566780000000007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1.8396999999999999</v>
      </c>
      <c r="C1831" s="2">
        <f>RSI!I1831</f>
        <v>35.360993385844694</v>
      </c>
      <c r="D1831" s="2">
        <f>MACD!E1831</f>
        <v>5.3774595989122265E-2</v>
      </c>
      <c r="E1831" s="2">
        <f>MACD!F1831</f>
        <v>5.1002117406383746E-2</v>
      </c>
      <c r="F1831" s="2">
        <f>'Moving Avg'!D1831</f>
        <v>1.8307199999999999</v>
      </c>
      <c r="G1831" s="2">
        <f>'Moving Avg'!F1831</f>
        <v>1.9247200000000002</v>
      </c>
      <c r="H1831" s="2">
        <f>'Moving Avg'!G1831</f>
        <v>2.0281459999999987</v>
      </c>
      <c r="I1831" s="2">
        <f>'Moving Avg'!H1831</f>
        <v>2.0558235000000007</v>
      </c>
      <c r="J1831" s="5" t="str">
        <f>OBV!F1831</f>
        <v>BEARISH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1.8396999999999999</v>
      </c>
      <c r="C1832" s="2">
        <f>RSI!I1832</f>
        <v>35.360993385844694</v>
      </c>
      <c r="D1832" s="2">
        <f>MACD!E1832</f>
        <v>5.8740595996854772E-2</v>
      </c>
      <c r="E1832" s="2">
        <f>MACD!F1832</f>
        <v>5.2549813124477956E-2</v>
      </c>
      <c r="F1832" s="2">
        <f>'Moving Avg'!D1832</f>
        <v>1.8307199999999999</v>
      </c>
      <c r="G1832" s="2">
        <f>'Moving Avg'!F1832</f>
        <v>1.9177650000000004</v>
      </c>
      <c r="H1832" s="2">
        <f>'Moving Avg'!G1832</f>
        <v>2.0224919999999984</v>
      </c>
      <c r="I1832" s="2">
        <f>'Moving Avg'!H1832</f>
        <v>2.0555675000000004</v>
      </c>
      <c r="J1832" s="5" t="str">
        <f>OBV!F1832</f>
        <v>BEARISH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1.8846000000000001</v>
      </c>
      <c r="C1833" s="2">
        <f>RSI!I1833</f>
        <v>43.606089598520278</v>
      </c>
      <c r="D1833" s="2">
        <f>MACD!E1833</f>
        <v>6.0169905450242256E-2</v>
      </c>
      <c r="E1833" s="2">
        <f>MACD!F1833</f>
        <v>5.4073831589630819E-2</v>
      </c>
      <c r="F1833" s="2">
        <f>'Moving Avg'!D1833</f>
        <v>1.8396999999999999</v>
      </c>
      <c r="G1833" s="2">
        <f>'Moving Avg'!F1833</f>
        <v>1.910585</v>
      </c>
      <c r="H1833" s="2">
        <f>'Moving Avg'!G1833</f>
        <v>2.0162099999999987</v>
      </c>
      <c r="I1833" s="2">
        <f>'Moving Avg'!H1833</f>
        <v>2.0553650000000001</v>
      </c>
      <c r="J1833" s="5" t="str">
        <f>OBV!F1833</f>
        <v>BEARISH</v>
      </c>
      <c r="K1833" s="5" t="str">
        <f>OBV!G1833</f>
        <v>NEUTRAL</v>
      </c>
      <c r="L1833" s="5" t="str">
        <f>OBV!H1833</f>
        <v>BEARISH DIVERGENCE</v>
      </c>
    </row>
    <row r="1834" spans="1:12" ht="13.5" x14ac:dyDescent="0.25">
      <c r="A1834" s="3">
        <f>RSI!A1834</f>
        <v>44973</v>
      </c>
      <c r="B1834" s="2">
        <f>RSI!B1834</f>
        <v>1.8755999999999999</v>
      </c>
      <c r="C1834" s="2">
        <f>RSI!I1834</f>
        <v>42.437579391754248</v>
      </c>
      <c r="D1834" s="2">
        <f>MACD!E1834</f>
        <v>4.5031388293206964E-2</v>
      </c>
      <c r="E1834" s="2">
        <f>MACD!F1834</f>
        <v>5.226534293034605E-2</v>
      </c>
      <c r="F1834" s="2">
        <f>'Moving Avg'!D1834</f>
        <v>1.8558599999999998</v>
      </c>
      <c r="G1834" s="2">
        <f>'Moving Avg'!F1834</f>
        <v>1.9025099999999999</v>
      </c>
      <c r="H1834" s="2">
        <f>'Moving Avg'!G1834</f>
        <v>2.010645999999999</v>
      </c>
      <c r="I1834" s="2">
        <f>'Moving Avg'!H1834</f>
        <v>2.0552885000000001</v>
      </c>
      <c r="J1834" s="5" t="str">
        <f>OBV!F1834</f>
        <v>BEARISH</v>
      </c>
      <c r="K1834" s="5" t="str">
        <f>OBV!G1834</f>
        <v>NEUTRAL</v>
      </c>
      <c r="L1834" s="5" t="str">
        <f>OBV!H1834</f>
        <v>BEARISH DIVERGENCE</v>
      </c>
    </row>
    <row r="1835" spans="1:12" ht="13.5" x14ac:dyDescent="0.25">
      <c r="A1835" s="3">
        <f>RSI!A1835</f>
        <v>44974</v>
      </c>
      <c r="B1835" s="2">
        <f>RSI!B1835</f>
        <v>1.8755999999999999</v>
      </c>
      <c r="C1835" s="2">
        <f>RSI!I1835</f>
        <v>42.437579391754248</v>
      </c>
      <c r="D1835" s="2">
        <f>MACD!E1835</f>
        <v>2.9057548488769624E-2</v>
      </c>
      <c r="E1835" s="2">
        <f>MACD!F1835</f>
        <v>4.7623784042030763E-2</v>
      </c>
      <c r="F1835" s="2">
        <f>'Moving Avg'!D1835</f>
        <v>1.8630400000000003</v>
      </c>
      <c r="G1835" s="2">
        <f>'Moving Avg'!F1835</f>
        <v>1.8944349999999996</v>
      </c>
      <c r="H1835" s="2">
        <f>'Moving Avg'!G1835</f>
        <v>2.0050819999999994</v>
      </c>
      <c r="I1835" s="2">
        <f>'Moving Avg'!H1835</f>
        <v>2.0548270000000004</v>
      </c>
      <c r="J1835" s="5" t="str">
        <f>OBV!F1835</f>
        <v>BEARISH</v>
      </c>
      <c r="K1835" s="5" t="str">
        <f>OBV!G1835</f>
        <v>NEUTRAL</v>
      </c>
      <c r="L1835" s="5" t="str">
        <f>OBV!H1835</f>
        <v>BEARISH DIVERGENCE</v>
      </c>
    </row>
    <row r="1836" spans="1:12" ht="13.5" x14ac:dyDescent="0.25">
      <c r="A1836" s="3">
        <f>RSI!A1836</f>
        <v>44977</v>
      </c>
      <c r="B1836" s="2">
        <f>RSI!B1836</f>
        <v>1.8666</v>
      </c>
      <c r="C1836" s="2">
        <f>RSI!I1836</f>
        <v>41.158452093572279</v>
      </c>
      <c r="D1836" s="2">
        <f>MACD!E1836</f>
        <v>1.6468841536703138E-2</v>
      </c>
      <c r="E1836" s="2">
        <f>MACD!F1836</f>
        <v>4.1392795540965241E-2</v>
      </c>
      <c r="F1836" s="2">
        <f>'Moving Avg'!D1836</f>
        <v>1.86842</v>
      </c>
      <c r="G1836" s="2">
        <f>'Moving Avg'!F1836</f>
        <v>1.8868049999999996</v>
      </c>
      <c r="H1836" s="2">
        <f>'Moving Avg'!G1836</f>
        <v>2.0000559999999994</v>
      </c>
      <c r="I1836" s="2">
        <f>'Moving Avg'!H1836</f>
        <v>2.0547915000000003</v>
      </c>
      <c r="J1836" s="5" t="str">
        <f>OBV!F1836</f>
        <v>BEARISH</v>
      </c>
      <c r="K1836" s="5" t="str">
        <f>OBV!G1836</f>
        <v>NEUTRAL</v>
      </c>
      <c r="L1836" s="5" t="str">
        <f>OBV!H1836</f>
        <v>BEARISH DIVERGENCE</v>
      </c>
    </row>
    <row r="1837" spans="1:12" ht="13.5" x14ac:dyDescent="0.25">
      <c r="A1837" s="3">
        <f>RSI!A1837</f>
        <v>44978</v>
      </c>
      <c r="B1837" s="2">
        <f>RSI!B1837</f>
        <v>1.8666</v>
      </c>
      <c r="C1837" s="2">
        <f>RSI!I1837</f>
        <v>41.158452093572279</v>
      </c>
      <c r="D1837" s="2">
        <f>MACD!E1837</f>
        <v>6.1116626821016151E-3</v>
      </c>
      <c r="E1837" s="2">
        <f>MACD!F1837</f>
        <v>3.4336568969192516E-2</v>
      </c>
      <c r="F1837" s="2">
        <f>'Moving Avg'!D1837</f>
        <v>1.8737999999999999</v>
      </c>
      <c r="G1837" s="2">
        <f>'Moving Avg'!F1837</f>
        <v>1.8802999999999996</v>
      </c>
      <c r="H1837" s="2">
        <f>'Moving Avg'!G1837</f>
        <v>1.9942219999999995</v>
      </c>
      <c r="I1837" s="2">
        <f>'Moving Avg'!H1837</f>
        <v>2.0546915000000006</v>
      </c>
      <c r="J1837" s="5" t="str">
        <f>OBV!F1837</f>
        <v>BEARISH</v>
      </c>
      <c r="K1837" s="5" t="str">
        <f>OBV!G1837</f>
        <v>NEUTRAL</v>
      </c>
      <c r="L1837" s="5" t="str">
        <f>OBV!H1837</f>
        <v>BEARISH DIVERGENCE</v>
      </c>
    </row>
    <row r="1838" spans="1:12" ht="13.5" x14ac:dyDescent="0.25">
      <c r="A1838" s="3">
        <f>RSI!A1838</f>
        <v>44979</v>
      </c>
      <c r="B1838" s="2">
        <f>RSI!B1838</f>
        <v>1.8307</v>
      </c>
      <c r="C1838" s="2">
        <f>RSI!I1838</f>
        <v>36.121678880407167</v>
      </c>
      <c r="D1838" s="2">
        <f>MACD!E1838</f>
        <v>2.8012183952652592E-4</v>
      </c>
      <c r="E1838" s="2">
        <f>MACD!F1838</f>
        <v>2.7525279543259319E-2</v>
      </c>
      <c r="F1838" s="2">
        <f>'Moving Avg'!D1838</f>
        <v>1.8630199999999999</v>
      </c>
      <c r="G1838" s="2">
        <f>'Moving Avg'!F1838</f>
        <v>1.8731199999999997</v>
      </c>
      <c r="H1838" s="2">
        <f>'Moving Avg'!G1838</f>
        <v>1.9877599999999993</v>
      </c>
      <c r="I1838" s="2">
        <f>'Moving Avg'!H1838</f>
        <v>2.0540270000000005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1.8846000000000001</v>
      </c>
      <c r="C1839" s="2">
        <f>RSI!I1839</f>
        <v>46.673257084415738</v>
      </c>
      <c r="D1839" s="2">
        <f>MACD!E1839</f>
        <v>-1.5089662260377112E-2</v>
      </c>
      <c r="E1839" s="2">
        <f>MACD!F1839</f>
        <v>1.9002291182532032E-2</v>
      </c>
      <c r="F1839" s="2">
        <f>'Moving Avg'!D1839</f>
        <v>1.8648200000000004</v>
      </c>
      <c r="G1839" s="2">
        <f>'Moving Avg'!F1839</f>
        <v>1.8719999999999999</v>
      </c>
      <c r="H1839" s="2">
        <f>'Moving Avg'!G1839</f>
        <v>1.9841719999999998</v>
      </c>
      <c r="I1839" s="2">
        <f>'Moving Avg'!H1839</f>
        <v>2.0536320000000008</v>
      </c>
      <c r="J1839" s="5" t="str">
        <f>OBV!F1839</f>
        <v>BEARISH</v>
      </c>
      <c r="K1839" s="5" t="str">
        <f>OBV!G1839</f>
        <v>NEUTRAL</v>
      </c>
      <c r="L1839" s="5" t="str">
        <f>OBV!H1839</f>
        <v>BEARISH DIVERGENCE</v>
      </c>
    </row>
    <row r="1840" spans="1:12" ht="13.5" x14ac:dyDescent="0.25">
      <c r="A1840" s="3">
        <f>RSI!A1840</f>
        <v>44981</v>
      </c>
      <c r="B1840" s="2">
        <f>RSI!B1840</f>
        <v>1.9742999999999999</v>
      </c>
      <c r="C1840" s="2">
        <f>RSI!I1840</f>
        <v>58.854132758694902</v>
      </c>
      <c r="D1840" s="2">
        <f>MACD!E1840</f>
        <v>-2.7719667896935585E-2</v>
      </c>
      <c r="E1840" s="2">
        <f>MACD!F1840</f>
        <v>9.6578993666385088E-3</v>
      </c>
      <c r="F1840" s="2">
        <f>'Moving Avg'!D1840</f>
        <v>1.88456</v>
      </c>
      <c r="G1840" s="2">
        <f>'Moving Avg'!F1840</f>
        <v>1.8758149999999998</v>
      </c>
      <c r="H1840" s="2">
        <f>'Moving Avg'!G1840</f>
        <v>1.9831839999999996</v>
      </c>
      <c r="I1840" s="2">
        <f>'Moving Avg'!H1840</f>
        <v>2.0536855000000007</v>
      </c>
      <c r="J1840" s="5" t="str">
        <f>OBV!F1840</f>
        <v>BEARISH</v>
      </c>
      <c r="K1840" s="5" t="str">
        <f>OBV!G1840</f>
        <v>NEUTRAL</v>
      </c>
      <c r="L1840" s="5" t="str">
        <f>OBV!H1840</f>
        <v>BEARISH DIVERGENCE</v>
      </c>
    </row>
    <row r="1841" spans="1:12" ht="13.5" x14ac:dyDescent="0.25">
      <c r="A1841" s="3">
        <f>RSI!A1841</f>
        <v>44984</v>
      </c>
      <c r="B1841" s="2">
        <f>RSI!B1841</f>
        <v>1.9653</v>
      </c>
      <c r="C1841" s="2">
        <f>RSI!I1841</f>
        <v>57.436524118747499</v>
      </c>
      <c r="D1841" s="2">
        <f>MACD!E1841</f>
        <v>-3.816631427433137E-2</v>
      </c>
      <c r="E1841" s="2">
        <f>MACD!F1841</f>
        <v>9.3056638444533567E-5</v>
      </c>
      <c r="F1841" s="2">
        <f>'Moving Avg'!D1841</f>
        <v>1.9042999999999999</v>
      </c>
      <c r="G1841" s="2">
        <f>'Moving Avg'!F1841</f>
        <v>1.8753649999999997</v>
      </c>
      <c r="H1841" s="2">
        <f>'Moving Avg'!G1841</f>
        <v>1.9825559999999995</v>
      </c>
      <c r="I1841" s="2">
        <f>'Moving Avg'!H1841</f>
        <v>2.053694000000001</v>
      </c>
      <c r="J1841" s="5" t="str">
        <f>OBV!F1841</f>
        <v>BEARISH</v>
      </c>
      <c r="K1841" s="5" t="str">
        <f>OBV!G1841</f>
        <v>NEUTRAL</v>
      </c>
      <c r="L1841" s="5" t="str">
        <f>OBV!H1841</f>
        <v>BEARISH DIVERGENCE</v>
      </c>
    </row>
    <row r="1842" spans="1:12" ht="13.5" x14ac:dyDescent="0.25">
      <c r="A1842" s="3">
        <f>RSI!A1842</f>
        <v>44985</v>
      </c>
      <c r="B1842" s="2">
        <f>RSI!B1842</f>
        <v>1.9653</v>
      </c>
      <c r="C1842" s="2">
        <f>RSI!I1842</f>
        <v>57.436524118747499</v>
      </c>
      <c r="D1842" s="2">
        <f>MACD!E1842</f>
        <v>-4.7347404008480698E-2</v>
      </c>
      <c r="E1842" s="2">
        <f>MACD!F1842</f>
        <v>-9.3950354909405134E-3</v>
      </c>
      <c r="F1842" s="2">
        <f>'Moving Avg'!D1842</f>
        <v>1.9240400000000002</v>
      </c>
      <c r="G1842" s="2">
        <f>'Moving Avg'!F1842</f>
        <v>1.8749149999999997</v>
      </c>
      <c r="H1842" s="2">
        <f>'Moving Avg'!G1842</f>
        <v>1.9796839999999996</v>
      </c>
      <c r="I1842" s="2">
        <f>'Moving Avg'!H1842</f>
        <v>2.0537025000000013</v>
      </c>
      <c r="J1842" s="5" t="str">
        <f>OBV!F1842</f>
        <v>BEARISH</v>
      </c>
      <c r="K1842" s="5" t="str">
        <f>OBV!G1842</f>
        <v>NEUTRAL</v>
      </c>
      <c r="L1842" s="5" t="str">
        <f>OBV!H1842</f>
        <v>BEARISH DIVERGENCE</v>
      </c>
    </row>
    <row r="1843" spans="1:12" ht="13.5" x14ac:dyDescent="0.25">
      <c r="A1843" s="3">
        <f>RSI!A1843</f>
        <v>44986</v>
      </c>
      <c r="B1843" s="2">
        <f>RSI!B1843</f>
        <v>1.9608000000000001</v>
      </c>
      <c r="C1843" s="2">
        <f>RSI!I1843</f>
        <v>56.645330325437293</v>
      </c>
      <c r="D1843" s="2">
        <f>MACD!E1843</f>
        <v>-4.8191307315766263E-2</v>
      </c>
      <c r="E1843" s="2">
        <f>MACD!F1843</f>
        <v>-1.7154289855905665E-2</v>
      </c>
      <c r="F1843" s="2">
        <f>'Moving Avg'!D1843</f>
        <v>1.9500600000000001</v>
      </c>
      <c r="G1843" s="2">
        <f>'Moving Avg'!F1843</f>
        <v>1.8742399999999997</v>
      </c>
      <c r="H1843" s="2">
        <f>'Moving Avg'!G1843</f>
        <v>1.9767219999999996</v>
      </c>
      <c r="I1843" s="2">
        <f>'Moving Avg'!H1843</f>
        <v>2.0536885000000011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</row>
    <row r="1844" spans="1:12" ht="13.5" x14ac:dyDescent="0.25">
      <c r="A1844" s="3">
        <f>RSI!A1844</f>
        <v>44987</v>
      </c>
      <c r="B1844" s="2">
        <f>RSI!B1844</f>
        <v>1.9519</v>
      </c>
      <c r="C1844" s="2">
        <f>RSI!I1844</f>
        <v>55.030740343111582</v>
      </c>
      <c r="D1844" s="2">
        <f>MACD!E1844</f>
        <v>-4.9897028626992412E-2</v>
      </c>
      <c r="E1844" s="2">
        <f>MACD!F1844</f>
        <v>-2.3702837610123016E-2</v>
      </c>
      <c r="F1844" s="2">
        <f>'Moving Avg'!D1844</f>
        <v>1.9635199999999997</v>
      </c>
      <c r="G1844" s="2">
        <f>'Moving Avg'!F1844</f>
        <v>1.8787299999999998</v>
      </c>
      <c r="H1844" s="2">
        <f>'Moving Avg'!G1844</f>
        <v>1.9735819999999995</v>
      </c>
      <c r="I1844" s="2">
        <f>'Moving Avg'!H1844</f>
        <v>2.0536300000000014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</row>
    <row r="1845" spans="1:12" ht="13.5" x14ac:dyDescent="0.25">
      <c r="A1845" s="3">
        <f>RSI!A1845</f>
        <v>44988</v>
      </c>
      <c r="B1845" s="2">
        <f>RSI!B1845</f>
        <v>1.9519</v>
      </c>
      <c r="C1845" s="2">
        <f>RSI!I1845</f>
        <v>55.030740343111574</v>
      </c>
      <c r="D1845" s="2">
        <f>MACD!E1845</f>
        <v>-5.1534308530352124E-2</v>
      </c>
      <c r="E1845" s="2">
        <f>MACD!F1845</f>
        <v>-2.9269131794168839E-2</v>
      </c>
      <c r="F1845" s="2">
        <f>'Moving Avg'!D1845</f>
        <v>1.9590399999999999</v>
      </c>
      <c r="G1845" s="2">
        <f>'Moving Avg'!F1845</f>
        <v>1.8843399999999999</v>
      </c>
      <c r="H1845" s="2">
        <f>'Moving Avg'!G1845</f>
        <v>1.9704419999999998</v>
      </c>
      <c r="I1845" s="2">
        <f>'Moving Avg'!H1845</f>
        <v>2.0537640000000015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1.9429000000000001</v>
      </c>
      <c r="C1846" s="2">
        <f>RSI!I1846</f>
        <v>53.250638582934172</v>
      </c>
      <c r="D1846" s="2">
        <f>MACD!E1846</f>
        <v>-5.3817256505573008E-2</v>
      </c>
      <c r="E1846" s="2">
        <f>MACD!F1846</f>
        <v>-3.417875673644967E-2</v>
      </c>
      <c r="F1846" s="2">
        <f>'Moving Avg'!D1846</f>
        <v>1.9545600000000001</v>
      </c>
      <c r="G1846" s="2">
        <f>'Moving Avg'!F1846</f>
        <v>1.8895</v>
      </c>
      <c r="H1846" s="2">
        <f>'Moving Avg'!G1846</f>
        <v>1.9671219999999996</v>
      </c>
      <c r="I1846" s="2">
        <f>'Moving Avg'!H1846</f>
        <v>2.0536820000000016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1.9653</v>
      </c>
      <c r="C1847" s="2">
        <f>RSI!I1847</f>
        <v>56.980518405517692</v>
      </c>
      <c r="D1847" s="2">
        <f>MACD!E1847</f>
        <v>-5.7521363819428961E-2</v>
      </c>
      <c r="E1847" s="2">
        <f>MACD!F1847</f>
        <v>-3.8847278153045527E-2</v>
      </c>
      <c r="F1847" s="2">
        <f>'Moving Avg'!D1847</f>
        <v>1.9545600000000001</v>
      </c>
      <c r="G1847" s="2">
        <f>'Moving Avg'!F1847</f>
        <v>1.8957799999999998</v>
      </c>
      <c r="H1847" s="2">
        <f>'Moving Avg'!G1847</f>
        <v>1.9642499999999998</v>
      </c>
      <c r="I1847" s="2">
        <f>'Moving Avg'!H1847</f>
        <v>2.0537120000000018</v>
      </c>
      <c r="J1847" s="5" t="str">
        <f>OBV!F1847</f>
        <v>BEARISH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1.9519</v>
      </c>
      <c r="C1848" s="2">
        <f>RSI!I1848</f>
        <v>54.194915767252475</v>
      </c>
      <c r="D1848" s="2">
        <f>MACD!E1848</f>
        <v>-6.5423198736900723E-2</v>
      </c>
      <c r="E1848" s="2">
        <f>MACD!F1848</f>
        <v>-4.4162462269816571E-2</v>
      </c>
      <c r="F1848" s="2">
        <f>'Moving Avg'!D1848</f>
        <v>1.95278</v>
      </c>
      <c r="G1848" s="2">
        <f>'Moving Avg'!F1848</f>
        <v>1.9013899999999999</v>
      </c>
      <c r="H1848" s="2">
        <f>'Moving Avg'!G1848</f>
        <v>1.9611100000000001</v>
      </c>
      <c r="I1848" s="2">
        <f>'Moving Avg'!H1848</f>
        <v>2.0536750000000019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1.8846000000000001</v>
      </c>
      <c r="C1849" s="2">
        <f>RSI!I1849</f>
        <v>42.861618409415478</v>
      </c>
      <c r="D1849" s="2">
        <f>MACD!E1849</f>
        <v>-5.8972235225097869E-2</v>
      </c>
      <c r="E1849" s="2">
        <f>MACD!F1849</f>
        <v>-4.7124416860872834E-2</v>
      </c>
      <c r="F1849" s="2">
        <f>'Moving Avg'!D1849</f>
        <v>1.9393199999999999</v>
      </c>
      <c r="G1849" s="2">
        <f>'Moving Avg'!F1849</f>
        <v>1.9058799999999994</v>
      </c>
      <c r="H1849" s="2">
        <f>'Moving Avg'!G1849</f>
        <v>1.955816</v>
      </c>
      <c r="I1849" s="2">
        <f>'Moving Avg'!H1849</f>
        <v>2.0533015000000021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1.9159999999999999</v>
      </c>
      <c r="C1850" s="2">
        <f>RSI!I1850</f>
        <v>48.294539709256206</v>
      </c>
      <c r="D1850" s="2">
        <f>MACD!E1850</f>
        <v>-4.1771939194766849E-2</v>
      </c>
      <c r="E1850" s="2">
        <f>MACD!F1850</f>
        <v>-4.605392132765164E-2</v>
      </c>
      <c r="F1850" s="2">
        <f>'Moving Avg'!D1850</f>
        <v>1.93214</v>
      </c>
      <c r="G1850" s="2">
        <f>'Moving Avg'!F1850</f>
        <v>1.9096949999999997</v>
      </c>
      <c r="H1850" s="2">
        <f>'Moving Avg'!G1850</f>
        <v>1.951508</v>
      </c>
      <c r="I1850" s="2">
        <f>'Moving Avg'!H1850</f>
        <v>2.053085000000002</v>
      </c>
      <c r="J1850" s="5" t="str">
        <f>OBV!F1850</f>
        <v>BULLISH</v>
      </c>
      <c r="K1850" s="5" t="str">
        <f>OBV!G1850</f>
        <v>NEUTRAL</v>
      </c>
      <c r="L1850" s="5" t="str">
        <f>OBV!H1850</f>
        <v>BULLISH DIVERGENCE</v>
      </c>
    </row>
    <row r="1851" spans="1:12" ht="13.5" x14ac:dyDescent="0.25">
      <c r="A1851" s="3">
        <f>RSI!A1851</f>
        <v>44998</v>
      </c>
      <c r="B1851" s="2">
        <f>RSI!B1851</f>
        <v>1.9159999999999999</v>
      </c>
      <c r="C1851" s="2">
        <f>RSI!I1851</f>
        <v>48.294539709256206</v>
      </c>
      <c r="D1851" s="2">
        <f>MACD!E1851</f>
        <v>-2.8540118211518806E-2</v>
      </c>
      <c r="E1851" s="2">
        <f>MACD!F1851</f>
        <v>-4.2551160704425078E-2</v>
      </c>
      <c r="F1851" s="2">
        <f>'Moving Avg'!D1851</f>
        <v>1.9267600000000003</v>
      </c>
      <c r="G1851" s="2">
        <f>'Moving Avg'!F1851</f>
        <v>1.9135099999999994</v>
      </c>
      <c r="H1851" s="2">
        <f>'Moving Avg'!G1851</f>
        <v>1.9472</v>
      </c>
      <c r="I1851" s="2">
        <f>'Moving Avg'!H1851</f>
        <v>2.052868500000002</v>
      </c>
      <c r="J1851" s="5" t="str">
        <f>OBV!F1851</f>
        <v>BULLISH</v>
      </c>
      <c r="K1851" s="5" t="str">
        <f>OBV!G1851</f>
        <v>NEUTRAL</v>
      </c>
      <c r="L1851" s="5" t="str">
        <f>OBV!H1851</f>
        <v>BULLISH DIVERGENCE</v>
      </c>
    </row>
    <row r="1852" spans="1:12" ht="13.5" x14ac:dyDescent="0.25">
      <c r="A1852" s="3">
        <f>RSI!A1852</f>
        <v>44999</v>
      </c>
      <c r="B1852" s="2">
        <f>RSI!B1852</f>
        <v>1.9159999999999999</v>
      </c>
      <c r="C1852" s="2">
        <f>RSI!I1852</f>
        <v>48.294539709256206</v>
      </c>
      <c r="D1852" s="2">
        <f>MACD!E1852</f>
        <v>-1.7286240025651711E-2</v>
      </c>
      <c r="E1852" s="2">
        <f>MACD!F1852</f>
        <v>-3.749817656867041E-2</v>
      </c>
      <c r="F1852" s="2">
        <f>'Moving Avg'!D1852</f>
        <v>1.9169</v>
      </c>
      <c r="G1852" s="2">
        <f>'Moving Avg'!F1852</f>
        <v>1.9173249999999993</v>
      </c>
      <c r="H1852" s="2">
        <f>'Moving Avg'!G1852</f>
        <v>1.9434319999999996</v>
      </c>
      <c r="I1852" s="2">
        <f>'Moving Avg'!H1852</f>
        <v>2.0529300000000021</v>
      </c>
      <c r="J1852" s="5" t="str">
        <f>OBV!F1852</f>
        <v>BULLISH</v>
      </c>
      <c r="K1852" s="5" t="str">
        <f>OBV!G1852</f>
        <v>NEUTRAL</v>
      </c>
      <c r="L1852" s="5" t="str">
        <f>OBV!H1852</f>
        <v>BULLISH DIVERGENCE</v>
      </c>
    </row>
    <row r="1853" spans="1:12" ht="13.5" x14ac:dyDescent="0.25">
      <c r="A1853" s="3">
        <f>RSI!A1853</f>
        <v>45000</v>
      </c>
      <c r="B1853" s="2">
        <f>RSI!B1853</f>
        <v>1.907</v>
      </c>
      <c r="C1853" s="2">
        <f>RSI!I1853</f>
        <v>46.704772087936313</v>
      </c>
      <c r="D1853" s="2">
        <f>MACD!E1853</f>
        <v>-7.7359224723299036E-3</v>
      </c>
      <c r="E1853" s="2">
        <f>MACD!F1853</f>
        <v>-3.1545725749402308E-2</v>
      </c>
      <c r="F1853" s="2">
        <f>'Moving Avg'!D1853</f>
        <v>1.9079200000000001</v>
      </c>
      <c r="G1853" s="2">
        <f>'Moving Avg'!F1853</f>
        <v>1.9184449999999991</v>
      </c>
      <c r="H1853" s="2">
        <f>'Moving Avg'!G1853</f>
        <v>1.9394839999999995</v>
      </c>
      <c r="I1853" s="2">
        <f>'Moving Avg'!H1853</f>
        <v>2.0530965000000023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</row>
    <row r="1854" spans="1:12" ht="13.5" x14ac:dyDescent="0.25">
      <c r="A1854" s="3">
        <f>RSI!A1854</f>
        <v>45001</v>
      </c>
      <c r="B1854" s="2">
        <f>RSI!B1854</f>
        <v>1.9205000000000001</v>
      </c>
      <c r="C1854" s="2">
        <f>RSI!I1854</f>
        <v>49.395681861670276</v>
      </c>
      <c r="D1854" s="2">
        <f>MACD!E1854</f>
        <v>-1.9214466402706076E-3</v>
      </c>
      <c r="E1854" s="2">
        <f>MACD!F1854</f>
        <v>-2.5620869927575968E-2</v>
      </c>
      <c r="F1854" s="2">
        <f>'Moving Avg'!D1854</f>
        <v>1.9151</v>
      </c>
      <c r="G1854" s="2">
        <f>'Moving Avg'!F1854</f>
        <v>1.9206899999999993</v>
      </c>
      <c r="H1854" s="2">
        <f>'Moving Avg'!G1854</f>
        <v>1.9366139999999996</v>
      </c>
      <c r="I1854" s="2">
        <f>'Moving Avg'!H1854</f>
        <v>2.0531805000000021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</row>
    <row r="1855" spans="1:12" ht="13.5" x14ac:dyDescent="0.25">
      <c r="A1855" s="3">
        <f>RSI!A1855</f>
        <v>45002</v>
      </c>
      <c r="B1855" s="2">
        <f>RSI!B1855</f>
        <v>1.9294</v>
      </c>
      <c r="C1855" s="2">
        <f>RSI!I1855</f>
        <v>51.14691407001407</v>
      </c>
      <c r="D1855" s="2">
        <f>MACD!E1855</f>
        <v>2.3545266941380483E-3</v>
      </c>
      <c r="E1855" s="2">
        <f>MACD!F1855</f>
        <v>-2.0025790603233166E-2</v>
      </c>
      <c r="F1855" s="2">
        <f>'Moving Avg'!D1855</f>
        <v>1.9177799999999998</v>
      </c>
      <c r="G1855" s="2">
        <f>'Moving Avg'!F1855</f>
        <v>1.9233799999999999</v>
      </c>
      <c r="H1855" s="2">
        <f>'Moving Avg'!G1855</f>
        <v>1.9339219999999995</v>
      </c>
      <c r="I1855" s="2">
        <f>'Moving Avg'!H1855</f>
        <v>2.0533090000000018</v>
      </c>
      <c r="J1855" s="5" t="str">
        <f>OBV!F1855</f>
        <v>BEARISH</v>
      </c>
      <c r="K1855" s="5" t="str">
        <f>OBV!G1855</f>
        <v>NEUTRAL</v>
      </c>
      <c r="L1855" s="5" t="str">
        <f>OBV!H1855</f>
        <v>BEARISH DIVERGENCE</v>
      </c>
    </row>
    <row r="1856" spans="1:12" ht="13.5" x14ac:dyDescent="0.25">
      <c r="A1856" s="3">
        <f>RSI!A1856</f>
        <v>45006</v>
      </c>
      <c r="B1856" s="2">
        <f>RSI!B1856</f>
        <v>1.8801000000000001</v>
      </c>
      <c r="C1856" s="2">
        <f>RSI!I1856</f>
        <v>42.394843828982765</v>
      </c>
      <c r="D1856" s="2">
        <f>MACD!E1856</f>
        <v>8.2014627630435655E-3</v>
      </c>
      <c r="E1856" s="2">
        <f>MACD!F1856</f>
        <v>-1.4380339929977819E-2</v>
      </c>
      <c r="F1856" s="2">
        <f>'Moving Avg'!D1856</f>
        <v>1.9106000000000001</v>
      </c>
      <c r="G1856" s="2">
        <f>'Moving Avg'!F1856</f>
        <v>1.9240549999999996</v>
      </c>
      <c r="H1856" s="2">
        <f>'Moving Avg'!G1856</f>
        <v>1.9306919999999996</v>
      </c>
      <c r="I1856" s="2">
        <f>'Moving Avg'!H1856</f>
        <v>2.0532980000000021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1.8755999999999999</v>
      </c>
      <c r="C1857" s="2">
        <f>RSI!I1857</f>
        <v>41.69353333467793</v>
      </c>
      <c r="D1857" s="2">
        <f>MACD!E1857</f>
        <v>1.7184088312607315E-2</v>
      </c>
      <c r="E1857" s="2">
        <f>MACD!F1857</f>
        <v>-8.0674542814607939E-3</v>
      </c>
      <c r="F1857" s="2">
        <f>'Moving Avg'!D1857</f>
        <v>1.9025200000000002</v>
      </c>
      <c r="G1857" s="2">
        <f>'Moving Avg'!F1857</f>
        <v>1.9245049999999999</v>
      </c>
      <c r="H1857" s="2">
        <f>'Moving Avg'!G1857</f>
        <v>1.9273719999999996</v>
      </c>
      <c r="I1857" s="2">
        <f>'Moving Avg'!H1857</f>
        <v>2.0528580000000023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1.8755999999999999</v>
      </c>
      <c r="C1858" s="2">
        <f>RSI!I1858</f>
        <v>41.69353333467793</v>
      </c>
      <c r="D1858" s="2">
        <f>MACD!E1858</f>
        <v>2.2986611597164419E-2</v>
      </c>
      <c r="E1858" s="2">
        <f>MACD!F1858</f>
        <v>-1.8566411057357518E-3</v>
      </c>
      <c r="F1858" s="2">
        <f>'Moving Avg'!D1858</f>
        <v>1.8962400000000001</v>
      </c>
      <c r="G1858" s="2">
        <f>'Moving Avg'!F1858</f>
        <v>1.9267499999999997</v>
      </c>
      <c r="H1858" s="2">
        <f>'Moving Avg'!G1858</f>
        <v>1.923244</v>
      </c>
      <c r="I1858" s="2">
        <f>'Moving Avg'!H1858</f>
        <v>2.052995500000002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1.907</v>
      </c>
      <c r="C1859" s="2">
        <f>RSI!I1859</f>
        <v>48.577475216181405</v>
      </c>
      <c r="D1859" s="2">
        <f>MACD!E1859</f>
        <v>1.5460535975696077E-2</v>
      </c>
      <c r="E1859" s="2">
        <f>MACD!F1859</f>
        <v>1.6067943105506142E-3</v>
      </c>
      <c r="F1859" s="2">
        <f>'Moving Avg'!D1859</f>
        <v>1.8935400000000002</v>
      </c>
      <c r="G1859" s="2">
        <f>'Moving Avg'!F1859</f>
        <v>1.92787</v>
      </c>
      <c r="H1859" s="2">
        <f>'Moving Avg'!G1859</f>
        <v>1.9206419999999997</v>
      </c>
      <c r="I1859" s="2">
        <f>'Moving Avg'!H1859</f>
        <v>2.0527555000000017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</row>
    <row r="1860" spans="1:12" ht="13.5" x14ac:dyDescent="0.25">
      <c r="A1860" s="3">
        <f>RSI!A1860</f>
        <v>45012</v>
      </c>
      <c r="B1860" s="2">
        <f>RSI!B1860</f>
        <v>1.8891</v>
      </c>
      <c r="C1860" s="2">
        <f>RSI!I1860</f>
        <v>45.294454869528785</v>
      </c>
      <c r="D1860" s="2">
        <f>MACD!E1860</f>
        <v>1.5289274038925216E-2</v>
      </c>
      <c r="E1860" s="2">
        <f>MACD!F1860</f>
        <v>4.3432902562255352E-3</v>
      </c>
      <c r="F1860" s="2">
        <f>'Moving Avg'!D1860</f>
        <v>1.8854799999999998</v>
      </c>
      <c r="G1860" s="2">
        <f>'Moving Avg'!F1860</f>
        <v>1.92361</v>
      </c>
      <c r="H1860" s="2">
        <f>'Moving Avg'!G1860</f>
        <v>1.9180399999999997</v>
      </c>
      <c r="I1860" s="2">
        <f>'Moving Avg'!H1860</f>
        <v>2.0524260000000019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45013</v>
      </c>
      <c r="B1861" s="2">
        <f>RSI!B1861</f>
        <v>1.8755999999999999</v>
      </c>
      <c r="C1861" s="2">
        <f>RSI!I1861</f>
        <v>42.937553792808558</v>
      </c>
      <c r="D1861" s="2">
        <f>MACD!E1861</f>
        <v>1.6287410424202342E-2</v>
      </c>
      <c r="E1861" s="2">
        <f>MACD!F1861</f>
        <v>6.7321142898208973E-3</v>
      </c>
      <c r="F1861" s="2">
        <f>'Moving Avg'!D1861</f>
        <v>1.8845800000000001</v>
      </c>
      <c r="G1861" s="2">
        <f>'Moving Avg'!F1861</f>
        <v>1.919125</v>
      </c>
      <c r="H1861" s="2">
        <f>'Moving Avg'!G1861</f>
        <v>1.9148099999999999</v>
      </c>
      <c r="I1861" s="2">
        <f>'Moving Avg'!H1861</f>
        <v>2.0521785000000019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45014</v>
      </c>
      <c r="B1862" s="2">
        <f>RSI!B1862</f>
        <v>1.8755999999999999</v>
      </c>
      <c r="C1862" s="2">
        <f>RSI!I1862</f>
        <v>42.937553792808558</v>
      </c>
      <c r="D1862" s="2">
        <f>MACD!E1862</f>
        <v>1.7344213456266244E-2</v>
      </c>
      <c r="E1862" s="2">
        <f>MACD!F1862</f>
        <v>8.8545341231099674E-3</v>
      </c>
      <c r="F1862" s="2">
        <f>'Moving Avg'!D1862</f>
        <v>1.8845800000000001</v>
      </c>
      <c r="G1862" s="2">
        <f>'Moving Avg'!F1862</f>
        <v>1.9146399999999999</v>
      </c>
      <c r="H1862" s="2">
        <f>'Moving Avg'!G1862</f>
        <v>1.9127460000000003</v>
      </c>
      <c r="I1862" s="2">
        <f>'Moving Avg'!H1862</f>
        <v>2.0521235000000018</v>
      </c>
      <c r="J1862" s="5" t="str">
        <f>OBV!F1862</f>
        <v>BEARISH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1.8755999999999999</v>
      </c>
      <c r="C1863" s="2">
        <f>RSI!I1863</f>
        <v>42.937553792808558</v>
      </c>
      <c r="D1863" s="2">
        <f>MACD!E1863</f>
        <v>1.705032166137288E-2</v>
      </c>
      <c r="E1863" s="2">
        <f>MACD!F1863</f>
        <v>1.0493691630762551E-2</v>
      </c>
      <c r="F1863" s="2">
        <f>'Moving Avg'!D1863</f>
        <v>1.8845800000000001</v>
      </c>
      <c r="G1863" s="2">
        <f>'Moving Avg'!F1863</f>
        <v>1.9103799999999995</v>
      </c>
      <c r="H1863" s="2">
        <f>'Moving Avg'!G1863</f>
        <v>1.9096940000000004</v>
      </c>
      <c r="I1863" s="2">
        <f>'Moving Avg'!H1863</f>
        <v>2.0520470000000022</v>
      </c>
      <c r="J1863" s="5" t="str">
        <f>OBV!F1863</f>
        <v>BEARISH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1.8666</v>
      </c>
      <c r="C1864" s="2">
        <f>RSI!I1864</f>
        <v>41.154452806135332</v>
      </c>
      <c r="D1864" s="2">
        <f>MACD!E1864</f>
        <v>1.9727183398577486E-2</v>
      </c>
      <c r="E1864" s="2">
        <f>MACD!F1864</f>
        <v>1.2340389984325538E-2</v>
      </c>
      <c r="F1864" s="2">
        <f>'Moving Avg'!D1864</f>
        <v>1.8765000000000001</v>
      </c>
      <c r="G1864" s="2">
        <f>'Moving Avg'!F1864</f>
        <v>1.9061149999999998</v>
      </c>
      <c r="H1864" s="2">
        <f>'Moving Avg'!G1864</f>
        <v>1.9062840000000003</v>
      </c>
      <c r="I1864" s="2">
        <f>'Moving Avg'!H1864</f>
        <v>2.0519255000000021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1.8666</v>
      </c>
      <c r="C1865" s="2">
        <f>RSI!I1865</f>
        <v>41.154452806135332</v>
      </c>
      <c r="D1865" s="2">
        <f>MACD!E1865</f>
        <v>2.3583104322044912E-2</v>
      </c>
      <c r="E1865" s="2">
        <f>MACD!F1865</f>
        <v>1.4588932851869414E-2</v>
      </c>
      <c r="F1865" s="2">
        <f>'Moving Avg'!D1865</f>
        <v>1.8719999999999999</v>
      </c>
      <c r="G1865" s="2">
        <f>'Moving Avg'!F1865</f>
        <v>1.9018499999999996</v>
      </c>
      <c r="H1865" s="2">
        <f>'Moving Avg'!G1865</f>
        <v>1.9028740000000004</v>
      </c>
      <c r="I1865" s="2">
        <f>'Moving Avg'!H1865</f>
        <v>2.052039500000002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1.9025000000000001</v>
      </c>
      <c r="C1866" s="2">
        <f>RSI!I1866</f>
        <v>50.637668195278593</v>
      </c>
      <c r="D1866" s="2">
        <f>MACD!E1866</f>
        <v>1.680716653476666E-2</v>
      </c>
      <c r="E1866" s="2">
        <f>MACD!F1866</f>
        <v>1.5032579588448863E-2</v>
      </c>
      <c r="F1866" s="2">
        <f>'Moving Avg'!D1866</f>
        <v>1.87738</v>
      </c>
      <c r="G1866" s="2">
        <f>'Moving Avg'!F1866</f>
        <v>1.8998299999999997</v>
      </c>
      <c r="H1866" s="2">
        <f>'Moving Avg'!G1866</f>
        <v>1.9005400000000006</v>
      </c>
      <c r="I1866" s="2">
        <f>'Moving Avg'!H1866</f>
        <v>2.0523545000000021</v>
      </c>
      <c r="J1866" s="5" t="str">
        <f>OBV!F1866</f>
        <v>BEARISH</v>
      </c>
      <c r="K1866" s="5" t="str">
        <f>OBV!G1866</f>
        <v>NEUTRAL</v>
      </c>
      <c r="L1866" s="5" t="str">
        <f>OBV!H1866</f>
        <v>BEARISH DIVERGENCE</v>
      </c>
    </row>
    <row r="1867" spans="1:12" ht="13.5" x14ac:dyDescent="0.25">
      <c r="A1867" s="3">
        <f>RSI!A1867</f>
        <v>45021</v>
      </c>
      <c r="B1867" s="2">
        <f>RSI!B1867</f>
        <v>1.9519</v>
      </c>
      <c r="C1867" s="2">
        <f>RSI!I1867</f>
        <v>60.153546266997864</v>
      </c>
      <c r="D1867" s="2">
        <f>MACD!E1867</f>
        <v>6.700011099893155E-3</v>
      </c>
      <c r="E1867" s="2">
        <f>MACD!F1867</f>
        <v>1.3366065890737721E-2</v>
      </c>
      <c r="F1867" s="2">
        <f>'Moving Avg'!D1867</f>
        <v>1.8926400000000001</v>
      </c>
      <c r="G1867" s="2">
        <f>'Moving Avg'!F1867</f>
        <v>1.8991599999999997</v>
      </c>
      <c r="H1867" s="2">
        <f>'Moving Avg'!G1867</f>
        <v>1.8996440000000003</v>
      </c>
      <c r="I1867" s="2">
        <f>'Moving Avg'!H1867</f>
        <v>2.052916500000002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1.9519</v>
      </c>
      <c r="C1868" s="2">
        <f>RSI!I1868</f>
        <v>60.153546266997857</v>
      </c>
      <c r="D1868" s="2">
        <f>MACD!E1868</f>
        <v>-2.1645694955194639E-3</v>
      </c>
      <c r="E1868" s="2">
        <f>MACD!F1868</f>
        <v>1.0259938813486285E-2</v>
      </c>
      <c r="F1868" s="2">
        <f>'Moving Avg'!D1868</f>
        <v>1.9079000000000002</v>
      </c>
      <c r="G1868" s="2">
        <f>'Moving Avg'!F1868</f>
        <v>1.8991599999999997</v>
      </c>
      <c r="H1868" s="2">
        <f>'Moving Avg'!G1868</f>
        <v>1.8991960000000003</v>
      </c>
      <c r="I1868" s="2">
        <f>'Moving Avg'!H1868</f>
        <v>2.053478500000002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1.9519</v>
      </c>
      <c r="C1869" s="2">
        <f>RSI!I1869</f>
        <v>60.153546266997864</v>
      </c>
      <c r="D1869" s="2">
        <f>MACD!E1869</f>
        <v>-5.1238327028026998E-3</v>
      </c>
      <c r="E1869" s="2">
        <f>MACD!F1869</f>
        <v>7.1831845102284892E-3</v>
      </c>
      <c r="F1869" s="2">
        <f>'Moving Avg'!D1869</f>
        <v>1.92496</v>
      </c>
      <c r="G1869" s="2">
        <f>'Moving Avg'!F1869</f>
        <v>1.902525</v>
      </c>
      <c r="H1869" s="2">
        <f>'Moving Avg'!G1869</f>
        <v>1.9000940000000002</v>
      </c>
      <c r="I1869" s="2">
        <f>'Moving Avg'!H1869</f>
        <v>2.0539550000000024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1.9519</v>
      </c>
      <c r="C1870" s="2">
        <f>RSI!I1870</f>
        <v>60.153546266997864</v>
      </c>
      <c r="D1870" s="2">
        <f>MACD!E1870</f>
        <v>-1.0649479572294451E-2</v>
      </c>
      <c r="E1870" s="2">
        <f>MACD!F1870</f>
        <v>3.6166516937239015E-3</v>
      </c>
      <c r="F1870" s="2">
        <f>'Moving Avg'!D1870</f>
        <v>1.9420200000000001</v>
      </c>
      <c r="G1870" s="2">
        <f>'Moving Avg'!F1870</f>
        <v>1.9043199999999998</v>
      </c>
      <c r="H1870" s="2">
        <f>'Moving Avg'!G1870</f>
        <v>1.9011720000000003</v>
      </c>
      <c r="I1870" s="2">
        <f>'Moving Avg'!H1870</f>
        <v>2.0539775000000025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1.9519</v>
      </c>
      <c r="C1871" s="2">
        <f>RSI!I1871</f>
        <v>60.153546266997864</v>
      </c>
      <c r="D1871" s="2">
        <f>MACD!E1871</f>
        <v>-1.7649921084605058E-2</v>
      </c>
      <c r="E1871" s="2">
        <f>MACD!F1871</f>
        <v>-6.3666286194189034E-4</v>
      </c>
      <c r="F1871" s="2">
        <f>'Moving Avg'!D1871</f>
        <v>1.9518999999999997</v>
      </c>
      <c r="G1871" s="2">
        <f>'Moving Avg'!F1871</f>
        <v>1.9061150000000002</v>
      </c>
      <c r="H1871" s="2">
        <f>'Moving Avg'!G1871</f>
        <v>1.9007239999999999</v>
      </c>
      <c r="I1871" s="2">
        <f>'Moving Avg'!H1871</f>
        <v>2.0538880000000024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1.9519</v>
      </c>
      <c r="C1872" s="2">
        <f>RSI!I1872</f>
        <v>60.153546266997864</v>
      </c>
      <c r="D1872" s="2">
        <f>MACD!E1872</f>
        <v>-2.3802974450835901E-2</v>
      </c>
      <c r="E1872" s="2">
        <f>MACD!F1872</f>
        <v>-5.2699251797206923E-3</v>
      </c>
      <c r="F1872" s="2">
        <f>'Moving Avg'!D1872</f>
        <v>1.9518999999999997</v>
      </c>
      <c r="G1872" s="2">
        <f>'Moving Avg'!F1872</f>
        <v>1.9079099999999998</v>
      </c>
      <c r="H1872" s="2">
        <f>'Moving Avg'!G1872</f>
        <v>1.9002760000000001</v>
      </c>
      <c r="I1872" s="2">
        <f>'Moving Avg'!H1872</f>
        <v>2.0537985000000023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1.8442000000000001</v>
      </c>
      <c r="C1873" s="2">
        <f>RSI!I1873</f>
        <v>36.333013302372201</v>
      </c>
      <c r="D1873" s="2">
        <f>MACD!E1873</f>
        <v>-2.1244221681349096E-2</v>
      </c>
      <c r="E1873" s="2">
        <f>MACD!F1873</f>
        <v>-8.4647844800463737E-3</v>
      </c>
      <c r="F1873" s="2">
        <f>'Moving Avg'!D1873</f>
        <v>1.9303599999999999</v>
      </c>
      <c r="G1873" s="2">
        <f>'Moving Avg'!F1873</f>
        <v>1.9047699999999999</v>
      </c>
      <c r="H1873" s="2">
        <f>'Moving Avg'!G1873</f>
        <v>1.8976739999999999</v>
      </c>
      <c r="I1873" s="2">
        <f>'Moving Avg'!H1873</f>
        <v>2.0525870000000026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1.9294</v>
      </c>
      <c r="C1874" s="2">
        <f>RSI!I1874</f>
        <v>52.393676005509455</v>
      </c>
      <c r="D1874" s="2">
        <f>MACD!E1874</f>
        <v>-2.633529319606609E-2</v>
      </c>
      <c r="E1874" s="2">
        <f>MACD!F1874</f>
        <v>-1.2038886223250318E-2</v>
      </c>
      <c r="F1874" s="2">
        <f>'Moving Avg'!D1874</f>
        <v>1.9258599999999997</v>
      </c>
      <c r="G1874" s="2">
        <f>'Moving Avg'!F1874</f>
        <v>1.9052149999999997</v>
      </c>
      <c r="H1874" s="2">
        <f>'Moving Avg'!G1874</f>
        <v>1.8990199999999999</v>
      </c>
      <c r="I1874" s="2">
        <f>'Moving Avg'!H1874</f>
        <v>2.0519585000000027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1.9294</v>
      </c>
      <c r="C1875" s="2">
        <f>RSI!I1875</f>
        <v>52.393676005509455</v>
      </c>
      <c r="D1875" s="2">
        <f>MACD!E1875</f>
        <v>-3.0739576654080114E-2</v>
      </c>
      <c r="E1875" s="2">
        <f>MACD!F1875</f>
        <v>-1.577902430941628E-2</v>
      </c>
      <c r="F1875" s="2">
        <f>'Moving Avg'!D1875</f>
        <v>1.92136</v>
      </c>
      <c r="G1875" s="2">
        <f>'Moving Avg'!F1875</f>
        <v>1.9052149999999997</v>
      </c>
      <c r="H1875" s="2">
        <f>'Moving Avg'!G1875</f>
        <v>1.9008139999999998</v>
      </c>
      <c r="I1875" s="2">
        <f>'Moving Avg'!H1875</f>
        <v>2.0513525000000024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1.9294</v>
      </c>
      <c r="C1876" s="2">
        <f>RSI!I1876</f>
        <v>52.393676005509455</v>
      </c>
      <c r="D1876" s="2">
        <f>MACD!E1876</f>
        <v>-2.9032510113731202E-2</v>
      </c>
      <c r="E1876" s="2">
        <f>MACD!F1876</f>
        <v>-1.8429721470279263E-2</v>
      </c>
      <c r="F1876" s="2">
        <f>'Moving Avg'!D1876</f>
        <v>1.9168600000000002</v>
      </c>
      <c r="G1876" s="2">
        <f>'Moving Avg'!F1876</f>
        <v>1.9076799999999996</v>
      </c>
      <c r="H1876" s="2">
        <f>'Moving Avg'!G1876</f>
        <v>1.9026079999999999</v>
      </c>
      <c r="I1876" s="2">
        <f>'Moving Avg'!H1876</f>
        <v>2.0507465000000025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1.8621000000000001</v>
      </c>
      <c r="C1877" s="2">
        <f>RSI!I1877</f>
        <v>41.952748045802096</v>
      </c>
      <c r="D1877" s="2">
        <f>MACD!E1877</f>
        <v>-1.5085577523842764E-2</v>
      </c>
      <c r="E1877" s="2">
        <f>MACD!F1877</f>
        <v>-1.7760892680991965E-2</v>
      </c>
      <c r="F1877" s="2">
        <f>'Moving Avg'!D1877</f>
        <v>1.8989</v>
      </c>
      <c r="G1877" s="2">
        <f>'Moving Avg'!F1877</f>
        <v>1.9070049999999994</v>
      </c>
      <c r="H1877" s="2">
        <f>'Moving Avg'!G1877</f>
        <v>1.9030559999999996</v>
      </c>
      <c r="I1877" s="2">
        <f>'Moving Avg'!H1877</f>
        <v>2.0496470000000024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1.9205000000000001</v>
      </c>
      <c r="C1878" s="2">
        <f>RSI!I1878</f>
        <v>51.065646842948851</v>
      </c>
      <c r="D1878" s="2">
        <f>MACD!E1878</f>
        <v>-7.2891422750831492E-3</v>
      </c>
      <c r="E1878" s="2">
        <f>MACD!F1878</f>
        <v>-1.56665425998102E-2</v>
      </c>
      <c r="F1878" s="2">
        <f>'Moving Avg'!D1878</f>
        <v>1.9141600000000001</v>
      </c>
      <c r="G1878" s="2">
        <f>'Moving Avg'!F1878</f>
        <v>1.9092499999999994</v>
      </c>
      <c r="H1878" s="2">
        <f>'Moving Avg'!G1878</f>
        <v>1.9046719999999997</v>
      </c>
      <c r="I1878" s="2">
        <f>'Moving Avg'!H1878</f>
        <v>2.0489740000000025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45040</v>
      </c>
      <c r="B1879" s="2">
        <f>RSI!B1879</f>
        <v>1.8621000000000001</v>
      </c>
      <c r="C1879" s="2">
        <f>RSI!I1879</f>
        <v>43.680674078236756</v>
      </c>
      <c r="D1879" s="2">
        <f>MACD!E1879</f>
        <v>3.5860037719519511E-3</v>
      </c>
      <c r="E1879" s="2">
        <f>MACD!F1879</f>
        <v>-1.181603332545777E-2</v>
      </c>
      <c r="F1879" s="2">
        <f>'Moving Avg'!D1879</f>
        <v>1.9007000000000001</v>
      </c>
      <c r="G1879" s="2">
        <f>'Moving Avg'!F1879</f>
        <v>1.9070049999999994</v>
      </c>
      <c r="H1879" s="2">
        <f>'Moving Avg'!G1879</f>
        <v>1.9060179999999993</v>
      </c>
      <c r="I1879" s="2">
        <f>'Moving Avg'!H1879</f>
        <v>2.0478520000000029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1.9115</v>
      </c>
      <c r="C1880" s="2">
        <f>RSI!I1880</f>
        <v>50.236531350873342</v>
      </c>
      <c r="D1880" s="2">
        <f>MACD!E1880</f>
        <v>9.4296537658173918E-3</v>
      </c>
      <c r="E1880" s="2">
        <f>MACD!F1880</f>
        <v>-7.5668959072027388E-3</v>
      </c>
      <c r="F1880" s="2">
        <f>'Moving Avg'!D1880</f>
        <v>1.8971199999999999</v>
      </c>
      <c r="G1880" s="2">
        <f>'Moving Avg'!F1880</f>
        <v>1.9081249999999994</v>
      </c>
      <c r="H1880" s="2">
        <f>'Moving Avg'!G1880</f>
        <v>1.9074539999999993</v>
      </c>
      <c r="I1880" s="2">
        <f>'Moving Avg'!H1880</f>
        <v>2.0469770000000027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1.9115</v>
      </c>
      <c r="C1881" s="2">
        <f>RSI!I1881</f>
        <v>50.236531350873342</v>
      </c>
      <c r="D1881" s="2">
        <f>MACD!E1881</f>
        <v>1.436095044174257E-2</v>
      </c>
      <c r="E1881" s="2">
        <f>MACD!F1881</f>
        <v>-3.1813266374136773E-3</v>
      </c>
      <c r="F1881" s="2">
        <f>'Moving Avg'!D1881</f>
        <v>1.8935400000000002</v>
      </c>
      <c r="G1881" s="2">
        <f>'Moving Avg'!F1881</f>
        <v>1.9099199999999996</v>
      </c>
      <c r="H1881" s="2">
        <f>'Moving Avg'!G1881</f>
        <v>1.9088899999999993</v>
      </c>
      <c r="I1881" s="2">
        <f>'Moving Avg'!H1881</f>
        <v>2.0459900000000029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1.9115</v>
      </c>
      <c r="C1882" s="2">
        <f>RSI!I1882</f>
        <v>50.236531350873342</v>
      </c>
      <c r="D1882" s="2">
        <f>MACD!E1882</f>
        <v>1.8521243273971866E-2</v>
      </c>
      <c r="E1882" s="2">
        <f>MACD!F1882</f>
        <v>1.1591873448634315E-3</v>
      </c>
      <c r="F1882" s="2">
        <f>'Moving Avg'!D1882</f>
        <v>1.9034200000000001</v>
      </c>
      <c r="G1882" s="2">
        <f>'Moving Avg'!F1882</f>
        <v>1.9117149999999998</v>
      </c>
      <c r="H1882" s="2">
        <f>'Moving Avg'!G1882</f>
        <v>1.9103259999999991</v>
      </c>
      <c r="I1882" s="2">
        <f>'Moving Avg'!H1882</f>
        <v>2.0448460000000028</v>
      </c>
      <c r="J1882" s="5" t="str">
        <f>OBV!F1882</f>
        <v>BEARISH</v>
      </c>
      <c r="K1882" s="5" t="str">
        <f>OBV!G1882</f>
        <v>NEUTRAL</v>
      </c>
      <c r="L1882" s="5" t="str">
        <f>OBV!H1882</f>
        <v>BEARISH DIVERGENCE</v>
      </c>
    </row>
    <row r="1883" spans="1:12" ht="13.5" x14ac:dyDescent="0.25">
      <c r="A1883" s="3">
        <f>RSI!A1883</f>
        <v>45044</v>
      </c>
      <c r="B1883" s="2">
        <f>RSI!B1883</f>
        <v>1.9205000000000001</v>
      </c>
      <c r="C1883" s="2">
        <f>RSI!I1883</f>
        <v>51.520630664845626</v>
      </c>
      <c r="D1883" s="2">
        <f>MACD!E1883</f>
        <v>4.7941650852743045E-3</v>
      </c>
      <c r="E1883" s="2">
        <f>MACD!F1883</f>
        <v>1.8861828929456063E-3</v>
      </c>
      <c r="F1883" s="2">
        <f>'Moving Avg'!D1883</f>
        <v>1.9034200000000001</v>
      </c>
      <c r="G1883" s="2">
        <f>'Moving Avg'!F1883</f>
        <v>1.9139599999999999</v>
      </c>
      <c r="H1883" s="2">
        <f>'Moving Avg'!G1883</f>
        <v>1.9110439999999995</v>
      </c>
      <c r="I1883" s="2">
        <f>'Moving Avg'!H1883</f>
        <v>2.0437915000000029</v>
      </c>
      <c r="J1883" s="5" t="str">
        <f>OBV!F1883</f>
        <v>BEARISH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45048</v>
      </c>
      <c r="B1884" s="2">
        <f>RSI!B1884</f>
        <v>1.8487</v>
      </c>
      <c r="C1884" s="2">
        <f>RSI!I1884</f>
        <v>42.171457586308257</v>
      </c>
      <c r="D1884" s="2">
        <f>MACD!E1884</f>
        <v>1.1541392543300111E-2</v>
      </c>
      <c r="E1884" s="2">
        <f>MACD!F1884</f>
        <v>3.8172248230165071E-3</v>
      </c>
      <c r="F1884" s="2">
        <f>'Moving Avg'!D1884</f>
        <v>1.9007399999999997</v>
      </c>
      <c r="G1884" s="2">
        <f>'Moving Avg'!F1884</f>
        <v>1.913065</v>
      </c>
      <c r="H1884" s="2">
        <f>'Moving Avg'!G1884</f>
        <v>1.9105059999999994</v>
      </c>
      <c r="I1884" s="2">
        <f>'Moving Avg'!H1884</f>
        <v>2.0423780000000025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1.9205000000000001</v>
      </c>
      <c r="C1885" s="2">
        <f>RSI!I1885</f>
        <v>51.625056696247491</v>
      </c>
      <c r="D1885" s="2">
        <f>MACD!E1885</f>
        <v>1.2297295622456517E-2</v>
      </c>
      <c r="E1885" s="2">
        <f>MACD!F1885</f>
        <v>5.5132389829045097E-3</v>
      </c>
      <c r="F1885" s="2">
        <f>'Moving Avg'!D1885</f>
        <v>1.9025400000000001</v>
      </c>
      <c r="G1885" s="2">
        <f>'Moving Avg'!F1885</f>
        <v>1.9157600000000001</v>
      </c>
      <c r="H1885" s="2">
        <f>'Moving Avg'!G1885</f>
        <v>1.9114040000000001</v>
      </c>
      <c r="I1885" s="2">
        <f>'Moving Avg'!H1885</f>
        <v>2.0413235000000025</v>
      </c>
      <c r="J1885" s="5" t="str">
        <f>OBV!F1885</f>
        <v>BEARISH</v>
      </c>
      <c r="K1885" s="5" t="str">
        <f>OBV!G1885</f>
        <v>NEUTRAL</v>
      </c>
      <c r="L1885" s="5" t="str">
        <f>OBV!H1885</f>
        <v>BEARISH DIVERGENCE</v>
      </c>
    </row>
    <row r="1886" spans="1:12" ht="13.5" x14ac:dyDescent="0.25">
      <c r="A1886" s="3">
        <f>RSI!A1886</f>
        <v>45050</v>
      </c>
      <c r="B1886" s="2">
        <f>RSI!B1886</f>
        <v>1.907</v>
      </c>
      <c r="C1886" s="2">
        <f>RSI!I1886</f>
        <v>49.97093883126005</v>
      </c>
      <c r="D1886" s="2">
        <f>MACD!E1886</f>
        <v>1.3850811760001358E-2</v>
      </c>
      <c r="E1886" s="2">
        <f>MACD!F1886</f>
        <v>7.1807535383238801E-3</v>
      </c>
      <c r="F1886" s="2">
        <f>'Moving Avg'!D1886</f>
        <v>1.90164</v>
      </c>
      <c r="G1886" s="2">
        <f>'Moving Avg'!F1886</f>
        <v>1.9159849999999998</v>
      </c>
      <c r="H1886" s="2">
        <f>'Moving Avg'!G1886</f>
        <v>1.9122119999999998</v>
      </c>
      <c r="I1886" s="2">
        <f>'Moving Avg'!H1886</f>
        <v>2.0402015000000024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1.907</v>
      </c>
      <c r="C1887" s="2">
        <f>RSI!I1887</f>
        <v>49.97093883126005</v>
      </c>
      <c r="D1887" s="2">
        <f>MACD!E1887</f>
        <v>4.8115345257699893E-3</v>
      </c>
      <c r="E1887" s="2">
        <f>MACD!F1887</f>
        <v>6.7069097358131028E-3</v>
      </c>
      <c r="F1887" s="2">
        <f>'Moving Avg'!D1887</f>
        <v>1.9007400000000001</v>
      </c>
      <c r="G1887" s="2">
        <f>'Moving Avg'!F1887</f>
        <v>1.91374</v>
      </c>
      <c r="H1887" s="2">
        <f>'Moving Avg'!G1887</f>
        <v>1.9130200000000002</v>
      </c>
      <c r="I1887" s="2">
        <f>'Moving Avg'!H1887</f>
        <v>2.0391020000000024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1.8846000000000001</v>
      </c>
      <c r="C1888" s="2">
        <f>RSI!I1888</f>
        <v>47.068771868971901</v>
      </c>
      <c r="D1888" s="2">
        <f>MACD!E1888</f>
        <v>7.8068411425316064E-3</v>
      </c>
      <c r="E1888" s="2">
        <f>MACD!F1888</f>
        <v>6.9268960171568039E-3</v>
      </c>
      <c r="F1888" s="2">
        <f>'Moving Avg'!D1888</f>
        <v>1.8935600000000001</v>
      </c>
      <c r="G1888" s="2">
        <f>'Moving Avg'!F1888</f>
        <v>1.9103750000000002</v>
      </c>
      <c r="H1888" s="2">
        <f>'Moving Avg'!G1888</f>
        <v>1.9140980000000001</v>
      </c>
      <c r="I1888" s="2">
        <f>'Moving Avg'!H1888</f>
        <v>2.0378905000000018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1.8801000000000001</v>
      </c>
      <c r="C1889" s="2">
        <f>RSI!I1889</f>
        <v>46.484702912993711</v>
      </c>
      <c r="D1889" s="2">
        <f>MACD!E1889</f>
        <v>1.8224592480566848E-3</v>
      </c>
      <c r="E1889" s="2">
        <f>MACD!F1889</f>
        <v>5.9060086633367804E-3</v>
      </c>
      <c r="F1889" s="2">
        <f>'Moving Avg'!D1889</f>
        <v>1.89984</v>
      </c>
      <c r="G1889" s="2">
        <f>'Moving Avg'!F1889</f>
        <v>1.9067849999999997</v>
      </c>
      <c r="H1889" s="2">
        <f>'Moving Avg'!G1889</f>
        <v>1.9140080000000004</v>
      </c>
      <c r="I1889" s="2">
        <f>'Moving Avg'!H1889</f>
        <v>2.0369710000000021</v>
      </c>
      <c r="J1889" s="5" t="str">
        <f>OBV!F1889</f>
        <v>BEARISH</v>
      </c>
      <c r="K1889" s="5" t="str">
        <f>OBV!G1889</f>
        <v>NEUTRAL</v>
      </c>
      <c r="L1889" s="5" t="str">
        <f>OBV!H1889</f>
        <v>BEARISH DIVERGENCE</v>
      </c>
    </row>
    <row r="1890" spans="1:12" ht="13.5" x14ac:dyDescent="0.25">
      <c r="A1890" s="3">
        <f>RSI!A1890</f>
        <v>45056</v>
      </c>
      <c r="B1890" s="2">
        <f>RSI!B1890</f>
        <v>1.8442000000000001</v>
      </c>
      <c r="C1890" s="2">
        <f>RSI!I1890</f>
        <v>42.006401187352026</v>
      </c>
      <c r="D1890" s="2">
        <f>MACD!E1890</f>
        <v>7.1672032424361376E-3</v>
      </c>
      <c r="E1890" s="2">
        <f>MACD!F1890</f>
        <v>6.1582475791566527E-3</v>
      </c>
      <c r="F1890" s="2">
        <f>'Moving Avg'!D1890</f>
        <v>1.8845800000000001</v>
      </c>
      <c r="G1890" s="2">
        <f>'Moving Avg'!F1890</f>
        <v>1.9014</v>
      </c>
      <c r="H1890" s="2">
        <f>'Moving Avg'!G1890</f>
        <v>1.9114060000000004</v>
      </c>
      <c r="I1890" s="2">
        <f>'Moving Avg'!H1890</f>
        <v>2.0358720000000021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1.8396999999999999</v>
      </c>
      <c r="C1891" s="2">
        <f>RSI!I1891</f>
        <v>41.467126566703783</v>
      </c>
      <c r="D1891" s="2">
        <f>MACD!E1891</f>
        <v>1.2373288101366731E-2</v>
      </c>
      <c r="E1891" s="2">
        <f>MACD!F1891</f>
        <v>7.4012556835986688E-3</v>
      </c>
      <c r="F1891" s="2">
        <f>'Moving Avg'!D1891</f>
        <v>1.8711199999999999</v>
      </c>
      <c r="G1891" s="2">
        <f>'Moving Avg'!F1891</f>
        <v>1.8957900000000003</v>
      </c>
      <c r="H1891" s="2">
        <f>'Moving Avg'!G1891</f>
        <v>1.9088940000000003</v>
      </c>
      <c r="I1891" s="2">
        <f>'Moving Avg'!H1891</f>
        <v>2.0345260000000023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1.8396999999999999</v>
      </c>
      <c r="C1892" s="2">
        <f>RSI!I1892</f>
        <v>41.467126566703783</v>
      </c>
      <c r="D1892" s="2">
        <f>MACD!E1892</f>
        <v>1.712935700108309E-2</v>
      </c>
      <c r="E1892" s="2">
        <f>MACD!F1892</f>
        <v>9.3468759470955523E-3</v>
      </c>
      <c r="F1892" s="2">
        <f>'Moving Avg'!D1892</f>
        <v>1.8576599999999999</v>
      </c>
      <c r="G1892" s="2">
        <f>'Moving Avg'!F1892</f>
        <v>1.8901800000000002</v>
      </c>
      <c r="H1892" s="2">
        <f>'Moving Avg'!G1892</f>
        <v>1.906382</v>
      </c>
      <c r="I1892" s="2">
        <f>'Moving Avg'!H1892</f>
        <v>2.0331575000000019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1.8396999999999999</v>
      </c>
      <c r="C1893" s="2">
        <f>RSI!I1893</f>
        <v>41.467126566703783</v>
      </c>
      <c r="D1893" s="2">
        <f>MACD!E1893</f>
        <v>2.2863264463811372E-2</v>
      </c>
      <c r="E1893" s="2">
        <f>MACD!F1893</f>
        <v>1.2050153650438718E-2</v>
      </c>
      <c r="F1893" s="2">
        <f>'Moving Avg'!D1893</f>
        <v>1.8486799999999999</v>
      </c>
      <c r="G1893" s="2">
        <f>'Moving Avg'!F1893</f>
        <v>1.8899550000000001</v>
      </c>
      <c r="H1893" s="2">
        <f>'Moving Avg'!G1893</f>
        <v>1.9039600000000001</v>
      </c>
      <c r="I1893" s="2">
        <f>'Moving Avg'!H1893</f>
        <v>2.0318115000000021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1.8396999999999999</v>
      </c>
      <c r="C1894" s="2">
        <f>RSI!I1894</f>
        <v>41.467126566703783</v>
      </c>
      <c r="D1894" s="2">
        <f>MACD!E1894</f>
        <v>1.696973595781448E-2</v>
      </c>
      <c r="E1894" s="2">
        <f>MACD!F1894</f>
        <v>1.3034070111913872E-2</v>
      </c>
      <c r="F1894" s="2">
        <f>'Moving Avg'!D1894</f>
        <v>1.8405999999999998</v>
      </c>
      <c r="G1894" s="2">
        <f>'Moving Avg'!F1894</f>
        <v>1.8854700000000002</v>
      </c>
      <c r="H1894" s="2">
        <f>'Moving Avg'!G1894</f>
        <v>1.9017159999999997</v>
      </c>
      <c r="I1894" s="2">
        <f>'Moving Avg'!H1894</f>
        <v>2.0303530000000016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1.8396999999999999</v>
      </c>
      <c r="C1895" s="2">
        <f>RSI!I1895</f>
        <v>41.467126566703783</v>
      </c>
      <c r="D1895" s="2">
        <f>MACD!E1895</f>
        <v>2.3307629738496871E-2</v>
      </c>
      <c r="E1895" s="2">
        <f>MACD!F1895</f>
        <v>1.5088782037230474E-2</v>
      </c>
      <c r="F1895" s="2">
        <f>'Moving Avg'!D1895</f>
        <v>1.8396999999999999</v>
      </c>
      <c r="G1895" s="2">
        <f>'Moving Avg'!F1895</f>
        <v>1.8809850000000001</v>
      </c>
      <c r="H1895" s="2">
        <f>'Moving Avg'!G1895</f>
        <v>1.8994719999999998</v>
      </c>
      <c r="I1895" s="2">
        <f>'Moving Avg'!H1895</f>
        <v>2.0289170000000016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1.8172999999999999</v>
      </c>
      <c r="C1896" s="2">
        <f>RSI!I1896</f>
        <v>37.953872764720359</v>
      </c>
      <c r="D1896" s="2">
        <f>MACD!E1896</f>
        <v>2.8510735922923303E-2</v>
      </c>
      <c r="E1896" s="2">
        <f>MACD!F1896</f>
        <v>1.7773172814369041E-2</v>
      </c>
      <c r="F1896" s="2">
        <f>'Moving Avg'!D1896</f>
        <v>1.8352200000000001</v>
      </c>
      <c r="G1896" s="2">
        <f>'Moving Avg'!F1896</f>
        <v>1.8753800000000003</v>
      </c>
      <c r="H1896" s="2">
        <f>'Moving Avg'!G1896</f>
        <v>1.8969599999999998</v>
      </c>
      <c r="I1896" s="2">
        <f>'Moving Avg'!H1896</f>
        <v>2.0273465000000019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1.7679</v>
      </c>
      <c r="C1897" s="2">
        <f>RSI!I1897</f>
        <v>31.596128338891603</v>
      </c>
      <c r="D1897" s="2">
        <f>MACD!E1897</f>
        <v>3.6943816427269738E-2</v>
      </c>
      <c r="E1897" s="2">
        <f>MACD!F1897</f>
        <v>2.1607301536949182E-2</v>
      </c>
      <c r="F1897" s="2">
        <f>'Moving Avg'!D1897</f>
        <v>1.8208599999999997</v>
      </c>
      <c r="G1897" s="2">
        <f>'Moving Avg'!F1897</f>
        <v>1.8706700000000001</v>
      </c>
      <c r="H1897" s="2">
        <f>'Moving Avg'!G1897</f>
        <v>1.8930119999999995</v>
      </c>
      <c r="I1897" s="2">
        <f>'Moving Avg'!H1897</f>
        <v>2.0258660000000019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1.8396999999999999</v>
      </c>
      <c r="C1898" s="2">
        <f>RSI!I1898</f>
        <v>45.805745924675129</v>
      </c>
      <c r="D1898" s="2">
        <f>MACD!E1898</f>
        <v>3.5950431450022524E-2</v>
      </c>
      <c r="E1898" s="2">
        <f>MACD!F1898</f>
        <v>2.4475927519563852E-2</v>
      </c>
      <c r="F1898" s="2">
        <f>'Moving Avg'!D1898</f>
        <v>1.8208600000000001</v>
      </c>
      <c r="G1898" s="2">
        <f>'Moving Avg'!F1898</f>
        <v>1.86663</v>
      </c>
      <c r="H1898" s="2">
        <f>'Moving Avg'!G1898</f>
        <v>1.8907679999999991</v>
      </c>
      <c r="I1898" s="2">
        <f>'Moving Avg'!H1898</f>
        <v>2.024430000000002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1.8396999999999999</v>
      </c>
      <c r="C1899" s="2">
        <f>RSI!I1899</f>
        <v>45.805745924675136</v>
      </c>
      <c r="D1899" s="2">
        <f>MACD!E1899</f>
        <v>3.4581820069558011E-2</v>
      </c>
      <c r="E1899" s="2">
        <f>MACD!F1899</f>
        <v>2.6497106029562685E-2</v>
      </c>
      <c r="F1899" s="2">
        <f>'Moving Avg'!D1899</f>
        <v>1.8208600000000001</v>
      </c>
      <c r="G1899" s="2">
        <f>'Moving Avg'!F1899</f>
        <v>1.86551</v>
      </c>
      <c r="H1899" s="2">
        <f>'Moving Avg'!G1899</f>
        <v>1.8898699999999988</v>
      </c>
      <c r="I1899" s="2">
        <f>'Moving Avg'!H1899</f>
        <v>2.0229495000000015</v>
      </c>
      <c r="J1899" s="5" t="str">
        <f>OBV!F1899</f>
        <v>BEARISH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45070</v>
      </c>
      <c r="B1900" s="2">
        <f>RSI!B1900</f>
        <v>1.8396999999999999</v>
      </c>
      <c r="C1900" s="2">
        <f>RSI!I1900</f>
        <v>45.805745924675129</v>
      </c>
      <c r="D1900" s="2">
        <f>MACD!E1900</f>
        <v>2.8052773317689184E-2</v>
      </c>
      <c r="E1900" s="2">
        <f>MACD!F1900</f>
        <v>2.6808239487187985E-2</v>
      </c>
      <c r="F1900" s="2">
        <f>'Moving Avg'!D1900</f>
        <v>1.8208600000000001</v>
      </c>
      <c r="G1900" s="2">
        <f>'Moving Avg'!F1900</f>
        <v>1.8619200000000002</v>
      </c>
      <c r="H1900" s="2">
        <f>'Moving Avg'!G1900</f>
        <v>1.8883439999999987</v>
      </c>
      <c r="I1900" s="2">
        <f>'Moving Avg'!H1900</f>
        <v>2.0212895000000013</v>
      </c>
      <c r="J1900" s="5" t="str">
        <f>OBV!F1900</f>
        <v>BEARISH</v>
      </c>
      <c r="K1900" s="5" t="str">
        <f>OBV!G1900</f>
        <v>NEUTRAL</v>
      </c>
      <c r="L1900" s="5" t="str">
        <f>OBV!H1900</f>
        <v>NEUTRAL</v>
      </c>
    </row>
    <row r="1901" spans="1:12" ht="13.5" x14ac:dyDescent="0.25">
      <c r="A1901" s="3">
        <f>RSI!A1901</f>
        <v>45071</v>
      </c>
      <c r="B1901" s="2">
        <f>RSI!B1901</f>
        <v>1.8396999999999999</v>
      </c>
      <c r="C1901" s="2">
        <f>RSI!I1901</f>
        <v>45.805745924675129</v>
      </c>
      <c r="D1901" s="2">
        <f>MACD!E1901</f>
        <v>2.1976707932974682E-2</v>
      </c>
      <c r="E1901" s="2">
        <f>MACD!F1901</f>
        <v>2.5841933176345325E-2</v>
      </c>
      <c r="F1901" s="2">
        <f>'Moving Avg'!D1901</f>
        <v>1.82534</v>
      </c>
      <c r="G1901" s="2">
        <f>'Moving Avg'!F1901</f>
        <v>1.85833</v>
      </c>
      <c r="H1901" s="2">
        <f>'Moving Avg'!G1901</f>
        <v>1.8868179999999988</v>
      </c>
      <c r="I1901" s="2">
        <f>'Moving Avg'!H1901</f>
        <v>2.0197190000000007</v>
      </c>
      <c r="J1901" s="5" t="str">
        <f>OBV!F1901</f>
        <v>BEARISH</v>
      </c>
      <c r="K1901" s="5" t="str">
        <f>OBV!G1901</f>
        <v>NEUTRAL</v>
      </c>
      <c r="L1901" s="5" t="str">
        <f>OBV!H1901</f>
        <v>BEARISH DIVERGENCE</v>
      </c>
    </row>
    <row r="1902" spans="1:12" ht="13.5" x14ac:dyDescent="0.25">
      <c r="A1902" s="3">
        <f>RSI!A1902</f>
        <v>45072</v>
      </c>
      <c r="B1902" s="2">
        <f>RSI!B1902</f>
        <v>1.8396999999999999</v>
      </c>
      <c r="C1902" s="2">
        <f>RSI!I1902</f>
        <v>45.805745924675129</v>
      </c>
      <c r="D1902" s="2">
        <f>MACD!E1902</f>
        <v>1.6965811031184552E-2</v>
      </c>
      <c r="E1902" s="2">
        <f>MACD!F1902</f>
        <v>2.4066708747313172E-2</v>
      </c>
      <c r="F1902" s="2">
        <f>'Moving Avg'!D1902</f>
        <v>1.8396999999999999</v>
      </c>
      <c r="G1902" s="2">
        <f>'Moving Avg'!F1902</f>
        <v>1.8547400000000003</v>
      </c>
      <c r="H1902" s="2">
        <f>'Moving Avg'!G1902</f>
        <v>1.8852919999999984</v>
      </c>
      <c r="I1902" s="2">
        <f>'Moving Avg'!H1902</f>
        <v>2.018148500000001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1.8172999999999999</v>
      </c>
      <c r="C1903" s="2">
        <f>RSI!I1903</f>
        <v>41.874763807866699</v>
      </c>
      <c r="D1903" s="2">
        <f>MACD!E1903</f>
        <v>1.4505811338543451E-2</v>
      </c>
      <c r="E1903" s="2">
        <f>MACD!F1903</f>
        <v>2.215452926555923E-2</v>
      </c>
      <c r="F1903" s="2">
        <f>'Moving Avg'!D1903</f>
        <v>1.8352200000000001</v>
      </c>
      <c r="G1903" s="2">
        <f>'Moving Avg'!F1903</f>
        <v>1.8495800000000002</v>
      </c>
      <c r="H1903" s="2">
        <f>'Moving Avg'!G1903</f>
        <v>1.8834979999999986</v>
      </c>
      <c r="I1903" s="2">
        <f>'Moving Avg'!H1903</f>
        <v>2.0163765000000011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1.8172999999999999</v>
      </c>
      <c r="C1904" s="2">
        <f>RSI!I1904</f>
        <v>41.874763807866699</v>
      </c>
      <c r="D1904" s="2">
        <f>MACD!E1904</f>
        <v>1.2668423415949537E-2</v>
      </c>
      <c r="E1904" s="2">
        <f>MACD!F1904</f>
        <v>2.0257308095637295E-2</v>
      </c>
      <c r="F1904" s="2">
        <f>'Moving Avg'!D1904</f>
        <v>1.8307399999999998</v>
      </c>
      <c r="G1904" s="2">
        <f>'Moving Avg'!F1904</f>
        <v>1.8480100000000004</v>
      </c>
      <c r="H1904" s="2">
        <f>'Moving Avg'!G1904</f>
        <v>1.8814339999999985</v>
      </c>
      <c r="I1904" s="2">
        <f>'Moving Avg'!H1904</f>
        <v>2.0146270000000008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</row>
    <row r="1905" spans="1:12" ht="13.5" x14ac:dyDescent="0.25">
      <c r="A1905" s="3">
        <f>RSI!A1905</f>
        <v>45077</v>
      </c>
      <c r="B1905" s="2">
        <f>RSI!B1905</f>
        <v>1.7724</v>
      </c>
      <c r="C1905" s="2">
        <f>RSI!I1905</f>
        <v>34.910103567525525</v>
      </c>
      <c r="D1905" s="2">
        <f>MACD!E1905</f>
        <v>1.4665701557325272E-2</v>
      </c>
      <c r="E1905" s="2">
        <f>MACD!F1905</f>
        <v>1.9138986787974894E-2</v>
      </c>
      <c r="F1905" s="2">
        <f>'Moving Avg'!D1905</f>
        <v>1.8172799999999998</v>
      </c>
      <c r="G1905" s="2">
        <f>'Moving Avg'!F1905</f>
        <v>1.8406050000000005</v>
      </c>
      <c r="H1905" s="2">
        <f>'Moving Avg'!G1905</f>
        <v>1.8782939999999986</v>
      </c>
      <c r="I1905" s="2">
        <f>'Moving Avg'!H1905</f>
        <v>2.0126530000000007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</row>
    <row r="1906" spans="1:12" ht="13.5" x14ac:dyDescent="0.25">
      <c r="A1906" s="3">
        <f>RSI!A1906</f>
        <v>45078</v>
      </c>
      <c r="B1906" s="2">
        <f>RSI!B1906</f>
        <v>1.8755999999999999</v>
      </c>
      <c r="C1906" s="2">
        <f>RSI!I1906</f>
        <v>53.892070874265507</v>
      </c>
      <c r="D1906" s="2">
        <f>MACD!E1906</f>
        <v>5.7397433882340199E-3</v>
      </c>
      <c r="E1906" s="2">
        <f>MACD!F1906</f>
        <v>1.6459138108026718E-2</v>
      </c>
      <c r="F1906" s="2">
        <f>'Moving Avg'!D1906</f>
        <v>1.8244599999999997</v>
      </c>
      <c r="G1906" s="2">
        <f>'Moving Avg'!F1906</f>
        <v>1.8390350000000002</v>
      </c>
      <c r="H1906" s="2">
        <f>'Moving Avg'!G1906</f>
        <v>1.878203999999998</v>
      </c>
      <c r="I1906" s="2">
        <f>'Moving Avg'!H1906</f>
        <v>2.0111725000000007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1.907</v>
      </c>
      <c r="C1907" s="2">
        <f>RSI!I1907</f>
        <v>57.913708484509584</v>
      </c>
      <c r="D1907" s="2">
        <f>MACD!E1907</f>
        <v>-1.1909252252942704E-2</v>
      </c>
      <c r="E1907" s="2">
        <f>MACD!F1907</f>
        <v>1.0785460035832833E-2</v>
      </c>
      <c r="F1907" s="2">
        <f>'Moving Avg'!D1907</f>
        <v>1.83792</v>
      </c>
      <c r="G1907" s="2">
        <f>'Moving Avg'!F1907</f>
        <v>1.8390349999999998</v>
      </c>
      <c r="H1907" s="2">
        <f>'Moving Avg'!G1907</f>
        <v>1.8788319999999985</v>
      </c>
      <c r="I1907" s="2">
        <f>'Moving Avg'!H1907</f>
        <v>2.009938500000001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1.907</v>
      </c>
      <c r="C1908" s="2">
        <f>RSI!I1908</f>
        <v>57.913708484509584</v>
      </c>
      <c r="D1908" s="2">
        <f>MACD!E1908</f>
        <v>-1.6140126305113078E-2</v>
      </c>
      <c r="E1908" s="2">
        <f>MACD!F1908</f>
        <v>5.4003427676436507E-3</v>
      </c>
      <c r="F1908" s="2">
        <f>'Moving Avg'!D1908</f>
        <v>1.8558599999999998</v>
      </c>
      <c r="G1908" s="2">
        <f>'Moving Avg'!F1908</f>
        <v>1.840155</v>
      </c>
      <c r="H1908" s="2">
        <f>'Moving Avg'!G1908</f>
        <v>1.8794599999999984</v>
      </c>
      <c r="I1908" s="2">
        <f>'Moving Avg'!H1908</f>
        <v>2.0087270000000008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1.8755999999999999</v>
      </c>
      <c r="C1909" s="2">
        <f>RSI!I1909</f>
        <v>52.593498827507233</v>
      </c>
      <c r="D1909" s="2">
        <f>MACD!E1909</f>
        <v>-1.7712006245644174E-2</v>
      </c>
      <c r="E1909" s="2">
        <f>MACD!F1909</f>
        <v>7.7787296498608603E-4</v>
      </c>
      <c r="F1909" s="2">
        <f>'Moving Avg'!D1909</f>
        <v>1.8675200000000001</v>
      </c>
      <c r="G1909" s="2">
        <f>'Moving Avg'!F1909</f>
        <v>1.8399300000000001</v>
      </c>
      <c r="H1909" s="2">
        <f>'Moving Avg'!G1909</f>
        <v>1.8788319999999987</v>
      </c>
      <c r="I1909" s="2">
        <f>'Moving Avg'!H1909</f>
        <v>2.007381000000001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1.8755999999999999</v>
      </c>
      <c r="C1910" s="2">
        <f>RSI!I1910</f>
        <v>52.593498827507233</v>
      </c>
      <c r="D1910" s="2">
        <f>MACD!E1910</f>
        <v>-1.9150806697676881E-2</v>
      </c>
      <c r="E1910" s="2">
        <f>MACD!F1910</f>
        <v>-3.2078629675465074E-3</v>
      </c>
      <c r="F1910" s="2">
        <f>'Moving Avg'!D1910</f>
        <v>1.8881600000000003</v>
      </c>
      <c r="G1910" s="2">
        <f>'Moving Avg'!F1910</f>
        <v>1.8414999999999999</v>
      </c>
      <c r="H1910" s="2">
        <f>'Moving Avg'!G1910</f>
        <v>1.878561999999999</v>
      </c>
      <c r="I1910" s="2">
        <f>'Moving Avg'!H1910</f>
        <v>2.0059900000000011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1.8755999999999999</v>
      </c>
      <c r="C1911" s="2">
        <f>RSI!I1911</f>
        <v>52.593498827507233</v>
      </c>
      <c r="D1911" s="2">
        <f>MACD!E1911</f>
        <v>-2.0468946006845679E-2</v>
      </c>
      <c r="E1911" s="2">
        <f>MACD!F1911</f>
        <v>-6.6600795754063425E-3</v>
      </c>
      <c r="F1911" s="2">
        <f>'Moving Avg'!D1911</f>
        <v>1.8881600000000003</v>
      </c>
      <c r="G1911" s="2">
        <f>'Moving Avg'!F1911</f>
        <v>1.8432949999999999</v>
      </c>
      <c r="H1911" s="2">
        <f>'Moving Avg'!G1911</f>
        <v>1.8785619999999994</v>
      </c>
      <c r="I1911" s="2">
        <f>'Moving Avg'!H1911</f>
        <v>2.0045990000000007</v>
      </c>
      <c r="J1911" s="5" t="str">
        <f>OBV!F1911</f>
        <v>BULLISH</v>
      </c>
      <c r="K1911" s="5" t="str">
        <f>OBV!G1911</f>
        <v>NEUTRAL</v>
      </c>
      <c r="L1911" s="5" t="str">
        <f>OBV!H1911</f>
        <v>NEUTRAL</v>
      </c>
    </row>
    <row r="1912" spans="1:12" ht="13.5" x14ac:dyDescent="0.25">
      <c r="A1912" s="3">
        <f>RSI!A1912</f>
        <v>45086</v>
      </c>
      <c r="B1912" s="2">
        <f>RSI!B1912</f>
        <v>1.8755999999999999</v>
      </c>
      <c r="C1912" s="2">
        <f>RSI!I1912</f>
        <v>52.593498827507247</v>
      </c>
      <c r="D1912" s="2">
        <f>MACD!E1912</f>
        <v>-2.1677528701985471E-2</v>
      </c>
      <c r="E1912" s="2">
        <f>MACD!F1912</f>
        <v>-9.6635694007221676E-3</v>
      </c>
      <c r="F1912" s="2">
        <f>'Moving Avg'!D1912</f>
        <v>1.88188</v>
      </c>
      <c r="G1912" s="2">
        <f>'Moving Avg'!F1912</f>
        <v>1.8450899999999997</v>
      </c>
      <c r="H1912" s="2">
        <f>'Moving Avg'!G1912</f>
        <v>1.8785619999999996</v>
      </c>
      <c r="I1912" s="2">
        <f>'Moving Avg'!H1912</f>
        <v>2.0032305000000008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</row>
    <row r="1913" spans="1:12" ht="13.5" x14ac:dyDescent="0.25">
      <c r="A1913" s="3">
        <f>RSI!A1913</f>
        <v>45089</v>
      </c>
      <c r="B1913" s="2">
        <f>RSI!B1913</f>
        <v>1.8755999999999999</v>
      </c>
      <c r="C1913" s="2">
        <f>RSI!I1913</f>
        <v>52.593498827507247</v>
      </c>
      <c r="D1913" s="2">
        <f>MACD!E1913</f>
        <v>-2.6232657267101001E-2</v>
      </c>
      <c r="E1913" s="2">
        <f>MACD!F1913</f>
        <v>-1.2977386973997935E-2</v>
      </c>
      <c r="F1913" s="2">
        <f>'Moving Avg'!D1913</f>
        <v>1.8755999999999999</v>
      </c>
      <c r="G1913" s="2">
        <f>'Moving Avg'!F1913</f>
        <v>1.8468849999999997</v>
      </c>
      <c r="H1913" s="2">
        <f>'Moving Avg'!G1913</f>
        <v>1.8785620000000001</v>
      </c>
      <c r="I1913" s="2">
        <f>'Moving Avg'!H1913</f>
        <v>2.0018395000000009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</row>
    <row r="1914" spans="1:12" ht="13.5" x14ac:dyDescent="0.25">
      <c r="A1914" s="3">
        <f>RSI!A1914</f>
        <v>45090</v>
      </c>
      <c r="B1914" s="2">
        <f>RSI!B1914</f>
        <v>1.8755999999999999</v>
      </c>
      <c r="C1914" s="2">
        <f>RSI!I1914</f>
        <v>52.593498827507247</v>
      </c>
      <c r="D1914" s="2">
        <f>MACD!E1914</f>
        <v>-3.0166929991711777E-2</v>
      </c>
      <c r="E1914" s="2">
        <f>MACD!F1914</f>
        <v>-1.6415295577540706E-2</v>
      </c>
      <c r="F1914" s="2">
        <f>'Moving Avg'!D1914</f>
        <v>1.8755999999999999</v>
      </c>
      <c r="G1914" s="2">
        <f>'Moving Avg'!F1914</f>
        <v>1.8486799999999999</v>
      </c>
      <c r="H1914" s="2">
        <f>'Moving Avg'!G1914</f>
        <v>1.8787419999999999</v>
      </c>
      <c r="I1914" s="2">
        <f>'Moving Avg'!H1914</f>
        <v>2.000493500000001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45091</v>
      </c>
      <c r="B1915" s="2">
        <f>RSI!B1915</f>
        <v>1.8755999999999999</v>
      </c>
      <c r="C1915" s="2">
        <f>RSI!I1915</f>
        <v>52.593498827507247</v>
      </c>
      <c r="D1915" s="2">
        <f>MACD!E1915</f>
        <v>-4.0477634491145054E-2</v>
      </c>
      <c r="E1915" s="2">
        <f>MACD!F1915</f>
        <v>-2.1227763360261574E-2</v>
      </c>
      <c r="F1915" s="2">
        <f>'Moving Avg'!D1915</f>
        <v>1.8755999999999999</v>
      </c>
      <c r="G1915" s="2">
        <f>'Moving Avg'!F1915</f>
        <v>1.8504749999999999</v>
      </c>
      <c r="H1915" s="2">
        <f>'Moving Avg'!G1915</f>
        <v>1.8789220000000006</v>
      </c>
      <c r="I1915" s="2">
        <f>'Moving Avg'!H1915</f>
        <v>1.9989905000000012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1.8755999999999999</v>
      </c>
      <c r="C1916" s="2">
        <f>RSI!I1916</f>
        <v>52.593498827507247</v>
      </c>
      <c r="D1916" s="2">
        <f>MACD!E1916</f>
        <v>-3.3393683492226378E-2</v>
      </c>
      <c r="E1916" s="2">
        <f>MACD!F1916</f>
        <v>-2.3660947386654536E-2</v>
      </c>
      <c r="F1916" s="2">
        <f>'Moving Avg'!D1916</f>
        <v>1.8755999999999999</v>
      </c>
      <c r="G1916" s="2">
        <f>'Moving Avg'!F1916</f>
        <v>1.8533899999999996</v>
      </c>
      <c r="H1916" s="2">
        <f>'Moving Avg'!G1916</f>
        <v>1.8783840000000007</v>
      </c>
      <c r="I1916" s="2">
        <f>'Moving Avg'!H1916</f>
        <v>1.9970160000000012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1.8396999999999999</v>
      </c>
      <c r="C1917" s="2">
        <f>RSI!I1917</f>
        <v>44.195631930627975</v>
      </c>
      <c r="D1917" s="2">
        <f>MACD!E1917</f>
        <v>-1.9972996145583899E-2</v>
      </c>
      <c r="E1917" s="2">
        <f>MACD!F1917</f>
        <v>-2.292335713844041E-2</v>
      </c>
      <c r="F1917" s="2">
        <f>'Moving Avg'!D1917</f>
        <v>1.86842</v>
      </c>
      <c r="G1917" s="2">
        <f>'Moving Avg'!F1917</f>
        <v>1.8569799999999994</v>
      </c>
      <c r="H1917" s="2">
        <f>'Moving Avg'!G1917</f>
        <v>1.8761400000000008</v>
      </c>
      <c r="I1917" s="2">
        <f>'Moving Avg'!H1917</f>
        <v>1.994862000000001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1.8172999999999999</v>
      </c>
      <c r="C1918" s="2">
        <f>RSI!I1918</f>
        <v>39.91318881315356</v>
      </c>
      <c r="D1918" s="2">
        <f>MACD!E1918</f>
        <v>-6.8043892939912975E-3</v>
      </c>
      <c r="E1918" s="2">
        <f>MACD!F1918</f>
        <v>-1.9699563569550587E-2</v>
      </c>
      <c r="F1918" s="2">
        <f>'Moving Avg'!D1918</f>
        <v>1.85676</v>
      </c>
      <c r="G1918" s="2">
        <f>'Moving Avg'!F1918</f>
        <v>1.8558599999999998</v>
      </c>
      <c r="H1918" s="2">
        <f>'Moving Avg'!G1918</f>
        <v>1.8734480000000011</v>
      </c>
      <c r="I1918" s="2">
        <f>'Moving Avg'!H1918</f>
        <v>1.9925960000000011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1.8172999999999999</v>
      </c>
      <c r="C1919" s="2">
        <f>RSI!I1919</f>
        <v>39.913188813153567</v>
      </c>
      <c r="D1919" s="2">
        <f>MACD!E1919</f>
        <v>-2.1810883426498506E-4</v>
      </c>
      <c r="E1919" s="2">
        <f>MACD!F1919</f>
        <v>-1.580327262249347E-2</v>
      </c>
      <c r="F1919" s="2">
        <f>'Moving Avg'!D1919</f>
        <v>1.8450999999999997</v>
      </c>
      <c r="G1919" s="2">
        <f>'Moving Avg'!F1919</f>
        <v>1.8547399999999996</v>
      </c>
      <c r="H1919" s="2">
        <f>'Moving Avg'!G1919</f>
        <v>1.870756000000001</v>
      </c>
      <c r="I1919" s="2">
        <f>'Moving Avg'!H1919</f>
        <v>1.9904875000000011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</row>
    <row r="1920" spans="1:12" ht="13.5" x14ac:dyDescent="0.25">
      <c r="A1920" s="3">
        <f>RSI!A1920</f>
        <v>45098</v>
      </c>
      <c r="B1920" s="2">
        <f>RSI!B1920</f>
        <v>1.9159999999999999</v>
      </c>
      <c r="C1920" s="2">
        <f>RSI!I1920</f>
        <v>59.812613473250366</v>
      </c>
      <c r="D1920" s="2">
        <f>MACD!E1920</f>
        <v>-1.7021556668523896E-3</v>
      </c>
      <c r="E1920" s="2">
        <f>MACD!F1920</f>
        <v>-1.2983049231365255E-2</v>
      </c>
      <c r="F1920" s="2">
        <f>'Moving Avg'!D1920</f>
        <v>1.85318</v>
      </c>
      <c r="G1920" s="2">
        <f>'Moving Avg'!F1920</f>
        <v>1.8585549999999995</v>
      </c>
      <c r="H1920" s="2">
        <f>'Moving Avg'!G1920</f>
        <v>1.870038000000001</v>
      </c>
      <c r="I1920" s="2">
        <f>'Moving Avg'!H1920</f>
        <v>1.9890740000000011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1.907</v>
      </c>
      <c r="C1921" s="2">
        <f>RSI!I1921</f>
        <v>57.92868221178599</v>
      </c>
      <c r="D1921" s="2">
        <f>MACD!E1921</f>
        <v>-2.639204830083397E-3</v>
      </c>
      <c r="E1921" s="2">
        <f>MACD!F1921</f>
        <v>-1.0914280351108885E-2</v>
      </c>
      <c r="F1921" s="2">
        <f>'Moving Avg'!D1921</f>
        <v>1.8594599999999999</v>
      </c>
      <c r="G1921" s="2">
        <f>'Moving Avg'!F1921</f>
        <v>1.8619199999999991</v>
      </c>
      <c r="H1921" s="2">
        <f>'Moving Avg'!G1921</f>
        <v>1.8691400000000009</v>
      </c>
      <c r="I1921" s="2">
        <f>'Moving Avg'!H1921</f>
        <v>1.9876155000000009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1.907</v>
      </c>
      <c r="C1922" s="2">
        <f>RSI!I1922</f>
        <v>57.928682211785997</v>
      </c>
      <c r="D1922" s="2">
        <f>MACD!E1922</f>
        <v>-3.7011185069160124E-3</v>
      </c>
      <c r="E1922" s="2">
        <f>MACD!F1922</f>
        <v>-9.4716479822703117E-3</v>
      </c>
      <c r="F1922" s="2">
        <f>'Moving Avg'!D1922</f>
        <v>1.8729199999999999</v>
      </c>
      <c r="G1922" s="2">
        <f>'Moving Avg'!F1922</f>
        <v>1.8652849999999994</v>
      </c>
      <c r="H1922" s="2">
        <f>'Moving Avg'!G1922</f>
        <v>1.8682420000000008</v>
      </c>
      <c r="I1922" s="2">
        <f>'Moving Avg'!H1922</f>
        <v>1.9863815000000005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1.907</v>
      </c>
      <c r="C1923" s="2">
        <f>RSI!I1923</f>
        <v>57.92868221178599</v>
      </c>
      <c r="D1923" s="2">
        <f>MACD!E1923</f>
        <v>-4.8487589260080011E-3</v>
      </c>
      <c r="E1923" s="2">
        <f>MACD!F1923</f>
        <v>-8.5470701710178495E-3</v>
      </c>
      <c r="F1923" s="2">
        <f>'Moving Avg'!D1923</f>
        <v>1.89086</v>
      </c>
      <c r="G1923" s="2">
        <f>'Moving Avg'!F1923</f>
        <v>1.8697699999999997</v>
      </c>
      <c r="H1923" s="2">
        <f>'Moving Avg'!G1923</f>
        <v>1.8694980000000008</v>
      </c>
      <c r="I1923" s="2">
        <f>'Moving Avg'!H1923</f>
        <v>1.9849010000000007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</row>
    <row r="1924" spans="1:12" ht="13.5" x14ac:dyDescent="0.25">
      <c r="A1924" s="3">
        <f>RSI!A1924</f>
        <v>45104</v>
      </c>
      <c r="B1924" s="2">
        <f>RSI!B1924</f>
        <v>1.8846000000000001</v>
      </c>
      <c r="C1924" s="2">
        <f>RSI!I1924</f>
        <v>52.762635668836118</v>
      </c>
      <c r="D1924" s="2">
        <f>MACD!E1924</f>
        <v>-4.3912263891026093E-3</v>
      </c>
      <c r="E1924" s="2">
        <f>MACD!F1924</f>
        <v>-7.7159014146348012E-3</v>
      </c>
      <c r="F1924" s="2">
        <f>'Moving Avg'!D1924</f>
        <v>1.9043200000000002</v>
      </c>
      <c r="G1924" s="2">
        <f>'Moving Avg'!F1924</f>
        <v>1.8731349999999996</v>
      </c>
      <c r="H1924" s="2">
        <f>'Moving Avg'!G1924</f>
        <v>1.8686020000000008</v>
      </c>
      <c r="I1924" s="2">
        <f>'Moving Avg'!H1924</f>
        <v>1.9833305000000008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</row>
    <row r="1925" spans="1:12" ht="13.5" x14ac:dyDescent="0.25">
      <c r="A1925" s="3">
        <f>RSI!A1925</f>
        <v>45107</v>
      </c>
      <c r="B1925" s="2">
        <f>RSI!B1925</f>
        <v>1.9249000000000001</v>
      </c>
      <c r="C1925" s="2">
        <f>RSI!I1925</f>
        <v>59.722064237516157</v>
      </c>
      <c r="D1925" s="2">
        <f>MACD!E1925</f>
        <v>-7.0704675480617318E-3</v>
      </c>
      <c r="E1925" s="2">
        <f>MACD!F1925</f>
        <v>-7.5868146413201878E-3</v>
      </c>
      <c r="F1925" s="2">
        <f>'Moving Avg'!D1925</f>
        <v>1.9060999999999999</v>
      </c>
      <c r="G1925" s="2">
        <f>'Moving Avg'!F1925</f>
        <v>1.88076</v>
      </c>
      <c r="H1925" s="2">
        <f>'Moving Avg'!G1925</f>
        <v>1.8685120000000004</v>
      </c>
      <c r="I1925" s="2">
        <f>'Moving Avg'!H1925</f>
        <v>1.9820515000000005</v>
      </c>
      <c r="J1925" s="5" t="str">
        <f>OBV!F1925</f>
        <v>BEARISH</v>
      </c>
      <c r="K1925" s="5" t="str">
        <f>OBV!G1925</f>
        <v>NEUTRAL</v>
      </c>
      <c r="L1925" s="5" t="str">
        <f>OBV!H1925</f>
        <v>BEARISH DIVERGENCE</v>
      </c>
    </row>
    <row r="1926" spans="1:12" ht="13.5" x14ac:dyDescent="0.25">
      <c r="A1926" s="3">
        <f>RSI!A1926</f>
        <v>45110</v>
      </c>
      <c r="B1926" s="2">
        <f>RSI!B1926</f>
        <v>1.9249000000000001</v>
      </c>
      <c r="C1926" s="2">
        <f>RSI!I1926</f>
        <v>59.722064237516157</v>
      </c>
      <c r="D1926" s="2">
        <f>MACD!E1926</f>
        <v>-9.6508363472682657E-3</v>
      </c>
      <c r="E1926" s="2">
        <f>MACD!F1926</f>
        <v>-7.9996189825098044E-3</v>
      </c>
      <c r="F1926" s="2">
        <f>'Moving Avg'!D1926</f>
        <v>1.9096800000000003</v>
      </c>
      <c r="G1926" s="2">
        <f>'Moving Avg'!F1926</f>
        <v>1.8832250000000001</v>
      </c>
      <c r="H1926" s="2">
        <f>'Moving Avg'!G1926</f>
        <v>1.8684220000000002</v>
      </c>
      <c r="I1926" s="2">
        <f>'Moving Avg'!H1926</f>
        <v>1.9809070000000009</v>
      </c>
      <c r="J1926" s="5" t="str">
        <f>OBV!F1926</f>
        <v>BEARISH</v>
      </c>
      <c r="K1926" s="5" t="str">
        <f>OBV!G1926</f>
        <v>NEUTRAL</v>
      </c>
      <c r="L1926" s="5" t="str">
        <f>OBV!H1926</f>
        <v>BEARISH DIVERGENCE</v>
      </c>
    </row>
    <row r="1927" spans="1:12" ht="13.5" x14ac:dyDescent="0.25">
      <c r="A1927" s="3">
        <f>RSI!A1927</f>
        <v>45111</v>
      </c>
      <c r="B1927" s="2">
        <f>RSI!B1927</f>
        <v>1.9205000000000001</v>
      </c>
      <c r="C1927" s="2">
        <f>RSI!I1927</f>
        <v>58.628328423665167</v>
      </c>
      <c r="D1927" s="2">
        <f>MACD!E1927</f>
        <v>-1.7321486131863129E-2</v>
      </c>
      <c r="E1927" s="2">
        <f>MACD!F1927</f>
        <v>-9.8639924123804703E-3</v>
      </c>
      <c r="F1927" s="2">
        <f>'Moving Avg'!D1927</f>
        <v>1.91238</v>
      </c>
      <c r="G1927" s="2">
        <f>'Moving Avg'!F1927</f>
        <v>1.8838999999999999</v>
      </c>
      <c r="H1927" s="2">
        <f>'Moving Avg'!G1927</f>
        <v>1.8695900000000001</v>
      </c>
      <c r="I1927" s="2">
        <f>'Moving Avg'!H1927</f>
        <v>1.9797405000000006</v>
      </c>
      <c r="J1927" s="5" t="str">
        <f>OBV!F1927</f>
        <v>BEARISH</v>
      </c>
      <c r="K1927" s="5" t="str">
        <f>OBV!G1927</f>
        <v>NEUTRAL</v>
      </c>
      <c r="L1927" s="5" t="str">
        <f>OBV!H1927</f>
        <v>BEARISH DIVERGENCE</v>
      </c>
    </row>
    <row r="1928" spans="1:12" ht="13.5" x14ac:dyDescent="0.25">
      <c r="A1928" s="3">
        <f>RSI!A1928</f>
        <v>45112</v>
      </c>
      <c r="B1928" s="2">
        <f>RSI!B1928</f>
        <v>1.9205000000000001</v>
      </c>
      <c r="C1928" s="2">
        <f>RSI!I1928</f>
        <v>58.62832842366516</v>
      </c>
      <c r="D1928" s="2">
        <f>MACD!E1928</f>
        <v>-2.7500810195213887E-2</v>
      </c>
      <c r="E1928" s="2">
        <f>MACD!F1928</f>
        <v>-1.3391355968947156E-2</v>
      </c>
      <c r="F1928" s="2">
        <f>'Moving Avg'!D1928</f>
        <v>1.9150800000000001</v>
      </c>
      <c r="G1928" s="2">
        <f>'Moving Avg'!F1928</f>
        <v>1.8845749999999994</v>
      </c>
      <c r="H1928" s="2">
        <f>'Moving Avg'!G1928</f>
        <v>1.8695900000000001</v>
      </c>
      <c r="I1928" s="2">
        <f>'Moving Avg'!H1928</f>
        <v>1.9782600000000008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</row>
    <row r="1929" spans="1:12" ht="13.5" x14ac:dyDescent="0.25">
      <c r="A1929" s="3">
        <f>RSI!A1929</f>
        <v>45113</v>
      </c>
      <c r="B1929" s="2">
        <f>RSI!B1929</f>
        <v>1.907</v>
      </c>
      <c r="C1929" s="2">
        <f>RSI!I1929</f>
        <v>55.041439987665392</v>
      </c>
      <c r="D1929" s="2">
        <f>MACD!E1929</f>
        <v>-3.5338732920685789E-2</v>
      </c>
      <c r="E1929" s="2">
        <f>MACD!F1929</f>
        <v>-1.7780831359294882E-2</v>
      </c>
      <c r="F1929" s="2">
        <f>'Moving Avg'!D1929</f>
        <v>1.9195600000000002</v>
      </c>
      <c r="G1929" s="2">
        <f>'Moving Avg'!F1929</f>
        <v>1.8861449999999997</v>
      </c>
      <c r="H1929" s="2">
        <f>'Moving Avg'!G1929</f>
        <v>1.8704879999999997</v>
      </c>
      <c r="I1929" s="2">
        <f>'Moving Avg'!H1929</f>
        <v>1.9767120000000009</v>
      </c>
      <c r="J1929" s="5" t="str">
        <f>OBV!F1929</f>
        <v>BEARISH</v>
      </c>
      <c r="K1929" s="5" t="str">
        <f>OBV!G1929</f>
        <v>NEUTRAL</v>
      </c>
      <c r="L1929" s="5" t="str">
        <f>OBV!H1929</f>
        <v>BEARISH DIVERGENCE</v>
      </c>
    </row>
    <row r="1930" spans="1:12" ht="13.5" x14ac:dyDescent="0.25">
      <c r="A1930" s="3">
        <f>RSI!A1930</f>
        <v>45114</v>
      </c>
      <c r="B1930" s="2">
        <f>RSI!B1930</f>
        <v>1.907</v>
      </c>
      <c r="C1930" s="2">
        <f>RSI!I1930</f>
        <v>55.041439987665392</v>
      </c>
      <c r="D1930" s="2">
        <f>MACD!E1930</f>
        <v>-2.6914441803369105E-2</v>
      </c>
      <c r="E1930" s="2">
        <f>MACD!F1930</f>
        <v>-1.960755344810973E-2</v>
      </c>
      <c r="F1930" s="2">
        <f>'Moving Avg'!D1930</f>
        <v>1.91598</v>
      </c>
      <c r="G1930" s="2">
        <f>'Moving Avg'!F1930</f>
        <v>1.887715</v>
      </c>
      <c r="H1930" s="2">
        <f>'Moving Avg'!G1930</f>
        <v>1.8703979999999998</v>
      </c>
      <c r="I1930" s="2">
        <f>'Moving Avg'!H1930</f>
        <v>1.9751640000000006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</row>
    <row r="1931" spans="1:12" ht="13.5" x14ac:dyDescent="0.25">
      <c r="A1931" s="3">
        <f>RSI!A1931</f>
        <v>45117</v>
      </c>
      <c r="B1931" s="2">
        <f>RSI!B1931</f>
        <v>1.907</v>
      </c>
      <c r="C1931" s="2">
        <f>RSI!I1931</f>
        <v>55.041439987665392</v>
      </c>
      <c r="D1931" s="2">
        <f>MACD!E1931</f>
        <v>-2.1289547716544455E-2</v>
      </c>
      <c r="E1931" s="2">
        <f>MACD!F1931</f>
        <v>-1.9943952301796675E-2</v>
      </c>
      <c r="F1931" s="2">
        <f>'Moving Avg'!D1931</f>
        <v>1.9124000000000003</v>
      </c>
      <c r="G1931" s="2">
        <f>'Moving Avg'!F1931</f>
        <v>1.8892849999999997</v>
      </c>
      <c r="H1931" s="2">
        <f>'Moving Avg'!G1931</f>
        <v>1.8703079999999994</v>
      </c>
      <c r="I1931" s="2">
        <f>'Moving Avg'!H1931</f>
        <v>1.9737955000000003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1.907</v>
      </c>
      <c r="C1932" s="2">
        <f>RSI!I1932</f>
        <v>55.041439987665392</v>
      </c>
      <c r="D1932" s="2">
        <f>MACD!E1932</f>
        <v>-1.6639963486507536E-2</v>
      </c>
      <c r="E1932" s="2">
        <f>MACD!F1932</f>
        <v>-1.9283154538738849E-2</v>
      </c>
      <c r="F1932" s="2">
        <f>'Moving Avg'!D1932</f>
        <v>1.9097000000000002</v>
      </c>
      <c r="G1932" s="2">
        <f>'Moving Avg'!F1932</f>
        <v>1.8908549999999997</v>
      </c>
      <c r="H1932" s="2">
        <f>'Moving Avg'!G1932</f>
        <v>1.8702179999999993</v>
      </c>
      <c r="I1932" s="2">
        <f>'Moving Avg'!H1932</f>
        <v>1.9725615000000003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1.9742999999999999</v>
      </c>
      <c r="C1933" s="2">
        <f>RSI!I1933</f>
        <v>68.119760179635222</v>
      </c>
      <c r="D1933" s="2">
        <f>MACD!E1933</f>
        <v>-1.7792682810706451E-2</v>
      </c>
      <c r="E1933" s="2">
        <f>MACD!F1933</f>
        <v>-1.8985060193132369E-2</v>
      </c>
      <c r="F1933" s="2">
        <f>'Moving Avg'!D1933</f>
        <v>1.9204599999999998</v>
      </c>
      <c r="G1933" s="2">
        <f>'Moving Avg'!F1933</f>
        <v>1.8957899999999994</v>
      </c>
      <c r="H1933" s="2">
        <f>'Moving Avg'!G1933</f>
        <v>1.8712939999999991</v>
      </c>
      <c r="I1933" s="2">
        <f>'Moving Avg'!H1933</f>
        <v>1.9716640000000003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</row>
    <row r="1934" spans="1:12" ht="13.5" x14ac:dyDescent="0.25">
      <c r="A1934" s="3">
        <f>RSI!A1934</f>
        <v>45120</v>
      </c>
      <c r="B1934" s="2">
        <f>RSI!B1934</f>
        <v>2.0964</v>
      </c>
      <c r="C1934" s="2">
        <f>RSI!I1934</f>
        <v>79.672904250549337</v>
      </c>
      <c r="D1934" s="2">
        <f>MACD!E1934</f>
        <v>-3.1750594727834036E-2</v>
      </c>
      <c r="E1934" s="2">
        <f>MACD!F1934</f>
        <v>-2.1538167100072704E-2</v>
      </c>
      <c r="F1934" s="2">
        <f>'Moving Avg'!D1934</f>
        <v>1.9583399999999997</v>
      </c>
      <c r="G1934" s="2">
        <f>'Moving Avg'!F1934</f>
        <v>1.90683</v>
      </c>
      <c r="H1934" s="2">
        <f>'Moving Avg'!G1934</f>
        <v>1.8762479999999995</v>
      </c>
      <c r="I1934" s="2">
        <f>'Moving Avg'!H1934</f>
        <v>1.9712650000000005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</row>
    <row r="1935" spans="1:12" ht="13.5" x14ac:dyDescent="0.25">
      <c r="A1935" s="3">
        <f>RSI!A1935</f>
        <v>45121</v>
      </c>
      <c r="B1935" s="2">
        <f>RSI!B1935</f>
        <v>2.1057999999999999</v>
      </c>
      <c r="C1935" s="2">
        <f>RSI!I1935</f>
        <v>80.26582209560398</v>
      </c>
      <c r="D1935" s="2">
        <f>MACD!E1935</f>
        <v>-3.9234422073414876E-2</v>
      </c>
      <c r="E1935" s="2">
        <f>MACD!F1935</f>
        <v>-2.5077418094741143E-2</v>
      </c>
      <c r="F1935" s="2">
        <f>'Moving Avg'!D1935</f>
        <v>1.9980999999999998</v>
      </c>
      <c r="G1935" s="2">
        <f>'Moving Avg'!F1935</f>
        <v>1.9183400000000006</v>
      </c>
      <c r="H1935" s="2">
        <f>'Moving Avg'!G1935</f>
        <v>1.8799539999999997</v>
      </c>
      <c r="I1935" s="2">
        <f>'Moving Avg'!H1935</f>
        <v>1.9708005000000002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</row>
    <row r="1936" spans="1:12" ht="13.5" x14ac:dyDescent="0.25">
      <c r="A1936" s="3">
        <f>RSI!A1936</f>
        <v>45124</v>
      </c>
      <c r="B1936" s="2">
        <f>RSI!B1936</f>
        <v>2.1530999999999998</v>
      </c>
      <c r="C1936" s="2">
        <f>RSI!I1936</f>
        <v>82.959359835667129</v>
      </c>
      <c r="D1936" s="2">
        <f>MACD!E1936</f>
        <v>-5.0215945810568874E-2</v>
      </c>
      <c r="E1936" s="2">
        <f>MACD!F1936</f>
        <v>-3.010512363790669E-2</v>
      </c>
      <c r="F1936" s="2">
        <f>'Moving Avg'!D1936</f>
        <v>2.04732</v>
      </c>
      <c r="G1936" s="2">
        <f>'Moving Avg'!F1936</f>
        <v>1.9322150000000005</v>
      </c>
      <c r="H1936" s="2">
        <f>'Moving Avg'!G1936</f>
        <v>1.8848759999999996</v>
      </c>
      <c r="I1936" s="2">
        <f>'Moving Avg'!H1936</f>
        <v>1.9705724999999998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</row>
    <row r="1937" spans="1:12" ht="13.5" x14ac:dyDescent="0.25">
      <c r="A1937" s="3">
        <f>RSI!A1937</f>
        <v>45125</v>
      </c>
      <c r="B1937" s="2">
        <f>RSI!B1937</f>
        <v>2.1295000000000002</v>
      </c>
      <c r="C1937" s="2">
        <f>RSI!I1937</f>
        <v>77.290865195402347</v>
      </c>
      <c r="D1937" s="2">
        <f>MACD!E1937</f>
        <v>-5.9776786962919326E-2</v>
      </c>
      <c r="E1937" s="2">
        <f>MACD!F1937</f>
        <v>-3.6039456302909223E-2</v>
      </c>
      <c r="F1937" s="2">
        <f>'Moving Avg'!D1937</f>
        <v>2.0918200000000002</v>
      </c>
      <c r="G1937" s="2">
        <f>'Moving Avg'!F1937</f>
        <v>1.9467050000000004</v>
      </c>
      <c r="H1937" s="2">
        <f>'Moving Avg'!G1937</f>
        <v>1.8893259999999992</v>
      </c>
      <c r="I1937" s="2">
        <f>'Moving Avg'!H1937</f>
        <v>1.970451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</row>
    <row r="1938" spans="1:12" ht="13.5" x14ac:dyDescent="0.25">
      <c r="A1938" s="3">
        <f>RSI!A1938</f>
        <v>45127</v>
      </c>
      <c r="B1938" s="2">
        <f>RSI!B1938</f>
        <v>2.2004999999999999</v>
      </c>
      <c r="C1938" s="2">
        <f>RSI!I1938</f>
        <v>81.406947675804076</v>
      </c>
      <c r="D1938" s="2">
        <f>MACD!E1938</f>
        <v>-7.4227283171024006E-2</v>
      </c>
      <c r="E1938" s="2">
        <f>MACD!F1938</f>
        <v>-4.3677021676532181E-2</v>
      </c>
      <c r="F1938" s="2">
        <f>'Moving Avg'!D1938</f>
        <v>2.13706</v>
      </c>
      <c r="G1938" s="2">
        <f>'Moving Avg'!F1938</f>
        <v>1.9658650000000002</v>
      </c>
      <c r="H1938" s="2">
        <f>'Moving Avg'!G1938</f>
        <v>1.8956439999999999</v>
      </c>
      <c r="I1938" s="2">
        <f>'Moving Avg'!H1938</f>
        <v>1.9706845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2.1768000000000001</v>
      </c>
      <c r="C1939" s="2">
        <f>RSI!I1939</f>
        <v>76.427213213467724</v>
      </c>
      <c r="D1939" s="2">
        <f>MACD!E1939</f>
        <v>-8.8215252756621565E-2</v>
      </c>
      <c r="E1939" s="2">
        <f>MACD!F1939</f>
        <v>-5.2584667892550056E-2</v>
      </c>
      <c r="F1939" s="2">
        <f>'Moving Avg'!D1939</f>
        <v>2.1531399999999996</v>
      </c>
      <c r="G1939" s="2">
        <f>'Moving Avg'!F1939</f>
        <v>1.98384</v>
      </c>
      <c r="H1939" s="2">
        <f>'Moving Avg'!G1939</f>
        <v>1.9015779999999998</v>
      </c>
      <c r="I1939" s="2">
        <f>'Moving Avg'!H1939</f>
        <v>1.9707995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2.2241</v>
      </c>
      <c r="C1940" s="2">
        <f>RSI!I1940</f>
        <v>79.166315636845979</v>
      </c>
      <c r="D1940" s="2">
        <f>MACD!E1940</f>
        <v>-0.10474753373956425</v>
      </c>
      <c r="E1940" s="2">
        <f>MACD!F1940</f>
        <v>-6.3017241061952889E-2</v>
      </c>
      <c r="F1940" s="2">
        <f>'Moving Avg'!D1940</f>
        <v>2.1768000000000001</v>
      </c>
      <c r="G1940" s="2">
        <f>'Moving Avg'!F1940</f>
        <v>1.9992449999999997</v>
      </c>
      <c r="H1940" s="2">
        <f>'Moving Avg'!G1940</f>
        <v>1.909176</v>
      </c>
      <c r="I1940" s="2">
        <f>'Moving Avg'!H1940</f>
        <v>1.9710839999999998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2.2477999999999998</v>
      </c>
      <c r="C1941" s="2">
        <f>RSI!I1941</f>
        <v>80.395521243523945</v>
      </c>
      <c r="D1941" s="2">
        <f>MACD!E1941</f>
        <v>-0.12187570221634769</v>
      </c>
      <c r="E1941" s="2">
        <f>MACD!F1941</f>
        <v>-7.4788933292831858E-2</v>
      </c>
      <c r="F1941" s="2">
        <f>'Moving Avg'!D1941</f>
        <v>2.1957399999999998</v>
      </c>
      <c r="G1941" s="2">
        <f>'Moving Avg'!F1941</f>
        <v>2.0162849999999999</v>
      </c>
      <c r="H1941" s="2">
        <f>'Moving Avg'!G1941</f>
        <v>1.9173379999999995</v>
      </c>
      <c r="I1941" s="2">
        <f>'Moving Avg'!H1941</f>
        <v>1.9714869999999995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2.2572999999999999</v>
      </c>
      <c r="C1942" s="2">
        <f>RSI!I1942</f>
        <v>80.882433825639765</v>
      </c>
      <c r="D1942" s="2">
        <f>MACD!E1942</f>
        <v>-0.13849377492931048</v>
      </c>
      <c r="E1942" s="2">
        <f>MACD!F1942</f>
        <v>-8.7529901620127581E-2</v>
      </c>
      <c r="F1942" s="2">
        <f>'Moving Avg'!D1942</f>
        <v>2.2213000000000003</v>
      </c>
      <c r="G1942" s="2">
        <f>'Moving Avg'!F1942</f>
        <v>2.0337999999999998</v>
      </c>
      <c r="H1942" s="2">
        <f>'Moving Avg'!G1942</f>
        <v>1.9256899999999997</v>
      </c>
      <c r="I1942" s="2">
        <f>'Moving Avg'!H1942</f>
        <v>1.9719374999999995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45135</v>
      </c>
      <c r="B1943" s="2">
        <f>RSI!B1943</f>
        <v>2.2951000000000001</v>
      </c>
      <c r="C1943" s="2">
        <f>RSI!I1943</f>
        <v>82.721336414817245</v>
      </c>
      <c r="D1943" s="2">
        <f>MACD!E1943</f>
        <v>-0.1463735324687625</v>
      </c>
      <c r="E1943" s="2">
        <f>MACD!F1943</f>
        <v>-9.9298627789854571E-2</v>
      </c>
      <c r="F1943" s="2">
        <f>'Moving Avg'!D1943</f>
        <v>2.2402199999999999</v>
      </c>
      <c r="G1943" s="2">
        <f>'Moving Avg'!F1943</f>
        <v>2.0532049999999997</v>
      </c>
      <c r="H1943" s="2">
        <f>'Moving Avg'!G1943</f>
        <v>1.9347979999999998</v>
      </c>
      <c r="I1943" s="2">
        <f>'Moving Avg'!H1943</f>
        <v>1.9726439999999994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</row>
    <row r="1944" spans="1:12" ht="13.5" x14ac:dyDescent="0.25">
      <c r="A1944" s="3">
        <f>RSI!A1944</f>
        <v>45138</v>
      </c>
      <c r="B1944" s="2">
        <f>RSI!B1944</f>
        <v>2.2713999999999999</v>
      </c>
      <c r="C1944" s="2">
        <f>RSI!I1944</f>
        <v>77.676391880977661</v>
      </c>
      <c r="D1944" s="2">
        <f>MACD!E1944</f>
        <v>-0.13399472675216462</v>
      </c>
      <c r="E1944" s="2">
        <f>MACD!F1944</f>
        <v>-0.10623784758231658</v>
      </c>
      <c r="F1944" s="2">
        <f>'Moving Avg'!D1944</f>
        <v>2.2591399999999999</v>
      </c>
      <c r="G1944" s="2">
        <f>'Moving Avg'!F1944</f>
        <v>2.0725449999999999</v>
      </c>
      <c r="H1944" s="2">
        <f>'Moving Avg'!G1944</f>
        <v>1.943432</v>
      </c>
      <c r="I1944" s="2">
        <f>'Moving Avg'!H1944</f>
        <v>1.9731869999999991</v>
      </c>
      <c r="J1944" s="5" t="str">
        <f>OBV!F1944</f>
        <v>BULLISH</v>
      </c>
      <c r="K1944" s="5" t="str">
        <f>OBV!G1944</f>
        <v>NEUTRAL</v>
      </c>
      <c r="L1944" s="5" t="str">
        <f>OBV!H1944</f>
        <v>CONFIRMED BULLISH</v>
      </c>
    </row>
    <row r="1945" spans="1:12" ht="13.5" x14ac:dyDescent="0.25">
      <c r="A1945" s="3">
        <f>RSI!A1945</f>
        <v>45139</v>
      </c>
      <c r="B1945" s="2">
        <f>RSI!B1945</f>
        <v>2.2951000000000001</v>
      </c>
      <c r="C1945" s="2">
        <f>RSI!I1945</f>
        <v>79.052212151899511</v>
      </c>
      <c r="D1945" s="2">
        <f>MACD!E1945</f>
        <v>-0.1250729305154894</v>
      </c>
      <c r="E1945" s="2">
        <f>MACD!F1945</f>
        <v>-0.11000486416895115</v>
      </c>
      <c r="F1945" s="2">
        <f>'Moving Avg'!D1945</f>
        <v>2.2733400000000001</v>
      </c>
      <c r="G1945" s="2">
        <f>'Moving Avg'!F1945</f>
        <v>2.0910549999999999</v>
      </c>
      <c r="H1945" s="2">
        <f>'Moving Avg'!G1945</f>
        <v>1.9525400000000002</v>
      </c>
      <c r="I1945" s="2">
        <f>'Moving Avg'!H1945</f>
        <v>1.9738934999999989</v>
      </c>
      <c r="J1945" s="5" t="str">
        <f>OBV!F1945</f>
        <v>BULLISH</v>
      </c>
      <c r="K1945" s="5" t="str">
        <f>OBV!G1945</f>
        <v>NEUTRAL</v>
      </c>
      <c r="L1945" s="5" t="str">
        <f>OBV!H1945</f>
        <v>CONFIRMED BULLISH</v>
      </c>
    </row>
    <row r="1946" spans="1:12" ht="13.5" x14ac:dyDescent="0.25">
      <c r="A1946" s="3">
        <f>RSI!A1946</f>
        <v>45140</v>
      </c>
      <c r="B1946" s="2">
        <f>RSI!B1946</f>
        <v>2.2951000000000001</v>
      </c>
      <c r="C1946" s="2">
        <f>RSI!I1946</f>
        <v>79.052212151899511</v>
      </c>
      <c r="D1946" s="2">
        <f>MACD!E1946</f>
        <v>-0.11153792855780376</v>
      </c>
      <c r="E1946" s="2">
        <f>MACD!F1946</f>
        <v>-0.11031147704672167</v>
      </c>
      <c r="F1946" s="2">
        <f>'Moving Avg'!D1946</f>
        <v>2.2827999999999999</v>
      </c>
      <c r="G1946" s="2">
        <f>'Moving Avg'!F1946</f>
        <v>2.1095649999999995</v>
      </c>
      <c r="H1946" s="2">
        <f>'Moving Avg'!G1946</f>
        <v>1.9620959999999998</v>
      </c>
      <c r="I1946" s="2">
        <f>'Moving Avg'!H1946</f>
        <v>1.9745999999999992</v>
      </c>
      <c r="J1946" s="5" t="str">
        <f>OBV!F1946</f>
        <v>BEARISH</v>
      </c>
      <c r="K1946" s="5" t="str">
        <f>OBV!G1946</f>
        <v>NEUTRAL</v>
      </c>
      <c r="L1946" s="5" t="str">
        <f>OBV!H1946</f>
        <v>BEARISH DIVERGENCE</v>
      </c>
    </row>
    <row r="1947" spans="1:12" ht="13.5" x14ac:dyDescent="0.25">
      <c r="A1947" s="3">
        <f>RSI!A1947</f>
        <v>45141</v>
      </c>
      <c r="B1947" s="2">
        <f>RSI!B1947</f>
        <v>2.2951000000000001</v>
      </c>
      <c r="C1947" s="2">
        <f>RSI!I1947</f>
        <v>79.052212151899525</v>
      </c>
      <c r="D1947" s="2">
        <f>MACD!E1947</f>
        <v>-0.1049114976387302</v>
      </c>
      <c r="E1947" s="2">
        <f>MACD!F1947</f>
        <v>-0.10923148116512338</v>
      </c>
      <c r="F1947" s="2">
        <f>'Moving Avg'!D1947</f>
        <v>2.2903599999999997</v>
      </c>
      <c r="G1947" s="2">
        <f>'Moving Avg'!F1947</f>
        <v>2.1282949999999996</v>
      </c>
      <c r="H1947" s="2">
        <f>'Moving Avg'!G1947</f>
        <v>1.9726400000000002</v>
      </c>
      <c r="I1947" s="2">
        <f>'Moving Avg'!H1947</f>
        <v>1.975328999999999</v>
      </c>
      <c r="J1947" s="5" t="str">
        <f>OBV!F1947</f>
        <v>BEARISH</v>
      </c>
      <c r="K1947" s="5" t="str">
        <f>OBV!G1947</f>
        <v>NEUTRAL</v>
      </c>
      <c r="L1947" s="5" t="str">
        <f>OBV!H1947</f>
        <v>BEARISH DIVERGENCE</v>
      </c>
    </row>
    <row r="1948" spans="1:12" ht="13.5" x14ac:dyDescent="0.25">
      <c r="A1948" s="3">
        <f>RSI!A1948</f>
        <v>45142</v>
      </c>
      <c r="B1948" s="2">
        <f>RSI!B1948</f>
        <v>2.2951000000000001</v>
      </c>
      <c r="C1948" s="2">
        <f>RSI!I1948</f>
        <v>79.052212151899525</v>
      </c>
      <c r="D1948" s="2">
        <f>MACD!E1948</f>
        <v>-8.9488379424199849E-2</v>
      </c>
      <c r="E1948" s="2">
        <f>MACD!F1948</f>
        <v>-0.10528286081693868</v>
      </c>
      <c r="F1948" s="2">
        <f>'Moving Avg'!D1948</f>
        <v>2.2903599999999997</v>
      </c>
      <c r="G1948" s="2">
        <f>'Moving Avg'!F1948</f>
        <v>2.1470249999999993</v>
      </c>
      <c r="H1948" s="2">
        <f>'Moving Avg'!G1948</f>
        <v>1.9817480000000003</v>
      </c>
      <c r="I1948" s="2">
        <f>'Moving Avg'!H1948</f>
        <v>1.9760354999999987</v>
      </c>
      <c r="J1948" s="5" t="str">
        <f>OBV!F1948</f>
        <v>BEARISH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2.2951000000000001</v>
      </c>
      <c r="C1949" s="2">
        <f>RSI!I1949</f>
        <v>79.052212151899525</v>
      </c>
      <c r="D1949" s="2">
        <f>MACD!E1949</f>
        <v>-8.1109145729919341E-2</v>
      </c>
      <c r="E1949" s="2">
        <f>MACD!F1949</f>
        <v>-0.10044811779953482</v>
      </c>
      <c r="F1949" s="2">
        <f>'Moving Avg'!D1949</f>
        <v>2.2951000000000001</v>
      </c>
      <c r="G1949" s="2">
        <f>'Moving Avg'!F1949</f>
        <v>2.1664299999999996</v>
      </c>
      <c r="H1949" s="2">
        <f>'Moving Avg'!G1949</f>
        <v>1.990856</v>
      </c>
      <c r="I1949" s="2">
        <f>'Moving Avg'!H1949</f>
        <v>1.9768764999999988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</row>
    <row r="1950" spans="1:12" ht="13.5" x14ac:dyDescent="0.25">
      <c r="A1950" s="3">
        <f>RSI!A1950</f>
        <v>45146</v>
      </c>
      <c r="B1950" s="2">
        <f>RSI!B1950</f>
        <v>2.2477999999999998</v>
      </c>
      <c r="C1950" s="2">
        <f>RSI!I1950</f>
        <v>67.097482689576978</v>
      </c>
      <c r="D1950" s="2">
        <f>MACD!E1950</f>
        <v>-6.4187419664828216E-2</v>
      </c>
      <c r="E1950" s="2">
        <f>MACD!F1950</f>
        <v>-9.3195978172593508E-2</v>
      </c>
      <c r="F1950" s="2">
        <f>'Moving Avg'!D1950</f>
        <v>2.2856399999999999</v>
      </c>
      <c r="G1950" s="2">
        <f>'Moving Avg'!F1950</f>
        <v>2.1834699999999994</v>
      </c>
      <c r="H1950" s="2">
        <f>'Moving Avg'!G1950</f>
        <v>1.9990180000000002</v>
      </c>
      <c r="I1950" s="2">
        <f>'Moving Avg'!H1950</f>
        <v>1.9778399999999985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2.1815000000000002</v>
      </c>
      <c r="C1951" s="2">
        <f>RSI!I1951</f>
        <v>54.627306647501285</v>
      </c>
      <c r="D1951" s="2">
        <f>MACD!E1951</f>
        <v>-4.1910997025057739E-2</v>
      </c>
      <c r="E1951" s="2">
        <f>MACD!F1951</f>
        <v>-8.2938981943086354E-2</v>
      </c>
      <c r="F1951" s="2">
        <f>'Moving Avg'!D1951</f>
        <v>2.2629200000000003</v>
      </c>
      <c r="G1951" s="2">
        <f>'Moving Avg'!F1951</f>
        <v>2.1971949999999998</v>
      </c>
      <c r="H1951" s="2">
        <f>'Moving Avg'!G1951</f>
        <v>2.0058540000000002</v>
      </c>
      <c r="I1951" s="2">
        <f>'Moving Avg'!H1951</f>
        <v>1.9786514999999989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2.1815000000000002</v>
      </c>
      <c r="C1952" s="2">
        <f>RSI!I1952</f>
        <v>54.6273066475013</v>
      </c>
      <c r="D1952" s="2">
        <f>MACD!E1952</f>
        <v>-2.1763247127516649E-2</v>
      </c>
      <c r="E1952" s="2">
        <f>MACD!F1952</f>
        <v>-7.0703834979972416E-2</v>
      </c>
      <c r="F1952" s="2">
        <f>'Moving Avg'!D1952</f>
        <v>2.2402000000000002</v>
      </c>
      <c r="G1952" s="2">
        <f>'Moving Avg'!F1952</f>
        <v>2.2109200000000002</v>
      </c>
      <c r="H1952" s="2">
        <f>'Moving Avg'!G1952</f>
        <v>2.0126900000000005</v>
      </c>
      <c r="I1952" s="2">
        <f>'Moving Avg'!H1952</f>
        <v>1.9793284999999989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2.1863000000000001</v>
      </c>
      <c r="C1953" s="2">
        <f>RSI!I1953</f>
        <v>55.324467782339461</v>
      </c>
      <c r="D1953" s="2">
        <f>MACD!E1953</f>
        <v>5.9368794465974872E-4</v>
      </c>
      <c r="E1953" s="2">
        <f>MACD!F1953</f>
        <v>-5.6444330395045983E-2</v>
      </c>
      <c r="F1953" s="2">
        <f>'Moving Avg'!D1953</f>
        <v>2.2184399999999997</v>
      </c>
      <c r="G1953" s="2">
        <f>'Moving Avg'!F1953</f>
        <v>2.2215200000000004</v>
      </c>
      <c r="H1953" s="2">
        <f>'Moving Avg'!G1953</f>
        <v>2.0200700000000005</v>
      </c>
      <c r="I1953" s="2">
        <f>'Moving Avg'!H1953</f>
        <v>1.9796479999999992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2.1057999999999999</v>
      </c>
      <c r="C1954" s="2">
        <f>RSI!I1954</f>
        <v>43.306500327928326</v>
      </c>
      <c r="D1954" s="2">
        <f>MACD!E1954</f>
        <v>2.1659734648562523E-2</v>
      </c>
      <c r="E1954" s="2">
        <f>MACD!F1954</f>
        <v>-4.0823517386324282E-2</v>
      </c>
      <c r="F1954" s="2">
        <f>'Moving Avg'!D1954</f>
        <v>2.18058</v>
      </c>
      <c r="G1954" s="2">
        <f>'Moving Avg'!F1954</f>
        <v>2.2219900000000004</v>
      </c>
      <c r="H1954" s="2">
        <f>'Moving Avg'!G1954</f>
        <v>2.0258400000000005</v>
      </c>
      <c r="I1954" s="2">
        <f>'Moving Avg'!H1954</f>
        <v>1.9795649999999987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2.1057999999999999</v>
      </c>
      <c r="C1955" s="2">
        <f>RSI!I1955</f>
        <v>43.306500327928326</v>
      </c>
      <c r="D1955" s="2">
        <f>MACD!E1955</f>
        <v>4.3450970845084314E-2</v>
      </c>
      <c r="E1955" s="2">
        <f>MACD!F1955</f>
        <v>-2.3968619740042565E-2</v>
      </c>
      <c r="F1955" s="2">
        <f>'Moving Avg'!D1955</f>
        <v>2.1521800000000004</v>
      </c>
      <c r="G1955" s="2">
        <f>'Moving Avg'!F1955</f>
        <v>2.2219900000000008</v>
      </c>
      <c r="H1955" s="2">
        <f>'Moving Avg'!G1955</f>
        <v>2.0325080000000004</v>
      </c>
      <c r="I1955" s="2">
        <f>'Moving Avg'!H1955</f>
        <v>1.9794819999999986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2.1057999999999999</v>
      </c>
      <c r="C1956" s="2">
        <f>RSI!I1956</f>
        <v>43.306500327928319</v>
      </c>
      <c r="D1956" s="2">
        <f>MACD!E1956</f>
        <v>6.2185973895406477E-2</v>
      </c>
      <c r="E1956" s="2">
        <f>MACD!F1956</f>
        <v>-6.7377010129527574E-3</v>
      </c>
      <c r="F1956" s="2">
        <f>'Moving Avg'!D1956</f>
        <v>2.1370400000000003</v>
      </c>
      <c r="G1956" s="2">
        <f>'Moving Avg'!F1956</f>
        <v>2.2196250000000011</v>
      </c>
      <c r="H1956" s="2">
        <f>'Moving Avg'!G1956</f>
        <v>2.0371120000000005</v>
      </c>
      <c r="I1956" s="2">
        <f>'Moving Avg'!H1956</f>
        <v>1.9793989999999988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2.1057999999999999</v>
      </c>
      <c r="C1957" s="2">
        <f>RSI!I1957</f>
        <v>43.306500327928319</v>
      </c>
      <c r="D1957" s="2">
        <f>MACD!E1957</f>
        <v>7.8312987978759629E-2</v>
      </c>
      <c r="E1957" s="2">
        <f>MACD!F1957</f>
        <v>1.0272436785389721E-2</v>
      </c>
      <c r="F1957" s="2">
        <f>'Moving Avg'!D1957</f>
        <v>2.1219000000000001</v>
      </c>
      <c r="G1957" s="2">
        <f>'Moving Avg'!F1957</f>
        <v>2.2184400000000006</v>
      </c>
      <c r="H1957" s="2">
        <f>'Moving Avg'!G1957</f>
        <v>2.0410880000000007</v>
      </c>
      <c r="I1957" s="2">
        <f>'Moving Avg'!H1957</f>
        <v>1.979315999999999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2.1057999999999999</v>
      </c>
      <c r="C1958" s="2">
        <f>RSI!I1958</f>
        <v>43.306500327928319</v>
      </c>
      <c r="D1958" s="2">
        <f>MACD!E1958</f>
        <v>9.2212922226643013E-2</v>
      </c>
      <c r="E1958" s="2">
        <f>MACD!F1958</f>
        <v>2.6660533873640379E-2</v>
      </c>
      <c r="F1958" s="2">
        <f>'Moving Avg'!D1958</f>
        <v>2.1057999999999999</v>
      </c>
      <c r="G1958" s="2">
        <f>'Moving Avg'!F1958</f>
        <v>2.2137050000000009</v>
      </c>
      <c r="H1958" s="2">
        <f>'Moving Avg'!G1958</f>
        <v>2.0450640000000004</v>
      </c>
      <c r="I1958" s="2">
        <f>'Moving Avg'!H1958</f>
        <v>1.9797489999999991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2.1295000000000002</v>
      </c>
      <c r="C1959" s="2">
        <f>RSI!I1959</f>
        <v>48.113195552799326</v>
      </c>
      <c r="D1959" s="2">
        <f>MACD!E1959</f>
        <v>0.10245403399092057</v>
      </c>
      <c r="E1959" s="2">
        <f>MACD!F1959</f>
        <v>4.1819233897096422E-2</v>
      </c>
      <c r="F1959" s="2">
        <f>'Moving Avg'!D1959</f>
        <v>2.1105399999999999</v>
      </c>
      <c r="G1959" s="2">
        <f>'Moving Avg'!F1959</f>
        <v>2.2113400000000007</v>
      </c>
      <c r="H1959" s="2">
        <f>'Moving Avg'!G1959</f>
        <v>2.0501420000000006</v>
      </c>
      <c r="I1959" s="2">
        <f>'Moving Avg'!H1959</f>
        <v>1.9803004999999987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2.1295000000000002</v>
      </c>
      <c r="C1960" s="2">
        <f>RSI!I1960</f>
        <v>48.113195552799326</v>
      </c>
      <c r="D1960" s="2">
        <f>MACD!E1960</f>
        <v>0.10392038612542942</v>
      </c>
      <c r="E1960" s="2">
        <f>MACD!F1960</f>
        <v>5.4239464342763027E-2</v>
      </c>
      <c r="F1960" s="2">
        <f>'Moving Avg'!D1960</f>
        <v>2.1152799999999998</v>
      </c>
      <c r="G1960" s="2">
        <f>'Moving Avg'!F1960</f>
        <v>2.2066100000000004</v>
      </c>
      <c r="H1960" s="2">
        <f>'Moving Avg'!G1960</f>
        <v>2.0552200000000012</v>
      </c>
      <c r="I1960" s="2">
        <f>'Moving Avg'!H1960</f>
        <v>1.9808519999999985</v>
      </c>
      <c r="J1960" s="5" t="str">
        <f>OBV!F1960</f>
        <v>BULLISH</v>
      </c>
      <c r="K1960" s="5" t="str">
        <f>OBV!G1960</f>
        <v>NEUTRAL</v>
      </c>
      <c r="L1960" s="5" t="str">
        <f>OBV!H1960</f>
        <v>CONFIRMED BULLISH</v>
      </c>
    </row>
    <row r="1961" spans="1:12" ht="13.5" x14ac:dyDescent="0.25">
      <c r="A1961" s="3">
        <f>RSI!A1961</f>
        <v>45161</v>
      </c>
      <c r="B1961" s="2">
        <f>RSI!B1961</f>
        <v>2.2004999999999999</v>
      </c>
      <c r="C1961" s="2">
        <f>RSI!I1961</f>
        <v>59.919748661339824</v>
      </c>
      <c r="D1961" s="2">
        <f>MACD!E1961</f>
        <v>8.9773848497190389E-2</v>
      </c>
      <c r="E1961" s="2">
        <f>MACD!F1961</f>
        <v>6.1346341173648504E-2</v>
      </c>
      <c r="F1961" s="2">
        <f>'Moving Avg'!D1961</f>
        <v>2.13422</v>
      </c>
      <c r="G1961" s="2">
        <f>'Moving Avg'!F1961</f>
        <v>2.2042449999999998</v>
      </c>
      <c r="H1961" s="2">
        <f>'Moving Avg'!G1961</f>
        <v>2.0617180000000008</v>
      </c>
      <c r="I1961" s="2">
        <f>'Moving Avg'!H1961</f>
        <v>1.9819604999999985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</row>
    <row r="1962" spans="1:12" ht="13.5" x14ac:dyDescent="0.25">
      <c r="A1962" s="3">
        <f>RSI!A1962</f>
        <v>45162</v>
      </c>
      <c r="B1962" s="2">
        <f>RSI!B1962</f>
        <v>2.2004999999999999</v>
      </c>
      <c r="C1962" s="2">
        <f>RSI!I1962</f>
        <v>59.919748661339824</v>
      </c>
      <c r="D1962" s="2">
        <f>MACD!E1962</f>
        <v>7.7450790828374583E-2</v>
      </c>
      <c r="E1962" s="2">
        <f>MACD!F1962</f>
        <v>6.4567231104593725E-2</v>
      </c>
      <c r="F1962" s="2">
        <f>'Moving Avg'!D1962</f>
        <v>2.1531600000000002</v>
      </c>
      <c r="G1962" s="2">
        <f>'Moving Avg'!F1962</f>
        <v>2.2014049999999998</v>
      </c>
      <c r="H1962" s="2">
        <f>'Moving Avg'!G1962</f>
        <v>2.0682160000000009</v>
      </c>
      <c r="I1962" s="2">
        <f>'Moving Avg'!H1962</f>
        <v>1.9830689999999984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</row>
    <row r="1963" spans="1:12" ht="13.5" x14ac:dyDescent="0.25">
      <c r="A1963" s="3">
        <f>RSI!A1963</f>
        <v>45163</v>
      </c>
      <c r="B1963" s="2">
        <f>RSI!B1963</f>
        <v>2.2004999999999999</v>
      </c>
      <c r="C1963" s="2">
        <f>RSI!I1963</f>
        <v>59.919748661339824</v>
      </c>
      <c r="D1963" s="2">
        <f>MACD!E1963</f>
        <v>6.7435280793509023E-2</v>
      </c>
      <c r="E1963" s="2">
        <f>MACD!F1963</f>
        <v>6.5140841042376788E-2</v>
      </c>
      <c r="F1963" s="2">
        <f>'Moving Avg'!D1963</f>
        <v>2.1720999999999999</v>
      </c>
      <c r="G1963" s="2">
        <f>'Moving Avg'!F1963</f>
        <v>2.1966749999999995</v>
      </c>
      <c r="H1963" s="2">
        <f>'Moving Avg'!G1963</f>
        <v>2.0747140000000006</v>
      </c>
      <c r="I1963" s="2">
        <f>'Moving Avg'!H1963</f>
        <v>1.9841774999999984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</row>
    <row r="1964" spans="1:12" ht="13.5" x14ac:dyDescent="0.25">
      <c r="A1964" s="3">
        <f>RSI!A1964</f>
        <v>45166</v>
      </c>
      <c r="B1964" s="2">
        <f>RSI!B1964</f>
        <v>2.2004999999999999</v>
      </c>
      <c r="C1964" s="2">
        <f>RSI!I1964</f>
        <v>59.919748661339824</v>
      </c>
      <c r="D1964" s="2">
        <f>MACD!E1964</f>
        <v>4.6273439247178416E-2</v>
      </c>
      <c r="E1964" s="2">
        <f>MACD!F1964</f>
        <v>6.1367360683337119E-2</v>
      </c>
      <c r="F1964" s="2">
        <f>'Moving Avg'!D1964</f>
        <v>2.1863000000000001</v>
      </c>
      <c r="G1964" s="2">
        <f>'Moving Avg'!F1964</f>
        <v>2.1931299999999991</v>
      </c>
      <c r="H1964" s="2">
        <f>'Moving Avg'!G1964</f>
        <v>2.0812120000000012</v>
      </c>
      <c r="I1964" s="2">
        <f>'Moving Avg'!H1964</f>
        <v>1.9847474999999983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</row>
    <row r="1965" spans="1:12" ht="13.5" x14ac:dyDescent="0.25">
      <c r="A1965" s="3">
        <f>RSI!A1965</f>
        <v>45167</v>
      </c>
      <c r="B1965" s="2">
        <f>RSI!B1965</f>
        <v>2.1768000000000001</v>
      </c>
      <c r="C1965" s="2">
        <f>RSI!I1965</f>
        <v>54.365581239675166</v>
      </c>
      <c r="D1965" s="2">
        <f>MACD!E1965</f>
        <v>2.9842669497236241E-2</v>
      </c>
      <c r="E1965" s="2">
        <f>MACD!F1965</f>
        <v>5.5062422446116949E-2</v>
      </c>
      <c r="F1965" s="2">
        <f>'Moving Avg'!D1965</f>
        <v>2.1957599999999999</v>
      </c>
      <c r="G1965" s="2">
        <f>'Moving Avg'!F1965</f>
        <v>2.1872149999999992</v>
      </c>
      <c r="H1965" s="2">
        <f>'Moving Avg'!G1965</f>
        <v>2.0872360000000012</v>
      </c>
      <c r="I1965" s="2">
        <f>'Moving Avg'!H1965</f>
        <v>1.9851989999999984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45168</v>
      </c>
      <c r="B1966" s="2">
        <f>RSI!B1966</f>
        <v>2.1768000000000001</v>
      </c>
      <c r="C1966" s="2">
        <f>RSI!I1966</f>
        <v>54.365581239675166</v>
      </c>
      <c r="D1966" s="2">
        <f>MACD!E1966</f>
        <v>1.5820355083495219E-2</v>
      </c>
      <c r="E1966" s="2">
        <f>MACD!F1966</f>
        <v>4.7214008973592604E-2</v>
      </c>
      <c r="F1966" s="2">
        <f>'Moving Avg'!D1966</f>
        <v>2.19102</v>
      </c>
      <c r="G1966" s="2">
        <f>'Moving Avg'!F1966</f>
        <v>2.1812999999999994</v>
      </c>
      <c r="H1966" s="2">
        <f>'Moving Avg'!G1966</f>
        <v>2.0932600000000008</v>
      </c>
      <c r="I1966" s="2">
        <f>'Moving Avg'!H1966</f>
        <v>1.9856504999999984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2.1768000000000001</v>
      </c>
      <c r="C1967" s="2">
        <f>RSI!I1967</f>
        <v>54.365581239675166</v>
      </c>
      <c r="D1967" s="2">
        <f>MACD!E1967</f>
        <v>3.8448055561084438E-3</v>
      </c>
      <c r="E1967" s="2">
        <f>MACD!F1967</f>
        <v>3.8540168290095773E-2</v>
      </c>
      <c r="F1967" s="2">
        <f>'Moving Avg'!D1967</f>
        <v>2.18628</v>
      </c>
      <c r="G1967" s="2">
        <f>'Moving Avg'!F1967</f>
        <v>2.1753849999999995</v>
      </c>
      <c r="H1967" s="2">
        <f>'Moving Avg'!G1967</f>
        <v>2.1000020000000008</v>
      </c>
      <c r="I1967" s="2">
        <f>'Moving Avg'!H1967</f>
        <v>1.9861019999999985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2.1768000000000001</v>
      </c>
      <c r="C1968" s="2">
        <f>RSI!I1968</f>
        <v>54.365581239675166</v>
      </c>
      <c r="D1968" s="2">
        <f>MACD!E1968</f>
        <v>-6.3906797494630574E-3</v>
      </c>
      <c r="E1968" s="2">
        <f>MACD!F1968</f>
        <v>2.9553998682184009E-2</v>
      </c>
      <c r="F1968" s="2">
        <f>'Moving Avg'!D1968</f>
        <v>2.18154</v>
      </c>
      <c r="G1968" s="2">
        <f>'Moving Avg'!F1968</f>
        <v>2.1694699999999996</v>
      </c>
      <c r="H1968" s="2">
        <f>'Moving Avg'!G1968</f>
        <v>2.1071920000000004</v>
      </c>
      <c r="I1968" s="2">
        <f>'Moving Avg'!H1968</f>
        <v>1.9870919999999981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45173</v>
      </c>
      <c r="B1969" s="2">
        <f>RSI!B1969</f>
        <v>2.1295000000000002</v>
      </c>
      <c r="C1969" s="2">
        <f>RSI!I1969</f>
        <v>43.533256569621713</v>
      </c>
      <c r="D1969" s="2">
        <f>MACD!E1969</f>
        <v>-7.9963656185069176E-3</v>
      </c>
      <c r="E1969" s="2">
        <f>MACD!F1969</f>
        <v>2.2043925822045823E-2</v>
      </c>
      <c r="F1969" s="2">
        <f>'Moving Avg'!D1969</f>
        <v>2.1673400000000003</v>
      </c>
      <c r="G1969" s="2">
        <f>'Moving Avg'!F1969</f>
        <v>2.1611899999999999</v>
      </c>
      <c r="H1969" s="2">
        <f>'Moving Avg'!G1969</f>
        <v>2.113436000000001</v>
      </c>
      <c r="I1969" s="2">
        <f>'Moving Avg'!H1969</f>
        <v>1.9874414999999985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</row>
    <row r="1970" spans="1:12" ht="13.5" x14ac:dyDescent="0.25">
      <c r="A1970" s="3">
        <f>RSI!A1970</f>
        <v>45174</v>
      </c>
      <c r="B1970" s="2">
        <f>RSI!B1970</f>
        <v>2.0585</v>
      </c>
      <c r="C1970" s="2">
        <f>RSI!I1970</f>
        <v>32.927562286977462</v>
      </c>
      <c r="D1970" s="2">
        <f>MACD!E1970</f>
        <v>-3.9039956797979336E-3</v>
      </c>
      <c r="E1970" s="2">
        <f>MACD!F1970</f>
        <v>1.6854341521677071E-2</v>
      </c>
      <c r="F1970" s="2">
        <f>'Moving Avg'!D1970</f>
        <v>2.1436800000000003</v>
      </c>
      <c r="G1970" s="2">
        <f>'Moving Avg'!F1970</f>
        <v>2.1517249999999999</v>
      </c>
      <c r="H1970" s="2">
        <f>'Moving Avg'!G1970</f>
        <v>2.1162860000000006</v>
      </c>
      <c r="I1970" s="2">
        <f>'Moving Avg'!H1970</f>
        <v>1.987637999999998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45175</v>
      </c>
      <c r="B1971" s="2">
        <f>RSI!B1971</f>
        <v>2.0585</v>
      </c>
      <c r="C1971" s="2">
        <f>RSI!I1971</f>
        <v>32.927562286977462</v>
      </c>
      <c r="D1971" s="2">
        <f>MACD!E1971</f>
        <v>1.1078960775655844E-2</v>
      </c>
      <c r="E1971" s="2">
        <f>MACD!F1971</f>
        <v>1.5699265372472827E-2</v>
      </c>
      <c r="F1971" s="2">
        <f>'Moving Avg'!D1971</f>
        <v>2.1200200000000002</v>
      </c>
      <c r="G1971" s="2">
        <f>'Moving Avg'!F1971</f>
        <v>2.145575</v>
      </c>
      <c r="H1971" s="2">
        <f>'Moving Avg'!G1971</f>
        <v>2.1193160000000004</v>
      </c>
      <c r="I1971" s="2">
        <f>'Moving Avg'!H1971</f>
        <v>1.9879469999999984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2.0585</v>
      </c>
      <c r="C1972" s="2">
        <f>RSI!I1972</f>
        <v>32.927562286977462</v>
      </c>
      <c r="D1972" s="2">
        <f>MACD!E1972</f>
        <v>2.4309721978353682E-2</v>
      </c>
      <c r="E1972" s="2">
        <f>MACD!F1972</f>
        <v>1.7421356693648998E-2</v>
      </c>
      <c r="F1972" s="2">
        <f>'Moving Avg'!D1972</f>
        <v>2.0963600000000002</v>
      </c>
      <c r="G1972" s="2">
        <f>'Moving Avg'!F1972</f>
        <v>2.1394250000000001</v>
      </c>
      <c r="H1972" s="2">
        <f>'Moving Avg'!G1972</f>
        <v>2.1223460000000003</v>
      </c>
      <c r="I1972" s="2">
        <f>'Moving Avg'!H1972</f>
        <v>1.988255999999998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2.0821999999999998</v>
      </c>
      <c r="C1973" s="2">
        <f>RSI!I1973</f>
        <v>39.111915769130384</v>
      </c>
      <c r="D1973" s="2">
        <f>MACD!E1973</f>
        <v>3.4261347171597567E-2</v>
      </c>
      <c r="E1973" s="2">
        <f>MACD!F1973</f>
        <v>2.0789354789238712E-2</v>
      </c>
      <c r="F1973" s="2">
        <f>'Moving Avg'!D1973</f>
        <v>2.0774400000000002</v>
      </c>
      <c r="G1973" s="2">
        <f>'Moving Avg'!F1973</f>
        <v>2.13422</v>
      </c>
      <c r="H1973" s="2">
        <f>'Moving Avg'!G1973</f>
        <v>2.1258500000000002</v>
      </c>
      <c r="I1973" s="2">
        <f>'Moving Avg'!H1973</f>
        <v>1.988481499999998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2.0585</v>
      </c>
      <c r="C1974" s="2">
        <f>RSI!I1974</f>
        <v>35.579034398491984</v>
      </c>
      <c r="D1974" s="2">
        <f>MACD!E1974</f>
        <v>4.4771465517625231E-2</v>
      </c>
      <c r="E1974" s="2">
        <f>MACD!F1974</f>
        <v>2.5585776934916017E-2</v>
      </c>
      <c r="F1974" s="2">
        <f>'Moving Avg'!D1974</f>
        <v>2.06324</v>
      </c>
      <c r="G1974" s="2">
        <f>'Moving Avg'!F1974</f>
        <v>2.1318550000000003</v>
      </c>
      <c r="H1974" s="2">
        <f>'Moving Avg'!G1974</f>
        <v>2.1293280000000006</v>
      </c>
      <c r="I1974" s="2">
        <f>'Moving Avg'!H1974</f>
        <v>1.9888574999999979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2.0348000000000002</v>
      </c>
      <c r="C1975" s="2">
        <f>RSI!I1975</f>
        <v>32.424879483928549</v>
      </c>
      <c r="D1975" s="2">
        <f>MACD!E1975</f>
        <v>5.2223307919582851E-2</v>
      </c>
      <c r="E1975" s="2">
        <f>MACD!F1975</f>
        <v>3.0913283131849385E-2</v>
      </c>
      <c r="F1975" s="2">
        <f>'Moving Avg'!D1975</f>
        <v>2.0585</v>
      </c>
      <c r="G1975" s="2">
        <f>'Moving Avg'!F1975</f>
        <v>2.1283050000000001</v>
      </c>
      <c r="H1975" s="2">
        <f>'Moving Avg'!G1975</f>
        <v>2.1315260000000005</v>
      </c>
      <c r="I1975" s="2">
        <f>'Moving Avg'!H1975</f>
        <v>1.9891149999999982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</row>
    <row r="1976" spans="1:12" ht="13.5" x14ac:dyDescent="0.25">
      <c r="A1976" s="3">
        <f>RSI!A1976</f>
        <v>45182</v>
      </c>
      <c r="B1976" s="2">
        <f>RSI!B1976</f>
        <v>2.0348000000000002</v>
      </c>
      <c r="C1976" s="2">
        <f>RSI!I1976</f>
        <v>32.424879483928549</v>
      </c>
      <c r="D1976" s="2">
        <f>MACD!E1976</f>
        <v>5.9084742189839279E-2</v>
      </c>
      <c r="E1976" s="2">
        <f>MACD!F1976</f>
        <v>3.6547574943447368E-2</v>
      </c>
      <c r="F1976" s="2">
        <f>'Moving Avg'!D1976</f>
        <v>2.05376</v>
      </c>
      <c r="G1976" s="2">
        <f>'Moving Avg'!F1976</f>
        <v>2.1247549999999999</v>
      </c>
      <c r="H1976" s="2">
        <f>'Moving Avg'!G1976</f>
        <v>2.1337240000000004</v>
      </c>
      <c r="I1976" s="2">
        <f>'Moving Avg'!H1976</f>
        <v>1.9891479999999984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</row>
    <row r="1977" spans="1:12" ht="13.5" x14ac:dyDescent="0.25">
      <c r="A1977" s="3">
        <f>RSI!A1977</f>
        <v>45183</v>
      </c>
      <c r="B1977" s="2">
        <f>RSI!B1977</f>
        <v>2.0301</v>
      </c>
      <c r="C1977" s="2">
        <f>RSI!I1977</f>
        <v>31.776961391527536</v>
      </c>
      <c r="D1977" s="2">
        <f>MACD!E1977</f>
        <v>6.5753561151551843E-2</v>
      </c>
      <c r="E1977" s="2">
        <f>MACD!F1977</f>
        <v>4.2388772185068264E-2</v>
      </c>
      <c r="F1977" s="2">
        <f>'Moving Avg'!D1977</f>
        <v>2.0480800000000001</v>
      </c>
      <c r="G1977" s="2">
        <f>'Moving Avg'!F1977</f>
        <v>2.1209699999999998</v>
      </c>
      <c r="H1977" s="2">
        <f>'Moving Avg'!G1977</f>
        <v>2.1359160000000004</v>
      </c>
      <c r="I1977" s="2">
        <f>'Moving Avg'!H1977</f>
        <v>1.9888659999999985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2.0112000000000001</v>
      </c>
      <c r="C1978" s="2">
        <f>RSI!I1978</f>
        <v>29.246153814184837</v>
      </c>
      <c r="D1978" s="2">
        <f>MACD!E1978</f>
        <v>7.3300885852021658E-2</v>
      </c>
      <c r="E1978" s="2">
        <f>MACD!F1978</f>
        <v>4.8571194918458946E-2</v>
      </c>
      <c r="F1978" s="2">
        <f>'Moving Avg'!D1978</f>
        <v>2.0338800000000004</v>
      </c>
      <c r="G1978" s="2">
        <f>'Moving Avg'!F1978</f>
        <v>2.1162399999999995</v>
      </c>
      <c r="H1978" s="2">
        <f>'Moving Avg'!G1978</f>
        <v>2.1377300000000004</v>
      </c>
      <c r="I1978" s="2">
        <f>'Moving Avg'!H1978</f>
        <v>1.9888034999999979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2.0112000000000001</v>
      </c>
      <c r="C1979" s="2">
        <f>RSI!I1979</f>
        <v>29.246153814184837</v>
      </c>
      <c r="D1979" s="2">
        <f>MACD!E1979</f>
        <v>7.2988950664617303E-2</v>
      </c>
      <c r="E1979" s="2">
        <f>MACD!F1979</f>
        <v>5.3454746067690621E-2</v>
      </c>
      <c r="F1979" s="2">
        <f>'Moving Avg'!D1979</f>
        <v>2.0244200000000001</v>
      </c>
      <c r="G1979" s="2">
        <f>'Moving Avg'!F1979</f>
        <v>2.1103249999999996</v>
      </c>
      <c r="H1979" s="2">
        <f>'Moving Avg'!G1979</f>
        <v>2.1398140000000008</v>
      </c>
      <c r="I1979" s="2">
        <f>'Moving Avg'!H1979</f>
        <v>1.9884494999999978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45188</v>
      </c>
      <c r="B1980" s="2">
        <f>RSI!B1980</f>
        <v>2.1295000000000002</v>
      </c>
      <c r="C1980" s="2">
        <f>RSI!I1980</f>
        <v>55.166534547324517</v>
      </c>
      <c r="D1980" s="2">
        <f>MACD!E1980</f>
        <v>5.3574882347823483E-2</v>
      </c>
      <c r="E1980" s="2">
        <f>MACD!F1980</f>
        <v>5.3478773323717199E-2</v>
      </c>
      <c r="F1980" s="2">
        <f>'Moving Avg'!D1980</f>
        <v>2.0433600000000003</v>
      </c>
      <c r="G1980" s="2">
        <f>'Moving Avg'!F1980</f>
        <v>2.110325</v>
      </c>
      <c r="H1980" s="2">
        <f>'Moving Avg'!G1980</f>
        <v>2.1442640000000006</v>
      </c>
      <c r="I1980" s="2">
        <f>'Moving Avg'!H1980</f>
        <v>1.9886869999999979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2.1295000000000002</v>
      </c>
      <c r="C1981" s="2">
        <f>RSI!I1981</f>
        <v>55.166534547324517</v>
      </c>
      <c r="D1981" s="2">
        <f>MACD!E1981</f>
        <v>3.6944773183978263E-2</v>
      </c>
      <c r="E1981" s="2">
        <f>MACD!F1981</f>
        <v>5.0171973295769418E-2</v>
      </c>
      <c r="F1981" s="2">
        <f>'Moving Avg'!D1981</f>
        <v>2.0623</v>
      </c>
      <c r="G1981" s="2">
        <f>'Moving Avg'!F1981</f>
        <v>2.1067749999999998</v>
      </c>
      <c r="H1981" s="2">
        <f>'Moving Avg'!G1981</f>
        <v>2.1487140000000005</v>
      </c>
      <c r="I1981" s="2">
        <f>'Moving Avg'!H1981</f>
        <v>1.9890144999999975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2.1295000000000002</v>
      </c>
      <c r="C1982" s="2">
        <f>RSI!I1982</f>
        <v>55.166534547324524</v>
      </c>
      <c r="D1982" s="2">
        <f>MACD!E1982</f>
        <v>2.2685345512202471E-2</v>
      </c>
      <c r="E1982" s="2">
        <f>MACD!F1982</f>
        <v>4.467464773905603E-2</v>
      </c>
      <c r="F1982" s="2">
        <f>'Moving Avg'!D1982</f>
        <v>2.0821800000000001</v>
      </c>
      <c r="G1982" s="2">
        <f>'Moving Avg'!F1982</f>
        <v>2.1032250000000001</v>
      </c>
      <c r="H1982" s="2">
        <f>'Moving Avg'!G1982</f>
        <v>2.1531640000000012</v>
      </c>
      <c r="I1982" s="2">
        <f>'Moving Avg'!H1982</f>
        <v>1.9890499999999971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2.1295000000000002</v>
      </c>
      <c r="C1983" s="2">
        <f>RSI!I1983</f>
        <v>55.166534547324517</v>
      </c>
      <c r="D1983" s="2">
        <f>MACD!E1983</f>
        <v>1.4091943826198605E-2</v>
      </c>
      <c r="E1983" s="2">
        <f>MACD!F1983</f>
        <v>3.8558106956484546E-2</v>
      </c>
      <c r="F1983" s="2">
        <f>'Moving Avg'!D1983</f>
        <v>2.1058400000000002</v>
      </c>
      <c r="G1983" s="2">
        <f>'Moving Avg'!F1983</f>
        <v>2.099675</v>
      </c>
      <c r="H1983" s="2">
        <f>'Moving Avg'!G1983</f>
        <v>2.1562680000000012</v>
      </c>
      <c r="I1983" s="2">
        <f>'Moving Avg'!H1983</f>
        <v>1.9887039999999971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</row>
    <row r="1984" spans="1:12" ht="13.5" x14ac:dyDescent="0.25">
      <c r="A1984" s="3">
        <f>RSI!A1984</f>
        <v>45194</v>
      </c>
      <c r="B1984" s="2">
        <f>RSI!B1984</f>
        <v>2.1295000000000002</v>
      </c>
      <c r="C1984" s="2">
        <f>RSI!I1984</f>
        <v>55.166534547324517</v>
      </c>
      <c r="D1984" s="2">
        <f>MACD!E1984</f>
        <v>3.0134445699148138E-3</v>
      </c>
      <c r="E1984" s="2">
        <f>MACD!F1984</f>
        <v>3.1449174479170602E-2</v>
      </c>
      <c r="F1984" s="2">
        <f>'Moving Avg'!D1984</f>
        <v>2.1295000000000002</v>
      </c>
      <c r="G1984" s="2">
        <f>'Moving Avg'!F1984</f>
        <v>2.0961249999999998</v>
      </c>
      <c r="H1984" s="2">
        <f>'Moving Avg'!G1984</f>
        <v>2.1569300000000009</v>
      </c>
      <c r="I1984" s="2">
        <f>'Moving Avg'!H1984</f>
        <v>1.9885824999999968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</row>
    <row r="1985" spans="1:12" ht="13.5" x14ac:dyDescent="0.25">
      <c r="A1985" s="3">
        <f>RSI!A1985</f>
        <v>45195</v>
      </c>
      <c r="B1985" s="2">
        <f>RSI!B1985</f>
        <v>2.0869</v>
      </c>
      <c r="C1985" s="2">
        <f>RSI!I1985</f>
        <v>46.315980525490055</v>
      </c>
      <c r="D1985" s="2">
        <f>MACD!E1985</f>
        <v>-7.0003476630131622E-3</v>
      </c>
      <c r="E1985" s="2">
        <f>MACD!F1985</f>
        <v>2.375927005073385E-2</v>
      </c>
      <c r="F1985" s="2">
        <f>'Moving Avg'!D1985</f>
        <v>2.1209800000000003</v>
      </c>
      <c r="G1985" s="2">
        <f>'Moving Avg'!F1985</f>
        <v>2.0916299999999999</v>
      </c>
      <c r="H1985" s="2">
        <f>'Moving Avg'!G1985</f>
        <v>2.1565520000000005</v>
      </c>
      <c r="I1985" s="2">
        <f>'Moving Avg'!H1985</f>
        <v>1.9882479999999974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2.0869</v>
      </c>
      <c r="C1986" s="2">
        <f>RSI!I1986</f>
        <v>46.315980525490055</v>
      </c>
      <c r="D1986" s="2">
        <f>MACD!E1986</f>
        <v>-1.5359867530258864E-2</v>
      </c>
      <c r="E1986" s="2">
        <f>MACD!F1986</f>
        <v>1.5935442534535309E-2</v>
      </c>
      <c r="F1986" s="2">
        <f>'Moving Avg'!D1986</f>
        <v>2.11246</v>
      </c>
      <c r="G1986" s="2">
        <f>'Moving Avg'!F1986</f>
        <v>2.087135</v>
      </c>
      <c r="H1986" s="2">
        <f>'Moving Avg'!G1986</f>
        <v>2.1552280000000015</v>
      </c>
      <c r="I1986" s="2">
        <f>'Moving Avg'!H1986</f>
        <v>1.9880929999999974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2.1295000000000002</v>
      </c>
      <c r="C1987" s="2">
        <f>RSI!I1987</f>
        <v>54.737699484175742</v>
      </c>
      <c r="D1987" s="2">
        <f>MACD!E1987</f>
        <v>-2.6206672354679217E-2</v>
      </c>
      <c r="E1987" s="2">
        <f>MACD!F1987</f>
        <v>7.507019556692405E-3</v>
      </c>
      <c r="F1987" s="2">
        <f>'Moving Avg'!D1987</f>
        <v>2.11246</v>
      </c>
      <c r="G1987" s="2">
        <f>'Moving Avg'!F1987</f>
        <v>2.0847700000000002</v>
      </c>
      <c r="H1987" s="2">
        <f>'Moving Avg'!G1987</f>
        <v>2.1552280000000006</v>
      </c>
      <c r="I1987" s="2">
        <f>'Moving Avg'!H1987</f>
        <v>1.9879489999999973</v>
      </c>
      <c r="J1987" s="5" t="str">
        <f>OBV!F1987</f>
        <v>BEARISH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2.2241</v>
      </c>
      <c r="C1988" s="2">
        <f>RSI!I1988</f>
        <v>67.085905190763242</v>
      </c>
      <c r="D1988" s="2">
        <f>MACD!E1988</f>
        <v>-4.5454092973758353E-2</v>
      </c>
      <c r="E1988" s="2">
        <f>MACD!F1988</f>
        <v>-3.0852029493977457E-3</v>
      </c>
      <c r="F1988" s="2">
        <f>'Moving Avg'!D1988</f>
        <v>2.1313800000000001</v>
      </c>
      <c r="G1988" s="2">
        <f>'Moving Avg'!F1988</f>
        <v>2.087135</v>
      </c>
      <c r="H1988" s="2">
        <f>'Moving Avg'!G1988</f>
        <v>2.1557000000000013</v>
      </c>
      <c r="I1988" s="2">
        <f>'Moving Avg'!H1988</f>
        <v>1.9883004999999971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</row>
    <row r="1989" spans="1:12" ht="13.5" x14ac:dyDescent="0.25">
      <c r="A1989" s="3">
        <f>RSI!A1989</f>
        <v>45202</v>
      </c>
      <c r="B1989" s="2">
        <f>RSI!B1989</f>
        <v>2.1389</v>
      </c>
      <c r="C1989" s="2">
        <f>RSI!I1989</f>
        <v>53.0488413138902</v>
      </c>
      <c r="D1989" s="2">
        <f>MACD!E1989</f>
        <v>-5.6131085276755144E-2</v>
      </c>
      <c r="E1989" s="2">
        <f>MACD!F1989</f>
        <v>-1.3694379414869225E-2</v>
      </c>
      <c r="F1989" s="2">
        <f>'Moving Avg'!D1989</f>
        <v>2.1332599999999999</v>
      </c>
      <c r="G1989" s="2">
        <f>'Moving Avg'!F1989</f>
        <v>2.0876049999999999</v>
      </c>
      <c r="H1989" s="2">
        <f>'Moving Avg'!G1989</f>
        <v>2.154942000000001</v>
      </c>
      <c r="I1989" s="2">
        <f>'Moving Avg'!H1989</f>
        <v>1.9886749999999973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</row>
    <row r="1990" spans="1:12" ht="13.5" x14ac:dyDescent="0.25">
      <c r="A1990" s="3">
        <f>RSI!A1990</f>
        <v>45203</v>
      </c>
      <c r="B1990" s="2">
        <f>RSI!B1990</f>
        <v>2.1815000000000002</v>
      </c>
      <c r="C1990" s="2">
        <f>RSI!I1990</f>
        <v>57.803074595264327</v>
      </c>
      <c r="D1990" s="2">
        <f>MACD!E1990</f>
        <v>-5.0267405909852236E-2</v>
      </c>
      <c r="E1990" s="2">
        <f>MACD!F1990</f>
        <v>-2.1008984713865829E-2</v>
      </c>
      <c r="F1990" s="2">
        <f>'Moving Avg'!D1990</f>
        <v>2.15218</v>
      </c>
      <c r="G1990" s="2">
        <f>'Moving Avg'!F1990</f>
        <v>2.0937549999999998</v>
      </c>
      <c r="H1990" s="2">
        <f>'Moving Avg'!G1990</f>
        <v>2.1540900000000005</v>
      </c>
      <c r="I1990" s="2">
        <f>'Moving Avg'!H1990</f>
        <v>1.9894639999999981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</row>
    <row r="1991" spans="1:12" ht="13.5" x14ac:dyDescent="0.25">
      <c r="A1991" s="3">
        <f>RSI!A1991</f>
        <v>45204</v>
      </c>
      <c r="B1991" s="2">
        <f>RSI!B1991</f>
        <v>2.2193999999999998</v>
      </c>
      <c r="C1991" s="2">
        <f>RSI!I1991</f>
        <v>61.53485313322723</v>
      </c>
      <c r="D1991" s="2">
        <f>MACD!E1991</f>
        <v>-4.8500507193220521E-2</v>
      </c>
      <c r="E1991" s="2">
        <f>MACD!F1991</f>
        <v>-2.6507289209736766E-2</v>
      </c>
      <c r="F1991" s="2">
        <f>'Moving Avg'!D1991</f>
        <v>2.1786799999999999</v>
      </c>
      <c r="G1991" s="2">
        <f>'Moving Avg'!F1991</f>
        <v>2.1017999999999999</v>
      </c>
      <c r="H1991" s="2">
        <f>'Moving Avg'!G1991</f>
        <v>2.1535220000000006</v>
      </c>
      <c r="I1991" s="2">
        <f>'Moving Avg'!H1991</f>
        <v>1.9905774999999979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45205</v>
      </c>
      <c r="B1992" s="2">
        <f>RSI!B1992</f>
        <v>2.1389</v>
      </c>
      <c r="C1992" s="2">
        <f>RSI!I1992</f>
        <v>51.181333620051859</v>
      </c>
      <c r="D1992" s="2">
        <f>MACD!E1992</f>
        <v>-4.1625010965737008E-2</v>
      </c>
      <c r="E1992" s="2">
        <f>MACD!F1992</f>
        <v>-2.9530833560936817E-2</v>
      </c>
      <c r="F1992" s="2">
        <f>'Moving Avg'!D1992</f>
        <v>2.1805599999999998</v>
      </c>
      <c r="G1992" s="2">
        <f>'Moving Avg'!F1992</f>
        <v>2.1058200000000005</v>
      </c>
      <c r="H1992" s="2">
        <f>'Moving Avg'!G1992</f>
        <v>2.1511540000000009</v>
      </c>
      <c r="I1992" s="2">
        <f>'Moving Avg'!H1992</f>
        <v>1.9907274999999982</v>
      </c>
      <c r="J1992" s="5" t="str">
        <f>OBV!F1992</f>
        <v>BEARISH</v>
      </c>
      <c r="K1992" s="5" t="str">
        <f>OBV!G1992</f>
        <v>NEUTRAL</v>
      </c>
      <c r="L1992" s="5" t="str">
        <f>OBV!H1992</f>
        <v>BEARISH DIVERGENCE</v>
      </c>
    </row>
    <row r="1993" spans="1:12" ht="13.5" x14ac:dyDescent="0.25">
      <c r="A1993" s="3">
        <f>RSI!A1993</f>
        <v>45208</v>
      </c>
      <c r="B1993" s="2">
        <f>RSI!B1993</f>
        <v>2.1389</v>
      </c>
      <c r="C1993" s="2">
        <f>RSI!I1993</f>
        <v>51.181333620051859</v>
      </c>
      <c r="D1993" s="2">
        <f>MACD!E1993</f>
        <v>-3.5870989579922519E-2</v>
      </c>
      <c r="E1993" s="2">
        <f>MACD!F1993</f>
        <v>-3.0798864764733959E-2</v>
      </c>
      <c r="F1993" s="2">
        <f>'Moving Avg'!D1993</f>
        <v>2.1635199999999997</v>
      </c>
      <c r="G1993" s="2">
        <f>'Moving Avg'!F1993</f>
        <v>2.1086550000000002</v>
      </c>
      <c r="H1993" s="2">
        <f>'Moving Avg'!G1993</f>
        <v>2.1480300000000008</v>
      </c>
      <c r="I1993" s="2">
        <f>'Moving Avg'!H1993</f>
        <v>1.9908774999999983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2.1768000000000001</v>
      </c>
      <c r="C1994" s="2">
        <f>RSI!I1994</f>
        <v>55.288989208327131</v>
      </c>
      <c r="D1994" s="2">
        <f>MACD!E1994</f>
        <v>-3.3868596875025858E-2</v>
      </c>
      <c r="E1994" s="2">
        <f>MACD!F1994</f>
        <v>-3.1412811186792337E-2</v>
      </c>
      <c r="F1994" s="2">
        <f>'Moving Avg'!D1994</f>
        <v>2.1711</v>
      </c>
      <c r="G1994" s="2">
        <f>'Moving Avg'!F1994</f>
        <v>2.1145700000000001</v>
      </c>
      <c r="H1994" s="2">
        <f>'Moving Avg'!G1994</f>
        <v>2.146138000000001</v>
      </c>
      <c r="I1994" s="2">
        <f>'Moving Avg'!H1994</f>
        <v>1.991216999999998</v>
      </c>
      <c r="J1994" s="5" t="str">
        <f>OBV!F1994</f>
        <v>BEARISH</v>
      </c>
      <c r="K1994" s="5" t="str">
        <f>OBV!G1994</f>
        <v>NEUTRAL</v>
      </c>
      <c r="L1994" s="5" t="str">
        <f>OBV!H1994</f>
        <v>BEARISH DIVERGENCE</v>
      </c>
    </row>
    <row r="1995" spans="1:12" ht="13.5" x14ac:dyDescent="0.25">
      <c r="A1995" s="3">
        <f>RSI!A1995</f>
        <v>45210</v>
      </c>
      <c r="B1995" s="2">
        <f>RSI!B1995</f>
        <v>2.1389</v>
      </c>
      <c r="C1995" s="2">
        <f>RSI!I1995</f>
        <v>50.695310834457864</v>
      </c>
      <c r="D1995" s="2">
        <f>MACD!E1995</f>
        <v>-3.6199273851246438E-2</v>
      </c>
      <c r="E1995" s="2">
        <f>MACD!F1995</f>
        <v>-3.2370103719683158E-2</v>
      </c>
      <c r="F1995" s="2">
        <f>'Moving Avg'!D1995</f>
        <v>2.1625799999999997</v>
      </c>
      <c r="G1995" s="2">
        <f>'Moving Avg'!F1995</f>
        <v>2.1197749999999997</v>
      </c>
      <c r="H1995" s="2">
        <f>'Moving Avg'!G1995</f>
        <v>2.1430140000000013</v>
      </c>
      <c r="I1995" s="2">
        <f>'Moving Avg'!H1995</f>
        <v>1.9913669999999981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2.1389</v>
      </c>
      <c r="C1996" s="2">
        <f>RSI!I1996</f>
        <v>50.695310834457864</v>
      </c>
      <c r="D1996" s="2">
        <f>MACD!E1996</f>
        <v>-3.820536807647601E-2</v>
      </c>
      <c r="E1996" s="2">
        <f>MACD!F1996</f>
        <v>-3.3537156591041728E-2</v>
      </c>
      <c r="F1996" s="2">
        <f>'Moving Avg'!D1996</f>
        <v>2.1464799999999999</v>
      </c>
      <c r="G1996" s="2">
        <f>'Moving Avg'!F1996</f>
        <v>2.1249799999999999</v>
      </c>
      <c r="H1996" s="2">
        <f>'Moving Avg'!G1996</f>
        <v>2.1398900000000016</v>
      </c>
      <c r="I1996" s="2">
        <f>'Moving Avg'!H1996</f>
        <v>1.9915169999999984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2.1389</v>
      </c>
      <c r="C1997" s="2">
        <f>RSI!I1997</f>
        <v>50.695310834457864</v>
      </c>
      <c r="D1997" s="2">
        <f>MACD!E1997</f>
        <v>-3.3380451950071777E-2</v>
      </c>
      <c r="E1997" s="2">
        <f>MACD!F1997</f>
        <v>-3.3505815662847736E-2</v>
      </c>
      <c r="F1997" s="2">
        <f>'Moving Avg'!D1997</f>
        <v>2.1464799999999995</v>
      </c>
      <c r="G1997" s="2">
        <f>'Moving Avg'!F1997</f>
        <v>2.13042</v>
      </c>
      <c r="H1997" s="2">
        <f>'Moving Avg'!G1997</f>
        <v>2.1367660000000011</v>
      </c>
      <c r="I1997" s="2">
        <f>'Moving Avg'!H1997</f>
        <v>1.9916669999999985</v>
      </c>
      <c r="J1997" s="5" t="str">
        <f>OBV!F1997</f>
        <v>BEARISH</v>
      </c>
      <c r="K1997" s="5" t="str">
        <f>OBV!G1997</f>
        <v>NEUTRAL</v>
      </c>
      <c r="L1997" s="5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2.1389</v>
      </c>
      <c r="C1998" s="2">
        <f>RSI!I1998</f>
        <v>50.695310834457864</v>
      </c>
      <c r="D1998" s="2">
        <f>MACD!E1998</f>
        <v>-1.4773119350182107E-2</v>
      </c>
      <c r="E1998" s="2">
        <f>MACD!F1998</f>
        <v>-2.9759276400314612E-2</v>
      </c>
      <c r="F1998" s="2">
        <f>'Moving Avg'!D1998</f>
        <v>2.1464799999999995</v>
      </c>
      <c r="G1998" s="2">
        <f>'Moving Avg'!F1998</f>
        <v>2.1368049999999998</v>
      </c>
      <c r="H1998" s="2">
        <f>'Moving Avg'!G1998</f>
        <v>2.1336420000000009</v>
      </c>
      <c r="I1998" s="2">
        <f>'Moving Avg'!H1998</f>
        <v>1.9918169999999986</v>
      </c>
      <c r="J1998" s="5" t="str">
        <f>OBV!F1998</f>
        <v>BEARISH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2.1389</v>
      </c>
      <c r="C1999" s="2">
        <f>RSI!I1999</f>
        <v>50.695310834457864</v>
      </c>
      <c r="D1999" s="2">
        <f>MACD!E1999</f>
        <v>-1.2163122363372025E-2</v>
      </c>
      <c r="E1999" s="2">
        <f>MACD!F1999</f>
        <v>-2.6240045592926097E-2</v>
      </c>
      <c r="F1999" s="2">
        <f>'Moving Avg'!D1999</f>
        <v>2.1389</v>
      </c>
      <c r="G1999" s="2">
        <f>'Moving Avg'!F1999</f>
        <v>2.1431899999999997</v>
      </c>
      <c r="H1999" s="2">
        <f>'Moving Avg'!G1999</f>
        <v>2.1305180000000012</v>
      </c>
      <c r="I1999" s="2">
        <f>'Moving Avg'!H1999</f>
        <v>1.9917649999999982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2.1389</v>
      </c>
      <c r="C2000" s="2">
        <f>RSI!I2000</f>
        <v>50.695310834457864</v>
      </c>
      <c r="D2000" s="2">
        <f>MACD!E2000</f>
        <v>-3.4257956943508638E-3</v>
      </c>
      <c r="E2000" s="2">
        <f>MACD!F2000</f>
        <v>-2.1677195613211051E-2</v>
      </c>
      <c r="F2000" s="2">
        <f>'Moving Avg'!D2000</f>
        <v>2.1389</v>
      </c>
      <c r="G2000" s="2">
        <f>'Moving Avg'!F2000</f>
        <v>2.1436599999999997</v>
      </c>
      <c r="H2000" s="2">
        <f>'Moving Avg'!G2000</f>
        <v>2.1283400000000019</v>
      </c>
      <c r="I2000" s="2">
        <f>'Moving Avg'!H2000</f>
        <v>1.9918024999999984</v>
      </c>
      <c r="J2000" s="5" t="str">
        <f>OBV!F2000</f>
        <v>NEUTRAL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45218</v>
      </c>
      <c r="B2001" s="2">
        <f>RSI!B2001</f>
        <v>2.1389</v>
      </c>
      <c r="C2001" s="2">
        <f>RSI!I2001</f>
        <v>50.695310834457864</v>
      </c>
      <c r="D2001" s="2">
        <f>MACD!E2001</f>
        <v>9.7749678861562828E-3</v>
      </c>
      <c r="E2001" s="2">
        <f>MACD!F2001</f>
        <v>-1.5386762913337586E-2</v>
      </c>
      <c r="F2001" s="2">
        <f>'Moving Avg'!D2001</f>
        <v>2.1389</v>
      </c>
      <c r="G2001" s="2">
        <f>'Moving Avg'!F2001</f>
        <v>2.1441299999999996</v>
      </c>
      <c r="H2001" s="2">
        <f>'Moving Avg'!G2001</f>
        <v>2.1274880000000014</v>
      </c>
      <c r="I2001" s="2">
        <f>'Moving Avg'!H2001</f>
        <v>1.9918399999999983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</row>
    <row r="2002" spans="1:12" ht="13.5" x14ac:dyDescent="0.25">
      <c r="A2002" s="3">
        <f>RSI!A2002</f>
        <v>45219</v>
      </c>
      <c r="B2002" s="2">
        <f>RSI!B2002</f>
        <v>2.1389</v>
      </c>
      <c r="C2002" s="2">
        <f>RSI!I2002</f>
        <v>50.695310834457864</v>
      </c>
      <c r="D2002" s="2">
        <f>MACD!E2002</f>
        <v>8.5388143622102675E-3</v>
      </c>
      <c r="E2002" s="2">
        <f>MACD!F2002</f>
        <v>-1.0601647458228015E-2</v>
      </c>
      <c r="F2002" s="2">
        <f>'Moving Avg'!D2002</f>
        <v>2.1389</v>
      </c>
      <c r="G2002" s="2">
        <f>'Moving Avg'!F2002</f>
        <v>2.1445999999999996</v>
      </c>
      <c r="H2002" s="2">
        <f>'Moving Avg'!G2002</f>
        <v>2.1266360000000013</v>
      </c>
      <c r="I2002" s="2">
        <f>'Moving Avg'!H2002</f>
        <v>1.992012499999998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</row>
    <row r="2003" spans="1:12" ht="13.5" x14ac:dyDescent="0.25">
      <c r="A2003" s="3">
        <f>RSI!A2003</f>
        <v>45222</v>
      </c>
      <c r="B2003" s="2">
        <f>RSI!B2003</f>
        <v>2.1530999999999998</v>
      </c>
      <c r="C2003" s="2">
        <f>RSI!I2003</f>
        <v>53.324016800496459</v>
      </c>
      <c r="D2003" s="2">
        <f>MACD!E2003</f>
        <v>6.4211577339081671E-3</v>
      </c>
      <c r="E2003" s="2">
        <f>MACD!F2003</f>
        <v>-7.1970864198007784E-3</v>
      </c>
      <c r="F2003" s="2">
        <f>'Moving Avg'!D2003</f>
        <v>2.14174</v>
      </c>
      <c r="G2003" s="2">
        <f>'Moving Avg'!F2003</f>
        <v>2.1457799999999998</v>
      </c>
      <c r="H2003" s="2">
        <f>'Moving Avg'!G2003</f>
        <v>2.1259720000000009</v>
      </c>
      <c r="I2003" s="2">
        <f>'Moving Avg'!H2003</f>
        <v>1.9922559999999983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2.1389</v>
      </c>
      <c r="C2004" s="2">
        <f>RSI!I2004</f>
        <v>50.428572949366185</v>
      </c>
      <c r="D2004" s="2">
        <f>MACD!E2004</f>
        <v>1.1409647182003546E-2</v>
      </c>
      <c r="E2004" s="2">
        <f>MACD!F2004</f>
        <v>-3.4757396994399142E-3</v>
      </c>
      <c r="F2004" s="2">
        <f>'Moving Avg'!D2004</f>
        <v>2.14174</v>
      </c>
      <c r="G2004" s="2">
        <f>'Moving Avg'!F2004</f>
        <v>2.1462499999999998</v>
      </c>
      <c r="H2004" s="2">
        <f>'Moving Avg'!G2004</f>
        <v>2.1266340000000015</v>
      </c>
      <c r="I2004" s="2">
        <f>'Moving Avg'!H2004</f>
        <v>1.9926304999999978</v>
      </c>
      <c r="J2004" s="5" t="str">
        <f>OBV!F2004</f>
        <v>BEARISH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2.1768000000000001</v>
      </c>
      <c r="C2005" s="2">
        <f>RSI!I2005</f>
        <v>57.120851275320021</v>
      </c>
      <c r="D2005" s="2">
        <f>MACD!E2005</f>
        <v>6.9817155851321644E-3</v>
      </c>
      <c r="E2005" s="2">
        <f>MACD!F2005</f>
        <v>-1.3842486425254986E-3</v>
      </c>
      <c r="F2005" s="2">
        <f>'Moving Avg'!D2005</f>
        <v>2.1493199999999999</v>
      </c>
      <c r="G2005" s="2">
        <f>'Moving Avg'!F2005</f>
        <v>2.1507449999999997</v>
      </c>
      <c r="H2005" s="2">
        <f>'Moving Avg'!G2005</f>
        <v>2.1280540000000014</v>
      </c>
      <c r="I2005" s="2">
        <f>'Moving Avg'!H2005</f>
        <v>1.993194499999998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</row>
    <row r="2006" spans="1:12" ht="13.5" x14ac:dyDescent="0.25">
      <c r="A2006" s="3">
        <f>RSI!A2006</f>
        <v>45225</v>
      </c>
      <c r="B2006" s="2">
        <f>RSI!B2006</f>
        <v>2.1768000000000001</v>
      </c>
      <c r="C2006" s="2">
        <f>RSI!I2006</f>
        <v>57.120851275320021</v>
      </c>
      <c r="D2006" s="2">
        <f>MACD!E2006</f>
        <v>3.0010658658152778E-3</v>
      </c>
      <c r="E2006" s="2">
        <f>MACD!F2006</f>
        <v>-5.0718574085734341E-4</v>
      </c>
      <c r="F2006" s="2">
        <f>'Moving Avg'!D2006</f>
        <v>2.1568999999999998</v>
      </c>
      <c r="G2006" s="2">
        <f>'Moving Avg'!F2006</f>
        <v>2.15524</v>
      </c>
      <c r="H2006" s="2">
        <f>'Moving Avg'!G2006</f>
        <v>2.1294740000000014</v>
      </c>
      <c r="I2006" s="2">
        <f>'Moving Avg'!H2006</f>
        <v>1.9938704999999979</v>
      </c>
      <c r="J2006" s="5" t="str">
        <f>OBV!F2006</f>
        <v>BEARISH</v>
      </c>
      <c r="K2006" s="5" t="str">
        <f>OBV!G2006</f>
        <v>NEUTRAL</v>
      </c>
      <c r="L2006" s="5" t="str">
        <f>OBV!H2006</f>
        <v>BEARISH DIVERGENCE</v>
      </c>
    </row>
    <row r="2007" spans="1:12" ht="13.5" x14ac:dyDescent="0.25">
      <c r="A2007" s="3">
        <f>RSI!A2007</f>
        <v>45226</v>
      </c>
      <c r="B2007" s="2">
        <f>RSI!B2007</f>
        <v>2.1863000000000001</v>
      </c>
      <c r="C2007" s="2">
        <f>RSI!I2007</f>
        <v>58.740139258717228</v>
      </c>
      <c r="D2007" s="2">
        <f>MACD!E2007</f>
        <v>-1.2874895081886883E-3</v>
      </c>
      <c r="E2007" s="2">
        <f>MACD!F2007</f>
        <v>-6.6324649432361246E-4</v>
      </c>
      <c r="F2007" s="2">
        <f>'Moving Avg'!D2007</f>
        <v>2.1663800000000002</v>
      </c>
      <c r="G2007" s="2">
        <f>'Moving Avg'!F2007</f>
        <v>2.15808</v>
      </c>
      <c r="H2007" s="2">
        <f>'Moving Avg'!G2007</f>
        <v>2.1310840000000018</v>
      </c>
      <c r="I2007" s="2">
        <f>'Moving Avg'!H2007</f>
        <v>1.994593999999998</v>
      </c>
      <c r="J2007" s="5" t="str">
        <f>OBV!F2007</f>
        <v>BEARISH</v>
      </c>
      <c r="K2007" s="5" t="str">
        <f>OBV!G2007</f>
        <v>NEUTRAL</v>
      </c>
      <c r="L2007" s="5" t="str">
        <f>OBV!H2007</f>
        <v>BEARISH DIVERGENCE</v>
      </c>
    </row>
    <row r="2008" spans="1:12" ht="13.5" x14ac:dyDescent="0.25">
      <c r="A2008" s="3">
        <f>RSI!A2008</f>
        <v>45229</v>
      </c>
      <c r="B2008" s="2">
        <f>RSI!B2008</f>
        <v>2.1530999999999998</v>
      </c>
      <c r="C2008" s="2">
        <f>RSI!I2008</f>
        <v>51.430471969283886</v>
      </c>
      <c r="D2008" s="2">
        <f>MACD!E2008</f>
        <v>-2.713708225619893E-3</v>
      </c>
      <c r="E2008" s="2">
        <f>MACD!F2008</f>
        <v>-1.0733388405828686E-3</v>
      </c>
      <c r="F2008" s="2">
        <f>'Moving Avg'!D2008</f>
        <v>2.1663799999999998</v>
      </c>
      <c r="G2008" s="2">
        <f>'Moving Avg'!F2008</f>
        <v>2.1545300000000003</v>
      </c>
      <c r="H2008" s="2">
        <f>'Moving Avg'!G2008</f>
        <v>2.1320300000000012</v>
      </c>
      <c r="I2008" s="2">
        <f>'Moving Avg'!H2008</f>
        <v>1.9949494999999984</v>
      </c>
      <c r="J2008" s="5" t="str">
        <f>OBV!F2008</f>
        <v>BEARISH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2.1530999999999998</v>
      </c>
      <c r="C2009" s="2">
        <f>RSI!I2009</f>
        <v>51.430471969283886</v>
      </c>
      <c r="D2009" s="2">
        <f>MACD!E2009</f>
        <v>-3.9620139646259211E-3</v>
      </c>
      <c r="E2009" s="2">
        <f>MACD!F2009</f>
        <v>-1.6510738653914793E-3</v>
      </c>
      <c r="F2009" s="2">
        <f>'Moving Avg'!D2009</f>
        <v>2.1692200000000001</v>
      </c>
      <c r="G2009" s="2">
        <f>'Moving Avg'!F2009</f>
        <v>2.15524</v>
      </c>
      <c r="H2009" s="2">
        <f>'Moving Avg'!G2009</f>
        <v>2.132502000000001</v>
      </c>
      <c r="I2009" s="2">
        <f>'Moving Avg'!H2009</f>
        <v>1.9955294999999984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</row>
    <row r="2010" spans="1:12" ht="13.5" x14ac:dyDescent="0.25">
      <c r="A2010" s="3">
        <f>RSI!A2010</f>
        <v>45231</v>
      </c>
      <c r="B2010" s="2">
        <f>RSI!B2010</f>
        <v>2.1530999999999998</v>
      </c>
      <c r="C2010" s="2">
        <f>RSI!I2010</f>
        <v>51.430471969283886</v>
      </c>
      <c r="D2010" s="2">
        <f>MACD!E2010</f>
        <v>-5.0567034870421246E-3</v>
      </c>
      <c r="E2010" s="2">
        <f>MACD!F2010</f>
        <v>-2.3321997897216085E-3</v>
      </c>
      <c r="F2010" s="2">
        <f>'Moving Avg'!D2010</f>
        <v>2.1644800000000002</v>
      </c>
      <c r="G2010" s="2">
        <f>'Moving Avg'!F2010</f>
        <v>2.1538200000000001</v>
      </c>
      <c r="H2010" s="2">
        <f>'Moving Avg'!G2010</f>
        <v>2.1329740000000008</v>
      </c>
      <c r="I2010" s="2">
        <f>'Moving Avg'!H2010</f>
        <v>1.9961989999999981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2.1863000000000001</v>
      </c>
      <c r="C2011" s="2">
        <f>RSI!I2011</f>
        <v>57.963873871213714</v>
      </c>
      <c r="D2011" s="2">
        <f>MACD!E2011</f>
        <v>-8.4778225887980341E-3</v>
      </c>
      <c r="E2011" s="2">
        <f>MACD!F2011</f>
        <v>-3.5613243495368936E-3</v>
      </c>
      <c r="F2011" s="2">
        <f>'Moving Avg'!D2011</f>
        <v>2.1663800000000002</v>
      </c>
      <c r="G2011" s="2">
        <f>'Moving Avg'!F2011</f>
        <v>2.1521650000000005</v>
      </c>
      <c r="H2011" s="2">
        <f>'Moving Avg'!G2011</f>
        <v>2.1326900000000011</v>
      </c>
      <c r="I2011" s="2">
        <f>'Moving Avg'!H2011</f>
        <v>1.9969449999999984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</row>
    <row r="2012" spans="1:12" ht="13.5" x14ac:dyDescent="0.25">
      <c r="A2012" s="3">
        <f>RSI!A2012</f>
        <v>45233</v>
      </c>
      <c r="B2012" s="2">
        <f>RSI!B2012</f>
        <v>2.2004999999999999</v>
      </c>
      <c r="C2012" s="2">
        <f>RSI!I2012</f>
        <v>60.416464247639183</v>
      </c>
      <c r="D2012" s="2">
        <f>MACD!E2012</f>
        <v>-1.2653595986597654E-2</v>
      </c>
      <c r="E2012" s="2">
        <f>MACD!F2012</f>
        <v>-5.3797786769490463E-3</v>
      </c>
      <c r="F2012" s="2">
        <f>'Moving Avg'!D2012</f>
        <v>2.1692199999999997</v>
      </c>
      <c r="G2012" s="2">
        <f>'Moving Avg'!F2012</f>
        <v>2.1552449999999999</v>
      </c>
      <c r="H2012" s="2">
        <f>'Moving Avg'!G2012</f>
        <v>2.1326900000000011</v>
      </c>
      <c r="I2012" s="2">
        <f>'Moving Avg'!H2012</f>
        <v>1.9980534999999984</v>
      </c>
      <c r="J2012" s="5" t="str">
        <f>OBV!F2012</f>
        <v>BEARISH</v>
      </c>
      <c r="K2012" s="5" t="str">
        <f>OBV!G2012</f>
        <v>NEUTRAL</v>
      </c>
      <c r="L2012" s="5" t="str">
        <f>OBV!H2012</f>
        <v>BEARISH DIVERGENCE</v>
      </c>
    </row>
    <row r="2013" spans="1:12" ht="13.5" x14ac:dyDescent="0.25">
      <c r="A2013" s="3">
        <f>RSI!A2013</f>
        <v>45236</v>
      </c>
      <c r="B2013" s="2">
        <f>RSI!B2013</f>
        <v>2.1720999999999999</v>
      </c>
      <c r="C2013" s="2">
        <f>RSI!I2013</f>
        <v>53.671760848886095</v>
      </c>
      <c r="D2013" s="2">
        <f>MACD!E2013</f>
        <v>-1.2194688010667587E-2</v>
      </c>
      <c r="E2013" s="2">
        <f>MACD!F2013</f>
        <v>-6.7427605436927544E-3</v>
      </c>
      <c r="F2013" s="2">
        <f>'Moving Avg'!D2013</f>
        <v>2.1730200000000002</v>
      </c>
      <c r="G2013" s="2">
        <f>'Moving Avg'!F2013</f>
        <v>2.1569050000000001</v>
      </c>
      <c r="H2013" s="2">
        <f>'Moving Avg'!G2013</f>
        <v>2.1321220000000012</v>
      </c>
      <c r="I2013" s="2">
        <f>'Moving Avg'!H2013</f>
        <v>1.9987729999999986</v>
      </c>
      <c r="J2013" s="5" t="str">
        <f>OBV!F2013</f>
        <v>BEARISH</v>
      </c>
      <c r="K2013" s="5" t="str">
        <f>OBV!G2013</f>
        <v>NEUTRAL</v>
      </c>
      <c r="L2013" s="5" t="str">
        <f>OBV!H2013</f>
        <v>BEARISH DIVERGENCE</v>
      </c>
    </row>
    <row r="2014" spans="1:12" ht="13.5" x14ac:dyDescent="0.25">
      <c r="A2014" s="3">
        <f>RSI!A2014</f>
        <v>45237</v>
      </c>
      <c r="B2014" s="2">
        <f>RSI!B2014</f>
        <v>2.1720999999999999</v>
      </c>
      <c r="C2014" s="2">
        <f>RSI!I2014</f>
        <v>53.671760848886095</v>
      </c>
      <c r="D2014" s="2">
        <f>MACD!E2014</f>
        <v>-1.4097313522281496E-2</v>
      </c>
      <c r="E2014" s="2">
        <f>MACD!F2014</f>
        <v>-8.2136711394105028E-3</v>
      </c>
      <c r="F2014" s="2">
        <f>'Moving Avg'!D2014</f>
        <v>2.1768200000000002</v>
      </c>
      <c r="G2014" s="2">
        <f>'Moving Avg'!F2014</f>
        <v>2.1566700000000001</v>
      </c>
      <c r="H2014" s="2">
        <f>'Moving Avg'!G2014</f>
        <v>2.1315540000000008</v>
      </c>
      <c r="I2014" s="2">
        <f>'Moving Avg'!H2014</f>
        <v>1.9994479999999983</v>
      </c>
      <c r="J2014" s="5" t="str">
        <f>OBV!F2014</f>
        <v>BEARISH</v>
      </c>
      <c r="K2014" s="5" t="str">
        <f>OBV!G2014</f>
        <v>NEUTRAL</v>
      </c>
      <c r="L2014" s="5" t="str">
        <f>OBV!H2014</f>
        <v>BEARISH DIVERGENCE</v>
      </c>
    </row>
    <row r="2015" spans="1:12" ht="13.5" x14ac:dyDescent="0.25">
      <c r="A2015" s="3">
        <f>RSI!A2015</f>
        <v>45238</v>
      </c>
      <c r="B2015" s="2">
        <f>RSI!B2015</f>
        <v>2.2193999999999998</v>
      </c>
      <c r="C2015" s="2">
        <f>RSI!I2015</f>
        <v>61.889686992495562</v>
      </c>
      <c r="D2015" s="2">
        <f>MACD!E2015</f>
        <v>-1.347860344138363E-2</v>
      </c>
      <c r="E2015" s="2">
        <f>MACD!F2015</f>
        <v>-9.2666575998051285E-3</v>
      </c>
      <c r="F2015" s="2">
        <f>'Moving Avg'!D2015</f>
        <v>2.19008</v>
      </c>
      <c r="G2015" s="2">
        <f>'Moving Avg'!F2015</f>
        <v>2.1606949999999996</v>
      </c>
      <c r="H2015" s="2">
        <f>'Moving Avg'!G2015</f>
        <v>2.1324060000000005</v>
      </c>
      <c r="I2015" s="2">
        <f>'Moving Avg'!H2015</f>
        <v>2.0003594999999987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2.2193999999999998</v>
      </c>
      <c r="C2016" s="2">
        <f>RSI!I2016</f>
        <v>61.889686992495577</v>
      </c>
      <c r="D2016" s="2">
        <f>MACD!E2016</f>
        <v>-1.3325726843057328E-2</v>
      </c>
      <c r="E2016" s="2">
        <f>MACD!F2016</f>
        <v>-1.007847144845557E-2</v>
      </c>
      <c r="F2016" s="2">
        <f>'Moving Avg'!D2016</f>
        <v>2.1967000000000003</v>
      </c>
      <c r="G2016" s="2">
        <f>'Moving Avg'!F2016</f>
        <v>2.16472</v>
      </c>
      <c r="H2016" s="2">
        <f>'Moving Avg'!G2016</f>
        <v>2.1332580000000005</v>
      </c>
      <c r="I2016" s="2">
        <f>'Moving Avg'!H2016</f>
        <v>2.0013604999999988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2.2052</v>
      </c>
      <c r="C2017" s="2">
        <f>RSI!I2017</f>
        <v>58.289669560055408</v>
      </c>
      <c r="D2017" s="2">
        <f>MACD!E2017</f>
        <v>-1.1026171367524817E-2</v>
      </c>
      <c r="E2017" s="2">
        <f>MACD!F2017</f>
        <v>-1.026801143226942E-2</v>
      </c>
      <c r="F2017" s="2">
        <f>'Moving Avg'!D2017</f>
        <v>2.1976399999999998</v>
      </c>
      <c r="G2017" s="2">
        <f>'Moving Avg'!F2017</f>
        <v>2.1680349999999997</v>
      </c>
      <c r="H2017" s="2">
        <f>'Moving Avg'!G2017</f>
        <v>2.1338260000000004</v>
      </c>
      <c r="I2017" s="2">
        <f>'Moving Avg'!H2017</f>
        <v>2.0024029999999984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</row>
    <row r="2018" spans="1:12" ht="13.5" x14ac:dyDescent="0.25">
      <c r="A2018" s="3">
        <f>RSI!A2018</f>
        <v>45243</v>
      </c>
      <c r="B2018" s="2">
        <f>RSI!B2018</f>
        <v>2.2241</v>
      </c>
      <c r="C2018" s="2">
        <f>RSI!I2018</f>
        <v>61.499696067156442</v>
      </c>
      <c r="D2018" s="2">
        <f>MACD!E2018</f>
        <v>-1.5821947888204235E-2</v>
      </c>
      <c r="E2018" s="2">
        <f>MACD!F2018</f>
        <v>-1.1378798723456384E-2</v>
      </c>
      <c r="F2018" s="2">
        <f>'Moving Avg'!D2018</f>
        <v>2.2080399999999996</v>
      </c>
      <c r="G2018" s="2">
        <f>'Moving Avg'!F2018</f>
        <v>2.1722949999999996</v>
      </c>
      <c r="H2018" s="2">
        <f>'Moving Avg'!G2018</f>
        <v>2.1347720000000003</v>
      </c>
      <c r="I2018" s="2">
        <f>'Moving Avg'!H2018</f>
        <v>2.0036519999999989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2.2241</v>
      </c>
      <c r="C2019" s="2">
        <f>RSI!I2019</f>
        <v>61.499696067156442</v>
      </c>
      <c r="D2019" s="2">
        <f>MACD!E2019</f>
        <v>-2.0208132365794107E-2</v>
      </c>
      <c r="E2019" s="2">
        <f>MACD!F2019</f>
        <v>-1.3144665451923929E-2</v>
      </c>
      <c r="F2019" s="2">
        <f>'Moving Avg'!D2019</f>
        <v>2.2184400000000002</v>
      </c>
      <c r="G2019" s="2">
        <f>'Moving Avg'!F2019</f>
        <v>2.1765549999999996</v>
      </c>
      <c r="H2019" s="2">
        <f>'Moving Avg'!G2019</f>
        <v>2.1366640000000001</v>
      </c>
      <c r="I2019" s="2">
        <f>'Moving Avg'!H2019</f>
        <v>2.0052374999999985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2.2336</v>
      </c>
      <c r="C2020" s="2">
        <f>RSI!I2020</f>
        <v>63.152801779902987</v>
      </c>
      <c r="D2020" s="2">
        <f>MACD!E2020</f>
        <v>-2.4927130091930483E-2</v>
      </c>
      <c r="E2020" s="2">
        <f>MACD!F2020</f>
        <v>-1.5501158379925242E-2</v>
      </c>
      <c r="F2020" s="2">
        <f>'Moving Avg'!D2020</f>
        <v>2.2212800000000001</v>
      </c>
      <c r="G2020" s="2">
        <f>'Moving Avg'!F2020</f>
        <v>2.1812899999999997</v>
      </c>
      <c r="H2020" s="2">
        <f>'Moving Avg'!G2020</f>
        <v>2.1401659999999998</v>
      </c>
      <c r="I2020" s="2">
        <f>'Moving Avg'!H2020</f>
        <v>2.0069154999999985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2.2713999999999999</v>
      </c>
      <c r="C2021" s="2">
        <f>RSI!I2021</f>
        <v>68.878738447930971</v>
      </c>
      <c r="D2021" s="2">
        <f>MACD!E2021</f>
        <v>-2.6949967283724785E-2</v>
      </c>
      <c r="E2021" s="2">
        <f>MACD!F2021</f>
        <v>-1.7790920160685151E-2</v>
      </c>
      <c r="F2021" s="2">
        <f>'Moving Avg'!D2021</f>
        <v>2.2316799999999999</v>
      </c>
      <c r="G2021" s="2">
        <f>'Moving Avg'!F2021</f>
        <v>2.1879149999999998</v>
      </c>
      <c r="H2021" s="2">
        <f>'Moving Avg'!G2021</f>
        <v>2.1444239999999994</v>
      </c>
      <c r="I2021" s="2">
        <f>'Moving Avg'!H2021</f>
        <v>2.0084009999999983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2.2713999999999999</v>
      </c>
      <c r="C2022" s="2">
        <f>RSI!I2022</f>
        <v>68.878738447930971</v>
      </c>
      <c r="D2022" s="2">
        <f>MACD!E2022</f>
        <v>-2.7012874288307565E-2</v>
      </c>
      <c r="E2022" s="2">
        <f>MACD!F2022</f>
        <v>-1.9635310986209634E-2</v>
      </c>
      <c r="F2022" s="2">
        <f>'Moving Avg'!D2022</f>
        <v>2.2449199999999996</v>
      </c>
      <c r="G2022" s="2">
        <f>'Moving Avg'!F2022</f>
        <v>2.1945399999999999</v>
      </c>
      <c r="H2022" s="2">
        <f>'Moving Avg'!G2022</f>
        <v>2.1486819999999995</v>
      </c>
      <c r="I2022" s="2">
        <f>'Moving Avg'!H2022</f>
        <v>2.0098864999999986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</row>
    <row r="2023" spans="1:12" ht="13.5" x14ac:dyDescent="0.25">
      <c r="A2023" s="3">
        <f>RSI!A2023</f>
        <v>45250</v>
      </c>
      <c r="B2023" s="2">
        <f>RSI!B2023</f>
        <v>2.2713999999999999</v>
      </c>
      <c r="C2023" s="2">
        <f>RSI!I2023</f>
        <v>68.878738447930971</v>
      </c>
      <c r="D2023" s="2">
        <f>MACD!E2023</f>
        <v>-3.1931529356988619E-2</v>
      </c>
      <c r="E2023" s="2">
        <f>MACD!F2023</f>
        <v>-2.2094554660365431E-2</v>
      </c>
      <c r="F2023" s="2">
        <f>'Moving Avg'!D2023</f>
        <v>2.2543799999999998</v>
      </c>
      <c r="G2023" s="2">
        <f>'Moving Avg'!F2023</f>
        <v>2.2004550000000003</v>
      </c>
      <c r="H2023" s="2">
        <f>'Moving Avg'!G2023</f>
        <v>2.1524659999999995</v>
      </c>
      <c r="I2023" s="2">
        <f>'Moving Avg'!H2023</f>
        <v>2.0113719999999984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2.2713999999999999</v>
      </c>
      <c r="C2024" s="2">
        <f>RSI!I2024</f>
        <v>68.878738447930971</v>
      </c>
      <c r="D2024" s="2">
        <f>MACD!E2024</f>
        <v>-3.6552908349750446E-2</v>
      </c>
      <c r="E2024" s="2">
        <f>MACD!F2024</f>
        <v>-2.4986225398242433E-2</v>
      </c>
      <c r="F2024" s="2">
        <f>'Moving Avg'!D2024</f>
        <v>2.2638399999999996</v>
      </c>
      <c r="G2024" s="2">
        <f>'Moving Avg'!F2024</f>
        <v>2.2070800000000004</v>
      </c>
      <c r="H2024" s="2">
        <f>'Moving Avg'!G2024</f>
        <v>2.1567239999999992</v>
      </c>
      <c r="I2024" s="2">
        <f>'Moving Avg'!H2024</f>
        <v>2.013418499999998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2.2713999999999999</v>
      </c>
      <c r="C2025" s="2">
        <f>RSI!I2025</f>
        <v>68.878738447930971</v>
      </c>
      <c r="D2025" s="2">
        <f>MACD!E2025</f>
        <v>-3.3611790371432804E-2</v>
      </c>
      <c r="E2025" s="2">
        <f>MACD!F2025</f>
        <v>-2.6711338392880507E-2</v>
      </c>
      <c r="F2025" s="2">
        <f>'Moving Avg'!D2025</f>
        <v>2.2713999999999999</v>
      </c>
      <c r="G2025" s="2">
        <f>'Moving Avg'!F2025</f>
        <v>2.2118100000000003</v>
      </c>
      <c r="H2025" s="2">
        <f>'Moving Avg'!G2025</f>
        <v>2.1614559999999994</v>
      </c>
      <c r="I2025" s="2">
        <f>'Moving Avg'!H2025</f>
        <v>2.0155769999999977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45253</v>
      </c>
      <c r="B2026" s="2">
        <f>RSI!B2026</f>
        <v>2.2856000000000001</v>
      </c>
      <c r="C2026" s="2">
        <f>RSI!I2026</f>
        <v>71.305157854939566</v>
      </c>
      <c r="D2026" s="2">
        <f>MACD!E2026</f>
        <v>-3.2568899757406733E-2</v>
      </c>
      <c r="E2026" s="2">
        <f>MACD!F2026</f>
        <v>-2.7882850665785754E-2</v>
      </c>
      <c r="F2026" s="2">
        <f>'Moving Avg'!D2026</f>
        <v>2.2742399999999998</v>
      </c>
      <c r="G2026" s="2">
        <f>'Moving Avg'!F2026</f>
        <v>2.2172499999999999</v>
      </c>
      <c r="H2026" s="2">
        <f>'Moving Avg'!G2026</f>
        <v>2.1664719999999997</v>
      </c>
      <c r="I2026" s="2">
        <f>'Moving Avg'!H2026</f>
        <v>2.0178064999999976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2.2856000000000001</v>
      </c>
      <c r="C2027" s="2">
        <f>RSI!I2027</f>
        <v>71.305157854939566</v>
      </c>
      <c r="D2027" s="2">
        <f>MACD!E2027</f>
        <v>-3.4319696002743427E-2</v>
      </c>
      <c r="E2027" s="2">
        <f>MACD!F2027</f>
        <v>-2.917021973317729E-2</v>
      </c>
      <c r="F2027" s="2">
        <f>'Moving Avg'!D2027</f>
        <v>2.2770800000000002</v>
      </c>
      <c r="G2027" s="2">
        <f>'Moving Avg'!F2027</f>
        <v>2.2222149999999998</v>
      </c>
      <c r="H2027" s="2">
        <f>'Moving Avg'!G2027</f>
        <v>2.1715819999999995</v>
      </c>
      <c r="I2027" s="2">
        <f>'Moving Avg'!H2027</f>
        <v>2.0200359999999971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2.2856000000000001</v>
      </c>
      <c r="C2028" s="2">
        <f>RSI!I2028</f>
        <v>71.305157854939566</v>
      </c>
      <c r="D2028" s="2">
        <f>MACD!E2028</f>
        <v>-3.3308841824557067E-2</v>
      </c>
      <c r="E2028" s="2">
        <f>MACD!F2028</f>
        <v>-2.9997944151453244E-2</v>
      </c>
      <c r="F2028" s="2">
        <f>'Moving Avg'!D2028</f>
        <v>2.2799200000000002</v>
      </c>
      <c r="G2028" s="2">
        <f>'Moving Avg'!F2028</f>
        <v>2.2288400000000004</v>
      </c>
      <c r="H2028" s="2">
        <f>'Moving Avg'!G2028</f>
        <v>2.1770699999999996</v>
      </c>
      <c r="I2028" s="2">
        <f>'Moving Avg'!H2028</f>
        <v>2.0222654999999974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</row>
    <row r="2029" spans="1:12" ht="13.5" x14ac:dyDescent="0.25">
      <c r="A2029" s="3">
        <f>RSI!A2029</f>
        <v>45258</v>
      </c>
      <c r="B2029" s="2">
        <f>RSI!B2029</f>
        <v>2.2856000000000001</v>
      </c>
      <c r="C2029" s="2">
        <f>RSI!I2029</f>
        <v>71.30515785493958</v>
      </c>
      <c r="D2029" s="2">
        <f>MACD!E2029</f>
        <v>-3.283812881515713E-2</v>
      </c>
      <c r="E2029" s="2">
        <f>MACD!F2029</f>
        <v>-3.0565981084194022E-2</v>
      </c>
      <c r="F2029" s="2">
        <f>'Moving Avg'!D2029</f>
        <v>2.2827600000000006</v>
      </c>
      <c r="G2029" s="2">
        <f>'Moving Avg'!F2029</f>
        <v>2.2354650000000005</v>
      </c>
      <c r="H2029" s="2">
        <f>'Moving Avg'!G2029</f>
        <v>2.1825579999999998</v>
      </c>
      <c r="I2029" s="2">
        <f>'Moving Avg'!H2029</f>
        <v>2.0247194999999976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</row>
    <row r="2030" spans="1:12" ht="13.5" x14ac:dyDescent="0.25">
      <c r="A2030" s="3">
        <f>RSI!A2030</f>
        <v>45259</v>
      </c>
      <c r="B2030" s="2">
        <f>RSI!B2030</f>
        <v>2.2431000000000001</v>
      </c>
      <c r="C2030" s="2">
        <f>RSI!I2030</f>
        <v>54.271144695846893</v>
      </c>
      <c r="D2030" s="2">
        <f>MACD!E2030</f>
        <v>-2.8186280972291922E-2</v>
      </c>
      <c r="E2030" s="2">
        <f>MACD!F2030</f>
        <v>-3.0090041061813604E-2</v>
      </c>
      <c r="F2030" s="2">
        <f>'Moving Avg'!D2030</f>
        <v>2.2770999999999999</v>
      </c>
      <c r="G2030" s="2">
        <f>'Moving Avg'!F2030</f>
        <v>2.2399650000000002</v>
      </c>
      <c r="H2030" s="2">
        <f>'Moving Avg'!G2030</f>
        <v>2.1848299999999998</v>
      </c>
      <c r="I2030" s="2">
        <f>'Moving Avg'!H2030</f>
        <v>2.0267364999999979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2.2713999999999999</v>
      </c>
      <c r="C2031" s="2">
        <f>RSI!I2031</f>
        <v>60.959161534537088</v>
      </c>
      <c r="D2031" s="2">
        <f>MACD!E2031</f>
        <v>-2.0609633448995801E-2</v>
      </c>
      <c r="E2031" s="2">
        <f>MACD!F2031</f>
        <v>-2.8193959539250045E-2</v>
      </c>
      <c r="F2031" s="2">
        <f>'Moving Avg'!D2031</f>
        <v>2.2742599999999999</v>
      </c>
      <c r="G2031" s="2">
        <f>'Moving Avg'!F2031</f>
        <v>2.2442200000000003</v>
      </c>
      <c r="H2031" s="2">
        <f>'Moving Avg'!G2031</f>
        <v>2.1876679999999999</v>
      </c>
      <c r="I2031" s="2">
        <f>'Moving Avg'!H2031</f>
        <v>2.0288949999999977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2.2951000000000001</v>
      </c>
      <c r="C2032" s="2">
        <f>RSI!I2032</f>
        <v>65.508661535188253</v>
      </c>
      <c r="D2032" s="2">
        <f>MACD!E2032</f>
        <v>-1.6194201532464092E-2</v>
      </c>
      <c r="E2032" s="2">
        <f>MACD!F2032</f>
        <v>-2.5794007937892854E-2</v>
      </c>
      <c r="F2032" s="2">
        <f>'Moving Avg'!D2032</f>
        <v>2.27616</v>
      </c>
      <c r="G2032" s="2">
        <f>'Moving Avg'!F2032</f>
        <v>2.2489499999999998</v>
      </c>
      <c r="H2032" s="2">
        <f>'Moving Avg'!G2032</f>
        <v>2.1909799999999997</v>
      </c>
      <c r="I2032" s="2">
        <f>'Moving Avg'!H2032</f>
        <v>2.0311719999999975</v>
      </c>
      <c r="J2032" s="5" t="str">
        <f>OBV!F2032</f>
        <v>BEARISH</v>
      </c>
      <c r="K2032" s="5" t="str">
        <f>OBV!G2032</f>
        <v>NEUTRAL</v>
      </c>
      <c r="L2032" s="5" t="str">
        <f>OBV!H2032</f>
        <v>BEARISH DIVERGENCE</v>
      </c>
    </row>
    <row r="2033" spans="1:12" ht="13.5" x14ac:dyDescent="0.25">
      <c r="A2033" s="3">
        <f>RSI!A2033</f>
        <v>45264</v>
      </c>
      <c r="B2033" s="2">
        <f>RSI!B2033</f>
        <v>2.2713999999999999</v>
      </c>
      <c r="C2033" s="2">
        <f>RSI!I2033</f>
        <v>58.204269720842433</v>
      </c>
      <c r="D2033" s="2">
        <f>MACD!E2033</f>
        <v>-1.1064798161592115E-2</v>
      </c>
      <c r="E2033" s="2">
        <f>MACD!F2033</f>
        <v>-2.2848165982632708E-2</v>
      </c>
      <c r="F2033" s="2">
        <f>'Moving Avg'!D2033</f>
        <v>2.27332</v>
      </c>
      <c r="G2033" s="2">
        <f>'Moving Avg'!F2033</f>
        <v>2.2539149999999997</v>
      </c>
      <c r="H2033" s="2">
        <f>'Moving Avg'!G2033</f>
        <v>2.1938179999999998</v>
      </c>
      <c r="I2033" s="2">
        <f>'Moving Avg'!H2033</f>
        <v>2.0331059999999979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2.2713999999999999</v>
      </c>
      <c r="C2034" s="2">
        <f>RSI!I2034</f>
        <v>58.204269720842433</v>
      </c>
      <c r="D2034" s="2">
        <f>MACD!E2034</f>
        <v>-6.9199402708912672E-3</v>
      </c>
      <c r="E2034" s="2">
        <f>MACD!F2034</f>
        <v>-1.9662520840284421E-2</v>
      </c>
      <c r="F2034" s="2">
        <f>'Moving Avg'!D2034</f>
        <v>2.2704800000000001</v>
      </c>
      <c r="G2034" s="2">
        <f>'Moving Avg'!F2034</f>
        <v>2.2588799999999996</v>
      </c>
      <c r="H2034" s="2">
        <f>'Moving Avg'!G2034</f>
        <v>2.1966559999999999</v>
      </c>
      <c r="I2034" s="2">
        <f>'Moving Avg'!H2034</f>
        <v>2.0350849999999978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2.2667000000000002</v>
      </c>
      <c r="C2035" s="2">
        <f>RSI!I2035</f>
        <v>56.74893814115412</v>
      </c>
      <c r="D2035" s="2">
        <f>MACD!E2035</f>
        <v>-3.2455366212431613E-3</v>
      </c>
      <c r="E2035" s="2">
        <f>MACD!F2035</f>
        <v>-1.6379123996476168E-2</v>
      </c>
      <c r="F2035" s="2">
        <f>'Moving Avg'!D2035</f>
        <v>2.2751999999999999</v>
      </c>
      <c r="G2035" s="2">
        <f>'Moving Avg'!F2035</f>
        <v>2.2612449999999997</v>
      </c>
      <c r="H2035" s="2">
        <f>'Moving Avg'!G2035</f>
        <v>2.2002519999999999</v>
      </c>
      <c r="I2035" s="2">
        <f>'Moving Avg'!H2035</f>
        <v>2.037040499999998</v>
      </c>
      <c r="J2035" s="5" t="str">
        <f>OBV!F2035</f>
        <v>BEARISH</v>
      </c>
      <c r="K2035" s="5" t="str">
        <f>OBV!G2035</f>
        <v>NEUTRAL</v>
      </c>
      <c r="L2035" s="5" t="str">
        <f>OBV!H2035</f>
        <v>BEARISH DIVERGENCE</v>
      </c>
    </row>
    <row r="2036" spans="1:12" ht="13.5" x14ac:dyDescent="0.25">
      <c r="A2036" s="3">
        <f>RSI!A2036</f>
        <v>45267</v>
      </c>
      <c r="B2036" s="2">
        <f>RSI!B2036</f>
        <v>2.2713999999999999</v>
      </c>
      <c r="C2036" s="2">
        <f>RSI!I2036</f>
        <v>57.883031725825944</v>
      </c>
      <c r="D2036" s="2">
        <f>MACD!E2036</f>
        <v>1.5602843193214255E-3</v>
      </c>
      <c r="E2036" s="2">
        <f>MACD!F2036</f>
        <v>-1.279124233331665E-2</v>
      </c>
      <c r="F2036" s="2">
        <f>'Moving Avg'!D2036</f>
        <v>2.2751999999999999</v>
      </c>
      <c r="G2036" s="2">
        <f>'Moving Avg'!F2036</f>
        <v>2.2638449999999994</v>
      </c>
      <c r="H2036" s="2">
        <f>'Moving Avg'!G2036</f>
        <v>2.2039420000000001</v>
      </c>
      <c r="I2036" s="2">
        <f>'Moving Avg'!H2036</f>
        <v>2.0390644999999976</v>
      </c>
      <c r="J2036" s="5" t="str">
        <f>OBV!F2036</f>
        <v>BULLISH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45268</v>
      </c>
      <c r="B2037" s="2">
        <f>RSI!B2037</f>
        <v>2.3424</v>
      </c>
      <c r="C2037" s="2">
        <f>RSI!I2037</f>
        <v>70.476902127444959</v>
      </c>
      <c r="D2037" s="2">
        <f>MACD!E2037</f>
        <v>2.1031173065511055E-4</v>
      </c>
      <c r="E2037" s="2">
        <f>MACD!F2037</f>
        <v>-1.0190931520522299E-2</v>
      </c>
      <c r="F2037" s="2">
        <f>'Moving Avg'!D2037</f>
        <v>2.2846599999999997</v>
      </c>
      <c r="G2037" s="2">
        <f>'Moving Avg'!F2037</f>
        <v>2.2707049999999995</v>
      </c>
      <c r="H2037" s="2">
        <f>'Moving Avg'!G2037</f>
        <v>2.2081999999999997</v>
      </c>
      <c r="I2037" s="2">
        <f>'Moving Avg'!H2037</f>
        <v>2.041443499999998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2.3424</v>
      </c>
      <c r="C2038" s="2">
        <f>RSI!I2038</f>
        <v>70.476902127444959</v>
      </c>
      <c r="D2038" s="2">
        <f>MACD!E2038</f>
        <v>-1.4970492630941301E-3</v>
      </c>
      <c r="E2038" s="2">
        <f>MACD!F2038</f>
        <v>-8.4521550690366664E-3</v>
      </c>
      <c r="F2038" s="2">
        <f>'Moving Avg'!D2038</f>
        <v>2.2988599999999999</v>
      </c>
      <c r="G2038" s="2">
        <f>'Moving Avg'!F2038</f>
        <v>2.2766199999999999</v>
      </c>
      <c r="H2038" s="2">
        <f>'Moving Avg'!G2038</f>
        <v>2.210566</v>
      </c>
      <c r="I2038" s="2">
        <f>'Moving Avg'!H2038</f>
        <v>2.0440019999999981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2.3424</v>
      </c>
      <c r="C2039" s="2">
        <f>RSI!I2039</f>
        <v>70.476902127444959</v>
      </c>
      <c r="D2039" s="2">
        <f>MACD!E2039</f>
        <v>-3.4649583121786343E-3</v>
      </c>
      <c r="E2039" s="2">
        <f>MACD!F2039</f>
        <v>-7.45471571766506E-3</v>
      </c>
      <c r="F2039" s="2">
        <f>'Moving Avg'!D2039</f>
        <v>2.3130599999999997</v>
      </c>
      <c r="G2039" s="2">
        <f>'Moving Avg'!F2039</f>
        <v>2.2825349999999993</v>
      </c>
      <c r="H2039" s="2">
        <f>'Moving Avg'!G2039</f>
        <v>2.214636</v>
      </c>
      <c r="I2039" s="2">
        <f>'Moving Avg'!H2039</f>
        <v>2.0462909999999983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2.3472</v>
      </c>
      <c r="C2040" s="2">
        <f>RSI!I2040</f>
        <v>71.203964643668897</v>
      </c>
      <c r="D2040" s="2">
        <f>MACD!E2040</f>
        <v>-1.2508591233117539E-2</v>
      </c>
      <c r="E2040" s="2">
        <f>MACD!F2040</f>
        <v>-8.4654908207555564E-3</v>
      </c>
      <c r="F2040" s="2">
        <f>'Moving Avg'!D2040</f>
        <v>2.3291599999999995</v>
      </c>
      <c r="G2040" s="2">
        <f>'Moving Avg'!F2040</f>
        <v>2.2882149999999997</v>
      </c>
      <c r="H2040" s="2">
        <f>'Moving Avg'!G2040</f>
        <v>2.2179500000000001</v>
      </c>
      <c r="I2040" s="2">
        <f>'Moving Avg'!H2040</f>
        <v>2.0481554999999978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2.3188</v>
      </c>
      <c r="C2041" s="2">
        <f>RSI!I2041</f>
        <v>61.546272251853019</v>
      </c>
      <c r="D2041" s="2">
        <f>MACD!E2041</f>
        <v>-1.4180285501852019E-2</v>
      </c>
      <c r="E2041" s="2">
        <f>MACD!F2041</f>
        <v>-9.6084497569748489E-3</v>
      </c>
      <c r="F2041" s="2">
        <f>'Moving Avg'!D2041</f>
        <v>2.3386400000000003</v>
      </c>
      <c r="G2041" s="2">
        <f>'Moving Avg'!F2041</f>
        <v>2.2905849999999996</v>
      </c>
      <c r="H2041" s="2">
        <f>'Moving Avg'!G2041</f>
        <v>2.2199380000000004</v>
      </c>
      <c r="I2041" s="2">
        <f>'Moving Avg'!H2041</f>
        <v>2.0499229999999979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2.3188</v>
      </c>
      <c r="C2042" s="2">
        <f>RSI!I2042</f>
        <v>61.546272251853019</v>
      </c>
      <c r="D2042" s="2">
        <f>MACD!E2042</f>
        <v>-1.2222435877619731E-2</v>
      </c>
      <c r="E2042" s="2">
        <f>MACD!F2042</f>
        <v>-1.0131246981103827E-2</v>
      </c>
      <c r="F2042" s="2">
        <f>'Moving Avg'!D2042</f>
        <v>2.33392</v>
      </c>
      <c r="G2042" s="2">
        <f>'Moving Avg'!F2042</f>
        <v>2.2929550000000001</v>
      </c>
      <c r="H2042" s="2">
        <f>'Moving Avg'!G2042</f>
        <v>2.2235360000000002</v>
      </c>
      <c r="I2042" s="2">
        <f>'Moving Avg'!H2042</f>
        <v>2.0516904999999981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2.3424</v>
      </c>
      <c r="C2043" s="2">
        <f>RSI!I2043</f>
        <v>65.991732493257842</v>
      </c>
      <c r="D2043" s="2">
        <f>MACD!E2043</f>
        <v>-1.6213608555185388E-2</v>
      </c>
      <c r="E2043" s="2">
        <f>MACD!F2043</f>
        <v>-1.1347719295920138E-2</v>
      </c>
      <c r="F2043" s="2">
        <f>'Moving Avg'!D2043</f>
        <v>2.33392</v>
      </c>
      <c r="G2043" s="2">
        <f>'Moving Avg'!F2043</f>
        <v>2.2965050000000002</v>
      </c>
      <c r="H2043" s="2">
        <f>'Moving Avg'!G2043</f>
        <v>2.2276059999999998</v>
      </c>
      <c r="I2043" s="2">
        <f>'Moving Avg'!H2043</f>
        <v>2.0535984999999983</v>
      </c>
      <c r="J2043" s="5" t="str">
        <f>OBV!F2043</f>
        <v>BULLISH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2.3188</v>
      </c>
      <c r="C2044" s="2">
        <f>RSI!I2044</f>
        <v>58.685495693431889</v>
      </c>
      <c r="D2044" s="2">
        <f>MACD!E2044</f>
        <v>-1.8216793888831795E-2</v>
      </c>
      <c r="E2044" s="2">
        <f>MACD!F2044</f>
        <v>-1.2721534214502471E-2</v>
      </c>
      <c r="F2044" s="2">
        <f>'Moving Avg'!D2044</f>
        <v>2.3291999999999997</v>
      </c>
      <c r="G2044" s="2">
        <f>'Moving Avg'!F2044</f>
        <v>2.2988750000000007</v>
      </c>
      <c r="H2044" s="2">
        <f>'Moving Avg'!G2044</f>
        <v>2.2304460000000002</v>
      </c>
      <c r="I2044" s="2">
        <f>'Moving Avg'!H2044</f>
        <v>2.055432999999999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2.456</v>
      </c>
      <c r="C2045" s="2">
        <f>RSI!I2045</f>
        <v>75.599115745685538</v>
      </c>
      <c r="D2045" s="2">
        <f>MACD!E2045</f>
        <v>-3.1004853123012488E-2</v>
      </c>
      <c r="E2045" s="2">
        <f>MACD!F2045</f>
        <v>-1.6378197996204477E-2</v>
      </c>
      <c r="F2045" s="2">
        <f>'Moving Avg'!D2045</f>
        <v>2.3509599999999997</v>
      </c>
      <c r="G2045" s="2">
        <f>'Moving Avg'!F2045</f>
        <v>2.3081050000000003</v>
      </c>
      <c r="H2045" s="2">
        <f>'Moving Avg'!G2045</f>
        <v>2.2367879999999998</v>
      </c>
      <c r="I2045" s="2">
        <f>'Moving Avg'!H2045</f>
        <v>2.0579534999999991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2.5316999999999998</v>
      </c>
      <c r="C2046" s="2">
        <f>RSI!I2046</f>
        <v>80.373375897078631</v>
      </c>
      <c r="D2046" s="2">
        <f>MACD!E2046</f>
        <v>-4.7712251632721081E-2</v>
      </c>
      <c r="E2046" s="2">
        <f>MACD!F2046</f>
        <v>-2.2645008723507797E-2</v>
      </c>
      <c r="F2046" s="2">
        <f>'Moving Avg'!D2046</f>
        <v>2.3935400000000002</v>
      </c>
      <c r="G2046" s="2">
        <f>'Moving Avg'!F2046</f>
        <v>2.3204100000000007</v>
      </c>
      <c r="H2046" s="2">
        <f>'Moving Avg'!G2046</f>
        <v>2.2446439999999996</v>
      </c>
      <c r="I2046" s="2">
        <f>'Moving Avg'!H2046</f>
        <v>2.0608974999999989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2.6831</v>
      </c>
      <c r="C2047" s="2">
        <f>RSI!I2047</f>
        <v>86.192241975363942</v>
      </c>
      <c r="D2047" s="2">
        <f>MACD!E2047</f>
        <v>-6.3516484064741086E-2</v>
      </c>
      <c r="E2047" s="2">
        <f>MACD!F2047</f>
        <v>-3.0819303791754456E-2</v>
      </c>
      <c r="F2047" s="2">
        <f>'Moving Avg'!D2047</f>
        <v>2.4664000000000001</v>
      </c>
      <c r="G2047" s="2">
        <f>'Moving Avg'!F2047</f>
        <v>2.3402850000000006</v>
      </c>
      <c r="H2047" s="2">
        <f>'Moving Avg'!G2047</f>
        <v>2.2555279999999995</v>
      </c>
      <c r="I2047" s="2">
        <f>'Moving Avg'!H2047</f>
        <v>2.0644864999999988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2.6926000000000001</v>
      </c>
      <c r="C2048" s="2">
        <f>RSI!I2048</f>
        <v>86.463438139817271</v>
      </c>
      <c r="D2048" s="2">
        <f>MACD!E2048</f>
        <v>-7.9761207661740219E-2</v>
      </c>
      <c r="E2048" s="2">
        <f>MACD!F2048</f>
        <v>-4.060768456575161E-2</v>
      </c>
      <c r="F2048" s="2">
        <f>'Moving Avg'!D2048</f>
        <v>2.5364399999999998</v>
      </c>
      <c r="G2048" s="2">
        <f>'Moving Avg'!F2048</f>
        <v>2.3606350000000007</v>
      </c>
      <c r="H2048" s="2">
        <f>'Moving Avg'!G2048</f>
        <v>2.2666019999999998</v>
      </c>
      <c r="I2048" s="2">
        <f>'Moving Avg'!H2048</f>
        <v>2.0681899999999995</v>
      </c>
      <c r="J2048" s="5" t="str">
        <f>OBV!F2048</f>
        <v>BULLISH</v>
      </c>
      <c r="K2048" s="5" t="str">
        <f>OBV!G2048</f>
        <v>STRONG</v>
      </c>
      <c r="L2048" s="5" t="str">
        <f>OBV!H2048</f>
        <v>CONFIRMED BULLISH</v>
      </c>
    </row>
    <row r="2049" spans="1:12" ht="13.5" x14ac:dyDescent="0.25">
      <c r="A2049" s="3">
        <f>RSI!A2049</f>
        <v>45286</v>
      </c>
      <c r="B2049" s="2">
        <f>RSI!B2049</f>
        <v>2.6831</v>
      </c>
      <c r="C2049" s="2">
        <f>RSI!I2049</f>
        <v>84.672472311948084</v>
      </c>
      <c r="D2049" s="2">
        <f>MACD!E2049</f>
        <v>-9.486677506495278E-2</v>
      </c>
      <c r="E2049" s="2">
        <f>MACD!F2049</f>
        <v>-5.145950266559185E-2</v>
      </c>
      <c r="F2049" s="2">
        <f>'Moving Avg'!D2049</f>
        <v>2.6093000000000002</v>
      </c>
      <c r="G2049" s="2">
        <f>'Moving Avg'!F2049</f>
        <v>2.3805100000000006</v>
      </c>
      <c r="H2049" s="2">
        <f>'Moving Avg'!G2049</f>
        <v>2.2774859999999997</v>
      </c>
      <c r="I2049" s="2">
        <f>'Moving Avg'!H2049</f>
        <v>2.0721824999999994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2.6783999999999999</v>
      </c>
      <c r="C2050" s="2">
        <f>RSI!I2050</f>
        <v>83.748222580123027</v>
      </c>
      <c r="D2050" s="2">
        <f>MACD!E2050</f>
        <v>-0.10841652986729944</v>
      </c>
      <c r="E2050" s="2">
        <f>MACD!F2050</f>
        <v>-6.285090810593337E-2</v>
      </c>
      <c r="F2050" s="2">
        <f>'Moving Avg'!D2050</f>
        <v>2.6537800000000002</v>
      </c>
      <c r="G2050" s="2">
        <f>'Moving Avg'!F2050</f>
        <v>2.4022750000000008</v>
      </c>
      <c r="H2050" s="2">
        <f>'Moving Avg'!G2050</f>
        <v>2.2882759999999998</v>
      </c>
      <c r="I2050" s="2">
        <f>'Moving Avg'!H2050</f>
        <v>2.0759944999999997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2.6972999999999998</v>
      </c>
      <c r="C2051" s="2">
        <f>RSI!I2051</f>
        <v>84.481785664848331</v>
      </c>
      <c r="D2051" s="2">
        <f>MACD!E2051</f>
        <v>-0.12734050836067867</v>
      </c>
      <c r="E2051" s="2">
        <f>MACD!F2051</f>
        <v>-7.5748828156882442E-2</v>
      </c>
      <c r="F2051" s="2">
        <f>'Moving Avg'!D2051</f>
        <v>2.6869000000000001</v>
      </c>
      <c r="G2051" s="2">
        <f>'Moving Avg'!F2051</f>
        <v>2.4235700000000002</v>
      </c>
      <c r="H2051" s="2">
        <f>'Moving Avg'!G2051</f>
        <v>2.2994439999999998</v>
      </c>
      <c r="I2051" s="2">
        <f>'Moving Avg'!H2051</f>
        <v>2.0799009999999996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2.5365000000000002</v>
      </c>
      <c r="C2052" s="2">
        <f>RSI!I2052</f>
        <v>59.764981548172067</v>
      </c>
      <c r="D2052" s="2">
        <f>MACD!E2052</f>
        <v>-0.133118092555085</v>
      </c>
      <c r="E2052" s="2">
        <f>MACD!F2052</f>
        <v>-8.7222681036522948E-2</v>
      </c>
      <c r="F2052" s="2">
        <f>'Moving Avg'!D2052</f>
        <v>2.6575800000000003</v>
      </c>
      <c r="G2052" s="2">
        <f>'Moving Avg'!F2052</f>
        <v>2.4356400000000002</v>
      </c>
      <c r="H2052" s="2">
        <f>'Moving Avg'!G2052</f>
        <v>2.3073959999999998</v>
      </c>
      <c r="I2052" s="2">
        <f>'Moving Avg'!H2052</f>
        <v>2.0830034999999993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</row>
    <row r="2053" spans="1:12" ht="13.5" x14ac:dyDescent="0.25">
      <c r="A2053" s="3">
        <f>RSI!A2053</f>
        <v>45293</v>
      </c>
      <c r="B2053" s="2">
        <f>RSI!B2053</f>
        <v>2.5081000000000002</v>
      </c>
      <c r="C2053" s="2">
        <f>RSI!I2053</f>
        <v>56.614520988685044</v>
      </c>
      <c r="D2053" s="2">
        <f>MACD!E2053</f>
        <v>-0.13287411330506016</v>
      </c>
      <c r="E2053" s="2">
        <f>MACD!F2053</f>
        <v>-9.6352967490230396E-2</v>
      </c>
      <c r="F2053" s="2">
        <f>'Moving Avg'!D2053</f>
        <v>2.6206800000000001</v>
      </c>
      <c r="G2053" s="2">
        <f>'Moving Avg'!F2053</f>
        <v>2.4474749999999998</v>
      </c>
      <c r="H2053" s="2">
        <f>'Moving Avg'!G2053</f>
        <v>2.3144959999999997</v>
      </c>
      <c r="I2053" s="2">
        <f>'Moving Avg'!H2053</f>
        <v>2.0860089999999998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2.4796999999999998</v>
      </c>
      <c r="C2054" s="2">
        <f>RSI!I2054</f>
        <v>53.573218092639614</v>
      </c>
      <c r="D2054" s="2">
        <f>MACD!E2054</f>
        <v>-0.13458411117692037</v>
      </c>
      <c r="E2054" s="2">
        <f>MACD!F2054</f>
        <v>-0.1039991962275684</v>
      </c>
      <c r="F2054" s="2">
        <f>'Moving Avg'!D2054</f>
        <v>2.58</v>
      </c>
      <c r="G2054" s="2">
        <f>'Moving Avg'!F2054</f>
        <v>2.4578899999999999</v>
      </c>
      <c r="H2054" s="2">
        <f>'Moving Avg'!G2054</f>
        <v>2.3213119999999994</v>
      </c>
      <c r="I2054" s="2">
        <f>'Moving Avg'!H2054</f>
        <v>2.0888049999999994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2.4323000000000001</v>
      </c>
      <c r="C2055" s="2">
        <f>RSI!I2055</f>
        <v>48.855916053403405</v>
      </c>
      <c r="D2055" s="2">
        <f>MACD!E2055</f>
        <v>-0.11160494584943859</v>
      </c>
      <c r="E2055" s="2">
        <f>MACD!F2055</f>
        <v>-0.10552034615194243</v>
      </c>
      <c r="F2055" s="2">
        <f>'Moving Avg'!D2055</f>
        <v>2.53078</v>
      </c>
      <c r="G2055" s="2">
        <f>'Moving Avg'!F2055</f>
        <v>2.46617</v>
      </c>
      <c r="H2055" s="2">
        <f>'Moving Avg'!G2055</f>
        <v>2.3264219999999995</v>
      </c>
      <c r="I2055" s="2">
        <f>'Moving Avg'!H2055</f>
        <v>2.0913194999999991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2.4134000000000002</v>
      </c>
      <c r="C2056" s="2">
        <f>RSI!I2056</f>
        <v>47.075944201213673</v>
      </c>
      <c r="D2056" s="2">
        <f>MACD!E2056</f>
        <v>-7.9013235739879839E-2</v>
      </c>
      <c r="E2056" s="2">
        <f>MACD!F2056</f>
        <v>-0.10021892406952992</v>
      </c>
      <c r="F2056" s="2">
        <f>'Moving Avg'!D2056</f>
        <v>2.4740000000000002</v>
      </c>
      <c r="G2056" s="2">
        <f>'Moving Avg'!F2056</f>
        <v>2.4732700000000003</v>
      </c>
      <c r="H2056" s="2">
        <f>'Moving Avg'!G2056</f>
        <v>2.3311539999999993</v>
      </c>
      <c r="I2056" s="2">
        <f>'Moving Avg'!H2056</f>
        <v>2.0939859999999992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2.2951000000000001</v>
      </c>
      <c r="C2057" s="2">
        <f>RSI!I2057</f>
        <v>37.794214426152955</v>
      </c>
      <c r="D2057" s="2">
        <f>MACD!E2057</f>
        <v>-1.9174565588631509E-2</v>
      </c>
      <c r="E2057" s="2">
        <f>MACD!F2057</f>
        <v>-8.4010052373350241E-2</v>
      </c>
      <c r="F2057" s="2">
        <f>'Moving Avg'!D2057</f>
        <v>2.4257200000000001</v>
      </c>
      <c r="G2057" s="2">
        <f>'Moving Avg'!F2057</f>
        <v>2.4709050000000001</v>
      </c>
      <c r="H2057" s="2">
        <f>'Moving Avg'!G2057</f>
        <v>2.3333299999999992</v>
      </c>
      <c r="I2057" s="2">
        <f>'Moving Avg'!H2057</f>
        <v>2.0960834999999993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2.2713999999999999</v>
      </c>
      <c r="C2058" s="2">
        <f>RSI!I2058</f>
        <v>36.252117931941605</v>
      </c>
      <c r="D2058" s="2">
        <f>MACD!E2058</f>
        <v>3.5564843396975299E-2</v>
      </c>
      <c r="E2058" s="2">
        <f>MACD!F2058</f>
        <v>-6.0095073219285138E-2</v>
      </c>
      <c r="F2058" s="2">
        <f>'Moving Avg'!D2058</f>
        <v>2.3783799999999999</v>
      </c>
      <c r="G2058" s="2">
        <f>'Moving Avg'!F2058</f>
        <v>2.4673549999999995</v>
      </c>
      <c r="H2058" s="2">
        <f>'Moving Avg'!G2058</f>
        <v>2.3356959999999996</v>
      </c>
      <c r="I2058" s="2">
        <f>'Moving Avg'!H2058</f>
        <v>2.0980624999999993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2.2241</v>
      </c>
      <c r="C2059" s="2">
        <f>RSI!I2059</f>
        <v>33.329249667656157</v>
      </c>
      <c r="D2059" s="2">
        <f>MACD!E2059</f>
        <v>8.488871262049047E-2</v>
      </c>
      <c r="E2059" s="2">
        <f>MACD!F2059</f>
        <v>-3.1098316051330017E-2</v>
      </c>
      <c r="F2059" s="2">
        <f>'Moving Avg'!D2059</f>
        <v>2.3272599999999999</v>
      </c>
      <c r="G2059" s="2">
        <f>'Moving Avg'!F2059</f>
        <v>2.4614399999999996</v>
      </c>
      <c r="H2059" s="2">
        <f>'Moving Avg'!G2059</f>
        <v>2.337116</v>
      </c>
      <c r="I2059" s="2">
        <f>'Moving Avg'!H2059</f>
        <v>2.0996479999999993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2.2193999999999998</v>
      </c>
      <c r="C2060" s="2">
        <f>RSI!I2060</f>
        <v>33.044153168220987</v>
      </c>
      <c r="D2060" s="2">
        <f>MACD!E2060</f>
        <v>0.12742121742386558</v>
      </c>
      <c r="E2060" s="2">
        <f>MACD!F2060</f>
        <v>6.0559064370910298E-4</v>
      </c>
      <c r="F2060" s="2">
        <f>'Moving Avg'!D2060</f>
        <v>2.2846800000000003</v>
      </c>
      <c r="G2060" s="2">
        <f>'Moving Avg'!F2060</f>
        <v>2.45505</v>
      </c>
      <c r="H2060" s="2">
        <f>'Moving Avg'!G2060</f>
        <v>2.3384419999999992</v>
      </c>
      <c r="I2060" s="2">
        <f>'Moving Avg'!H2060</f>
        <v>2.1012994999999992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2.1768000000000001</v>
      </c>
      <c r="C2061" s="2">
        <f>RSI!I2061</f>
        <v>30.497731563812906</v>
      </c>
      <c r="D2061" s="2">
        <f>MACD!E2061</f>
        <v>0.17058632839603893</v>
      </c>
      <c r="E2061" s="2">
        <f>MACD!F2061</f>
        <v>3.4601738194175072E-2</v>
      </c>
      <c r="F2061" s="2">
        <f>'Moving Avg'!D2061</f>
        <v>2.2373599999999998</v>
      </c>
      <c r="G2061" s="2">
        <f>'Moving Avg'!F2061</f>
        <v>2.4479499999999996</v>
      </c>
      <c r="H2061" s="2">
        <f>'Moving Avg'!G2061</f>
        <v>2.3382519999999993</v>
      </c>
      <c r="I2061" s="2">
        <f>'Moving Avg'!H2061</f>
        <v>2.1028054999999997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2.1295000000000002</v>
      </c>
      <c r="C2062" s="2">
        <f>RSI!I2062</f>
        <v>27.924616939897007</v>
      </c>
      <c r="D2062" s="2">
        <f>MACD!E2062</f>
        <v>0.18715800988824238</v>
      </c>
      <c r="E2062" s="2">
        <f>MACD!F2062</f>
        <v>6.5112992532988537E-2</v>
      </c>
      <c r="F2062" s="2">
        <f>'Moving Avg'!D2062</f>
        <v>2.20424</v>
      </c>
      <c r="G2062" s="2">
        <f>'Moving Avg'!F2062</f>
        <v>2.438485</v>
      </c>
      <c r="H2062" s="2">
        <f>'Moving Avg'!G2062</f>
        <v>2.3368319999999994</v>
      </c>
      <c r="I2062" s="2">
        <f>'Moving Avg'!H2062</f>
        <v>2.104074999999999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2.1768000000000001</v>
      </c>
      <c r="C2063" s="2">
        <f>RSI!I2063</f>
        <v>33.927970557972273</v>
      </c>
      <c r="D2063" s="2">
        <f>MACD!E2063</f>
        <v>0.19477390838055886</v>
      </c>
      <c r="E2063" s="2">
        <f>MACD!F2063</f>
        <v>9.1045175702502604E-2</v>
      </c>
      <c r="F2063" s="2">
        <f>'Moving Avg'!D2063</f>
        <v>2.1853199999999999</v>
      </c>
      <c r="G2063" s="2">
        <f>'Moving Avg'!F2063</f>
        <v>2.4302049999999999</v>
      </c>
      <c r="H2063" s="2">
        <f>'Moving Avg'!G2063</f>
        <v>2.3369259999999996</v>
      </c>
      <c r="I2063" s="2">
        <f>'Moving Avg'!H2063</f>
        <v>2.105580999999999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2.1768000000000001</v>
      </c>
      <c r="C2064" s="2">
        <f>RSI!I2064</f>
        <v>33.927970557972273</v>
      </c>
      <c r="D2064" s="2">
        <f>MACD!E2064</f>
        <v>0.19792740254541608</v>
      </c>
      <c r="E2064" s="2">
        <f>MACD!F2064</f>
        <v>0.1124216210710853</v>
      </c>
      <c r="F2064" s="2">
        <f>'Moving Avg'!D2064</f>
        <v>2.1758600000000001</v>
      </c>
      <c r="G2064" s="2">
        <f>'Moving Avg'!F2064</f>
        <v>2.4231050000000001</v>
      </c>
      <c r="H2064" s="2">
        <f>'Moving Avg'!G2064</f>
        <v>2.3370199999999994</v>
      </c>
      <c r="I2064" s="2">
        <f>'Moving Avg'!H2064</f>
        <v>2.1071319999999991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2.1341999999999999</v>
      </c>
      <c r="C2065" s="2">
        <f>RSI!I2065</f>
        <v>31.212452553449822</v>
      </c>
      <c r="D2065" s="2">
        <f>MACD!E2065</f>
        <v>0.19745760563702275</v>
      </c>
      <c r="E2065" s="2">
        <f>MACD!F2065</f>
        <v>0.1294288179842728</v>
      </c>
      <c r="F2065" s="2">
        <f>'Moving Avg'!D2065</f>
        <v>2.15882</v>
      </c>
      <c r="G2065" s="2">
        <f>'Moving Avg'!F2065</f>
        <v>2.4070150000000003</v>
      </c>
      <c r="H2065" s="2">
        <f>'Moving Avg'!G2065</f>
        <v>2.3353159999999993</v>
      </c>
      <c r="I2065" s="2">
        <f>'Moving Avg'!H2065</f>
        <v>2.1084699999999996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2.1341999999999999</v>
      </c>
      <c r="C2066" s="2">
        <f>RSI!I2066</f>
        <v>31.212452553449836</v>
      </c>
      <c r="D2066" s="2">
        <f>MACD!E2066</f>
        <v>0.19532876070153504</v>
      </c>
      <c r="E2066" s="2">
        <f>MACD!F2066</f>
        <v>0.14260880652772526</v>
      </c>
      <c r="F2066" s="2">
        <f>'Moving Avg'!D2066</f>
        <v>2.1503000000000001</v>
      </c>
      <c r="G2066" s="2">
        <f>'Moving Avg'!F2066</f>
        <v>2.38714</v>
      </c>
      <c r="H2066" s="2">
        <f>'Moving Avg'!G2066</f>
        <v>2.3336119999999996</v>
      </c>
      <c r="I2066" s="2">
        <f>'Moving Avg'!H2066</f>
        <v>2.1096284999999995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2.0821999999999998</v>
      </c>
      <c r="C2067" s="2">
        <f>RSI!I2067</f>
        <v>28.035792430955922</v>
      </c>
      <c r="D2067" s="2">
        <f>MACD!E2067</f>
        <v>0.18026851169849989</v>
      </c>
      <c r="E2067" s="2">
        <f>MACD!F2067</f>
        <v>0.1501407475618802</v>
      </c>
      <c r="F2067" s="2">
        <f>'Moving Avg'!D2067</f>
        <v>2.1408399999999999</v>
      </c>
      <c r="G2067" s="2">
        <f>'Moving Avg'!F2067</f>
        <v>2.3570950000000002</v>
      </c>
      <c r="H2067" s="2">
        <f>'Moving Avg'!G2067</f>
        <v>2.331151999999999</v>
      </c>
      <c r="I2067" s="2">
        <f>'Moving Avg'!H2067</f>
        <v>2.1102799999999999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2.1768000000000001</v>
      </c>
      <c r="C2068" s="2">
        <f>RSI!I2068</f>
        <v>39.999601351128689</v>
      </c>
      <c r="D2068" s="2">
        <f>MACD!E2068</f>
        <v>0.15818747887049822</v>
      </c>
      <c r="E2068" s="2">
        <f>MACD!F2068</f>
        <v>0.15175009382360383</v>
      </c>
      <c r="F2068" s="2">
        <f>'Moving Avg'!D2068</f>
        <v>2.1408399999999999</v>
      </c>
      <c r="G2068" s="2">
        <f>'Moving Avg'!F2068</f>
        <v>2.331305</v>
      </c>
      <c r="H2068" s="2">
        <f>'Moving Avg'!G2068</f>
        <v>2.3302059999999991</v>
      </c>
      <c r="I2068" s="2">
        <f>'Moving Avg'!H2068</f>
        <v>2.1114045000000004</v>
      </c>
      <c r="J2068" s="5" t="str">
        <f>OBV!F2068</f>
        <v>BEARISH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2.1768000000000001</v>
      </c>
      <c r="C2069" s="2">
        <f>RSI!I2069</f>
        <v>39.999601351128689</v>
      </c>
      <c r="D2069" s="2">
        <f>MACD!E2069</f>
        <v>0.13288595766485001</v>
      </c>
      <c r="E2069" s="2">
        <f>MACD!F2069</f>
        <v>0.14797726659185306</v>
      </c>
      <c r="F2069" s="2">
        <f>'Moving Avg'!D2069</f>
        <v>2.1408399999999999</v>
      </c>
      <c r="G2069" s="2">
        <f>'Moving Avg'!F2069</f>
        <v>2.30599</v>
      </c>
      <c r="H2069" s="2">
        <f>'Moving Avg'!G2069</f>
        <v>2.3292599999999992</v>
      </c>
      <c r="I2069" s="2">
        <f>'Moving Avg'!H2069</f>
        <v>2.1125290000000003</v>
      </c>
      <c r="J2069" s="5" t="str">
        <f>OBV!F2069</f>
        <v>BEARISH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2.1768000000000001</v>
      </c>
      <c r="C2070" s="2">
        <f>RSI!I2070</f>
        <v>39.999601351128689</v>
      </c>
      <c r="D2070" s="2">
        <f>MACD!E2070</f>
        <v>0.11136441304316191</v>
      </c>
      <c r="E2070" s="2">
        <f>MACD!F2070</f>
        <v>0.14065469588211485</v>
      </c>
      <c r="F2070" s="2">
        <f>'Moving Avg'!D2070</f>
        <v>2.1493600000000002</v>
      </c>
      <c r="G2070" s="2">
        <f>'Moving Avg'!F2070</f>
        <v>2.28091</v>
      </c>
      <c r="H2070" s="2">
        <f>'Moving Avg'!G2070</f>
        <v>2.3281239999999994</v>
      </c>
      <c r="I2070" s="2">
        <f>'Moving Avg'!H2070</f>
        <v>2.1136535000000003</v>
      </c>
      <c r="J2070" s="5" t="str">
        <f>OBV!F2070</f>
        <v>BEARISH</v>
      </c>
      <c r="K2070" s="5" t="str">
        <f>OBV!G2070</f>
        <v>NEUTRAL</v>
      </c>
      <c r="L2070" s="5" t="str">
        <f>OBV!H2070</f>
        <v>BEARISH DIVERGENCE</v>
      </c>
    </row>
    <row r="2071" spans="1:12" ht="13.5" x14ac:dyDescent="0.25">
      <c r="A2071" s="3">
        <f>RSI!A2071</f>
        <v>45317</v>
      </c>
      <c r="B2071" s="2">
        <f>RSI!B2071</f>
        <v>2.1673</v>
      </c>
      <c r="C2071" s="2">
        <f>RSI!I2071</f>
        <v>39.182581727705617</v>
      </c>
      <c r="D2071" s="2">
        <f>MACD!E2071</f>
        <v>8.7869021524253021E-2</v>
      </c>
      <c r="E2071" s="2">
        <f>MACD!F2071</f>
        <v>0.13009756101054248</v>
      </c>
      <c r="F2071" s="2">
        <f>'Moving Avg'!D2071</f>
        <v>2.1559800000000005</v>
      </c>
      <c r="G2071" s="2">
        <f>'Moving Avg'!F2071</f>
        <v>2.25441</v>
      </c>
      <c r="H2071" s="2">
        <f>'Moving Avg'!G2071</f>
        <v>2.3260419999999993</v>
      </c>
      <c r="I2071" s="2">
        <f>'Moving Avg'!H2071</f>
        <v>2.1147305000000007</v>
      </c>
      <c r="J2071" s="5" t="str">
        <f>OBV!F2071</f>
        <v>BEARISH</v>
      </c>
      <c r="K2071" s="5" t="str">
        <f>OBV!G2071</f>
        <v>NEUTRAL</v>
      </c>
      <c r="L2071" s="5" t="str">
        <f>OBV!H2071</f>
        <v>BEARISH DIVERGENCE</v>
      </c>
    </row>
    <row r="2072" spans="1:12" ht="13.5" x14ac:dyDescent="0.25">
      <c r="A2072" s="3">
        <f>RSI!A2072</f>
        <v>45320</v>
      </c>
      <c r="B2072" s="2">
        <f>RSI!B2072</f>
        <v>2.1295000000000002</v>
      </c>
      <c r="C2072" s="2">
        <f>RSI!I2072</f>
        <v>36.029148090210029</v>
      </c>
      <c r="D2072" s="2">
        <f>MACD!E2072</f>
        <v>6.4090933906597591E-2</v>
      </c>
      <c r="E2072" s="2">
        <f>MACD!F2072</f>
        <v>0.11689623558975351</v>
      </c>
      <c r="F2072" s="2">
        <f>'Moving Avg'!D2072</f>
        <v>2.1654400000000003</v>
      </c>
      <c r="G2072" s="2">
        <f>'Moving Avg'!F2072</f>
        <v>2.2340599999999999</v>
      </c>
      <c r="H2072" s="2">
        <f>'Moving Avg'!G2072</f>
        <v>2.323204</v>
      </c>
      <c r="I2072" s="2">
        <f>'Moving Avg'!H2072</f>
        <v>2.115618500000001</v>
      </c>
      <c r="J2072" s="5" t="str">
        <f>OBV!F2072</f>
        <v>BEARISH</v>
      </c>
      <c r="K2072" s="5" t="str">
        <f>OBV!G2072</f>
        <v>NEUTRAL</v>
      </c>
      <c r="L2072" s="5" t="str">
        <f>OBV!H2072</f>
        <v>BEARISH DIVERGENCE</v>
      </c>
    </row>
    <row r="2073" spans="1:12" ht="13.5" x14ac:dyDescent="0.25">
      <c r="A2073" s="3">
        <f>RSI!A2073</f>
        <v>45321</v>
      </c>
      <c r="B2073" s="2">
        <f>RSI!B2073</f>
        <v>2.1530999999999998</v>
      </c>
      <c r="C2073" s="2">
        <f>RSI!I2073</f>
        <v>39.313054801297135</v>
      </c>
      <c r="D2073" s="2">
        <f>MACD!E2073</f>
        <v>5.0259771996393976E-2</v>
      </c>
      <c r="E2073" s="2">
        <f>MACD!F2073</f>
        <v>0.10356894287108161</v>
      </c>
      <c r="F2073" s="2">
        <f>'Moving Avg'!D2073</f>
        <v>2.1607000000000003</v>
      </c>
      <c r="G2073" s="2">
        <f>'Moving Avg'!F2073</f>
        <v>2.21631</v>
      </c>
      <c r="H2073" s="2">
        <f>'Moving Avg'!G2073</f>
        <v>2.3208380000000002</v>
      </c>
      <c r="I2073" s="2">
        <f>'Moving Avg'!H2073</f>
        <v>2.1171630000000015</v>
      </c>
      <c r="J2073" s="5" t="str">
        <f>OBV!F2073</f>
        <v>BULLISH</v>
      </c>
      <c r="K2073" s="5" t="str">
        <f>OBV!G2073</f>
        <v>NEUTRAL</v>
      </c>
      <c r="L2073" s="5" t="str">
        <f>OBV!H2073</f>
        <v>BULLISH DIVERGENCE</v>
      </c>
    </row>
    <row r="2074" spans="1:12" ht="13.5" x14ac:dyDescent="0.25">
      <c r="A2074" s="3">
        <f>RSI!A2074</f>
        <v>45322</v>
      </c>
      <c r="B2074" s="2">
        <f>RSI!B2074</f>
        <v>2.1625999999999999</v>
      </c>
      <c r="C2074" s="2">
        <f>RSI!I2074</f>
        <v>40.634172433526182</v>
      </c>
      <c r="D2074" s="2">
        <f>MACD!E2074</f>
        <v>3.8417012414366791E-2</v>
      </c>
      <c r="E2074" s="2">
        <f>MACD!F2074</f>
        <v>9.0538556779738655E-2</v>
      </c>
      <c r="F2074" s="2">
        <f>'Moving Avg'!D2074</f>
        <v>2.1578599999999999</v>
      </c>
      <c r="G2074" s="2">
        <f>'Moving Avg'!F2074</f>
        <v>2.2004549999999998</v>
      </c>
      <c r="H2074" s="2">
        <f>'Moving Avg'!G2074</f>
        <v>2.3186619999999998</v>
      </c>
      <c r="I2074" s="2">
        <f>'Moving Avg'!H2074</f>
        <v>2.1183290000000015</v>
      </c>
      <c r="J2074" s="5" t="str">
        <f>OBV!F2074</f>
        <v>BULLISH</v>
      </c>
      <c r="K2074" s="5" t="str">
        <f>OBV!G2074</f>
        <v>NEUTRAL</v>
      </c>
      <c r="L2074" s="5" t="str">
        <f>OBV!H2074</f>
        <v>BULLISH DIVERGENCE</v>
      </c>
    </row>
    <row r="2075" spans="1:12" ht="13.5" x14ac:dyDescent="0.25">
      <c r="A2075" s="3">
        <f>RSI!A2075</f>
        <v>45323</v>
      </c>
      <c r="B2075" s="2">
        <f>RSI!B2075</f>
        <v>2.1530999999999998</v>
      </c>
      <c r="C2075" s="2">
        <f>RSI!I2075</f>
        <v>39.703368416253618</v>
      </c>
      <c r="D2075" s="2">
        <f>MACD!E2075</f>
        <v>2.3012377272728646E-2</v>
      </c>
      <c r="E2075" s="2">
        <f>MACD!F2075</f>
        <v>7.7033320878336656E-2</v>
      </c>
      <c r="F2075" s="2">
        <f>'Moving Avg'!D2075</f>
        <v>2.1531199999999999</v>
      </c>
      <c r="G2075" s="2">
        <f>'Moving Avg'!F2075</f>
        <v>2.1864949999999999</v>
      </c>
      <c r="H2075" s="2">
        <f>'Moving Avg'!G2075</f>
        <v>2.3162959999999999</v>
      </c>
      <c r="I2075" s="2">
        <f>'Moving Avg'!H2075</f>
        <v>2.1194475000000015</v>
      </c>
      <c r="J2075" s="5" t="str">
        <f>OBV!F2075</f>
        <v>BULLISH</v>
      </c>
      <c r="K2075" s="5" t="str">
        <f>OBV!G2075</f>
        <v>NEUTRAL</v>
      </c>
      <c r="L2075" s="5" t="str">
        <f>OBV!H2075</f>
        <v>BULLISH DIVERGENCE</v>
      </c>
    </row>
    <row r="2076" spans="1:12" ht="13.5" x14ac:dyDescent="0.25">
      <c r="A2076" s="3">
        <f>RSI!A2076</f>
        <v>45324</v>
      </c>
      <c r="B2076" s="2">
        <f>RSI!B2076</f>
        <v>2.1530999999999998</v>
      </c>
      <c r="C2076" s="2">
        <f>RSI!I2076</f>
        <v>39.703368416253618</v>
      </c>
      <c r="D2076" s="2">
        <f>MACD!E2076</f>
        <v>1.0465584756941482E-2</v>
      </c>
      <c r="E2076" s="2">
        <f>MACD!F2076</f>
        <v>6.3719773654057621E-2</v>
      </c>
      <c r="F2076" s="2">
        <f>'Moving Avg'!D2076</f>
        <v>2.15028</v>
      </c>
      <c r="G2076" s="2">
        <f>'Moving Avg'!F2076</f>
        <v>2.1734800000000001</v>
      </c>
      <c r="H2076" s="2">
        <f>'Moving Avg'!G2076</f>
        <v>2.3136459999999999</v>
      </c>
      <c r="I2076" s="2">
        <f>'Moving Avg'!H2076</f>
        <v>2.1205660000000015</v>
      </c>
      <c r="J2076" s="5" t="str">
        <f>OBV!F2076</f>
        <v>BULLISH</v>
      </c>
      <c r="K2076" s="5" t="str">
        <f>OBV!G2076</f>
        <v>NEUTRAL</v>
      </c>
      <c r="L2076" s="5" t="str">
        <f>OBV!H2076</f>
        <v>BULLISH DIVERGENCE</v>
      </c>
    </row>
    <row r="2077" spans="1:12" ht="13.5" x14ac:dyDescent="0.25">
      <c r="A2077" s="3">
        <f>RSI!A2077</f>
        <v>45327</v>
      </c>
      <c r="B2077" s="2">
        <f>RSI!B2077</f>
        <v>2.1530999999999998</v>
      </c>
      <c r="C2077" s="2">
        <f>RSI!I2077</f>
        <v>39.703368416253618</v>
      </c>
      <c r="D2077" s="2">
        <f>MACD!E2077</f>
        <v>-7.6991738780138874E-3</v>
      </c>
      <c r="E2077" s="2">
        <f>MACD!F2077</f>
        <v>4.9435984147643316E-2</v>
      </c>
      <c r="F2077" s="2">
        <f>'Moving Avg'!D2077</f>
        <v>2.1550000000000002</v>
      </c>
      <c r="G2077" s="2">
        <f>'Moving Avg'!F2077</f>
        <v>2.1663800000000002</v>
      </c>
      <c r="H2077" s="2">
        <f>'Moving Avg'!G2077</f>
        <v>2.3109959999999994</v>
      </c>
      <c r="I2077" s="2">
        <f>'Moving Avg'!H2077</f>
        <v>2.122021000000001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2.1530999999999998</v>
      </c>
      <c r="C2078" s="2">
        <f>RSI!I2078</f>
        <v>39.703368416253618</v>
      </c>
      <c r="D2078" s="2">
        <f>MACD!E2078</f>
        <v>-8.0972135620611674E-3</v>
      </c>
      <c r="E2078" s="2">
        <f>MACD!F2078</f>
        <v>3.7929344605702422E-2</v>
      </c>
      <c r="F2078" s="2">
        <f>'Moving Avg'!D2078</f>
        <v>2.1550000000000002</v>
      </c>
      <c r="G2078" s="2">
        <f>'Moving Avg'!F2078</f>
        <v>2.1604650000000003</v>
      </c>
      <c r="H2078" s="2">
        <f>'Moving Avg'!G2078</f>
        <v>2.3083459999999998</v>
      </c>
      <c r="I2078" s="2">
        <f>'Moving Avg'!H2078</f>
        <v>2.1231840000000015</v>
      </c>
      <c r="J2078" s="5" t="str">
        <f>OBV!F2078</f>
        <v>BEARISH</v>
      </c>
      <c r="K2078" s="5" t="str">
        <f>OBV!G2078</f>
        <v>NEUTRAL</v>
      </c>
      <c r="L2078" s="5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2.1295000000000002</v>
      </c>
      <c r="C2079" s="2">
        <f>RSI!I2079</f>
        <v>36.8804992356919</v>
      </c>
      <c r="D2079" s="2">
        <f>MACD!E2079</f>
        <v>-6.2985584591119803E-3</v>
      </c>
      <c r="E2079" s="2">
        <f>MACD!F2079</f>
        <v>2.9083763992739545E-2</v>
      </c>
      <c r="F2079" s="2">
        <f>'Moving Avg'!D2079</f>
        <v>2.14838</v>
      </c>
      <c r="G2079" s="2">
        <f>'Moving Avg'!F2079</f>
        <v>2.1557350000000004</v>
      </c>
      <c r="H2079" s="2">
        <f>'Moving Avg'!G2079</f>
        <v>2.3052239999999999</v>
      </c>
      <c r="I2079" s="2">
        <f>'Moving Avg'!H2079</f>
        <v>2.124521000000001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2.1295000000000002</v>
      </c>
      <c r="C2080" s="2">
        <f>RSI!I2080</f>
        <v>36.880499235691893</v>
      </c>
      <c r="D2080" s="2">
        <f>MACD!E2080</f>
        <v>-4.2785459601164533E-3</v>
      </c>
      <c r="E2080" s="2">
        <f>MACD!F2080</f>
        <v>2.241130200216835E-2</v>
      </c>
      <c r="F2080" s="2">
        <f>'Moving Avg'!D2080</f>
        <v>2.1436599999999997</v>
      </c>
      <c r="G2080" s="2">
        <f>'Moving Avg'!F2080</f>
        <v>2.1512400000000005</v>
      </c>
      <c r="H2080" s="2">
        <f>'Moving Avg'!G2080</f>
        <v>2.3029520000000003</v>
      </c>
      <c r="I2080" s="2">
        <f>'Moving Avg'!H2080</f>
        <v>2.1256110000000015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2.1389</v>
      </c>
      <c r="C2081" s="2">
        <f>RSI!I2081</f>
        <v>38.887639283577393</v>
      </c>
      <c r="D2081" s="2">
        <f>MACD!E2081</f>
        <v>-4.2659601451187079E-3</v>
      </c>
      <c r="E2081" s="2">
        <f>MACD!F2081</f>
        <v>1.7075849572710938E-2</v>
      </c>
      <c r="F2081" s="2">
        <f>'Moving Avg'!D2081</f>
        <v>2.1408200000000002</v>
      </c>
      <c r="G2081" s="2">
        <f>'Moving Avg'!F2081</f>
        <v>2.1493450000000003</v>
      </c>
      <c r="H2081" s="2">
        <f>'Moving Avg'!G2081</f>
        <v>2.3003019999999998</v>
      </c>
      <c r="I2081" s="2">
        <f>'Moving Avg'!H2081</f>
        <v>2.126748000000001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</row>
    <row r="2082" spans="1:12" ht="13.5" x14ac:dyDescent="0.25">
      <c r="A2082" s="3">
        <f>RSI!A2082</f>
        <v>45334</v>
      </c>
      <c r="B2082" s="2">
        <f>RSI!B2082</f>
        <v>2.1295000000000002</v>
      </c>
      <c r="C2082" s="2">
        <f>RSI!I2082</f>
        <v>37.600021696092256</v>
      </c>
      <c r="D2082" s="2">
        <f>MACD!E2082</f>
        <v>-9.0029261288653295E-3</v>
      </c>
      <c r="E2082" s="2">
        <f>MACD!F2082</f>
        <v>1.1860094432395685E-2</v>
      </c>
      <c r="F2082" s="2">
        <f>'Moving Avg'!D2082</f>
        <v>2.1360999999999999</v>
      </c>
      <c r="G2082" s="2">
        <f>'Moving Avg'!F2082</f>
        <v>2.1493449999999998</v>
      </c>
      <c r="H2082" s="2">
        <f>'Moving Avg'!G2082</f>
        <v>2.2969899999999996</v>
      </c>
      <c r="I2082" s="2">
        <f>'Moving Avg'!H2082</f>
        <v>2.1278380000000015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</row>
    <row r="2083" spans="1:12" ht="13.5" x14ac:dyDescent="0.25">
      <c r="A2083" s="3">
        <f>RSI!A2083</f>
        <v>45335</v>
      </c>
      <c r="B2083" s="2">
        <f>RSI!B2083</f>
        <v>2.1057999999999999</v>
      </c>
      <c r="C2083" s="2">
        <f>RSI!I2083</f>
        <v>34.498461438927251</v>
      </c>
      <c r="D2083" s="2">
        <f>MACD!E2083</f>
        <v>-7.2253020291928038E-3</v>
      </c>
      <c r="E2083" s="2">
        <f>MACD!F2083</f>
        <v>8.043015140077988E-3</v>
      </c>
      <c r="F2083" s="2">
        <f>'Moving Avg'!D2083</f>
        <v>2.1266400000000001</v>
      </c>
      <c r="G2083" s="2">
        <f>'Moving Avg'!F2083</f>
        <v>2.1457950000000001</v>
      </c>
      <c r="H2083" s="2">
        <f>'Moving Avg'!G2083</f>
        <v>2.2936779999999994</v>
      </c>
      <c r="I2083" s="2">
        <f>'Moving Avg'!H2083</f>
        <v>2.1287645000000013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</row>
    <row r="2084" spans="1:12" ht="13.5" x14ac:dyDescent="0.25">
      <c r="A2084" s="3">
        <f>RSI!A2084</f>
        <v>45336</v>
      </c>
      <c r="B2084" s="2">
        <f>RSI!B2084</f>
        <v>2.1011000000000002</v>
      </c>
      <c r="C2084" s="2">
        <f>RSI!I2084</f>
        <v>33.901231193339186</v>
      </c>
      <c r="D2084" s="2">
        <f>MACD!E2084</f>
        <v>-3.4015190219940372E-3</v>
      </c>
      <c r="E2084" s="2">
        <f>MACD!F2084</f>
        <v>5.7541083076635838E-3</v>
      </c>
      <c r="F2084" s="2">
        <f>'Moving Avg'!D2084</f>
        <v>2.1209600000000002</v>
      </c>
      <c r="G2084" s="2">
        <f>'Moving Avg'!F2084</f>
        <v>2.14201</v>
      </c>
      <c r="H2084" s="2">
        <f>'Moving Avg'!G2084</f>
        <v>2.2902720000000003</v>
      </c>
      <c r="I2084" s="2">
        <f>'Moving Avg'!H2084</f>
        <v>2.1300265000000009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</row>
    <row r="2085" spans="1:12" ht="13.5" x14ac:dyDescent="0.25">
      <c r="A2085" s="3">
        <f>RSI!A2085</f>
        <v>45337</v>
      </c>
      <c r="B2085" s="2">
        <f>RSI!B2085</f>
        <v>2.1295000000000002</v>
      </c>
      <c r="C2085" s="2">
        <f>RSI!I2085</f>
        <v>40.59360832498129</v>
      </c>
      <c r="D2085" s="2">
        <f>MACD!E2085</f>
        <v>-3.2313013494364995E-3</v>
      </c>
      <c r="E2085" s="2">
        <f>MACD!F2085</f>
        <v>3.9570263762435673E-3</v>
      </c>
      <c r="F2085" s="2">
        <f>'Moving Avg'!D2085</f>
        <v>2.1209600000000002</v>
      </c>
      <c r="G2085" s="2">
        <f>'Moving Avg'!F2085</f>
        <v>2.141775</v>
      </c>
      <c r="H2085" s="2">
        <f>'Moving Avg'!G2085</f>
        <v>2.287528</v>
      </c>
      <c r="I2085" s="2">
        <f>'Moving Avg'!H2085</f>
        <v>2.1310715000000013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2.1295000000000002</v>
      </c>
      <c r="C2086" s="2">
        <f>RSI!I2086</f>
        <v>40.59360832498129</v>
      </c>
      <c r="D2086" s="2">
        <f>MACD!E2086</f>
        <v>-2.7921701091200291E-3</v>
      </c>
      <c r="E2086" s="2">
        <f>MACD!F2086</f>
        <v>2.6071870791708482E-3</v>
      </c>
      <c r="F2086" s="2">
        <f>'Moving Avg'!D2086</f>
        <v>2.1190800000000003</v>
      </c>
      <c r="G2086" s="2">
        <f>'Moving Avg'!F2086</f>
        <v>2.14154</v>
      </c>
      <c r="H2086" s="2">
        <f>'Moving Avg'!G2086</f>
        <v>2.2846899999999999</v>
      </c>
      <c r="I2086" s="2">
        <f>'Moving Avg'!H2086</f>
        <v>2.132184000000001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2.1295000000000002</v>
      </c>
      <c r="C2087" s="2">
        <f>RSI!I2087</f>
        <v>40.59360832498129</v>
      </c>
      <c r="D2087" s="2">
        <f>MACD!E2087</f>
        <v>-2.1473559452358515E-3</v>
      </c>
      <c r="E2087" s="2">
        <f>MACD!F2087</f>
        <v>1.6562784742895082E-3</v>
      </c>
      <c r="F2087" s="2">
        <f>'Moving Avg'!D2087</f>
        <v>2.1190800000000003</v>
      </c>
      <c r="G2087" s="2">
        <f>'Moving Avg'!F2087</f>
        <v>2.1439049999999997</v>
      </c>
      <c r="H2087" s="2">
        <f>'Moving Avg'!G2087</f>
        <v>2.2804320000000002</v>
      </c>
      <c r="I2087" s="2">
        <f>'Moving Avg'!H2087</f>
        <v>2.133296500000001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2.1248</v>
      </c>
      <c r="C2088" s="2">
        <f>RSI!I2088</f>
        <v>39.761493436809019</v>
      </c>
      <c r="D2088" s="2">
        <f>MACD!E2088</f>
        <v>-1.00059435307287E-3</v>
      </c>
      <c r="E2088" s="2">
        <f>MACD!F2088</f>
        <v>1.1249039088170325E-3</v>
      </c>
      <c r="F2088" s="2">
        <f>'Moving Avg'!D2088</f>
        <v>2.1228800000000003</v>
      </c>
      <c r="G2088" s="2">
        <f>'Moving Avg'!F2088</f>
        <v>2.141305</v>
      </c>
      <c r="H2088" s="2">
        <f>'Moving Avg'!G2088</f>
        <v>2.2760799999999999</v>
      </c>
      <c r="I2088" s="2">
        <f>'Moving Avg'!H2088</f>
        <v>2.134497500000001</v>
      </c>
      <c r="J2088" s="5" t="str">
        <f>OBV!F2088</f>
        <v>BEARISH</v>
      </c>
      <c r="K2088" s="5" t="str">
        <f>OBV!G2088</f>
        <v>NEUTRAL</v>
      </c>
      <c r="L2088" s="5" t="str">
        <f>OBV!H2088</f>
        <v>BEARISH DIVERGENCE</v>
      </c>
    </row>
    <row r="2089" spans="1:12" ht="13.5" x14ac:dyDescent="0.25">
      <c r="A2089" s="3">
        <f>RSI!A2089</f>
        <v>45343</v>
      </c>
      <c r="B2089" s="2">
        <f>RSI!B2089</f>
        <v>2.1389</v>
      </c>
      <c r="C2089" s="2">
        <f>RSI!I2089</f>
        <v>43.503084432948775</v>
      </c>
      <c r="D2089" s="2">
        <f>MACD!E2089</f>
        <v>-4.4434381842490822E-3</v>
      </c>
      <c r="E2089" s="2">
        <f>MACD!F2089</f>
        <v>1.1235490203809575E-5</v>
      </c>
      <c r="F2089" s="2">
        <f>'Moving Avg'!D2089</f>
        <v>2.1304400000000001</v>
      </c>
      <c r="G2089" s="2">
        <f>'Moving Avg'!F2089</f>
        <v>2.1394099999999998</v>
      </c>
      <c r="H2089" s="2">
        <f>'Moving Avg'!G2089</f>
        <v>2.2720100000000003</v>
      </c>
      <c r="I2089" s="2">
        <f>'Moving Avg'!H2089</f>
        <v>2.1357915000000012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2.2667000000000002</v>
      </c>
      <c r="C2090" s="2">
        <f>RSI!I2090</f>
        <v>64.827641867052733</v>
      </c>
      <c r="D2090" s="2">
        <f>MACD!E2090</f>
        <v>-1.666397465386904E-2</v>
      </c>
      <c r="E2090" s="2">
        <f>MACD!F2090</f>
        <v>-3.3238065386107605E-3</v>
      </c>
      <c r="F2090" s="2">
        <f>'Moving Avg'!D2090</f>
        <v>2.15788</v>
      </c>
      <c r="G2090" s="2">
        <f>'Moving Avg'!F2090</f>
        <v>2.1439049999999997</v>
      </c>
      <c r="H2090" s="2">
        <f>'Moving Avg'!G2090</f>
        <v>2.2704</v>
      </c>
      <c r="I2090" s="2">
        <f>'Moving Avg'!H2090</f>
        <v>2.1379040000000011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2.3992</v>
      </c>
      <c r="C2091" s="2">
        <f>RSI!I2091</f>
        <v>75.255644678466609</v>
      </c>
      <c r="D2091" s="2">
        <f>MACD!E2091</f>
        <v>-3.5980759926034001E-2</v>
      </c>
      <c r="E2091" s="2">
        <f>MACD!F2091</f>
        <v>-9.8551972160954085E-3</v>
      </c>
      <c r="F2091" s="2">
        <f>'Moving Avg'!D2091</f>
        <v>2.2118200000000003</v>
      </c>
      <c r="G2091" s="2">
        <f>'Moving Avg'!F2091</f>
        <v>2.1555</v>
      </c>
      <c r="H2091" s="2">
        <f>'Moving Avg'!G2091</f>
        <v>2.272008</v>
      </c>
      <c r="I2091" s="2">
        <f>'Moving Avg'!H2091</f>
        <v>2.1407015000000014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2.5081000000000002</v>
      </c>
      <c r="C2092" s="2">
        <f>RSI!I2092</f>
        <v>80.399263043599106</v>
      </c>
      <c r="D2092" s="2">
        <f>MACD!E2092</f>
        <v>-6.3184158530424916E-2</v>
      </c>
      <c r="E2092" s="2">
        <f>MACD!F2092</f>
        <v>-2.0520989478961311E-2</v>
      </c>
      <c r="F2092" s="2">
        <f>'Moving Avg'!D2092</f>
        <v>2.2875400000000004</v>
      </c>
      <c r="G2092" s="2">
        <f>'Moving Avg'!F2092</f>
        <v>2.1744300000000001</v>
      </c>
      <c r="H2092" s="2">
        <f>'Moving Avg'!G2092</f>
        <v>2.2757939999999999</v>
      </c>
      <c r="I2092" s="2">
        <f>'Moving Avg'!H2092</f>
        <v>2.1440435000000018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2.3660999999999999</v>
      </c>
      <c r="C2093" s="2">
        <f>RSI!I2093</f>
        <v>62.233230479197388</v>
      </c>
      <c r="D2093" s="2">
        <f>MACD!E2093</f>
        <v>-8.1219480416709011E-2</v>
      </c>
      <c r="E2093" s="2">
        <f>MACD!F2093</f>
        <v>-3.2660687666510854E-2</v>
      </c>
      <c r="F2093" s="2">
        <f>'Moving Avg'!D2093</f>
        <v>2.3357999999999999</v>
      </c>
      <c r="G2093" s="2">
        <f>'Moving Avg'!F2093</f>
        <v>2.1850800000000001</v>
      </c>
      <c r="H2093" s="2">
        <f>'Moving Avg'!G2093</f>
        <v>2.276268</v>
      </c>
      <c r="I2093" s="2">
        <f>'Moving Avg'!H2093</f>
        <v>2.146675500000002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2.3614000000000002</v>
      </c>
      <c r="C2094" s="2">
        <f>RSI!I2094</f>
        <v>61.73601935031126</v>
      </c>
      <c r="D2094" s="2">
        <f>MACD!E2094</f>
        <v>-9.7765450778707574E-2</v>
      </c>
      <c r="E2094" s="2">
        <f>MACD!F2094</f>
        <v>-4.56816402889502E-2</v>
      </c>
      <c r="F2094" s="2">
        <f>'Moving Avg'!D2094</f>
        <v>2.3803000000000001</v>
      </c>
      <c r="G2094" s="2">
        <f>'Moving Avg'!F2094</f>
        <v>2.1950200000000004</v>
      </c>
      <c r="H2094" s="2">
        <f>'Moving Avg'!G2094</f>
        <v>2.27712</v>
      </c>
      <c r="I2094" s="2">
        <f>'Moving Avg'!H2094</f>
        <v>2.1492840000000015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2.456</v>
      </c>
      <c r="C2095" s="2">
        <f>RSI!I2095</f>
        <v>67.384376418069905</v>
      </c>
      <c r="D2095" s="2">
        <f>MACD!E2095</f>
        <v>-0.11521924008478912</v>
      </c>
      <c r="E2095" s="2">
        <f>MACD!F2095</f>
        <v>-5.9589160248117987E-2</v>
      </c>
      <c r="F2095" s="2">
        <f>'Moving Avg'!D2095</f>
        <v>2.4181599999999999</v>
      </c>
      <c r="G2095" s="2">
        <f>'Moving Avg'!F2095</f>
        <v>2.2101650000000004</v>
      </c>
      <c r="H2095" s="2">
        <f>'Moving Avg'!G2095</f>
        <v>2.27712</v>
      </c>
      <c r="I2095" s="2">
        <f>'Moving Avg'!H2095</f>
        <v>2.1523655000000015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2.3376999999999999</v>
      </c>
      <c r="C2096" s="2">
        <f>RSI!I2096</f>
        <v>56.209987654841228</v>
      </c>
      <c r="D2096" s="2">
        <f>MACD!E2096</f>
        <v>-0.12253865632078087</v>
      </c>
      <c r="E2096" s="2">
        <f>MACD!F2096</f>
        <v>-7.2179059462650574E-2</v>
      </c>
      <c r="F2096" s="2">
        <f>'Moving Avg'!D2096</f>
        <v>2.4058599999999997</v>
      </c>
      <c r="G2096" s="2">
        <f>'Moving Avg'!F2096</f>
        <v>2.2193950000000005</v>
      </c>
      <c r="H2096" s="2">
        <f>'Moving Avg'!G2096</f>
        <v>2.2732399999999999</v>
      </c>
      <c r="I2096" s="2">
        <f>'Moving Avg'!H2096</f>
        <v>2.1549675000000015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45355</v>
      </c>
      <c r="B2097" s="2">
        <f>RSI!B2097</f>
        <v>2.4276</v>
      </c>
      <c r="C2097" s="2">
        <f>RSI!I2097</f>
        <v>61.442741871264076</v>
      </c>
      <c r="D2097" s="2">
        <f>MACD!E2097</f>
        <v>-0.13590869859888555</v>
      </c>
      <c r="E2097" s="2">
        <f>MACD!F2097</f>
        <v>-8.4924987289897572E-2</v>
      </c>
      <c r="F2097" s="2">
        <f>'Moving Avg'!D2097</f>
        <v>2.3897599999999999</v>
      </c>
      <c r="G2097" s="2">
        <f>'Moving Avg'!F2097</f>
        <v>2.2331200000000004</v>
      </c>
      <c r="H2097" s="2">
        <f>'Moving Avg'!G2097</f>
        <v>2.2681300000000002</v>
      </c>
      <c r="I2097" s="2">
        <f>'Moving Avg'!H2097</f>
        <v>2.1582660000000011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45356</v>
      </c>
      <c r="B2098" s="2">
        <f>RSI!B2098</f>
        <v>2.4276</v>
      </c>
      <c r="C2098" s="2">
        <f>RSI!I2098</f>
        <v>61.442741871264076</v>
      </c>
      <c r="D2098" s="2">
        <f>MACD!E2098</f>
        <v>-0.14895521379000565</v>
      </c>
      <c r="E2098" s="2">
        <f>MACD!F2098</f>
        <v>-9.7731032589919192E-2</v>
      </c>
      <c r="F2098" s="2">
        <f>'Moving Avg'!D2098</f>
        <v>2.4020599999999996</v>
      </c>
      <c r="G2098" s="2">
        <f>'Moving Avg'!F2098</f>
        <v>2.246845</v>
      </c>
      <c r="H2098" s="2">
        <f>'Moving Avg'!G2098</f>
        <v>2.2628300000000006</v>
      </c>
      <c r="I2098" s="2">
        <f>'Moving Avg'!H2098</f>
        <v>2.1612055000000017</v>
      </c>
      <c r="J2098" s="5" t="str">
        <f>OBV!F2098</f>
        <v>BEARISH</v>
      </c>
      <c r="K2098" s="5" t="str">
        <f>OBV!G2098</f>
        <v>NEUTRAL</v>
      </c>
      <c r="L2098" s="5" t="str">
        <f>OBV!H2098</f>
        <v>BEARISH DIVERGENCE</v>
      </c>
    </row>
    <row r="2099" spans="1:12" ht="13.5" x14ac:dyDescent="0.25">
      <c r="A2099" s="3">
        <f>RSI!A2099</f>
        <v>45357</v>
      </c>
      <c r="B2099" s="2">
        <f>RSI!B2099</f>
        <v>2.4039999999999999</v>
      </c>
      <c r="C2099" s="2">
        <f>RSI!I2099</f>
        <v>59.285851802684192</v>
      </c>
      <c r="D2099" s="2">
        <f>MACD!E2099</f>
        <v>-0.15701268052048478</v>
      </c>
      <c r="E2099" s="2">
        <f>MACD!F2099</f>
        <v>-0.10958736217603232</v>
      </c>
      <c r="F2099" s="2">
        <f>'Moving Avg'!D2099</f>
        <v>2.4105799999999999</v>
      </c>
      <c r="G2099" s="2">
        <f>'Moving Avg'!F2099</f>
        <v>2.26057</v>
      </c>
      <c r="H2099" s="2">
        <f>'Moving Avg'!G2099</f>
        <v>2.2572480000000006</v>
      </c>
      <c r="I2099" s="2">
        <f>'Moving Avg'!H2099</f>
        <v>2.1640270000000017</v>
      </c>
      <c r="J2099" s="5" t="str">
        <f>OBV!F2099</f>
        <v>BEARISH</v>
      </c>
      <c r="K2099" s="5" t="str">
        <f>OBV!G2099</f>
        <v>NEUTRAL</v>
      </c>
      <c r="L2099" s="5" t="str">
        <f>OBV!H2099</f>
        <v>BEARISH DIVERGENCE</v>
      </c>
    </row>
    <row r="2100" spans="1:12" ht="13.5" x14ac:dyDescent="0.25">
      <c r="A2100" s="3">
        <f>RSI!A2100</f>
        <v>45358</v>
      </c>
      <c r="B2100" s="2">
        <f>RSI!B2100</f>
        <v>2.4134000000000002</v>
      </c>
      <c r="C2100" s="2">
        <f>RSI!I2100</f>
        <v>59.889817940800974</v>
      </c>
      <c r="D2100" s="2">
        <f>MACD!E2100</f>
        <v>-0.14559203273928745</v>
      </c>
      <c r="E2100" s="2">
        <f>MACD!F2100</f>
        <v>-0.11678829628868335</v>
      </c>
      <c r="F2100" s="2">
        <f>'Moving Avg'!D2100</f>
        <v>2.4020600000000001</v>
      </c>
      <c r="G2100" s="2">
        <f>'Moving Avg'!F2100</f>
        <v>2.2747649999999995</v>
      </c>
      <c r="H2100" s="2">
        <f>'Moving Avg'!G2100</f>
        <v>2.2519480000000005</v>
      </c>
      <c r="I2100" s="2">
        <f>'Moving Avg'!H2100</f>
        <v>2.1668955000000016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2.4371</v>
      </c>
      <c r="C2101" s="2">
        <f>RSI!I2101</f>
        <v>61.442839401864894</v>
      </c>
      <c r="D2101" s="2">
        <f>MACD!E2101</f>
        <v>-0.11802779834958299</v>
      </c>
      <c r="E2101" s="2">
        <f>MACD!F2101</f>
        <v>-0.11703619670086329</v>
      </c>
      <c r="F2101" s="2">
        <f>'Moving Avg'!D2101</f>
        <v>2.4219400000000002</v>
      </c>
      <c r="G2101" s="2">
        <f>'Moving Avg'!F2101</f>
        <v>2.2896749999999999</v>
      </c>
      <c r="H2101" s="2">
        <f>'Moving Avg'!G2101</f>
        <v>2.2467440000000001</v>
      </c>
      <c r="I2101" s="2">
        <f>'Moving Avg'!H2101</f>
        <v>2.1698825000000017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</row>
    <row r="2102" spans="1:12" ht="13.5" x14ac:dyDescent="0.25">
      <c r="A2102" s="3">
        <f>RSI!A2102</f>
        <v>45362</v>
      </c>
      <c r="B2102" s="2">
        <f>RSI!B2102</f>
        <v>2.4371</v>
      </c>
      <c r="C2102" s="2">
        <f>RSI!I2102</f>
        <v>61.442839401864894</v>
      </c>
      <c r="D2102" s="2">
        <f>MACD!E2102</f>
        <v>-7.8764904758223508E-2</v>
      </c>
      <c r="E2102" s="2">
        <f>MACD!F2102</f>
        <v>-0.10938193831233535</v>
      </c>
      <c r="F2102" s="2">
        <f>'Moving Avg'!D2102</f>
        <v>2.4238399999999998</v>
      </c>
      <c r="G2102" s="2">
        <f>'Moving Avg'!F2102</f>
        <v>2.3050549999999999</v>
      </c>
      <c r="H2102" s="2">
        <f>'Moving Avg'!G2102</f>
        <v>2.2447560000000006</v>
      </c>
      <c r="I2102" s="2">
        <f>'Moving Avg'!H2102</f>
        <v>2.1728695000000018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</row>
    <row r="2103" spans="1:12" ht="13.5" x14ac:dyDescent="0.25">
      <c r="A2103" s="3">
        <f>RSI!A2103</f>
        <v>45363</v>
      </c>
      <c r="B2103" s="2">
        <f>RSI!B2103</f>
        <v>2.4371</v>
      </c>
      <c r="C2103" s="2">
        <f>RSI!I2103</f>
        <v>61.442839401864902</v>
      </c>
      <c r="D2103" s="2">
        <f>MACD!E2103</f>
        <v>-6.8142809725013631E-2</v>
      </c>
      <c r="E2103" s="2">
        <f>MACD!F2103</f>
        <v>-0.10113411259487101</v>
      </c>
      <c r="F2103" s="2">
        <f>'Moving Avg'!D2103</f>
        <v>2.4257400000000002</v>
      </c>
      <c r="G2103" s="2">
        <f>'Moving Avg'!F2103</f>
        <v>2.3216199999999998</v>
      </c>
      <c r="H2103" s="2">
        <f>'Moving Avg'!G2103</f>
        <v>2.2433360000000002</v>
      </c>
      <c r="I2103" s="2">
        <f>'Moving Avg'!H2103</f>
        <v>2.175968500000002</v>
      </c>
      <c r="J2103" s="5" t="str">
        <f>OBV!F2103</f>
        <v>BEARISH</v>
      </c>
      <c r="K2103" s="5" t="str">
        <f>OBV!G2103</f>
        <v>NEUTRAL</v>
      </c>
      <c r="L2103" s="5" t="str">
        <f>OBV!H2103</f>
        <v>BEARISH DIVERGENCE</v>
      </c>
    </row>
    <row r="2104" spans="1:12" ht="13.5" x14ac:dyDescent="0.25">
      <c r="A2104" s="3">
        <f>RSI!A2104</f>
        <v>45364</v>
      </c>
      <c r="B2104" s="2">
        <f>RSI!B2104</f>
        <v>2.4134000000000002</v>
      </c>
      <c r="C2104" s="2">
        <f>RSI!I2104</f>
        <v>58.60858947860789</v>
      </c>
      <c r="D2104" s="2">
        <f>MACD!E2104</f>
        <v>-5.8820737437170756E-2</v>
      </c>
      <c r="E2104" s="2">
        <f>MACD!F2104</f>
        <v>-9.2671437563330961E-2</v>
      </c>
      <c r="F2104" s="2">
        <f>'Moving Avg'!D2104</f>
        <v>2.4276200000000001</v>
      </c>
      <c r="G2104" s="2">
        <f>'Moving Avg'!F2104</f>
        <v>2.3372350000000006</v>
      </c>
      <c r="H2104" s="2">
        <f>'Moving Avg'!G2104</f>
        <v>2.2420100000000001</v>
      </c>
      <c r="I2104" s="2">
        <f>'Moving Avg'!H2104</f>
        <v>2.1789490000000016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</row>
    <row r="2105" spans="1:12" ht="13.5" x14ac:dyDescent="0.25">
      <c r="A2105" s="3">
        <f>RSI!A2105</f>
        <v>45365</v>
      </c>
      <c r="B2105" s="2">
        <f>RSI!B2105</f>
        <v>2.3188</v>
      </c>
      <c r="C2105" s="2">
        <f>RSI!I2105</f>
        <v>48.910308873550676</v>
      </c>
      <c r="D2105" s="2">
        <f>MACD!E2105</f>
        <v>-2.9878136785018494E-2</v>
      </c>
      <c r="E2105" s="2">
        <f>MACD!F2105</f>
        <v>-8.0112777407668478E-2</v>
      </c>
      <c r="F2105" s="2">
        <f>'Moving Avg'!D2105</f>
        <v>2.4087000000000001</v>
      </c>
      <c r="G2105" s="2">
        <f>'Moving Avg'!F2105</f>
        <v>2.3467000000000002</v>
      </c>
      <c r="H2105" s="2">
        <f>'Moving Avg'!G2105</f>
        <v>2.2397399999999998</v>
      </c>
      <c r="I2105" s="2">
        <f>'Moving Avg'!H2105</f>
        <v>2.1816810000000015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</row>
    <row r="2106" spans="1:12" ht="13.5" x14ac:dyDescent="0.25">
      <c r="A2106" s="3">
        <f>RSI!A2106</f>
        <v>45366</v>
      </c>
      <c r="B2106" s="2">
        <f>RSI!B2106</f>
        <v>2.3188</v>
      </c>
      <c r="C2106" s="2">
        <f>RSI!I2106</f>
        <v>48.910308873550669</v>
      </c>
      <c r="D2106" s="2">
        <f>MACD!E2106</f>
        <v>-2.3498285712420408E-2</v>
      </c>
      <c r="E2106" s="2">
        <f>MACD!F2106</f>
        <v>-6.8789879068618859E-2</v>
      </c>
      <c r="F2106" s="2">
        <f>'Moving Avg'!D2106</f>
        <v>2.38504</v>
      </c>
      <c r="G2106" s="2">
        <f>'Moving Avg'!F2106</f>
        <v>2.3561650000000003</v>
      </c>
      <c r="H2106" s="2">
        <f>'Moving Avg'!G2106</f>
        <v>2.2378480000000001</v>
      </c>
      <c r="I2106" s="2">
        <f>'Moving Avg'!H2106</f>
        <v>2.1838970000000018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2.3188</v>
      </c>
      <c r="C2107" s="2">
        <f>RSI!I2107</f>
        <v>48.910308873550669</v>
      </c>
      <c r="D2107" s="2">
        <f>MACD!E2107</f>
        <v>-4.1858863169381699E-3</v>
      </c>
      <c r="E2107" s="2">
        <f>MACD!F2107</f>
        <v>-5.5869080518282724E-2</v>
      </c>
      <c r="F2107" s="2">
        <f>'Moving Avg'!D2107</f>
        <v>2.3613799999999996</v>
      </c>
      <c r="G2107" s="2">
        <f>'Moving Avg'!F2107</f>
        <v>2.3656300000000003</v>
      </c>
      <c r="H2107" s="2">
        <f>'Moving Avg'!G2107</f>
        <v>2.2383219999999997</v>
      </c>
      <c r="I2107" s="2">
        <f>'Moving Avg'!H2107</f>
        <v>2.1859560000000022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2.3660999999999999</v>
      </c>
      <c r="C2108" s="2">
        <f>RSI!I2108</f>
        <v>53.695314666681092</v>
      </c>
      <c r="D2108" s="2">
        <f>MACD!E2108</f>
        <v>8.7287956745871753E-3</v>
      </c>
      <c r="E2108" s="2">
        <f>MACD!F2108</f>
        <v>-4.2949505279708741E-2</v>
      </c>
      <c r="F2108" s="2">
        <f>'Moving Avg'!D2108</f>
        <v>2.3471799999999998</v>
      </c>
      <c r="G2108" s="2">
        <f>'Moving Avg'!F2108</f>
        <v>2.3776950000000006</v>
      </c>
      <c r="H2108" s="2">
        <f>'Moving Avg'!G2108</f>
        <v>2.2402159999999998</v>
      </c>
      <c r="I2108" s="2">
        <f>'Moving Avg'!H2108</f>
        <v>2.1882515000000016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2.3660999999999999</v>
      </c>
      <c r="C2109" s="2">
        <f>RSI!I2109</f>
        <v>53.695314666681092</v>
      </c>
      <c r="D2109" s="2">
        <f>MACD!E2109</f>
        <v>1.5817748281342414E-2</v>
      </c>
      <c r="E2109" s="2">
        <f>MACD!F2109</f>
        <v>-3.1196054567498511E-2</v>
      </c>
      <c r="F2109" s="2">
        <f>'Moving Avg'!D2109</f>
        <v>2.33772</v>
      </c>
      <c r="G2109" s="2">
        <f>'Moving Avg'!F2109</f>
        <v>2.3890550000000008</v>
      </c>
      <c r="H2109" s="2">
        <f>'Moving Avg'!G2109</f>
        <v>2.2430560000000002</v>
      </c>
      <c r="I2109" s="2">
        <f>'Moving Avg'!H2109</f>
        <v>2.190704000000002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2.3660999999999999</v>
      </c>
      <c r="C2110" s="2">
        <f>RSI!I2110</f>
        <v>53.695314666681092</v>
      </c>
      <c r="D2110" s="2">
        <f>MACD!E2110</f>
        <v>2.3069574417331928E-2</v>
      </c>
      <c r="E2110" s="2">
        <f>MACD!F2110</f>
        <v>-2.0342928770532422E-2</v>
      </c>
      <c r="F2110" s="2">
        <f>'Moving Avg'!D2110</f>
        <v>2.3471799999999998</v>
      </c>
      <c r="G2110" s="2">
        <f>'Moving Avg'!F2110</f>
        <v>2.394025000000001</v>
      </c>
      <c r="H2110" s="2">
        <f>'Moving Avg'!G2110</f>
        <v>2.2459899999999999</v>
      </c>
      <c r="I2110" s="2">
        <f>'Moving Avg'!H2110</f>
        <v>2.193156500000002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45376</v>
      </c>
      <c r="B2111" s="2">
        <f>RSI!B2111</f>
        <v>2.2951000000000001</v>
      </c>
      <c r="C2111" s="2">
        <f>RSI!I2111</f>
        <v>45.675194831529552</v>
      </c>
      <c r="D2111" s="2">
        <f>MACD!E2111</f>
        <v>3.7932747892340135E-2</v>
      </c>
      <c r="E2111" s="2">
        <f>MACD!F2111</f>
        <v>-8.6877934379579087E-3</v>
      </c>
      <c r="F2111" s="2">
        <f>'Moving Avg'!D2111</f>
        <v>2.3424399999999999</v>
      </c>
      <c r="G2111" s="2">
        <f>'Moving Avg'!F2111</f>
        <v>2.3888200000000008</v>
      </c>
      <c r="H2111" s="2">
        <f>'Moving Avg'!G2111</f>
        <v>2.2483559999999998</v>
      </c>
      <c r="I2111" s="2">
        <f>'Moving Avg'!H2111</f>
        <v>2.1952540000000016</v>
      </c>
      <c r="J2111" s="5" t="str">
        <f>OBV!F2111</f>
        <v>BULLISH</v>
      </c>
      <c r="K2111" s="5" t="str">
        <f>OBV!G2111</f>
        <v>NEUTRAL</v>
      </c>
      <c r="L2111" s="5" t="str">
        <f>OBV!H2111</f>
        <v>BULLISH DIVERGENCE</v>
      </c>
    </row>
    <row r="2112" spans="1:12" ht="13.5" x14ac:dyDescent="0.25">
      <c r="A2112" s="3">
        <f>RSI!A2112</f>
        <v>45377</v>
      </c>
      <c r="B2112" s="2">
        <f>RSI!B2112</f>
        <v>2.3614000000000002</v>
      </c>
      <c r="C2112" s="2">
        <f>RSI!I2112</f>
        <v>52.769457476725677</v>
      </c>
      <c r="D2112" s="2">
        <f>MACD!E2112</f>
        <v>4.5852524855467536E-2</v>
      </c>
      <c r="E2112" s="2">
        <f>MACD!F2112</f>
        <v>2.2202702207271795E-3</v>
      </c>
      <c r="F2112" s="2">
        <f>'Moving Avg'!D2112</f>
        <v>2.3509599999999997</v>
      </c>
      <c r="G2112" s="2">
        <f>'Moving Avg'!F2112</f>
        <v>2.3814850000000005</v>
      </c>
      <c r="H2112" s="2">
        <f>'Moving Avg'!G2112</f>
        <v>2.2529940000000002</v>
      </c>
      <c r="I2112" s="2">
        <f>'Moving Avg'!H2112</f>
        <v>2.1976830000000018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45378</v>
      </c>
      <c r="B2113" s="2">
        <f>RSI!B2113</f>
        <v>2.3614000000000002</v>
      </c>
      <c r="C2113" s="2">
        <f>RSI!I2113</f>
        <v>52.769457476725677</v>
      </c>
      <c r="D2113" s="2">
        <f>MACD!E2113</f>
        <v>5.2397620483496166E-2</v>
      </c>
      <c r="E2113" s="2">
        <f>MACD!F2113</f>
        <v>1.2255740273280979E-2</v>
      </c>
      <c r="F2113" s="2">
        <f>'Moving Avg'!D2113</f>
        <v>2.3500199999999998</v>
      </c>
      <c r="G2113" s="2">
        <f>'Moving Avg'!F2113</f>
        <v>2.3812500000000005</v>
      </c>
      <c r="H2113" s="2">
        <f>'Moving Avg'!G2113</f>
        <v>2.2566860000000002</v>
      </c>
      <c r="I2113" s="2">
        <f>'Moving Avg'!H2113</f>
        <v>2.2001120000000016</v>
      </c>
      <c r="J2113" s="5" t="str">
        <f>OBV!F2113</f>
        <v>BULLISH</v>
      </c>
      <c r="K2113" s="5" t="str">
        <f>OBV!G2113</f>
        <v>NEUTRAL</v>
      </c>
      <c r="L2113" s="5" t="str">
        <f>OBV!H2113</f>
        <v>BULLISH DIVERGENCE</v>
      </c>
    </row>
    <row r="2114" spans="1:12" ht="13.5" x14ac:dyDescent="0.25">
      <c r="A2114" s="3">
        <f>RSI!A2114</f>
        <v>45379</v>
      </c>
      <c r="B2114" s="2">
        <f>RSI!B2114</f>
        <v>2.3614000000000002</v>
      </c>
      <c r="C2114" s="2">
        <f>RSI!I2114</f>
        <v>52.769457476725677</v>
      </c>
      <c r="D2114" s="2">
        <f>MACD!E2114</f>
        <v>5.4144944744960011E-2</v>
      </c>
      <c r="E2114" s="2">
        <f>MACD!F2114</f>
        <v>2.0633581167616787E-2</v>
      </c>
      <c r="F2114" s="2">
        <f>'Moving Avg'!D2114</f>
        <v>2.3490799999999998</v>
      </c>
      <c r="G2114" s="2">
        <f>'Moving Avg'!F2114</f>
        <v>2.3812500000000005</v>
      </c>
      <c r="H2114" s="2">
        <f>'Moving Avg'!G2114</f>
        <v>2.2603780000000002</v>
      </c>
      <c r="I2114" s="2">
        <f>'Moving Avg'!H2114</f>
        <v>2.2025410000000019</v>
      </c>
      <c r="J2114" s="5" t="str">
        <f>OBV!F2114</f>
        <v>BULLISH</v>
      </c>
      <c r="K2114" s="5" t="str">
        <f>OBV!G2114</f>
        <v>NEUTRAL</v>
      </c>
      <c r="L2114" s="5" t="str">
        <f>OBV!H2114</f>
        <v>BULLISH DIVERGENCE</v>
      </c>
    </row>
    <row r="2115" spans="1:12" ht="13.5" x14ac:dyDescent="0.25">
      <c r="A2115" s="3">
        <f>RSI!A2115</f>
        <v>45380</v>
      </c>
      <c r="B2115" s="2">
        <f>RSI!B2115</f>
        <v>2.2713999999999999</v>
      </c>
      <c r="C2115" s="2">
        <f>RSI!I2115</f>
        <v>43.203813743359625</v>
      </c>
      <c r="D2115" s="2">
        <f>MACD!E2115</f>
        <v>4.7602307687760081E-2</v>
      </c>
      <c r="E2115" s="2">
        <f>MACD!F2115</f>
        <v>2.6027326471645448E-2</v>
      </c>
      <c r="F2115" s="2">
        <f>'Moving Avg'!D2115</f>
        <v>2.3301400000000001</v>
      </c>
      <c r="G2115" s="2">
        <f>'Moving Avg'!F2115</f>
        <v>2.3720200000000005</v>
      </c>
      <c r="H2115" s="2">
        <f>'Moving Avg'!G2115</f>
        <v>2.2631220000000001</v>
      </c>
      <c r="I2115" s="2">
        <f>'Moving Avg'!H2115</f>
        <v>2.2045200000000018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2.2713999999999999</v>
      </c>
      <c r="C2116" s="2">
        <f>RSI!I2116</f>
        <v>43.203813743359632</v>
      </c>
      <c r="D2116" s="2">
        <f>MACD!E2116</f>
        <v>4.2474004492657702E-2</v>
      </c>
      <c r="E2116" s="2">
        <f>MACD!F2116</f>
        <v>2.9316662075847901E-2</v>
      </c>
      <c r="F2116" s="2">
        <f>'Moving Avg'!D2116</f>
        <v>2.3254000000000001</v>
      </c>
      <c r="G2116" s="2">
        <f>'Moving Avg'!F2116</f>
        <v>2.3687050000000003</v>
      </c>
      <c r="H2116" s="2">
        <f>'Moving Avg'!G2116</f>
        <v>2.2658660000000004</v>
      </c>
      <c r="I2116" s="2">
        <f>'Moving Avg'!H2116</f>
        <v>2.2064990000000013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2.2713999999999999</v>
      </c>
      <c r="C2117" s="2">
        <f>RSI!I2117</f>
        <v>43.203813743359632</v>
      </c>
      <c r="D2117" s="2">
        <f>MACD!E2117</f>
        <v>3.8512239829912254E-2</v>
      </c>
      <c r="E2117" s="2">
        <f>MACD!F2117</f>
        <v>3.1155777626660774E-2</v>
      </c>
      <c r="F2117" s="2">
        <f>'Moving Avg'!D2117</f>
        <v>2.3073999999999999</v>
      </c>
      <c r="G2117" s="2">
        <f>'Moving Avg'!F2117</f>
        <v>2.3608950000000002</v>
      </c>
      <c r="H2117" s="2">
        <f>'Moving Avg'!G2117</f>
        <v>2.2696499999999999</v>
      </c>
      <c r="I2117" s="2">
        <f>'Moving Avg'!H2117</f>
        <v>2.2086575000000015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2.1768000000000001</v>
      </c>
      <c r="C2118" s="2">
        <f>RSI!I2118</f>
        <v>34.898732216237775</v>
      </c>
      <c r="D2118" s="2">
        <f>MACD!E2118</f>
        <v>4.9793908657334907E-2</v>
      </c>
      <c r="E2118" s="2">
        <f>MACD!F2118</f>
        <v>3.4883403832795604E-2</v>
      </c>
      <c r="F2118" s="2">
        <f>'Moving Avg'!D2118</f>
        <v>2.2704800000000001</v>
      </c>
      <c r="G2118" s="2">
        <f>'Moving Avg'!F2118</f>
        <v>2.3483550000000006</v>
      </c>
      <c r="H2118" s="2">
        <f>'Moving Avg'!G2118</f>
        <v>2.2696500000000004</v>
      </c>
      <c r="I2118" s="2">
        <f>'Moving Avg'!H2118</f>
        <v>2.2104550000000014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2.1768000000000001</v>
      </c>
      <c r="C2119" s="2">
        <f>RSI!I2119</f>
        <v>34.898732216237775</v>
      </c>
      <c r="D2119" s="2">
        <f>MACD!E2119</f>
        <v>6.0222635987567941E-2</v>
      </c>
      <c r="E2119" s="2">
        <f>MACD!F2119</f>
        <v>3.9951250263750071E-2</v>
      </c>
      <c r="F2119" s="2">
        <f>'Moving Avg'!D2119</f>
        <v>2.2335599999999998</v>
      </c>
      <c r="G2119" s="2">
        <f>'Moving Avg'!F2119</f>
        <v>2.3369950000000004</v>
      </c>
      <c r="H2119" s="2">
        <f>'Moving Avg'!G2119</f>
        <v>2.2696499999999999</v>
      </c>
      <c r="I2119" s="2">
        <f>'Moving Avg'!H2119</f>
        <v>2.2122525000000017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2.1295000000000002</v>
      </c>
      <c r="C2120" s="2">
        <f>RSI!I2120</f>
        <v>31.398694115639273</v>
      </c>
      <c r="D2120" s="2">
        <f>MACD!E2120</f>
        <v>7.3367962118234153E-2</v>
      </c>
      <c r="E2120" s="2">
        <f>MACD!F2120</f>
        <v>4.6634592634646893E-2</v>
      </c>
      <c r="F2120" s="2">
        <f>'Moving Avg'!D2120</f>
        <v>2.2051799999999999</v>
      </c>
      <c r="G2120" s="2">
        <f>'Moving Avg'!F2120</f>
        <v>2.3228</v>
      </c>
      <c r="H2120" s="2">
        <f>'Moving Avg'!G2120</f>
        <v>2.2687040000000001</v>
      </c>
      <c r="I2120" s="2">
        <f>'Moving Avg'!H2120</f>
        <v>2.2133200000000017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2.1295000000000002</v>
      </c>
      <c r="C2121" s="2">
        <f>RSI!I2121</f>
        <v>31.398694115639273</v>
      </c>
      <c r="D2121" s="2">
        <f>MACD!E2121</f>
        <v>7.4604124048320397E-2</v>
      </c>
      <c r="E2121" s="2">
        <f>MACD!F2121</f>
        <v>5.2228498917381593E-2</v>
      </c>
      <c r="F2121" s="2">
        <f>'Moving Avg'!D2121</f>
        <v>2.1768000000000001</v>
      </c>
      <c r="G2121" s="2">
        <f>'Moving Avg'!F2121</f>
        <v>2.3074199999999996</v>
      </c>
      <c r="H2121" s="2">
        <f>'Moving Avg'!G2121</f>
        <v>2.2679480000000001</v>
      </c>
      <c r="I2121" s="2">
        <f>'Moving Avg'!H2121</f>
        <v>2.2144325000000014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2.2572999999999999</v>
      </c>
      <c r="C2122" s="2">
        <f>RSI!I2122</f>
        <v>47.802709309631005</v>
      </c>
      <c r="D2122" s="2">
        <f>MACD!E2122</f>
        <v>7.734295035766614E-2</v>
      </c>
      <c r="E2122" s="2">
        <f>MACD!F2122</f>
        <v>5.7251389205438506E-2</v>
      </c>
      <c r="F2122" s="2">
        <f>'Moving Avg'!D2122</f>
        <v>2.1739800000000002</v>
      </c>
      <c r="G2122" s="2">
        <f>'Moving Avg'!F2122</f>
        <v>2.2984299999999998</v>
      </c>
      <c r="H2122" s="2">
        <f>'Moving Avg'!G2122</f>
        <v>2.2705040000000007</v>
      </c>
      <c r="I2122" s="2">
        <f>'Moving Avg'!H2122</f>
        <v>2.216184000000001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2.2572999999999999</v>
      </c>
      <c r="C2123" s="2">
        <f>RSI!I2123</f>
        <v>47.80270930963102</v>
      </c>
      <c r="D2123" s="2">
        <f>MACD!E2123</f>
        <v>7.9793678088833087E-2</v>
      </c>
      <c r="E2123" s="2">
        <f>MACD!F2123</f>
        <v>6.1759846982117422E-2</v>
      </c>
      <c r="F2123" s="2">
        <f>'Moving Avg'!D2123</f>
        <v>2.1900800000000005</v>
      </c>
      <c r="G2123" s="2">
        <f>'Moving Avg'!F2123</f>
        <v>2.2894399999999999</v>
      </c>
      <c r="H2123" s="2">
        <f>'Moving Avg'!G2123</f>
        <v>2.2725880000000003</v>
      </c>
      <c r="I2123" s="2">
        <f>'Moving Avg'!H2123</f>
        <v>2.2179355000000012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</row>
    <row r="2124" spans="1:12" ht="13.5" x14ac:dyDescent="0.25">
      <c r="A2124" s="3">
        <f>RSI!A2124</f>
        <v>45398</v>
      </c>
      <c r="B2124" s="2">
        <f>RSI!B2124</f>
        <v>2.2572999999999999</v>
      </c>
      <c r="C2124" s="2">
        <f>RSI!I2124</f>
        <v>47.80270930963102</v>
      </c>
      <c r="D2124" s="2">
        <f>MACD!E2124</f>
        <v>8.1990759039589634E-2</v>
      </c>
      <c r="E2124" s="2">
        <f>MACD!F2124</f>
        <v>6.5806029393611867E-2</v>
      </c>
      <c r="F2124" s="2">
        <f>'Moving Avg'!D2124</f>
        <v>2.2061799999999998</v>
      </c>
      <c r="G2124" s="2">
        <f>'Moving Avg'!F2124</f>
        <v>2.2816350000000001</v>
      </c>
      <c r="H2124" s="2">
        <f>'Moving Avg'!G2124</f>
        <v>2.2744820000000003</v>
      </c>
      <c r="I2124" s="2">
        <f>'Moving Avg'!H2124</f>
        <v>2.2197990000000014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</row>
    <row r="2125" spans="1:12" ht="13.5" x14ac:dyDescent="0.25">
      <c r="A2125" s="3">
        <f>RSI!A2125</f>
        <v>45399</v>
      </c>
      <c r="B2125" s="2">
        <f>RSI!B2125</f>
        <v>2.2147000000000001</v>
      </c>
      <c r="C2125" s="2">
        <f>RSI!I2125</f>
        <v>43.474709218755358</v>
      </c>
      <c r="D2125" s="2">
        <f>MACD!E2125</f>
        <v>7.3273477630186434E-2</v>
      </c>
      <c r="E2125" s="2">
        <f>MACD!F2125</f>
        <v>6.7299519040926792E-2</v>
      </c>
      <c r="F2125" s="2">
        <f>'Moving Avg'!D2125</f>
        <v>2.22322</v>
      </c>
      <c r="G2125" s="2">
        <f>'Moving Avg'!F2125</f>
        <v>2.2764300000000004</v>
      </c>
      <c r="H2125" s="2">
        <f>'Moving Avg'!G2125</f>
        <v>2.2757140000000007</v>
      </c>
      <c r="I2125" s="2">
        <f>'Moving Avg'!H2125</f>
        <v>2.2212480000000014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</row>
    <row r="2126" spans="1:12" ht="13.5" x14ac:dyDescent="0.25">
      <c r="A2126" s="3">
        <f>RSI!A2126</f>
        <v>45400</v>
      </c>
      <c r="B2126" s="2">
        <f>RSI!B2126</f>
        <v>2.2241</v>
      </c>
      <c r="C2126" s="2">
        <f>RSI!I2126</f>
        <v>44.665226822070544</v>
      </c>
      <c r="D2126" s="2">
        <f>MACD!E2126</f>
        <v>6.5558530911934199E-2</v>
      </c>
      <c r="E2126" s="2">
        <f>MACD!F2126</f>
        <v>6.6951321415128273E-2</v>
      </c>
      <c r="F2126" s="2">
        <f>'Moving Avg'!D2126</f>
        <v>2.24214</v>
      </c>
      <c r="G2126" s="2">
        <f>'Moving Avg'!F2126</f>
        <v>2.2716950000000002</v>
      </c>
      <c r="H2126" s="2">
        <f>'Moving Avg'!G2126</f>
        <v>2.2771340000000011</v>
      </c>
      <c r="I2126" s="2">
        <f>'Moving Avg'!H2126</f>
        <v>2.2227440000000014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2.2004999999999999</v>
      </c>
      <c r="C2127" s="2">
        <f>RSI!I2127</f>
        <v>42.258766710869303</v>
      </c>
      <c r="D2127" s="2">
        <f>MACD!E2127</f>
        <v>6.1054130709179422E-2</v>
      </c>
      <c r="E2127" s="2">
        <f>MACD!F2127</f>
        <v>6.5771883273938514E-2</v>
      </c>
      <c r="F2127" s="2">
        <f>'Moving Avg'!D2127</f>
        <v>2.2307800000000002</v>
      </c>
      <c r="G2127" s="2">
        <f>'Moving Avg'!F2127</f>
        <v>2.2657799999999999</v>
      </c>
      <c r="H2127" s="2">
        <f>'Moving Avg'!G2127</f>
        <v>2.2780820000000013</v>
      </c>
      <c r="I2127" s="2">
        <f>'Moving Avg'!H2127</f>
        <v>2.2241440000000008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2.3281999999999998</v>
      </c>
      <c r="C2128" s="2">
        <f>RSI!I2128</f>
        <v>56.055523205703032</v>
      </c>
      <c r="D2128" s="2">
        <f>MACD!E2128</f>
        <v>3.3624140456773421E-2</v>
      </c>
      <c r="E2128" s="2">
        <f>MACD!F2128</f>
        <v>5.9342334710505498E-2</v>
      </c>
      <c r="F2128" s="2">
        <f>'Moving Avg'!D2128</f>
        <v>2.2449599999999998</v>
      </c>
      <c r="G2128" s="2">
        <f>'Moving Avg'!F2128</f>
        <v>2.2638850000000001</v>
      </c>
      <c r="H2128" s="2">
        <f>'Moving Avg'!G2128</f>
        <v>2.2815840000000009</v>
      </c>
      <c r="I2128" s="2">
        <f>'Moving Avg'!H2128</f>
        <v>2.2261825000000011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2.4655</v>
      </c>
      <c r="C2129" s="2">
        <f>RSI!I2129</f>
        <v>65.578711825043555</v>
      </c>
      <c r="D2129" s="2">
        <f>MACD!E2129</f>
        <v>-1.4550023051640437E-4</v>
      </c>
      <c r="E2129" s="2">
        <f>MACD!F2129</f>
        <v>4.744476772230112E-2</v>
      </c>
      <c r="F2129" s="2">
        <f>'Moving Avg'!D2129</f>
        <v>2.2866000000000004</v>
      </c>
      <c r="G2129" s="2">
        <f>'Moving Avg'!F2129</f>
        <v>2.2688549999999998</v>
      </c>
      <c r="H2129" s="2">
        <f>'Moving Avg'!G2129</f>
        <v>2.288304000000001</v>
      </c>
      <c r="I2129" s="2">
        <f>'Moving Avg'!H2129</f>
        <v>2.228975000000001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2.5506000000000002</v>
      </c>
      <c r="C2130" s="2">
        <f>RSI!I2130</f>
        <v>69.928576806575904</v>
      </c>
      <c r="D2130" s="2">
        <f>MACD!E2130</f>
        <v>-4.3472193074056698E-2</v>
      </c>
      <c r="E2130" s="2">
        <f>MACD!F2130</f>
        <v>2.926137556302956E-2</v>
      </c>
      <c r="F2130" s="2">
        <f>'Moving Avg'!D2130</f>
        <v>2.3537799999999995</v>
      </c>
      <c r="G2130" s="2">
        <f>'Moving Avg'!F2130</f>
        <v>2.2780800000000001</v>
      </c>
      <c r="H2130" s="2">
        <f>'Moving Avg'!G2130</f>
        <v>2.2967260000000009</v>
      </c>
      <c r="I2130" s="2">
        <f>'Moving Avg'!H2130</f>
        <v>2.232193000000001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2.5411999999999999</v>
      </c>
      <c r="C2131" s="2">
        <f>RSI!I2131</f>
        <v>68.892942640197347</v>
      </c>
      <c r="D2131" s="2">
        <f>MACD!E2131</f>
        <v>-8.1024762189946475E-2</v>
      </c>
      <c r="E2131" s="2">
        <f>MACD!F2131</f>
        <v>7.2041480124343527E-3</v>
      </c>
      <c r="F2131" s="2">
        <f>'Moving Avg'!D2131</f>
        <v>2.4171999999999998</v>
      </c>
      <c r="G2131" s="2">
        <f>'Moving Avg'!F2131</f>
        <v>2.2903850000000006</v>
      </c>
      <c r="H2131" s="2">
        <f>'Moving Avg'!G2131</f>
        <v>2.3047720000000012</v>
      </c>
      <c r="I2131" s="2">
        <f>'Moving Avg'!H2131</f>
        <v>2.2353640000000006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2.5411999999999999</v>
      </c>
      <c r="C2132" s="2">
        <f>RSI!I2132</f>
        <v>68.892942640197347</v>
      </c>
      <c r="D2132" s="2">
        <f>MACD!E2132</f>
        <v>-9.4553131016470449E-2</v>
      </c>
      <c r="E2132" s="2">
        <f>MACD!F2132</f>
        <v>-1.3147307793346608E-2</v>
      </c>
      <c r="F2132" s="2">
        <f>'Moving Avg'!D2132</f>
        <v>2.4853399999999999</v>
      </c>
      <c r="G2132" s="2">
        <f>'Moving Avg'!F2132</f>
        <v>2.2993750000000004</v>
      </c>
      <c r="H2132" s="2">
        <f>'Moving Avg'!G2132</f>
        <v>2.313006000000001</v>
      </c>
      <c r="I2132" s="2">
        <f>'Moving Avg'!H2132</f>
        <v>2.2385350000000006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2.5411999999999999</v>
      </c>
      <c r="C2133" s="2">
        <f>RSI!I2133</f>
        <v>68.892942640197347</v>
      </c>
      <c r="D2133" s="2">
        <f>MACD!E2133</f>
        <v>-0.10731007945871607</v>
      </c>
      <c r="E2133" s="2">
        <f>MACD!F2133</f>
        <v>-3.1979862126420504E-2</v>
      </c>
      <c r="F2133" s="2">
        <f>'Moving Avg'!D2133</f>
        <v>2.5279400000000001</v>
      </c>
      <c r="G2133" s="2">
        <f>'Moving Avg'!F2133</f>
        <v>2.3083650000000007</v>
      </c>
      <c r="H2133" s="2">
        <f>'Moving Avg'!G2133</f>
        <v>2.3217140000000014</v>
      </c>
      <c r="I2133" s="2">
        <f>'Moving Avg'!H2133</f>
        <v>2.2413695000000002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2.3898000000000001</v>
      </c>
      <c r="C2134" s="2">
        <f>RSI!I2134</f>
        <v>53.079383646267345</v>
      </c>
      <c r="D2134" s="2">
        <f>MACD!E2134</f>
        <v>-0.10810244556635951</v>
      </c>
      <c r="E2134" s="2">
        <f>MACD!F2134</f>
        <v>-4.720437881440831E-2</v>
      </c>
      <c r="F2134" s="2">
        <f>'Moving Avg'!D2134</f>
        <v>2.5127999999999999</v>
      </c>
      <c r="G2134" s="2">
        <f>'Moving Avg'!F2134</f>
        <v>2.3097850000000006</v>
      </c>
      <c r="H2134" s="2">
        <f>'Moving Avg'!G2134</f>
        <v>2.3274880000000011</v>
      </c>
      <c r="I2134" s="2">
        <f>'Moving Avg'!H2134</f>
        <v>2.2428365000000001</v>
      </c>
      <c r="J2134" s="5" t="str">
        <f>OBV!F2134</f>
        <v>BULLISH</v>
      </c>
      <c r="K2134" s="5" t="str">
        <f>OBV!G2134</f>
        <v>NEUTRAL</v>
      </c>
      <c r="L2134" s="5" t="str">
        <f>OBV!H2134</f>
        <v>BULLISH DIVERGENCE</v>
      </c>
    </row>
    <row r="2135" spans="1:12" ht="13.5" x14ac:dyDescent="0.25">
      <c r="A2135" s="3">
        <f>RSI!A2135</f>
        <v>45414</v>
      </c>
      <c r="B2135" s="2">
        <f>RSI!B2135</f>
        <v>2.4607000000000001</v>
      </c>
      <c r="C2135" s="2">
        <f>RSI!I2135</f>
        <v>57.947407583870273</v>
      </c>
      <c r="D2135" s="2">
        <f>MACD!E2135</f>
        <v>-0.12080697803740303</v>
      </c>
      <c r="E2135" s="2">
        <f>MACD!F2135</f>
        <v>-6.1924898659007258E-2</v>
      </c>
      <c r="F2135" s="2">
        <f>'Moving Avg'!D2135</f>
        <v>2.4948199999999998</v>
      </c>
      <c r="G2135" s="2">
        <f>'Moving Avg'!F2135</f>
        <v>2.3192500000000007</v>
      </c>
      <c r="H2135" s="2">
        <f>'Moving Avg'!G2135</f>
        <v>2.3341120000000011</v>
      </c>
      <c r="I2135" s="2">
        <f>'Moving Avg'!H2135</f>
        <v>2.2446110000000004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</row>
    <row r="2136" spans="1:12" ht="13.5" x14ac:dyDescent="0.25">
      <c r="A2136" s="3">
        <f>RSI!A2136</f>
        <v>45415</v>
      </c>
      <c r="B2136" s="2">
        <f>RSI!B2136</f>
        <v>2.4843999999999999</v>
      </c>
      <c r="C2136" s="2">
        <f>RSI!I2136</f>
        <v>59.461470027703022</v>
      </c>
      <c r="D2136" s="2">
        <f>MACD!E2136</f>
        <v>-0.13249677438323593</v>
      </c>
      <c r="E2136" s="2">
        <f>MACD!F2136</f>
        <v>-7.6039273803853002E-2</v>
      </c>
      <c r="F2136" s="2">
        <f>'Moving Avg'!D2136</f>
        <v>2.48346</v>
      </c>
      <c r="G2136" s="2">
        <f>'Moving Avg'!F2136</f>
        <v>2.3299000000000007</v>
      </c>
      <c r="H2136" s="2">
        <f>'Moving Avg'!G2136</f>
        <v>2.3412100000000007</v>
      </c>
      <c r="I2136" s="2">
        <f>'Moving Avg'!H2136</f>
        <v>2.2462675000000005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</row>
    <row r="2137" spans="1:12" ht="13.5" x14ac:dyDescent="0.25">
      <c r="A2137" s="3">
        <f>RSI!A2137</f>
        <v>45418</v>
      </c>
      <c r="B2137" s="2">
        <f>RSI!B2137</f>
        <v>2.4843999999999999</v>
      </c>
      <c r="C2137" s="2">
        <f>RSI!I2137</f>
        <v>59.461470027703022</v>
      </c>
      <c r="D2137" s="2">
        <f>MACD!E2137</f>
        <v>-0.14674266298030458</v>
      </c>
      <c r="E2137" s="2">
        <f>MACD!F2137</f>
        <v>-9.017995163914333E-2</v>
      </c>
      <c r="F2137" s="2">
        <f>'Moving Avg'!D2137</f>
        <v>2.4721000000000002</v>
      </c>
      <c r="G2137" s="2">
        <f>'Moving Avg'!F2137</f>
        <v>2.3405499999999999</v>
      </c>
      <c r="H2137" s="2">
        <f>'Moving Avg'!G2137</f>
        <v>2.3483080000000012</v>
      </c>
      <c r="I2137" s="2">
        <f>'Moving Avg'!H2137</f>
        <v>2.2480420000000003</v>
      </c>
      <c r="J2137" s="5" t="str">
        <f>OBV!F2137</f>
        <v>BULLISH</v>
      </c>
      <c r="K2137" s="5" t="str">
        <f>OBV!G2137</f>
        <v>NEUTRAL</v>
      </c>
      <c r="L2137" s="5" t="str">
        <f>OBV!H2137</f>
        <v>BULLISH DIVERGENCE</v>
      </c>
    </row>
    <row r="2138" spans="1:12" ht="13.5" x14ac:dyDescent="0.25">
      <c r="A2138" s="3">
        <f>RSI!A2138</f>
        <v>45419</v>
      </c>
      <c r="B2138" s="2">
        <f>RSI!B2138</f>
        <v>2.4702000000000002</v>
      </c>
      <c r="C2138" s="2">
        <f>RSI!I2138</f>
        <v>58.010146158815971</v>
      </c>
      <c r="D2138" s="2">
        <f>MACD!E2138</f>
        <v>-0.13876901258791907</v>
      </c>
      <c r="E2138" s="2">
        <f>MACD!F2138</f>
        <v>-9.9897763828898478E-2</v>
      </c>
      <c r="F2138" s="2">
        <f>'Moving Avg'!D2138</f>
        <v>2.4579</v>
      </c>
      <c r="G2138" s="2">
        <f>'Moving Avg'!F2138</f>
        <v>2.3552200000000001</v>
      </c>
      <c r="H2138" s="2">
        <f>'Moving Avg'!G2138</f>
        <v>2.3552160000000013</v>
      </c>
      <c r="I2138" s="2">
        <f>'Moving Avg'!H2138</f>
        <v>2.2493905000000001</v>
      </c>
      <c r="J2138" s="5" t="str">
        <f>OBV!F2138</f>
        <v>BULLISH</v>
      </c>
      <c r="K2138" s="5" t="str">
        <f>OBV!G2138</f>
        <v>NEUTRAL</v>
      </c>
      <c r="L2138" s="5" t="str">
        <f>OBV!H2138</f>
        <v>BULLISH DIVERGENCE</v>
      </c>
    </row>
    <row r="2139" spans="1:12" ht="13.5" x14ac:dyDescent="0.25">
      <c r="A2139" s="3">
        <f>RSI!A2139</f>
        <v>45420</v>
      </c>
      <c r="B2139" s="2">
        <f>RSI!B2139</f>
        <v>2.4607000000000001</v>
      </c>
      <c r="C2139" s="2">
        <f>RSI!I2139</f>
        <v>57.007652128358011</v>
      </c>
      <c r="D2139" s="2">
        <f>MACD!E2139</f>
        <v>-0.11073189034217057</v>
      </c>
      <c r="E2139" s="2">
        <f>MACD!F2139</f>
        <v>-0.1020645891315529</v>
      </c>
      <c r="F2139" s="2">
        <f>'Moving Avg'!D2139</f>
        <v>2.4720799999999996</v>
      </c>
      <c r="G2139" s="2">
        <f>'Moving Avg'!F2139</f>
        <v>2.369415</v>
      </c>
      <c r="H2139" s="2">
        <f>'Moving Avg'!G2139</f>
        <v>2.3616520000000012</v>
      </c>
      <c r="I2139" s="2">
        <f>'Moving Avg'!H2139</f>
        <v>2.25081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</row>
    <row r="2140" spans="1:12" ht="13.5" x14ac:dyDescent="0.25">
      <c r="A2140" s="3">
        <f>RSI!A2140</f>
        <v>45421</v>
      </c>
      <c r="B2140" s="2">
        <f>RSI!B2140</f>
        <v>2.4371</v>
      </c>
      <c r="C2140" s="2">
        <f>RSI!I2140</f>
        <v>54.488492380634021</v>
      </c>
      <c r="D2140" s="2">
        <f>MACD!E2140</f>
        <v>-7.2608425444878666E-2</v>
      </c>
      <c r="E2140" s="2">
        <f>MACD!F2140</f>
        <v>-9.6173356394218062E-2</v>
      </c>
      <c r="F2140" s="2">
        <f>'Moving Avg'!D2140</f>
        <v>2.4673600000000002</v>
      </c>
      <c r="G2140" s="2">
        <f>'Moving Avg'!F2140</f>
        <v>2.384795</v>
      </c>
      <c r="H2140" s="2">
        <f>'Moving Avg'!G2140</f>
        <v>2.3650600000000011</v>
      </c>
      <c r="I2140" s="2">
        <f>'Moving Avg'!H2140</f>
        <v>2.2518750000000001</v>
      </c>
      <c r="J2140" s="5" t="str">
        <f>OBV!F2140</f>
        <v>BULLISH</v>
      </c>
      <c r="K2140" s="5" t="str">
        <f>OBV!G2140</f>
        <v>NEUTRAL</v>
      </c>
      <c r="L2140" s="5" t="str">
        <f>OBV!H2140</f>
        <v>BULLISH DIVERGENCE</v>
      </c>
    </row>
    <row r="2141" spans="1:12" ht="13.5" x14ac:dyDescent="0.25">
      <c r="A2141" s="3">
        <f>RSI!A2141</f>
        <v>45422</v>
      </c>
      <c r="B2141" s="2">
        <f>RSI!B2141</f>
        <v>2.4371</v>
      </c>
      <c r="C2141" s="2">
        <f>RSI!I2141</f>
        <v>54.488492380634021</v>
      </c>
      <c r="D2141" s="2">
        <f>MACD!E2141</f>
        <v>-4.2064874024551724E-2</v>
      </c>
      <c r="E2141" s="2">
        <f>MACD!F2141</f>
        <v>-8.5351659920284803E-2</v>
      </c>
      <c r="F2141" s="2">
        <f>'Moving Avg'!D2141</f>
        <v>2.4579</v>
      </c>
      <c r="G2141" s="2">
        <f>'Moving Avg'!F2141</f>
        <v>2.4001749999999999</v>
      </c>
      <c r="H2141" s="2">
        <f>'Moving Avg'!G2141</f>
        <v>2.3658180000000013</v>
      </c>
      <c r="I2141" s="2">
        <f>'Moving Avg'!H2141</f>
        <v>2.2528215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2.3424</v>
      </c>
      <c r="C2142" s="2">
        <f>RSI!I2142</f>
        <v>45.194266226976765</v>
      </c>
      <c r="D2142" s="2">
        <f>MACD!E2142</f>
        <v>-9.4542297604829351E-3</v>
      </c>
      <c r="E2142" s="2">
        <f>MACD!F2142</f>
        <v>-7.0172173888324432E-2</v>
      </c>
      <c r="F2142" s="2">
        <f>'Moving Avg'!D2142</f>
        <v>2.4295</v>
      </c>
      <c r="G2142" s="2">
        <f>'Moving Avg'!F2142</f>
        <v>2.4044300000000001</v>
      </c>
      <c r="H2142" s="2">
        <f>'Moving Avg'!G2142</f>
        <v>2.3625040000000008</v>
      </c>
      <c r="I2142" s="2">
        <f>'Moving Avg'!H2142</f>
        <v>2.253247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2.4371</v>
      </c>
      <c r="C2143" s="2">
        <f>RSI!I2143</f>
        <v>53.699376798276425</v>
      </c>
      <c r="D2143" s="2">
        <f>MACD!E2143</f>
        <v>1.1453873064761755E-2</v>
      </c>
      <c r="E2143" s="2">
        <f>MACD!F2143</f>
        <v>-5.3846964497707199E-2</v>
      </c>
      <c r="F2143" s="2">
        <f>'Moving Avg'!D2143</f>
        <v>2.4228800000000001</v>
      </c>
      <c r="G2143" s="2">
        <f>'Moving Avg'!F2143</f>
        <v>2.4134199999999999</v>
      </c>
      <c r="H2143" s="2">
        <f>'Moving Avg'!G2143</f>
        <v>2.3639240000000008</v>
      </c>
      <c r="I2143" s="2">
        <f>'Moving Avg'!H2143</f>
        <v>2.2539569999999998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2.4371</v>
      </c>
      <c r="C2144" s="2">
        <f>RSI!I2144</f>
        <v>53.699376798276425</v>
      </c>
      <c r="D2144" s="2">
        <f>MACD!E2144</f>
        <v>5.5983539328048337E-3</v>
      </c>
      <c r="E2144" s="2">
        <f>MACD!F2144</f>
        <v>-4.1957900811604797E-2</v>
      </c>
      <c r="F2144" s="2">
        <f>'Moving Avg'!D2144</f>
        <v>2.4181600000000003</v>
      </c>
      <c r="G2144" s="2">
        <f>'Moving Avg'!F2144</f>
        <v>2.4224100000000002</v>
      </c>
      <c r="H2144" s="2">
        <f>'Moving Avg'!G2144</f>
        <v>2.3654380000000006</v>
      </c>
      <c r="I2144" s="2">
        <f>'Moving Avg'!H2144</f>
        <v>2.2547854999999997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2.4371</v>
      </c>
      <c r="C2145" s="2">
        <f>RSI!I2145</f>
        <v>53.699376798276425</v>
      </c>
      <c r="D2145" s="2">
        <f>MACD!E2145</f>
        <v>1.1315558556681538E-2</v>
      </c>
      <c r="E2145" s="2">
        <f>MACD!F2145</f>
        <v>-3.1303208937947531E-2</v>
      </c>
      <c r="F2145" s="2">
        <f>'Moving Avg'!D2145</f>
        <v>2.4181600000000003</v>
      </c>
      <c r="G2145" s="2">
        <f>'Moving Avg'!F2145</f>
        <v>2.4335300000000002</v>
      </c>
      <c r="H2145" s="2">
        <f>'Moving Avg'!G2145</f>
        <v>2.3650600000000002</v>
      </c>
      <c r="I2145" s="2">
        <f>'Moving Avg'!H2145</f>
        <v>2.2554954999999994</v>
      </c>
      <c r="J2145" s="5" t="str">
        <f>OBV!F2145</f>
        <v>BEARISH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2.3660999999999999</v>
      </c>
      <c r="C2146" s="2">
        <f>RSI!I2146</f>
        <v>46.886038859133109</v>
      </c>
      <c r="D2146" s="2">
        <f>MACD!E2146</f>
        <v>2.4840256668759775E-2</v>
      </c>
      <c r="E2146" s="2">
        <f>MACD!F2146</f>
        <v>-2.0074515816606072E-2</v>
      </c>
      <c r="F2146" s="2">
        <f>'Moving Avg'!D2146</f>
        <v>2.4039600000000001</v>
      </c>
      <c r="G2146" s="2">
        <f>'Moving Avg'!F2146</f>
        <v>2.4406300000000001</v>
      </c>
      <c r="H2146" s="2">
        <f>'Moving Avg'!G2146</f>
        <v>2.3656280000000001</v>
      </c>
      <c r="I2146" s="2">
        <f>'Moving Avg'!H2146</f>
        <v>2.2558504999999998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2.3424</v>
      </c>
      <c r="C2147" s="2">
        <f>RSI!I2147</f>
        <v>44.840823951809774</v>
      </c>
      <c r="D2147" s="2">
        <f>MACD!E2147</f>
        <v>3.8257153974020408E-2</v>
      </c>
      <c r="E2147" s="2">
        <f>MACD!F2147</f>
        <v>-8.4081818584807767E-3</v>
      </c>
      <c r="F2147" s="2">
        <f>'Moving Avg'!D2147</f>
        <v>2.4039600000000001</v>
      </c>
      <c r="G2147" s="2">
        <f>'Moving Avg'!F2147</f>
        <v>2.4477250000000002</v>
      </c>
      <c r="H2147" s="2">
        <f>'Moving Avg'!G2147</f>
        <v>2.3639240000000004</v>
      </c>
      <c r="I2147" s="2">
        <f>'Moving Avg'!H2147</f>
        <v>2.2560869999999995</v>
      </c>
      <c r="J2147" s="5" t="str">
        <f>OBV!F2147</f>
        <v>BEARISH</v>
      </c>
      <c r="K2147" s="5" t="str">
        <f>OBV!G2147</f>
        <v>NEUTRAL</v>
      </c>
      <c r="L2147" s="5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2.3424</v>
      </c>
      <c r="C2148" s="2">
        <f>RSI!I2148</f>
        <v>44.840823951809774</v>
      </c>
      <c r="D2148" s="2">
        <f>MACD!E2148</f>
        <v>4.7766607373024961E-2</v>
      </c>
      <c r="E2148" s="2">
        <f>MACD!F2148</f>
        <v>2.8267759878203708E-3</v>
      </c>
      <c r="F2148" s="2">
        <f>'Moving Avg'!D2148</f>
        <v>2.3850199999999999</v>
      </c>
      <c r="G2148" s="2">
        <f>'Moving Avg'!F2148</f>
        <v>2.4484349999999999</v>
      </c>
      <c r="H2148" s="2">
        <f>'Moving Avg'!G2148</f>
        <v>2.3622200000000007</v>
      </c>
      <c r="I2148" s="2">
        <f>'Moving Avg'!H2148</f>
        <v>2.2563235000000001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2.3660999999999999</v>
      </c>
      <c r="C2149" s="2">
        <f>RSI!I2149</f>
        <v>47.496953640558651</v>
      </c>
      <c r="D2149" s="2">
        <f>MACD!E2149</f>
        <v>5.2912001262581221E-2</v>
      </c>
      <c r="E2149" s="2">
        <f>MACD!F2149</f>
        <v>1.2843821042772541E-2</v>
      </c>
      <c r="F2149" s="2">
        <f>'Moving Avg'!D2149</f>
        <v>2.3708199999999997</v>
      </c>
      <c r="G2149" s="2">
        <f>'Moving Avg'!F2149</f>
        <v>2.4434650000000007</v>
      </c>
      <c r="H2149" s="2">
        <f>'Moving Avg'!G2149</f>
        <v>2.3614620000000004</v>
      </c>
      <c r="I2149" s="2">
        <f>'Moving Avg'!H2149</f>
        <v>2.2566785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2.3281999999999998</v>
      </c>
      <c r="C2150" s="2">
        <f>RSI!I2150</f>
        <v>43.859706783626841</v>
      </c>
      <c r="D2150" s="2">
        <f>MACD!E2150</f>
        <v>5.6595007856818924E-2</v>
      </c>
      <c r="E2150" s="2">
        <f>MACD!F2150</f>
        <v>2.1594058405581817E-2</v>
      </c>
      <c r="F2150" s="2">
        <f>'Moving Avg'!D2150</f>
        <v>2.34904</v>
      </c>
      <c r="G2150" s="2">
        <f>'Moving Avg'!F2150</f>
        <v>2.4323450000000006</v>
      </c>
      <c r="H2150" s="2">
        <f>'Moving Avg'!G2150</f>
        <v>2.3597580000000002</v>
      </c>
      <c r="I2150" s="2">
        <f>'Moving Avg'!H2150</f>
        <v>2.2570804999999998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2.3188</v>
      </c>
      <c r="C2151" s="2">
        <f>RSI!I2151</f>
        <v>42.980577800589103</v>
      </c>
      <c r="D2151" s="2">
        <f>MACD!E2151</f>
        <v>6.0772918916614405E-2</v>
      </c>
      <c r="E2151" s="2">
        <f>MACD!F2151</f>
        <v>2.9429830507788336E-2</v>
      </c>
      <c r="F2151" s="2">
        <f>'Moving Avg'!D2151</f>
        <v>2.3395800000000002</v>
      </c>
      <c r="G2151" s="2">
        <f>'Moving Avg'!F2151</f>
        <v>2.4212250000000006</v>
      </c>
      <c r="H2151" s="2">
        <f>'Moving Avg'!G2151</f>
        <v>2.3573919999999999</v>
      </c>
      <c r="I2151" s="2">
        <f>'Moving Avg'!H2151</f>
        <v>2.2577669999999999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2.3565999999999998</v>
      </c>
      <c r="C2152" s="2">
        <f>RSI!I2152</f>
        <v>47.534728796926537</v>
      </c>
      <c r="D2152" s="2">
        <f>MACD!E2152</f>
        <v>4.7332559559853937E-2</v>
      </c>
      <c r="E2152" s="2">
        <f>MACD!F2152</f>
        <v>3.3010376318201459E-2</v>
      </c>
      <c r="F2152" s="2">
        <f>'Moving Avg'!D2152</f>
        <v>2.3424199999999997</v>
      </c>
      <c r="G2152" s="2">
        <f>'Moving Avg'!F2152</f>
        <v>2.4119950000000006</v>
      </c>
      <c r="H2152" s="2">
        <f>'Moving Avg'!G2152</f>
        <v>2.3557819999999996</v>
      </c>
      <c r="I2152" s="2">
        <f>'Moving Avg'!H2152</f>
        <v>2.2586424999999997</v>
      </c>
      <c r="J2152" s="5" t="str">
        <f>OBV!F2152</f>
        <v>BEARISH</v>
      </c>
      <c r="K2152" s="5" t="str">
        <f>OBV!G2152</f>
        <v>NEUTRAL</v>
      </c>
      <c r="L2152" s="5" t="str">
        <f>OBV!H2152</f>
        <v>BEARISH DIVERGENCE</v>
      </c>
    </row>
    <row r="2153" spans="1:12" ht="13.5" x14ac:dyDescent="0.25">
      <c r="A2153" s="3">
        <f>RSI!A2153</f>
        <v>45440</v>
      </c>
      <c r="B2153" s="2">
        <f>RSI!B2153</f>
        <v>2.3188</v>
      </c>
      <c r="C2153" s="2">
        <f>RSI!I2153</f>
        <v>43.769903034893744</v>
      </c>
      <c r="D2153" s="2">
        <f>MACD!E2153</f>
        <v>5.347036850188136E-2</v>
      </c>
      <c r="E2153" s="2">
        <f>MACD!F2153</f>
        <v>3.7102374754937439E-2</v>
      </c>
      <c r="F2153" s="2">
        <f>'Moving Avg'!D2153</f>
        <v>2.3376999999999999</v>
      </c>
      <c r="G2153" s="2">
        <f>'Moving Avg'!F2153</f>
        <v>2.4008750000000005</v>
      </c>
      <c r="H2153" s="2">
        <f>'Moving Avg'!G2153</f>
        <v>2.3534160000000002</v>
      </c>
      <c r="I2153" s="2">
        <f>'Moving Avg'!H2153</f>
        <v>2.2593049999999995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2.3565999999999998</v>
      </c>
      <c r="C2154" s="2">
        <f>RSI!I2154</f>
        <v>48.1890655189356</v>
      </c>
      <c r="D2154" s="2">
        <f>MACD!E2154</f>
        <v>5.6217992390912741E-2</v>
      </c>
      <c r="E2154" s="2">
        <f>MACD!F2154</f>
        <v>4.0925498282132503E-2</v>
      </c>
      <c r="F2154" s="2">
        <f>'Moving Avg'!D2154</f>
        <v>2.3357999999999999</v>
      </c>
      <c r="G2154" s="2">
        <f>'Moving Avg'!F2154</f>
        <v>2.3992150000000008</v>
      </c>
      <c r="H2154" s="2">
        <f>'Moving Avg'!G2154</f>
        <v>2.3522799999999999</v>
      </c>
      <c r="I2154" s="2">
        <f>'Moving Avg'!H2154</f>
        <v>2.2605589999999998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2.3898000000000001</v>
      </c>
      <c r="C2155" s="2">
        <f>RSI!I2155</f>
        <v>51.77401631831669</v>
      </c>
      <c r="D2155" s="2">
        <f>MACD!E2155</f>
        <v>5.618814794623983E-2</v>
      </c>
      <c r="E2155" s="2">
        <f>MACD!F2155</f>
        <v>4.3978028214953974E-2</v>
      </c>
      <c r="F2155" s="2">
        <f>'Moving Avg'!D2155</f>
        <v>2.3481200000000002</v>
      </c>
      <c r="G2155" s="2">
        <f>'Moving Avg'!F2155</f>
        <v>2.3956700000000009</v>
      </c>
      <c r="H2155" s="2">
        <f>'Moving Avg'!G2155</f>
        <v>2.3536999999999999</v>
      </c>
      <c r="I2155" s="2">
        <f>'Moving Avg'!H2155</f>
        <v>2.2619789999999993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2.4607000000000001</v>
      </c>
      <c r="C2156" s="2">
        <f>RSI!I2156</f>
        <v>58.39470562923723</v>
      </c>
      <c r="D2156" s="2">
        <f>MACD!E2156</f>
        <v>3.9888547336353941E-2</v>
      </c>
      <c r="E2156" s="2">
        <f>MACD!F2156</f>
        <v>4.3160132039233974E-2</v>
      </c>
      <c r="F2156" s="2">
        <f>'Moving Avg'!D2156</f>
        <v>2.3765000000000001</v>
      </c>
      <c r="G2156" s="2">
        <f>'Moving Avg'!F2156</f>
        <v>2.3944850000000004</v>
      </c>
      <c r="H2156" s="2">
        <f>'Moving Avg'!G2156</f>
        <v>2.356538</v>
      </c>
      <c r="I2156" s="2">
        <f>'Moving Avg'!H2156</f>
        <v>2.2637534999999991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2.4607000000000001</v>
      </c>
      <c r="C2157" s="2">
        <f>RSI!I2157</f>
        <v>58.394705629237222</v>
      </c>
      <c r="D2157" s="2">
        <f>MACD!E2157</f>
        <v>2.1939418113949394E-2</v>
      </c>
      <c r="E2157" s="2">
        <f>MACD!F2157</f>
        <v>3.8915989254177059E-2</v>
      </c>
      <c r="F2157" s="2">
        <f>'Moving Avg'!D2157</f>
        <v>2.3973199999999997</v>
      </c>
      <c r="G2157" s="2">
        <f>'Moving Avg'!F2157</f>
        <v>2.3933000000000009</v>
      </c>
      <c r="H2157" s="2">
        <f>'Moving Avg'!G2157</f>
        <v>2.3593759999999997</v>
      </c>
      <c r="I2157" s="2">
        <f>'Moving Avg'!H2157</f>
        <v>2.2655279999999993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2.4607000000000001</v>
      </c>
      <c r="C2158" s="2">
        <f>RSI!I2158</f>
        <v>58.394705629237222</v>
      </c>
      <c r="D2158" s="2">
        <f>MACD!E2158</f>
        <v>6.2785400267215685E-3</v>
      </c>
      <c r="E2158" s="2">
        <f>MACD!F2158</f>
        <v>3.2388499408685961E-2</v>
      </c>
      <c r="F2158" s="2">
        <f>'Moving Avg'!D2158</f>
        <v>2.4257</v>
      </c>
      <c r="G2158" s="2">
        <f>'Moving Avg'!F2158</f>
        <v>2.3928250000000006</v>
      </c>
      <c r="H2158" s="2">
        <f>'Moving Avg'!G2158</f>
        <v>2.3612680000000004</v>
      </c>
      <c r="I2158" s="2">
        <f>'Moving Avg'!H2158</f>
        <v>2.2673024999999991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45448</v>
      </c>
      <c r="B2159" s="2">
        <f>RSI!B2159</f>
        <v>2.4607000000000001</v>
      </c>
      <c r="C2159" s="2">
        <f>RSI!I2159</f>
        <v>58.394705629237222</v>
      </c>
      <c r="D2159" s="2">
        <f>MACD!E2159</f>
        <v>-3.764923318277269E-3</v>
      </c>
      <c r="E2159" s="2">
        <f>MACD!F2159</f>
        <v>2.5157814863293316E-2</v>
      </c>
      <c r="F2159" s="2">
        <f>'Moving Avg'!D2159</f>
        <v>2.4465200000000005</v>
      </c>
      <c r="G2159" s="2">
        <f>'Moving Avg'!F2159</f>
        <v>2.3928250000000011</v>
      </c>
      <c r="H2159" s="2">
        <f>'Moving Avg'!G2159</f>
        <v>2.3631600000000001</v>
      </c>
      <c r="I2159" s="2">
        <f>'Moving Avg'!H2159</f>
        <v>2.2689584999999988</v>
      </c>
      <c r="J2159" s="5" t="str">
        <f>OBV!F2159</f>
        <v>BULLISH</v>
      </c>
      <c r="K2159" s="5" t="str">
        <f>OBV!G2159</f>
        <v>NEUTRAL</v>
      </c>
      <c r="L2159" s="5" t="str">
        <f>OBV!H2159</f>
        <v>CONFIRMED BULLISH</v>
      </c>
    </row>
    <row r="2160" spans="1:12" ht="13.5" x14ac:dyDescent="0.25">
      <c r="A2160" s="3">
        <f>RSI!A2160</f>
        <v>45449</v>
      </c>
      <c r="B2160" s="2">
        <f>RSI!B2160</f>
        <v>2.4607000000000001</v>
      </c>
      <c r="C2160" s="2">
        <f>RSI!I2160</f>
        <v>58.394705629237215</v>
      </c>
      <c r="D2160" s="2">
        <f>MACD!E2160</f>
        <v>-1.8499660431102072E-2</v>
      </c>
      <c r="E2160" s="2">
        <f>MACD!F2160</f>
        <v>1.6426319804414238E-2</v>
      </c>
      <c r="F2160" s="2">
        <f>'Moving Avg'!D2160</f>
        <v>2.4607000000000001</v>
      </c>
      <c r="G2160" s="2">
        <f>'Moving Avg'!F2160</f>
        <v>2.3940050000000008</v>
      </c>
      <c r="H2160" s="2">
        <f>'Moving Avg'!G2160</f>
        <v>2.3650520000000004</v>
      </c>
      <c r="I2160" s="2">
        <f>'Moving Avg'!H2160</f>
        <v>2.2706144999999989</v>
      </c>
      <c r="J2160" s="5" t="str">
        <f>OBV!F2160</f>
        <v>BULLISH</v>
      </c>
      <c r="K2160" s="5" t="str">
        <f>OBV!G2160</f>
        <v>NEUTRAL</v>
      </c>
      <c r="L2160" s="5" t="str">
        <f>OBV!H2160</f>
        <v>CONFIRMED BULLISH</v>
      </c>
    </row>
    <row r="2161" spans="1:12" ht="13.5" x14ac:dyDescent="0.25">
      <c r="A2161" s="3">
        <f>RSI!A2161</f>
        <v>45450</v>
      </c>
      <c r="B2161" s="2">
        <f>RSI!B2161</f>
        <v>2.5081000000000002</v>
      </c>
      <c r="C2161" s="2">
        <f>RSI!I2161</f>
        <v>63.276918915880039</v>
      </c>
      <c r="D2161" s="2">
        <f>MACD!E2161</f>
        <v>-3.6300384261023222E-2</v>
      </c>
      <c r="E2161" s="2">
        <f>MACD!F2161</f>
        <v>5.8809789913267466E-3</v>
      </c>
      <c r="F2161" s="2">
        <f>'Moving Avg'!D2161</f>
        <v>2.47018</v>
      </c>
      <c r="G2161" s="2">
        <f>'Moving Avg'!F2161</f>
        <v>2.3975550000000005</v>
      </c>
      <c r="H2161" s="2">
        <f>'Moving Avg'!G2161</f>
        <v>2.3693120000000003</v>
      </c>
      <c r="I2161" s="2">
        <f>'Moving Avg'!H2161</f>
        <v>2.2721524999999989</v>
      </c>
      <c r="J2161" s="5" t="str">
        <f>OBV!F2161</f>
        <v>BULLISH</v>
      </c>
      <c r="K2161" s="5" t="str">
        <f>OBV!G2161</f>
        <v>NEUTRAL</v>
      </c>
      <c r="L2161" s="5" t="str">
        <f>OBV!H2161</f>
        <v>CONFIRMED BULLISH</v>
      </c>
    </row>
    <row r="2162" spans="1:12" ht="13.5" x14ac:dyDescent="0.25">
      <c r="A2162" s="3">
        <f>RSI!A2162</f>
        <v>45453</v>
      </c>
      <c r="B2162" s="2">
        <f>RSI!B2162</f>
        <v>2.6547999999999998</v>
      </c>
      <c r="C2162" s="2">
        <f>RSI!I2162</f>
        <v>73.601695089039424</v>
      </c>
      <c r="D2162" s="2">
        <f>MACD!E2162</f>
        <v>-5.7041687725935653E-2</v>
      </c>
      <c r="E2162" s="2">
        <f>MACD!F2162</f>
        <v>-6.7035543521257335E-3</v>
      </c>
      <c r="F2162" s="2">
        <f>'Moving Avg'!D2162</f>
        <v>2.5089999999999999</v>
      </c>
      <c r="G2162" s="2">
        <f>'Moving Avg'!F2162</f>
        <v>2.4131750000000007</v>
      </c>
      <c r="H2162" s="2">
        <f>'Moving Avg'!G2162</f>
        <v>2.3751800000000003</v>
      </c>
      <c r="I2162" s="2">
        <f>'Moving Avg'!H2162</f>
        <v>2.2744239999999989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</row>
    <row r="2163" spans="1:12" ht="13.5" x14ac:dyDescent="0.25">
      <c r="A2163" s="3">
        <f>RSI!A2163</f>
        <v>45454</v>
      </c>
      <c r="B2163" s="2">
        <f>RSI!B2163</f>
        <v>2.7494000000000001</v>
      </c>
      <c r="C2163" s="2">
        <f>RSI!I2163</f>
        <v>77.913957189611679</v>
      </c>
      <c r="D2163" s="2">
        <f>MACD!E2163</f>
        <v>-8.8863031606127407E-2</v>
      </c>
      <c r="E2163" s="2">
        <f>MACD!F2163</f>
        <v>-2.3135449802926072E-2</v>
      </c>
      <c r="F2163" s="2">
        <f>'Moving Avg'!D2163</f>
        <v>2.5667400000000002</v>
      </c>
      <c r="G2163" s="2">
        <f>'Moving Avg'!F2163</f>
        <v>2.4287900000000002</v>
      </c>
      <c r="H2163" s="2">
        <f>'Moving Avg'!G2163</f>
        <v>2.3829400000000001</v>
      </c>
      <c r="I2163" s="2">
        <f>'Moving Avg'!H2163</f>
        <v>2.2771684999999988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</row>
    <row r="2164" spans="1:12" ht="13.5" x14ac:dyDescent="0.25">
      <c r="A2164" s="3">
        <f>RSI!A2164</f>
        <v>45455</v>
      </c>
      <c r="B2164" s="2">
        <f>RSI!B2164</f>
        <v>2.7919999999999998</v>
      </c>
      <c r="C2164" s="2">
        <f>RSI!I2164</f>
        <v>79.53517127756794</v>
      </c>
      <c r="D2164" s="2">
        <f>MACD!E2164</f>
        <v>-0.11502889326033872</v>
      </c>
      <c r="E2164" s="2">
        <f>MACD!F2164</f>
        <v>-4.1514138494408603E-2</v>
      </c>
      <c r="F2164" s="2">
        <f>'Moving Avg'!D2164</f>
        <v>2.633</v>
      </c>
      <c r="G2164" s="2">
        <f>'Moving Avg'!F2164</f>
        <v>2.4465350000000003</v>
      </c>
      <c r="H2164" s="2">
        <f>'Moving Avg'!G2164</f>
        <v>2.3915519999999999</v>
      </c>
      <c r="I2164" s="2">
        <f>'Moving Avg'!H2164</f>
        <v>2.2801259999999992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</row>
    <row r="2165" spans="1:12" ht="13.5" x14ac:dyDescent="0.25">
      <c r="A2165" s="3">
        <f>RSI!A2165</f>
        <v>45456</v>
      </c>
      <c r="B2165" s="2">
        <f>RSI!B2165</f>
        <v>2.9340000000000002</v>
      </c>
      <c r="C2165" s="2">
        <f>RSI!I2165</f>
        <v>83.803104908487825</v>
      </c>
      <c r="D2165" s="2">
        <f>MACD!E2165</f>
        <v>-0.14459099121437546</v>
      </c>
      <c r="E2165" s="2">
        <f>MACD!F2165</f>
        <v>-6.2129509038401975E-2</v>
      </c>
      <c r="F2165" s="2">
        <f>'Moving Avg'!D2165</f>
        <v>2.7276600000000002</v>
      </c>
      <c r="G2165" s="2">
        <f>'Moving Avg'!F2165</f>
        <v>2.4713800000000004</v>
      </c>
      <c r="H2165" s="2">
        <f>'Moving Avg'!G2165</f>
        <v>2.4048039999999999</v>
      </c>
      <c r="I2165" s="2">
        <f>'Moving Avg'!H2165</f>
        <v>2.2839119999999991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</row>
    <row r="2166" spans="1:12" ht="13.5" x14ac:dyDescent="0.25">
      <c r="A2166" s="3">
        <f>RSI!A2166</f>
        <v>45457</v>
      </c>
      <c r="B2166" s="2">
        <f>RSI!B2166</f>
        <v>2.9575999999999998</v>
      </c>
      <c r="C2166" s="2">
        <f>RSI!I2166</f>
        <v>84.385924523049425</v>
      </c>
      <c r="D2166" s="2">
        <f>MACD!E2166</f>
        <v>-0.16314658372862745</v>
      </c>
      <c r="E2166" s="2">
        <f>MACD!F2166</f>
        <v>-8.2332923976447078E-2</v>
      </c>
      <c r="F2166" s="2">
        <f>'Moving Avg'!D2166</f>
        <v>2.8175599999999994</v>
      </c>
      <c r="G2166" s="2">
        <f>'Moving Avg'!F2166</f>
        <v>2.5009550000000003</v>
      </c>
      <c r="H2166" s="2">
        <f>'Moving Avg'!G2166</f>
        <v>2.4185280000000002</v>
      </c>
      <c r="I2166" s="2">
        <f>'Moving Avg'!H2166</f>
        <v>2.287815999999999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3.0522999999999998</v>
      </c>
      <c r="C2167" s="2">
        <f>RSI!I2167</f>
        <v>86.487147267886016</v>
      </c>
      <c r="D2167" s="2">
        <f>MACD!E2167</f>
        <v>-0.18850271366168947</v>
      </c>
      <c r="E2167" s="2">
        <f>MACD!F2167</f>
        <v>-0.10356688191349556</v>
      </c>
      <c r="F2167" s="2">
        <f>'Moving Avg'!D2167</f>
        <v>2.8970599999999997</v>
      </c>
      <c r="G2167" s="2">
        <f>'Moving Avg'!F2167</f>
        <v>2.5364499999999999</v>
      </c>
      <c r="H2167" s="2">
        <f>'Moving Avg'!G2167</f>
        <v>2.4341459999999997</v>
      </c>
      <c r="I2167" s="2">
        <f>'Moving Avg'!H2167</f>
        <v>2.2921934999999993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3.0712000000000002</v>
      </c>
      <c r="C2168" s="2">
        <f>RSI!I2168</f>
        <v>86.867000864678715</v>
      </c>
      <c r="D2168" s="2">
        <f>MACD!E2168</f>
        <v>-0.21436232869572169</v>
      </c>
      <c r="E2168" s="2">
        <f>MACD!F2168</f>
        <v>-0.12572597126994078</v>
      </c>
      <c r="F2168" s="2">
        <f>'Moving Avg'!D2168</f>
        <v>2.9614200000000004</v>
      </c>
      <c r="G2168" s="2">
        <f>'Moving Avg'!F2168</f>
        <v>2.5728899999999997</v>
      </c>
      <c r="H2168" s="2">
        <f>'Moving Avg'!G2168</f>
        <v>2.4520339999999998</v>
      </c>
      <c r="I2168" s="2">
        <f>'Moving Avg'!H2168</f>
        <v>2.2966654999999996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3.0853999999999999</v>
      </c>
      <c r="C2169" s="2">
        <f>RSI!I2169</f>
        <v>87.15906423755645</v>
      </c>
      <c r="D2169" s="2">
        <f>MACD!E2169</f>
        <v>-0.24018895211331692</v>
      </c>
      <c r="E2169" s="2">
        <f>MACD!F2169</f>
        <v>-0.14861856743861601</v>
      </c>
      <c r="F2169" s="2">
        <f>'Moving Avg'!D2169</f>
        <v>3.0201000000000002</v>
      </c>
      <c r="G2169" s="2">
        <f>'Moving Avg'!F2169</f>
        <v>2.6088549999999997</v>
      </c>
      <c r="H2169" s="2">
        <f>'Moving Avg'!G2169</f>
        <v>2.4702060000000001</v>
      </c>
      <c r="I2169" s="2">
        <f>'Moving Avg'!H2169</f>
        <v>2.3014449999999993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3.2652000000000001</v>
      </c>
      <c r="C2170" s="2">
        <f>RSI!I2170</f>
        <v>90.146981172057252</v>
      </c>
      <c r="D2170" s="2">
        <f>MACD!E2170</f>
        <v>-0.27812389693207873</v>
      </c>
      <c r="E2170" s="2">
        <f>MACD!F2170</f>
        <v>-0.17451963333730858</v>
      </c>
      <c r="F2170" s="2">
        <f>'Moving Avg'!D2170</f>
        <v>3.0863399999999999</v>
      </c>
      <c r="G2170" s="2">
        <f>'Moving Avg'!F2170</f>
        <v>2.6557049999999998</v>
      </c>
      <c r="H2170" s="2">
        <f>'Moving Avg'!G2170</f>
        <v>2.4929199999999998</v>
      </c>
      <c r="I2170" s="2">
        <f>'Moving Avg'!H2170</f>
        <v>2.3074784999999993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3.2557</v>
      </c>
      <c r="C2171" s="2">
        <f>RSI!I2171</f>
        <v>88.969024607168919</v>
      </c>
      <c r="D2171" s="2">
        <f>MACD!E2171</f>
        <v>-0.30584758421820712</v>
      </c>
      <c r="E2171" s="2">
        <f>MACD!F2171</f>
        <v>-0.20078522351348832</v>
      </c>
      <c r="F2171" s="2">
        <f>'Moving Avg'!D2171</f>
        <v>3.1459600000000001</v>
      </c>
      <c r="G2171" s="2">
        <f>'Moving Avg'!F2171</f>
        <v>2.7025499999999996</v>
      </c>
      <c r="H2171" s="2">
        <f>'Moving Avg'!G2171</f>
        <v>2.5154439999999996</v>
      </c>
      <c r="I2171" s="2">
        <f>'Moving Avg'!H2171</f>
        <v>2.3134644999999989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3.1941999999999999</v>
      </c>
      <c r="C2172" s="2">
        <f>RSI!I2172</f>
        <v>81.540733783722203</v>
      </c>
      <c r="D2172" s="2">
        <f>MACD!E2172</f>
        <v>-0.30547785107522296</v>
      </c>
      <c r="E2172" s="2">
        <f>MACD!F2172</f>
        <v>-0.22172374902583525</v>
      </c>
      <c r="F2172" s="2">
        <f>'Moving Avg'!D2172</f>
        <v>3.1743400000000004</v>
      </c>
      <c r="G2172" s="2">
        <f>'Moving Avg'!F2172</f>
        <v>2.7444299999999999</v>
      </c>
      <c r="H2172" s="2">
        <f>'Moving Avg'!G2172</f>
        <v>2.5341819999999999</v>
      </c>
      <c r="I2172" s="2">
        <f>'Moving Avg'!H2172</f>
        <v>2.3191429999999991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</row>
    <row r="2173" spans="1:12" ht="13.5" x14ac:dyDescent="0.25">
      <c r="A2173" s="3">
        <f>RSI!A2173</f>
        <v>45469</v>
      </c>
      <c r="B2173" s="2">
        <f>RSI!B2173</f>
        <v>3.3361999999999998</v>
      </c>
      <c r="C2173" s="2">
        <f>RSI!I2173</f>
        <v>84.71421376410774</v>
      </c>
      <c r="D2173" s="2">
        <f>MACD!E2173</f>
        <v>-0.30381862595094544</v>
      </c>
      <c r="E2173" s="2">
        <f>MACD!F2173</f>
        <v>-0.23814272441085732</v>
      </c>
      <c r="F2173" s="2">
        <f>'Moving Avg'!D2173</f>
        <v>3.2273400000000003</v>
      </c>
      <c r="G2173" s="2">
        <f>'Moving Avg'!F2173</f>
        <v>2.7953000000000001</v>
      </c>
      <c r="H2173" s="2">
        <f>'Moving Avg'!G2173</f>
        <v>2.5557599999999998</v>
      </c>
      <c r="I2173" s="2">
        <f>'Moving Avg'!H2173</f>
        <v>2.3254129999999993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</row>
    <row r="2174" spans="1:12" ht="13.5" x14ac:dyDescent="0.25">
      <c r="A2174" s="3">
        <f>RSI!A2174</f>
        <v>45470</v>
      </c>
      <c r="B2174" s="2">
        <f>RSI!B2174</f>
        <v>3.3929999999999998</v>
      </c>
      <c r="C2174" s="2">
        <f>RSI!I2174</f>
        <v>85.768179431516586</v>
      </c>
      <c r="D2174" s="2">
        <f>MACD!E2174</f>
        <v>-0.30339708346382244</v>
      </c>
      <c r="E2174" s="2">
        <f>MACD!F2174</f>
        <v>-0.25119359622145038</v>
      </c>
      <c r="F2174" s="2">
        <f>'Moving Avg'!D2174</f>
        <v>3.2888599999999997</v>
      </c>
      <c r="G2174" s="2">
        <f>'Moving Avg'!F2174</f>
        <v>2.8471199999999999</v>
      </c>
      <c r="H2174" s="2">
        <f>'Moving Avg'!G2174</f>
        <v>2.5784739999999999</v>
      </c>
      <c r="I2174" s="2">
        <f>'Moving Avg'!H2174</f>
        <v>2.3320854999999989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3.4072</v>
      </c>
      <c r="C2175" s="2">
        <f>RSI!I2175</f>
        <v>86.027558938599526</v>
      </c>
      <c r="D2175" s="2">
        <f>MACD!E2175</f>
        <v>-0.2856639993674861</v>
      </c>
      <c r="E2175" s="2">
        <f>MACD!F2175</f>
        <v>-0.25808767685065753</v>
      </c>
      <c r="F2175" s="2">
        <f>'Moving Avg'!D2175</f>
        <v>3.3172599999999997</v>
      </c>
      <c r="G2175" s="2">
        <f>'Moving Avg'!F2175</f>
        <v>2.8979900000000001</v>
      </c>
      <c r="H2175" s="2">
        <f>'Moving Avg'!G2175</f>
        <v>2.6023239999999999</v>
      </c>
      <c r="I2175" s="2">
        <f>'Moving Avg'!H2175</f>
        <v>2.3389474999999993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3.4308000000000001</v>
      </c>
      <c r="C2176" s="2">
        <f>RSI!I2176</f>
        <v>86.468941641719624</v>
      </c>
      <c r="D2176" s="2">
        <f>MACD!E2176</f>
        <v>-0.27202509872941683</v>
      </c>
      <c r="E2176" s="2">
        <f>MACD!F2176</f>
        <v>-0.26087516122640941</v>
      </c>
      <c r="F2176" s="2">
        <f>'Moving Avg'!D2176</f>
        <v>3.3522800000000004</v>
      </c>
      <c r="G2176" s="2">
        <f>'Moving Avg'!F2176</f>
        <v>2.9464949999999996</v>
      </c>
      <c r="H2176" s="2">
        <f>'Moving Avg'!G2176</f>
        <v>2.626458</v>
      </c>
      <c r="I2176" s="2">
        <f>'Moving Avg'!H2176</f>
        <v>2.3459274999999993</v>
      </c>
      <c r="J2176" s="5" t="str">
        <f>OBV!F2176</f>
        <v>BULLISH</v>
      </c>
      <c r="K2176" s="5" t="str">
        <f>OBV!G2176</f>
        <v>STRONG</v>
      </c>
      <c r="L2176" s="5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3.4260999999999999</v>
      </c>
      <c r="C2177" s="2">
        <f>RSI!I2177</f>
        <v>85.887051159033575</v>
      </c>
      <c r="D2177" s="2">
        <f>MACD!E2177</f>
        <v>-0.24871456291634875</v>
      </c>
      <c r="E2177" s="2">
        <f>MACD!F2177</f>
        <v>-0.25844304156439729</v>
      </c>
      <c r="F2177" s="2">
        <f>'Moving Avg'!D2177</f>
        <v>3.3986599999999996</v>
      </c>
      <c r="G2177" s="2">
        <f>'Moving Avg'!F2177</f>
        <v>2.9947649999999997</v>
      </c>
      <c r="H2177" s="2">
        <f>'Moving Avg'!G2177</f>
        <v>2.6509699999999996</v>
      </c>
      <c r="I2177" s="2">
        <f>'Moving Avg'!H2177</f>
        <v>2.3529074999999988</v>
      </c>
      <c r="J2177" s="5" t="str">
        <f>OBV!F2177</f>
        <v>BULLISH</v>
      </c>
      <c r="K2177" s="5" t="str">
        <f>OBV!G2177</f>
        <v>STRONG</v>
      </c>
      <c r="L2177" s="5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3.4308000000000001</v>
      </c>
      <c r="C2178" s="2">
        <f>RSI!I2178</f>
        <v>85.988593582545974</v>
      </c>
      <c r="D2178" s="2">
        <f>MACD!E2178</f>
        <v>-0.22931725351390098</v>
      </c>
      <c r="E2178" s="2">
        <f>MACD!F2178</f>
        <v>-0.25261788395429807</v>
      </c>
      <c r="F2178" s="2">
        <f>'Moving Avg'!D2178</f>
        <v>3.4175800000000001</v>
      </c>
      <c r="G2178" s="2">
        <f>'Moving Avg'!F2178</f>
        <v>3.0432699999999997</v>
      </c>
      <c r="H2178" s="2">
        <f>'Moving Avg'!G2178</f>
        <v>2.6730220000000009</v>
      </c>
      <c r="I2178" s="2">
        <f>'Moving Avg'!H2178</f>
        <v>2.3600054999999993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3.3835000000000002</v>
      </c>
      <c r="C2179" s="2">
        <f>RSI!I2179</f>
        <v>79.768337505246862</v>
      </c>
      <c r="D2179" s="2">
        <f>MACD!E2179</f>
        <v>-0.20991631590783699</v>
      </c>
      <c r="E2179" s="2">
        <f>MACD!F2179</f>
        <v>-0.24407757034500585</v>
      </c>
      <c r="F2179" s="2">
        <f>'Moving Avg'!D2179</f>
        <v>3.4156799999999996</v>
      </c>
      <c r="G2179" s="2">
        <f>'Moving Avg'!F2179</f>
        <v>3.08941</v>
      </c>
      <c r="H2179" s="2">
        <f>'Moving Avg'!G2179</f>
        <v>2.6913820000000008</v>
      </c>
      <c r="I2179" s="2">
        <f>'Moving Avg'!H2179</f>
        <v>2.3668669999999987</v>
      </c>
      <c r="J2179" s="5" t="str">
        <f>OBV!F2179</f>
        <v>BULLISH</v>
      </c>
      <c r="K2179" s="5" t="str">
        <f>OBV!G2179</f>
        <v>NEUTRAL</v>
      </c>
      <c r="L2179" s="5" t="str">
        <f>OBV!H2179</f>
        <v>BULLISH DIVERGENCE</v>
      </c>
    </row>
    <row r="2180" spans="1:12" ht="13.5" x14ac:dyDescent="0.25">
      <c r="A2180" s="3">
        <f>RSI!A2180</f>
        <v>45478</v>
      </c>
      <c r="B2180" s="2">
        <f>RSI!B2180</f>
        <v>3.4449999999999998</v>
      </c>
      <c r="C2180" s="2">
        <f>RSI!I2180</f>
        <v>81.6291216551205</v>
      </c>
      <c r="D2180" s="2">
        <f>MACD!E2180</f>
        <v>-0.17261511047963429</v>
      </c>
      <c r="E2180" s="2">
        <f>MACD!F2180</f>
        <v>-0.22978507837193154</v>
      </c>
      <c r="F2180" s="2">
        <f>'Moving Avg'!D2180</f>
        <v>3.4232399999999998</v>
      </c>
      <c r="G2180" s="2">
        <f>'Moving Avg'!F2180</f>
        <v>3.1386249999999998</v>
      </c>
      <c r="H2180" s="2">
        <f>'Moving Avg'!G2180</f>
        <v>2.709270000000001</v>
      </c>
      <c r="I2180" s="2">
        <f>'Moving Avg'!H2180</f>
        <v>2.3734444999999993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3.4449999999999998</v>
      </c>
      <c r="C2181" s="2">
        <f>RSI!I2181</f>
        <v>81.6291216551205</v>
      </c>
      <c r="D2181" s="2">
        <f>MACD!E2181</f>
        <v>-0.14493393687657408</v>
      </c>
      <c r="E2181" s="2">
        <f>MACD!F2181</f>
        <v>-0.21281485007286008</v>
      </c>
      <c r="F2181" s="2">
        <f>'Moving Avg'!D2181</f>
        <v>3.4260799999999998</v>
      </c>
      <c r="G2181" s="2">
        <f>'Moving Avg'!F2181</f>
        <v>3.1854699999999996</v>
      </c>
      <c r="H2181" s="2">
        <f>'Moving Avg'!G2181</f>
        <v>2.7273460000000007</v>
      </c>
      <c r="I2181" s="2">
        <f>'Moving Avg'!H2181</f>
        <v>2.380021999999999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3.4923999999999999</v>
      </c>
      <c r="C2182" s="2">
        <f>RSI!I2182</f>
        <v>83.024700758771061</v>
      </c>
      <c r="D2182" s="2">
        <f>MACD!E2182</f>
        <v>-0.13672465343398743</v>
      </c>
      <c r="E2182" s="2">
        <f>MACD!F2182</f>
        <v>-0.19759681074508556</v>
      </c>
      <c r="F2182" s="2">
        <f>'Moving Avg'!D2182</f>
        <v>3.4393400000000001</v>
      </c>
      <c r="G2182" s="2">
        <f>'Moving Avg'!F2182</f>
        <v>3.2273499999999999</v>
      </c>
      <c r="H2182" s="2">
        <f>'Moving Avg'!G2182</f>
        <v>2.7463700000000006</v>
      </c>
      <c r="I2182" s="2">
        <f>'Moving Avg'!H2182</f>
        <v>2.3868364999999989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</row>
    <row r="2183" spans="1:12" ht="13.5" x14ac:dyDescent="0.25">
      <c r="A2183" s="3">
        <f>RSI!A2183</f>
        <v>45483</v>
      </c>
      <c r="B2183" s="2">
        <f>RSI!B2183</f>
        <v>3.4876</v>
      </c>
      <c r="C2183" s="2">
        <f>RSI!I2183</f>
        <v>82.342524978807376</v>
      </c>
      <c r="D2183" s="2">
        <f>MACD!E2183</f>
        <v>-0.10993134414496408</v>
      </c>
      <c r="E2183" s="2">
        <f>MACD!F2183</f>
        <v>-0.18006371742506128</v>
      </c>
      <c r="F2183" s="2">
        <f>'Moving Avg'!D2183</f>
        <v>3.4506999999999999</v>
      </c>
      <c r="G2183" s="2">
        <f>'Moving Avg'!F2183</f>
        <v>3.2642600000000002</v>
      </c>
      <c r="H2183" s="2">
        <f>'Moving Avg'!G2183</f>
        <v>2.765298</v>
      </c>
      <c r="I2183" s="2">
        <f>'Moving Avg'!H2183</f>
        <v>2.3936269999999986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3.5510999999999999</v>
      </c>
      <c r="C2184" s="2">
        <f>RSI!I2184</f>
        <v>84.19289462994611</v>
      </c>
      <c r="D2184" s="2">
        <f>MACD!E2184</f>
        <v>-8.537725459778045E-2</v>
      </c>
      <c r="E2184" s="2">
        <f>MACD!F2184</f>
        <v>-0.16112642485960513</v>
      </c>
      <c r="F2184" s="2">
        <f>'Moving Avg'!D2184</f>
        <v>3.4842200000000005</v>
      </c>
      <c r="G2184" s="2">
        <f>'Moving Avg'!F2184</f>
        <v>3.3022150000000003</v>
      </c>
      <c r="H2184" s="2">
        <f>'Moving Avg'!G2184</f>
        <v>2.7885240000000007</v>
      </c>
      <c r="I2184" s="2">
        <f>'Moving Avg'!H2184</f>
        <v>2.4007349999999987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</row>
    <row r="2185" spans="1:12" ht="13.5" x14ac:dyDescent="0.25">
      <c r="A2185" s="3">
        <f>RSI!A2185</f>
        <v>45485</v>
      </c>
      <c r="B2185" s="2">
        <f>RSI!B2185</f>
        <v>3.6337999999999999</v>
      </c>
      <c r="C2185" s="2">
        <f>RSI!I2185</f>
        <v>86.21845125829833</v>
      </c>
      <c r="D2185" s="2">
        <f>MACD!E2185</f>
        <v>-7.0909779828930208E-2</v>
      </c>
      <c r="E2185" s="2">
        <f>MACD!F2185</f>
        <v>-0.14308309585347015</v>
      </c>
      <c r="F2185" s="2">
        <f>'Moving Avg'!D2185</f>
        <v>3.5219800000000001</v>
      </c>
      <c r="G2185" s="2">
        <f>'Moving Avg'!F2185</f>
        <v>3.3372049999999995</v>
      </c>
      <c r="H2185" s="2">
        <f>'Moving Avg'!G2185</f>
        <v>2.8119860000000005</v>
      </c>
      <c r="I2185" s="2">
        <f>'Moving Avg'!H2185</f>
        <v>2.4084694999999994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</row>
    <row r="2186" spans="1:12" ht="13.5" x14ac:dyDescent="0.25">
      <c r="A2186" s="3">
        <f>RSI!A2186</f>
        <v>45488</v>
      </c>
      <c r="B2186" s="2">
        <f>RSI!B2186</f>
        <v>3.5996999999999999</v>
      </c>
      <c r="C2186" s="2">
        <f>RSI!I2186</f>
        <v>81.576600259659045</v>
      </c>
      <c r="D2186" s="2">
        <f>MACD!E2186</f>
        <v>-5.5192416066110361E-2</v>
      </c>
      <c r="E2186" s="2">
        <f>MACD!F2186</f>
        <v>-0.12550495989599819</v>
      </c>
      <c r="F2186" s="2">
        <f>'Moving Avg'!D2186</f>
        <v>3.5529199999999994</v>
      </c>
      <c r="G2186" s="2">
        <f>'Moving Avg'!F2186</f>
        <v>3.3693099999999996</v>
      </c>
      <c r="H2186" s="2">
        <f>'Moving Avg'!G2186</f>
        <v>2.8342920000000005</v>
      </c>
      <c r="I2186" s="2">
        <f>'Moving Avg'!H2186</f>
        <v>2.4160334999999988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</row>
    <row r="2187" spans="1:12" ht="13.5" x14ac:dyDescent="0.25">
      <c r="A2187" s="3">
        <f>RSI!A2187</f>
        <v>45489</v>
      </c>
      <c r="B2187" s="2">
        <f>RSI!B2187</f>
        <v>3.6240999999999999</v>
      </c>
      <c r="C2187" s="2">
        <f>RSI!I2187</f>
        <v>82.310483665302286</v>
      </c>
      <c r="D2187" s="2">
        <f>MACD!E2187</f>
        <v>-4.6704539430669545E-2</v>
      </c>
      <c r="E2187" s="2">
        <f>MACD!F2187</f>
        <v>-0.10974487580293248</v>
      </c>
      <c r="F2187" s="2">
        <f>'Moving Avg'!D2187</f>
        <v>3.5792600000000001</v>
      </c>
      <c r="G2187" s="2">
        <f>'Moving Avg'!F2187</f>
        <v>3.3978999999999999</v>
      </c>
      <c r="H2187" s="2">
        <f>'Moving Avg'!G2187</f>
        <v>2.8570860000000007</v>
      </c>
      <c r="I2187" s="2">
        <f>'Moving Avg'!H2187</f>
        <v>2.4235064999999985</v>
      </c>
      <c r="J2187" s="5" t="str">
        <f>OBV!F2187</f>
        <v>BEARISH</v>
      </c>
      <c r="K2187" s="5" t="str">
        <f>OBV!G2187</f>
        <v>NEUTRAL</v>
      </c>
      <c r="L2187" s="5" t="str">
        <f>OBV!H2187</f>
        <v>BEARISH DIVERGENCE</v>
      </c>
    </row>
    <row r="2188" spans="1:12" ht="13.5" x14ac:dyDescent="0.25">
      <c r="A2188" s="3">
        <f>RSI!A2188</f>
        <v>45490</v>
      </c>
      <c r="B2188" s="2">
        <f>RSI!B2188</f>
        <v>3.6240999999999999</v>
      </c>
      <c r="C2188" s="2">
        <f>RSI!I2188</f>
        <v>82.310483665302286</v>
      </c>
      <c r="D2188" s="2">
        <f>MACD!E2188</f>
        <v>-4.1055581503407268E-2</v>
      </c>
      <c r="E2188" s="2">
        <f>MACD!F2188</f>
        <v>-9.6007016943027448E-2</v>
      </c>
      <c r="F2188" s="2">
        <f>'Moving Avg'!D2188</f>
        <v>3.6065599999999995</v>
      </c>
      <c r="G2188" s="2">
        <f>'Moving Avg'!F2188</f>
        <v>3.4255449999999996</v>
      </c>
      <c r="H2188" s="2">
        <f>'Moving Avg'!G2188</f>
        <v>2.8801640000000011</v>
      </c>
      <c r="I2188" s="2">
        <f>'Moving Avg'!H2188</f>
        <v>2.430506499999999</v>
      </c>
      <c r="J2188" s="5" t="str">
        <f>OBV!F2188</f>
        <v>BEARISH</v>
      </c>
      <c r="K2188" s="5" t="str">
        <f>OBV!G2188</f>
        <v>NEUTRAL</v>
      </c>
      <c r="L2188" s="5" t="str">
        <f>OBV!H2188</f>
        <v>BEARISH DIVERGENCE</v>
      </c>
    </row>
    <row r="2189" spans="1:12" ht="13.5" x14ac:dyDescent="0.25">
      <c r="A2189" s="3">
        <f>RSI!A2189</f>
        <v>45491</v>
      </c>
      <c r="B2189" s="2">
        <f>RSI!B2189</f>
        <v>3.6385999999999998</v>
      </c>
      <c r="C2189" s="2">
        <f>RSI!I2189</f>
        <v>82.783154088456314</v>
      </c>
      <c r="D2189" s="2">
        <f>MACD!E2189</f>
        <v>-4.6715736044687262E-2</v>
      </c>
      <c r="E2189" s="2">
        <f>MACD!F2189</f>
        <v>-8.6148760763359408E-2</v>
      </c>
      <c r="F2189" s="2">
        <f>'Moving Avg'!D2189</f>
        <v>3.6240600000000001</v>
      </c>
      <c r="G2189" s="2">
        <f>'Moving Avg'!F2189</f>
        <v>3.4532049999999996</v>
      </c>
      <c r="H2189" s="2">
        <f>'Moving Avg'!G2189</f>
        <v>2.9037220000000015</v>
      </c>
      <c r="I2189" s="2">
        <f>'Moving Avg'!H2189</f>
        <v>2.4380049999999986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3.77</v>
      </c>
      <c r="C2190" s="2">
        <f>RSI!I2190</f>
        <v>86.344161563580087</v>
      </c>
      <c r="D2190" s="2">
        <f>MACD!E2190</f>
        <v>-5.379687437709002E-2</v>
      </c>
      <c r="E2190" s="2">
        <f>MACD!F2190</f>
        <v>-7.9678383486105536E-2</v>
      </c>
      <c r="F2190" s="2">
        <f>'Moving Avg'!D2190</f>
        <v>3.6513</v>
      </c>
      <c r="G2190" s="2">
        <f>'Moving Avg'!F2190</f>
        <v>3.4784449999999993</v>
      </c>
      <c r="H2190" s="2">
        <f>'Moving Avg'!G2190</f>
        <v>2.9303800000000013</v>
      </c>
      <c r="I2190" s="2">
        <f>'Moving Avg'!H2190</f>
        <v>2.4459474999999986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3.843</v>
      </c>
      <c r="C2191" s="2">
        <f>RSI!I2191</f>
        <v>87.847932368381763</v>
      </c>
      <c r="D2191" s="2">
        <f>MACD!E2191</f>
        <v>-6.7842816097609671E-2</v>
      </c>
      <c r="E2191" s="2">
        <f>MACD!F2191</f>
        <v>-7.731127000840636E-2</v>
      </c>
      <c r="F2191" s="2">
        <f>'Moving Avg'!D2191</f>
        <v>3.6999599999999999</v>
      </c>
      <c r="G2191" s="2">
        <f>'Moving Avg'!F2191</f>
        <v>3.5078100000000001</v>
      </c>
      <c r="H2191" s="2">
        <f>'Moving Avg'!G2191</f>
        <v>2.9584980000000001</v>
      </c>
      <c r="I2191" s="2">
        <f>'Moving Avg'!H2191</f>
        <v>2.4540654999999991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4.0570000000000004</v>
      </c>
      <c r="C2192" s="2">
        <f>RSI!I2192</f>
        <v>90.982753777506474</v>
      </c>
      <c r="D2192" s="2">
        <f>MACD!E2192</f>
        <v>-9.1169490481519233E-2</v>
      </c>
      <c r="E2192" s="2">
        <f>MACD!F2192</f>
        <v>-8.0082914103028938E-2</v>
      </c>
      <c r="F2192" s="2">
        <f>'Moving Avg'!D2192</f>
        <v>3.78654</v>
      </c>
      <c r="G2192" s="2">
        <f>'Moving Avg'!F2192</f>
        <v>3.5509499999999994</v>
      </c>
      <c r="H2192" s="2">
        <f>'Moving Avg'!G2192</f>
        <v>2.9927899999999998</v>
      </c>
      <c r="I2192" s="2">
        <f>'Moving Avg'!H2192</f>
        <v>2.463655999999999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3.9597000000000002</v>
      </c>
      <c r="C2193" s="2">
        <f>RSI!I2193</f>
        <v>80.779315425740151</v>
      </c>
      <c r="D2193" s="2">
        <f>MACD!E2193</f>
        <v>-0.10837164858308412</v>
      </c>
      <c r="E2193" s="2">
        <f>MACD!F2193</f>
        <v>-8.5740660999039986E-2</v>
      </c>
      <c r="F2193" s="2">
        <f>'Moving Avg'!D2193</f>
        <v>3.8536600000000001</v>
      </c>
      <c r="G2193" s="2">
        <f>'Moving Avg'!F2193</f>
        <v>3.582125</v>
      </c>
      <c r="H2193" s="2">
        <f>'Moving Avg'!G2193</f>
        <v>3.0232419999999998</v>
      </c>
      <c r="I2193" s="2">
        <f>'Moving Avg'!H2193</f>
        <v>2.4727599999999987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3.9889000000000001</v>
      </c>
      <c r="C2194" s="2">
        <f>RSI!I2194</f>
        <v>81.451593230681141</v>
      </c>
      <c r="D2194" s="2">
        <f>MACD!E2194</f>
        <v>-0.11838790751071349</v>
      </c>
      <c r="E2194" s="2">
        <f>MACD!F2194</f>
        <v>-9.2270110301374691E-2</v>
      </c>
      <c r="F2194" s="2">
        <f>'Moving Avg'!D2194</f>
        <v>3.9237200000000003</v>
      </c>
      <c r="G2194" s="2">
        <f>'Moving Avg'!F2194</f>
        <v>3.61192</v>
      </c>
      <c r="H2194" s="2">
        <f>'Moving Avg'!G2194</f>
        <v>3.054278</v>
      </c>
      <c r="I2194" s="2">
        <f>'Moving Avg'!H2194</f>
        <v>2.4818204999999991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3.9889000000000001</v>
      </c>
      <c r="C2195" s="2">
        <f>RSI!I2195</f>
        <v>81.451593230681141</v>
      </c>
      <c r="D2195" s="2">
        <f>MACD!E2195</f>
        <v>-0.11715235074448893</v>
      </c>
      <c r="E2195" s="2">
        <f>MACD!F2195</f>
        <v>-9.7246558389997545E-2</v>
      </c>
      <c r="F2195" s="2">
        <f>'Moving Avg'!D2195</f>
        <v>3.9675000000000002</v>
      </c>
      <c r="G2195" s="2">
        <f>'Moving Avg'!F2195</f>
        <v>3.6410049999999998</v>
      </c>
      <c r="H2195" s="2">
        <f>'Moving Avg'!G2195</f>
        <v>3.0853140000000003</v>
      </c>
      <c r="I2195" s="2">
        <f>'Moving Avg'!H2195</f>
        <v>2.4910704999999989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3.9597000000000002</v>
      </c>
      <c r="C2196" s="2">
        <f>RSI!I2196</f>
        <v>78.276329932403328</v>
      </c>
      <c r="D2196" s="2">
        <f>MACD!E2196</f>
        <v>-0.12197916694480337</v>
      </c>
      <c r="E2196" s="2">
        <f>MACD!F2196</f>
        <v>-0.10219308010095872</v>
      </c>
      <c r="F2196" s="2">
        <f>'Moving Avg'!D2196</f>
        <v>3.9908400000000008</v>
      </c>
      <c r="G2196" s="2">
        <f>'Moving Avg'!F2196</f>
        <v>3.6674499999999997</v>
      </c>
      <c r="H2196" s="2">
        <f>'Moving Avg'!G2196</f>
        <v>3.1171859999999998</v>
      </c>
      <c r="I2196" s="2">
        <f>'Moving Avg'!H2196</f>
        <v>2.5001744999999986</v>
      </c>
      <c r="J2196" s="5" t="str">
        <f>OBV!F2196</f>
        <v>BEARISH</v>
      </c>
      <c r="K2196" s="5" t="str">
        <f>OBV!G2196</f>
        <v>NEUTRAL</v>
      </c>
      <c r="L2196" s="5" t="str">
        <f>OBV!H2196</f>
        <v>BEARISH DIVERGENCE</v>
      </c>
    </row>
    <row r="2197" spans="1:12" ht="13.5" x14ac:dyDescent="0.25">
      <c r="A2197" s="3">
        <f>RSI!A2197</f>
        <v>45504</v>
      </c>
      <c r="B2197" s="2">
        <f>RSI!B2197</f>
        <v>3.7942999999999998</v>
      </c>
      <c r="C2197" s="2">
        <f>RSI!I2197</f>
        <v>63.238111493677899</v>
      </c>
      <c r="D2197" s="2">
        <f>MACD!E2197</f>
        <v>-0.11246765066932563</v>
      </c>
      <c r="E2197" s="2">
        <f>MACD!F2197</f>
        <v>-0.1042479942146321</v>
      </c>
      <c r="F2197" s="2">
        <f>'Moving Avg'!D2197</f>
        <v>3.9382999999999995</v>
      </c>
      <c r="G2197" s="2">
        <f>'Moving Avg'!F2197</f>
        <v>3.6858599999999995</v>
      </c>
      <c r="H2197" s="2">
        <f>'Moving Avg'!G2197</f>
        <v>3.1462239999999992</v>
      </c>
      <c r="I2197" s="2">
        <f>'Moving Avg'!H2197</f>
        <v>2.5084514999999983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3.8915999999999999</v>
      </c>
      <c r="C2198" s="2">
        <f>RSI!I2198</f>
        <v>67.226936564516024</v>
      </c>
      <c r="D2198" s="2">
        <f>MACD!E2198</f>
        <v>-0.11288093392165077</v>
      </c>
      <c r="E2198" s="2">
        <f>MACD!F2198</f>
        <v>-0.10597458215603583</v>
      </c>
      <c r="F2198" s="2">
        <f>'Moving Avg'!D2198</f>
        <v>3.9246799999999999</v>
      </c>
      <c r="G2198" s="2">
        <f>'Moving Avg'!F2198</f>
        <v>3.708899999999999</v>
      </c>
      <c r="H2198" s="2">
        <f>'Moving Avg'!G2198</f>
        <v>3.1772079999999994</v>
      </c>
      <c r="I2198" s="2">
        <f>'Moving Avg'!H2198</f>
        <v>2.5172149999999984</v>
      </c>
      <c r="J2198" s="5" t="str">
        <f>OBV!F2198</f>
        <v>BULLISH</v>
      </c>
      <c r="K2198" s="5" t="str">
        <f>OBV!G2198</f>
        <v>NEUTRAL</v>
      </c>
      <c r="L2198" s="5" t="str">
        <f>OBV!H2198</f>
        <v>BULLISH DIVERGENCE</v>
      </c>
    </row>
    <row r="2199" spans="1:12" ht="13.5" x14ac:dyDescent="0.25">
      <c r="A2199" s="3">
        <f>RSI!A2199</f>
        <v>45506</v>
      </c>
      <c r="B2199" s="2">
        <f>RSI!B2199</f>
        <v>3.8866999999999998</v>
      </c>
      <c r="C2199" s="2">
        <f>RSI!I2199</f>
        <v>66.833648946568204</v>
      </c>
      <c r="D2199" s="2">
        <f>MACD!E2199</f>
        <v>-0.11237303978690161</v>
      </c>
      <c r="E2199" s="2">
        <f>MACD!F2199</f>
        <v>-0.10725427368220899</v>
      </c>
      <c r="F2199" s="2">
        <f>'Moving Avg'!D2199</f>
        <v>3.9042400000000002</v>
      </c>
      <c r="G2199" s="2">
        <f>'Moving Avg'!F2199</f>
        <v>3.7340599999999995</v>
      </c>
      <c r="H2199" s="2">
        <f>'Moving Avg'!G2199</f>
        <v>3.2076199999999995</v>
      </c>
      <c r="I2199" s="2">
        <f>'Moving Avg'!H2199</f>
        <v>2.5259539999999983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3.9401999999999999</v>
      </c>
      <c r="C2200" s="2">
        <f>RSI!I2200</f>
        <v>68.968244875934261</v>
      </c>
      <c r="D2200" s="2">
        <f>MACD!E2200</f>
        <v>-9.7269441364668641E-2</v>
      </c>
      <c r="E2200" s="2">
        <f>MACD!F2200</f>
        <v>-0.10525730721870094</v>
      </c>
      <c r="F2200" s="2">
        <f>'Moving Avg'!D2200</f>
        <v>3.8944999999999999</v>
      </c>
      <c r="G2200" s="2">
        <f>'Moving Avg'!F2200</f>
        <v>3.7588200000000009</v>
      </c>
      <c r="H2200" s="2">
        <f>'Moving Avg'!G2200</f>
        <v>3.2398599999999993</v>
      </c>
      <c r="I2200" s="2">
        <f>'Moving Avg'!H2200</f>
        <v>2.5349604999999986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3.9354</v>
      </c>
      <c r="C2201" s="2">
        <f>RSI!I2201</f>
        <v>68.542011974033713</v>
      </c>
      <c r="D2201" s="2">
        <f>MACD!E2201</f>
        <v>-7.4680930448507432E-2</v>
      </c>
      <c r="E2201" s="2">
        <f>MACD!F2201</f>
        <v>-9.914203186466225E-2</v>
      </c>
      <c r="F2201" s="2">
        <f>'Moving Avg'!D2201</f>
        <v>3.88964</v>
      </c>
      <c r="G2201" s="2">
        <f>'Moving Avg'!F2201</f>
        <v>3.7833399999999999</v>
      </c>
      <c r="H2201" s="2">
        <f>'Moving Avg'!G2201</f>
        <v>3.2721919999999995</v>
      </c>
      <c r="I2201" s="2">
        <f>'Moving Avg'!H2201</f>
        <v>2.5439429999999983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3.9889000000000001</v>
      </c>
      <c r="C2202" s="2">
        <f>RSI!I2202</f>
        <v>70.714454719899152</v>
      </c>
      <c r="D2202" s="2">
        <f>MACD!E2202</f>
        <v>-2.8225191919338144E-2</v>
      </c>
      <c r="E2202" s="2">
        <f>MACD!F2202</f>
        <v>-8.4958663875597432E-2</v>
      </c>
      <c r="F2202" s="2">
        <f>'Moving Avg'!D2202</f>
        <v>3.9285599999999996</v>
      </c>
      <c r="G2202" s="2">
        <f>'Moving Avg'!F2202</f>
        <v>3.8081650000000002</v>
      </c>
      <c r="H2202" s="2">
        <f>'Moving Avg'!G2202</f>
        <v>3.3048379999999997</v>
      </c>
      <c r="I2202" s="2">
        <f>'Moving Avg'!H2202</f>
        <v>2.5531929999999985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4.0132000000000003</v>
      </c>
      <c r="C2203" s="2">
        <f>RSI!I2203</f>
        <v>71.671384183084115</v>
      </c>
      <c r="D2203" s="2">
        <f>MACD!E2203</f>
        <v>-7.4997535626457612E-3</v>
      </c>
      <c r="E2203" s="2">
        <f>MACD!F2203</f>
        <v>-6.94668818130071E-2</v>
      </c>
      <c r="F2203" s="2">
        <f>'Moving Avg'!D2203</f>
        <v>3.9528800000000004</v>
      </c>
      <c r="G2203" s="2">
        <f>'Moving Avg'!F2203</f>
        <v>3.8344449999999997</v>
      </c>
      <c r="H2203" s="2">
        <f>'Moving Avg'!G2203</f>
        <v>3.3387259999999999</v>
      </c>
      <c r="I2203" s="2">
        <f>'Moving Avg'!H2203</f>
        <v>2.5624934999999982</v>
      </c>
      <c r="J2203" s="5" t="str">
        <f>OBV!F2203</f>
        <v>BEARISH</v>
      </c>
      <c r="K2203" s="5" t="str">
        <f>OBV!G2203</f>
        <v>NEUTRAL</v>
      </c>
      <c r="L2203" s="5" t="str">
        <f>OBV!H2203</f>
        <v>BEARISH DIVERGENCE</v>
      </c>
    </row>
    <row r="2204" spans="1:12" ht="13.5" x14ac:dyDescent="0.25">
      <c r="A2204" s="3">
        <f>RSI!A2204</f>
        <v>45513</v>
      </c>
      <c r="B2204" s="2">
        <f>RSI!B2204</f>
        <v>3.9062000000000001</v>
      </c>
      <c r="C2204" s="2">
        <f>RSI!I2204</f>
        <v>62.055886199608608</v>
      </c>
      <c r="D2204" s="2">
        <f>MACD!E2204</f>
        <v>2.0632139777356784E-2</v>
      </c>
      <c r="E2204" s="2">
        <f>MACD!F2204</f>
        <v>-5.1447077494934323E-2</v>
      </c>
      <c r="F2204" s="2">
        <f>'Moving Avg'!D2204</f>
        <v>3.9567800000000006</v>
      </c>
      <c r="G2204" s="2">
        <f>'Moving Avg'!F2204</f>
        <v>3.852199999999999</v>
      </c>
      <c r="H2204" s="2">
        <f>'Moving Avg'!G2204</f>
        <v>3.3697179999999998</v>
      </c>
      <c r="I2204" s="2">
        <f>'Moving Avg'!H2204</f>
        <v>2.5713299999999988</v>
      </c>
      <c r="J2204" s="5" t="str">
        <f>OBV!F2204</f>
        <v>BEARISH</v>
      </c>
      <c r="K2204" s="5" t="str">
        <f>OBV!G2204</f>
        <v>NEUTRAL</v>
      </c>
      <c r="L2204" s="5" t="str">
        <f>OBV!H2204</f>
        <v>BEARISH DIVERGENCE</v>
      </c>
    </row>
    <row r="2205" spans="1:12" ht="13.5" x14ac:dyDescent="0.25">
      <c r="A2205" s="3">
        <f>RSI!A2205</f>
        <v>45516</v>
      </c>
      <c r="B2205" s="2">
        <f>RSI!B2205</f>
        <v>3.843</v>
      </c>
      <c r="C2205" s="2">
        <f>RSI!I2205</f>
        <v>57.176537820535465</v>
      </c>
      <c r="D2205" s="2">
        <f>MACD!E2205</f>
        <v>4.8061604476477005E-2</v>
      </c>
      <c r="E2205" s="2">
        <f>MACD!F2205</f>
        <v>-3.1545341100652061E-2</v>
      </c>
      <c r="F2205" s="2">
        <f>'Moving Avg'!D2205</f>
        <v>3.9373400000000003</v>
      </c>
      <c r="G2205" s="2">
        <f>'Moving Avg'!F2205</f>
        <v>3.8626599999999995</v>
      </c>
      <c r="H2205" s="2">
        <f>'Moving Avg'!G2205</f>
        <v>3.3987819999999993</v>
      </c>
      <c r="I2205" s="2">
        <f>'Moving Avg'!H2205</f>
        <v>2.5796609999999989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3.843</v>
      </c>
      <c r="C2206" s="2">
        <f>RSI!I2206</f>
        <v>57.176537820535472</v>
      </c>
      <c r="D2206" s="2">
        <f>MACD!E2206</f>
        <v>6.6174585599987346E-2</v>
      </c>
      <c r="E2206" s="2">
        <f>MACD!F2206</f>
        <v>-1.200135576052418E-2</v>
      </c>
      <c r="F2206" s="2">
        <f>'Moving Avg'!D2206</f>
        <v>3.91886</v>
      </c>
      <c r="G2206" s="2">
        <f>'Moving Avg'!F2206</f>
        <v>3.874825</v>
      </c>
      <c r="H2206" s="2">
        <f>'Moving Avg'!G2206</f>
        <v>3.4264279999999991</v>
      </c>
      <c r="I2206" s="2">
        <f>'Moving Avg'!H2206</f>
        <v>2.5879919999999981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3.8915999999999999</v>
      </c>
      <c r="C2207" s="2">
        <f>RSI!I2207</f>
        <v>59.982714606114087</v>
      </c>
      <c r="D2207" s="2">
        <f>MACD!E2207</f>
        <v>5.1895302028948542E-2</v>
      </c>
      <c r="E2207" s="2">
        <f>MACD!F2207</f>
        <v>7.7797579737036437E-4</v>
      </c>
      <c r="F2207" s="2">
        <f>'Moving Avg'!D2207</f>
        <v>3.8994</v>
      </c>
      <c r="G2207" s="2">
        <f>'Moving Avg'!F2207</f>
        <v>3.8881999999999999</v>
      </c>
      <c r="H2207" s="2">
        <f>'Moving Avg'!G2207</f>
        <v>3.4550459999999998</v>
      </c>
      <c r="I2207" s="2">
        <f>'Moving Avg'!H2207</f>
        <v>2.5965184999999984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3.9401999999999999</v>
      </c>
      <c r="C2208" s="2">
        <f>RSI!I2208</f>
        <v>62.620567874304605</v>
      </c>
      <c r="D2208" s="2">
        <f>MACD!E2208</f>
        <v>5.0376828552733954E-2</v>
      </c>
      <c r="E2208" s="2">
        <f>MACD!F2208</f>
        <v>1.0697746348443083E-2</v>
      </c>
      <c r="F2208" s="2">
        <f>'Moving Avg'!D2208</f>
        <v>3.8847999999999998</v>
      </c>
      <c r="G2208" s="2">
        <f>'Moving Avg'!F2208</f>
        <v>3.9040050000000002</v>
      </c>
      <c r="H2208" s="2">
        <f>'Moving Avg'!G2208</f>
        <v>3.4846360000000001</v>
      </c>
      <c r="I2208" s="2">
        <f>'Moving Avg'!H2208</f>
        <v>2.6054539999999986</v>
      </c>
      <c r="J2208" s="5" t="str">
        <f>OBV!F2208</f>
        <v>BULLISH</v>
      </c>
      <c r="K2208" s="5" t="str">
        <f>OBV!G2208</f>
        <v>NEUTRAL</v>
      </c>
      <c r="L2208" s="5" t="str">
        <f>OBV!H2208</f>
        <v>BULLISH DIVERGENCE</v>
      </c>
    </row>
    <row r="2209" spans="1:12" ht="13.5" x14ac:dyDescent="0.25">
      <c r="A2209" s="3">
        <f>RSI!A2209</f>
        <v>45523</v>
      </c>
      <c r="B2209" s="2">
        <f>RSI!B2209</f>
        <v>3.9401999999999999</v>
      </c>
      <c r="C2209" s="2">
        <f>RSI!I2209</f>
        <v>62.620567874304605</v>
      </c>
      <c r="D2209" s="2">
        <f>MACD!E2209</f>
        <v>4.7305354136295108E-2</v>
      </c>
      <c r="E2209" s="2">
        <f>MACD!F2209</f>
        <v>1.8019267906013488E-2</v>
      </c>
      <c r="F2209" s="2">
        <f>'Moving Avg'!D2209</f>
        <v>3.8916000000000004</v>
      </c>
      <c r="G2209" s="2">
        <f>'Moving Avg'!F2209</f>
        <v>3.9190850000000004</v>
      </c>
      <c r="H2209" s="2">
        <f>'Moving Avg'!G2209</f>
        <v>3.5142259999999998</v>
      </c>
      <c r="I2209" s="2">
        <f>'Moving Avg'!H2209</f>
        <v>2.6143894999999988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3.9401999999999999</v>
      </c>
      <c r="C2210" s="2">
        <f>RSI!I2210</f>
        <v>62.620567874304598</v>
      </c>
      <c r="D2210" s="2">
        <f>MACD!E2210</f>
        <v>5.198091857770315E-2</v>
      </c>
      <c r="E2210" s="2">
        <f>MACD!F2210</f>
        <v>2.4811598040351421E-2</v>
      </c>
      <c r="F2210" s="2">
        <f>'Moving Avg'!D2210</f>
        <v>3.9110400000000007</v>
      </c>
      <c r="G2210" s="2">
        <f>'Moving Avg'!F2210</f>
        <v>3.9275950000000011</v>
      </c>
      <c r="H2210" s="2">
        <f>'Moving Avg'!G2210</f>
        <v>3.5438160000000001</v>
      </c>
      <c r="I2210" s="2">
        <f>'Moving Avg'!H2210</f>
        <v>2.6233249999999986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3.9401999999999999</v>
      </c>
      <c r="C2211" s="2">
        <f>RSI!I2211</f>
        <v>62.620567874304605</v>
      </c>
      <c r="D2211" s="2">
        <f>MACD!E2211</f>
        <v>5.4313273412678775E-2</v>
      </c>
      <c r="E2211" s="2">
        <f>MACD!F2211</f>
        <v>3.0711933114816896E-2</v>
      </c>
      <c r="F2211" s="2">
        <f>'Moving Avg'!D2211</f>
        <v>3.9304800000000002</v>
      </c>
      <c r="G2211" s="2">
        <f>'Moving Avg'!F2211</f>
        <v>3.9324550000000009</v>
      </c>
      <c r="H2211" s="2">
        <f>'Moving Avg'!G2211</f>
        <v>3.5724580000000001</v>
      </c>
      <c r="I2211" s="2">
        <f>'Moving Avg'!H2211</f>
        <v>2.6320944999999982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3.8915999999999999</v>
      </c>
      <c r="C2212" s="2">
        <f>RSI!I2212</f>
        <v>57.520624700349678</v>
      </c>
      <c r="D2212" s="2">
        <f>MACD!E2212</f>
        <v>6.7297730637657871E-2</v>
      </c>
      <c r="E2212" s="2">
        <f>MACD!F2212</f>
        <v>3.8029092619385092E-2</v>
      </c>
      <c r="F2212" s="2">
        <f>'Moving Avg'!D2212</f>
        <v>3.9304800000000002</v>
      </c>
      <c r="G2212" s="2">
        <f>'Moving Avg'!F2212</f>
        <v>3.924185</v>
      </c>
      <c r="H2212" s="2">
        <f>'Moving Avg'!G2212</f>
        <v>3.5971940000000004</v>
      </c>
      <c r="I2212" s="2">
        <f>'Moving Avg'!H2212</f>
        <v>2.6405499999999984</v>
      </c>
      <c r="J2212" s="5" t="str">
        <f>OBV!F2212</f>
        <v>BULLISH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45527</v>
      </c>
      <c r="B2213" s="2">
        <f>RSI!B2213</f>
        <v>3.8915999999999999</v>
      </c>
      <c r="C2213" s="2">
        <f>RSI!I2213</f>
        <v>57.520624700349671</v>
      </c>
      <c r="D2213" s="2">
        <f>MACD!E2213</f>
        <v>8.1551106177026433E-2</v>
      </c>
      <c r="E2213" s="2">
        <f>MACD!F2213</f>
        <v>4.6733495330913366E-2</v>
      </c>
      <c r="F2213" s="2">
        <f>'Moving Avg'!D2213</f>
        <v>3.92076</v>
      </c>
      <c r="G2213" s="2">
        <f>'Moving Avg'!F2213</f>
        <v>3.9207799999999997</v>
      </c>
      <c r="H2213" s="2">
        <f>'Moving Avg'!G2213</f>
        <v>3.6200380000000005</v>
      </c>
      <c r="I2213" s="2">
        <f>'Moving Avg'!H2213</f>
        <v>2.6491474999999984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45530</v>
      </c>
      <c r="B2214" s="2">
        <f>RSI!B2214</f>
        <v>3.9354</v>
      </c>
      <c r="C2214" s="2">
        <f>RSI!I2214</f>
        <v>60.853000865682034</v>
      </c>
      <c r="D2214" s="2">
        <f>MACD!E2214</f>
        <v>7.3468695489329328E-2</v>
      </c>
      <c r="E2214" s="2">
        <f>MACD!F2214</f>
        <v>5.2080535362596561E-2</v>
      </c>
      <c r="F2214" s="2">
        <f>'Moving Avg'!D2214</f>
        <v>3.9198</v>
      </c>
      <c r="G2214" s="2">
        <f>'Moving Avg'!F2214</f>
        <v>3.9181049999999993</v>
      </c>
      <c r="H2214" s="2">
        <f>'Moving Avg'!G2214</f>
        <v>3.6429060000000004</v>
      </c>
      <c r="I2214" s="2">
        <f>'Moving Avg'!H2214</f>
        <v>2.6579639999999984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</row>
    <row r="2215" spans="1:12" ht="13.5" x14ac:dyDescent="0.25">
      <c r="A2215" s="3">
        <f>RSI!A2215</f>
        <v>45531</v>
      </c>
      <c r="B2215" s="2">
        <f>RSI!B2215</f>
        <v>3.8915999999999999</v>
      </c>
      <c r="C2215" s="2">
        <f>RSI!I2215</f>
        <v>56.112540565174044</v>
      </c>
      <c r="D2215" s="2">
        <f>MACD!E2215</f>
        <v>5.9487676340970186E-2</v>
      </c>
      <c r="E2215" s="2">
        <f>MACD!F2215</f>
        <v>5.3561963558271287E-2</v>
      </c>
      <c r="F2215" s="2">
        <f>'Moving Avg'!D2215</f>
        <v>3.9100799999999998</v>
      </c>
      <c r="G2215" s="2">
        <f>'Moving Avg'!F2215</f>
        <v>3.9132399999999992</v>
      </c>
      <c r="H2215" s="2">
        <f>'Moving Avg'!G2215</f>
        <v>3.6620580000000005</v>
      </c>
      <c r="I2215" s="2">
        <f>'Moving Avg'!H2215</f>
        <v>2.6663249999999987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3.9304999999999999</v>
      </c>
      <c r="C2216" s="2">
        <f>RSI!I2216</f>
        <v>59.155735473893536</v>
      </c>
      <c r="D2216" s="2">
        <f>MACD!E2216</f>
        <v>4.4420636537088054E-2</v>
      </c>
      <c r="E2216" s="2">
        <f>MACD!F2216</f>
        <v>5.1733698154034641E-2</v>
      </c>
      <c r="F2216" s="2">
        <f>'Moving Avg'!D2216</f>
        <v>3.9081400000000004</v>
      </c>
      <c r="G2216" s="2">
        <f>'Moving Avg'!F2216</f>
        <v>3.9117799999999989</v>
      </c>
      <c r="H2216" s="2">
        <f>'Moving Avg'!G2216</f>
        <v>3.6815160000000002</v>
      </c>
      <c r="I2216" s="2">
        <f>'Moving Avg'!H2216</f>
        <v>2.6748804999999987</v>
      </c>
      <c r="J2216" s="5" t="str">
        <f>OBV!F2216</f>
        <v>BULLISH</v>
      </c>
      <c r="K2216" s="5" t="str">
        <f>OBV!G2216</f>
        <v>NEUTRAL</v>
      </c>
      <c r="L2216" s="5" t="str">
        <f>OBV!H2216</f>
        <v>BULLISH DIVERGENCE</v>
      </c>
    </row>
    <row r="2217" spans="1:12" ht="13.5" x14ac:dyDescent="0.25">
      <c r="A2217" s="3">
        <f>RSI!A2217</f>
        <v>45533</v>
      </c>
      <c r="B2217" s="2">
        <f>RSI!B2217</f>
        <v>3.9354</v>
      </c>
      <c r="C2217" s="2">
        <f>RSI!I2217</f>
        <v>59.536350161595223</v>
      </c>
      <c r="D2217" s="2">
        <f>MACD!E2217</f>
        <v>3.8226566758694958E-2</v>
      </c>
      <c r="E2217" s="2">
        <f>MACD!F2217</f>
        <v>4.9032271874966706E-2</v>
      </c>
      <c r="F2217" s="2">
        <f>'Moving Avg'!D2217</f>
        <v>3.9169000000000005</v>
      </c>
      <c r="G2217" s="2">
        <f>'Moving Avg'!F2217</f>
        <v>3.9188349999999987</v>
      </c>
      <c r="H2217" s="2">
        <f>'Moving Avg'!G2217</f>
        <v>3.6991780000000007</v>
      </c>
      <c r="I2217" s="2">
        <f>'Moving Avg'!H2217</f>
        <v>2.6835314999999986</v>
      </c>
      <c r="J2217" s="5" t="str">
        <f>OBV!F2217</f>
        <v>BULLISH</v>
      </c>
      <c r="K2217" s="5" t="str">
        <f>OBV!G2217</f>
        <v>NEUTRAL</v>
      </c>
      <c r="L2217" s="5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3.9354</v>
      </c>
      <c r="C2218" s="2">
        <f>RSI!I2218</f>
        <v>59.536350161595223</v>
      </c>
      <c r="D2218" s="2">
        <f>MACD!E2218</f>
        <v>3.9915810473530211E-2</v>
      </c>
      <c r="E2218" s="2">
        <f>MACD!F2218</f>
        <v>4.7208979594679408E-2</v>
      </c>
      <c r="F2218" s="2">
        <f>'Moving Avg'!D2218</f>
        <v>3.9256599999999997</v>
      </c>
      <c r="G2218" s="2">
        <f>'Moving Avg'!F2218</f>
        <v>3.9210249999999989</v>
      </c>
      <c r="H2218" s="2">
        <f>'Moving Avg'!G2218</f>
        <v>3.7164620000000004</v>
      </c>
      <c r="I2218" s="2">
        <f>'Moving Avg'!H2218</f>
        <v>2.6920879999999983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3.9889000000000001</v>
      </c>
      <c r="C2219" s="2">
        <f>RSI!I2219</f>
        <v>63.807106875845179</v>
      </c>
      <c r="D2219" s="2">
        <f>MACD!E2219</f>
        <v>3.6876148877193149E-2</v>
      </c>
      <c r="E2219" s="2">
        <f>MACD!F2219</f>
        <v>4.5142413451182153E-2</v>
      </c>
      <c r="F2219" s="2">
        <f>'Moving Avg'!D2219</f>
        <v>3.9363599999999996</v>
      </c>
      <c r="G2219" s="2">
        <f>'Moving Avg'!F2219</f>
        <v>3.9261349999999995</v>
      </c>
      <c r="H2219" s="2">
        <f>'Moving Avg'!G2219</f>
        <v>3.7345320000000002</v>
      </c>
      <c r="I2219" s="2">
        <f>'Moving Avg'!H2219</f>
        <v>2.7009119999999984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4.0861999999999998</v>
      </c>
      <c r="C2220" s="2">
        <f>RSI!I2220</f>
        <v>70.007227437328368</v>
      </c>
      <c r="D2220" s="2">
        <f>MACD!E2220</f>
        <v>2.6312013451262661E-2</v>
      </c>
      <c r="E2220" s="2">
        <f>MACD!F2220</f>
        <v>4.1376333451198261E-2</v>
      </c>
      <c r="F2220" s="2">
        <f>'Moving Avg'!D2220</f>
        <v>3.9752799999999993</v>
      </c>
      <c r="G2220" s="2">
        <f>'Moving Avg'!F2220</f>
        <v>3.9334350000000002</v>
      </c>
      <c r="H2220" s="2">
        <f>'Moving Avg'!G2220</f>
        <v>3.7509519999999998</v>
      </c>
      <c r="I2220" s="2">
        <f>'Moving Avg'!H2220</f>
        <v>2.7101749999999978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</row>
    <row r="2221" spans="1:12" ht="13.5" x14ac:dyDescent="0.25">
      <c r="A2221" s="3">
        <f>RSI!A2221</f>
        <v>45539</v>
      </c>
      <c r="B2221" s="2">
        <f>RSI!B2221</f>
        <v>4.0910000000000002</v>
      </c>
      <c r="C2221" s="2">
        <f>RSI!I2221</f>
        <v>70.277730312159662</v>
      </c>
      <c r="D2221" s="2">
        <f>MACD!E2221</f>
        <v>1.5716043947171521E-2</v>
      </c>
      <c r="E2221" s="2">
        <f>MACD!F2221</f>
        <v>3.6244275550392911E-2</v>
      </c>
      <c r="F2221" s="2">
        <f>'Moving Avg'!D2221</f>
        <v>4.0073799999999995</v>
      </c>
      <c r="G2221" s="2">
        <f>'Moving Avg'!F2221</f>
        <v>3.9412149999999997</v>
      </c>
      <c r="H2221" s="2">
        <f>'Moving Avg'!G2221</f>
        <v>3.767658</v>
      </c>
      <c r="I2221" s="2">
        <f>'Moving Avg'!H2221</f>
        <v>2.7192729999999976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3.9889000000000001</v>
      </c>
      <c r="C2222" s="2">
        <f>RSI!I2222</f>
        <v>58.244565416690875</v>
      </c>
      <c r="D2222" s="2">
        <f>MACD!E2222</f>
        <v>5.6027795898678789E-3</v>
      </c>
      <c r="E2222" s="2">
        <f>MACD!F2222</f>
        <v>3.0115976358287905E-2</v>
      </c>
      <c r="F2222" s="2">
        <f>'Moving Avg'!D2222</f>
        <v>4.0180800000000003</v>
      </c>
      <c r="G2222" s="2">
        <f>'Moving Avg'!F2222</f>
        <v>3.9412149999999997</v>
      </c>
      <c r="H2222" s="2">
        <f>'Moving Avg'!G2222</f>
        <v>3.7835520000000002</v>
      </c>
      <c r="I2222" s="2">
        <f>'Moving Avg'!H2222</f>
        <v>2.727860499999998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3.9792000000000001</v>
      </c>
      <c r="C2223" s="2">
        <f>RSI!I2223</f>
        <v>57.241784680890277</v>
      </c>
      <c r="D2223" s="2">
        <f>MACD!E2223</f>
        <v>-2.7748808563377025E-3</v>
      </c>
      <c r="E2223" s="2">
        <f>MACD!F2223</f>
        <v>2.3537804915362785E-2</v>
      </c>
      <c r="F2223" s="2">
        <f>'Moving Avg'!D2223</f>
        <v>4.02684</v>
      </c>
      <c r="G2223" s="2">
        <f>'Moving Avg'!F2223</f>
        <v>3.9395150000000001</v>
      </c>
      <c r="H2223" s="2">
        <f>'Moving Avg'!G2223</f>
        <v>3.7964120000000001</v>
      </c>
      <c r="I2223" s="2">
        <f>'Moving Avg'!H2223</f>
        <v>2.7363994999999979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3.9792000000000001</v>
      </c>
      <c r="C2224" s="2">
        <f>RSI!I2224</f>
        <v>57.241784680890277</v>
      </c>
      <c r="D2224" s="2">
        <f>MACD!E2224</f>
        <v>-3.5667814240905038E-3</v>
      </c>
      <c r="E2224" s="2">
        <f>MACD!F2224</f>
        <v>1.8116887647472126E-2</v>
      </c>
      <c r="F2224" s="2">
        <f>'Moving Avg'!D2224</f>
        <v>4.0248999999999997</v>
      </c>
      <c r="G2224" s="2">
        <f>'Moving Avg'!F2224</f>
        <v>3.9431650000000005</v>
      </c>
      <c r="H2224" s="2">
        <f>'Moving Avg'!G2224</f>
        <v>3.8081360000000002</v>
      </c>
      <c r="I2224" s="2">
        <f>'Moving Avg'!H2224</f>
        <v>2.7449384999999977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</row>
    <row r="2225" spans="1:12" ht="13.5" x14ac:dyDescent="0.25">
      <c r="A2225" s="3">
        <f>RSI!A2225</f>
        <v>45545</v>
      </c>
      <c r="B2225" s="2">
        <f>RSI!B2225</f>
        <v>4.0618999999999996</v>
      </c>
      <c r="C2225" s="2">
        <f>RSI!I2225</f>
        <v>63.461915160037989</v>
      </c>
      <c r="D2225" s="2">
        <f>MACD!E2225</f>
        <v>-1.7510102023622132E-2</v>
      </c>
      <c r="E2225" s="2">
        <f>MACD!F2225</f>
        <v>1.0991489713253276E-2</v>
      </c>
      <c r="F2225" s="2">
        <f>'Moving Avg'!D2225</f>
        <v>4.0200399999999998</v>
      </c>
      <c r="G2225" s="2">
        <f>'Moving Avg'!F2225</f>
        <v>3.9541100000000009</v>
      </c>
      <c r="H2225" s="2">
        <f>'Moving Avg'!G2225</f>
        <v>3.8212299999999999</v>
      </c>
      <c r="I2225" s="2">
        <f>'Moving Avg'!H2225</f>
        <v>2.7538909999999981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</row>
    <row r="2226" spans="1:12" ht="13.5" x14ac:dyDescent="0.25">
      <c r="A2226" s="3">
        <f>RSI!A2226</f>
        <v>45546</v>
      </c>
      <c r="B2226" s="2">
        <f>RSI!B2226</f>
        <v>4.0618999999999996</v>
      </c>
      <c r="C2226" s="2">
        <f>RSI!I2226</f>
        <v>63.461915160037989</v>
      </c>
      <c r="D2226" s="2">
        <f>MACD!E2226</f>
        <v>-2.419093608851286E-2</v>
      </c>
      <c r="E2226" s="2">
        <f>MACD!F2226</f>
        <v>3.9550045529000485E-3</v>
      </c>
      <c r="F2226" s="2">
        <f>'Moving Avg'!D2226</f>
        <v>4.0142199999999999</v>
      </c>
      <c r="G2226" s="2">
        <f>'Moving Avg'!F2226</f>
        <v>3.9650550000000004</v>
      </c>
      <c r="H2226" s="2">
        <f>'Moving Avg'!G2226</f>
        <v>3.8338519999999998</v>
      </c>
      <c r="I2226" s="2">
        <f>'Moving Avg'!H2226</f>
        <v>2.7627724999999983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4.0618999999999996</v>
      </c>
      <c r="C2227" s="2">
        <f>RSI!I2227</f>
        <v>63.461915160037989</v>
      </c>
      <c r="D2227" s="2">
        <f>MACD!E2227</f>
        <v>-2.9893117352019605E-2</v>
      </c>
      <c r="E2227" s="2">
        <f>MACD!F2227</f>
        <v>-2.8146198280838823E-3</v>
      </c>
      <c r="F2227" s="2">
        <f>'Moving Avg'!D2227</f>
        <v>4.0288200000000005</v>
      </c>
      <c r="G2227" s="2">
        <f>'Moving Avg'!F2227</f>
        <v>3.9735699999999996</v>
      </c>
      <c r="H2227" s="2">
        <f>'Moving Avg'!G2227</f>
        <v>3.8465680000000004</v>
      </c>
      <c r="I2227" s="2">
        <f>'Moving Avg'!H2227</f>
        <v>2.7716539999999985</v>
      </c>
      <c r="J2227" s="5" t="str">
        <f>OBV!F2227</f>
        <v>BEARISH</v>
      </c>
      <c r="K2227" s="5" t="str">
        <f>OBV!G2227</f>
        <v>NEUTRAL</v>
      </c>
      <c r="L2227" s="5" t="str">
        <f>OBV!H2227</f>
        <v>BEARISH DIVERGENCE</v>
      </c>
    </row>
    <row r="2228" spans="1:12" ht="13.5" x14ac:dyDescent="0.25">
      <c r="A2228" s="3">
        <f>RSI!A2228</f>
        <v>45548</v>
      </c>
      <c r="B2228" s="2">
        <f>RSI!B2228</f>
        <v>4.0472999999999999</v>
      </c>
      <c r="C2228" s="2">
        <f>RSI!I2228</f>
        <v>61.489570621990779</v>
      </c>
      <c r="D2228" s="2">
        <f>MACD!E2228</f>
        <v>-3.4380089939074487E-2</v>
      </c>
      <c r="E2228" s="2">
        <f>MACD!F2228</f>
        <v>-9.1277138502820036E-3</v>
      </c>
      <c r="F2228" s="2">
        <f>'Moving Avg'!D2228</f>
        <v>4.04244</v>
      </c>
      <c r="G2228" s="2">
        <f>'Moving Avg'!F2228</f>
        <v>3.9789249999999994</v>
      </c>
      <c r="H2228" s="2">
        <f>'Moving Avg'!G2228</f>
        <v>3.8588980000000004</v>
      </c>
      <c r="I2228" s="2">
        <f>'Moving Avg'!H2228</f>
        <v>2.7804624999999987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4.0374999999999996</v>
      </c>
      <c r="C2229" s="2">
        <f>RSI!I2229</f>
        <v>60.138493757330352</v>
      </c>
      <c r="D2229" s="2">
        <f>MACD!E2229</f>
        <v>-2.9822246923928653E-2</v>
      </c>
      <c r="E2229" s="2">
        <f>MACD!F2229</f>
        <v>-1.3266620465011335E-2</v>
      </c>
      <c r="F2229" s="2">
        <f>'Moving Avg'!D2229</f>
        <v>4.0541</v>
      </c>
      <c r="G2229" s="2">
        <f>'Moving Avg'!F2229</f>
        <v>3.9837899999999991</v>
      </c>
      <c r="H2229" s="2">
        <f>'Moving Avg'!G2229</f>
        <v>3.8719779999999999</v>
      </c>
      <c r="I2229" s="2">
        <f>'Moving Avg'!H2229</f>
        <v>2.7892219999999992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4.0374999999999996</v>
      </c>
      <c r="C2230" s="2">
        <f>RSI!I2230</f>
        <v>60.138493757330352</v>
      </c>
      <c r="D2230" s="2">
        <f>MACD!E2230</f>
        <v>-1.1496048015493532E-2</v>
      </c>
      <c r="E2230" s="2">
        <f>MACD!F2230</f>
        <v>-1.2912505975107775E-2</v>
      </c>
      <c r="F2230" s="2">
        <f>'Moving Avg'!D2230</f>
        <v>4.04922</v>
      </c>
      <c r="G2230" s="2">
        <f>'Moving Avg'!F2230</f>
        <v>3.9886550000000001</v>
      </c>
      <c r="H2230" s="2">
        <f>'Moving Avg'!G2230</f>
        <v>3.8838280000000003</v>
      </c>
      <c r="I2230" s="2">
        <f>'Moving Avg'!H2230</f>
        <v>2.7981939999999992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</row>
    <row r="2231" spans="1:12" ht="13.5" x14ac:dyDescent="0.25">
      <c r="A2231" s="3">
        <f>RSI!A2231</f>
        <v>45553</v>
      </c>
      <c r="B2231" s="2">
        <f>RSI!B2231</f>
        <v>4.0374999999999996</v>
      </c>
      <c r="C2231" s="2">
        <f>RSI!I2231</f>
        <v>60.138493757330352</v>
      </c>
      <c r="D2231" s="2">
        <f>MACD!E2231</f>
        <v>4.2865414200670138E-3</v>
      </c>
      <c r="E2231" s="2">
        <f>MACD!F2231</f>
        <v>-9.4726964960728192E-3</v>
      </c>
      <c r="F2231" s="2">
        <f>'Moving Avg'!D2231</f>
        <v>4.04434</v>
      </c>
      <c r="G2231" s="2">
        <f>'Moving Avg'!F2231</f>
        <v>3.9935199999999993</v>
      </c>
      <c r="H2231" s="2">
        <f>'Moving Avg'!G2231</f>
        <v>3.8956779999999998</v>
      </c>
      <c r="I2231" s="2">
        <f>'Moving Avg'!H2231</f>
        <v>2.8070244999999994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3.8915999999999999</v>
      </c>
      <c r="C2232" s="2">
        <f>RSI!I2232</f>
        <v>42.6948458188091</v>
      </c>
      <c r="D2232" s="2">
        <f>MACD!E2232</f>
        <v>1.2312370277898665E-2</v>
      </c>
      <c r="E2232" s="2">
        <f>MACD!F2232</f>
        <v>-5.1156831412785229E-3</v>
      </c>
      <c r="F2232" s="2">
        <f>'Moving Avg'!D2232</f>
        <v>4.0102799999999998</v>
      </c>
      <c r="G2232" s="2">
        <f>'Moving Avg'!F2232</f>
        <v>3.9935199999999993</v>
      </c>
      <c r="H2232" s="2">
        <f>'Moving Avg'!G2232</f>
        <v>3.9036619999999997</v>
      </c>
      <c r="I2232" s="2">
        <f>'Moving Avg'!H2232</f>
        <v>2.815007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3.9889000000000001</v>
      </c>
      <c r="C2233" s="2">
        <f>RSI!I2233</f>
        <v>52.57444678063159</v>
      </c>
      <c r="D2233" s="2">
        <f>MACD!E2233</f>
        <v>1.0869217727448532E-2</v>
      </c>
      <c r="E2233" s="2">
        <f>MACD!F2233</f>
        <v>-1.9187029675331118E-3</v>
      </c>
      <c r="F2233" s="2">
        <f>'Moving Avg'!D2233</f>
        <v>3.9985999999999997</v>
      </c>
      <c r="G2233" s="2">
        <f>'Moving Avg'!F2233</f>
        <v>3.9983849999999999</v>
      </c>
      <c r="H2233" s="2">
        <f>'Moving Avg'!G2233</f>
        <v>3.9136879999999996</v>
      </c>
      <c r="I2233" s="2">
        <f>'Moving Avg'!H2233</f>
        <v>2.8235944999999991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</row>
    <row r="2234" spans="1:12" ht="13.5" x14ac:dyDescent="0.25">
      <c r="A2234" s="3">
        <f>RSI!A2234</f>
        <v>45558</v>
      </c>
      <c r="B2234" s="2">
        <f>RSI!B2234</f>
        <v>3.9159000000000002</v>
      </c>
      <c r="C2234" s="2">
        <f>RSI!I2234</f>
        <v>46.146410144429758</v>
      </c>
      <c r="D2234" s="2">
        <f>MACD!E2234</f>
        <v>1.4911543020087681E-2</v>
      </c>
      <c r="E2234" s="2">
        <f>MACD!F2234</f>
        <v>1.447346229991047E-3</v>
      </c>
      <c r="F2234" s="2">
        <f>'Moving Avg'!D2234</f>
        <v>3.9742800000000003</v>
      </c>
      <c r="G2234" s="2">
        <f>'Moving Avg'!F2234</f>
        <v>3.9974099999999995</v>
      </c>
      <c r="H2234" s="2">
        <f>'Moving Avg'!G2234</f>
        <v>3.9209839999999998</v>
      </c>
      <c r="I2234" s="2">
        <f>'Moving Avg'!H2234</f>
        <v>2.8318169999999991</v>
      </c>
      <c r="J2234" s="5" t="str">
        <f>OBV!F2234</f>
        <v>BULLISH</v>
      </c>
      <c r="K2234" s="5" t="str">
        <f>OBV!G2234</f>
        <v>NEUTRAL</v>
      </c>
      <c r="L2234" s="5" t="str">
        <f>OBV!H2234</f>
        <v>BULLISH DIVERGENCE</v>
      </c>
    </row>
    <row r="2235" spans="1:12" ht="13.5" x14ac:dyDescent="0.25">
      <c r="A2235" s="3">
        <f>RSI!A2235</f>
        <v>45559</v>
      </c>
      <c r="B2235" s="2">
        <f>RSI!B2235</f>
        <v>3.9159000000000002</v>
      </c>
      <c r="C2235" s="2">
        <f>RSI!I2235</f>
        <v>46.146410144429758</v>
      </c>
      <c r="D2235" s="2">
        <f>MACD!E2235</f>
        <v>3.135311932605811E-2</v>
      </c>
      <c r="E2235" s="2">
        <f>MACD!F2235</f>
        <v>7.4285008492044596E-3</v>
      </c>
      <c r="F2235" s="2">
        <f>'Moving Avg'!D2235</f>
        <v>3.9499599999999999</v>
      </c>
      <c r="G2235" s="2">
        <f>'Moving Avg'!F2235</f>
        <v>3.9986249999999992</v>
      </c>
      <c r="H2235" s="2">
        <f>'Moving Avg'!G2235</f>
        <v>3.9266260000000002</v>
      </c>
      <c r="I2235" s="2">
        <f>'Moving Avg'!H2235</f>
        <v>2.8400629999999989</v>
      </c>
      <c r="J2235" s="5" t="str">
        <f>OBV!F2235</f>
        <v>BULLISH</v>
      </c>
      <c r="K2235" s="5" t="str">
        <f>OBV!G2235</f>
        <v>NEUTRAL</v>
      </c>
      <c r="L2235" s="5" t="str">
        <f>OBV!H2235</f>
        <v>BULLISH DIVERGENCE</v>
      </c>
    </row>
    <row r="2236" spans="1:12" ht="13.5" x14ac:dyDescent="0.25">
      <c r="A2236" s="3">
        <f>RSI!A2236</f>
        <v>45560</v>
      </c>
      <c r="B2236" s="2">
        <f>RSI!B2236</f>
        <v>3.9645999999999999</v>
      </c>
      <c r="C2236" s="2">
        <f>RSI!I2236</f>
        <v>50.800549196612238</v>
      </c>
      <c r="D2236" s="2">
        <f>MACD!E2236</f>
        <v>4.1933805955224113E-2</v>
      </c>
      <c r="E2236" s="2">
        <f>MACD!F2236</f>
        <v>1.4329561870408392E-2</v>
      </c>
      <c r="F2236" s="2">
        <f>'Moving Avg'!D2236</f>
        <v>3.9353799999999999</v>
      </c>
      <c r="G2236" s="2">
        <f>'Moving Avg'!F2236</f>
        <v>4.0003299999999999</v>
      </c>
      <c r="H2236" s="2">
        <f>'Moving Avg'!G2236</f>
        <v>3.9339239999999993</v>
      </c>
      <c r="I2236" s="2">
        <f>'Moving Avg'!H2236</f>
        <v>2.8485289999999992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</row>
    <row r="2237" spans="1:12" ht="13.5" x14ac:dyDescent="0.25">
      <c r="A2237" s="3">
        <f>RSI!A2237</f>
        <v>45561</v>
      </c>
      <c r="B2237" s="2">
        <f>RSI!B2237</f>
        <v>3.9645999999999999</v>
      </c>
      <c r="C2237" s="2">
        <f>RSI!I2237</f>
        <v>50.800549196612238</v>
      </c>
      <c r="D2237" s="2">
        <f>MACD!E2237</f>
        <v>5.0854471480009877E-2</v>
      </c>
      <c r="E2237" s="2">
        <f>MACD!F2237</f>
        <v>2.1634543792328691E-2</v>
      </c>
      <c r="F2237" s="2">
        <f>'Moving Avg'!D2237</f>
        <v>3.94998</v>
      </c>
      <c r="G2237" s="2">
        <f>'Moving Avg'!F2237</f>
        <v>4.0017899999999997</v>
      </c>
      <c r="H2237" s="2">
        <f>'Moving Avg'!G2237</f>
        <v>3.940734</v>
      </c>
      <c r="I2237" s="2">
        <f>'Moving Avg'!H2237</f>
        <v>2.8566400000000001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</row>
    <row r="2238" spans="1:12" ht="13.5" x14ac:dyDescent="0.25">
      <c r="A2238" s="3">
        <f>RSI!A2238</f>
        <v>45562</v>
      </c>
      <c r="B2238" s="2">
        <f>RSI!B2238</f>
        <v>3.9693999999999998</v>
      </c>
      <c r="C2238" s="2">
        <f>RSI!I2238</f>
        <v>51.281828645917464</v>
      </c>
      <c r="D2238" s="2">
        <f>MACD!E2238</f>
        <v>5.5771181261766056E-2</v>
      </c>
      <c r="E2238" s="2">
        <f>MACD!F2238</f>
        <v>2.8461871286216165E-2</v>
      </c>
      <c r="F2238" s="2">
        <f>'Moving Avg'!D2238</f>
        <v>3.9460799999999998</v>
      </c>
      <c r="G2238" s="2">
        <f>'Moving Avg'!F2238</f>
        <v>4.0034900000000002</v>
      </c>
      <c r="H2238" s="2">
        <f>'Moving Avg'!G2238</f>
        <v>3.9476400000000003</v>
      </c>
      <c r="I2238" s="2">
        <f>'Moving Avg'!H2238</f>
        <v>2.8647749999999998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</row>
    <row r="2239" spans="1:12" ht="13.5" x14ac:dyDescent="0.25">
      <c r="A2239" s="3">
        <f>RSI!A2239</f>
        <v>45565</v>
      </c>
      <c r="B2239" s="2">
        <f>RSI!B2239</f>
        <v>3.9645999999999999</v>
      </c>
      <c r="C2239" s="2">
        <f>RSI!I2239</f>
        <v>50.74722240701098</v>
      </c>
      <c r="D2239" s="2">
        <f>MACD!E2239</f>
        <v>5.87233478285345E-2</v>
      </c>
      <c r="E2239" s="2">
        <f>MACD!F2239</f>
        <v>3.4514166594679832E-2</v>
      </c>
      <c r="F2239" s="2">
        <f>'Moving Avg'!D2239</f>
        <v>3.9558200000000001</v>
      </c>
      <c r="G2239" s="2">
        <f>'Moving Avg'!F2239</f>
        <v>4.002275</v>
      </c>
      <c r="H2239" s="2">
        <f>'Moving Avg'!G2239</f>
        <v>3.9541599999999995</v>
      </c>
      <c r="I2239" s="2">
        <f>'Moving Avg'!H2239</f>
        <v>2.8728859999999998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3.9986000000000002</v>
      </c>
      <c r="C2240" s="2">
        <f>RSI!I2240</f>
        <v>54.375426432881632</v>
      </c>
      <c r="D2240" s="2">
        <f>MACD!E2240</f>
        <v>5.8679337613568805E-2</v>
      </c>
      <c r="E2240" s="2">
        <f>MACD!F2240</f>
        <v>3.9347200798457632E-2</v>
      </c>
      <c r="F2240" s="2">
        <f>'Moving Avg'!D2240</f>
        <v>3.9723599999999997</v>
      </c>
      <c r="G2240" s="2">
        <f>'Moving Avg'!F2240</f>
        <v>3.9978950000000006</v>
      </c>
      <c r="H2240" s="2">
        <f>'Moving Avg'!G2240</f>
        <v>3.9587319999999999</v>
      </c>
      <c r="I2240" s="2">
        <f>'Moving Avg'!H2240</f>
        <v>2.8811429999999998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</row>
    <row r="2241" spans="1:12" ht="13.5" x14ac:dyDescent="0.25">
      <c r="A2241" s="3">
        <f>RSI!A2241</f>
        <v>45567</v>
      </c>
      <c r="B2241" s="2">
        <f>RSI!B2241</f>
        <v>4.0716000000000001</v>
      </c>
      <c r="C2241" s="2">
        <f>RSI!I2241</f>
        <v>61.015613363412413</v>
      </c>
      <c r="D2241" s="2">
        <f>MACD!E2241</f>
        <v>5.3012043711661239E-2</v>
      </c>
      <c r="E2241" s="2">
        <f>MACD!F2241</f>
        <v>4.2080169381098362E-2</v>
      </c>
      <c r="F2241" s="2">
        <f>'Moving Avg'!D2241</f>
        <v>3.9937599999999995</v>
      </c>
      <c r="G2241" s="2">
        <f>'Moving Avg'!F2241</f>
        <v>3.9969250000000001</v>
      </c>
      <c r="H2241" s="2">
        <f>'Moving Avg'!G2241</f>
        <v>3.9633039999999999</v>
      </c>
      <c r="I2241" s="2">
        <f>'Moving Avg'!H2241</f>
        <v>2.8899069999999996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4.0618999999999996</v>
      </c>
      <c r="C2242" s="2">
        <f>RSI!I2242</f>
        <v>59.770800360917569</v>
      </c>
      <c r="D2242" s="2">
        <f>MACD!E2242</f>
        <v>2.5851491011173344E-2</v>
      </c>
      <c r="E2242" s="2">
        <f>MACD!F2242</f>
        <v>3.8834433707113362E-2</v>
      </c>
      <c r="F2242" s="2">
        <f>'Moving Avg'!D2242</f>
        <v>4.0132199999999996</v>
      </c>
      <c r="G2242" s="2">
        <f>'Moving Avg'!F2242</f>
        <v>4.0005749999999995</v>
      </c>
      <c r="H2242" s="2">
        <f>'Moving Avg'!G2242</f>
        <v>3.9634019999999999</v>
      </c>
      <c r="I2242" s="2">
        <f>'Moving Avg'!H2242</f>
        <v>2.8986224999999983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</row>
    <row r="2243" spans="1:12" ht="13.5" x14ac:dyDescent="0.25">
      <c r="A2243" s="3">
        <f>RSI!A2243</f>
        <v>45569</v>
      </c>
      <c r="B2243" s="2">
        <f>RSI!B2243</f>
        <v>4.0716000000000001</v>
      </c>
      <c r="C2243" s="2">
        <f>RSI!I2243</f>
        <v>60.635670059034148</v>
      </c>
      <c r="D2243" s="2">
        <f>MACD!E2243</f>
        <v>1.6587223328327294E-2</v>
      </c>
      <c r="E2243" s="2">
        <f>MACD!F2243</f>
        <v>3.4384991631356152E-2</v>
      </c>
      <c r="F2243" s="2">
        <f>'Moving Avg'!D2243</f>
        <v>4.0336599999999994</v>
      </c>
      <c r="G2243" s="2">
        <f>'Moving Avg'!F2243</f>
        <v>4.0051949999999996</v>
      </c>
      <c r="H2243" s="2">
        <f>'Moving Avg'!G2243</f>
        <v>3.9656399999999996</v>
      </c>
      <c r="I2243" s="2">
        <f>'Moving Avg'!H2243</f>
        <v>2.9072684999999985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4.0667</v>
      </c>
      <c r="C2244" s="2">
        <f>RSI!I2244</f>
        <v>59.934704489700088</v>
      </c>
      <c r="D2244" s="2">
        <f>MACD!E2244</f>
        <v>-2.6703906491545304E-3</v>
      </c>
      <c r="E2244" s="2">
        <f>MACD!F2244</f>
        <v>2.6973915175254017E-2</v>
      </c>
      <c r="F2244" s="2">
        <f>'Moving Avg'!D2244</f>
        <v>4.0540799999999999</v>
      </c>
      <c r="G2244" s="2">
        <f>'Moving Avg'!F2244</f>
        <v>4.0095699999999992</v>
      </c>
      <c r="H2244" s="2">
        <f>'Moving Avg'!G2244</f>
        <v>3.9671959999999991</v>
      </c>
      <c r="I2244" s="2">
        <f>'Moving Avg'!H2244</f>
        <v>2.9160079999999984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</row>
    <row r="2245" spans="1:12" ht="13.5" x14ac:dyDescent="0.25">
      <c r="A2245" s="3">
        <f>RSI!A2245</f>
        <v>45573</v>
      </c>
      <c r="B2245" s="2">
        <f>RSI!B2245</f>
        <v>4.0570000000000004</v>
      </c>
      <c r="C2245" s="2">
        <f>RSI!I2245</f>
        <v>58.493140962953312</v>
      </c>
      <c r="D2245" s="2">
        <f>MACD!E2245</f>
        <v>-1.8727833045766751E-2</v>
      </c>
      <c r="E2245" s="2">
        <f>MACD!F2245</f>
        <v>1.7833565531049863E-2</v>
      </c>
      <c r="F2245" s="2">
        <f>'Moving Avg'!D2245</f>
        <v>4.06576</v>
      </c>
      <c r="G2245" s="2">
        <f>'Moving Avg'!F2245</f>
        <v>4.0093249999999996</v>
      </c>
      <c r="H2245" s="2">
        <f>'Moving Avg'!G2245</f>
        <v>3.968557999999998</v>
      </c>
      <c r="I2245" s="2">
        <f>'Moving Avg'!H2245</f>
        <v>2.9240129999999986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</row>
    <row r="2246" spans="1:12" ht="13.5" x14ac:dyDescent="0.25">
      <c r="A2246" s="3">
        <f>RSI!A2246</f>
        <v>45574</v>
      </c>
      <c r="B2246" s="2">
        <f>RSI!B2246</f>
        <v>4.0716000000000001</v>
      </c>
      <c r="C2246" s="2">
        <f>RSI!I2246</f>
        <v>60.050651257779677</v>
      </c>
      <c r="D2246" s="2">
        <f>MACD!E2246</f>
        <v>-2.6292178706408542E-2</v>
      </c>
      <c r="E2246" s="2">
        <f>MACD!F2246</f>
        <v>9.0084166835581823E-3</v>
      </c>
      <c r="F2246" s="2">
        <f>'Moving Avg'!D2246</f>
        <v>4.0657599999999992</v>
      </c>
      <c r="G2246" s="2">
        <f>'Moving Avg'!F2246</f>
        <v>4.0098099999999999</v>
      </c>
      <c r="H2246" s="2">
        <f>'Moving Avg'!G2246</f>
        <v>3.9707959999999982</v>
      </c>
      <c r="I2246" s="2">
        <f>'Moving Avg'!H2246</f>
        <v>2.9317124999999988</v>
      </c>
      <c r="J2246" s="5" t="str">
        <f>OBV!F2246</f>
        <v>BULLISH</v>
      </c>
      <c r="K2246" s="5" t="str">
        <f>OBV!G2246</f>
        <v>NEUTRAL</v>
      </c>
      <c r="L2246" s="5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4.0472999999999999</v>
      </c>
      <c r="C2247" s="2">
        <f>RSI!I2247</f>
        <v>56.2662504051236</v>
      </c>
      <c r="D2247" s="2">
        <f>MACD!E2247</f>
        <v>-3.1338407600570051E-2</v>
      </c>
      <c r="E2247" s="2">
        <f>MACD!F2247</f>
        <v>9.390518267325355E-4</v>
      </c>
      <c r="F2247" s="2">
        <f>'Moving Avg'!D2247</f>
        <v>4.0628399999999996</v>
      </c>
      <c r="G2247" s="2">
        <f>'Moving Avg'!F2247</f>
        <v>4.00908</v>
      </c>
      <c r="H2247" s="2">
        <f>'Moving Avg'!G2247</f>
        <v>3.9758559999999985</v>
      </c>
      <c r="I2247" s="2">
        <f>'Moving Avg'!H2247</f>
        <v>2.9385334999999988</v>
      </c>
      <c r="J2247" s="5" t="str">
        <f>OBV!F2247</f>
        <v>BULLISH</v>
      </c>
      <c r="K2247" s="5" t="str">
        <f>OBV!G2247</f>
        <v>NEUTRAL</v>
      </c>
      <c r="L2247" s="5" t="str">
        <f>OBV!H2247</f>
        <v>BULLISH DIVERGENCE</v>
      </c>
    </row>
    <row r="2248" spans="1:12" ht="13.5" x14ac:dyDescent="0.25">
      <c r="A2248" s="3">
        <f>RSI!A2248</f>
        <v>45576</v>
      </c>
      <c r="B2248" s="2">
        <f>RSI!B2248</f>
        <v>4.1348000000000003</v>
      </c>
      <c r="C2248" s="2">
        <f>RSI!I2248</f>
        <v>64.854991724712335</v>
      </c>
      <c r="D2248" s="2">
        <f>MACD!E2248</f>
        <v>-4.1620342972342961E-2</v>
      </c>
      <c r="E2248" s="2">
        <f>MACD!F2248</f>
        <v>-7.5728271330825648E-3</v>
      </c>
      <c r="F2248" s="2">
        <f>'Moving Avg'!D2248</f>
        <v>4.0754800000000007</v>
      </c>
      <c r="G2248" s="2">
        <f>'Moving Avg'!F2248</f>
        <v>4.0134549999999996</v>
      </c>
      <c r="H2248" s="2">
        <f>'Moving Avg'!G2248</f>
        <v>3.9807199999999985</v>
      </c>
      <c r="I2248" s="2">
        <f>'Moving Avg'!H2248</f>
        <v>2.9457444999999991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</row>
    <row r="2249" spans="1:12" ht="13.5" x14ac:dyDescent="0.25">
      <c r="A2249" s="3">
        <f>RSI!A2249</f>
        <v>45579</v>
      </c>
      <c r="B2249" s="2">
        <f>RSI!B2249</f>
        <v>4.1348000000000003</v>
      </c>
      <c r="C2249" s="2">
        <f>RSI!I2249</f>
        <v>64.854991724712335</v>
      </c>
      <c r="D2249" s="2">
        <f>MACD!E2249</f>
        <v>-5.1825046263933139E-2</v>
      </c>
      <c r="E2249" s="2">
        <f>MACD!F2249</f>
        <v>-1.6423270959252681E-2</v>
      </c>
      <c r="F2249" s="2">
        <f>'Moving Avg'!D2249</f>
        <v>4.0891000000000002</v>
      </c>
      <c r="G2249" s="2">
        <f>'Moving Avg'!F2249</f>
        <v>4.0183200000000001</v>
      </c>
      <c r="H2249" s="2">
        <f>'Moving Avg'!G2249</f>
        <v>3.9856819999999988</v>
      </c>
      <c r="I2249" s="2">
        <f>'Moving Avg'!H2249</f>
        <v>2.9530029999999994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4.1835000000000004</v>
      </c>
      <c r="C2250" s="2">
        <f>RSI!I2250</f>
        <v>68.808958050912466</v>
      </c>
      <c r="D2250" s="2">
        <f>MACD!E2250</f>
        <v>-5.9545824668866043E-2</v>
      </c>
      <c r="E2250" s="2">
        <f>MACD!F2250</f>
        <v>-2.5047781701175355E-2</v>
      </c>
      <c r="F2250" s="2">
        <f>'Moving Avg'!D2250</f>
        <v>4.1144000000000007</v>
      </c>
      <c r="G2250" s="2">
        <f>'Moving Avg'!F2250</f>
        <v>4.02562</v>
      </c>
      <c r="H2250" s="2">
        <f>'Moving Avg'!G2250</f>
        <v>3.9905479999999987</v>
      </c>
      <c r="I2250" s="2">
        <f>'Moving Avg'!H2250</f>
        <v>2.9605284999999992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4.1835000000000004</v>
      </c>
      <c r="C2251" s="2">
        <f>RSI!I2251</f>
        <v>68.808958050912466</v>
      </c>
      <c r="D2251" s="2">
        <f>MACD!E2251</f>
        <v>-5.5792635958556325E-2</v>
      </c>
      <c r="E2251" s="2">
        <f>MACD!F2251</f>
        <v>-3.1196752552651551E-2</v>
      </c>
      <c r="F2251" s="2">
        <f>'Moving Avg'!D2251</f>
        <v>4.1367799999999999</v>
      </c>
      <c r="G2251" s="2">
        <f>'Moving Avg'!F2251</f>
        <v>4.0329199999999998</v>
      </c>
      <c r="H2251" s="2">
        <f>'Moving Avg'!G2251</f>
        <v>3.9955099999999995</v>
      </c>
      <c r="I2251" s="2">
        <f>'Moving Avg'!H2251</f>
        <v>2.9679594999999988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</row>
    <row r="2252" spans="1:12" ht="13.5" x14ac:dyDescent="0.25">
      <c r="A2252" s="3">
        <f>RSI!A2252</f>
        <v>45583</v>
      </c>
      <c r="B2252" s="2">
        <f>RSI!B2252</f>
        <v>4.2759</v>
      </c>
      <c r="C2252" s="2">
        <f>RSI!I2252</f>
        <v>74.99837717296181</v>
      </c>
      <c r="D2252" s="2">
        <f>MACD!E2252</f>
        <v>-6.18282557899823E-2</v>
      </c>
      <c r="E2252" s="2">
        <f>MACD!F2252</f>
        <v>-3.7323053200117702E-2</v>
      </c>
      <c r="F2252" s="2">
        <f>'Moving Avg'!D2252</f>
        <v>4.1825000000000001</v>
      </c>
      <c r="G2252" s="2">
        <f>'Moving Avg'!F2252</f>
        <v>4.0521349999999998</v>
      </c>
      <c r="H2252" s="2">
        <f>'Moving Avg'!G2252</f>
        <v>4.0012499999999998</v>
      </c>
      <c r="I2252" s="2">
        <f>'Moving Avg'!H2252</f>
        <v>2.9766564999999989</v>
      </c>
      <c r="J2252" s="5" t="str">
        <f>OBV!F2252</f>
        <v>BULLISH</v>
      </c>
      <c r="K2252" s="5" t="str">
        <f>OBV!G2252</f>
        <v>NEUTRAL</v>
      </c>
      <c r="L2252" s="5" t="str">
        <f>OBV!H2252</f>
        <v>CONFIRMED BULLISH</v>
      </c>
    </row>
    <row r="2253" spans="1:12" ht="13.5" x14ac:dyDescent="0.25">
      <c r="A2253" s="3">
        <f>RSI!A2253</f>
        <v>45586</v>
      </c>
      <c r="B2253" s="2">
        <f>RSI!B2253</f>
        <v>4.4752999999999998</v>
      </c>
      <c r="C2253" s="2">
        <f>RSI!I2253</f>
        <v>82.889273346798802</v>
      </c>
      <c r="D2253" s="2">
        <f>MACD!E2253</f>
        <v>-8.1569231375401507E-2</v>
      </c>
      <c r="E2253" s="2">
        <f>MACD!F2253</f>
        <v>-4.6172288835174463E-2</v>
      </c>
      <c r="F2253" s="2">
        <f>'Moving Avg'!D2253</f>
        <v>4.2506000000000004</v>
      </c>
      <c r="G2253" s="2">
        <f>'Moving Avg'!F2253</f>
        <v>4.0764550000000002</v>
      </c>
      <c r="H2253" s="2">
        <f>'Moving Avg'!G2253</f>
        <v>4.0104920000000002</v>
      </c>
      <c r="I2253" s="2">
        <f>'Moving Avg'!H2253</f>
        <v>2.9864924999999989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</row>
    <row r="2254" spans="1:12" ht="13.5" x14ac:dyDescent="0.25">
      <c r="A2254" s="3">
        <f>RSI!A2254</f>
        <v>45587</v>
      </c>
      <c r="B2254" s="2">
        <f>RSI!B2254</f>
        <v>4.7186000000000003</v>
      </c>
      <c r="C2254" s="2">
        <f>RSI!I2254</f>
        <v>87.905259451664449</v>
      </c>
      <c r="D2254" s="2">
        <f>MACD!E2254</f>
        <v>-0.11948288197508461</v>
      </c>
      <c r="E2254" s="2">
        <f>MACD!F2254</f>
        <v>-6.0834407463156499E-2</v>
      </c>
      <c r="F2254" s="2">
        <f>'Moving Avg'!D2254</f>
        <v>4.3673600000000006</v>
      </c>
      <c r="G2254" s="2">
        <f>'Moving Avg'!F2254</f>
        <v>4.1165900000000004</v>
      </c>
      <c r="H2254" s="2">
        <f>'Moving Avg'!G2254</f>
        <v>4.0267400000000002</v>
      </c>
      <c r="I2254" s="2">
        <f>'Moving Avg'!H2254</f>
        <v>2.9976869999999991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4.9618000000000002</v>
      </c>
      <c r="C2255" s="2">
        <f>RSI!I2255</f>
        <v>90.806455102310196</v>
      </c>
      <c r="D2255" s="2">
        <f>MACD!E2255</f>
        <v>-0.17476186313466435</v>
      </c>
      <c r="E2255" s="2">
        <f>MACD!F2255</f>
        <v>-8.3619898597458081E-2</v>
      </c>
      <c r="F2255" s="2">
        <f>'Moving Avg'!D2255</f>
        <v>4.5230200000000007</v>
      </c>
      <c r="G2255" s="2">
        <f>'Moving Avg'!F2255</f>
        <v>4.1688850000000004</v>
      </c>
      <c r="H2255" s="2">
        <f>'Moving Avg'!G2255</f>
        <v>4.0491160000000006</v>
      </c>
      <c r="I2255" s="2">
        <f>'Moving Avg'!H2255</f>
        <v>3.0103344999999995</v>
      </c>
      <c r="J2255" s="5" t="str">
        <f>OBV!F2255</f>
        <v>BULLISH</v>
      </c>
      <c r="K2255" s="5" t="str">
        <f>OBV!G2255</f>
        <v>STRONG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5.2050000000000001</v>
      </c>
      <c r="C2256" s="2">
        <f>RSI!I2256</f>
        <v>92.693818752049168</v>
      </c>
      <c r="D2256" s="2">
        <f>MACD!E2256</f>
        <v>-0.24215979010430999</v>
      </c>
      <c r="E2256" s="2">
        <f>MACD!F2256</f>
        <v>-0.11532787689882847</v>
      </c>
      <c r="F2256" s="2">
        <f>'Moving Avg'!D2256</f>
        <v>4.7273200000000006</v>
      </c>
      <c r="G2256" s="2">
        <f>'Moving Avg'!F2256</f>
        <v>4.2309049999999999</v>
      </c>
      <c r="H2256" s="2">
        <f>'Moving Avg'!G2256</f>
        <v>4.0763560000000005</v>
      </c>
      <c r="I2256" s="2">
        <f>'Moving Avg'!H2256</f>
        <v>3.0242924999999996</v>
      </c>
      <c r="J2256" s="5" t="str">
        <f>OBV!F2256</f>
        <v>BULLISH</v>
      </c>
      <c r="K2256" s="5" t="str">
        <f>OBV!G2256</f>
        <v>STRONG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5.1077000000000004</v>
      </c>
      <c r="C2257" s="2">
        <f>RSI!I2257</f>
        <v>85.161162976232916</v>
      </c>
      <c r="D2257" s="2">
        <f>MACD!E2257</f>
        <v>-0.30165207146110617</v>
      </c>
      <c r="E2257" s="2">
        <f>MACD!F2257</f>
        <v>-0.15259271581128403</v>
      </c>
      <c r="F2257" s="2">
        <f>'Moving Avg'!D2257</f>
        <v>4.8936800000000007</v>
      </c>
      <c r="G2257" s="2">
        <f>'Moving Avg'!F2257</f>
        <v>4.2880599999999998</v>
      </c>
      <c r="H2257" s="2">
        <f>'Moving Avg'!G2257</f>
        <v>4.1006780000000003</v>
      </c>
      <c r="I2257" s="2">
        <f>'Moving Avg'!H2257</f>
        <v>3.0383555000000002</v>
      </c>
      <c r="J2257" s="5" t="str">
        <f>OBV!F2257</f>
        <v>BULLISH</v>
      </c>
      <c r="K2257" s="5" t="str">
        <f>OBV!G2257</f>
        <v>STRONG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5.4142000000000001</v>
      </c>
      <c r="C2258" s="2">
        <f>RSI!I2258</f>
        <v>88.367867878186672</v>
      </c>
      <c r="D2258" s="2">
        <f>MACD!E2258</f>
        <v>-0.36615169849037787</v>
      </c>
      <c r="E2258" s="2">
        <f>MACD!F2258</f>
        <v>-0.1953045123471028</v>
      </c>
      <c r="F2258" s="2">
        <f>'Moving Avg'!D2258</f>
        <v>5.0814600000000008</v>
      </c>
      <c r="G2258" s="2">
        <f>'Moving Avg'!F2258</f>
        <v>4.3602999999999996</v>
      </c>
      <c r="H2258" s="2">
        <f>'Moving Avg'!G2258</f>
        <v>4.1301579999999998</v>
      </c>
      <c r="I2258" s="2">
        <f>'Moving Avg'!H2258</f>
        <v>3.0540695000000007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5.7351999999999999</v>
      </c>
      <c r="C2259" s="2">
        <f>RSI!I2259</f>
        <v>90.647421150524579</v>
      </c>
      <c r="D2259" s="2">
        <f>MACD!E2259</f>
        <v>-0.45087076014020155</v>
      </c>
      <c r="E2259" s="2">
        <f>MACD!F2259</f>
        <v>-0.24641776190572257</v>
      </c>
      <c r="F2259" s="2">
        <f>'Moving Avg'!D2259</f>
        <v>5.2847799999999996</v>
      </c>
      <c r="G2259" s="2">
        <f>'Moving Avg'!F2259</f>
        <v>4.4488299999999992</v>
      </c>
      <c r="H2259" s="2">
        <f>'Moving Avg'!G2259</f>
        <v>4.1660579999999996</v>
      </c>
      <c r="I2259" s="2">
        <f>'Moving Avg'!H2259</f>
        <v>3.0716250000000009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5.6428000000000003</v>
      </c>
      <c r="C2260" s="2">
        <f>RSI!I2260</f>
        <v>85.456018704313394</v>
      </c>
      <c r="D2260" s="2">
        <f>MACD!E2260</f>
        <v>-0.51600938952236941</v>
      </c>
      <c r="E2260" s="2">
        <f>MACD!F2260</f>
        <v>-0.30033608742905193</v>
      </c>
      <c r="F2260" s="2">
        <f>'Moving Avg'!D2260</f>
        <v>5.4209800000000001</v>
      </c>
      <c r="G2260" s="2">
        <f>'Moving Avg'!F2260</f>
        <v>4.5310399999999991</v>
      </c>
      <c r="H2260" s="2">
        <f>'Moving Avg'!G2260</f>
        <v>4.2001100000000005</v>
      </c>
      <c r="I2260" s="2">
        <f>'Moving Avg'!H2260</f>
        <v>3.0887420000000003</v>
      </c>
      <c r="J2260" s="5" t="str">
        <f>OBV!F2260</f>
        <v>BEARISH</v>
      </c>
      <c r="K2260" s="5" t="str">
        <f>OBV!G2260</f>
        <v>NEUTRAL</v>
      </c>
      <c r="L2260" s="5" t="str">
        <f>OBV!H2260</f>
        <v>BEARISH DIVERGENCE</v>
      </c>
    </row>
    <row r="2261" spans="1:12" ht="13.5" x14ac:dyDescent="0.25">
      <c r="A2261" s="3">
        <f>RSI!A2261</f>
        <v>45596</v>
      </c>
      <c r="B2261" s="2">
        <f>RSI!B2261</f>
        <v>5.4044999999999996</v>
      </c>
      <c r="C2261" s="2">
        <f>RSI!I2261</f>
        <v>73.728610368522396</v>
      </c>
      <c r="D2261" s="2">
        <f>MACD!E2261</f>
        <v>-0.56014182690700398</v>
      </c>
      <c r="E2261" s="2">
        <f>MACD!F2261</f>
        <v>-0.35229723532464235</v>
      </c>
      <c r="F2261" s="2">
        <f>'Moving Avg'!D2261</f>
        <v>5.4608800000000004</v>
      </c>
      <c r="G2261" s="2">
        <f>'Moving Avg'!F2261</f>
        <v>4.5976849999999994</v>
      </c>
      <c r="H2261" s="2">
        <f>'Moving Avg'!G2261</f>
        <v>4.2293960000000013</v>
      </c>
      <c r="I2261" s="2">
        <f>'Moving Avg'!H2261</f>
        <v>3.1048805000000006</v>
      </c>
      <c r="J2261" s="5" t="str">
        <f>OBV!F2261</f>
        <v>BEARISH</v>
      </c>
      <c r="K2261" s="5" t="str">
        <f>OBV!G2261</f>
        <v>WEAK</v>
      </c>
      <c r="L2261" s="5" t="str">
        <f>OBV!H2261</f>
        <v>BEARISH DIVERGENCE</v>
      </c>
    </row>
    <row r="2262" spans="1:12" ht="13.5" x14ac:dyDescent="0.25">
      <c r="A2262" s="3">
        <f>RSI!A2262</f>
        <v>45597</v>
      </c>
      <c r="B2262" s="2">
        <f>RSI!B2262</f>
        <v>5.4191000000000003</v>
      </c>
      <c r="C2262" s="2">
        <f>RSI!I2262</f>
        <v>73.964354686885741</v>
      </c>
      <c r="D2262" s="2">
        <f>MACD!E2262</f>
        <v>-0.58911576700143797</v>
      </c>
      <c r="E2262" s="2">
        <f>MACD!F2262</f>
        <v>-0.39966094166000149</v>
      </c>
      <c r="F2262" s="2">
        <f>'Moving Avg'!D2262</f>
        <v>5.5231599999999998</v>
      </c>
      <c r="G2262" s="2">
        <f>'Moving Avg'!F2262</f>
        <v>4.6655449999999998</v>
      </c>
      <c r="H2262" s="2">
        <f>'Moving Avg'!G2262</f>
        <v>4.2599460000000011</v>
      </c>
      <c r="I2262" s="2">
        <f>'Moving Avg'!H2262</f>
        <v>3.1213285000000002</v>
      </c>
      <c r="J2262" s="5" t="str">
        <f>OBV!F2262</f>
        <v>BEARISH</v>
      </c>
      <c r="K2262" s="5" t="str">
        <f>OBV!G2262</f>
        <v>WEAK</v>
      </c>
      <c r="L2262" s="5" t="str">
        <f>OBV!H2262</f>
        <v>BEARISH DIVERGENCE</v>
      </c>
    </row>
    <row r="2263" spans="1:12" ht="13.5" x14ac:dyDescent="0.25">
      <c r="A2263" s="3">
        <f>RSI!A2263</f>
        <v>45600</v>
      </c>
      <c r="B2263" s="2">
        <f>RSI!B2263</f>
        <v>5.5650000000000004</v>
      </c>
      <c r="C2263" s="2">
        <f>RSI!I2263</f>
        <v>76.257211972905935</v>
      </c>
      <c r="D2263" s="2">
        <f>MACD!E2263</f>
        <v>-0.5982609819813911</v>
      </c>
      <c r="E2263" s="2">
        <f>MACD!F2263</f>
        <v>-0.43938094972427943</v>
      </c>
      <c r="F2263" s="2">
        <f>'Moving Avg'!D2263</f>
        <v>5.5533200000000003</v>
      </c>
      <c r="G2263" s="2">
        <f>'Moving Avg'!F2263</f>
        <v>4.7402150000000001</v>
      </c>
      <c r="H2263" s="2">
        <f>'Moving Avg'!G2263</f>
        <v>4.2934140000000012</v>
      </c>
      <c r="I2263" s="2">
        <f>'Moving Avg'!H2263</f>
        <v>3.1382695000000007</v>
      </c>
      <c r="J2263" s="5" t="str">
        <f>OBV!F2263</f>
        <v>BEARISH</v>
      </c>
      <c r="K2263" s="5" t="str">
        <f>OBV!G2263</f>
        <v>WEAK</v>
      </c>
      <c r="L2263" s="5" t="str">
        <f>OBV!H2263</f>
        <v>BEARISH DIVERGENCE</v>
      </c>
    </row>
    <row r="2264" spans="1:12" ht="13.5" x14ac:dyDescent="0.25">
      <c r="A2264" s="3">
        <f>RSI!A2264</f>
        <v>45601</v>
      </c>
      <c r="B2264" s="2">
        <f>RSI!B2264</f>
        <v>5.5407000000000002</v>
      </c>
      <c r="C2264" s="2">
        <f>RSI!I2264</f>
        <v>75.071391864806088</v>
      </c>
      <c r="D2264" s="2">
        <f>MACD!E2264</f>
        <v>-0.57179571187188039</v>
      </c>
      <c r="E2264" s="2">
        <f>MACD!F2264</f>
        <v>-0.46586390215379969</v>
      </c>
      <c r="F2264" s="2">
        <f>'Moving Avg'!D2264</f>
        <v>5.5144200000000003</v>
      </c>
      <c r="G2264" s="2">
        <f>'Moving Avg'!F2264</f>
        <v>4.8139149999999997</v>
      </c>
      <c r="H2264" s="2">
        <f>'Moving Avg'!G2264</f>
        <v>4.3255200000000009</v>
      </c>
      <c r="I2264" s="2">
        <f>'Moving Avg'!H2264</f>
        <v>3.1550890000000003</v>
      </c>
      <c r="J2264" s="5" t="str">
        <f>OBV!F2264</f>
        <v>BEARISH</v>
      </c>
      <c r="K2264" s="5" t="str">
        <f>OBV!G2264</f>
        <v>WEAK</v>
      </c>
      <c r="L2264" s="5" t="str">
        <f>OBV!H2264</f>
        <v>CONFIRMED BEARISH</v>
      </c>
    </row>
    <row r="2265" spans="1:12" ht="13.5" x14ac:dyDescent="0.25">
      <c r="A2265" s="3">
        <f>RSI!A2265</f>
        <v>45602</v>
      </c>
      <c r="B2265" s="2">
        <f>RSI!B2265</f>
        <v>5.5163000000000002</v>
      </c>
      <c r="C2265" s="2">
        <f>RSI!I2265</f>
        <v>73.829915390388962</v>
      </c>
      <c r="D2265" s="2">
        <f>MACD!E2265</f>
        <v>-0.51469049213511919</v>
      </c>
      <c r="E2265" s="2">
        <f>MACD!F2265</f>
        <v>-0.47562922015006359</v>
      </c>
      <c r="F2265" s="2">
        <f>'Moving Avg'!D2265</f>
        <v>5.4891200000000007</v>
      </c>
      <c r="G2265" s="2">
        <f>'Moving Avg'!F2265</f>
        <v>4.8868799999999997</v>
      </c>
      <c r="H2265" s="2">
        <f>'Moving Avg'!G2265</f>
        <v>4.3580140000000007</v>
      </c>
      <c r="I2265" s="2">
        <f>'Moving Avg'!H2265</f>
        <v>3.1719995000000005</v>
      </c>
      <c r="J2265" s="5" t="str">
        <f>OBV!F2265</f>
        <v>BEARISH</v>
      </c>
      <c r="K2265" s="5" t="str">
        <f>OBV!G2265</f>
        <v>WEAK</v>
      </c>
      <c r="L2265" s="5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5.4969000000000001</v>
      </c>
      <c r="C2266" s="2">
        <f>RSI!I2266</f>
        <v>72.799086590895712</v>
      </c>
      <c r="D2266" s="2">
        <f>MACD!E2266</f>
        <v>-0.43155118331418052</v>
      </c>
      <c r="E2266" s="2">
        <f>MACD!F2266</f>
        <v>-0.46681361278288702</v>
      </c>
      <c r="F2266" s="2">
        <f>'Moving Avg'!D2266</f>
        <v>5.5076000000000009</v>
      </c>
      <c r="G2266" s="2">
        <f>'Moving Avg'!F2266</f>
        <v>4.958145</v>
      </c>
      <c r="H2266" s="2">
        <f>'Moving Avg'!G2266</f>
        <v>4.3893420000000019</v>
      </c>
      <c r="I2266" s="2">
        <f>'Moving Avg'!H2266</f>
        <v>3.1888130000000006</v>
      </c>
      <c r="J2266" s="5" t="str">
        <f>OBV!F2266</f>
        <v>BEARISH</v>
      </c>
      <c r="K2266" s="5" t="str">
        <f>OBV!G2266</f>
        <v>NEUTRAL</v>
      </c>
      <c r="L2266" s="5" t="str">
        <f>OBV!H2266</f>
        <v>BEARISH DIVERGENCE</v>
      </c>
    </row>
    <row r="2267" spans="1:12" ht="13.5" x14ac:dyDescent="0.25">
      <c r="A2267" s="3">
        <f>RSI!A2267</f>
        <v>45604</v>
      </c>
      <c r="B2267" s="2">
        <f>RSI!B2267</f>
        <v>5.6379999999999999</v>
      </c>
      <c r="C2267" s="2">
        <f>RSI!I2267</f>
        <v>75.480566636486373</v>
      </c>
      <c r="D2267" s="2">
        <f>MACD!E2267</f>
        <v>-0.39024316434262829</v>
      </c>
      <c r="E2267" s="2">
        <f>MACD!F2267</f>
        <v>-0.45149952309483526</v>
      </c>
      <c r="F2267" s="2">
        <f>'Moving Avg'!D2267</f>
        <v>5.55138</v>
      </c>
      <c r="G2267" s="2">
        <f>'Moving Avg'!F2267</f>
        <v>5.0376799999999999</v>
      </c>
      <c r="H2267" s="2">
        <f>'Moving Avg'!G2267</f>
        <v>4.4233940000000009</v>
      </c>
      <c r="I2267" s="2">
        <f>'Moving Avg'!H2267</f>
        <v>3.2065920000000006</v>
      </c>
      <c r="J2267" s="5" t="str">
        <f>OBV!F2267</f>
        <v>BEARISH</v>
      </c>
      <c r="K2267" s="5" t="str">
        <f>OBV!G2267</f>
        <v>NEUTRAL</v>
      </c>
      <c r="L2267" s="5" t="str">
        <f>OBV!H2267</f>
        <v>BEARISH DIVERGENCE</v>
      </c>
    </row>
    <row r="2268" spans="1:12" ht="13.5" x14ac:dyDescent="0.25">
      <c r="A2268" s="3">
        <f>RSI!A2268</f>
        <v>45607</v>
      </c>
      <c r="B2268" s="2">
        <f>RSI!B2268</f>
        <v>5.7693000000000003</v>
      </c>
      <c r="C2268" s="2">
        <f>RSI!I2268</f>
        <v>77.685061870808639</v>
      </c>
      <c r="D2268" s="2">
        <f>MACD!E2268</f>
        <v>-0.32204750088237954</v>
      </c>
      <c r="E2268" s="2">
        <f>MACD!F2268</f>
        <v>-0.42560911865234413</v>
      </c>
      <c r="F2268" s="2">
        <f>'Moving Avg'!D2268</f>
        <v>5.5922399999999994</v>
      </c>
      <c r="G2268" s="2">
        <f>'Moving Avg'!F2268</f>
        <v>5.1194050000000004</v>
      </c>
      <c r="H2268" s="2">
        <f>'Moving Avg'!G2268</f>
        <v>4.4600720000000003</v>
      </c>
      <c r="I2268" s="2">
        <f>'Moving Avg'!H2268</f>
        <v>3.2245545000000018</v>
      </c>
      <c r="J2268" s="5" t="str">
        <f>OBV!F2268</f>
        <v>BEARISH</v>
      </c>
      <c r="K2268" s="5" t="str">
        <f>OBV!G2268</f>
        <v>NEUTRAL</v>
      </c>
      <c r="L2268" s="5" t="str">
        <f>OBV!H2268</f>
        <v>BEARISH DIVERGENCE</v>
      </c>
    </row>
    <row r="2269" spans="1:12" ht="13.5" x14ac:dyDescent="0.25">
      <c r="A2269" s="3">
        <f>RSI!A2269</f>
        <v>45608</v>
      </c>
      <c r="B2269" s="2">
        <f>RSI!B2269</f>
        <v>5.7644000000000002</v>
      </c>
      <c r="C2269" s="2">
        <f>RSI!I2269</f>
        <v>77.40536613753163</v>
      </c>
      <c r="D2269" s="2">
        <f>MACD!E2269</f>
        <v>-0.21924693833224218</v>
      </c>
      <c r="E2269" s="2">
        <f>MACD!F2269</f>
        <v>-0.38433668258832376</v>
      </c>
      <c r="F2269" s="2">
        <f>'Moving Avg'!D2269</f>
        <v>5.6369800000000012</v>
      </c>
      <c r="G2269" s="2">
        <f>'Moving Avg'!F2269</f>
        <v>5.2008850000000004</v>
      </c>
      <c r="H2269" s="2">
        <f>'Moving Avg'!G2269</f>
        <v>4.4955820000000006</v>
      </c>
      <c r="I2269" s="2">
        <f>'Moving Avg'!H2269</f>
        <v>3.2424925000000013</v>
      </c>
      <c r="J2269" s="5" t="str">
        <f>OBV!F2269</f>
        <v>BEARISH</v>
      </c>
      <c r="K2269" s="5" t="str">
        <f>OBV!G2269</f>
        <v>NEUTRAL</v>
      </c>
      <c r="L2269" s="5" t="str">
        <f>OBV!H2269</f>
        <v>BEARISH DIVERGENCE</v>
      </c>
    </row>
    <row r="2270" spans="1:12" ht="13.5" x14ac:dyDescent="0.25">
      <c r="A2270" s="3">
        <f>RSI!A2270</f>
        <v>45609</v>
      </c>
      <c r="B2270" s="2">
        <f>RSI!B2270</f>
        <v>5.7888000000000002</v>
      </c>
      <c r="C2270" s="2">
        <f>RSI!I2270</f>
        <v>77.833349444321442</v>
      </c>
      <c r="D2270" s="2">
        <f>MACD!E2270</f>
        <v>-0.1525622019943027</v>
      </c>
      <c r="E2270" s="2">
        <f>MACD!F2270</f>
        <v>-0.33798178646951954</v>
      </c>
      <c r="F2270" s="2">
        <f>'Moving Avg'!D2270</f>
        <v>5.6914800000000003</v>
      </c>
      <c r="G2270" s="2">
        <f>'Moving Avg'!F2270</f>
        <v>5.2811500000000002</v>
      </c>
      <c r="H2270" s="2">
        <f>'Moving Avg'!G2270</f>
        <v>4.5296340000000006</v>
      </c>
      <c r="I2270" s="2">
        <f>'Moving Avg'!H2270</f>
        <v>3.2605525000000011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5.7888000000000002</v>
      </c>
      <c r="C2271" s="2">
        <f>RSI!I2271</f>
        <v>77.833349444321442</v>
      </c>
      <c r="D2271" s="2">
        <f>MACD!E2271</f>
        <v>-0.13690308147888874</v>
      </c>
      <c r="E2271" s="2">
        <f>MACD!F2271</f>
        <v>-0.2977660454713934</v>
      </c>
      <c r="F2271" s="2">
        <f>'Moving Avg'!D2271</f>
        <v>5.7498600000000009</v>
      </c>
      <c r="G2271" s="2">
        <f>'Moving Avg'!F2271</f>
        <v>5.3614149999999992</v>
      </c>
      <c r="H2271" s="2">
        <f>'Moving Avg'!G2271</f>
        <v>4.5635900000000005</v>
      </c>
      <c r="I2271" s="2">
        <f>'Moving Avg'!H2271</f>
        <v>3.2786600000000017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5.7546999999999997</v>
      </c>
      <c r="C2272" s="2">
        <f>RSI!I2272</f>
        <v>75.514949397325339</v>
      </c>
      <c r="D2272" s="2">
        <f>MACD!E2272</f>
        <v>-0.12268179809525748</v>
      </c>
      <c r="E2272" s="2">
        <f>MACD!F2272</f>
        <v>-0.26274919599616625</v>
      </c>
      <c r="F2272" s="2">
        <f>'Moving Avg'!D2272</f>
        <v>5.7732000000000001</v>
      </c>
      <c r="G2272" s="2">
        <f>'Moving Avg'!F2272</f>
        <v>5.4353549999999995</v>
      </c>
      <c r="H2272" s="2">
        <f>'Moving Avg'!G2272</f>
        <v>4.5989060000000004</v>
      </c>
      <c r="I2272" s="2">
        <f>'Moving Avg'!H2272</f>
        <v>3.2967860000000013</v>
      </c>
      <c r="J2272" s="5" t="str">
        <f>OBV!F2272</f>
        <v>BEARISH</v>
      </c>
      <c r="K2272" s="5" t="str">
        <f>OBV!G2272</f>
        <v>NEUTRAL</v>
      </c>
      <c r="L2272" s="5" t="str">
        <f>OBV!H2272</f>
        <v>BEARISH DIVERGENCE</v>
      </c>
    </row>
    <row r="2273" spans="1:12" ht="13.5" x14ac:dyDescent="0.25">
      <c r="A2273" s="3">
        <f>RSI!A2273</f>
        <v>45614</v>
      </c>
      <c r="B2273" s="2">
        <f>RSI!B2273</f>
        <v>5.6914999999999996</v>
      </c>
      <c r="C2273" s="2">
        <f>RSI!I2273</f>
        <v>71.277334470528658</v>
      </c>
      <c r="D2273" s="2">
        <f>MACD!E2273</f>
        <v>-8.6838549881924187E-2</v>
      </c>
      <c r="E2273" s="2">
        <f>MACD!F2273</f>
        <v>-0.22756706677331787</v>
      </c>
      <c r="F2273" s="2">
        <f>'Moving Avg'!D2273</f>
        <v>5.7576399999999994</v>
      </c>
      <c r="G2273" s="2">
        <f>'Moving Avg'!F2273</f>
        <v>5.4961649999999995</v>
      </c>
      <c r="H2273" s="2">
        <f>'Moving Avg'!G2273</f>
        <v>4.633151999999999</v>
      </c>
      <c r="I2273" s="2">
        <f>'Moving Avg'!H2273</f>
        <v>3.3144780000000016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5.6914999999999996</v>
      </c>
      <c r="C2274" s="2">
        <f>RSI!I2274</f>
        <v>71.277334470528658</v>
      </c>
      <c r="D2274" s="2">
        <f>MACD!E2274</f>
        <v>-6.2946676781655775E-2</v>
      </c>
      <c r="E2274" s="2">
        <f>MACD!F2274</f>
        <v>-0.19464298877498548</v>
      </c>
      <c r="F2274" s="2">
        <f>'Moving Avg'!D2274</f>
        <v>5.7430599999999998</v>
      </c>
      <c r="G2274" s="2">
        <f>'Moving Avg'!F2274</f>
        <v>5.54481</v>
      </c>
      <c r="H2274" s="2">
        <f>'Moving Avg'!G2274</f>
        <v>4.6673979999999995</v>
      </c>
      <c r="I2274" s="2">
        <f>'Moving Avg'!H2274</f>
        <v>3.3321225000000014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5.6670999999999996</v>
      </c>
      <c r="C2275" s="2">
        <f>RSI!I2275</f>
        <v>69.530287058489463</v>
      </c>
      <c r="D2275" s="2">
        <f>MACD!E2275</f>
        <v>-4.7175589004733176E-2</v>
      </c>
      <c r="E2275" s="2">
        <f>MACD!F2275</f>
        <v>-0.16514950882093504</v>
      </c>
      <c r="F2275" s="2">
        <f>'Moving Avg'!D2275</f>
        <v>5.7187199999999994</v>
      </c>
      <c r="G2275" s="2">
        <f>'Moving Avg'!F2275</f>
        <v>5.5800749999999999</v>
      </c>
      <c r="H2275" s="2">
        <f>'Moving Avg'!G2275</f>
        <v>4.6995019999999998</v>
      </c>
      <c r="I2275" s="2">
        <f>'Moving Avg'!H2275</f>
        <v>3.3496925000000015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5.6428000000000003</v>
      </c>
      <c r="C2276" s="2">
        <f>RSI!I2276</f>
        <v>67.749306312241799</v>
      </c>
      <c r="D2276" s="2">
        <f>MACD!E2276</f>
        <v>-3.7184844005664353E-2</v>
      </c>
      <c r="E2276" s="2">
        <f>MACD!F2276</f>
        <v>-0.13955657585788092</v>
      </c>
      <c r="F2276" s="2">
        <f>'Moving Avg'!D2276</f>
        <v>5.6895199999999999</v>
      </c>
      <c r="G2276" s="2">
        <f>'Moving Avg'!F2276</f>
        <v>5.601964999999999</v>
      </c>
      <c r="H2276" s="2">
        <f>'Moving Avg'!G2276</f>
        <v>4.7311199999999989</v>
      </c>
      <c r="I2276" s="2">
        <f>'Moving Avg'!H2276</f>
        <v>3.3671410000000015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5.6914999999999996</v>
      </c>
      <c r="C2277" s="2">
        <f>RSI!I2277</f>
        <v>69.438823602524906</v>
      </c>
      <c r="D2277" s="2">
        <f>MACD!E2277</f>
        <v>-1.2495971496357505E-2</v>
      </c>
      <c r="E2277" s="2">
        <f>MACD!F2277</f>
        <v>-0.11414445498557625</v>
      </c>
      <c r="F2277" s="2">
        <f>'Moving Avg'!D2277</f>
        <v>5.6768799999999997</v>
      </c>
      <c r="G2277" s="2">
        <f>'Moving Avg'!F2277</f>
        <v>5.6311550000000006</v>
      </c>
      <c r="H2277" s="2">
        <f>'Moving Avg'!G2277</f>
        <v>4.7637119999999991</v>
      </c>
      <c r="I2277" s="2">
        <f>'Moving Avg'!H2277</f>
        <v>3.3848330000000022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5.6914999999999996</v>
      </c>
      <c r="C2278" s="2">
        <f>RSI!I2278</f>
        <v>69.438823602524906</v>
      </c>
      <c r="D2278" s="2">
        <f>MACD!E2278</f>
        <v>2.6579879859895073E-2</v>
      </c>
      <c r="E2278" s="2">
        <f>MACD!F2278</f>
        <v>-8.5999588016481998E-2</v>
      </c>
      <c r="F2278" s="2">
        <f>'Moving Avg'!D2278</f>
        <v>5.6768799999999997</v>
      </c>
      <c r="G2278" s="2">
        <f>'Moving Avg'!F2278</f>
        <v>5.6450200000000006</v>
      </c>
      <c r="H2278" s="2">
        <f>'Moving Avg'!G2278</f>
        <v>4.7965959999999992</v>
      </c>
      <c r="I2278" s="2">
        <f>'Moving Avg'!H2278</f>
        <v>3.4025250000000025</v>
      </c>
      <c r="J2278" s="5" t="str">
        <f>OBV!F2278</f>
        <v>BEARISH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5.6914999999999996</v>
      </c>
      <c r="C2279" s="2">
        <f>RSI!I2279</f>
        <v>69.438823602524906</v>
      </c>
      <c r="D2279" s="2">
        <f>MACD!E2279</f>
        <v>5.7024722035194486E-2</v>
      </c>
      <c r="E2279" s="2">
        <f>MACD!F2279</f>
        <v>-5.7394726006146708E-2</v>
      </c>
      <c r="F2279" s="2">
        <f>'Moving Avg'!D2279</f>
        <v>5.6768799999999988</v>
      </c>
      <c r="G2279" s="2">
        <f>'Moving Avg'!F2279</f>
        <v>5.6428350000000016</v>
      </c>
      <c r="H2279" s="2">
        <f>'Moving Avg'!G2279</f>
        <v>4.8296759999999992</v>
      </c>
      <c r="I2279" s="2">
        <f>'Moving Avg'!H2279</f>
        <v>3.4203350000000019</v>
      </c>
      <c r="J2279" s="5" t="str">
        <f>OBV!F2279</f>
        <v>BEARISH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5.8178999999999998</v>
      </c>
      <c r="C2280" s="2">
        <f>RSI!I2280</f>
        <v>73.875377541771172</v>
      </c>
      <c r="D2280" s="2">
        <f>MACD!E2280</f>
        <v>7.5449316650768594E-2</v>
      </c>
      <c r="E2280" s="2">
        <f>MACD!F2280</f>
        <v>-3.0825917474763653E-2</v>
      </c>
      <c r="F2280" s="2">
        <f>'Moving Avg'!D2280</f>
        <v>5.7070399999999992</v>
      </c>
      <c r="G2280" s="2">
        <f>'Moving Avg'!F2280</f>
        <v>5.6515900000000014</v>
      </c>
      <c r="H2280" s="2">
        <f>'Moving Avg'!G2280</f>
        <v>4.8652839999999991</v>
      </c>
      <c r="I2280" s="2">
        <f>'Moving Avg'!H2280</f>
        <v>3.4387770000000022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5.7888000000000002</v>
      </c>
      <c r="C2281" s="2">
        <f>RSI!I2281</f>
        <v>71.308828321539735</v>
      </c>
      <c r="D2281" s="2">
        <f>MACD!E2281</f>
        <v>9.0848650703987843E-2</v>
      </c>
      <c r="E2281" s="2">
        <f>MACD!F2281</f>
        <v>-6.491003839013354E-3</v>
      </c>
      <c r="F2281" s="2">
        <f>'Moving Avg'!D2281</f>
        <v>5.7362400000000004</v>
      </c>
      <c r="G2281" s="2">
        <f>'Moving Avg'!F2281</f>
        <v>5.6708050000000005</v>
      </c>
      <c r="H2281" s="2">
        <f>'Moving Avg'!G2281</f>
        <v>4.9003100000000002</v>
      </c>
      <c r="I2281" s="2">
        <f>'Moving Avg'!H2281</f>
        <v>3.4570265000000022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5.8373999999999997</v>
      </c>
      <c r="C2282" s="2">
        <f>RSI!I2282</f>
        <v>72.99617065433074</v>
      </c>
      <c r="D2282" s="2">
        <f>MACD!E2282</f>
        <v>9.3032189911449237E-2</v>
      </c>
      <c r="E2282" s="2">
        <f>MACD!F2282</f>
        <v>1.3413634911079164E-2</v>
      </c>
      <c r="F2282" s="2">
        <f>'Moving Avg'!D2282</f>
        <v>5.7654199999999998</v>
      </c>
      <c r="G2282" s="2">
        <f>'Moving Avg'!F2282</f>
        <v>5.691720000000001</v>
      </c>
      <c r="H2282" s="2">
        <f>'Moving Avg'!G2282</f>
        <v>4.9392259999999997</v>
      </c>
      <c r="I2282" s="2">
        <f>'Moving Avg'!H2282</f>
        <v>3.4755660000000024</v>
      </c>
      <c r="J2282" s="5" t="str">
        <f>OBV!F2282</f>
        <v>BULLISH</v>
      </c>
      <c r="K2282" s="5" t="str">
        <f>OBV!G2282</f>
        <v>NEUTRAL</v>
      </c>
      <c r="L2282" s="5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5.8324999999999996</v>
      </c>
      <c r="C2283" s="2">
        <f>RSI!I2283</f>
        <v>72.533006339845571</v>
      </c>
      <c r="D2283" s="2">
        <f>MACD!E2283</f>
        <v>8.3380180003774562E-2</v>
      </c>
      <c r="E2283" s="2">
        <f>MACD!F2283</f>
        <v>2.7406943929618243E-2</v>
      </c>
      <c r="F2283" s="2">
        <f>'Moving Avg'!D2283</f>
        <v>5.7936199999999998</v>
      </c>
      <c r="G2283" s="2">
        <f>'Moving Avg'!F2283</f>
        <v>5.705095</v>
      </c>
      <c r="H2283" s="2">
        <f>'Moving Avg'!G2283</f>
        <v>4.9760979999999995</v>
      </c>
      <c r="I2283" s="2">
        <f>'Moving Avg'!H2283</f>
        <v>3.4941995000000019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</row>
    <row r="2284" spans="1:12" ht="13.5" x14ac:dyDescent="0.25">
      <c r="A2284" s="3">
        <f>RSI!A2284</f>
        <v>45629</v>
      </c>
      <c r="B2284" s="2">
        <f>RSI!B2284</f>
        <v>5.8131000000000004</v>
      </c>
      <c r="C2284" s="2">
        <f>RSI!I2284</f>
        <v>70.622414546025652</v>
      </c>
      <c r="D2284" s="2">
        <f>MACD!E2284</f>
        <v>7.4698061927917614E-2</v>
      </c>
      <c r="E2284" s="2">
        <f>MACD!F2284</f>
        <v>3.6865167529278119E-2</v>
      </c>
      <c r="F2284" s="2">
        <f>'Moving Avg'!D2284</f>
        <v>5.8179400000000001</v>
      </c>
      <c r="G2284" s="2">
        <f>'Moving Avg'!F2284</f>
        <v>5.7187150000000004</v>
      </c>
      <c r="H2284" s="2">
        <f>'Moving Avg'!G2284</f>
        <v>5.014041999999999</v>
      </c>
      <c r="I2284" s="2">
        <f>'Moving Avg'!H2284</f>
        <v>3.5127595000000014</v>
      </c>
      <c r="J2284" s="5" t="str">
        <f>OBV!F2284</f>
        <v>BEARISH</v>
      </c>
      <c r="K2284" s="5" t="str">
        <f>OBV!G2284</f>
        <v>NEUTRAL</v>
      </c>
      <c r="L2284" s="5" t="str">
        <f>OBV!H2284</f>
        <v>BEARISH DIVERGENCE</v>
      </c>
    </row>
    <row r="2285" spans="1:12" ht="13.5" x14ac:dyDescent="0.25">
      <c r="A2285" s="3">
        <f>RSI!A2285</f>
        <v>45630</v>
      </c>
      <c r="B2285" s="2">
        <f>RSI!B2285</f>
        <v>6.0223000000000004</v>
      </c>
      <c r="C2285" s="2">
        <f>RSI!I2285</f>
        <v>77.503923065486717</v>
      </c>
      <c r="D2285" s="2">
        <f>MACD!E2285</f>
        <v>4.6408675265317889E-2</v>
      </c>
      <c r="E2285" s="2">
        <f>MACD!F2285</f>
        <v>3.8773869076486077E-2</v>
      </c>
      <c r="F2285" s="2">
        <f>'Moving Avg'!D2285</f>
        <v>5.8588199999999997</v>
      </c>
      <c r="G2285" s="2">
        <f>'Moving Avg'!F2285</f>
        <v>5.7440150000000001</v>
      </c>
      <c r="H2285" s="2">
        <f>'Moving Avg'!G2285</f>
        <v>5.0561699999999998</v>
      </c>
      <c r="I2285" s="2">
        <f>'Moving Avg'!H2285</f>
        <v>3.5322235000000011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5.9443999999999999</v>
      </c>
      <c r="C2286" s="2">
        <f>RSI!I2286</f>
        <v>70.848738048640186</v>
      </c>
      <c r="D2286" s="2">
        <f>MACD!E2286</f>
        <v>2.1699797677637633E-2</v>
      </c>
      <c r="E2286" s="2">
        <f>MACD!F2286</f>
        <v>3.5359054796716388E-2</v>
      </c>
      <c r="F2286" s="2">
        <f>'Moving Avg'!D2286</f>
        <v>5.8899400000000002</v>
      </c>
      <c r="G2286" s="2">
        <f>'Moving Avg'!F2286</f>
        <v>5.7663899999999995</v>
      </c>
      <c r="H2286" s="2">
        <f>'Moving Avg'!G2286</f>
        <v>5.0957659999999994</v>
      </c>
      <c r="I2286" s="2">
        <f>'Moving Avg'!H2286</f>
        <v>3.5512980000000014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5.9443999999999999</v>
      </c>
      <c r="C2287" s="2">
        <f>RSI!I2287</f>
        <v>70.848738048640186</v>
      </c>
      <c r="D2287" s="2">
        <f>MACD!E2287</f>
        <v>6.1489699644674545E-3</v>
      </c>
      <c r="E2287" s="2">
        <f>MACD!F2287</f>
        <v>2.9517037830266601E-2</v>
      </c>
      <c r="F2287" s="2">
        <f>'Moving Avg'!D2287</f>
        <v>5.91134</v>
      </c>
      <c r="G2287" s="2">
        <f>'Moving Avg'!F2287</f>
        <v>5.7817099999999995</v>
      </c>
      <c r="H2287" s="2">
        <f>'Moving Avg'!G2287</f>
        <v>5.1353619999999989</v>
      </c>
      <c r="I2287" s="2">
        <f>'Moving Avg'!H2287</f>
        <v>3.5703725000000013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5.8860000000000001</v>
      </c>
      <c r="C2288" s="2">
        <f>RSI!I2288</f>
        <v>65.926725579052928</v>
      </c>
      <c r="D2288" s="2">
        <f>MACD!E2288</f>
        <v>-4.6609260497199045E-3</v>
      </c>
      <c r="E2288" s="2">
        <f>MACD!F2288</f>
        <v>2.2681445054269302E-2</v>
      </c>
      <c r="F2288" s="2">
        <f>'Moving Avg'!D2288</f>
        <v>5.9220400000000009</v>
      </c>
      <c r="G2288" s="2">
        <f>'Moving Avg'!F2288</f>
        <v>5.7875449999999997</v>
      </c>
      <c r="H2288" s="2">
        <f>'Moving Avg'!G2288</f>
        <v>5.1736940000000002</v>
      </c>
      <c r="I2288" s="2">
        <f>'Moving Avg'!H2288</f>
        <v>3.5891785000000014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5.8860000000000001</v>
      </c>
      <c r="C2289" s="2">
        <f>RSI!I2289</f>
        <v>65.926725579052928</v>
      </c>
      <c r="D2289" s="2">
        <f>MACD!E2289</f>
        <v>-1.5293626048872078E-2</v>
      </c>
      <c r="E2289" s="2">
        <f>MACD!F2289</f>
        <v>1.5086430833641029E-2</v>
      </c>
      <c r="F2289" s="2">
        <f>'Moving Avg'!D2289</f>
        <v>5.9366199999999996</v>
      </c>
      <c r="G2289" s="2">
        <f>'Moving Avg'!F2289</f>
        <v>5.7936249999999996</v>
      </c>
      <c r="H2289" s="2">
        <f>'Moving Avg'!G2289</f>
        <v>5.212121999999999</v>
      </c>
      <c r="I2289" s="2">
        <f>'Moving Avg'!H2289</f>
        <v>3.6079140000000014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5.8131000000000004</v>
      </c>
      <c r="C2290" s="2">
        <f>RSI!I2290</f>
        <v>59.902016494928468</v>
      </c>
      <c r="D2290" s="2">
        <f>MACD!E2290</f>
        <v>-8.2017304480253017E-4</v>
      </c>
      <c r="E2290" s="2">
        <f>MACD!F2290</f>
        <v>1.1905110057952318E-2</v>
      </c>
      <c r="F2290" s="2">
        <f>'Moving Avg'!D2290</f>
        <v>5.8947799999999999</v>
      </c>
      <c r="G2290" s="2">
        <f>'Moving Avg'!F2290</f>
        <v>5.7948399999999998</v>
      </c>
      <c r="H2290" s="2">
        <f>'Moving Avg'!G2290</f>
        <v>5.2484119999999992</v>
      </c>
      <c r="I2290" s="2">
        <f>'Moving Avg'!H2290</f>
        <v>3.625646000000001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45638</v>
      </c>
      <c r="B2291" s="2">
        <f>RSI!B2291</f>
        <v>5.7984999999999998</v>
      </c>
      <c r="C2291" s="2">
        <f>RSI!I2291</f>
        <v>58.744174254927799</v>
      </c>
      <c r="D2291" s="2">
        <f>MACD!E2291</f>
        <v>7.1880328477860189E-3</v>
      </c>
      <c r="E2291" s="2">
        <f>MACD!F2291</f>
        <v>1.096169461591906E-2</v>
      </c>
      <c r="F2291" s="2">
        <f>'Moving Avg'!D2291</f>
        <v>5.8655999999999997</v>
      </c>
      <c r="G2291" s="2">
        <f>'Moving Avg'!F2291</f>
        <v>5.7953250000000001</v>
      </c>
      <c r="H2291" s="2">
        <f>'Moving Avg'!G2291</f>
        <v>5.2829499999999996</v>
      </c>
      <c r="I2291" s="2">
        <f>'Moving Avg'!H2291</f>
        <v>3.6426425000000013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45639</v>
      </c>
      <c r="B2292" s="2">
        <f>RSI!B2292</f>
        <v>5.7789999999999999</v>
      </c>
      <c r="C2292" s="2">
        <f>RSI!I2292</f>
        <v>57.15515274686804</v>
      </c>
      <c r="D2292" s="2">
        <f>MACD!E2292</f>
        <v>2.2191179540294925E-2</v>
      </c>
      <c r="E2292" s="2">
        <f>MACD!F2292</f>
        <v>1.3207591600794235E-2</v>
      </c>
      <c r="F2292" s="2">
        <f>'Moving Avg'!D2292</f>
        <v>5.8325200000000006</v>
      </c>
      <c r="G2292" s="2">
        <f>'Moving Avg'!F2292</f>
        <v>5.7965400000000002</v>
      </c>
      <c r="H2292" s="2">
        <f>'Moving Avg'!G2292</f>
        <v>5.3172920000000001</v>
      </c>
      <c r="I2292" s="2">
        <f>'Moving Avg'!H2292</f>
        <v>3.6589970000000012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5.7789999999999999</v>
      </c>
      <c r="C2293" s="2">
        <f>RSI!I2293</f>
        <v>57.15515274686804</v>
      </c>
      <c r="D2293" s="2">
        <f>MACD!E2293</f>
        <v>3.3604571626558943E-2</v>
      </c>
      <c r="E2293" s="2">
        <f>MACD!F2293</f>
        <v>1.7286987605947178E-2</v>
      </c>
      <c r="F2293" s="2">
        <f>'Moving Avg'!D2293</f>
        <v>5.8111200000000007</v>
      </c>
      <c r="G2293" s="2">
        <f>'Moving Avg'!F2293</f>
        <v>5.8009149999999998</v>
      </c>
      <c r="H2293" s="2">
        <f>'Moving Avg'!G2293</f>
        <v>5.3514400000000002</v>
      </c>
      <c r="I2293" s="2">
        <f>'Moving Avg'!H2293</f>
        <v>3.6760615000000012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5.6914999999999996</v>
      </c>
      <c r="C2294" s="2">
        <f>RSI!I2294</f>
        <v>50.102291072607827</v>
      </c>
      <c r="D2294" s="2">
        <f>MACD!E2294</f>
        <v>4.6270282558799281E-2</v>
      </c>
      <c r="E2294" s="2">
        <f>MACD!F2294</f>
        <v>2.3083646596517599E-2</v>
      </c>
      <c r="F2294" s="2">
        <f>'Moving Avg'!D2294</f>
        <v>5.7722199999999999</v>
      </c>
      <c r="G2294" s="2">
        <f>'Moving Avg'!F2294</f>
        <v>5.8009149999999998</v>
      </c>
      <c r="H2294" s="2">
        <f>'Moving Avg'!G2294</f>
        <v>5.3839360000000003</v>
      </c>
      <c r="I2294" s="2">
        <f>'Moving Avg'!H2294</f>
        <v>3.6927120000000007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5.7789999999999999</v>
      </c>
      <c r="C2295" s="2">
        <f>RSI!I2295</f>
        <v>55.955408608083147</v>
      </c>
      <c r="D2295" s="2">
        <f>MACD!E2295</f>
        <v>8.2755152576266866E-2</v>
      </c>
      <c r="E2295" s="2">
        <f>MACD!F2295</f>
        <v>3.5017947792467453E-2</v>
      </c>
      <c r="F2295" s="2">
        <f>'Moving Avg'!D2295</f>
        <v>5.7654000000000005</v>
      </c>
      <c r="G2295" s="2">
        <f>'Moving Avg'!F2295</f>
        <v>5.8065099999999994</v>
      </c>
      <c r="H2295" s="2">
        <f>'Moving Avg'!G2295</f>
        <v>5.4183759999999994</v>
      </c>
      <c r="I2295" s="2">
        <f>'Moving Avg'!H2295</f>
        <v>3.7093270000000005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45646</v>
      </c>
      <c r="B2296" s="2">
        <f>RSI!B2296</f>
        <v>5.7595999999999998</v>
      </c>
      <c r="C2296" s="2">
        <f>RSI!I2296</f>
        <v>54.430897833136349</v>
      </c>
      <c r="D2296" s="2">
        <f>MACD!E2296</f>
        <v>0.10262215726144674</v>
      </c>
      <c r="E2296" s="2">
        <f>MACD!F2296</f>
        <v>4.8538789686263316E-2</v>
      </c>
      <c r="F2296" s="2">
        <f>'Moving Avg'!D2296</f>
        <v>5.7576199999999993</v>
      </c>
      <c r="G2296" s="2">
        <f>'Moving Avg'!F2296</f>
        <v>5.8123500000000003</v>
      </c>
      <c r="H2296" s="2">
        <f>'Moving Avg'!G2296</f>
        <v>5.4521359999999985</v>
      </c>
      <c r="I2296" s="2">
        <f>'Moving Avg'!H2296</f>
        <v>3.7264365000000002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5.7888000000000002</v>
      </c>
      <c r="C2297" s="2">
        <f>RSI!I2297</f>
        <v>56.358230076625496</v>
      </c>
      <c r="D2297" s="2">
        <f>MACD!E2297</f>
        <v>0.1169610109918704</v>
      </c>
      <c r="E2297" s="2">
        <f>MACD!F2297</f>
        <v>6.2223233947384736E-2</v>
      </c>
      <c r="F2297" s="2">
        <f>'Moving Avg'!D2297</f>
        <v>5.7595799999999997</v>
      </c>
      <c r="G2297" s="2">
        <f>'Moving Avg'!F2297</f>
        <v>5.817215</v>
      </c>
      <c r="H2297" s="2">
        <f>'Moving Avg'!G2297</f>
        <v>5.486965999999998</v>
      </c>
      <c r="I2297" s="2">
        <f>'Moving Avg'!H2297</f>
        <v>3.7432425000000005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</row>
    <row r="2298" spans="1:12" ht="13.5" x14ac:dyDescent="0.25">
      <c r="A2298" s="3">
        <f>RSI!A2298</f>
        <v>45650</v>
      </c>
      <c r="B2298" s="2">
        <f>RSI!B2298</f>
        <v>5.7888000000000002</v>
      </c>
      <c r="C2298" s="2">
        <f>RSI!I2298</f>
        <v>56.358230076625496</v>
      </c>
      <c r="D2298" s="2">
        <f>MACD!E2298</f>
        <v>0.11965087062691104</v>
      </c>
      <c r="E2298" s="2">
        <f>MACD!F2298</f>
        <v>7.370876128329E-2</v>
      </c>
      <c r="F2298" s="2">
        <f>'Moving Avg'!D2298</f>
        <v>5.761540000000001</v>
      </c>
      <c r="G2298" s="2">
        <f>'Moving Avg'!F2298</f>
        <v>5.8220800000000006</v>
      </c>
      <c r="H2298" s="2">
        <f>'Moving Avg'!G2298</f>
        <v>5.5200459999999971</v>
      </c>
      <c r="I2298" s="2">
        <f>'Moving Avg'!H2298</f>
        <v>3.7600485000000008</v>
      </c>
      <c r="J2298" s="5" t="str">
        <f>OBV!F2298</f>
        <v>BEARISH</v>
      </c>
      <c r="K2298" s="5" t="str">
        <f>OBV!G2298</f>
        <v>NEUTRAL</v>
      </c>
      <c r="L2298" s="5" t="str">
        <f>OBV!H2298</f>
        <v>BEARISH DIVERGENCE</v>
      </c>
    </row>
    <row r="2299" spans="1:12" ht="13.5" x14ac:dyDescent="0.25">
      <c r="A2299" s="3">
        <f>RSI!A2299</f>
        <v>45651</v>
      </c>
      <c r="B2299" s="2">
        <f>RSI!B2299</f>
        <v>5.7450000000000001</v>
      </c>
      <c r="C2299" s="2">
        <f>RSI!I2299</f>
        <v>52.49571161538227</v>
      </c>
      <c r="D2299" s="2">
        <f>MACD!E2299</f>
        <v>0.12474690457884385</v>
      </c>
      <c r="E2299" s="2">
        <f>MACD!F2299</f>
        <v>8.3916389942400776E-2</v>
      </c>
      <c r="F2299" s="2">
        <f>'Moving Avg'!D2299</f>
        <v>5.77224</v>
      </c>
      <c r="G2299" s="2">
        <f>'Moving Avg'!F2299</f>
        <v>5.8247550000000006</v>
      </c>
      <c r="H2299" s="2">
        <f>'Moving Avg'!G2299</f>
        <v>5.5522499999999981</v>
      </c>
      <c r="I2299" s="2">
        <f>'Moving Avg'!H2299</f>
        <v>3.7767535000000003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</row>
    <row r="2300" spans="1:12" ht="13.5" x14ac:dyDescent="0.25">
      <c r="A2300" s="3">
        <f>RSI!A2300</f>
        <v>45652</v>
      </c>
      <c r="B2300" s="2">
        <f>RSI!B2300</f>
        <v>5.8715000000000002</v>
      </c>
      <c r="C2300" s="2">
        <f>RSI!I2300</f>
        <v>60.842656435111728</v>
      </c>
      <c r="D2300" s="2">
        <f>MACD!E2300</f>
        <v>0.10833898924683893</v>
      </c>
      <c r="E2300" s="2">
        <f>MACD!F2300</f>
        <v>8.8800909803288405E-2</v>
      </c>
      <c r="F2300" s="2">
        <f>'Moving Avg'!D2300</f>
        <v>5.7907400000000013</v>
      </c>
      <c r="G2300" s="2">
        <f>'Moving Avg'!F2300</f>
        <v>5.8274349999999995</v>
      </c>
      <c r="H2300" s="2">
        <f>'Moving Avg'!G2300</f>
        <v>5.586009999999999</v>
      </c>
      <c r="I2300" s="2">
        <f>'Moving Avg'!H2300</f>
        <v>3.794044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5.9298000000000002</v>
      </c>
      <c r="C2301" s="2">
        <f>RSI!I2301</f>
        <v>63.983584075239023</v>
      </c>
      <c r="D2301" s="2">
        <f>MACD!E2301</f>
        <v>8.7018953140602484E-2</v>
      </c>
      <c r="E2301" s="2">
        <f>MACD!F2301</f>
        <v>8.8444518470751229E-2</v>
      </c>
      <c r="F2301" s="2">
        <f>'Moving Avg'!D2301</f>
        <v>5.8247800000000005</v>
      </c>
      <c r="G2301" s="2">
        <f>'Moving Avg'!F2301</f>
        <v>5.8344849999999999</v>
      </c>
      <c r="H2301" s="2">
        <f>'Moving Avg'!G2301</f>
        <v>5.6209359999999995</v>
      </c>
      <c r="I2301" s="2">
        <f>'Moving Avg'!H2301</f>
        <v>3.8115075000000003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45656</v>
      </c>
      <c r="B2302" s="2">
        <f>RSI!B2302</f>
        <v>5.9832999999999998</v>
      </c>
      <c r="C2302" s="2">
        <f>RSI!I2302</f>
        <v>66.628942872089894</v>
      </c>
      <c r="D2302" s="2">
        <f>MACD!E2302</f>
        <v>6.0864292907618633E-2</v>
      </c>
      <c r="E2302" s="2">
        <f>MACD!F2302</f>
        <v>8.2928473358124713E-2</v>
      </c>
      <c r="F2302" s="2">
        <f>'Moving Avg'!D2302</f>
        <v>5.8636800000000004</v>
      </c>
      <c r="G2302" s="2">
        <f>'Moving Avg'!F2302</f>
        <v>5.84178</v>
      </c>
      <c r="H2302" s="2">
        <f>'Moving Avg'!G2302</f>
        <v>5.6550839999999996</v>
      </c>
      <c r="I2302" s="2">
        <f>'Moving Avg'!H2302</f>
        <v>3.8292385000000002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5.9396000000000004</v>
      </c>
      <c r="C2303" s="2">
        <f>RSI!I2303</f>
        <v>62.585335192173375</v>
      </c>
      <c r="D2303" s="2">
        <f>MACD!E2303</f>
        <v>4.0587971723284433E-2</v>
      </c>
      <c r="E2303" s="2">
        <f>MACD!F2303</f>
        <v>7.4460373031156671E-2</v>
      </c>
      <c r="F2303" s="2">
        <f>'Moving Avg'!D2303</f>
        <v>5.89384</v>
      </c>
      <c r="G2303" s="2">
        <f>'Moving Avg'!F2303</f>
        <v>5.8471349999999997</v>
      </c>
      <c r="H2303" s="2">
        <f>'Moving Avg'!G2303</f>
        <v>5.6843699999999986</v>
      </c>
      <c r="I2303" s="2">
        <f>'Moving Avg'!H2303</f>
        <v>3.8467510000000003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5.9347000000000003</v>
      </c>
      <c r="C2304" s="2">
        <f>RSI!I2304</f>
        <v>62.130025444916484</v>
      </c>
      <c r="D2304" s="2">
        <f>MACD!E2304</f>
        <v>9.3106491803087721E-3</v>
      </c>
      <c r="E2304" s="2">
        <f>MACD!F2304</f>
        <v>6.1430428260987088E-2</v>
      </c>
      <c r="F2304" s="2">
        <f>'Moving Avg'!D2304</f>
        <v>5.9317800000000007</v>
      </c>
      <c r="G2304" s="2">
        <f>'Moving Avg'!F2304</f>
        <v>5.8532149999999996</v>
      </c>
      <c r="H2304" s="2">
        <f>'Moving Avg'!G2304</f>
        <v>5.7086920000000001</v>
      </c>
      <c r="I2304" s="2">
        <f>'Moving Avg'!H2304</f>
        <v>3.8643575000000006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5.8373999999999997</v>
      </c>
      <c r="C2305" s="2">
        <f>RSI!I2305</f>
        <v>53.765530148231768</v>
      </c>
      <c r="D2305" s="2">
        <f>MACD!E2305</f>
        <v>2.5969560291985161E-3</v>
      </c>
      <c r="E2305" s="2">
        <f>MACD!F2305</f>
        <v>4.9663733814629372E-2</v>
      </c>
      <c r="F2305" s="2">
        <f>'Moving Avg'!D2305</f>
        <v>5.9249599999999996</v>
      </c>
      <c r="G2305" s="2">
        <f>'Moving Avg'!F2305</f>
        <v>5.8439700000000006</v>
      </c>
      <c r="H2305" s="2">
        <f>'Moving Avg'!G2305</f>
        <v>5.7262040000000001</v>
      </c>
      <c r="I2305" s="2">
        <f>'Moving Avg'!H2305</f>
        <v>3.8819505000000003</v>
      </c>
      <c r="J2305" s="5" t="str">
        <f>OBV!F2305</f>
        <v>BULLISH</v>
      </c>
      <c r="K2305" s="5" t="str">
        <f>OBV!G2305</f>
        <v>NEUTRAL</v>
      </c>
      <c r="L2305" s="5" t="str">
        <f>OBV!H2305</f>
        <v>BULLISH DIVERGENCE</v>
      </c>
    </row>
    <row r="2306" spans="1:12" ht="13.5" x14ac:dyDescent="0.25">
      <c r="A2306" s="3">
        <f>RSI!A2306</f>
        <v>45663</v>
      </c>
      <c r="B2306" s="2">
        <f>RSI!B2306</f>
        <v>5.8373999999999997</v>
      </c>
      <c r="C2306" s="2">
        <f>RSI!I2306</f>
        <v>53.765530148231768</v>
      </c>
      <c r="D2306" s="2">
        <f>MACD!E2306</f>
        <v>-6.3427973630298951E-3</v>
      </c>
      <c r="E2306" s="2">
        <f>MACD!F2306</f>
        <v>3.846242757909752E-2</v>
      </c>
      <c r="F2306" s="2">
        <f>'Moving Avg'!D2306</f>
        <v>5.9064800000000002</v>
      </c>
      <c r="G2306" s="2">
        <f>'Moving Avg'!F2306</f>
        <v>5.8386200000000006</v>
      </c>
      <c r="H2306" s="2">
        <f>'Moving Avg'!G2306</f>
        <v>5.7388520000000005</v>
      </c>
      <c r="I2306" s="2">
        <f>'Moving Avg'!H2306</f>
        <v>3.8995435000000005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5.7839</v>
      </c>
      <c r="C2307" s="2">
        <f>RSI!I2307</f>
        <v>49.514619609064013</v>
      </c>
      <c r="D2307" s="2">
        <f>MACD!E2307</f>
        <v>-5.705934096393861E-3</v>
      </c>
      <c r="E2307" s="2">
        <f>MACD!F2307</f>
        <v>2.9628755243999244E-2</v>
      </c>
      <c r="F2307" s="2">
        <f>'Moving Avg'!D2307</f>
        <v>5.8666</v>
      </c>
      <c r="G2307" s="2">
        <f>'Moving Avg'!F2307</f>
        <v>5.8305950000000006</v>
      </c>
      <c r="H2307" s="2">
        <f>'Moving Avg'!G2307</f>
        <v>5.7523760000000008</v>
      </c>
      <c r="I2307" s="2">
        <f>'Moving Avg'!H2307</f>
        <v>3.9168690000000002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</row>
    <row r="2308" spans="1:12" ht="13.5" x14ac:dyDescent="0.25">
      <c r="A2308" s="3">
        <f>RSI!A2308</f>
        <v>45665</v>
      </c>
      <c r="B2308" s="2">
        <f>RSI!B2308</f>
        <v>5.6866000000000003</v>
      </c>
      <c r="C2308" s="2">
        <f>RSI!I2308</f>
        <v>42.875228903849504</v>
      </c>
      <c r="D2308" s="2">
        <f>MACD!E2308</f>
        <v>2.1213056036364364E-3</v>
      </c>
      <c r="E2308" s="2">
        <f>MACD!F2308</f>
        <v>2.4127265315926686E-2</v>
      </c>
      <c r="F2308" s="2">
        <f>'Moving Avg'!D2308</f>
        <v>5.8159999999999998</v>
      </c>
      <c r="G2308" s="2">
        <f>'Moving Avg'!F2308</f>
        <v>5.8206250000000006</v>
      </c>
      <c r="H2308" s="2">
        <f>'Moving Avg'!G2308</f>
        <v>5.7578240000000003</v>
      </c>
      <c r="I2308" s="2">
        <f>'Moving Avg'!H2308</f>
        <v>3.9334715000000013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5.6866000000000003</v>
      </c>
      <c r="C2309" s="2">
        <f>RSI!I2309</f>
        <v>42.875228903849504</v>
      </c>
      <c r="D2309" s="2">
        <f>MACD!E2309</f>
        <v>2.6557947634477941E-3</v>
      </c>
      <c r="E2309" s="2">
        <f>MACD!F2309</f>
        <v>1.983297120543091E-2</v>
      </c>
      <c r="F2309" s="2">
        <f>'Moving Avg'!D2309</f>
        <v>5.7663799999999998</v>
      </c>
      <c r="G2309" s="2">
        <f>'Moving Avg'!F2309</f>
        <v>5.8106550000000006</v>
      </c>
      <c r="H2309" s="2">
        <f>'Moving Avg'!G2309</f>
        <v>5.7568520000000003</v>
      </c>
      <c r="I2309" s="2">
        <f>'Moving Avg'!H2309</f>
        <v>3.9500740000000008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5.6866000000000003</v>
      </c>
      <c r="C2310" s="2">
        <f>RSI!I2310</f>
        <v>42.875228903849504</v>
      </c>
      <c r="D2310" s="2">
        <f>MACD!E2310</f>
        <v>2.3171354136365174E-2</v>
      </c>
      <c r="E2310" s="2">
        <f>MACD!F2310</f>
        <v>2.0500647791617761E-2</v>
      </c>
      <c r="F2310" s="2">
        <f>'Moving Avg'!D2310</f>
        <v>5.7362200000000003</v>
      </c>
      <c r="G2310" s="2">
        <f>'Moving Avg'!F2310</f>
        <v>5.8043300000000011</v>
      </c>
      <c r="H2310" s="2">
        <f>'Moving Avg'!G2310</f>
        <v>5.7577280000000011</v>
      </c>
      <c r="I2310" s="2">
        <f>'Moving Avg'!H2310</f>
        <v>3.9666765000000002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5.6670999999999996</v>
      </c>
      <c r="C2311" s="2">
        <f>RSI!I2311</f>
        <v>41.482906603710752</v>
      </c>
      <c r="D2311" s="2">
        <f>MACD!E2311</f>
        <v>5.15015347945047E-2</v>
      </c>
      <c r="E2311" s="2">
        <f>MACD!F2311</f>
        <v>2.670082519219515E-2</v>
      </c>
      <c r="F2311" s="2">
        <f>'Moving Avg'!D2311</f>
        <v>5.7021599999999992</v>
      </c>
      <c r="G2311" s="2">
        <f>'Moving Avg'!F2311</f>
        <v>5.7977600000000002</v>
      </c>
      <c r="H2311" s="2">
        <f>'Moving Avg'!G2311</f>
        <v>5.7629799999999998</v>
      </c>
      <c r="I2311" s="2">
        <f>'Moving Avg'!H2311</f>
        <v>3.9835365000000009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</row>
    <row r="2312" spans="1:12" ht="13.5" x14ac:dyDescent="0.25">
      <c r="A2312" s="3">
        <f>RSI!A2312</f>
        <v>45671</v>
      </c>
      <c r="B2312" s="2">
        <f>RSI!B2312</f>
        <v>5.5503999999999998</v>
      </c>
      <c r="C2312" s="2">
        <f>RSI!I2312</f>
        <v>34.303443421612286</v>
      </c>
      <c r="D2312" s="2">
        <f>MACD!E2312</f>
        <v>9.2979579073166896E-2</v>
      </c>
      <c r="E2312" s="2">
        <f>MACD!F2312</f>
        <v>3.9956575968389502E-2</v>
      </c>
      <c r="F2312" s="2">
        <f>'Moving Avg'!D2312</f>
        <v>5.6554599999999997</v>
      </c>
      <c r="G2312" s="2">
        <f>'Moving Avg'!F2312</f>
        <v>5.7863300000000004</v>
      </c>
      <c r="H2312" s="2">
        <f>'Moving Avg'!G2312</f>
        <v>5.7656060000000018</v>
      </c>
      <c r="I2312" s="2">
        <f>'Moving Avg'!H2312</f>
        <v>3.9994815000000004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</row>
    <row r="2313" spans="1:12" ht="13.5" x14ac:dyDescent="0.25">
      <c r="A2313" s="3">
        <f>RSI!A2313</f>
        <v>45672</v>
      </c>
      <c r="B2313" s="2">
        <f>RSI!B2313</f>
        <v>5.5503999999999998</v>
      </c>
      <c r="C2313" s="2">
        <f>RSI!I2313</f>
        <v>34.303443421612286</v>
      </c>
      <c r="D2313" s="2">
        <f>MACD!E2313</f>
        <v>0.12262728237897758</v>
      </c>
      <c r="E2313" s="2">
        <f>MACD!F2313</f>
        <v>5.6490717250507118E-2</v>
      </c>
      <c r="F2313" s="2">
        <f>'Moving Avg'!D2313</f>
        <v>5.6282200000000007</v>
      </c>
      <c r="G2313" s="2">
        <f>'Moving Avg'!F2313</f>
        <v>5.7749000000000006</v>
      </c>
      <c r="H2313" s="2">
        <f>'Moving Avg'!G2313</f>
        <v>5.7653140000000009</v>
      </c>
      <c r="I2313" s="2">
        <f>'Moving Avg'!H2313</f>
        <v>4.0154265000000002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</row>
    <row r="2314" spans="1:12" ht="13.5" x14ac:dyDescent="0.25">
      <c r="A2314" s="3">
        <f>RSI!A2314</f>
        <v>45673</v>
      </c>
      <c r="B2314" s="2">
        <f>RSI!B2314</f>
        <v>5.4969000000000001</v>
      </c>
      <c r="C2314" s="2">
        <f>RSI!I2314</f>
        <v>31.412877931822521</v>
      </c>
      <c r="D2314" s="2">
        <f>MACD!E2314</f>
        <v>0.15210252249174605</v>
      </c>
      <c r="E2314" s="2">
        <f>MACD!F2314</f>
        <v>7.561307829875491E-2</v>
      </c>
      <c r="F2314" s="2">
        <f>'Moving Avg'!D2314</f>
        <v>5.5902799999999999</v>
      </c>
      <c r="G2314" s="2">
        <f>'Moving Avg'!F2314</f>
        <v>5.7651699999999995</v>
      </c>
      <c r="H2314" s="2">
        <f>'Moving Avg'!G2314</f>
        <v>5.7644380000000011</v>
      </c>
      <c r="I2314" s="2">
        <f>'Moving Avg'!H2314</f>
        <v>4.031104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</row>
    <row r="2315" spans="1:12" ht="13.5" x14ac:dyDescent="0.25">
      <c r="A2315" s="3">
        <f>RSI!A2315</f>
        <v>45674</v>
      </c>
      <c r="B2315" s="2">
        <f>RSI!B2315</f>
        <v>5.4969000000000001</v>
      </c>
      <c r="C2315" s="2">
        <f>RSI!I2315</f>
        <v>31.412877931822521</v>
      </c>
      <c r="D2315" s="2">
        <f>MACD!E2315</f>
        <v>0.16348224027249891</v>
      </c>
      <c r="E2315" s="2">
        <f>MACD!F2315</f>
        <v>9.3186910693503711E-2</v>
      </c>
      <c r="F2315" s="2">
        <f>'Moving Avg'!D2315</f>
        <v>5.5523399999999992</v>
      </c>
      <c r="G2315" s="2">
        <f>'Moving Avg'!F2315</f>
        <v>5.7510649999999996</v>
      </c>
      <c r="H2315" s="2">
        <f>'Moving Avg'!G2315</f>
        <v>5.764050000000001</v>
      </c>
      <c r="I2315" s="2">
        <f>'Moving Avg'!H2315</f>
        <v>4.0472314999999996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5.4481999999999999</v>
      </c>
      <c r="C2316" s="2">
        <f>RSI!I2316</f>
        <v>28.846705349281351</v>
      </c>
      <c r="D2316" s="2">
        <f>MACD!E2316</f>
        <v>0.17802267739106714</v>
      </c>
      <c r="E2316" s="2">
        <f>MACD!F2316</f>
        <v>0.11015406403301639</v>
      </c>
      <c r="F2316" s="2">
        <f>'Moving Avg'!D2316</f>
        <v>5.5085600000000001</v>
      </c>
      <c r="G2316" s="2">
        <f>'Moving Avg'!F2316</f>
        <v>5.7354949999999993</v>
      </c>
      <c r="H2316" s="2">
        <f>'Moving Avg'!G2316</f>
        <v>5.763075999999999</v>
      </c>
      <c r="I2316" s="2">
        <f>'Moving Avg'!H2316</f>
        <v>4.0631155000000003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</row>
    <row r="2317" spans="1:12" ht="13.5" x14ac:dyDescent="0.25">
      <c r="A2317" s="3">
        <f>RSI!A2317</f>
        <v>45678</v>
      </c>
      <c r="B2317" s="2">
        <f>RSI!B2317</f>
        <v>5.5454999999999997</v>
      </c>
      <c r="C2317" s="2">
        <f>RSI!I2317</f>
        <v>39.48370255498417</v>
      </c>
      <c r="D2317" s="2">
        <f>MACD!E2317</f>
        <v>0.17638316029147116</v>
      </c>
      <c r="E2317" s="2">
        <f>MACD!F2317</f>
        <v>0.12339988328470736</v>
      </c>
      <c r="F2317" s="2">
        <f>'Moving Avg'!D2317</f>
        <v>5.5075799999999999</v>
      </c>
      <c r="G2317" s="2">
        <f>'Moving Avg'!F2317</f>
        <v>5.7233299999999998</v>
      </c>
      <c r="H2317" s="2">
        <f>'Moving Avg'!G2317</f>
        <v>5.7612259999999988</v>
      </c>
      <c r="I2317" s="2">
        <f>'Moving Avg'!H2317</f>
        <v>4.0794860000000002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</row>
    <row r="2318" spans="1:12" ht="13.5" x14ac:dyDescent="0.25">
      <c r="A2318" s="3">
        <f>RSI!A2318</f>
        <v>45679</v>
      </c>
      <c r="B2318" s="2">
        <f>RSI!B2318</f>
        <v>5.5892999999999997</v>
      </c>
      <c r="C2318" s="2">
        <f>RSI!I2318</f>
        <v>43.573072384643879</v>
      </c>
      <c r="D2318" s="2">
        <f>MACD!E2318</f>
        <v>0.15759170774573139</v>
      </c>
      <c r="E2318" s="2">
        <f>MACD!F2318</f>
        <v>0.13023824817691218</v>
      </c>
      <c r="F2318" s="2">
        <f>'Moving Avg'!D2318</f>
        <v>5.5153599999999994</v>
      </c>
      <c r="G2318" s="2">
        <f>'Moving Avg'!F2318</f>
        <v>5.713355</v>
      </c>
      <c r="H2318" s="2">
        <f>'Moving Avg'!G2318</f>
        <v>5.7576259999999992</v>
      </c>
      <c r="I2318" s="2">
        <f>'Moving Avg'!H2318</f>
        <v>4.0965484999999999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5.5892999999999997</v>
      </c>
      <c r="C2319" s="2">
        <f>RSI!I2319</f>
        <v>43.573072384643879</v>
      </c>
      <c r="D2319" s="2">
        <f>MACD!E2319</f>
        <v>0.14218197475125471</v>
      </c>
      <c r="E2319" s="2">
        <f>MACD!F2319</f>
        <v>0.1326269934917807</v>
      </c>
      <c r="F2319" s="2">
        <f>'Moving Avg'!D2319</f>
        <v>5.5338400000000005</v>
      </c>
      <c r="G2319" s="2">
        <f>'Moving Avg'!F2319</f>
        <v>5.7055699999999998</v>
      </c>
      <c r="H2319" s="2">
        <f>'Moving Avg'!G2319</f>
        <v>5.7541239999999991</v>
      </c>
      <c r="I2319" s="2">
        <f>'Moving Avg'!H2319</f>
        <v>4.1136109999999997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5.6428000000000003</v>
      </c>
      <c r="C2320" s="2">
        <f>RSI!I2320</f>
        <v>48.502735467379317</v>
      </c>
      <c r="D2320" s="2">
        <f>MACD!E2320</f>
        <v>0.12563438366155033</v>
      </c>
      <c r="E2320" s="2">
        <f>MACD!F2320</f>
        <v>0.13122847152573464</v>
      </c>
      <c r="F2320" s="2">
        <f>'Moving Avg'!D2320</f>
        <v>5.5630199999999999</v>
      </c>
      <c r="G2320" s="2">
        <f>'Moving Avg'!F2320</f>
        <v>5.6941349999999984</v>
      </c>
      <c r="H2320" s="2">
        <f>'Moving Avg'!G2320</f>
        <v>5.7512039999999987</v>
      </c>
      <c r="I2320" s="2">
        <f>'Moving Avg'!H2320</f>
        <v>4.1311774999999997</v>
      </c>
      <c r="J2320" s="5" t="str">
        <f>OBV!F2320</f>
        <v>BULLISH</v>
      </c>
      <c r="K2320" s="5" t="str">
        <f>OBV!G2320</f>
        <v>NEUTRAL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5.5892999999999997</v>
      </c>
      <c r="C2321" s="2">
        <f>RSI!I2321</f>
        <v>44.33182271249683</v>
      </c>
      <c r="D2321" s="2">
        <f>MACD!E2321</f>
        <v>0.11270012416207731</v>
      </c>
      <c r="E2321" s="2">
        <f>MACD!F2321</f>
        <v>0.12752280205300318</v>
      </c>
      <c r="F2321" s="2">
        <f>'Moving Avg'!D2321</f>
        <v>5.5912400000000009</v>
      </c>
      <c r="G2321" s="2">
        <f>'Moving Avg'!F2321</f>
        <v>5.6771099999999981</v>
      </c>
      <c r="H2321" s="2">
        <f>'Moving Avg'!G2321</f>
        <v>5.7472140000000005</v>
      </c>
      <c r="I2321" s="2">
        <f>'Moving Avg'!H2321</f>
        <v>4.1484764999999992</v>
      </c>
      <c r="J2321" s="5" t="str">
        <f>OBV!F2321</f>
        <v>BULLISH</v>
      </c>
      <c r="K2321" s="5" t="str">
        <f>OBV!G2321</f>
        <v>NEUTRAL</v>
      </c>
      <c r="L2321" s="5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5.6379999999999999</v>
      </c>
      <c r="C2322" s="2">
        <f>RSI!I2322</f>
        <v>48.659775355886794</v>
      </c>
      <c r="D2322" s="2">
        <f>MACD!E2322</f>
        <v>8.0607469293121348E-2</v>
      </c>
      <c r="E2322" s="2">
        <f>MACD!F2322</f>
        <v>0.11813973550102681</v>
      </c>
      <c r="F2322" s="2">
        <f>'Moving Avg'!D2322</f>
        <v>5.6097399999999995</v>
      </c>
      <c r="G2322" s="2">
        <f>'Moving Avg'!F2322</f>
        <v>5.6598449999999989</v>
      </c>
      <c r="H2322" s="2">
        <f>'Moving Avg'!G2322</f>
        <v>5.7448800000000002</v>
      </c>
      <c r="I2322" s="2">
        <f>'Moving Avg'!H2322</f>
        <v>4.1653799999999999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5.5260999999999996</v>
      </c>
      <c r="C2323" s="2">
        <f>RSI!I2323</f>
        <v>40.808928603917551</v>
      </c>
      <c r="D2323" s="2">
        <f>MACD!E2323</f>
        <v>6.1835646027779134E-2</v>
      </c>
      <c r="E2323" s="2">
        <f>MACD!F2323</f>
        <v>0.10687891760637729</v>
      </c>
      <c r="F2323" s="2">
        <f>'Moving Avg'!D2323</f>
        <v>5.5970999999999993</v>
      </c>
      <c r="G2323" s="2">
        <f>'Moving Avg'!F2323</f>
        <v>5.6391699999999982</v>
      </c>
      <c r="H2323" s="2">
        <f>'Moving Avg'!G2323</f>
        <v>5.7415719999999997</v>
      </c>
      <c r="I2323" s="2">
        <f>'Moving Avg'!H2323</f>
        <v>4.181724</v>
      </c>
      <c r="J2323" s="5" t="str">
        <f>OBV!F2323</f>
        <v>BULLISH</v>
      </c>
      <c r="K2323" s="5" t="str">
        <f>OBV!G2323</f>
        <v>NEUTRAL</v>
      </c>
      <c r="L2323" s="5" t="str">
        <f>OBV!H2323</f>
        <v>BULLISH DIVERGENCE</v>
      </c>
    </row>
    <row r="2324" spans="1:12" ht="13.5" x14ac:dyDescent="0.25">
      <c r="A2324" s="3">
        <f>RSI!A2324</f>
        <v>45687</v>
      </c>
      <c r="B2324" s="2">
        <f>RSI!B2324</f>
        <v>5.5163000000000002</v>
      </c>
      <c r="C2324" s="2">
        <f>RSI!I2324</f>
        <v>40.19724982468135</v>
      </c>
      <c r="D2324" s="2">
        <f>MACD!E2324</f>
        <v>3.9195777132963627E-2</v>
      </c>
      <c r="E2324" s="2">
        <f>MACD!F2324</f>
        <v>9.3342289511694557E-2</v>
      </c>
      <c r="F2324" s="2">
        <f>'Moving Avg'!D2324</f>
        <v>5.5825000000000005</v>
      </c>
      <c r="G2324" s="2">
        <f>'Moving Avg'!F2324</f>
        <v>5.618249999999998</v>
      </c>
      <c r="H2324" s="2">
        <f>'Moving Avg'!G2324</f>
        <v>5.7380680000000011</v>
      </c>
      <c r="I2324" s="2">
        <f>'Moving Avg'!H2324</f>
        <v>4.1980189999999995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5.5114999999999998</v>
      </c>
      <c r="C2325" s="2">
        <f>RSI!I2325</f>
        <v>39.881935073795319</v>
      </c>
      <c r="D2325" s="2">
        <f>MACD!E2325</f>
        <v>2.1145785524399052E-2</v>
      </c>
      <c r="E2325" s="2">
        <f>MACD!F2325</f>
        <v>7.8902988714235456E-2</v>
      </c>
      <c r="F2325" s="2">
        <f>'Moving Avg'!D2325</f>
        <v>5.5562399999999998</v>
      </c>
      <c r="G2325" s="2">
        <f>'Moving Avg'!F2325</f>
        <v>5.6019549999999985</v>
      </c>
      <c r="H2325" s="2">
        <f>'Moving Avg'!G2325</f>
        <v>5.7349560000000004</v>
      </c>
      <c r="I2325" s="2">
        <f>'Moving Avg'!H2325</f>
        <v>4.2145029999999988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5.351</v>
      </c>
      <c r="C2326" s="2">
        <f>RSI!I2326</f>
        <v>31.097845882628846</v>
      </c>
      <c r="D2326" s="2">
        <f>MACD!E2326</f>
        <v>1.0993276024533039E-2</v>
      </c>
      <c r="E2326" s="2">
        <f>MACD!F2326</f>
        <v>6.5321046176294986E-2</v>
      </c>
      <c r="F2326" s="2">
        <f>'Moving Avg'!D2326</f>
        <v>5.5085799999999994</v>
      </c>
      <c r="G2326" s="2">
        <f>'Moving Avg'!F2326</f>
        <v>5.577634999999999</v>
      </c>
      <c r="H2326" s="2">
        <f>'Moving Avg'!G2326</f>
        <v>5.72912</v>
      </c>
      <c r="I2326" s="2">
        <f>'Moving Avg'!H2326</f>
        <v>4.2301374999999988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5.3022999999999998</v>
      </c>
      <c r="C2327" s="2">
        <f>RSI!I2327</f>
        <v>29.009962266029873</v>
      </c>
      <c r="D2327" s="2">
        <f>MACD!E2327</f>
        <v>2.2598081675355708E-2</v>
      </c>
      <c r="E2327" s="2">
        <f>MACD!F2327</f>
        <v>5.6776453276107135E-2</v>
      </c>
      <c r="F2327" s="2">
        <f>'Moving Avg'!D2327</f>
        <v>5.4414399999999992</v>
      </c>
      <c r="G2327" s="2">
        <f>'Moving Avg'!F2327</f>
        <v>5.5535549999999994</v>
      </c>
      <c r="H2327" s="2">
        <f>'Moving Avg'!G2327</f>
        <v>5.7213360000000009</v>
      </c>
      <c r="I2327" s="2">
        <f>'Moving Avg'!H2327</f>
        <v>4.2456464999999985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5.2633999999999999</v>
      </c>
      <c r="C2328" s="2">
        <f>RSI!I2328</f>
        <v>27.426003643600595</v>
      </c>
      <c r="D2328" s="2">
        <f>MACD!E2328</f>
        <v>4.382409086987149E-2</v>
      </c>
      <c r="E2328" s="2">
        <f>MACD!F2328</f>
        <v>5.4185980794860013E-2</v>
      </c>
      <c r="F2328" s="2">
        <f>'Moving Avg'!D2328</f>
        <v>5.3888999999999996</v>
      </c>
      <c r="G2328" s="2">
        <f>'Moving Avg'!F2328</f>
        <v>5.5323950000000002</v>
      </c>
      <c r="H2328" s="2">
        <f>'Moving Avg'!G2328</f>
        <v>5.7127740000000014</v>
      </c>
      <c r="I2328" s="2">
        <f>'Moving Avg'!H2328</f>
        <v>4.2603224999999991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5.2973999999999997</v>
      </c>
      <c r="C2329" s="2">
        <f>RSI!I2329</f>
        <v>30.973535446538378</v>
      </c>
      <c r="D2329" s="2">
        <f>MACD!E2329</f>
        <v>6.1150176810077284E-2</v>
      </c>
      <c r="E2329" s="2">
        <f>MACD!F2329</f>
        <v>5.557881999790347E-2</v>
      </c>
      <c r="F2329" s="2">
        <f>'Moving Avg'!D2329</f>
        <v>5.3451199999999996</v>
      </c>
      <c r="G2329" s="2">
        <f>'Moving Avg'!F2329</f>
        <v>5.5129350000000006</v>
      </c>
      <c r="H2329" s="2">
        <f>'Moving Avg'!G2329</f>
        <v>5.704892000000001</v>
      </c>
      <c r="I2329" s="2">
        <f>'Moving Avg'!H2329</f>
        <v>4.274481999999999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5.2488000000000001</v>
      </c>
      <c r="C2330" s="2">
        <f>RSI!I2330</f>
        <v>28.805981236044374</v>
      </c>
      <c r="D2330" s="2">
        <f>MACD!E2330</f>
        <v>8.918514241211728E-2</v>
      </c>
      <c r="E2330" s="2">
        <f>MACD!F2330</f>
        <v>6.230008448074624E-2</v>
      </c>
      <c r="F2330" s="2">
        <f>'Moving Avg'!D2330</f>
        <v>5.2925799999999992</v>
      </c>
      <c r="G2330" s="2">
        <f>'Moving Avg'!F2330</f>
        <v>5.4910450000000006</v>
      </c>
      <c r="H2330" s="2">
        <f>'Moving Avg'!G2330</f>
        <v>5.6935100000000007</v>
      </c>
      <c r="I2330" s="2">
        <f>'Moving Avg'!H2330</f>
        <v>4.2879729999999991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4.9909999999999997</v>
      </c>
      <c r="C2331" s="2">
        <f>RSI!I2331</f>
        <v>20.579077474709706</v>
      </c>
      <c r="D2331" s="2">
        <f>MACD!E2331</f>
        <v>0.1254890597081646</v>
      </c>
      <c r="E2331" s="2">
        <f>MACD!F2331</f>
        <v>7.493787952622992E-2</v>
      </c>
      <c r="F2331" s="2">
        <f>'Moving Avg'!D2331</f>
        <v>5.22058</v>
      </c>
      <c r="G2331" s="2">
        <f>'Moving Avg'!F2331</f>
        <v>5.4572400000000005</v>
      </c>
      <c r="H2331" s="2">
        <f>'Moving Avg'!G2331</f>
        <v>5.6775540000000015</v>
      </c>
      <c r="I2331" s="2">
        <f>'Moving Avg'!H2331</f>
        <v>4.3002219999999998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4.8159000000000001</v>
      </c>
      <c r="C2332" s="2">
        <f>RSI!I2332</f>
        <v>17.022955669662224</v>
      </c>
      <c r="D2332" s="2">
        <f>MACD!E2332</f>
        <v>0.17978313668132806</v>
      </c>
      <c r="E2332" s="2">
        <f>MACD!F2332</f>
        <v>9.5906930957249559E-2</v>
      </c>
      <c r="F2332" s="2">
        <f>'Moving Avg'!D2332</f>
        <v>5.1232999999999995</v>
      </c>
      <c r="G2332" s="2">
        <f>'Moving Avg'!F2332</f>
        <v>5.420515</v>
      </c>
      <c r="H2332" s="2">
        <f>'Moving Avg'!G2332</f>
        <v>5.6571240000000014</v>
      </c>
      <c r="I2332" s="2">
        <f>'Moving Avg'!H2332</f>
        <v>4.3115954999999992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4.8596000000000004</v>
      </c>
      <c r="C2333" s="2">
        <f>RSI!I2333</f>
        <v>20.705708915229209</v>
      </c>
      <c r="D2333" s="2">
        <f>MACD!E2333</f>
        <v>0.20918865981778012</v>
      </c>
      <c r="E2333" s="2">
        <f>MACD!F2333</f>
        <v>0.11856327672935568</v>
      </c>
      <c r="F2333" s="2">
        <f>'Moving Avg'!D2333</f>
        <v>5.0425399999999998</v>
      </c>
      <c r="G2333" s="2">
        <f>'Moving Avg'!F2333</f>
        <v>5.3859750000000002</v>
      </c>
      <c r="H2333" s="2">
        <f>'Moving Avg'!G2333</f>
        <v>5.6376660000000003</v>
      </c>
      <c r="I2333" s="2">
        <f>'Moving Avg'!H2333</f>
        <v>4.3231874999999995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5.1466000000000003</v>
      </c>
      <c r="C2334" s="2">
        <f>RSI!I2334</f>
        <v>39.649957480856123</v>
      </c>
      <c r="D2334" s="2">
        <f>MACD!E2334</f>
        <v>0.2146717487729175</v>
      </c>
      <c r="E2334" s="2">
        <f>MACD!F2334</f>
        <v>0.13778497113806804</v>
      </c>
      <c r="F2334" s="2">
        <f>'Moving Avg'!D2334</f>
        <v>5.0123799999999994</v>
      </c>
      <c r="G2334" s="2">
        <f>'Moving Avg'!F2334</f>
        <v>5.3684600000000007</v>
      </c>
      <c r="H2334" s="2">
        <f>'Moving Avg'!G2334</f>
        <v>5.6243359999999996</v>
      </c>
      <c r="I2334" s="2">
        <f>'Moving Avg'!H2334</f>
        <v>4.3369714999999998</v>
      </c>
      <c r="J2334" s="5" t="str">
        <f>OBV!F2334</f>
        <v>BULLISH</v>
      </c>
      <c r="K2334" s="5" t="str">
        <f>OBV!G2334</f>
        <v>STRONG</v>
      </c>
      <c r="L2334" s="5" t="str">
        <f>OBV!H2334</f>
        <v>BULLISH DIVERGENCE</v>
      </c>
    </row>
    <row r="2335" spans="1:12" ht="13.5" x14ac:dyDescent="0.25">
      <c r="A2335" s="3">
        <f>RSI!A2335</f>
        <v>45702</v>
      </c>
      <c r="B2335" s="2">
        <f>RSI!B2335</f>
        <v>5.4531000000000001</v>
      </c>
      <c r="C2335" s="2">
        <f>RSI!I2335</f>
        <v>52.658079450930529</v>
      </c>
      <c r="D2335" s="2">
        <f>MACD!E2335</f>
        <v>0.19729215466343319</v>
      </c>
      <c r="E2335" s="2">
        <f>MACD!F2335</f>
        <v>0.14968640784314108</v>
      </c>
      <c r="F2335" s="2">
        <f>'Moving Avg'!D2335</f>
        <v>5.0532399999999997</v>
      </c>
      <c r="G2335" s="2">
        <f>'Moving Avg'!F2335</f>
        <v>5.366270000000001</v>
      </c>
      <c r="H2335" s="2">
        <f>'Moving Avg'!G2335</f>
        <v>5.6129519999999999</v>
      </c>
      <c r="I2335" s="2">
        <f>'Moving Avg'!H2335</f>
        <v>4.3519334999999995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5.5601000000000003</v>
      </c>
      <c r="C2336" s="2">
        <f>RSI!I2336</f>
        <v>56.206874691696108</v>
      </c>
      <c r="D2336" s="2">
        <f>MACD!E2336</f>
        <v>0.14947461335641954</v>
      </c>
      <c r="E2336" s="2">
        <f>MACD!F2336</f>
        <v>0.14964404894579678</v>
      </c>
      <c r="F2336" s="2">
        <f>'Moving Avg'!D2336</f>
        <v>5.1670599999999993</v>
      </c>
      <c r="G2336" s="2">
        <f>'Moving Avg'!F2336</f>
        <v>5.3718650000000014</v>
      </c>
      <c r="H2336" s="2">
        <f>'Moving Avg'!G2336</f>
        <v>5.6052660000000003</v>
      </c>
      <c r="I2336" s="2">
        <f>'Moving Avg'!H2336</f>
        <v>4.3673119999999992</v>
      </c>
      <c r="J2336" s="5" t="str">
        <f>OBV!F2336</f>
        <v>BULLISH</v>
      </c>
      <c r="K2336" s="5" t="str">
        <f>OBV!G2336</f>
        <v>STRONG</v>
      </c>
      <c r="L2336" s="5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5.5065999999999997</v>
      </c>
      <c r="C2337" s="2">
        <f>RSI!I2337</f>
        <v>54.026184091361216</v>
      </c>
      <c r="D2337" s="2">
        <f>MACD!E2337</f>
        <v>0.10439506260754605</v>
      </c>
      <c r="E2337" s="2">
        <f>MACD!F2337</f>
        <v>0.14059425167814665</v>
      </c>
      <c r="F2337" s="2">
        <f>'Moving Avg'!D2337</f>
        <v>5.3051999999999992</v>
      </c>
      <c r="G2337" s="2">
        <f>'Moving Avg'!F2337</f>
        <v>5.3699200000000014</v>
      </c>
      <c r="H2337" s="2">
        <f>'Moving Avg'!G2337</f>
        <v>5.5965100000000003</v>
      </c>
      <c r="I2337" s="2">
        <f>'Moving Avg'!H2337</f>
        <v>4.3824229999999993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5.4969000000000001</v>
      </c>
      <c r="C2338" s="2">
        <f>RSI!I2338</f>
        <v>53.619989650465399</v>
      </c>
      <c r="D2338" s="2">
        <f>MACD!E2338</f>
        <v>6.0292336948370995E-2</v>
      </c>
      <c r="E2338" s="2">
        <f>MACD!F2338</f>
        <v>0.12453386873219152</v>
      </c>
      <c r="F2338" s="2">
        <f>'Moving Avg'!D2338</f>
        <v>5.4326600000000003</v>
      </c>
      <c r="G2338" s="2">
        <f>'Moving Avg'!F2338</f>
        <v>5.3653000000000004</v>
      </c>
      <c r="H2338" s="2">
        <f>'Moving Avg'!G2338</f>
        <v>5.5887279999999997</v>
      </c>
      <c r="I2338" s="2">
        <f>'Moving Avg'!H2338</f>
        <v>4.3975564999999994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5.3849999999999998</v>
      </c>
      <c r="C2339" s="2">
        <f>RSI!I2339</f>
        <v>49.039433979434328</v>
      </c>
      <c r="D2339" s="2">
        <f>MACD!E2339</f>
        <v>3.5910516708864471E-2</v>
      </c>
      <c r="E2339" s="2">
        <f>MACD!F2339</f>
        <v>0.10680919832752613</v>
      </c>
      <c r="F2339" s="2">
        <f>'Moving Avg'!D2339</f>
        <v>5.48034</v>
      </c>
      <c r="G2339" s="2">
        <f>'Moving Avg'!F2339</f>
        <v>5.3550850000000008</v>
      </c>
      <c r="H2339" s="2">
        <f>'Moving Avg'!G2339</f>
        <v>5.5787080000000007</v>
      </c>
      <c r="I2339" s="2">
        <f>'Moving Avg'!H2339</f>
        <v>4.4121779999999999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5.3654999999999999</v>
      </c>
      <c r="C2340" s="2">
        <f>RSI!I2340</f>
        <v>48.265651624327027</v>
      </c>
      <c r="D2340" s="2">
        <f>MACD!E2340</f>
        <v>9.367945105732467E-3</v>
      </c>
      <c r="E2340" s="2">
        <f>MACD!F2340</f>
        <v>8.7320947683167408E-2</v>
      </c>
      <c r="F2340" s="2">
        <f>'Moving Avg'!D2340</f>
        <v>5.4628199999999998</v>
      </c>
      <c r="G2340" s="2">
        <f>'Moving Avg'!F2340</f>
        <v>5.3412200000000016</v>
      </c>
      <c r="H2340" s="2">
        <f>'Moving Avg'!G2340</f>
        <v>5.5697560000000008</v>
      </c>
      <c r="I2340" s="2">
        <f>'Moving Avg'!H2340</f>
        <v>4.4268199999999993</v>
      </c>
      <c r="J2340" s="5" t="str">
        <f>OBV!F2340</f>
        <v>BULLISH</v>
      </c>
      <c r="K2340" s="5" t="str">
        <f>OBV!G2340</f>
        <v>NEUTRAL</v>
      </c>
      <c r="L2340" s="5" t="str">
        <f>OBV!H2340</f>
        <v>BULLISH DIVERGENCE</v>
      </c>
    </row>
    <row r="2341" spans="1:12" ht="13.5" x14ac:dyDescent="0.25">
      <c r="A2341" s="3">
        <f>RSI!A2341</f>
        <v>45712</v>
      </c>
      <c r="B2341" s="2">
        <f>RSI!B2341</f>
        <v>5.3704000000000001</v>
      </c>
      <c r="C2341" s="2">
        <f>RSI!I2341</f>
        <v>48.485613824266146</v>
      </c>
      <c r="D2341" s="2">
        <f>MACD!E2341</f>
        <v>-5.2888690140091121E-2</v>
      </c>
      <c r="E2341" s="2">
        <f>MACD!F2341</f>
        <v>5.9279020118515706E-2</v>
      </c>
      <c r="F2341" s="2">
        <f>'Moving Avg'!D2341</f>
        <v>5.4248799999999999</v>
      </c>
      <c r="G2341" s="2">
        <f>'Moving Avg'!F2341</f>
        <v>5.3302750000000012</v>
      </c>
      <c r="H2341" s="2">
        <f>'Moving Avg'!G2341</f>
        <v>5.5611940000000004</v>
      </c>
      <c r="I2341" s="2">
        <f>'Moving Avg'!H2341</f>
        <v>4.441486499999999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</row>
    <row r="2342" spans="1:12" ht="13.5" x14ac:dyDescent="0.25">
      <c r="A2342" s="3">
        <f>RSI!A2342</f>
        <v>45713</v>
      </c>
      <c r="B2342" s="2">
        <f>RSI!B2342</f>
        <v>5.1661000000000001</v>
      </c>
      <c r="C2342" s="2">
        <f>RSI!I2342</f>
        <v>40.713119384589895</v>
      </c>
      <c r="D2342" s="2">
        <f>MACD!E2342</f>
        <v>-0.11719131102909763</v>
      </c>
      <c r="E2342" s="2">
        <f>MACD!F2342</f>
        <v>2.3984953888993035E-2</v>
      </c>
      <c r="F2342" s="2">
        <f>'Moving Avg'!D2342</f>
        <v>5.3567799999999997</v>
      </c>
      <c r="G2342" s="2">
        <f>'Moving Avg'!F2342</f>
        <v>5.306680000000001</v>
      </c>
      <c r="H2342" s="2">
        <f>'Moving Avg'!G2342</f>
        <v>5.5489360000000012</v>
      </c>
      <c r="I2342" s="2">
        <f>'Moving Avg'!H2342</f>
        <v>4.4556049999999994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</row>
    <row r="2343" spans="1:12" ht="13.5" x14ac:dyDescent="0.25">
      <c r="A2343" s="3">
        <f>RSI!A2343</f>
        <v>45714</v>
      </c>
      <c r="B2343" s="2">
        <f>RSI!B2343</f>
        <v>5.2779999999999996</v>
      </c>
      <c r="C2343" s="2">
        <f>RSI!I2343</f>
        <v>45.834819217043496</v>
      </c>
      <c r="D2343" s="2">
        <f>MACD!E2343</f>
        <v>-0.17179203895035222</v>
      </c>
      <c r="E2343" s="2">
        <f>MACD!F2343</f>
        <v>-1.5170444678876016E-2</v>
      </c>
      <c r="F2343" s="2">
        <f>'Moving Avg'!D2343</f>
        <v>5.3129999999999997</v>
      </c>
      <c r="G2343" s="2">
        <f>'Moving Avg'!F2343</f>
        <v>5.2942750000000007</v>
      </c>
      <c r="H2343" s="2">
        <f>'Moving Avg'!G2343</f>
        <v>5.5389160000000013</v>
      </c>
      <c r="I2343" s="2">
        <f>'Moving Avg'!H2343</f>
        <v>4.4698094999999993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</row>
    <row r="2344" spans="1:12" ht="13.5" x14ac:dyDescent="0.25">
      <c r="A2344" s="3">
        <f>RSI!A2344</f>
        <v>45715</v>
      </c>
      <c r="B2344" s="2">
        <f>RSI!B2344</f>
        <v>5.2439</v>
      </c>
      <c r="C2344" s="2">
        <f>RSI!I2344</f>
        <v>44.571192636958891</v>
      </c>
      <c r="D2344" s="2">
        <f>MACD!E2344</f>
        <v>-0.17070096209150343</v>
      </c>
      <c r="E2344" s="2">
        <f>MACD!F2344</f>
        <v>-4.6276548161401497E-2</v>
      </c>
      <c r="F2344" s="2">
        <f>'Moving Avg'!D2344</f>
        <v>5.2847799999999996</v>
      </c>
      <c r="G2344" s="2">
        <f>'Moving Avg'!F2344</f>
        <v>5.2806550000000003</v>
      </c>
      <c r="H2344" s="2">
        <f>'Moving Avg'!G2344</f>
        <v>5.5299640000000014</v>
      </c>
      <c r="I2344" s="2">
        <f>'Moving Avg'!H2344</f>
        <v>4.4838434999999999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</row>
    <row r="2345" spans="1:12" ht="13.5" x14ac:dyDescent="0.25">
      <c r="A2345" s="3">
        <f>RSI!A2345</f>
        <v>45716</v>
      </c>
      <c r="B2345" s="2">
        <f>RSI!B2345</f>
        <v>5.2439</v>
      </c>
      <c r="C2345" s="2">
        <f>RSI!I2345</f>
        <v>44.571192636958891</v>
      </c>
      <c r="D2345" s="2">
        <f>MACD!E2345</f>
        <v>-0.12185580544036512</v>
      </c>
      <c r="E2345" s="2">
        <f>MACD!F2345</f>
        <v>-6.139239961719422E-2</v>
      </c>
      <c r="F2345" s="2">
        <f>'Moving Avg'!D2345</f>
        <v>5.2604600000000001</v>
      </c>
      <c r="G2345" s="2">
        <f>'Moving Avg'!F2345</f>
        <v>5.2672749999999997</v>
      </c>
      <c r="H2345" s="2">
        <f>'Moving Avg'!G2345</f>
        <v>5.5192620000000012</v>
      </c>
      <c r="I2345" s="2">
        <f>'Moving Avg'!H2345</f>
        <v>4.4978775000000004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5.2439</v>
      </c>
      <c r="C2346" s="2">
        <f>RSI!I2346</f>
        <v>44.571192636958891</v>
      </c>
      <c r="D2346" s="2">
        <f>MACD!E2346</f>
        <v>-6.3352553871063755E-2</v>
      </c>
      <c r="E2346" s="2">
        <f>MACD!F2346</f>
        <v>-6.1784430467968131E-2</v>
      </c>
      <c r="F2346" s="2">
        <f>'Moving Avg'!D2346</f>
        <v>5.2351599999999996</v>
      </c>
      <c r="G2346" s="2">
        <f>'Moving Avg'!F2346</f>
        <v>5.2619199999999999</v>
      </c>
      <c r="H2346" s="2">
        <f>'Moving Avg'!G2346</f>
        <v>5.5089479999999993</v>
      </c>
      <c r="I2346" s="2">
        <f>'Moving Avg'!H2346</f>
        <v>4.5122665000000008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45720</v>
      </c>
      <c r="B2347" s="2">
        <f>RSI!B2347</f>
        <v>5.2439</v>
      </c>
      <c r="C2347" s="2">
        <f>RSI!I2347</f>
        <v>44.571192636958891</v>
      </c>
      <c r="D2347" s="2">
        <f>MACD!E2347</f>
        <v>-2.1422057013395168E-2</v>
      </c>
      <c r="E2347" s="2">
        <f>MACD!F2347</f>
        <v>-5.3711955777053538E-2</v>
      </c>
      <c r="F2347" s="2">
        <f>'Moving Avg'!D2347</f>
        <v>5.2507199999999994</v>
      </c>
      <c r="G2347" s="2">
        <f>'Moving Avg'!F2347</f>
        <v>5.2589999999999995</v>
      </c>
      <c r="H2347" s="2">
        <f>'Moving Avg'!G2347</f>
        <v>5.4980499999999992</v>
      </c>
      <c r="I2347" s="2">
        <f>'Moving Avg'!H2347</f>
        <v>4.5267740000000005</v>
      </c>
      <c r="J2347" s="5" t="str">
        <f>OBV!F2347</f>
        <v>BEARISH</v>
      </c>
      <c r="K2347" s="5" t="str">
        <f>OBV!G2347</f>
        <v>NEUTRAL</v>
      </c>
      <c r="L2347" s="5" t="str">
        <f>OBV!H2347</f>
        <v>BEARISH DIVERGENCE</v>
      </c>
    </row>
    <row r="2348" spans="1:12" ht="13.5" x14ac:dyDescent="0.25">
      <c r="A2348" s="3">
        <f>RSI!A2348</f>
        <v>45721</v>
      </c>
      <c r="B2348" s="2">
        <f>RSI!B2348</f>
        <v>5.2390999999999996</v>
      </c>
      <c r="C2348" s="2">
        <f>RSI!I2348</f>
        <v>44.339750692892196</v>
      </c>
      <c r="D2348" s="2">
        <f>MACD!E2348</f>
        <v>1.3530577926528231E-2</v>
      </c>
      <c r="E2348" s="2">
        <f>MACD!F2348</f>
        <v>-4.026344903633719E-2</v>
      </c>
      <c r="F2348" s="2">
        <f>'Moving Avg'!D2348</f>
        <v>5.2429399999999999</v>
      </c>
      <c r="G2348" s="2">
        <f>'Moving Avg'!F2348</f>
        <v>5.2577849999999984</v>
      </c>
      <c r="H2348" s="2">
        <f>'Moving Avg'!G2348</f>
        <v>5.487055999999999</v>
      </c>
      <c r="I2348" s="2">
        <f>'Moving Avg'!H2348</f>
        <v>4.5412575000000013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5.2390999999999996</v>
      </c>
      <c r="C2349" s="2">
        <f>RSI!I2349</f>
        <v>44.339750692892203</v>
      </c>
      <c r="D2349" s="2">
        <f>MACD!E2349</f>
        <v>2.6483433472889395E-2</v>
      </c>
      <c r="E2349" s="2">
        <f>MACD!F2349</f>
        <v>-2.6914072534491875E-2</v>
      </c>
      <c r="F2349" s="2">
        <f>'Moving Avg'!D2349</f>
        <v>5.2419799999999999</v>
      </c>
      <c r="G2349" s="2">
        <f>'Moving Avg'!F2349</f>
        <v>5.2548699999999986</v>
      </c>
      <c r="H2349" s="2">
        <f>'Moving Avg'!G2349</f>
        <v>5.4769379999999988</v>
      </c>
      <c r="I2349" s="2">
        <f>'Moving Avg'!H2349</f>
        <v>4.555622500000001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</row>
    <row r="2350" spans="1:12" ht="13.5" x14ac:dyDescent="0.25">
      <c r="A2350" s="3">
        <f>RSI!A2350</f>
        <v>45723</v>
      </c>
      <c r="B2350" s="2">
        <f>RSI!B2350</f>
        <v>5.1563999999999997</v>
      </c>
      <c r="C2350" s="2">
        <f>RSI!I2350</f>
        <v>40.171624605015637</v>
      </c>
      <c r="D2350" s="2">
        <f>MACD!E2350</f>
        <v>4.1118480599263485E-2</v>
      </c>
      <c r="E2350" s="2">
        <f>MACD!F2350</f>
        <v>-1.3307561907740803E-2</v>
      </c>
      <c r="F2350" s="2">
        <f>'Moving Avg'!D2350</f>
        <v>5.2244799999999998</v>
      </c>
      <c r="G2350" s="2">
        <f>'Moving Avg'!F2350</f>
        <v>5.2502499999999985</v>
      </c>
      <c r="H2350" s="2">
        <f>'Moving Avg'!G2350</f>
        <v>5.4626359999999998</v>
      </c>
      <c r="I2350" s="2">
        <f>'Moving Avg'!H2350</f>
        <v>4.5697635000000005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</row>
    <row r="2351" spans="1:12" ht="13.5" x14ac:dyDescent="0.25">
      <c r="A2351" s="3">
        <f>RSI!A2351</f>
        <v>45726</v>
      </c>
      <c r="B2351" s="2">
        <f>RSI!B2351</f>
        <v>5.2050000000000001</v>
      </c>
      <c r="C2351" s="2">
        <f>RSI!I2351</f>
        <v>43.531106626004274</v>
      </c>
      <c r="D2351" s="2">
        <f>MACD!E2351</f>
        <v>5.165285107606099E-2</v>
      </c>
      <c r="E2351" s="2">
        <f>MACD!F2351</f>
        <v>-3.1547931098044324E-4</v>
      </c>
      <c r="F2351" s="2">
        <f>'Moving Avg'!D2351</f>
        <v>5.2167000000000003</v>
      </c>
      <c r="G2351" s="2">
        <f>'Moving Avg'!F2351</f>
        <v>5.2609499999999985</v>
      </c>
      <c r="H2351" s="2">
        <f>'Moving Avg'!G2351</f>
        <v>5.4481399999999995</v>
      </c>
      <c r="I2351" s="2">
        <f>'Moving Avg'!H2351</f>
        <v>4.5841945000000006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5.3849999999999998</v>
      </c>
      <c r="C2352" s="2">
        <f>RSI!I2352</f>
        <v>53.864078162414735</v>
      </c>
      <c r="D2352" s="2">
        <f>MACD!E2352</f>
        <v>1.6438436480092911E-2</v>
      </c>
      <c r="E2352" s="2">
        <f>MACD!F2352</f>
        <v>3.0353038472342277E-3</v>
      </c>
      <c r="F2352" s="2">
        <f>'Moving Avg'!D2352</f>
        <v>5.2449199999999987</v>
      </c>
      <c r="G2352" s="2">
        <f>'Moving Avg'!F2352</f>
        <v>5.2894049999999986</v>
      </c>
      <c r="H2352" s="2">
        <f>'Moving Avg'!G2352</f>
        <v>5.4361739999999985</v>
      </c>
      <c r="I2352" s="2">
        <f>'Moving Avg'!H2352</f>
        <v>4.5993365000000015</v>
      </c>
      <c r="J2352" s="5" t="str">
        <f>OBV!F2352</f>
        <v>BEARISH</v>
      </c>
      <c r="K2352" s="5" t="str">
        <f>OBV!G2352</f>
        <v>NEUTRAL</v>
      </c>
      <c r="L2352" s="5" t="str">
        <f>OBV!H2352</f>
        <v>BEARISH DIVERGENCE</v>
      </c>
    </row>
    <row r="2353" spans="1:12" ht="13.5" x14ac:dyDescent="0.25">
      <c r="A2353" s="3">
        <f>RSI!A2353</f>
        <v>45728</v>
      </c>
      <c r="B2353" s="2">
        <f>RSI!B2353</f>
        <v>5.3947000000000003</v>
      </c>
      <c r="C2353" s="2">
        <f>RSI!I2353</f>
        <v>54.348865694210339</v>
      </c>
      <c r="D2353" s="2">
        <f>MACD!E2353</f>
        <v>2.6637420076953688E-3</v>
      </c>
      <c r="E2353" s="2">
        <f>MACD!F2353</f>
        <v>2.9609914793264562E-3</v>
      </c>
      <c r="F2353" s="2">
        <f>'Moving Avg'!D2353</f>
        <v>5.2760400000000001</v>
      </c>
      <c r="G2353" s="2">
        <f>'Moving Avg'!F2353</f>
        <v>5.3161599999999991</v>
      </c>
      <c r="H2353" s="2">
        <f>'Moving Avg'!G2353</f>
        <v>5.4252759999999993</v>
      </c>
      <c r="I2353" s="2">
        <f>'Moving Avg'!H2353</f>
        <v>4.6147160000000005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5.3558000000000003</v>
      </c>
      <c r="C2354" s="2">
        <f>RSI!I2354</f>
        <v>51.9895251011908</v>
      </c>
      <c r="D2354" s="2">
        <f>MACD!E2354</f>
        <v>-1.1853340465068918E-2</v>
      </c>
      <c r="E2354" s="2">
        <f>MACD!F2354</f>
        <v>-1.8749095526183514E-6</v>
      </c>
      <c r="F2354" s="2">
        <f>'Moving Avg'!D2354</f>
        <v>5.2993800000000011</v>
      </c>
      <c r="G2354" s="2">
        <f>'Moving Avg'!F2354</f>
        <v>5.3266199999999992</v>
      </c>
      <c r="H2354" s="2">
        <f>'Moving Avg'!G2354</f>
        <v>5.4136979999999983</v>
      </c>
      <c r="I2354" s="2">
        <f>'Moving Avg'!H2354</f>
        <v>4.6297120000000014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5.4044999999999996</v>
      </c>
      <c r="C2355" s="2">
        <f>RSI!I2355</f>
        <v>54.644117348541457</v>
      </c>
      <c r="D2355" s="2">
        <f>MACD!E2355</f>
        <v>-2.7974663308800274E-2</v>
      </c>
      <c r="E2355" s="2">
        <f>MACD!F2355</f>
        <v>-5.5964325894021496E-3</v>
      </c>
      <c r="F2355" s="2">
        <f>'Moving Avg'!D2355</f>
        <v>5.3489999999999993</v>
      </c>
      <c r="G2355" s="2">
        <f>'Moving Avg'!F2355</f>
        <v>5.3241899999999998</v>
      </c>
      <c r="H2355" s="2">
        <f>'Moving Avg'!G2355</f>
        <v>5.4050399999999987</v>
      </c>
      <c r="I2355" s="2">
        <f>'Moving Avg'!H2355</f>
        <v>4.6447855000000011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5.3704000000000001</v>
      </c>
      <c r="C2356" s="2">
        <f>RSI!I2356</f>
        <v>52.456984117153965</v>
      </c>
      <c r="D2356" s="2">
        <f>MACD!E2356</f>
        <v>-3.9590803276865927E-2</v>
      </c>
      <c r="E2356" s="2">
        <f>MACD!F2356</f>
        <v>-1.2395306726894904E-2</v>
      </c>
      <c r="F2356" s="2">
        <f>'Moving Avg'!D2356</f>
        <v>5.3820800000000002</v>
      </c>
      <c r="G2356" s="2">
        <f>'Moving Avg'!F2356</f>
        <v>5.314705</v>
      </c>
      <c r="H2356" s="2">
        <f>'Moving Avg'!G2356</f>
        <v>5.3956999999999997</v>
      </c>
      <c r="I2356" s="2">
        <f>'Moving Avg'!H2356</f>
        <v>4.6593340000000021</v>
      </c>
      <c r="J2356" s="5" t="str">
        <f>OBV!F2356</f>
        <v>BEARISH</v>
      </c>
      <c r="K2356" s="5" t="str">
        <f>OBV!G2356</f>
        <v>NEUTRAL</v>
      </c>
      <c r="L2356" s="5" t="str">
        <f>OBV!H2356</f>
        <v>BEARISH DIVERGENCE</v>
      </c>
    </row>
    <row r="2357" spans="1:12" ht="13.5" x14ac:dyDescent="0.25">
      <c r="A2357" s="3">
        <f>RSI!A2357</f>
        <v>45734</v>
      </c>
      <c r="B2357" s="2">
        <f>RSI!B2357</f>
        <v>5.351</v>
      </c>
      <c r="C2357" s="2">
        <f>RSI!I2357</f>
        <v>51.201400335717231</v>
      </c>
      <c r="D2357" s="2">
        <f>MACD!E2357</f>
        <v>-4.8245148798548243E-2</v>
      </c>
      <c r="E2357" s="2">
        <f>MACD!F2357</f>
        <v>-1.9565275141225573E-2</v>
      </c>
      <c r="F2357" s="2">
        <f>'Moving Avg'!D2357</f>
        <v>5.3752800000000001</v>
      </c>
      <c r="G2357" s="2">
        <f>'Moving Avg'!F2357</f>
        <v>5.3069250000000006</v>
      </c>
      <c r="H2357" s="2">
        <f>'Moving Avg'!G2357</f>
        <v>5.3870419999999992</v>
      </c>
      <c r="I2357" s="2">
        <f>'Moving Avg'!H2357</f>
        <v>4.673785500000001</v>
      </c>
      <c r="J2357" s="5" t="str">
        <f>OBV!F2357</f>
        <v>BEARISH</v>
      </c>
      <c r="K2357" s="5" t="str">
        <f>OBV!G2357</f>
        <v>WEAK</v>
      </c>
      <c r="L2357" s="5" t="str">
        <f>OBV!H2357</f>
        <v>CONFIRMED BEARISH</v>
      </c>
    </row>
    <row r="2358" spans="1:12" ht="13.5" x14ac:dyDescent="0.25">
      <c r="A2358" s="3">
        <f>RSI!A2358</f>
        <v>45735</v>
      </c>
      <c r="B2358" s="2">
        <f>RSI!B2358</f>
        <v>5.3071999999999999</v>
      </c>
      <c r="C2358" s="2">
        <f>RSI!I2358</f>
        <v>48.385515951997355</v>
      </c>
      <c r="D2358" s="2">
        <f>MACD!E2358</f>
        <v>-5.319034658563826E-2</v>
      </c>
      <c r="E2358" s="2">
        <f>MACD!F2358</f>
        <v>-2.629028943010811E-2</v>
      </c>
      <c r="F2358" s="2">
        <f>'Moving Avg'!D2358</f>
        <v>5.35778</v>
      </c>
      <c r="G2358" s="2">
        <f>'Moving Avg'!F2358</f>
        <v>5.2974399999999999</v>
      </c>
      <c r="H2358" s="2">
        <f>'Moving Avg'!G2358</f>
        <v>5.3794540000000008</v>
      </c>
      <c r="I2358" s="2">
        <f>'Moving Avg'!H2358</f>
        <v>4.6880180000000005</v>
      </c>
      <c r="J2358" s="5" t="str">
        <f>OBV!F2358</f>
        <v>BEARISH</v>
      </c>
      <c r="K2358" s="5" t="str">
        <f>OBV!G2358</f>
        <v>WEAK</v>
      </c>
      <c r="L2358" s="5" t="str">
        <f>OBV!H2358</f>
        <v>CONFIRMED BEARISH</v>
      </c>
    </row>
    <row r="2359" spans="1:12" ht="13.5" x14ac:dyDescent="0.25">
      <c r="A2359" s="3">
        <f>RSI!A2359</f>
        <v>45737</v>
      </c>
      <c r="B2359" s="2">
        <f>RSI!B2359</f>
        <v>5.3460999999999999</v>
      </c>
      <c r="C2359" s="2">
        <f>RSI!I2359</f>
        <v>50.964810908820539</v>
      </c>
      <c r="D2359" s="2">
        <f>MACD!E2359</f>
        <v>-6.0116181358022658E-2</v>
      </c>
      <c r="E2359" s="2">
        <f>MACD!F2359</f>
        <v>-3.305546781569102E-2</v>
      </c>
      <c r="F2359" s="2">
        <f>'Moving Avg'!D2359</f>
        <v>5.3558399999999988</v>
      </c>
      <c r="G2359" s="2">
        <f>'Moving Avg'!F2359</f>
        <v>5.2954949999999998</v>
      </c>
      <c r="H2359" s="2">
        <f>'Moving Avg'!G2359</f>
        <v>5.3726440000000002</v>
      </c>
      <c r="I2359" s="2">
        <f>'Moving Avg'!H2359</f>
        <v>4.702445</v>
      </c>
      <c r="J2359" s="5" t="str">
        <f>OBV!F2359</f>
        <v>BEARISH</v>
      </c>
      <c r="K2359" s="5" t="str">
        <f>OBV!G2359</f>
        <v>WEAK</v>
      </c>
      <c r="L2359" s="5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5.3606999999999996</v>
      </c>
      <c r="C2360" s="2">
        <f>RSI!I2360</f>
        <v>51.935635045076808</v>
      </c>
      <c r="D2360" s="2">
        <f>MACD!E2360</f>
        <v>-7.9881252118632062E-2</v>
      </c>
      <c r="E2360" s="2">
        <f>MACD!F2360</f>
        <v>-4.2420624676279231E-2</v>
      </c>
      <c r="F2360" s="2">
        <f>'Moving Avg'!D2360</f>
        <v>5.3470800000000001</v>
      </c>
      <c r="G2360" s="2">
        <f>'Moving Avg'!F2360</f>
        <v>5.2952549999999992</v>
      </c>
      <c r="H2360" s="2">
        <f>'Moving Avg'!G2360</f>
        <v>5.3661259999999995</v>
      </c>
      <c r="I2360" s="2">
        <f>'Moving Avg'!H2360</f>
        <v>4.7169450000000008</v>
      </c>
      <c r="J2360" s="5" t="str">
        <f>OBV!F2360</f>
        <v>BEARISH</v>
      </c>
      <c r="K2360" s="5" t="str">
        <f>OBV!G2360</f>
        <v>WEAK</v>
      </c>
      <c r="L2360" s="5" t="str">
        <f>OBV!H2360</f>
        <v>CONFIRMED BEARISH</v>
      </c>
    </row>
    <row r="2361" spans="1:12" ht="13.5" x14ac:dyDescent="0.25">
      <c r="A2361" s="3">
        <f>RSI!A2361</f>
        <v>45741</v>
      </c>
      <c r="B2361" s="2">
        <f>RSI!B2361</f>
        <v>5.3266</v>
      </c>
      <c r="C2361" s="2">
        <f>RSI!I2361</f>
        <v>49.47198912851195</v>
      </c>
      <c r="D2361" s="2">
        <f>MACD!E2361</f>
        <v>-8.678173488413865E-2</v>
      </c>
      <c r="E2361" s="2">
        <f>MACD!F2361</f>
        <v>-5.1292846717851115E-2</v>
      </c>
      <c r="F2361" s="2">
        <f>'Moving Avg'!D2361</f>
        <v>5.3383200000000004</v>
      </c>
      <c r="G2361" s="2">
        <f>'Moving Avg'!F2361</f>
        <v>5.2930649999999986</v>
      </c>
      <c r="H2361" s="2">
        <f>'Moving Avg'!G2361</f>
        <v>5.3593159999999989</v>
      </c>
      <c r="I2361" s="2">
        <f>'Moving Avg'!H2361</f>
        <v>4.7310375000000002</v>
      </c>
      <c r="J2361" s="5" t="str">
        <f>OBV!F2361</f>
        <v>BEARISH</v>
      </c>
      <c r="K2361" s="5" t="str">
        <f>OBV!G2361</f>
        <v>WEAK</v>
      </c>
      <c r="L2361" s="5" t="str">
        <f>OBV!H2361</f>
        <v>CONFIRMED BEARISH</v>
      </c>
    </row>
    <row r="2362" spans="1:12" ht="13.5" x14ac:dyDescent="0.25">
      <c r="A2362" s="3">
        <f>RSI!A2362</f>
        <v>45742</v>
      </c>
      <c r="B2362" s="2">
        <f>RSI!B2362</f>
        <v>5.3266</v>
      </c>
      <c r="C2362" s="2">
        <f>RSI!I2362</f>
        <v>49.47198912851195</v>
      </c>
      <c r="D2362" s="2">
        <f>MACD!E2362</f>
        <v>-6.4892577678948626E-2</v>
      </c>
      <c r="E2362" s="2">
        <f>MACD!F2362</f>
        <v>-5.401279291007062E-2</v>
      </c>
      <c r="F2362" s="2">
        <f>'Moving Avg'!D2362</f>
        <v>5.3334399999999995</v>
      </c>
      <c r="G2362" s="2">
        <f>'Moving Avg'!F2362</f>
        <v>5.3010900000000003</v>
      </c>
      <c r="H2362" s="2">
        <f>'Moving Avg'!G2362</f>
        <v>5.3548399999999994</v>
      </c>
      <c r="I2362" s="2">
        <f>'Moving Avg'!H2362</f>
        <v>4.7443965000000006</v>
      </c>
      <c r="J2362" s="5" t="str">
        <f>OBV!F2362</f>
        <v>BULLISH</v>
      </c>
      <c r="K2362" s="5" t="str">
        <f>OBV!G2362</f>
        <v>NEUTRAL</v>
      </c>
      <c r="L2362" s="5" t="str">
        <f>OBV!H2362</f>
        <v>BULLISH DIVERGENCE</v>
      </c>
    </row>
    <row r="2363" spans="1:12" ht="13.5" x14ac:dyDescent="0.25">
      <c r="A2363" s="3">
        <f>RSI!A2363</f>
        <v>45743</v>
      </c>
      <c r="B2363" s="2">
        <f>RSI!B2363</f>
        <v>5.351</v>
      </c>
      <c r="C2363" s="2">
        <f>RSI!I2363</f>
        <v>51.385722767300145</v>
      </c>
      <c r="D2363" s="2">
        <f>MACD!E2363</f>
        <v>-4.6653009182813676E-2</v>
      </c>
      <c r="E2363" s="2">
        <f>MACD!F2363</f>
        <v>-5.2540836164619235E-2</v>
      </c>
      <c r="F2363" s="2">
        <f>'Moving Avg'!D2363</f>
        <v>5.3422000000000001</v>
      </c>
      <c r="G2363" s="2">
        <f>'Moving Avg'!F2363</f>
        <v>5.3047399999999989</v>
      </c>
      <c r="H2363" s="2">
        <f>'Moving Avg'!G2363</f>
        <v>5.3508519999999997</v>
      </c>
      <c r="I2363" s="2">
        <f>'Moving Avg'!H2363</f>
        <v>4.7574045000000007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5.3364000000000003</v>
      </c>
      <c r="C2364" s="2">
        <f>RSI!I2364</f>
        <v>50.161480559597123</v>
      </c>
      <c r="D2364" s="2">
        <f>MACD!E2364</f>
        <v>-3.6236218945865595E-2</v>
      </c>
      <c r="E2364" s="2">
        <f>MACD!F2364</f>
        <v>-4.9279912720868513E-2</v>
      </c>
      <c r="F2364" s="2">
        <f>'Moving Avg'!D2364</f>
        <v>5.3402599999999998</v>
      </c>
      <c r="G2364" s="2">
        <f>'Moving Avg'!F2364</f>
        <v>5.3093649999999988</v>
      </c>
      <c r="H2364" s="2">
        <f>'Moving Avg'!G2364</f>
        <v>5.3476420000000005</v>
      </c>
      <c r="I2364" s="2">
        <f>'Moving Avg'!H2364</f>
        <v>4.7701264999999999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</row>
    <row r="2365" spans="1:12" ht="13.5" x14ac:dyDescent="0.25">
      <c r="A2365" s="3">
        <f>RSI!A2365</f>
        <v>45749</v>
      </c>
      <c r="B2365" s="2">
        <f>RSI!B2365</f>
        <v>5.3266</v>
      </c>
      <c r="C2365" s="2">
        <f>RSI!I2365</f>
        <v>49.312226956589406</v>
      </c>
      <c r="D2365" s="2">
        <f>MACD!E2365</f>
        <v>-1.9222651450299111E-2</v>
      </c>
      <c r="E2365" s="2">
        <f>MACD!F2365</f>
        <v>-4.3268460466754637E-2</v>
      </c>
      <c r="F2365" s="2">
        <f>'Moving Avg'!D2365</f>
        <v>5.3334400000000004</v>
      </c>
      <c r="G2365" s="2">
        <f>'Moving Avg'!F2365</f>
        <v>5.3134999999999994</v>
      </c>
      <c r="H2365" s="2">
        <f>'Moving Avg'!G2365</f>
        <v>5.3442360000000004</v>
      </c>
      <c r="I2365" s="2">
        <f>'Moving Avg'!H2365</f>
        <v>4.7820895000000014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5.3022999999999998</v>
      </c>
      <c r="C2366" s="2">
        <f>RSI!I2366</f>
        <v>47.179265027854754</v>
      </c>
      <c r="D2366" s="2">
        <f>MACD!E2366</f>
        <v>-8.2322763304079061E-3</v>
      </c>
      <c r="E2366" s="2">
        <f>MACD!F2366</f>
        <v>-3.6261223639485286E-2</v>
      </c>
      <c r="F2366" s="2">
        <f>'Moving Avg'!D2366</f>
        <v>5.3285799999999997</v>
      </c>
      <c r="G2366" s="2">
        <f>'Moving Avg'!F2366</f>
        <v>5.316419999999999</v>
      </c>
      <c r="H2366" s="2">
        <f>'Moving Avg'!G2366</f>
        <v>5.3413180000000011</v>
      </c>
      <c r="I2366" s="2">
        <f>'Moving Avg'!H2366</f>
        <v>4.7938130000000001</v>
      </c>
      <c r="J2366" s="5" t="str">
        <f>OBV!F2366</f>
        <v>BEARISH</v>
      </c>
      <c r="K2366" s="5" t="str">
        <f>OBV!G2366</f>
        <v>NEUTRAL</v>
      </c>
      <c r="L2366" s="5" t="str">
        <f>OBV!H2366</f>
        <v>CONFIRMED BEARISH</v>
      </c>
    </row>
    <row r="2367" spans="1:12" ht="13.5" x14ac:dyDescent="0.25">
      <c r="A2367" s="3">
        <f>RSI!A2367</f>
        <v>45751</v>
      </c>
      <c r="B2367" s="2">
        <f>RSI!B2367</f>
        <v>5.2537000000000003</v>
      </c>
      <c r="C2367" s="2">
        <f>RSI!I2367</f>
        <v>43.158493095524705</v>
      </c>
      <c r="D2367" s="2">
        <f>MACD!E2367</f>
        <v>1.8636845336725827E-3</v>
      </c>
      <c r="E2367" s="2">
        <f>MACD!F2367</f>
        <v>-2.8636242004853714E-2</v>
      </c>
      <c r="F2367" s="2">
        <f>'Moving Avg'!D2367</f>
        <v>5.3140000000000001</v>
      </c>
      <c r="G2367" s="2">
        <f>'Moving Avg'!F2367</f>
        <v>5.3169099999999991</v>
      </c>
      <c r="H2367" s="2">
        <f>'Moving Avg'!G2367</f>
        <v>5.3354820000000007</v>
      </c>
      <c r="I2367" s="2">
        <f>'Moving Avg'!H2367</f>
        <v>4.8048200000000012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</row>
    <row r="2368" spans="1:12" ht="13.5" x14ac:dyDescent="0.25">
      <c r="A2368" s="3">
        <f>RSI!A2368</f>
        <v>45754</v>
      </c>
      <c r="B2368" s="2">
        <f>RSI!B2368</f>
        <v>5.2731000000000003</v>
      </c>
      <c r="C2368" s="2">
        <f>RSI!I2368</f>
        <v>45.167343957883482</v>
      </c>
      <c r="D2368" s="2">
        <f>MACD!E2368</f>
        <v>2.6857201447469947E-3</v>
      </c>
      <c r="E2368" s="2">
        <f>MACD!F2368</f>
        <v>-2.2371849574933576E-2</v>
      </c>
      <c r="F2368" s="2">
        <f>'Moving Avg'!D2368</f>
        <v>5.2984200000000001</v>
      </c>
      <c r="G2368" s="2">
        <f>'Moving Avg'!F2368</f>
        <v>5.3186099999999996</v>
      </c>
      <c r="H2368" s="2">
        <f>'Moving Avg'!G2368</f>
        <v>5.3291580000000014</v>
      </c>
      <c r="I2368" s="2">
        <f>'Moving Avg'!H2368</f>
        <v>4.8158295000000004</v>
      </c>
      <c r="J2368" s="5" t="str">
        <f>OBV!F2368</f>
        <v>BEARISH</v>
      </c>
      <c r="K2368" s="5" t="str">
        <f>OBV!G2368</f>
        <v>NEUTRAL</v>
      </c>
      <c r="L2368" s="5" t="str">
        <f>OBV!H2368</f>
        <v>CONFIRMED BEARISH</v>
      </c>
    </row>
    <row r="2369" spans="1:12" ht="13.5" x14ac:dyDescent="0.25">
      <c r="A2369" s="3">
        <f>RSI!A2369</f>
        <v>45755</v>
      </c>
      <c r="B2369" s="2">
        <f>RSI!B2369</f>
        <v>5.1029</v>
      </c>
      <c r="C2369" s="2">
        <f>RSI!I2369</f>
        <v>33.86095689396916</v>
      </c>
      <c r="D2369" s="2">
        <f>MACD!E2369</f>
        <v>2.2279785422429477E-2</v>
      </c>
      <c r="E2369" s="2">
        <f>MACD!F2369</f>
        <v>-1.3441522575460966E-2</v>
      </c>
      <c r="F2369" s="2">
        <f>'Moving Avg'!D2369</f>
        <v>5.2517200000000006</v>
      </c>
      <c r="G2369" s="2">
        <f>'Moving Avg'!F2369</f>
        <v>5.3117999999999999</v>
      </c>
      <c r="H2369" s="2">
        <f>'Moving Avg'!G2369</f>
        <v>5.3194300000000005</v>
      </c>
      <c r="I2369" s="2">
        <f>'Moving Avg'!H2369</f>
        <v>4.8259169999999996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</row>
    <row r="2370" spans="1:12" ht="13.5" x14ac:dyDescent="0.25">
      <c r="A2370" s="3">
        <f>RSI!A2370</f>
        <v>45757</v>
      </c>
      <c r="B2370" s="2">
        <f>RSI!B2370</f>
        <v>5.2439</v>
      </c>
      <c r="C2370" s="2">
        <f>RSI!I2370</f>
        <v>45.935159579539963</v>
      </c>
      <c r="D2370" s="2">
        <f>MACD!E2370</f>
        <v>3.1950579751982566E-2</v>
      </c>
      <c r="E2370" s="2">
        <f>MACD!F2370</f>
        <v>-4.3631021099722611E-3</v>
      </c>
      <c r="F2370" s="2">
        <f>'Moving Avg'!D2370</f>
        <v>5.2351800000000006</v>
      </c>
      <c r="G2370" s="2">
        <f>'Moving Avg'!F2370</f>
        <v>5.3161749999999994</v>
      </c>
      <c r="H2370" s="2">
        <f>'Moving Avg'!G2370</f>
        <v>5.3114520000000018</v>
      </c>
      <c r="I2370" s="2">
        <f>'Moving Avg'!H2370</f>
        <v>4.8358104999999991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5.351</v>
      </c>
      <c r="C2371" s="2">
        <f>RSI!I2371</f>
        <v>52.959809251844391</v>
      </c>
      <c r="D2371" s="2">
        <f>MACD!E2371</f>
        <v>2.7314870696766747E-2</v>
      </c>
      <c r="E2371" s="2">
        <f>MACD!F2371</f>
        <v>1.9724924513755408E-3</v>
      </c>
      <c r="F2371" s="2">
        <f>'Moving Avg'!D2371</f>
        <v>5.2449200000000005</v>
      </c>
      <c r="G2371" s="2">
        <f>'Moving Avg'!F2371</f>
        <v>5.3234750000000002</v>
      </c>
      <c r="H2371" s="2">
        <f>'Moving Avg'!G2371</f>
        <v>5.3066860000000018</v>
      </c>
      <c r="I2371" s="2">
        <f>'Moving Avg'!H2371</f>
        <v>4.8462870000000002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</row>
    <row r="2372" spans="1:12" ht="13.5" x14ac:dyDescent="0.25">
      <c r="A2372" s="3">
        <f>RSI!A2372</f>
        <v>45761</v>
      </c>
      <c r="B2372" s="2">
        <f>RSI!B2372</f>
        <v>5.351</v>
      </c>
      <c r="C2372" s="2">
        <f>RSI!I2372</f>
        <v>52.959809251844398</v>
      </c>
      <c r="D2372" s="2">
        <f>MACD!E2372</f>
        <v>2.3093561656962081E-2</v>
      </c>
      <c r="E2372" s="2">
        <f>MACD!F2372</f>
        <v>6.1967062924928491E-3</v>
      </c>
      <c r="F2372" s="2">
        <f>'Moving Avg'!D2372</f>
        <v>5.2643800000000001</v>
      </c>
      <c r="G2372" s="2">
        <f>'Moving Avg'!F2372</f>
        <v>5.3217749999999997</v>
      </c>
      <c r="H2372" s="2">
        <f>'Moving Avg'!G2372</f>
        <v>5.3009460000000015</v>
      </c>
      <c r="I2372" s="2">
        <f>'Moving Avg'!H2372</f>
        <v>4.8570710000000004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</row>
    <row r="2373" spans="1:12" ht="13.5" x14ac:dyDescent="0.25">
      <c r="A2373" s="3">
        <f>RSI!A2373</f>
        <v>45762</v>
      </c>
      <c r="B2373" s="2">
        <f>RSI!B2373</f>
        <v>5.3460999999999999</v>
      </c>
      <c r="C2373" s="2">
        <f>RSI!I2373</f>
        <v>52.59719215112036</v>
      </c>
      <c r="D2373" s="2">
        <f>MACD!E2373</f>
        <v>2.336184019663623E-2</v>
      </c>
      <c r="E2373" s="2">
        <f>MACD!F2373</f>
        <v>9.6297330733215256E-3</v>
      </c>
      <c r="F2373" s="2">
        <f>'Moving Avg'!D2373</f>
        <v>5.2789799999999998</v>
      </c>
      <c r="G2373" s="2">
        <f>'Moving Avg'!F2373</f>
        <v>5.3193450000000002</v>
      </c>
      <c r="H2373" s="2">
        <f>'Moving Avg'!G2373</f>
        <v>5.297346000000001</v>
      </c>
      <c r="I2373" s="2">
        <f>'Moving Avg'!H2373</f>
        <v>4.8671205000000004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</row>
    <row r="2374" spans="1:12" ht="13.5" x14ac:dyDescent="0.25">
      <c r="A2374" s="3">
        <f>RSI!A2374</f>
        <v>45763</v>
      </c>
      <c r="B2374" s="2">
        <f>RSI!B2374</f>
        <v>5.3460999999999999</v>
      </c>
      <c r="C2374" s="2">
        <f>RSI!I2374</f>
        <v>52.597192151120367</v>
      </c>
      <c r="D2374" s="2">
        <f>MACD!E2374</f>
        <v>2.1115484748270852E-2</v>
      </c>
      <c r="E2374" s="2">
        <f>MACD!F2374</f>
        <v>1.1926883408311391E-2</v>
      </c>
      <c r="F2374" s="2">
        <f>'Moving Avg'!D2374</f>
        <v>5.3276199999999996</v>
      </c>
      <c r="G2374" s="2">
        <f>'Moving Avg'!F2374</f>
        <v>5.318859999999999</v>
      </c>
      <c r="H2374" s="2">
        <f>'Moving Avg'!G2374</f>
        <v>5.2939419999999995</v>
      </c>
      <c r="I2374" s="2">
        <f>'Moving Avg'!H2374</f>
        <v>4.8768859999999998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5.2537000000000003</v>
      </c>
      <c r="C2375" s="2">
        <f>RSI!I2375</f>
        <v>45.746904073653603</v>
      </c>
      <c r="D2375" s="2">
        <f>MACD!E2375</f>
        <v>2.4341098174785358E-2</v>
      </c>
      <c r="E2375" s="2">
        <f>MACD!F2375</f>
        <v>1.4409726361606187E-2</v>
      </c>
      <c r="F2375" s="2">
        <f>'Moving Avg'!D2375</f>
        <v>5.32958</v>
      </c>
      <c r="G2375" s="2">
        <f>'Moving Avg'!F2375</f>
        <v>5.3113200000000003</v>
      </c>
      <c r="H2375" s="2">
        <f>'Moving Avg'!G2375</f>
        <v>5.288786</v>
      </c>
      <c r="I2375" s="2">
        <f>'Moving Avg'!H2375</f>
        <v>4.8861185000000003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</row>
    <row r="2376" spans="1:12" ht="13.5" x14ac:dyDescent="0.25">
      <c r="A2376" s="3">
        <f>RSI!A2376</f>
        <v>45765</v>
      </c>
      <c r="B2376" s="2">
        <f>RSI!B2376</f>
        <v>5.3022999999999998</v>
      </c>
      <c r="C2376" s="2">
        <f>RSI!I2376</f>
        <v>49.474316539772232</v>
      </c>
      <c r="D2376" s="2">
        <f>MACD!E2376</f>
        <v>2.0083204441429636E-2</v>
      </c>
      <c r="E2376" s="2">
        <f>MACD!F2376</f>
        <v>1.5544421977570878E-2</v>
      </c>
      <c r="F2376" s="2">
        <f>'Moving Avg'!D2376</f>
        <v>5.3198400000000001</v>
      </c>
      <c r="G2376" s="2">
        <f>'Moving Avg'!F2376</f>
        <v>5.3079150000000004</v>
      </c>
      <c r="H2376" s="2">
        <f>'Moving Avg'!G2376</f>
        <v>5.2878120000000015</v>
      </c>
      <c r="I2376" s="2">
        <f>'Moving Avg'!H2376</f>
        <v>4.8954759999999995</v>
      </c>
      <c r="J2376" s="5" t="str">
        <f>OBV!F2376</f>
        <v>BULLISH</v>
      </c>
      <c r="K2376" s="5" t="str">
        <f>OBV!G2376</f>
        <v>NEUTRAL</v>
      </c>
      <c r="L2376" s="5" t="str">
        <f>OBV!H2376</f>
        <v>BULLISH DIVERGENCE</v>
      </c>
    </row>
    <row r="2377" spans="1:12" ht="13.5" x14ac:dyDescent="0.25">
      <c r="A2377" s="3">
        <f>RSI!A2377</f>
        <v>45768</v>
      </c>
      <c r="B2377" s="2">
        <f>RSI!B2377</f>
        <v>5.3460999999999999</v>
      </c>
      <c r="C2377" s="2">
        <f>RSI!I2377</f>
        <v>52.63283107766653</v>
      </c>
      <c r="D2377" s="2">
        <f>MACD!E2377</f>
        <v>5.7970118646819557E-3</v>
      </c>
      <c r="E2377" s="2">
        <f>MACD!F2377</f>
        <v>1.3594939954993094E-2</v>
      </c>
      <c r="F2377" s="2">
        <f>'Moving Avg'!D2377</f>
        <v>5.3188599999999999</v>
      </c>
      <c r="G2377" s="2">
        <f>'Moving Avg'!F2377</f>
        <v>5.3076699999999999</v>
      </c>
      <c r="H2377" s="2">
        <f>'Moving Avg'!G2377</f>
        <v>5.2886880000000005</v>
      </c>
      <c r="I2377" s="2">
        <f>'Moving Avg'!H2377</f>
        <v>4.9050760000000002</v>
      </c>
      <c r="J2377" s="5" t="str">
        <f>OBV!F2377</f>
        <v>BULLISH</v>
      </c>
      <c r="K2377" s="5" t="str">
        <f>OBV!G2377</f>
        <v>NEUTRAL</v>
      </c>
      <c r="L2377" s="5" t="str">
        <f>OBV!H2377</f>
        <v>BULLISH DIVERGENCE</v>
      </c>
    </row>
    <row r="2378" spans="1:12" ht="13.5" x14ac:dyDescent="0.25">
      <c r="A2378" s="3">
        <f>RSI!A2378</f>
        <v>45769</v>
      </c>
      <c r="B2378" s="2">
        <f>RSI!B2378</f>
        <v>5.4238999999999997</v>
      </c>
      <c r="C2378" s="2">
        <f>RSI!I2378</f>
        <v>57.69204337159546</v>
      </c>
      <c r="D2378" s="2">
        <f>MACD!E2378</f>
        <v>-9.2932759018822253E-3</v>
      </c>
      <c r="E2378" s="2">
        <f>MACD!F2378</f>
        <v>9.0172967836180309E-3</v>
      </c>
      <c r="F2378" s="2">
        <f>'Moving Avg'!D2378</f>
        <v>5.3344199999999997</v>
      </c>
      <c r="G2378" s="2">
        <f>'Moving Avg'!F2378</f>
        <v>5.3135049999999993</v>
      </c>
      <c r="H2378" s="2">
        <f>'Moving Avg'!G2378</f>
        <v>5.2918980000000007</v>
      </c>
      <c r="I2378" s="2">
        <f>'Moving Avg'!H2378</f>
        <v>4.9150415000000001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5.4871999999999996</v>
      </c>
      <c r="C2379" s="2">
        <f>RSI!I2379</f>
        <v>61.312664576420801</v>
      </c>
      <c r="D2379" s="2">
        <f>MACD!E2379</f>
        <v>-5.3602267446605012E-2</v>
      </c>
      <c r="E2379" s="2">
        <f>MACD!F2379</f>
        <v>-3.5066160624265784E-3</v>
      </c>
      <c r="F2379" s="2">
        <f>'Moving Avg'!D2379</f>
        <v>5.3626400000000007</v>
      </c>
      <c r="G2379" s="2">
        <f>'Moving Avg'!F2379</f>
        <v>5.3205600000000004</v>
      </c>
      <c r="H2379" s="2">
        <f>'Moving Avg'!G2379</f>
        <v>5.295694000000001</v>
      </c>
      <c r="I2379" s="2">
        <f>'Moving Avg'!H2379</f>
        <v>4.9255600000000008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5.5843999999999996</v>
      </c>
      <c r="C2380" s="2">
        <f>RSI!I2380</f>
        <v>66.108836641532264</v>
      </c>
      <c r="D2380" s="2">
        <f>MACD!E2380</f>
        <v>-7.7593616748634631E-2</v>
      </c>
      <c r="E2380" s="2">
        <f>MACD!F2380</f>
        <v>-1.832401619966819E-2</v>
      </c>
      <c r="F2380" s="2">
        <f>'Moving Avg'!D2380</f>
        <v>5.4287799999999997</v>
      </c>
      <c r="G2380" s="2">
        <f>'Moving Avg'!F2380</f>
        <v>5.3317449999999997</v>
      </c>
      <c r="H2380" s="2">
        <f>'Moving Avg'!G2380</f>
        <v>5.3024060000000013</v>
      </c>
      <c r="I2380" s="2">
        <f>'Moving Avg'!H2380</f>
        <v>4.9362570000000003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5.6428000000000003</v>
      </c>
      <c r="C2381" s="2">
        <f>RSI!I2381</f>
        <v>68.625547687325977</v>
      </c>
      <c r="D2381" s="2">
        <f>MACD!E2381</f>
        <v>-8.7235344928302538E-2</v>
      </c>
      <c r="E2381" s="2">
        <f>MACD!F2381</f>
        <v>-3.2106281945395061E-2</v>
      </c>
      <c r="F2381" s="2">
        <f>'Moving Avg'!D2381</f>
        <v>5.4968799999999991</v>
      </c>
      <c r="G2381" s="2">
        <f>'Moving Avg'!F2381</f>
        <v>5.3475549999999989</v>
      </c>
      <c r="H2381" s="2">
        <f>'Moving Avg'!G2381</f>
        <v>5.3154420000000018</v>
      </c>
      <c r="I2381" s="2">
        <f>'Moving Avg'!H2381</f>
        <v>4.9472459999999998</v>
      </c>
      <c r="J2381" s="5" t="str">
        <f>OBV!F2381</f>
        <v>BULLISH</v>
      </c>
      <c r="K2381" s="5" t="str">
        <f>OBV!G2381</f>
        <v>STRONG</v>
      </c>
      <c r="L2381" s="5" t="str">
        <f>OBV!H2381</f>
        <v>CONFIRMED BULLISH</v>
      </c>
    </row>
    <row r="2382" spans="1:12" ht="13.5" x14ac:dyDescent="0.25">
      <c r="A2382" s="3">
        <f>RSI!A2382</f>
        <v>45775</v>
      </c>
      <c r="B2382" s="2">
        <f>RSI!B2382</f>
        <v>5.6768999999999998</v>
      </c>
      <c r="C2382" s="2">
        <f>RSI!I2382</f>
        <v>70.025228394099955</v>
      </c>
      <c r="D2382" s="2">
        <f>MACD!E2382</f>
        <v>-9.9646552534272459E-2</v>
      </c>
      <c r="E2382" s="2">
        <f>MACD!F2382</f>
        <v>-4.5614336063170544E-2</v>
      </c>
      <c r="F2382" s="2">
        <f>'Moving Avg'!D2382</f>
        <v>5.56304</v>
      </c>
      <c r="G2382" s="2">
        <f>'Moving Avg'!F2382</f>
        <v>5.3650700000000002</v>
      </c>
      <c r="H2382" s="2">
        <f>'Moving Avg'!G2382</f>
        <v>5.3326620000000018</v>
      </c>
      <c r="I2382" s="2">
        <f>'Moving Avg'!H2382</f>
        <v>4.9581684999999993</v>
      </c>
      <c r="J2382" s="5" t="str">
        <f>OBV!F2382</f>
        <v>BULLISH</v>
      </c>
      <c r="K2382" s="5" t="str">
        <f>OBV!G2382</f>
        <v>STRONG</v>
      </c>
      <c r="L2382" s="5" t="str">
        <f>OBV!H2382</f>
        <v>CONFIRMED BULLISH</v>
      </c>
    </row>
    <row r="2383" spans="1:12" ht="13.5" x14ac:dyDescent="0.25">
      <c r="A2383" s="3">
        <f>RSI!A2383</f>
        <v>45776</v>
      </c>
      <c r="B2383" s="2">
        <f>RSI!B2383</f>
        <v>6.0174000000000003</v>
      </c>
      <c r="C2383" s="2">
        <f>RSI!I2383</f>
        <v>79.743131317545391</v>
      </c>
      <c r="D2383" s="2">
        <f>MACD!E2383</f>
        <v>-0.13792488837901562</v>
      </c>
      <c r="E2383" s="2">
        <f>MACD!F2383</f>
        <v>-6.4076446526339564E-2</v>
      </c>
      <c r="F2383" s="2">
        <f>'Moving Avg'!D2383</f>
        <v>5.6817400000000005</v>
      </c>
      <c r="G2383" s="2">
        <f>'Moving Avg'!F2383</f>
        <v>5.39839</v>
      </c>
      <c r="H2383" s="2">
        <f>'Moving Avg'!G2383</f>
        <v>5.355818000000002</v>
      </c>
      <c r="I2383" s="2">
        <f>'Moving Avg'!H2383</f>
        <v>4.970817499999999</v>
      </c>
      <c r="J2383" s="5" t="str">
        <f>OBV!F2383</f>
        <v>BULLISH</v>
      </c>
      <c r="K2383" s="5" t="str">
        <f>OBV!G2383</f>
        <v>STRONG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6.3773999999999997</v>
      </c>
      <c r="C2384" s="2">
        <f>RSI!I2384</f>
        <v>85.204636785805945</v>
      </c>
      <c r="D2384" s="2">
        <f>MACD!E2384</f>
        <v>-0.20066005306217338</v>
      </c>
      <c r="E2384" s="2">
        <f>MACD!F2384</f>
        <v>-9.1393167833506345E-2</v>
      </c>
      <c r="F2384" s="2">
        <f>'Moving Avg'!D2384</f>
        <v>5.8597800000000007</v>
      </c>
      <c r="G2384" s="2">
        <f>'Moving Avg'!F2384</f>
        <v>5.4504399999999995</v>
      </c>
      <c r="H2384" s="2">
        <f>'Moving Avg'!G2384</f>
        <v>5.380434000000001</v>
      </c>
      <c r="I2384" s="2">
        <f>'Moving Avg'!H2384</f>
        <v>4.9849489999999994</v>
      </c>
      <c r="J2384" s="5" t="str">
        <f>OBV!F2384</f>
        <v>BULLISH</v>
      </c>
      <c r="K2384" s="5" t="str">
        <f>OBV!G2384</f>
        <v>NEUTRAL</v>
      </c>
      <c r="L2384" s="5" t="str">
        <f>OBV!H2384</f>
        <v>CONFIRMED BULLISH</v>
      </c>
    </row>
    <row r="2385" spans="1:12" ht="13.5" x14ac:dyDescent="0.25">
      <c r="A2385" s="3">
        <f>RSI!A2385</f>
        <v>45779</v>
      </c>
      <c r="B2385" s="2">
        <f>RSI!B2385</f>
        <v>6.7470999999999997</v>
      </c>
      <c r="C2385" s="2">
        <f>RSI!I2385</f>
        <v>88.602954476085472</v>
      </c>
      <c r="D2385" s="2">
        <f>MACD!E2385</f>
        <v>-0.30087808746564804</v>
      </c>
      <c r="E2385" s="2">
        <f>MACD!F2385</f>
        <v>-0.13329015175993469</v>
      </c>
      <c r="F2385" s="2">
        <f>'Moving Avg'!D2385</f>
        <v>6.09232</v>
      </c>
      <c r="G2385" s="2">
        <f>'Moving Avg'!F2385</f>
        <v>5.5214650000000001</v>
      </c>
      <c r="H2385" s="2">
        <f>'Moving Avg'!G2385</f>
        <v>5.406314000000001</v>
      </c>
      <c r="I2385" s="2">
        <f>'Moving Avg'!H2385</f>
        <v>5.0005154999999997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6.8006000000000002</v>
      </c>
      <c r="C2386" s="2">
        <f>RSI!I2386</f>
        <v>88.996817907351428</v>
      </c>
      <c r="D2386" s="2">
        <f>MACD!E2386</f>
        <v>-0.38947252367958818</v>
      </c>
      <c r="E2386" s="2">
        <f>MACD!F2386</f>
        <v>-0.18452662614386539</v>
      </c>
      <c r="F2386" s="2">
        <f>'Moving Avg'!D2386</f>
        <v>6.3238799999999999</v>
      </c>
      <c r="G2386" s="2">
        <f>'Moving Avg'!F2386</f>
        <v>5.5963799999999999</v>
      </c>
      <c r="H2386" s="2">
        <f>'Moving Avg'!G2386</f>
        <v>5.4311239999999996</v>
      </c>
      <c r="I2386" s="2">
        <f>'Moving Avg'!H2386</f>
        <v>5.0165199999999999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6.7519</v>
      </c>
      <c r="C2387" s="2">
        <f>RSI!I2387</f>
        <v>86.080609400409728</v>
      </c>
      <c r="D2387" s="2">
        <f>MACD!E2387</f>
        <v>-0.46117446061438905</v>
      </c>
      <c r="E2387" s="2">
        <f>MACD!F2387</f>
        <v>-0.23985619303797012</v>
      </c>
      <c r="F2387" s="2">
        <f>'Moving Avg'!D2387</f>
        <v>6.5388800000000007</v>
      </c>
      <c r="G2387" s="2">
        <f>'Moving Avg'!F2387</f>
        <v>5.6712900000000008</v>
      </c>
      <c r="H2387" s="2">
        <f>'Moving Avg'!G2387</f>
        <v>5.4560299999999993</v>
      </c>
      <c r="I2387" s="2">
        <f>'Moving Avg'!H2387</f>
        <v>5.032159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6.7568000000000001</v>
      </c>
      <c r="C2388" s="2">
        <f>RSI!I2388</f>
        <v>86.129856069778967</v>
      </c>
      <c r="D2388" s="2">
        <f>MACD!E2388</f>
        <v>-0.51650988743664783</v>
      </c>
      <c r="E2388" s="2">
        <f>MACD!F2388</f>
        <v>-0.29518693191770567</v>
      </c>
      <c r="F2388" s="2">
        <f>'Moving Avg'!D2388</f>
        <v>6.6867599999999996</v>
      </c>
      <c r="G2388" s="2">
        <f>'Moving Avg'!F2388</f>
        <v>5.7454750000000008</v>
      </c>
      <c r="H2388" s="2">
        <f>'Moving Avg'!G2388</f>
        <v>5.4812279999999998</v>
      </c>
      <c r="I2388" s="2">
        <f>'Moving Avg'!H2388</f>
        <v>5.0478224999999997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</row>
    <row r="2389" spans="1:12" ht="13.5" x14ac:dyDescent="0.25">
      <c r="A2389" s="3">
        <f>RSI!A2389</f>
        <v>45785</v>
      </c>
      <c r="B2389" s="2">
        <f>RSI!B2389</f>
        <v>6.7907999999999999</v>
      </c>
      <c r="C2389" s="2">
        <f>RSI!I2389</f>
        <v>86.487106304201646</v>
      </c>
      <c r="D2389" s="2">
        <f>MACD!E2389</f>
        <v>-0.5619475023266034</v>
      </c>
      <c r="E2389" s="2">
        <f>MACD!F2389</f>
        <v>-0.34853904599948526</v>
      </c>
      <c r="F2389" s="2">
        <f>'Moving Avg'!D2389</f>
        <v>6.7694399999999986</v>
      </c>
      <c r="G2389" s="2">
        <f>'Moving Avg'!F2389</f>
        <v>5.8298700000000006</v>
      </c>
      <c r="H2389" s="2">
        <f>'Moving Avg'!G2389</f>
        <v>5.5093439999999996</v>
      </c>
      <c r="I2389" s="2">
        <f>'Moving Avg'!H2389</f>
        <v>5.0635835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6.7617000000000003</v>
      </c>
      <c r="C2390" s="2">
        <f>RSI!I2390</f>
        <v>84.481471850143748</v>
      </c>
      <c r="D2390" s="2">
        <f>MACD!E2390</f>
        <v>-0.58888925185774799</v>
      </c>
      <c r="E2390" s="2">
        <f>MACD!F2390</f>
        <v>-0.3966090871711378</v>
      </c>
      <c r="F2390" s="2">
        <f>'Moving Avg'!D2390</f>
        <v>6.7723600000000008</v>
      </c>
      <c r="G2390" s="2">
        <f>'Moving Avg'!F2390</f>
        <v>5.9057600000000008</v>
      </c>
      <c r="H2390" s="2">
        <f>'Moving Avg'!G2390</f>
        <v>5.5372680000000001</v>
      </c>
      <c r="I2390" s="2">
        <f>'Moving Avg'!H2390</f>
        <v>5.0785419999999997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</row>
    <row r="2391" spans="1:12" ht="13.5" x14ac:dyDescent="0.25">
      <c r="A2391" s="3">
        <f>RSI!A2391</f>
        <v>45789</v>
      </c>
      <c r="B2391" s="2">
        <f>RSI!B2391</f>
        <v>6.7859999999999996</v>
      </c>
      <c r="C2391" s="2">
        <f>RSI!I2391</f>
        <v>84.79849070459106</v>
      </c>
      <c r="D2391" s="2">
        <f>MACD!E2391</f>
        <v>-0.60951838038661776</v>
      </c>
      <c r="E2391" s="2">
        <f>MACD!F2391</f>
        <v>-0.43919094581423379</v>
      </c>
      <c r="F2391" s="2">
        <f>'Moving Avg'!D2391</f>
        <v>6.7694400000000003</v>
      </c>
      <c r="G2391" s="2">
        <f>'Moving Avg'!F2391</f>
        <v>5.9775100000000005</v>
      </c>
      <c r="H2391" s="2">
        <f>'Moving Avg'!G2391</f>
        <v>5.5655799999999997</v>
      </c>
      <c r="I2391" s="2">
        <f>'Moving Avg'!H2391</f>
        <v>5.0932570000000004</v>
      </c>
      <c r="J2391" s="5" t="str">
        <f>OBV!F2391</f>
        <v>BULLISH</v>
      </c>
      <c r="K2391" s="5" t="str">
        <f>OBV!G2391</f>
        <v>NEUTRAL</v>
      </c>
      <c r="L2391" s="5" t="str">
        <f>OBV!H2391</f>
        <v>BULLISH DIVERGENCE</v>
      </c>
    </row>
    <row r="2392" spans="1:12" ht="13.5" x14ac:dyDescent="0.25">
      <c r="A2392" s="3">
        <f>RSI!A2392</f>
        <v>45790</v>
      </c>
      <c r="B2392" s="2">
        <f>RSI!B2392</f>
        <v>6.7617000000000003</v>
      </c>
      <c r="C2392" s="2">
        <f>RSI!I2392</f>
        <v>82.973097001979198</v>
      </c>
      <c r="D2392" s="2">
        <f>MACD!E2392</f>
        <v>-0.62471649099599968</v>
      </c>
      <c r="E2392" s="2">
        <f>MACD!F2392</f>
        <v>-0.47629605485058701</v>
      </c>
      <c r="F2392" s="2">
        <f>'Moving Avg'!D2392</f>
        <v>6.7713999999999999</v>
      </c>
      <c r="G2392" s="2">
        <f>'Moving Avg'!F2392</f>
        <v>6.0480450000000019</v>
      </c>
      <c r="H2392" s="2">
        <f>'Moving Avg'!G2392</f>
        <v>5.5974920000000008</v>
      </c>
      <c r="I2392" s="2">
        <f>'Moving Avg'!H2392</f>
        <v>5.1067805000000002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6.7373000000000003</v>
      </c>
      <c r="C2393" s="2">
        <f>RSI!I2393</f>
        <v>81.085624949369475</v>
      </c>
      <c r="D2393" s="2">
        <f>MACD!E2393</f>
        <v>-0.58767493673274007</v>
      </c>
      <c r="E2393" s="2">
        <f>MACD!F2393</f>
        <v>-0.49857183122701765</v>
      </c>
      <c r="F2393" s="2">
        <f>'Moving Avg'!D2393</f>
        <v>6.7675000000000001</v>
      </c>
      <c r="G2393" s="2">
        <f>'Moving Avg'!F2393</f>
        <v>6.117605000000002</v>
      </c>
      <c r="H2393" s="2">
        <f>'Moving Avg'!G2393</f>
        <v>5.626678000000001</v>
      </c>
      <c r="I2393" s="2">
        <f>'Moving Avg'!H2393</f>
        <v>5.120668499999999</v>
      </c>
      <c r="J2393" s="5" t="str">
        <f>OBV!F2393</f>
        <v>BULLISH</v>
      </c>
      <c r="K2393" s="5" t="str">
        <f>OBV!G2393</f>
        <v>NEUTRAL</v>
      </c>
      <c r="L2393" s="5" t="str">
        <f>OBV!H2393</f>
        <v>BULLISH DIVERGENCE</v>
      </c>
    </row>
    <row r="2394" spans="1:12" ht="13.5" x14ac:dyDescent="0.25">
      <c r="A2394" s="3">
        <f>RSI!A2394</f>
        <v>45792</v>
      </c>
      <c r="B2394" s="2">
        <f>RSI!B2394</f>
        <v>6.6643999999999997</v>
      </c>
      <c r="C2394" s="2">
        <f>RSI!I2394</f>
        <v>75.55553850784591</v>
      </c>
      <c r="D2394" s="2">
        <f>MACD!E2394</f>
        <v>-0.49937599892838946</v>
      </c>
      <c r="E2394" s="2">
        <f>MACD!F2394</f>
        <v>-0.498732664767292</v>
      </c>
      <c r="F2394" s="2">
        <f>'Moving Avg'!D2394</f>
        <v>6.7422200000000005</v>
      </c>
      <c r="G2394" s="2">
        <f>'Moving Avg'!F2394</f>
        <v>6.1835200000000023</v>
      </c>
      <c r="H2394" s="2">
        <f>'Moving Avg'!G2394</f>
        <v>5.6550879999999992</v>
      </c>
      <c r="I2394" s="2">
        <f>'Moving Avg'!H2394</f>
        <v>5.1340460000000006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6.6595000000000004</v>
      </c>
      <c r="C2395" s="2">
        <f>RSI!I2395</f>
        <v>75.184371929962708</v>
      </c>
      <c r="D2395" s="2">
        <f>MACD!E2395</f>
        <v>-0.37053579410813242</v>
      </c>
      <c r="E2395" s="2">
        <f>MACD!F2395</f>
        <v>-0.47309329063546013</v>
      </c>
      <c r="F2395" s="2">
        <f>'Moving Avg'!D2395</f>
        <v>6.7217799999999999</v>
      </c>
      <c r="G2395" s="2">
        <f>'Moving Avg'!F2395</f>
        <v>6.2538100000000014</v>
      </c>
      <c r="H2395" s="2">
        <f>'Moving Avg'!G2395</f>
        <v>5.6833999999999989</v>
      </c>
      <c r="I2395" s="2">
        <f>'Moving Avg'!H2395</f>
        <v>5.1473990000000001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</row>
    <row r="2396" spans="1:12" ht="13.5" x14ac:dyDescent="0.25">
      <c r="A2396" s="3">
        <f>RSI!A2396</f>
        <v>45796</v>
      </c>
      <c r="B2396" s="2">
        <f>RSI!B2396</f>
        <v>6.4941000000000004</v>
      </c>
      <c r="C2396" s="2">
        <f>RSI!I2396</f>
        <v>63.792473415693792</v>
      </c>
      <c r="D2396" s="2">
        <f>MACD!E2396</f>
        <v>-0.24388907188020426</v>
      </c>
      <c r="E2396" s="2">
        <f>MACD!F2396</f>
        <v>-0.42725244688440894</v>
      </c>
      <c r="F2396" s="2">
        <f>'Moving Avg'!D2396</f>
        <v>6.6634000000000002</v>
      </c>
      <c r="G2396" s="2">
        <f>'Moving Avg'!F2396</f>
        <v>6.3134000000000015</v>
      </c>
      <c r="H2396" s="2">
        <f>'Moving Avg'!G2396</f>
        <v>5.7084039999999989</v>
      </c>
      <c r="I2396" s="2">
        <f>'Moving Avg'!H2396</f>
        <v>5.1600709999999994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</row>
    <row r="2397" spans="1:12" ht="13.5" x14ac:dyDescent="0.25">
      <c r="A2397" s="3">
        <f>RSI!A2397</f>
        <v>45797</v>
      </c>
      <c r="B2397" s="2">
        <f>RSI!B2397</f>
        <v>6.6157000000000004</v>
      </c>
      <c r="C2397" s="2">
        <f>RSI!I2397</f>
        <v>67.670814872002182</v>
      </c>
      <c r="D2397" s="2">
        <f>MACD!E2397</f>
        <v>-0.15489190692236487</v>
      </c>
      <c r="E2397" s="2">
        <f>MACD!F2397</f>
        <v>-0.37278033889200013</v>
      </c>
      <c r="F2397" s="2">
        <f>'Moving Avg'!D2397</f>
        <v>6.6341999999999999</v>
      </c>
      <c r="G2397" s="2">
        <f>'Moving Avg'!F2397</f>
        <v>6.3768800000000017</v>
      </c>
      <c r="H2397" s="2">
        <f>'Moving Avg'!G2397</f>
        <v>5.7358399999999996</v>
      </c>
      <c r="I2397" s="2">
        <f>'Moving Avg'!H2397</f>
        <v>5.1741779999999995</v>
      </c>
      <c r="J2397" s="5" t="str">
        <f>OBV!F2397</f>
        <v>BULLISH</v>
      </c>
      <c r="K2397" s="5" t="str">
        <f>OBV!G2397</f>
        <v>NEUTRAL</v>
      </c>
      <c r="L2397" s="5" t="str">
        <f>OBV!H2397</f>
        <v>BULLISH DIVERGENCE</v>
      </c>
    </row>
    <row r="2398" spans="1:12" ht="13.5" x14ac:dyDescent="0.25">
      <c r="A2398" s="3">
        <f>RSI!A2398</f>
        <v>45798</v>
      </c>
      <c r="B2398" s="2">
        <f>RSI!B2398</f>
        <v>6.3920000000000003</v>
      </c>
      <c r="C2398" s="2">
        <f>RSI!I2398</f>
        <v>55.82436843279865</v>
      </c>
      <c r="D2398" s="2">
        <f>MACD!E2398</f>
        <v>-6.452328016710851E-2</v>
      </c>
      <c r="E2398" s="2">
        <f>MACD!F2398</f>
        <v>-0.31112892714702184</v>
      </c>
      <c r="F2398" s="2">
        <f>'Moving Avg'!D2398</f>
        <v>6.5651400000000013</v>
      </c>
      <c r="G2398" s="2">
        <f>'Moving Avg'!F2398</f>
        <v>6.4252850000000006</v>
      </c>
      <c r="H2398" s="2">
        <f>'Moving Avg'!G2398</f>
        <v>5.7588979999999994</v>
      </c>
      <c r="I2398" s="2">
        <f>'Moving Avg'!H2398</f>
        <v>5.1866799999999991</v>
      </c>
      <c r="J2398" s="5" t="str">
        <f>OBV!F2398</f>
        <v>BULLISH</v>
      </c>
      <c r="K2398" s="5" t="str">
        <f>OBV!G2398</f>
        <v>NEUTRAL</v>
      </c>
      <c r="L2398" s="5" t="str">
        <f>OBV!H2398</f>
        <v>BULLISH DIVERGENCE</v>
      </c>
    </row>
    <row r="2399" spans="1:12" ht="13.5" x14ac:dyDescent="0.25">
      <c r="A2399" s="3">
        <f>RSI!A2399</f>
        <v>45799</v>
      </c>
      <c r="B2399" s="2">
        <f>RSI!B2399</f>
        <v>6.5427999999999997</v>
      </c>
      <c r="C2399" s="2">
        <f>RSI!I2399</f>
        <v>60.805539132547196</v>
      </c>
      <c r="D2399" s="2">
        <f>MACD!E2399</f>
        <v>5.2313223353532834E-3</v>
      </c>
      <c r="E2399" s="2">
        <f>MACD!F2399</f>
        <v>-0.24785687725054684</v>
      </c>
      <c r="F2399" s="2">
        <f>'Moving Avg'!D2399</f>
        <v>6.5408199999999992</v>
      </c>
      <c r="G2399" s="2">
        <f>'Moving Avg'!F2399</f>
        <v>6.4780650000000009</v>
      </c>
      <c r="H2399" s="2">
        <f>'Moving Avg'!G2399</f>
        <v>5.7849719999999989</v>
      </c>
      <c r="I2399" s="2">
        <f>'Moving Avg'!H2399</f>
        <v>5.1999604999999987</v>
      </c>
      <c r="J2399" s="5" t="str">
        <f>OBV!F2399</f>
        <v>BULLISH</v>
      </c>
      <c r="K2399" s="5" t="str">
        <f>OBV!G2399</f>
        <v>NEUTRAL</v>
      </c>
      <c r="L2399" s="5" t="str">
        <f>OBV!H2399</f>
        <v>BULLISH DIVERGENCE</v>
      </c>
    </row>
    <row r="2400" spans="1:12" ht="13.5" x14ac:dyDescent="0.25">
      <c r="A2400" s="3">
        <f>RSI!A2400</f>
        <v>45800</v>
      </c>
      <c r="B2400" s="2">
        <f>RSI!B2400</f>
        <v>6.5183999999999997</v>
      </c>
      <c r="C2400" s="2">
        <f>RSI!I2400</f>
        <v>59.633843987051208</v>
      </c>
      <c r="D2400" s="2">
        <f>MACD!E2400</f>
        <v>5.9979443129756227E-2</v>
      </c>
      <c r="E2400" s="2">
        <f>MACD!F2400</f>
        <v>-0.18628961317448622</v>
      </c>
      <c r="F2400" s="2">
        <f>'Moving Avg'!D2400</f>
        <v>6.5126000000000008</v>
      </c>
      <c r="G2400" s="2">
        <f>'Moving Avg'!F2400</f>
        <v>6.5247649999999995</v>
      </c>
      <c r="H2400" s="2">
        <f>'Moving Avg'!G2400</f>
        <v>5.8122119999999997</v>
      </c>
      <c r="I2400" s="2">
        <f>'Moving Avg'!H2400</f>
        <v>5.2128514999999984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</row>
    <row r="2401" spans="1:12" ht="13.5" x14ac:dyDescent="0.25">
      <c r="A2401" s="3">
        <f>RSI!A2401</f>
        <v>45803</v>
      </c>
      <c r="B2401" s="2">
        <f>RSI!B2401</f>
        <v>6.4211</v>
      </c>
      <c r="C2401" s="2">
        <f>RSI!I2401</f>
        <v>55.076173300041305</v>
      </c>
      <c r="D2401" s="2">
        <f>MACD!E2401</f>
        <v>0.11590826206406302</v>
      </c>
      <c r="E2401" s="2">
        <f>MACD!F2401</f>
        <v>-0.12585003812677636</v>
      </c>
      <c r="F2401" s="2">
        <f>'Moving Avg'!D2401</f>
        <v>6.4980000000000002</v>
      </c>
      <c r="G2401" s="2">
        <f>'Moving Avg'!F2401</f>
        <v>6.5636799999999997</v>
      </c>
      <c r="H2401" s="2">
        <f>'Moving Avg'!G2401</f>
        <v>5.8365339999999994</v>
      </c>
      <c r="I2401" s="2">
        <f>'Moving Avg'!H2401</f>
        <v>5.2252799999999988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6.5183999999999997</v>
      </c>
      <c r="C2402" s="2">
        <f>RSI!I2402</f>
        <v>58.492514552135795</v>
      </c>
      <c r="D2402" s="2">
        <f>MACD!E2402</f>
        <v>0.15161878103465565</v>
      </c>
      <c r="E2402" s="2">
        <f>MACD!F2402</f>
        <v>-7.035627429448997E-2</v>
      </c>
      <c r="F2402" s="2">
        <f>'Moving Avg'!D2402</f>
        <v>6.4785399999999997</v>
      </c>
      <c r="G2402" s="2">
        <f>'Moving Avg'!F2402</f>
        <v>6.6057549999999994</v>
      </c>
      <c r="H2402" s="2">
        <f>'Moving Avg'!G2402</f>
        <v>5.8592019999999989</v>
      </c>
      <c r="I2402" s="2">
        <f>'Moving Avg'!H2402</f>
        <v>5.2379274999999987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6.5183999999999997</v>
      </c>
      <c r="C2403" s="2">
        <f>RSI!I2403</f>
        <v>58.492514552135809</v>
      </c>
      <c r="D2403" s="2">
        <f>MACD!E2403</f>
        <v>0.17688806192575157</v>
      </c>
      <c r="E2403" s="2">
        <f>MACD!F2403</f>
        <v>-2.0907407050441661E-2</v>
      </c>
      <c r="F2403" s="2">
        <f>'Moving Avg'!D2403</f>
        <v>6.5038199999999993</v>
      </c>
      <c r="G2403" s="2">
        <f>'Moving Avg'!F2403</f>
        <v>6.6308049999999996</v>
      </c>
      <c r="H2403" s="2">
        <f>'Moving Avg'!G2403</f>
        <v>5.8816759999999988</v>
      </c>
      <c r="I2403" s="2">
        <f>'Moving Avg'!H2403</f>
        <v>5.250453499999999</v>
      </c>
      <c r="J2403" s="5" t="str">
        <f>OBV!F2403</f>
        <v>BEARISH</v>
      </c>
      <c r="K2403" s="5" t="str">
        <f>OBV!G2403</f>
        <v>NEUTRAL</v>
      </c>
      <c r="L2403" s="5" t="str">
        <f>OBV!H2403</f>
        <v>BEARISH DIVERGENCE</v>
      </c>
    </row>
    <row r="2404" spans="1:12" ht="13.5" x14ac:dyDescent="0.25">
      <c r="A2404" s="3">
        <f>RSI!A2404</f>
        <v>45806</v>
      </c>
      <c r="B2404" s="2">
        <f>RSI!B2404</f>
        <v>6.6546000000000003</v>
      </c>
      <c r="C2404" s="2">
        <f>RSI!I2404</f>
        <v>63.053806181909763</v>
      </c>
      <c r="D2404" s="2">
        <f>MACD!E2404</f>
        <v>0.17586042659056123</v>
      </c>
      <c r="E2404" s="2">
        <f>MACD!F2404</f>
        <v>1.8446159677758915E-2</v>
      </c>
      <c r="F2404" s="2">
        <f>'Moving Avg'!D2404</f>
        <v>6.5261799999999992</v>
      </c>
      <c r="G2404" s="2">
        <f>'Moving Avg'!F2404</f>
        <v>6.6446649999999989</v>
      </c>
      <c r="H2404" s="2">
        <f>'Moving Avg'!G2404</f>
        <v>5.9076519999999997</v>
      </c>
      <c r="I2404" s="2">
        <f>'Moving Avg'!H2404</f>
        <v>5.2641954999999987</v>
      </c>
      <c r="J2404" s="5" t="str">
        <f>OBV!F2404</f>
        <v>BEARISH</v>
      </c>
      <c r="K2404" s="5" t="str">
        <f>OBV!G2404</f>
        <v>NEUTRAL</v>
      </c>
      <c r="L2404" s="5" t="str">
        <f>OBV!H2404</f>
        <v>BEARISH DIVERGENCE</v>
      </c>
    </row>
    <row r="2405" spans="1:12" ht="13.5" x14ac:dyDescent="0.25">
      <c r="A2405" s="3">
        <f>RSI!A2405</f>
        <v>45807</v>
      </c>
      <c r="B2405" s="2">
        <f>RSI!B2405</f>
        <v>6.6546000000000003</v>
      </c>
      <c r="C2405" s="2">
        <f>RSI!I2405</f>
        <v>63.053806181909763</v>
      </c>
      <c r="D2405" s="2">
        <f>MACD!E2405</f>
        <v>0.17240902652349721</v>
      </c>
      <c r="E2405" s="2">
        <f>MACD!F2405</f>
        <v>4.9238733046906576E-2</v>
      </c>
      <c r="F2405" s="2">
        <f>'Moving Avg'!D2405</f>
        <v>6.55342</v>
      </c>
      <c r="G2405" s="2">
        <f>'Moving Avg'!F2405</f>
        <v>6.6400399999999991</v>
      </c>
      <c r="H2405" s="2">
        <f>'Moving Avg'!G2405</f>
        <v>5.9326539999999985</v>
      </c>
      <c r="I2405" s="2">
        <f>'Moving Avg'!H2405</f>
        <v>5.2782534999999982</v>
      </c>
      <c r="J2405" s="5" t="str">
        <f>OBV!F2405</f>
        <v>BULLISH</v>
      </c>
      <c r="K2405" s="5" t="str">
        <f>OBV!G2405</f>
        <v>NEUTRAL</v>
      </c>
      <c r="L2405" s="5" t="str">
        <f>OBV!H2405</f>
        <v>CONFIRMED BULLISH</v>
      </c>
    </row>
    <row r="2406" spans="1:12" ht="13.5" x14ac:dyDescent="0.25">
      <c r="A2406" s="3">
        <f>RSI!A2406</f>
        <v>45810</v>
      </c>
      <c r="B2406" s="2">
        <f>RSI!B2406</f>
        <v>6.5038</v>
      </c>
      <c r="C2406" s="2">
        <f>RSI!I2406</f>
        <v>55.256597532816834</v>
      </c>
      <c r="D2406" s="2">
        <f>MACD!E2406</f>
        <v>0.15352021990088538</v>
      </c>
      <c r="E2406" s="2">
        <f>MACD!F2406</f>
        <v>7.0095030417702348E-2</v>
      </c>
      <c r="F2406" s="2">
        <f>'Moving Avg'!D2406</f>
        <v>6.56996</v>
      </c>
      <c r="G2406" s="2">
        <f>'Moving Avg'!F2406</f>
        <v>6.6251999999999995</v>
      </c>
      <c r="H2406" s="2">
        <f>'Moving Avg'!G2406</f>
        <v>5.9553220000000007</v>
      </c>
      <c r="I2406" s="2">
        <f>'Moving Avg'!H2406</f>
        <v>5.2915574999999988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6.4260000000000002</v>
      </c>
      <c r="C2407" s="2">
        <f>RSI!I2407</f>
        <v>51.704237884028856</v>
      </c>
      <c r="D2407" s="2">
        <f>MACD!E2407</f>
        <v>0.16133189311791796</v>
      </c>
      <c r="E2407" s="2">
        <f>MACD!F2407</f>
        <v>8.8342402957745481E-2</v>
      </c>
      <c r="F2407" s="2">
        <f>'Moving Avg'!D2407</f>
        <v>6.5514800000000006</v>
      </c>
      <c r="G2407" s="2">
        <f>'Moving Avg'!F2407</f>
        <v>6.608905</v>
      </c>
      <c r="H2407" s="2">
        <f>'Moving Avg'!G2407</f>
        <v>5.9768220000000012</v>
      </c>
      <c r="I2407" s="2">
        <f>'Moving Avg'!H2407</f>
        <v>5.304229499999999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6.4211</v>
      </c>
      <c r="C2408" s="2">
        <f>RSI!I2408</f>
        <v>51.479761590796386</v>
      </c>
      <c r="D2408" s="2">
        <f>MACD!E2408</f>
        <v>0.13372301152877863</v>
      </c>
      <c r="E2408" s="2">
        <f>MACD!F2408</f>
        <v>9.7418524671952125E-2</v>
      </c>
      <c r="F2408" s="2">
        <f>'Moving Avg'!D2408</f>
        <v>6.532020000000001</v>
      </c>
      <c r="G2408" s="2">
        <f>'Moving Avg'!F2408</f>
        <v>6.5921199999999995</v>
      </c>
      <c r="H2408" s="2">
        <f>'Moving Avg'!G2408</f>
        <v>5.9991000000000012</v>
      </c>
      <c r="I2408" s="2">
        <f>'Moving Avg'!H2408</f>
        <v>5.3166340000000005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</row>
    <row r="2409" spans="1:12" ht="13.5" x14ac:dyDescent="0.25">
      <c r="A2409" s="3">
        <f>RSI!A2409</f>
        <v>45813</v>
      </c>
      <c r="B2409" s="2">
        <f>RSI!B2409</f>
        <v>6.6546000000000003</v>
      </c>
      <c r="C2409" s="2">
        <f>RSI!I2409</f>
        <v>60.320458050661571</v>
      </c>
      <c r="D2409" s="2">
        <f>MACD!E2409</f>
        <v>0.1161402922036272</v>
      </c>
      <c r="E2409" s="2">
        <f>MACD!F2409</f>
        <v>0.10116287817828715</v>
      </c>
      <c r="F2409" s="2">
        <f>'Moving Avg'!D2409</f>
        <v>6.5320200000000002</v>
      </c>
      <c r="G2409" s="2">
        <f>'Moving Avg'!F2409</f>
        <v>6.5853099999999998</v>
      </c>
      <c r="H2409" s="2">
        <f>'Moving Avg'!G2409</f>
        <v>6.0252700000000017</v>
      </c>
      <c r="I2409" s="2">
        <f>'Moving Avg'!H2409</f>
        <v>5.3302060000000004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6.5865</v>
      </c>
      <c r="C2410" s="2">
        <f>RSI!I2410</f>
        <v>57.055298230477575</v>
      </c>
      <c r="D2410" s="2">
        <f>MACD!E2410</f>
        <v>0.10105764552775476</v>
      </c>
      <c r="E2410" s="2">
        <f>MACD!F2410</f>
        <v>0.10114183164818068</v>
      </c>
      <c r="F2410" s="2">
        <f>'Moving Avg'!D2410</f>
        <v>6.5183999999999997</v>
      </c>
      <c r="G2410" s="2">
        <f>'Moving Avg'!F2410</f>
        <v>6.5765499999999992</v>
      </c>
      <c r="H2410" s="2">
        <f>'Moving Avg'!G2410</f>
        <v>6.049786000000001</v>
      </c>
      <c r="I2410" s="2">
        <f>'Moving Avg'!H2410</f>
        <v>5.3434375000000003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</row>
    <row r="2411" spans="1:12" ht="13.5" x14ac:dyDescent="0.25">
      <c r="A2411" s="3">
        <f>RSI!A2411</f>
        <v>45818</v>
      </c>
      <c r="B2411" s="2">
        <f>RSI!B2411</f>
        <v>6.6205999999999996</v>
      </c>
      <c r="C2411" s="2">
        <f>RSI!I2411</f>
        <v>58.273294232520875</v>
      </c>
      <c r="D2411" s="2">
        <f>MACD!E2411</f>
        <v>6.9817877955172136E-2</v>
      </c>
      <c r="E2411" s="2">
        <f>MACD!F2411</f>
        <v>9.4877040909578964E-2</v>
      </c>
      <c r="F2411" s="2">
        <f>'Moving Avg'!D2411</f>
        <v>6.5417599999999991</v>
      </c>
      <c r="G2411" s="2">
        <f>'Moving Avg'!F2411</f>
        <v>6.5682799999999997</v>
      </c>
      <c r="H2411" s="2">
        <f>'Moving Avg'!G2411</f>
        <v>6.0756660000000009</v>
      </c>
      <c r="I2411" s="2">
        <f>'Moving Avg'!H2411</f>
        <v>5.3568394999999995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</row>
    <row r="2412" spans="1:12" ht="13.5" x14ac:dyDescent="0.25">
      <c r="A2412" s="3">
        <f>RSI!A2412</f>
        <v>45819</v>
      </c>
      <c r="B2412" s="2">
        <f>RSI!B2412</f>
        <v>6.6497999999999999</v>
      </c>
      <c r="C2412" s="2">
        <f>RSI!I2412</f>
        <v>59.336826562297333</v>
      </c>
      <c r="D2412" s="2">
        <f>MACD!E2412</f>
        <v>5.5079394780583435E-2</v>
      </c>
      <c r="E2412" s="2">
        <f>MACD!F2412</f>
        <v>8.6917511683779869E-2</v>
      </c>
      <c r="F2412" s="2">
        <f>'Moving Avg'!D2412</f>
        <v>6.5865200000000002</v>
      </c>
      <c r="G2412" s="2">
        <f>'Moving Avg'!F2412</f>
        <v>6.5626850000000001</v>
      </c>
      <c r="H2412" s="2">
        <f>'Moving Avg'!G2412</f>
        <v>6.1021300000000007</v>
      </c>
      <c r="I2412" s="2">
        <f>'Moving Avg'!H2412</f>
        <v>5.3706304999999999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</row>
    <row r="2413" spans="1:12" ht="13.5" x14ac:dyDescent="0.25">
      <c r="A2413" s="3">
        <f>RSI!A2413</f>
        <v>45820</v>
      </c>
      <c r="B2413" s="2">
        <f>RSI!B2413</f>
        <v>6.7032999999999996</v>
      </c>
      <c r="C2413" s="2">
        <f>RSI!I2413</f>
        <v>61.283906324614719</v>
      </c>
      <c r="D2413" s="2">
        <f>MACD!E2413</f>
        <v>3.7444065857124897E-2</v>
      </c>
      <c r="E2413" s="2">
        <f>MACD!F2413</f>
        <v>7.7022822518448886E-2</v>
      </c>
      <c r="F2413" s="2">
        <f>'Moving Avg'!D2413</f>
        <v>6.6429599999999995</v>
      </c>
      <c r="G2413" s="2">
        <f>'Moving Avg'!F2413</f>
        <v>6.5609850000000005</v>
      </c>
      <c r="H2413" s="2">
        <f>'Moving Avg'!G2413</f>
        <v>6.1291760000000011</v>
      </c>
      <c r="I2413" s="2">
        <f>'Moving Avg'!H2413</f>
        <v>5.3846889999999998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</row>
    <row r="2414" spans="1:12" ht="13.5" x14ac:dyDescent="0.25">
      <c r="A2414" s="3">
        <f>RSI!A2414</f>
        <v>45821</v>
      </c>
      <c r="B2414" s="2">
        <f>RSI!B2414</f>
        <v>6.7032999999999996</v>
      </c>
      <c r="C2414" s="2">
        <f>RSI!I2414</f>
        <v>61.283906324614719</v>
      </c>
      <c r="D2414" s="2">
        <f>MACD!E2414</f>
        <v>4.20472233574678E-2</v>
      </c>
      <c r="E2414" s="2">
        <f>MACD!F2414</f>
        <v>7.0027702686252677E-2</v>
      </c>
      <c r="F2414" s="2">
        <f>'Moving Avg'!D2414</f>
        <v>6.6527000000000003</v>
      </c>
      <c r="G2414" s="2">
        <f>'Moving Avg'!F2414</f>
        <v>6.5629299999999997</v>
      </c>
      <c r="H2414" s="2">
        <f>'Moving Avg'!G2414</f>
        <v>6.1565140000000023</v>
      </c>
      <c r="I2414" s="2">
        <f>'Moving Avg'!H2414</f>
        <v>5.3985284999999985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6.7226999999999997</v>
      </c>
      <c r="C2415" s="2">
        <f>RSI!I2415</f>
        <v>62.048151528535662</v>
      </c>
      <c r="D2415" s="2">
        <f>MACD!E2415</f>
        <v>4.3182492357935587E-2</v>
      </c>
      <c r="E2415" s="2">
        <f>MACD!F2415</f>
        <v>6.4658660620589267E-2</v>
      </c>
      <c r="F2415" s="2">
        <f>'Moving Avg'!D2415</f>
        <v>6.6799399999999993</v>
      </c>
      <c r="G2415" s="2">
        <f>'Moving Avg'!F2415</f>
        <v>6.56609</v>
      </c>
      <c r="H2415" s="2">
        <f>'Moving Avg'!G2415</f>
        <v>6.1844360000000016</v>
      </c>
      <c r="I2415" s="2">
        <f>'Moving Avg'!H2415</f>
        <v>5.4126839999999996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6.7130000000000001</v>
      </c>
      <c r="C2416" s="2">
        <f>RSI!I2416</f>
        <v>61.395572770547091</v>
      </c>
      <c r="D2416" s="2">
        <f>MACD!E2416</f>
        <v>2.0322290094964224E-2</v>
      </c>
      <c r="E2416" s="2">
        <f>MACD!F2416</f>
        <v>5.579138651546426E-2</v>
      </c>
      <c r="F2416" s="2">
        <f>'Moving Avg'!D2416</f>
        <v>6.6984200000000005</v>
      </c>
      <c r="G2416" s="2">
        <f>'Moving Avg'!F2416</f>
        <v>6.5770350000000004</v>
      </c>
      <c r="H2416" s="2">
        <f>'Moving Avg'!G2416</f>
        <v>6.2126500000000018</v>
      </c>
      <c r="I2416" s="2">
        <f>'Moving Avg'!H2416</f>
        <v>5.4265964999999996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6.6546000000000003</v>
      </c>
      <c r="C2417" s="2">
        <f>RSI!I2417</f>
        <v>57.476188531192555</v>
      </c>
      <c r="D2417" s="2">
        <f>MACD!E2417</f>
        <v>-7.8470682602969077E-3</v>
      </c>
      <c r="E2417" s="2">
        <f>MACD!F2417</f>
        <v>4.3063695560312025E-2</v>
      </c>
      <c r="F2417" s="2">
        <f>'Moving Avg'!D2417</f>
        <v>6.6993800000000006</v>
      </c>
      <c r="G2417" s="2">
        <f>'Moving Avg'!F2417</f>
        <v>6.5789799999999987</v>
      </c>
      <c r="H2417" s="2">
        <f>'Moving Avg'!G2417</f>
        <v>6.2406680000000021</v>
      </c>
      <c r="I2417" s="2">
        <f>'Moving Avg'!H2417</f>
        <v>5.4401924999999993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6.6546000000000003</v>
      </c>
      <c r="C2418" s="2">
        <f>RSI!I2418</f>
        <v>57.476188531192548</v>
      </c>
      <c r="D2418" s="2">
        <f>MACD!E2418</f>
        <v>-3.3186627447349792E-2</v>
      </c>
      <c r="E2418" s="2">
        <f>MACD!F2418</f>
        <v>2.7813630958779666E-2</v>
      </c>
      <c r="F2418" s="2">
        <f>'Moving Avg'!D2418</f>
        <v>6.6896399999999998</v>
      </c>
      <c r="G2418" s="2">
        <f>'Moving Avg'!F2418</f>
        <v>6.5921099999999999</v>
      </c>
      <c r="H2418" s="2">
        <f>'Moving Avg'!G2418</f>
        <v>6.2682980000000024</v>
      </c>
      <c r="I2418" s="2">
        <f>'Moving Avg'!H2418</f>
        <v>5.453788499999999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6.6497999999999999</v>
      </c>
      <c r="C2419" s="2">
        <f>RSI!I2419</f>
        <v>57.128546945994891</v>
      </c>
      <c r="D2419" s="2">
        <f>MACD!E2419</f>
        <v>-1.9043699432109484E-2</v>
      </c>
      <c r="E2419" s="2">
        <f>MACD!F2419</f>
        <v>1.8442164880601838E-2</v>
      </c>
      <c r="F2419" s="2">
        <f>'Moving Avg'!D2419</f>
        <v>6.6789399999999999</v>
      </c>
      <c r="G2419" s="2">
        <f>'Moving Avg'!F2419</f>
        <v>6.5974599999999999</v>
      </c>
      <c r="H2419" s="2">
        <f>'Moving Avg'!G2419</f>
        <v>6.2992360000000023</v>
      </c>
      <c r="I2419" s="2">
        <f>'Moving Avg'!H2419</f>
        <v>5.4670929999999984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6.6497999999999999</v>
      </c>
      <c r="C2420" s="2">
        <f>RSI!I2420</f>
        <v>57.128546945994891</v>
      </c>
      <c r="D2420" s="2">
        <f>MACD!E2420</f>
        <v>-1.8168257831199242E-2</v>
      </c>
      <c r="E2420" s="2">
        <f>MACD!F2420</f>
        <v>1.1120080338241623E-2</v>
      </c>
      <c r="F2420" s="2">
        <f>'Moving Avg'!D2420</f>
        <v>6.6643599999999994</v>
      </c>
      <c r="G2420" s="2">
        <f>'Moving Avg'!F2420</f>
        <v>6.6040299999999998</v>
      </c>
      <c r="H2420" s="2">
        <f>'Moving Avg'!G2420</f>
        <v>6.3273540000000024</v>
      </c>
      <c r="I2420" s="2">
        <f>'Moving Avg'!H2420</f>
        <v>5.4799109999999986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6.6352000000000002</v>
      </c>
      <c r="C2421" s="2">
        <f>RSI!I2421</f>
        <v>55.935083728590612</v>
      </c>
      <c r="D2421" s="2">
        <f>MACD!E2421</f>
        <v>-1.1669057057480892E-2</v>
      </c>
      <c r="E2421" s="2">
        <f>MACD!F2421</f>
        <v>6.5622528590971192E-3</v>
      </c>
      <c r="F2421" s="2">
        <f>'Moving Avg'!D2421</f>
        <v>6.6487999999999996</v>
      </c>
      <c r="G2421" s="2">
        <f>'Moving Avg'!F2421</f>
        <v>6.6147350000000005</v>
      </c>
      <c r="H2421" s="2">
        <f>'Moving Avg'!G2421</f>
        <v>6.3530380000000015</v>
      </c>
      <c r="I2421" s="2">
        <f>'Moving Avg'!H2421</f>
        <v>5.4926319999999986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6.6157000000000004</v>
      </c>
      <c r="C2422" s="2">
        <f>RSI!I2422</f>
        <v>54.303351345587018</v>
      </c>
      <c r="D2422" s="2">
        <f>MACD!E2422</f>
        <v>-6.7373956174598959E-4</v>
      </c>
      <c r="E2422" s="2">
        <f>MACD!F2422</f>
        <v>5.1150543749284979E-3</v>
      </c>
      <c r="F2422" s="2">
        <f>'Moving Avg'!D2422</f>
        <v>6.6410200000000001</v>
      </c>
      <c r="G2422" s="2">
        <f>'Moving Avg'!F2422</f>
        <v>6.6196000000000002</v>
      </c>
      <c r="H2422" s="2">
        <f>'Moving Avg'!G2422</f>
        <v>6.378332000000003</v>
      </c>
      <c r="I2422" s="2">
        <f>'Moving Avg'!H2422</f>
        <v>5.5057659999999986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6.6157000000000004</v>
      </c>
      <c r="C2423" s="2">
        <f>RSI!I2423</f>
        <v>54.303351345587018</v>
      </c>
      <c r="D2423" s="2">
        <f>MACD!E2423</f>
        <v>1.6567876590886321E-2</v>
      </c>
      <c r="E2423" s="2">
        <f>MACD!F2423</f>
        <v>7.4056188181200622E-3</v>
      </c>
      <c r="F2423" s="2">
        <f>'Moving Avg'!D2423</f>
        <v>6.6332400000000007</v>
      </c>
      <c r="G2423" s="2">
        <f>'Moving Avg'!F2423</f>
        <v>6.6244650000000007</v>
      </c>
      <c r="H2423" s="2">
        <f>'Moving Avg'!G2423</f>
        <v>6.4037240000000022</v>
      </c>
      <c r="I2423" s="2">
        <f>'Moving Avg'!H2423</f>
        <v>5.5189484999999978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6.5963000000000003</v>
      </c>
      <c r="C2424" s="2">
        <f>RSI!I2424</f>
        <v>52.535073642725763</v>
      </c>
      <c r="D2424" s="2">
        <f>MACD!E2424</f>
        <v>3.2322785239348839E-2</v>
      </c>
      <c r="E2424" s="2">
        <f>MACD!F2424</f>
        <v>1.2389052102365818E-2</v>
      </c>
      <c r="F2424" s="2">
        <f>'Moving Avg'!D2424</f>
        <v>6.6225400000000008</v>
      </c>
      <c r="G2424" s="2">
        <f>'Moving Avg'!F2424</f>
        <v>6.6215500000000009</v>
      </c>
      <c r="H2424" s="2">
        <f>'Moving Avg'!G2424</f>
        <v>6.4287280000000022</v>
      </c>
      <c r="I2424" s="2">
        <f>'Moving Avg'!H2424</f>
        <v>5.5320339999999977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6.5670999999999999</v>
      </c>
      <c r="C2425" s="2">
        <f>RSI!I2425</f>
        <v>49.901167188619844</v>
      </c>
      <c r="D2425" s="2">
        <f>MACD!E2425</f>
        <v>5.0664975374304255E-2</v>
      </c>
      <c r="E2425" s="2">
        <f>MACD!F2425</f>
        <v>2.0044236756753507E-2</v>
      </c>
      <c r="F2425" s="2">
        <f>'Moving Avg'!D2425</f>
        <v>6.6059999999999999</v>
      </c>
      <c r="G2425" s="2">
        <f>'Moving Avg'!F2425</f>
        <v>6.6171750000000005</v>
      </c>
      <c r="H2425" s="2">
        <f>'Moving Avg'!G2425</f>
        <v>6.4549960000000013</v>
      </c>
      <c r="I2425" s="2">
        <f>'Moving Avg'!H2425</f>
        <v>5.5445599999999979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6.4455</v>
      </c>
      <c r="C2426" s="2">
        <f>RSI!I2426</f>
        <v>40.740746991949443</v>
      </c>
      <c r="D2426" s="2">
        <f>MACD!E2426</f>
        <v>7.3746577612526565E-2</v>
      </c>
      <c r="E2426" s="2">
        <f>MACD!F2426</f>
        <v>3.0784704927908121E-2</v>
      </c>
      <c r="F2426" s="2">
        <f>'Moving Avg'!D2426</f>
        <v>6.56806</v>
      </c>
      <c r="G2426" s="2">
        <f>'Moving Avg'!F2426</f>
        <v>6.6142599999999998</v>
      </c>
      <c r="H2426" s="2">
        <f>'Moving Avg'!G2426</f>
        <v>6.4778600000000006</v>
      </c>
      <c r="I2426" s="2">
        <f>'Moving Avg'!H2426</f>
        <v>5.5564779999999985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6.5427999999999997</v>
      </c>
      <c r="C2427" s="2">
        <f>RSI!I2427</f>
        <v>48.834434279919407</v>
      </c>
      <c r="D2427" s="2">
        <f>MACD!E2427</f>
        <v>7.7846447427514676E-2</v>
      </c>
      <c r="E2427" s="2">
        <f>MACD!F2427</f>
        <v>4.0197053427829435E-2</v>
      </c>
      <c r="F2427" s="2">
        <f>'Moving Avg'!D2427</f>
        <v>6.5534799999999986</v>
      </c>
      <c r="G2427" s="2">
        <f>'Moving Avg'!F2427</f>
        <v>6.620099999999999</v>
      </c>
      <c r="H2427" s="2">
        <f>'Moving Avg'!G2427</f>
        <v>6.5017940000000012</v>
      </c>
      <c r="I2427" s="2">
        <f>'Moving Avg'!H2427</f>
        <v>5.5688824999999982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</row>
    <row r="2428" spans="1:12" ht="13.5" x14ac:dyDescent="0.25">
      <c r="A2428" s="3">
        <f>RSI!A2428</f>
        <v>45842</v>
      </c>
      <c r="B2428" s="2">
        <f>RSI!B2428</f>
        <v>6.4260000000000002</v>
      </c>
      <c r="C2428" s="2">
        <f>RSI!I2428</f>
        <v>41.505933765972827</v>
      </c>
      <c r="D2428" s="2">
        <f>MACD!E2428</f>
        <v>9.0097383066863657E-2</v>
      </c>
      <c r="E2428" s="2">
        <f>MACD!F2428</f>
        <v>5.0177119355636277E-2</v>
      </c>
      <c r="F2428" s="2">
        <f>'Moving Avg'!D2428</f>
        <v>6.5155399999999997</v>
      </c>
      <c r="G2428" s="2">
        <f>'Moving Avg'!F2428</f>
        <v>6.6203449999999986</v>
      </c>
      <c r="H2428" s="2">
        <f>'Moving Avg'!G2428</f>
        <v>6.5218359999999995</v>
      </c>
      <c r="I2428" s="2">
        <f>'Moving Avg'!H2428</f>
        <v>5.5807759999999984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</row>
    <row r="2429" spans="1:12" ht="13.5" x14ac:dyDescent="0.25">
      <c r="A2429" s="3">
        <f>RSI!A2429</f>
        <v>45845</v>
      </c>
      <c r="B2429" s="2">
        <f>RSI!B2429</f>
        <v>6.5427999999999997</v>
      </c>
      <c r="C2429" s="2">
        <f>RSI!I2429</f>
        <v>49.644058875578231</v>
      </c>
      <c r="D2429" s="2">
        <f>MACD!E2429</f>
        <v>9.1883758475848509E-2</v>
      </c>
      <c r="E2429" s="2">
        <f>MACD!F2429</f>
        <v>5.8518447179678725E-2</v>
      </c>
      <c r="F2429" s="2">
        <f>'Moving Avg'!D2429</f>
        <v>6.5048399999999997</v>
      </c>
      <c r="G2429" s="2">
        <f>'Moving Avg'!F2429</f>
        <v>6.6147549999999997</v>
      </c>
      <c r="H2429" s="2">
        <f>'Moving Avg'!G2429</f>
        <v>6.5429479999999991</v>
      </c>
      <c r="I2429" s="2">
        <f>'Moving Avg'!H2429</f>
        <v>5.5933024999999983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6.6595000000000004</v>
      </c>
      <c r="C2430" s="2">
        <f>RSI!I2430</f>
        <v>56.200844480655405</v>
      </c>
      <c r="D2430" s="2">
        <f>MACD!E2430</f>
        <v>8.4811160765213778E-2</v>
      </c>
      <c r="E2430" s="2">
        <f>MACD!F2430</f>
        <v>6.3776989896785735E-2</v>
      </c>
      <c r="F2430" s="2">
        <f>'Moving Avg'!D2430</f>
        <v>6.52332</v>
      </c>
      <c r="G2430" s="2">
        <f>'Moving Avg'!F2430</f>
        <v>6.6184050000000001</v>
      </c>
      <c r="H2430" s="2">
        <f>'Moving Avg'!G2430</f>
        <v>6.5644499999999972</v>
      </c>
      <c r="I2430" s="2">
        <f>'Moving Avg'!H2430</f>
        <v>5.6064124999999994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</row>
    <row r="2431" spans="1:12" ht="13.5" x14ac:dyDescent="0.25">
      <c r="A2431" s="3">
        <f>RSI!A2431</f>
        <v>45847</v>
      </c>
      <c r="B2431" s="2">
        <f>RSI!B2431</f>
        <v>6.6886999999999999</v>
      </c>
      <c r="C2431" s="2">
        <f>RSI!I2431</f>
        <v>57.685501523449211</v>
      </c>
      <c r="D2431" s="2">
        <f>MACD!E2431</f>
        <v>7.3783784658418838E-2</v>
      </c>
      <c r="E2431" s="2">
        <f>MACD!F2431</f>
        <v>6.577834884911235E-2</v>
      </c>
      <c r="F2431" s="2">
        <f>'Moving Avg'!D2431</f>
        <v>6.5719599999999998</v>
      </c>
      <c r="G2431" s="2">
        <f>'Moving Avg'!F2431</f>
        <v>6.6218100000000009</v>
      </c>
      <c r="H2431" s="2">
        <f>'Moving Avg'!G2431</f>
        <v>6.5853679999999963</v>
      </c>
      <c r="I2431" s="2">
        <f>'Moving Avg'!H2431</f>
        <v>5.6196684999999995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6.8650000000000002</v>
      </c>
      <c r="C2432" s="2">
        <f>RSI!I2432</f>
        <v>65.327395611145619</v>
      </c>
      <c r="D2432" s="2">
        <f>MACD!E2432</f>
        <v>4.763431580371158E-2</v>
      </c>
      <c r="E2432" s="2">
        <f>MACD!F2432</f>
        <v>6.2149542240032205E-2</v>
      </c>
      <c r="F2432" s="2">
        <f>'Moving Avg'!D2432</f>
        <v>6.6364000000000001</v>
      </c>
      <c r="G2432" s="2">
        <f>'Moving Avg'!F2432</f>
        <v>6.6325699999999994</v>
      </c>
      <c r="H2432" s="2">
        <f>'Moving Avg'!G2432</f>
        <v>6.6091299999999968</v>
      </c>
      <c r="I2432" s="2">
        <f>'Moving Avg'!H2432</f>
        <v>5.6345354999999975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6.87</v>
      </c>
      <c r="C2433" s="2">
        <f>RSI!I2433</f>
        <v>65.517596142497936</v>
      </c>
      <c r="D2433" s="2">
        <f>MACD!E2433</f>
        <v>2.3392602988158373E-2</v>
      </c>
      <c r="E2433" s="2">
        <f>MACD!F2433</f>
        <v>5.4398154389657435E-2</v>
      </c>
      <c r="F2433" s="2">
        <f>'Moving Avg'!D2433</f>
        <v>6.7251999999999992</v>
      </c>
      <c r="G2433" s="2">
        <f>'Moving Avg'!F2433</f>
        <v>6.6409049999999992</v>
      </c>
      <c r="H2433" s="2">
        <f>'Moving Avg'!G2433</f>
        <v>6.6261819999999965</v>
      </c>
      <c r="I2433" s="2">
        <f>'Moving Avg'!H2433</f>
        <v>5.6489409999999971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</row>
    <row r="2434" spans="1:12" ht="13.5" x14ac:dyDescent="0.25">
      <c r="A2434" s="3">
        <f>RSI!A2434</f>
        <v>45852</v>
      </c>
      <c r="B2434" s="2">
        <f>RSI!B2434</f>
        <v>6.9950000000000001</v>
      </c>
      <c r="C2434" s="2">
        <f>RSI!I2434</f>
        <v>69.954939509715501</v>
      </c>
      <c r="D2434" s="2">
        <f>MACD!E2434</f>
        <v>-1.1008654664919071E-2</v>
      </c>
      <c r="E2434" s="2">
        <f>MACD!F2434</f>
        <v>4.1316792578742136E-2</v>
      </c>
      <c r="F2434" s="2">
        <f>'Moving Avg'!D2434</f>
        <v>6.8156400000000001</v>
      </c>
      <c r="G2434" s="2">
        <f>'Moving Avg'!F2434</f>
        <v>6.6554899999999986</v>
      </c>
      <c r="H2434" s="2">
        <f>'Moving Avg'!G2434</f>
        <v>6.6385339999999973</v>
      </c>
      <c r="I2434" s="2">
        <f>'Moving Avg'!H2434</f>
        <v>5.6643364999999957</v>
      </c>
      <c r="J2434" s="5" t="str">
        <f>OBV!F2434</f>
        <v>BULLISH</v>
      </c>
      <c r="K2434" s="5" t="str">
        <f>OBV!G2434</f>
        <v>NEUTRAL</v>
      </c>
      <c r="L2434" s="5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7.42</v>
      </c>
      <c r="C2435" s="2">
        <f>RSI!I2435</f>
        <v>79.577610809235608</v>
      </c>
      <c r="D2435" s="2">
        <f>MACD!E2435</f>
        <v>-7.835313112057829E-2</v>
      </c>
      <c r="E2435" s="2">
        <f>MACD!F2435</f>
        <v>1.7382807838878047E-2</v>
      </c>
      <c r="F2435" s="2">
        <f>'Moving Avg'!D2435</f>
        <v>6.9677400000000009</v>
      </c>
      <c r="G2435" s="2">
        <f>'Moving Avg'!F2435</f>
        <v>6.6903549999999994</v>
      </c>
      <c r="H2435" s="2">
        <f>'Moving Avg'!G2435</f>
        <v>6.6519919999999981</v>
      </c>
      <c r="I2435" s="2">
        <f>'Moving Avg'!H2435</f>
        <v>5.6818569999999973</v>
      </c>
      <c r="J2435" s="5" t="str">
        <f>OBV!F2435</f>
        <v>BULLISH</v>
      </c>
      <c r="K2435" s="5" t="str">
        <f>OBV!G2435</f>
        <v>NEUTRAL</v>
      </c>
      <c r="L2435" s="5" t="str">
        <f>OBV!H2435</f>
        <v>BULLISH DIVERGENCE</v>
      </c>
    </row>
    <row r="2436" spans="1:12" ht="13.5" x14ac:dyDescent="0.25">
      <c r="A2436" s="3">
        <f>RSI!A2436</f>
        <v>45854</v>
      </c>
      <c r="B2436" s="2">
        <f>RSI!B2436</f>
        <v>7.86</v>
      </c>
      <c r="C2436" s="2">
        <f>RSI!I2436</f>
        <v>84.951276649413202</v>
      </c>
      <c r="D2436" s="2">
        <f>MACD!E2436</f>
        <v>-0.19124292741922222</v>
      </c>
      <c r="E2436" s="2">
        <f>MACD!F2436</f>
        <v>-2.4342339212742009E-2</v>
      </c>
      <c r="F2436" s="2">
        <f>'Moving Avg'!D2436</f>
        <v>7.202</v>
      </c>
      <c r="G2436" s="2">
        <f>'Moving Avg'!F2436</f>
        <v>6.7477050000000007</v>
      </c>
      <c r="H2436" s="2">
        <f>'Moving Avg'!G2436</f>
        <v>6.6731799999999986</v>
      </c>
      <c r="I2436" s="2">
        <f>'Moving Avg'!H2436</f>
        <v>5.7013339999999975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</row>
    <row r="2437" spans="1:12" ht="13.5" x14ac:dyDescent="0.25">
      <c r="A2437" s="3">
        <f>RSI!A2437</f>
        <v>45855</v>
      </c>
      <c r="B2437" s="2">
        <f>RSI!B2437</f>
        <v>8.33</v>
      </c>
      <c r="C2437" s="2">
        <f>RSI!I2437</f>
        <v>88.44793744907102</v>
      </c>
      <c r="D2437" s="2">
        <f>MACD!E2437</f>
        <v>-0.31347518460569024</v>
      </c>
      <c r="E2437" s="2">
        <f>MACD!F2437</f>
        <v>-8.2168908291331666E-2</v>
      </c>
      <c r="F2437" s="2">
        <f>'Moving Avg'!D2437</f>
        <v>7.4950000000000001</v>
      </c>
      <c r="G2437" s="2">
        <f>'Moving Avg'!F2437</f>
        <v>6.8314750000000002</v>
      </c>
      <c r="H2437" s="2">
        <f>'Moving Avg'!G2437</f>
        <v>6.7047419999999995</v>
      </c>
      <c r="I2437" s="2">
        <f>'Moving Avg'!H2437</f>
        <v>5.7231609999999957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</row>
    <row r="2438" spans="1:12" ht="13.5" x14ac:dyDescent="0.25">
      <c r="A2438" s="3">
        <f>RSI!A2438</f>
        <v>45856</v>
      </c>
      <c r="B2438" s="2">
        <f>RSI!B2438</f>
        <v>8.82</v>
      </c>
      <c r="C2438" s="2">
        <f>RSI!I2438</f>
        <v>90.838077571367663</v>
      </c>
      <c r="D2438" s="2">
        <f>MACD!E2438</f>
        <v>-0.48030130992721798</v>
      </c>
      <c r="E2438" s="2">
        <f>MACD!F2438</f>
        <v>-0.16179538861850895</v>
      </c>
      <c r="F2438" s="2">
        <f>'Moving Avg'!D2438</f>
        <v>7.8849999999999998</v>
      </c>
      <c r="G2438" s="2">
        <f>'Moving Avg'!F2438</f>
        <v>6.9397449999999994</v>
      </c>
      <c r="H2438" s="2">
        <f>'Moving Avg'!G2438</f>
        <v>6.7460059999999995</v>
      </c>
      <c r="I2438" s="2">
        <f>'Moving Avg'!H2438</f>
        <v>5.7474139999999965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</row>
    <row r="2439" spans="1:12" ht="13.5" x14ac:dyDescent="0.25">
      <c r="A2439" s="3">
        <f>RSI!A2439</f>
        <v>45859</v>
      </c>
      <c r="B2439" s="2">
        <f>RSI!B2439</f>
        <v>9.34</v>
      </c>
      <c r="C2439" s="2">
        <f>RSI!I2439</f>
        <v>92.590192868754414</v>
      </c>
      <c r="D2439" s="2">
        <f>MACD!E2439</f>
        <v>-0.65336335899761977</v>
      </c>
      <c r="E2439" s="2">
        <f>MACD!F2439</f>
        <v>-0.26010898269433114</v>
      </c>
      <c r="F2439" s="2">
        <f>'Moving Avg'!D2439</f>
        <v>8.3539999999999992</v>
      </c>
      <c r="G2439" s="2">
        <f>'Moving Avg'!F2439</f>
        <v>7.0742549999999991</v>
      </c>
      <c r="H2439" s="2">
        <f>'Moving Avg'!G2439</f>
        <v>6.7969899999999992</v>
      </c>
      <c r="I2439" s="2">
        <f>'Moving Avg'!H2439</f>
        <v>5.7742909999999963</v>
      </c>
      <c r="J2439" s="5" t="str">
        <f>OBV!F2439</f>
        <v>BULLISH</v>
      </c>
      <c r="K2439" s="5" t="str">
        <f>OBV!G2439</f>
        <v>NEUTRAL</v>
      </c>
      <c r="L2439" s="5" t="str">
        <f>OBV!H2439</f>
        <v>BULLISH DIVERGENCE</v>
      </c>
    </row>
    <row r="2440" spans="1:12" ht="13.5" x14ac:dyDescent="0.25">
      <c r="A2440" s="3">
        <f>RSI!A2440</f>
        <v>45860</v>
      </c>
      <c r="B2440" s="2">
        <f>RSI!B2440</f>
        <v>9.33</v>
      </c>
      <c r="C2440" s="2">
        <f>RSI!I2440</f>
        <v>92.224929816322188</v>
      </c>
      <c r="D2440" s="2">
        <f>MACD!E2440</f>
        <v>-0.79468988338044078</v>
      </c>
      <c r="E2440" s="2">
        <f>MACD!F2440</f>
        <v>-0.36702516283155306</v>
      </c>
      <c r="F2440" s="2">
        <f>'Moving Avg'!D2440</f>
        <v>8.7360000000000007</v>
      </c>
      <c r="G2440" s="2">
        <f>'Moving Avg'!F2440</f>
        <v>7.2082650000000017</v>
      </c>
      <c r="H2440" s="2">
        <f>'Moving Avg'!G2440</f>
        <v>6.848355999999999</v>
      </c>
      <c r="I2440" s="2">
        <f>'Moving Avg'!H2440</f>
        <v>5.8009479999999964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8.98</v>
      </c>
      <c r="C2441" s="2">
        <f>RSI!I2441</f>
        <v>80.286768065547022</v>
      </c>
      <c r="D2441" s="2">
        <f>MACD!E2441</f>
        <v>-0.89637431264469747</v>
      </c>
      <c r="E2441" s="2">
        <f>MACD!F2441</f>
        <v>-0.47289499279418201</v>
      </c>
      <c r="F2441" s="2">
        <f>'Moving Avg'!D2441</f>
        <v>8.9599999999999991</v>
      </c>
      <c r="G2441" s="2">
        <f>'Moving Avg'!F2441</f>
        <v>7.3255050000000015</v>
      </c>
      <c r="H2441" s="2">
        <f>'Moving Avg'!G2441</f>
        <v>6.8922360000000005</v>
      </c>
      <c r="I2441" s="2">
        <f>'Moving Avg'!H2441</f>
        <v>5.8254899999999967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8.4499999999999993</v>
      </c>
      <c r="C2442" s="2">
        <f>RSI!I2442</f>
        <v>66.292610611662724</v>
      </c>
      <c r="D2442" s="2">
        <f>MACD!E2442</f>
        <v>-0.92555585337715129</v>
      </c>
      <c r="E2442" s="2">
        <f>MACD!F2442</f>
        <v>-0.56342716491077582</v>
      </c>
      <c r="F2442" s="2">
        <f>'Moving Avg'!D2442</f>
        <v>8.984</v>
      </c>
      <c r="G2442" s="2">
        <f>'Moving Avg'!F2442</f>
        <v>7.4172200000000004</v>
      </c>
      <c r="H2442" s="2">
        <f>'Moving Avg'!G2442</f>
        <v>6.9260020000000004</v>
      </c>
      <c r="I2442" s="2">
        <f>'Moving Avg'!H2442</f>
        <v>5.8474304999999944</v>
      </c>
      <c r="J2442" s="5" t="str">
        <f>OBV!F2442</f>
        <v>BEARISH</v>
      </c>
      <c r="K2442" s="5" t="str">
        <f>OBV!G2442</f>
        <v>NEUTRAL</v>
      </c>
      <c r="L2442" s="5" t="str">
        <f>OBV!H2442</f>
        <v>BEARISH DIVERGENCE</v>
      </c>
    </row>
    <row r="2443" spans="1:12" ht="13.5" x14ac:dyDescent="0.25">
      <c r="A2443" s="3">
        <f>RSI!A2443</f>
        <v>45866</v>
      </c>
      <c r="B2443" s="2">
        <f>RSI!B2443</f>
        <v>7.95</v>
      </c>
      <c r="C2443" s="2">
        <f>RSI!I2443</f>
        <v>56.319309724359364</v>
      </c>
      <c r="D2443" s="2">
        <f>MACD!E2443</f>
        <v>-0.91812764906922073</v>
      </c>
      <c r="E2443" s="2">
        <f>MACD!F2443</f>
        <v>-0.63436726174246483</v>
      </c>
      <c r="F2443" s="2">
        <f>'Moving Avg'!D2443</f>
        <v>8.81</v>
      </c>
      <c r="G2443" s="2">
        <f>'Moving Avg'!F2443</f>
        <v>7.4839349999999998</v>
      </c>
      <c r="H2443" s="2">
        <f>'Moving Avg'!G2443</f>
        <v>6.9502560000000004</v>
      </c>
      <c r="I2443" s="2">
        <f>'Moving Avg'!H2443</f>
        <v>5.8668224999999952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</row>
    <row r="2444" spans="1:12" ht="13.5" x14ac:dyDescent="0.25">
      <c r="A2444" s="3">
        <f>RSI!A2444</f>
        <v>45867</v>
      </c>
      <c r="B2444" s="2">
        <f>RSI!B2444</f>
        <v>7.89</v>
      </c>
      <c r="C2444" s="2">
        <f>RSI!I2444</f>
        <v>55.24523486001619</v>
      </c>
      <c r="D2444" s="2">
        <f>MACD!E2444</f>
        <v>-0.89047731635993888</v>
      </c>
      <c r="E2444" s="2">
        <f>MACD!F2444</f>
        <v>-0.6855892726659597</v>
      </c>
      <c r="F2444" s="2">
        <f>'Moving Avg'!D2444</f>
        <v>8.52</v>
      </c>
      <c r="G2444" s="2">
        <f>'Moving Avg'!F2444</f>
        <v>7.5486199999999979</v>
      </c>
      <c r="H2444" s="2">
        <f>'Moving Avg'!G2444</f>
        <v>6.9747679999999992</v>
      </c>
      <c r="I2444" s="2">
        <f>'Moving Avg'!H2444</f>
        <v>5.8859389999999951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</row>
    <row r="2445" spans="1:12" ht="13.5" x14ac:dyDescent="0.25">
      <c r="A2445" s="3">
        <f>RSI!A2445</f>
        <v>45868</v>
      </c>
      <c r="B2445" s="2">
        <f>RSI!B2445</f>
        <v>7.8</v>
      </c>
      <c r="C2445" s="2">
        <f>RSI!I2445</f>
        <v>53.594145703965353</v>
      </c>
      <c r="D2445" s="2">
        <f>MACD!E2445</f>
        <v>-0.79681420878018994</v>
      </c>
      <c r="E2445" s="2">
        <f>MACD!F2445</f>
        <v>-0.70783425988880577</v>
      </c>
      <c r="F2445" s="2">
        <f>'Moving Avg'!D2445</f>
        <v>8.2139999999999986</v>
      </c>
      <c r="G2445" s="2">
        <f>'Moving Avg'!F2445</f>
        <v>7.6102649999999983</v>
      </c>
      <c r="H2445" s="2">
        <f>'Moving Avg'!G2445</f>
        <v>6.9975779999999999</v>
      </c>
      <c r="I2445" s="2">
        <f>'Moving Avg'!H2445</f>
        <v>5.9046539999999963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7.35</v>
      </c>
      <c r="C2446" s="2">
        <f>RSI!I2446</f>
        <v>46.164935866391154</v>
      </c>
      <c r="D2446" s="2">
        <f>MACD!E2446</f>
        <v>-0.61765577168744912</v>
      </c>
      <c r="E2446" s="2">
        <f>MACD!F2446</f>
        <v>-0.68979856224853453</v>
      </c>
      <c r="F2446" s="2">
        <f>'Moving Avg'!D2446</f>
        <v>7.8879999999999999</v>
      </c>
      <c r="G2446" s="2">
        <f>'Moving Avg'!F2446</f>
        <v>7.6554900000000004</v>
      </c>
      <c r="H2446" s="2">
        <f>'Moving Avg'!G2446</f>
        <v>7.0146959999999998</v>
      </c>
      <c r="I2446" s="2">
        <f>'Moving Avg'!H2446</f>
        <v>5.9210459999999951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7.79</v>
      </c>
      <c r="C2447" s="2">
        <f>RSI!I2447</f>
        <v>53.022088602962818</v>
      </c>
      <c r="D2447" s="2">
        <f>MACD!E2447</f>
        <v>-0.42472359707988971</v>
      </c>
      <c r="E2447" s="2">
        <f>MACD!F2447</f>
        <v>-0.63678356921480561</v>
      </c>
      <c r="F2447" s="2">
        <f>'Moving Avg'!D2447</f>
        <v>7.7560000000000002</v>
      </c>
      <c r="G2447" s="2">
        <f>'Moving Avg'!F2447</f>
        <v>7.7178500000000003</v>
      </c>
      <c r="H2447" s="2">
        <f>'Moving Avg'!G2447</f>
        <v>7.0381819999999991</v>
      </c>
      <c r="I2447" s="2">
        <f>'Moving Avg'!H2447</f>
        <v>5.9397594999999948</v>
      </c>
      <c r="J2447" s="5" t="str">
        <f>OBV!F2447</f>
        <v>BULLISH</v>
      </c>
      <c r="K2447" s="5" t="str">
        <f>OBV!G2447</f>
        <v>NEUTRAL</v>
      </c>
      <c r="L2447" s="5" t="str">
        <f>OBV!H2447</f>
        <v>BULLISH DIVERGENCE</v>
      </c>
    </row>
    <row r="2448" spans="1:12" ht="13.5" x14ac:dyDescent="0.25">
      <c r="A2448" s="3">
        <f>RSI!A2448</f>
        <v>45873</v>
      </c>
      <c r="B2448" s="2">
        <f>RSI!B2448</f>
        <v>8.09</v>
      </c>
      <c r="C2448" s="2">
        <f>RSI!I2448</f>
        <v>57.03996418885685</v>
      </c>
      <c r="D2448" s="2">
        <f>MACD!E2448</f>
        <v>-0.20940951615282888</v>
      </c>
      <c r="E2448" s="2">
        <f>MACD!F2448</f>
        <v>-0.55130875860241024</v>
      </c>
      <c r="F2448" s="2">
        <f>'Moving Avg'!D2448</f>
        <v>7.7840000000000007</v>
      </c>
      <c r="G2448" s="2">
        <f>'Moving Avg'!F2448</f>
        <v>7.8010499999999992</v>
      </c>
      <c r="H2448" s="2">
        <f>'Moving Avg'!G2448</f>
        <v>7.0721420000000004</v>
      </c>
      <c r="I2448" s="2">
        <f>'Moving Avg'!H2448</f>
        <v>5.959535499999995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45874</v>
      </c>
      <c r="B2449" s="2">
        <f>RSI!B2449</f>
        <v>8.23</v>
      </c>
      <c r="C2449" s="2">
        <f>RSI!I2449</f>
        <v>58.810406384060705</v>
      </c>
      <c r="D2449" s="2">
        <f>MACD!E2449</f>
        <v>3.9619003276097686E-2</v>
      </c>
      <c r="E2449" s="2">
        <f>MACD!F2449</f>
        <v>-0.43312320622670869</v>
      </c>
      <c r="F2449" s="2">
        <f>'Moving Avg'!D2449</f>
        <v>7.8519999999999994</v>
      </c>
      <c r="G2449" s="2">
        <f>'Moving Avg'!F2449</f>
        <v>7.8854100000000003</v>
      </c>
      <c r="H2449" s="2">
        <f>'Moving Avg'!G2449</f>
        <v>7.1058860000000017</v>
      </c>
      <c r="I2449" s="2">
        <f>'Moving Avg'!H2449</f>
        <v>5.9800114999999945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8.1999999999999993</v>
      </c>
      <c r="C2450" s="2">
        <f>RSI!I2450</f>
        <v>58.256369806554083</v>
      </c>
      <c r="D2450" s="2">
        <f>MACD!E2450</f>
        <v>0.24760865236398999</v>
      </c>
      <c r="E2450" s="2">
        <f>MACD!F2450</f>
        <v>-0.29697683450856899</v>
      </c>
      <c r="F2450" s="2">
        <f>'Moving Avg'!D2450</f>
        <v>7.9319999999999995</v>
      </c>
      <c r="G2450" s="2">
        <f>'Moving Avg'!F2450</f>
        <v>7.9624349999999993</v>
      </c>
      <c r="H2450" s="2">
        <f>'Moving Avg'!G2450</f>
        <v>7.1395180000000016</v>
      </c>
      <c r="I2450" s="2">
        <f>'Moving Avg'!H2450</f>
        <v>6.0000939999999954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</row>
    <row r="2451" spans="1:12" ht="13.5" x14ac:dyDescent="0.25">
      <c r="A2451" s="3">
        <f>RSI!A2451</f>
        <v>45876</v>
      </c>
      <c r="B2451" s="2">
        <f>RSI!B2451</f>
        <v>8.3800000000000008</v>
      </c>
      <c r="C2451" s="2">
        <f>RSI!I2451</f>
        <v>60.651600057941998</v>
      </c>
      <c r="D2451" s="2">
        <f>MACD!E2451</f>
        <v>0.35343976031189506</v>
      </c>
      <c r="E2451" s="2">
        <f>MACD!F2451</f>
        <v>-0.16689351554447618</v>
      </c>
      <c r="F2451" s="2">
        <f>'Moving Avg'!D2451</f>
        <v>8.1380000000000017</v>
      </c>
      <c r="G2451" s="2">
        <f>'Moving Avg'!F2451</f>
        <v>8.0469999999999988</v>
      </c>
      <c r="H2451" s="2">
        <f>'Moving Avg'!G2451</f>
        <v>7.1786960000000013</v>
      </c>
      <c r="I2451" s="2">
        <f>'Moving Avg'!H2451</f>
        <v>6.0210764999999968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8.39</v>
      </c>
      <c r="C2452" s="2">
        <f>RSI!I2452</f>
        <v>60.786219549208269</v>
      </c>
      <c r="D2452" s="2">
        <f>MACD!E2452</f>
        <v>0.35688647154957653</v>
      </c>
      <c r="E2452" s="2">
        <f>MACD!F2452</f>
        <v>-6.2137518125665633E-2</v>
      </c>
      <c r="F2452" s="2">
        <f>'Moving Avg'!D2452</f>
        <v>8.2579999999999991</v>
      </c>
      <c r="G2452" s="2">
        <f>'Moving Avg'!F2452</f>
        <v>8.1232499999999987</v>
      </c>
      <c r="H2452" s="2">
        <f>'Moving Avg'!G2452</f>
        <v>7.2161280000000012</v>
      </c>
      <c r="I2452" s="2">
        <f>'Moving Avg'!H2452</f>
        <v>6.0416469999999984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8.1999999999999993</v>
      </c>
      <c r="C2453" s="2">
        <f>RSI!I2453</f>
        <v>56.809370305981048</v>
      </c>
      <c r="D2453" s="2">
        <f>MACD!E2453</f>
        <v>0.29335456187483011</v>
      </c>
      <c r="E2453" s="2">
        <f>MACD!F2453</f>
        <v>8.9608978744335141E-3</v>
      </c>
      <c r="F2453" s="2">
        <f>'Moving Avg'!D2453</f>
        <v>8.2800000000000011</v>
      </c>
      <c r="G2453" s="2">
        <f>'Moving Avg'!F2453</f>
        <v>8.1897499999999983</v>
      </c>
      <c r="H2453" s="2">
        <f>'Moving Avg'!G2453</f>
        <v>7.2497600000000011</v>
      </c>
      <c r="I2453" s="2">
        <f>'Moving Avg'!H2453</f>
        <v>6.060270499999997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</row>
    <row r="2454" spans="1:12" ht="13.5" x14ac:dyDescent="0.25">
      <c r="A2454" s="3">
        <f>RSI!A2454</f>
        <v>45881</v>
      </c>
      <c r="B2454" s="2">
        <f>RSI!B2454</f>
        <v>8.4</v>
      </c>
      <c r="C2454" s="2">
        <f>RSI!I2454</f>
        <v>59.791413166718364</v>
      </c>
      <c r="D2454" s="2">
        <f>MACD!E2454</f>
        <v>0.2133411903419109</v>
      </c>
      <c r="E2454" s="2">
        <f>MACD!F2454</f>
        <v>4.9836956367928995E-2</v>
      </c>
      <c r="F2454" s="2">
        <f>'Moving Avg'!D2454</f>
        <v>8.3140000000000001</v>
      </c>
      <c r="G2454" s="2">
        <f>'Moving Avg'!F2454</f>
        <v>8.2600000000000016</v>
      </c>
      <c r="H2454" s="2">
        <f>'Moving Avg'!G2454</f>
        <v>7.2846679999999999</v>
      </c>
      <c r="I2454" s="2">
        <f>'Moving Avg'!H2454</f>
        <v>6.0786774999999977</v>
      </c>
      <c r="J2454" s="5" t="str">
        <f>OBV!F2454</f>
        <v>BEARISH</v>
      </c>
      <c r="K2454" s="5" t="str">
        <f>OBV!G2454</f>
        <v>NEUTRAL</v>
      </c>
      <c r="L2454" s="5" t="str">
        <f>OBV!H2454</f>
        <v>BEARISH DIVERGENCE</v>
      </c>
    </row>
    <row r="2455" spans="1:12" ht="13.5" x14ac:dyDescent="0.25">
      <c r="A2455" s="3">
        <f>RSI!A2455</f>
        <v>45883</v>
      </c>
      <c r="B2455" s="2">
        <f>RSI!B2455</f>
        <v>8.4</v>
      </c>
      <c r="C2455" s="2">
        <f>RSI!I2455</f>
        <v>59.791413166718364</v>
      </c>
      <c r="D2455" s="2">
        <f>MACD!E2455</f>
        <v>0.12856329309712322</v>
      </c>
      <c r="E2455" s="2">
        <f>MACD!F2455</f>
        <v>6.5582223713767845E-2</v>
      </c>
      <c r="F2455" s="2">
        <f>'Moving Avg'!D2455</f>
        <v>8.354000000000001</v>
      </c>
      <c r="G2455" s="2">
        <f>'Moving Avg'!F2455</f>
        <v>8.3090000000000011</v>
      </c>
      <c r="H2455" s="2">
        <f>'Moving Avg'!G2455</f>
        <v>7.3195759999999996</v>
      </c>
      <c r="I2455" s="2">
        <f>'Moving Avg'!H2455</f>
        <v>6.0958684999999981</v>
      </c>
      <c r="J2455" s="5" t="str">
        <f>OBV!F2455</f>
        <v>BEARISH</v>
      </c>
      <c r="K2455" s="5" t="str">
        <f>OBV!G2455</f>
        <v>NEUTRAL</v>
      </c>
      <c r="L2455" s="5" t="str">
        <f>OBV!H2455</f>
        <v>BEARISH DIVERGENCE</v>
      </c>
    </row>
    <row r="2456" spans="1:12" ht="13.5" x14ac:dyDescent="0.25">
      <c r="A2456" s="3">
        <f>RSI!A2456</f>
        <v>45884</v>
      </c>
      <c r="B2456" s="2">
        <f>RSI!B2456</f>
        <v>8.3000000000000007</v>
      </c>
      <c r="C2456" s="2">
        <f>RSI!I2456</f>
        <v>57.489686970947368</v>
      </c>
      <c r="D2456" s="2">
        <f>MACD!E2456</f>
        <v>-7.9842137823780135E-3</v>
      </c>
      <c r="E2456" s="2">
        <f>MACD!F2456</f>
        <v>5.0868936214538675E-2</v>
      </c>
      <c r="F2456" s="2">
        <f>'Moving Avg'!D2456</f>
        <v>8.3379999999999992</v>
      </c>
      <c r="G2456" s="2">
        <f>'Moving Avg'!F2456</f>
        <v>8.3309999999999995</v>
      </c>
      <c r="H2456" s="2">
        <f>'Moving Avg'!G2456</f>
        <v>7.3554999999999993</v>
      </c>
      <c r="I2456" s="2">
        <f>'Moving Avg'!H2456</f>
        <v>6.1113434999999985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8.25</v>
      </c>
      <c r="C2457" s="2">
        <f>RSI!I2457</f>
        <v>56.322207643054078</v>
      </c>
      <c r="D2457" s="2">
        <f>MACD!E2457</f>
        <v>-5.4305089955406949E-2</v>
      </c>
      <c r="E2457" s="2">
        <f>MACD!F2457</f>
        <v>2.9834130980549552E-2</v>
      </c>
      <c r="F2457" s="2">
        <f>'Moving Avg'!D2457</f>
        <v>8.3099999999999987</v>
      </c>
      <c r="G2457" s="2">
        <f>'Moving Avg'!F2457</f>
        <v>8.3270000000000017</v>
      </c>
      <c r="H2457" s="2">
        <f>'Moving Avg'!G2457</f>
        <v>7.3919800000000002</v>
      </c>
      <c r="I2457" s="2">
        <f>'Moving Avg'!H2457</f>
        <v>6.1270549999999995</v>
      </c>
      <c r="J2457" s="5" t="str">
        <f>OBV!F2457</f>
        <v>BEARISH</v>
      </c>
      <c r="K2457" s="5" t="str">
        <f>OBV!G2457</f>
        <v>WEAK</v>
      </c>
      <c r="L2457" s="5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8.25</v>
      </c>
      <c r="C2458" s="2">
        <f>RSI!I2458</f>
        <v>56.322207643054078</v>
      </c>
      <c r="D2458" s="2">
        <f>MACD!E2458</f>
        <v>-4.9065832370681406E-2</v>
      </c>
      <c r="E2458" s="2">
        <f>MACD!F2458</f>
        <v>1.4054138310303362E-2</v>
      </c>
      <c r="F2458" s="2">
        <f>'Moving Avg'!D2458</f>
        <v>8.32</v>
      </c>
      <c r="G2458" s="2">
        <f>'Moving Avg'!F2458</f>
        <v>8.2985000000000007</v>
      </c>
      <c r="H2458" s="2">
        <f>'Moving Avg'!G2458</f>
        <v>7.4285579999999989</v>
      </c>
      <c r="I2458" s="2">
        <f>'Moving Avg'!H2458</f>
        <v>6.1412339999999981</v>
      </c>
      <c r="J2458" s="5" t="str">
        <f>OBV!F2458</f>
        <v>BEARISH</v>
      </c>
      <c r="K2458" s="5" t="str">
        <f>OBV!G2458</f>
        <v>WEAK</v>
      </c>
      <c r="L2458" s="5" t="str">
        <f>OBV!H2458</f>
        <v>BEARISH DIVERGENCE</v>
      </c>
    </row>
    <row r="2459" spans="1:12" ht="13.5" x14ac:dyDescent="0.25">
      <c r="A2459" s="3">
        <f>RSI!A2459</f>
        <v>45889</v>
      </c>
      <c r="B2459" s="2">
        <f>RSI!B2459</f>
        <v>8.3000000000000007</v>
      </c>
      <c r="C2459" s="2">
        <f>RSI!I2459</f>
        <v>57.327238443008234</v>
      </c>
      <c r="D2459" s="2">
        <f>MACD!E2459</f>
        <v>-2.8390450133409573E-2</v>
      </c>
      <c r="E2459" s="2">
        <f>MACD!F2459</f>
        <v>5.5652206215607751E-3</v>
      </c>
      <c r="F2459" s="2">
        <f>'Moving Avg'!D2459</f>
        <v>8.3000000000000007</v>
      </c>
      <c r="G2459" s="2">
        <f>'Moving Avg'!F2459</f>
        <v>8.2465000000000011</v>
      </c>
      <c r="H2459" s="2">
        <f>'Moving Avg'!G2459</f>
        <v>7.4614659999999988</v>
      </c>
      <c r="I2459" s="2">
        <f>'Moving Avg'!H2459</f>
        <v>6.1540579999999991</v>
      </c>
      <c r="J2459" s="5" t="str">
        <f>OBV!F2459</f>
        <v>BEARISH</v>
      </c>
      <c r="K2459" s="5" t="str">
        <f>OBV!G2459</f>
        <v>WEAK</v>
      </c>
      <c r="L2459" s="5" t="str">
        <f>OBV!H2459</f>
        <v>CONFIRMED BEARISH</v>
      </c>
    </row>
    <row r="2460" spans="1:12" ht="13.5" x14ac:dyDescent="0.25">
      <c r="A2460" s="3">
        <f>RSI!A2460</f>
        <v>45890</v>
      </c>
      <c r="B2460" s="2">
        <f>RSI!B2460</f>
        <v>8.3000000000000007</v>
      </c>
      <c r="C2460" s="2">
        <f>RSI!I2460</f>
        <v>57.327238443008234</v>
      </c>
      <c r="D2460" s="2">
        <f>MACD!E2460</f>
        <v>-1.7281356356248168E-2</v>
      </c>
      <c r="E2460" s="2">
        <f>MACD!F2460</f>
        <v>9.9590522599898651E-4</v>
      </c>
      <c r="F2460" s="2">
        <f>'Moving Avg'!D2460</f>
        <v>8.2800000000000011</v>
      </c>
      <c r="G2460" s="2">
        <f>'Moving Avg'!F2460</f>
        <v>8.1950000000000021</v>
      </c>
      <c r="H2460" s="2">
        <f>'Moving Avg'!G2460</f>
        <v>7.4957359999999991</v>
      </c>
      <c r="I2460" s="2">
        <f>'Moving Avg'!H2460</f>
        <v>6.1673439999999982</v>
      </c>
      <c r="J2460" s="5" t="str">
        <f>OBV!F2460</f>
        <v>BEARISH</v>
      </c>
      <c r="K2460" s="5" t="str">
        <f>OBV!G2460</f>
        <v>WEAK</v>
      </c>
      <c r="L2460" s="5" t="str">
        <f>OBV!H2460</f>
        <v>CONFIRMED BEARISH</v>
      </c>
    </row>
    <row r="2461" spans="1:12" ht="13.5" x14ac:dyDescent="0.25">
      <c r="A2461" s="3">
        <f>RSI!A2461</f>
        <v>45891</v>
      </c>
      <c r="B2461" s="2">
        <f>RSI!B2461</f>
        <v>8.31</v>
      </c>
      <c r="C2461" s="2">
        <f>RSI!I2461</f>
        <v>57.553784770456673</v>
      </c>
      <c r="D2461" s="2">
        <f>MACD!E2461</f>
        <v>1.7431253940458191E-2</v>
      </c>
      <c r="E2461" s="2">
        <f>MACD!F2461</f>
        <v>4.282974968890828E-3</v>
      </c>
      <c r="F2461" s="2">
        <f>'Moving Avg'!D2461</f>
        <v>8.282</v>
      </c>
      <c r="G2461" s="2">
        <f>'Moving Avg'!F2461</f>
        <v>8.1615000000000002</v>
      </c>
      <c r="H2461" s="2">
        <f>'Moving Avg'!G2461</f>
        <v>7.5295239999999986</v>
      </c>
      <c r="I2461" s="2">
        <f>'Moving Avg'!H2461</f>
        <v>6.1818714999999971</v>
      </c>
      <c r="J2461" s="5" t="str">
        <f>OBV!F2461</f>
        <v>BEARISH</v>
      </c>
      <c r="K2461" s="5" t="str">
        <f>OBV!G2461</f>
        <v>WEAK</v>
      </c>
      <c r="L2461" s="5" t="str">
        <f>OBV!H2461</f>
        <v>BEARISH DIVERGENCE</v>
      </c>
    </row>
    <row r="2462" spans="1:12" ht="13.5" x14ac:dyDescent="0.25">
      <c r="A2462" s="3">
        <f>RSI!A2462</f>
        <v>45894</v>
      </c>
      <c r="B2462" s="2">
        <f>RSI!B2462</f>
        <v>8.3000000000000007</v>
      </c>
      <c r="C2462" s="2">
        <f>RSI!I2462</f>
        <v>57.226603127987367</v>
      </c>
      <c r="D2462" s="2">
        <f>MACD!E2462</f>
        <v>4.750601979752922E-2</v>
      </c>
      <c r="E2462" s="2">
        <f>MACD!F2462</f>
        <v>1.2927583934618507E-2</v>
      </c>
      <c r="F2462" s="2">
        <f>'Moving Avg'!D2462</f>
        <v>8.2920000000000016</v>
      </c>
      <c r="G2462" s="2">
        <f>'Moving Avg'!F2462</f>
        <v>8.1540000000000017</v>
      </c>
      <c r="H2462" s="2">
        <f>'Moving Avg'!G2462</f>
        <v>7.5625279999999986</v>
      </c>
      <c r="I2462" s="2">
        <f>'Moving Avg'!H2462</f>
        <v>6.1962759999999992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8.4499999999999993</v>
      </c>
      <c r="C2463" s="2">
        <f>RSI!I2463</f>
        <v>60.824172377388223</v>
      </c>
      <c r="D2463" s="2">
        <f>MACD!E2463</f>
        <v>3.1211252081019936E-2</v>
      </c>
      <c r="E2463" s="2">
        <f>MACD!F2463</f>
        <v>1.6584317563898793E-2</v>
      </c>
      <c r="F2463" s="2">
        <f>'Moving Avg'!D2463</f>
        <v>8.3320000000000025</v>
      </c>
      <c r="G2463" s="2">
        <f>'Moving Avg'!F2463</f>
        <v>8.179000000000002</v>
      </c>
      <c r="H2463" s="2">
        <f>'Moving Avg'!G2463</f>
        <v>7.5974619999999984</v>
      </c>
      <c r="I2463" s="2">
        <f>'Moving Avg'!H2463</f>
        <v>6.2107009999999994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8.3000000000000007</v>
      </c>
      <c r="C2464" s="2">
        <f>RSI!I2464</f>
        <v>55.772446247792502</v>
      </c>
      <c r="D2464" s="2">
        <f>MACD!E2464</f>
        <v>5.7120351424710947E-2</v>
      </c>
      <c r="E2464" s="2">
        <f>MACD!F2464</f>
        <v>2.4691524336061227E-2</v>
      </c>
      <c r="F2464" s="2">
        <f>'Moving Avg'!D2464</f>
        <v>8.331999999999999</v>
      </c>
      <c r="G2464" s="2">
        <f>'Moving Avg'!F2464</f>
        <v>8.1995000000000005</v>
      </c>
      <c r="H2464" s="2">
        <f>'Moving Avg'!G2464</f>
        <v>7.6293959999999981</v>
      </c>
      <c r="I2464" s="2">
        <f>'Moving Avg'!H2464</f>
        <v>6.2244974999999991</v>
      </c>
      <c r="J2464" s="5" t="str">
        <f>OBV!F2464</f>
        <v>BEARISH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8.43</v>
      </c>
      <c r="C2465" s="2">
        <f>RSI!I2465</f>
        <v>58.954217175373543</v>
      </c>
      <c r="D2465" s="2">
        <f>MACD!E2465</f>
        <v>6.8278530666352921E-2</v>
      </c>
      <c r="E2465" s="2">
        <f>MACD!F2465</f>
        <v>3.3408925602119569E-2</v>
      </c>
      <c r="F2465" s="2">
        <f>'Moving Avg'!D2465</f>
        <v>8.3580000000000005</v>
      </c>
      <c r="G2465" s="2">
        <f>'Moving Avg'!F2465</f>
        <v>8.2309999999999999</v>
      </c>
      <c r="H2465" s="2">
        <f>'Moving Avg'!G2465</f>
        <v>7.6635419999999987</v>
      </c>
      <c r="I2465" s="2">
        <f>'Moving Avg'!H2465</f>
        <v>6.2390660000000002</v>
      </c>
      <c r="J2465" s="5" t="str">
        <f>OBV!F2465</f>
        <v>BEARISH</v>
      </c>
      <c r="K2465" s="5" t="str">
        <f>OBV!G2465</f>
        <v>NEUTRAL</v>
      </c>
      <c r="L2465" s="5" t="str">
        <f>OBV!H2465</f>
        <v>BEARISH DIVERGENCE</v>
      </c>
    </row>
    <row r="2466" spans="1:12" ht="13.5" x14ac:dyDescent="0.25">
      <c r="A2466" s="3">
        <f>RSI!A2466</f>
        <v>45898</v>
      </c>
      <c r="B2466" s="2">
        <f>RSI!B2466</f>
        <v>8.43</v>
      </c>
      <c r="C2466" s="2">
        <f>RSI!I2466</f>
        <v>58.954217175373543</v>
      </c>
      <c r="D2466" s="2">
        <f>MACD!E2466</f>
        <v>6.0516095249788293E-2</v>
      </c>
      <c r="E2466" s="2">
        <f>MACD!F2466</f>
        <v>3.8830359531653313E-2</v>
      </c>
      <c r="F2466" s="2">
        <f>'Moving Avg'!D2466</f>
        <v>8.3820000000000014</v>
      </c>
      <c r="G2466" s="2">
        <f>'Moving Avg'!F2466</f>
        <v>8.2850000000000001</v>
      </c>
      <c r="H2466" s="2">
        <f>'Moving Avg'!G2466</f>
        <v>7.6978819999999999</v>
      </c>
      <c r="I2466" s="2">
        <f>'Moving Avg'!H2466</f>
        <v>6.2537314999999998</v>
      </c>
      <c r="J2466" s="5" t="str">
        <f>OBV!F2466</f>
        <v>BEARISH</v>
      </c>
      <c r="K2466" s="5" t="str">
        <f>OBV!G2466</f>
        <v>NEUTRAL</v>
      </c>
      <c r="L2466" s="5" t="str">
        <f>OBV!H2466</f>
        <v>BEARISH DIVERGENCE</v>
      </c>
    </row>
    <row r="2467" spans="1:12" ht="13.5" x14ac:dyDescent="0.25">
      <c r="A2467" s="3">
        <f>RSI!A2467</f>
        <v>45901</v>
      </c>
      <c r="B2467" s="2">
        <f>RSI!B2467</f>
        <v>8</v>
      </c>
      <c r="C2467" s="2">
        <f>RSI!I2467</f>
        <v>46.203253265889714</v>
      </c>
      <c r="D2467" s="2">
        <f>MACD!E2467</f>
        <v>7.6422835647070642E-2</v>
      </c>
      <c r="E2467" s="2">
        <f>MACD!F2467</f>
        <v>4.6348854754736782E-2</v>
      </c>
      <c r="F2467" s="2">
        <f>'Moving Avg'!D2467</f>
        <v>8.3219999999999992</v>
      </c>
      <c r="G2467" s="2">
        <f>'Moving Avg'!F2467</f>
        <v>8.2955000000000005</v>
      </c>
      <c r="H2467" s="2">
        <f>'Moving Avg'!G2467</f>
        <v>7.7247899999999996</v>
      </c>
      <c r="I2467" s="2">
        <f>'Moving Avg'!H2467</f>
        <v>6.2655415000000003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</row>
    <row r="2468" spans="1:12" ht="13.5" x14ac:dyDescent="0.25">
      <c r="A2468" s="3">
        <f>RSI!A2468</f>
        <v>45902</v>
      </c>
      <c r="B2468" s="2">
        <f>RSI!B2468</f>
        <v>8.2799999999999994</v>
      </c>
      <c r="C2468" s="2">
        <f>RSI!I2468</f>
        <v>53.288092514910787</v>
      </c>
      <c r="D2468" s="2">
        <f>MACD!E2468</f>
        <v>7.0122728144689006E-2</v>
      </c>
      <c r="E2468" s="2">
        <f>MACD!F2468</f>
        <v>5.1103629432727234E-2</v>
      </c>
      <c r="F2468" s="2">
        <f>'Moving Avg'!D2468</f>
        <v>8.2880000000000003</v>
      </c>
      <c r="G2468" s="2">
        <f>'Moving Avg'!F2468</f>
        <v>8.3050000000000015</v>
      </c>
      <c r="H2468" s="2">
        <f>'Moving Avg'!G2468</f>
        <v>7.7572979999999987</v>
      </c>
      <c r="I2468" s="2">
        <f>'Moving Avg'!H2468</f>
        <v>6.2780950000000004</v>
      </c>
      <c r="J2468" s="5" t="str">
        <f>OBV!F2468</f>
        <v>BULLISH</v>
      </c>
      <c r="K2468" s="5" t="str">
        <f>OBV!G2468</f>
        <v>NEUTRAL</v>
      </c>
      <c r="L2468" s="5" t="str">
        <f>OBV!H2468</f>
        <v>BULLISH DIVERGENCE</v>
      </c>
    </row>
    <row r="2469" spans="1:12" ht="13.5" x14ac:dyDescent="0.25">
      <c r="A2469" s="3">
        <f>RSI!A2469</f>
        <v>45903</v>
      </c>
      <c r="B2469" s="2">
        <f>RSI!B2469</f>
        <v>8.35</v>
      </c>
      <c r="C2469" s="2">
        <f>RSI!I2469</f>
        <v>54.887629647687795</v>
      </c>
      <c r="D2469" s="2">
        <f>MACD!E2469</f>
        <v>6.6552869239465906E-2</v>
      </c>
      <c r="E2469" s="2">
        <f>MACD!F2469</f>
        <v>5.4193477394074971E-2</v>
      </c>
      <c r="F2469" s="2">
        <f>'Moving Avg'!D2469</f>
        <v>8.298</v>
      </c>
      <c r="G2469" s="2">
        <f>'Moving Avg'!F2469</f>
        <v>8.3109999999999999</v>
      </c>
      <c r="H2469" s="2">
        <f>'Moving Avg'!G2469</f>
        <v>7.7913019999999982</v>
      </c>
      <c r="I2469" s="2">
        <f>'Moving Avg'!H2469</f>
        <v>6.291023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8.35</v>
      </c>
      <c r="C2470" s="2">
        <f>RSI!I2470</f>
        <v>54.887629647687795</v>
      </c>
      <c r="D2470" s="2">
        <f>MACD!E2470</f>
        <v>6.2427733410707731E-2</v>
      </c>
      <c r="E2470" s="2">
        <f>MACD!F2470</f>
        <v>5.5840328597401526E-2</v>
      </c>
      <c r="F2470" s="2">
        <f>'Moving Avg'!D2470</f>
        <v>8.282</v>
      </c>
      <c r="G2470" s="2">
        <f>'Moving Avg'!F2470</f>
        <v>8.3185000000000002</v>
      </c>
      <c r="H2470" s="2">
        <f>'Moving Avg'!G2470</f>
        <v>7.8253059999999994</v>
      </c>
      <c r="I2470" s="2">
        <f>'Moving Avg'!H2470</f>
        <v>6.3038289999999995</v>
      </c>
      <c r="J2470" s="5" t="str">
        <f>OBV!F2470</f>
        <v>BULLISH</v>
      </c>
      <c r="K2470" s="5" t="str">
        <f>OBV!G2470</f>
        <v>NEUTRAL</v>
      </c>
      <c r="L2470" s="5" t="str">
        <f>OBV!H2470</f>
        <v>BULLISH DIVERGENCE</v>
      </c>
    </row>
    <row r="2471" spans="1:12" ht="13.5" x14ac:dyDescent="0.25">
      <c r="A2471" s="3">
        <f>RSI!A2471</f>
        <v>45908</v>
      </c>
      <c r="B2471" s="2">
        <f>RSI!B2471</f>
        <v>8.35</v>
      </c>
      <c r="C2471" s="2">
        <f>RSI!I2471</f>
        <v>54.887629647687795</v>
      </c>
      <c r="D2471" s="2">
        <f>MACD!E2471</f>
        <v>5.9453023192611809E-2</v>
      </c>
      <c r="E2471" s="2">
        <f>MACD!F2471</f>
        <v>5.6562867516443585E-2</v>
      </c>
      <c r="F2471" s="2">
        <f>'Moving Avg'!D2471</f>
        <v>8.2660000000000018</v>
      </c>
      <c r="G2471" s="2">
        <f>'Moving Avg'!F2471</f>
        <v>8.3169999999999984</v>
      </c>
      <c r="H2471" s="2">
        <f>'Moving Avg'!G2471</f>
        <v>7.8596020000000006</v>
      </c>
      <c r="I2471" s="2">
        <f>'Moving Avg'!H2471</f>
        <v>6.3166349999999998</v>
      </c>
      <c r="J2471" s="5" t="str">
        <f>OBV!F2471</f>
        <v>BULLISH</v>
      </c>
      <c r="K2471" s="5" t="str">
        <f>OBV!G2471</f>
        <v>NEUTRAL</v>
      </c>
      <c r="L2471" s="5" t="str">
        <f>OBV!H2471</f>
        <v>BULLISH DIVERGENCE</v>
      </c>
    </row>
    <row r="2472" spans="1:12" ht="13.5" x14ac:dyDescent="0.25">
      <c r="A2472" s="3">
        <f>RSI!A2472</f>
        <v>45909</v>
      </c>
      <c r="B2472" s="2">
        <f>RSI!B2472</f>
        <v>8.34</v>
      </c>
      <c r="C2472" s="2">
        <f>RSI!I2472</f>
        <v>54.554316951159244</v>
      </c>
      <c r="D2472" s="2">
        <f>MACD!E2472</f>
        <v>5.5191321190484643E-2</v>
      </c>
      <c r="E2472" s="2">
        <f>MACD!F2472</f>
        <v>5.62885582512518E-2</v>
      </c>
      <c r="F2472" s="2">
        <f>'Moving Avg'!D2472</f>
        <v>8.3339999999999996</v>
      </c>
      <c r="G2472" s="2">
        <f>'Moving Avg'!F2472</f>
        <v>8.3144999999999989</v>
      </c>
      <c r="H2472" s="2">
        <f>'Moving Avg'!G2472</f>
        <v>7.894088</v>
      </c>
      <c r="I2472" s="2">
        <f>'Moving Avg'!H2472</f>
        <v>6.3295614999999996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8.57</v>
      </c>
      <c r="C2473" s="2">
        <f>RSI!I2473</f>
        <v>60.496255597428572</v>
      </c>
      <c r="D2473" s="2">
        <f>MACD!E2473</f>
        <v>5.6807465534223667E-2</v>
      </c>
      <c r="E2473" s="2">
        <f>MACD!F2473</f>
        <v>5.6392339707846177E-2</v>
      </c>
      <c r="F2473" s="2">
        <f>'Moving Avg'!D2473</f>
        <v>8.3919999999999995</v>
      </c>
      <c r="G2473" s="2">
        <f>'Moving Avg'!F2473</f>
        <v>8.3330000000000002</v>
      </c>
      <c r="H2473" s="2">
        <f>'Moving Avg'!G2473</f>
        <v>7.9331740000000002</v>
      </c>
      <c r="I2473" s="2">
        <f>'Moving Avg'!H2473</f>
        <v>6.3439539999999992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8.65</v>
      </c>
      <c r="C2474" s="2">
        <f>RSI!I2474</f>
        <v>62.340655613557445</v>
      </c>
      <c r="D2474" s="2">
        <f>MACD!E2474</f>
        <v>2.7055926595169311E-2</v>
      </c>
      <c r="E2474" s="2">
        <f>MACD!F2474</f>
        <v>5.0525057085310805E-2</v>
      </c>
      <c r="F2474" s="2">
        <f>'Moving Avg'!D2474</f>
        <v>8.452</v>
      </c>
      <c r="G2474" s="2">
        <f>'Moving Avg'!F2474</f>
        <v>8.3454999999999995</v>
      </c>
      <c r="H2474" s="2">
        <f>'Moving Avg'!G2474</f>
        <v>7.9742480000000002</v>
      </c>
      <c r="I2474" s="2">
        <f>'Moving Avg'!H2474</f>
        <v>6.3587465000000005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8.6999999999999993</v>
      </c>
      <c r="C2475" s="2">
        <f>RSI!I2475</f>
        <v>63.488059894151512</v>
      </c>
      <c r="D2475" s="2">
        <f>MACD!E2475</f>
        <v>1.5745678975166655E-2</v>
      </c>
      <c r="E2475" s="2">
        <f>MACD!F2475</f>
        <v>4.3569181463281974E-2</v>
      </c>
      <c r="F2475" s="2">
        <f>'Moving Avg'!D2475</f>
        <v>8.5220000000000002</v>
      </c>
      <c r="G2475" s="2">
        <f>'Moving Avg'!F2475</f>
        <v>8.3604999999999983</v>
      </c>
      <c r="H2475" s="2">
        <f>'Moving Avg'!G2475</f>
        <v>8.0169059999999988</v>
      </c>
      <c r="I2475" s="2">
        <f>'Moving Avg'!H2475</f>
        <v>6.3739110000000005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8.6999999999999993</v>
      </c>
      <c r="C2476" s="2">
        <f>RSI!I2476</f>
        <v>63.488059894151519</v>
      </c>
      <c r="D2476" s="2">
        <f>MACD!E2476</f>
        <v>3.6280128458177074E-3</v>
      </c>
      <c r="E2476" s="2">
        <f>MACD!F2476</f>
        <v>3.5580947739789121E-2</v>
      </c>
      <c r="F2476" s="2">
        <f>'Moving Avg'!D2476</f>
        <v>8.5920000000000023</v>
      </c>
      <c r="G2476" s="2">
        <f>'Moving Avg'!F2476</f>
        <v>8.3804999999999996</v>
      </c>
      <c r="H2476" s="2">
        <f>'Moving Avg'!G2476</f>
        <v>8.0619960000000006</v>
      </c>
      <c r="I2476" s="2">
        <f>'Moving Avg'!H2476</f>
        <v>6.3891970000000002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8.6</v>
      </c>
      <c r="C2477" s="2">
        <f>RSI!I2477</f>
        <v>59.297433267612853</v>
      </c>
      <c r="D2477" s="2">
        <f>MACD!E2477</f>
        <v>-6.7730591817870334E-2</v>
      </c>
      <c r="E2477" s="2">
        <f>MACD!F2477</f>
        <v>1.4918639828257229E-2</v>
      </c>
      <c r="F2477" s="2">
        <f>'Moving Avg'!D2477</f>
        <v>8.6440000000000001</v>
      </c>
      <c r="G2477" s="2">
        <f>'Moving Avg'!F2477</f>
        <v>8.3979999999999997</v>
      </c>
      <c r="H2477" s="2">
        <f>'Moving Avg'!G2477</f>
        <v>8.1031400000000016</v>
      </c>
      <c r="I2477" s="2">
        <f>'Moving Avg'!H2477</f>
        <v>6.4037395000000013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8.6</v>
      </c>
      <c r="C2478" s="2">
        <f>RSI!I2478</f>
        <v>59.297433267612853</v>
      </c>
      <c r="D2478" s="2">
        <f>MACD!E2478</f>
        <v>-8.6627155678961287E-2</v>
      </c>
      <c r="E2478" s="2">
        <f>MACD!F2478</f>
        <v>-5.3905192731864733E-3</v>
      </c>
      <c r="F2478" s="2">
        <f>'Moving Avg'!D2478</f>
        <v>8.65</v>
      </c>
      <c r="G2478" s="2">
        <f>'Moving Avg'!F2478</f>
        <v>8.415499999999998</v>
      </c>
      <c r="H2478" s="2">
        <f>'Moving Avg'!G2478</f>
        <v>8.1466200000000004</v>
      </c>
      <c r="I2478" s="2">
        <f>'Moving Avg'!H2478</f>
        <v>6.4182820000000005</v>
      </c>
      <c r="J2478" s="5" t="str">
        <f>OBV!F2478</f>
        <v>BEARISH</v>
      </c>
      <c r="K2478" s="5" t="str">
        <f>OBV!G2478</f>
        <v>NEUTRAL</v>
      </c>
      <c r="L2478" s="5" t="str">
        <f>OBV!H2478</f>
        <v>BEARISH DIVERGENCE</v>
      </c>
    </row>
    <row r="2479" spans="1:12" ht="13.5" x14ac:dyDescent="0.25">
      <c r="A2479" s="3">
        <f>RSI!A2479</f>
        <v>45918</v>
      </c>
      <c r="B2479" s="2">
        <f>RSI!B2479</f>
        <v>8.5</v>
      </c>
      <c r="C2479" s="2">
        <f>RSI!I2479</f>
        <v>55.0808839861077</v>
      </c>
      <c r="D2479" s="2">
        <f>MACD!E2479</f>
        <v>-8.5915037271792727E-2</v>
      </c>
      <c r="E2479" s="2">
        <f>MACD!F2479</f>
        <v>-2.1495422872907725E-2</v>
      </c>
      <c r="F2479" s="2">
        <f>'Moving Avg'!D2479</f>
        <v>8.620000000000001</v>
      </c>
      <c r="G2479" s="2">
        <f>'Moving Avg'!F2479</f>
        <v>8.4254999999999978</v>
      </c>
      <c r="H2479" s="2">
        <f>'Moving Avg'!G2479</f>
        <v>8.1857640000000007</v>
      </c>
      <c r="I2479" s="2">
        <f>'Moving Avg'!H2479</f>
        <v>6.4323245000000009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8.49</v>
      </c>
      <c r="C2480" s="2">
        <f>RSI!I2480</f>
        <v>54.662289228821585</v>
      </c>
      <c r="D2480" s="2">
        <f>MACD!E2480</f>
        <v>-8.5346681969632243E-2</v>
      </c>
      <c r="E2480" s="2">
        <f>MACD!F2480</f>
        <v>-3.4265674692252626E-2</v>
      </c>
      <c r="F2480" s="2">
        <f>'Moving Avg'!D2480</f>
        <v>8.5779999999999994</v>
      </c>
      <c r="G2480" s="2">
        <f>'Moving Avg'!F2480</f>
        <v>8.4349999999999987</v>
      </c>
      <c r="H2480" s="2">
        <f>'Moving Avg'!G2480</f>
        <v>8.2223740000000003</v>
      </c>
      <c r="I2480" s="2">
        <f>'Moving Avg'!H2480</f>
        <v>6.445685000000001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8.49</v>
      </c>
      <c r="C2481" s="2">
        <f>RSI!I2481</f>
        <v>54.662289228821585</v>
      </c>
      <c r="D2481" s="2">
        <f>MACD!E2481</f>
        <v>-8.5524219189082373E-2</v>
      </c>
      <c r="E2481" s="2">
        <f>MACD!F2481</f>
        <v>-4.4517383591618581E-2</v>
      </c>
      <c r="F2481" s="2">
        <f>'Moving Avg'!D2481</f>
        <v>8.5359999999999996</v>
      </c>
      <c r="G2481" s="2">
        <f>'Moving Avg'!F2481</f>
        <v>8.4440000000000008</v>
      </c>
      <c r="H2481" s="2">
        <f>'Moving Avg'!G2481</f>
        <v>8.2584000000000017</v>
      </c>
      <c r="I2481" s="2">
        <f>'Moving Avg'!H2481</f>
        <v>6.4591910000000006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8.49</v>
      </c>
      <c r="C2482" s="2">
        <f>RSI!I2482</f>
        <v>54.662289228821585</v>
      </c>
      <c r="D2482" s="2">
        <f>MACD!E2482</f>
        <v>-8.7822583458576631E-2</v>
      </c>
      <c r="E2482" s="2">
        <f>MACD!F2482</f>
        <v>-5.3178423565010194E-2</v>
      </c>
      <c r="F2482" s="2">
        <f>'Moving Avg'!D2482</f>
        <v>8.5140000000000011</v>
      </c>
      <c r="G2482" s="2">
        <f>'Moving Avg'!F2482</f>
        <v>8.4535000000000018</v>
      </c>
      <c r="H2482" s="2">
        <f>'Moving Avg'!G2482</f>
        <v>8.2909000000000006</v>
      </c>
      <c r="I2482" s="2">
        <f>'Moving Avg'!H2482</f>
        <v>6.4724540000000017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8.34</v>
      </c>
      <c r="C2483" s="2">
        <f>RSI!I2483</f>
        <v>47.849628486025161</v>
      </c>
      <c r="D2483" s="2">
        <f>MACD!E2483</f>
        <v>-4.3836144257085152E-2</v>
      </c>
      <c r="E2483" s="2">
        <f>MACD!F2483</f>
        <v>-5.1309967703425184E-2</v>
      </c>
      <c r="F2483" s="2">
        <f>'Moving Avg'!D2483</f>
        <v>8.4619999999999997</v>
      </c>
      <c r="G2483" s="2">
        <f>'Moving Avg'!F2483</f>
        <v>8.4480000000000022</v>
      </c>
      <c r="H2483" s="2">
        <f>'Moving Avg'!G2483</f>
        <v>8.3203000000000014</v>
      </c>
      <c r="I2483" s="2">
        <f>'Moving Avg'!H2483</f>
        <v>6.4849915000000014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8.27</v>
      </c>
      <c r="C2484" s="2">
        <f>RSI!I2484</f>
        <v>45.029202750690658</v>
      </c>
      <c r="D2484" s="2">
        <f>MACD!E2484</f>
        <v>1.1239682972083997E-2</v>
      </c>
      <c r="E2484" s="2">
        <f>MACD!F2484</f>
        <v>-3.8800037568323349E-2</v>
      </c>
      <c r="F2484" s="2">
        <f>'Moving Avg'!D2484</f>
        <v>8.4160000000000004</v>
      </c>
      <c r="G2484" s="2">
        <f>'Moving Avg'!F2484</f>
        <v>8.4465000000000021</v>
      </c>
      <c r="H2484" s="2">
        <f>'Moving Avg'!G2484</f>
        <v>8.3458000000000023</v>
      </c>
      <c r="I2484" s="2">
        <f>'Moving Avg'!H2484</f>
        <v>6.4972759999999994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8.27</v>
      </c>
      <c r="C2485" s="2">
        <f>RSI!I2485</f>
        <v>45.029202750690658</v>
      </c>
      <c r="D2485" s="2">
        <f>MACD!E2485</f>
        <v>6.6284964328588103E-2</v>
      </c>
      <c r="E2485" s="2">
        <f>MACD!F2485</f>
        <v>-1.7783037188941059E-2</v>
      </c>
      <c r="F2485" s="2">
        <f>'Moving Avg'!D2485</f>
        <v>8.3719999999999999</v>
      </c>
      <c r="G2485" s="2">
        <f>'Moving Avg'!F2485</f>
        <v>8.4385000000000012</v>
      </c>
      <c r="H2485" s="2">
        <f>'Moving Avg'!G2485</f>
        <v>8.3628</v>
      </c>
      <c r="I2485" s="2">
        <f>'Moving Avg'!H2485</f>
        <v>6.5085144999999986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8.1999999999999993</v>
      </c>
      <c r="C2486" s="2">
        <f>RSI!I2486</f>
        <v>42.147946496466304</v>
      </c>
      <c r="D2486" s="2">
        <f>MACD!E2486</f>
        <v>0.11874169514261901</v>
      </c>
      <c r="E2486" s="2">
        <f>MACD!F2486</f>
        <v>9.5219092773709546E-3</v>
      </c>
      <c r="F2486" s="2">
        <f>'Moving Avg'!D2486</f>
        <v>8.3139999999999983</v>
      </c>
      <c r="G2486" s="2">
        <f>'Moving Avg'!F2486</f>
        <v>8.4269999999999996</v>
      </c>
      <c r="H2486" s="2">
        <f>'Moving Avg'!G2486</f>
        <v>8.3696000000000002</v>
      </c>
      <c r="I2486" s="2">
        <f>'Moving Avg'!H2486</f>
        <v>6.5197924999999994</v>
      </c>
      <c r="J2486" s="5" t="str">
        <f>OBV!F2486</f>
        <v>BEARISH</v>
      </c>
      <c r="K2486" s="5" t="str">
        <f>OBV!G2486</f>
        <v>NEUTRAL</v>
      </c>
      <c r="L2486" s="5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8.19</v>
      </c>
      <c r="C2487" s="2">
        <f>RSI!I2487</f>
        <v>41.73708411826648</v>
      </c>
      <c r="D2487" s="2">
        <f>MACD!E2487</f>
        <v>0.14954122275882398</v>
      </c>
      <c r="E2487" s="2">
        <f>MACD!F2487</f>
        <v>3.7525771973661561E-2</v>
      </c>
      <c r="F2487" s="2">
        <f>'Moving Avg'!D2487</f>
        <v>8.2539999999999996</v>
      </c>
      <c r="G2487" s="2">
        <f>'Moving Avg'!F2487</f>
        <v>8.4364999999999988</v>
      </c>
      <c r="H2487" s="2">
        <f>'Moving Avg'!G2487</f>
        <v>8.3668000000000013</v>
      </c>
      <c r="I2487" s="2">
        <f>'Moving Avg'!H2487</f>
        <v>6.5310205000000003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8.19</v>
      </c>
      <c r="C2488" s="2">
        <f>RSI!I2488</f>
        <v>41.73708411826648</v>
      </c>
      <c r="D2488" s="2">
        <f>MACD!E2488</f>
        <v>0.17664009798224356</v>
      </c>
      <c r="E2488" s="2">
        <f>MACD!F2488</f>
        <v>6.5348637175377963E-2</v>
      </c>
      <c r="F2488" s="2">
        <f>'Moving Avg'!D2488</f>
        <v>8.2240000000000002</v>
      </c>
      <c r="G2488" s="2">
        <f>'Moving Avg'!F2488</f>
        <v>8.4319999999999986</v>
      </c>
      <c r="H2488" s="2">
        <f>'Moving Avg'!G2488</f>
        <v>8.3542000000000005</v>
      </c>
      <c r="I2488" s="2">
        <f>'Moving Avg'!H2488</f>
        <v>6.5425404999999985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8.18</v>
      </c>
      <c r="C2489" s="2">
        <f>RSI!I2489</f>
        <v>41.270500955328785</v>
      </c>
      <c r="D2489" s="2">
        <f>MACD!E2489</f>
        <v>0.18588690793811757</v>
      </c>
      <c r="E2489" s="2">
        <f>MACD!F2489</f>
        <v>8.9456291327925888E-2</v>
      </c>
      <c r="F2489" s="2">
        <f>'Moving Avg'!D2489</f>
        <v>8.2059999999999995</v>
      </c>
      <c r="G2489" s="2">
        <f>'Moving Avg'!F2489</f>
        <v>8.4234999999999989</v>
      </c>
      <c r="H2489" s="2">
        <f>'Moving Avg'!G2489</f>
        <v>8.3309999999999995</v>
      </c>
      <c r="I2489" s="2">
        <f>'Moving Avg'!H2489</f>
        <v>6.5540104999999995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8.17</v>
      </c>
      <c r="C2490" s="2">
        <f>RSI!I2490</f>
        <v>40.779554511367181</v>
      </c>
      <c r="D2490" s="2">
        <f>MACD!E2490</f>
        <v>0.19386219314071873</v>
      </c>
      <c r="E2490" s="2">
        <f>MACD!F2490</f>
        <v>0.11033747169048447</v>
      </c>
      <c r="F2490" s="2">
        <f>'Moving Avg'!D2490</f>
        <v>8.1859999999999999</v>
      </c>
      <c r="G2490" s="2">
        <f>'Moving Avg'!F2490</f>
        <v>8.4144999999999985</v>
      </c>
      <c r="H2490" s="2">
        <f>'Moving Avg'!G2490</f>
        <v>8.3078000000000003</v>
      </c>
      <c r="I2490" s="2">
        <f>'Moving Avg'!H2490</f>
        <v>6.5657950000000005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8.18</v>
      </c>
      <c r="C2491" s="2">
        <f>RSI!I2491</f>
        <v>41.528624456558866</v>
      </c>
      <c r="D2491" s="2">
        <f>MACD!E2491</f>
        <v>0.20080736310696601</v>
      </c>
      <c r="E2491" s="2">
        <f>MACD!F2491</f>
        <v>0.12843144997378078</v>
      </c>
      <c r="F2491" s="2">
        <f>'Moving Avg'!D2491</f>
        <v>8.1819999999999986</v>
      </c>
      <c r="G2491" s="2">
        <f>'Moving Avg'!F2491</f>
        <v>8.4060000000000006</v>
      </c>
      <c r="H2491" s="2">
        <f>'Moving Avg'!G2491</f>
        <v>8.2918000000000003</v>
      </c>
      <c r="I2491" s="2">
        <f>'Moving Avg'!H2491</f>
        <v>6.5777025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8.01</v>
      </c>
      <c r="C2492" s="2">
        <f>RSI!I2492</f>
        <v>33.720038887827556</v>
      </c>
      <c r="D2492" s="2">
        <f>MACD!E2492</f>
        <v>0.22008568871462941</v>
      </c>
      <c r="E2492" s="2">
        <f>MACD!F2492</f>
        <v>0.14676229772195051</v>
      </c>
      <c r="F2492" s="2">
        <f>'Moving Avg'!D2492</f>
        <v>8.145999999999999</v>
      </c>
      <c r="G2492" s="2">
        <f>'Moving Avg'!F2492</f>
        <v>8.3895</v>
      </c>
      <c r="H2492" s="2">
        <f>'Moving Avg'!G2492</f>
        <v>8.2830000000000013</v>
      </c>
      <c r="I2492" s="2">
        <f>'Moving Avg'!H2492</f>
        <v>6.5888575000000005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8.1</v>
      </c>
      <c r="C2493" s="2">
        <f>RSI!I2493</f>
        <v>40.137429310494625</v>
      </c>
      <c r="D2493" s="2">
        <f>MACD!E2493</f>
        <v>0.20840818668399841</v>
      </c>
      <c r="E2493" s="2">
        <f>MACD!F2493</f>
        <v>0.15909147551436009</v>
      </c>
      <c r="F2493" s="2">
        <f>'Moving Avg'!D2493</f>
        <v>8.1280000000000001</v>
      </c>
      <c r="G2493" s="2">
        <f>'Moving Avg'!F2493</f>
        <v>8.3659999999999979</v>
      </c>
      <c r="H2493" s="2">
        <f>'Moving Avg'!G2493</f>
        <v>8.2860000000000014</v>
      </c>
      <c r="I2493" s="2">
        <f>'Moving Avg'!H2493</f>
        <v>6.6004624999999999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8.1</v>
      </c>
      <c r="C2494" s="2">
        <f>RSI!I2494</f>
        <v>40.137429310494625</v>
      </c>
      <c r="D2494" s="2">
        <f>MACD!E2494</f>
        <v>0.18884993652684834</v>
      </c>
      <c r="E2494" s="2">
        <f>MACD!F2494</f>
        <v>0.16504316771685776</v>
      </c>
      <c r="F2494" s="2">
        <f>'Moving Avg'!D2494</f>
        <v>8.1120000000000001</v>
      </c>
      <c r="G2494" s="2">
        <f>'Moving Avg'!F2494</f>
        <v>8.3384999999999998</v>
      </c>
      <c r="H2494" s="2">
        <f>'Moving Avg'!G2494</f>
        <v>8.2902000000000005</v>
      </c>
      <c r="I2494" s="2">
        <f>'Moving Avg'!H2494</f>
        <v>6.6125049999999996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8.1</v>
      </c>
      <c r="C2495" s="2">
        <f>RSI!I2495</f>
        <v>40.137429310494625</v>
      </c>
      <c r="D2495" s="2">
        <f>MACD!E2495</f>
        <v>0.17331170707008781</v>
      </c>
      <c r="E2495" s="2">
        <f>MACD!F2495</f>
        <v>0.16669687558750376</v>
      </c>
      <c r="F2495" s="2">
        <f>'Moving Avg'!D2495</f>
        <v>8.0980000000000008</v>
      </c>
      <c r="G2495" s="2">
        <f>'Moving Avg'!F2495</f>
        <v>8.3084999999999987</v>
      </c>
      <c r="H2495" s="2">
        <f>'Moving Avg'!G2495</f>
        <v>8.2962000000000007</v>
      </c>
      <c r="I2495" s="2">
        <f>'Moving Avg'!H2495</f>
        <v>6.6241099999999991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8</v>
      </c>
      <c r="C2496" s="2">
        <f>RSI!I2496</f>
        <v>35.383154261107634</v>
      </c>
      <c r="D2496" s="2">
        <f>MACD!E2496</f>
        <v>0.15773831695929097</v>
      </c>
      <c r="E2496" s="2">
        <f>MACD!F2496</f>
        <v>0.16490516386186121</v>
      </c>
      <c r="F2496" s="2">
        <f>'Moving Avg'!D2496</f>
        <v>8.0620000000000012</v>
      </c>
      <c r="G2496" s="2">
        <f>'Moving Avg'!F2496</f>
        <v>8.2734999999999985</v>
      </c>
      <c r="H2496" s="2">
        <f>'Moving Avg'!G2496</f>
        <v>8.3092000000000006</v>
      </c>
      <c r="I2496" s="2">
        <f>'Moving Avg'!H2496</f>
        <v>6.635311999999999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8</v>
      </c>
      <c r="C2497" s="2">
        <f>RSI!I2497</f>
        <v>35.383154261107634</v>
      </c>
      <c r="D2497" s="2">
        <f>MACD!E2497</f>
        <v>0.14448009602394585</v>
      </c>
      <c r="E2497" s="2">
        <f>MACD!F2497</f>
        <v>0.16082015029427815</v>
      </c>
      <c r="F2497" s="2">
        <f>'Moving Avg'!D2497</f>
        <v>8.0599999999999987</v>
      </c>
      <c r="G2497" s="2">
        <f>'Moving Avg'!F2497</f>
        <v>8.2435000000000009</v>
      </c>
      <c r="H2497" s="2">
        <f>'Moving Avg'!G2497</f>
        <v>8.3133999999999997</v>
      </c>
      <c r="I2497" s="2">
        <f>'Moving Avg'!H2497</f>
        <v>6.6463679999999989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8</v>
      </c>
      <c r="C2498" s="2">
        <f>RSI!I2498</f>
        <v>35.383154261107634</v>
      </c>
      <c r="D2498" s="2">
        <f>MACD!E2498</f>
        <v>0.13461134633358718</v>
      </c>
      <c r="E2498" s="2">
        <f>MACD!F2498</f>
        <v>0.15557838950213998</v>
      </c>
      <c r="F2498" s="2">
        <f>'Moving Avg'!D2498</f>
        <v>8.0400000000000009</v>
      </c>
      <c r="G2498" s="2">
        <f>'Moving Avg'!F2498</f>
        <v>8.2134999999999998</v>
      </c>
      <c r="H2498" s="2">
        <f>'Moving Avg'!G2498</f>
        <v>8.3116000000000003</v>
      </c>
      <c r="I2498" s="2">
        <f>'Moving Avg'!H2498</f>
        <v>6.6574239999999989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8</v>
      </c>
      <c r="C2499" s="2">
        <f>RSI!I2499</f>
        <v>35.383154261107649</v>
      </c>
      <c r="D2499" s="2">
        <f>MACD!E2499</f>
        <v>0.1259721681279391</v>
      </c>
      <c r="E2499" s="2">
        <f>MACD!F2499</f>
        <v>0.14965714522729981</v>
      </c>
      <c r="F2499" s="2">
        <f>'Moving Avg'!D2499</f>
        <v>8.02</v>
      </c>
      <c r="G2499" s="2">
        <f>'Moving Avg'!F2499</f>
        <v>8.1884999999999994</v>
      </c>
      <c r="H2499" s="2">
        <f>'Moving Avg'!G2499</f>
        <v>8.3069999999999986</v>
      </c>
      <c r="I2499" s="2">
        <f>'Moving Avg'!H2499</f>
        <v>6.6686989999999984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8</v>
      </c>
      <c r="C2500" s="2">
        <f>RSI!I2500</f>
        <v>35.383154261107649</v>
      </c>
      <c r="D2500" s="2">
        <f>MACD!E2500</f>
        <v>0.11828082146393548</v>
      </c>
      <c r="E2500" s="2">
        <f>MACD!F2500</f>
        <v>0.14338188047462697</v>
      </c>
      <c r="F2500" s="2">
        <f>'Moving Avg'!D2500</f>
        <v>8</v>
      </c>
      <c r="G2500" s="2">
        <f>'Moving Avg'!F2500</f>
        <v>8.1639999999999979</v>
      </c>
      <c r="H2500" s="2">
        <f>'Moving Avg'!G2500</f>
        <v>8.302999999999999</v>
      </c>
      <c r="I2500" s="2">
        <f>'Moving Avg'!H2500</f>
        <v>6.6793414999999978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8</v>
      </c>
      <c r="C2501" s="2">
        <f>RSI!I2501</f>
        <v>35.383154261107663</v>
      </c>
      <c r="D2501" s="2">
        <f>MACD!E2501</f>
        <v>0.11438269149682156</v>
      </c>
      <c r="E2501" s="2">
        <f>MACD!F2501</f>
        <v>0.13758204267906587</v>
      </c>
      <c r="F2501" s="2">
        <f>'Moving Avg'!D2501</f>
        <v>8</v>
      </c>
      <c r="G2501" s="2">
        <f>'Moving Avg'!F2501</f>
        <v>8.1394999999999982</v>
      </c>
      <c r="H2501" s="2">
        <f>'Moving Avg'!G2501</f>
        <v>8.295399999999999</v>
      </c>
      <c r="I2501" s="2">
        <f>'Moving Avg'!H2501</f>
        <v>6.6896924999999987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45952</v>
      </c>
      <c r="B2502" s="2">
        <f>RSI!B2502</f>
        <v>8</v>
      </c>
      <c r="C2502" s="2">
        <f>RSI!I2502</f>
        <v>35.383154261107663</v>
      </c>
      <c r="D2502" s="2">
        <f>MACD!E2502</f>
        <v>8.592253050838039E-2</v>
      </c>
      <c r="E2502" s="2">
        <f>MACD!F2502</f>
        <v>0.12725014024492878</v>
      </c>
      <c r="F2502" s="2">
        <f>'Moving Avg'!D2502</f>
        <v>8</v>
      </c>
      <c r="G2502" s="2">
        <f>'Moving Avg'!F2502</f>
        <v>8.1149999999999984</v>
      </c>
      <c r="H2502" s="2">
        <f>'Moving Avg'!G2502</f>
        <v>8.2875999999999994</v>
      </c>
      <c r="I2502" s="2">
        <f>'Moving Avg'!H2502</f>
        <v>6.6997759999999982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45953</v>
      </c>
      <c r="B2503" s="2">
        <f>RSI!B2503</f>
        <v>7.84</v>
      </c>
      <c r="C2503" s="2">
        <f>RSI!I2503</f>
        <v>26.838331948943591</v>
      </c>
      <c r="D2503" s="2">
        <f>MACD!E2503</f>
        <v>8.8457475255230733E-2</v>
      </c>
      <c r="E2503" s="2">
        <f>MACD!F2503</f>
        <v>0.11949160724698918</v>
      </c>
      <c r="F2503" s="2">
        <f>'Moving Avg'!D2503</f>
        <v>7.9680000000000009</v>
      </c>
      <c r="G2503" s="2">
        <f>'Moving Avg'!F2503</f>
        <v>8.09</v>
      </c>
      <c r="H2503" s="2">
        <f>'Moving Avg'!G2503</f>
        <v>8.2804000000000002</v>
      </c>
      <c r="I2503" s="2">
        <f>'Moving Avg'!H2503</f>
        <v>6.7092779999999985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7.8</v>
      </c>
      <c r="C2504" s="2">
        <f>RSI!I2504</f>
        <v>25.199894361771783</v>
      </c>
      <c r="D2504" s="2">
        <f>MACD!E2504</f>
        <v>9.5361406606691901E-2</v>
      </c>
      <c r="E2504" s="2">
        <f>MACD!F2504</f>
        <v>0.11466556711892974</v>
      </c>
      <c r="F2504" s="2">
        <f>'Moving Avg'!D2504</f>
        <v>7.9279999999999999</v>
      </c>
      <c r="G2504" s="2">
        <f>'Moving Avg'!F2504</f>
        <v>8.0665000000000013</v>
      </c>
      <c r="H2504" s="2">
        <f>'Moving Avg'!G2504</f>
        <v>8.2684000000000015</v>
      </c>
      <c r="I2504" s="2">
        <f>'Moving Avg'!H2504</f>
        <v>6.718604499999997</v>
      </c>
      <c r="J2504" s="5" t="str">
        <f>OBV!F2504</f>
        <v>BEARISH</v>
      </c>
      <c r="K2504" s="5" t="str">
        <f>OBV!G2504</f>
        <v>WEAK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7.8</v>
      </c>
      <c r="C2505" s="2">
        <f>RSI!I2505</f>
        <v>25.199894361771783</v>
      </c>
      <c r="D2505" s="2">
        <f>MACD!E2505</f>
        <v>0.10310253337371478</v>
      </c>
      <c r="E2505" s="2">
        <f>MACD!F2505</f>
        <v>0.11235296036988675</v>
      </c>
      <c r="F2505" s="2">
        <f>'Moving Avg'!D2505</f>
        <v>7.8879999999999999</v>
      </c>
      <c r="G2505" s="2">
        <f>'Moving Avg'!F2505</f>
        <v>8.043000000000001</v>
      </c>
      <c r="H2505" s="2">
        <f>'Moving Avg'!G2505</f>
        <v>8.2564000000000028</v>
      </c>
      <c r="I2505" s="2">
        <f>'Moving Avg'!H2505</f>
        <v>6.7284174999999973</v>
      </c>
      <c r="J2505" s="5" t="str">
        <f>OBV!F2505</f>
        <v>BEARISH</v>
      </c>
      <c r="K2505" s="5" t="str">
        <f>OBV!G2505</f>
        <v>WEAK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7.79</v>
      </c>
      <c r="C2506" s="2">
        <f>RSI!I2506</f>
        <v>24.761603393875589</v>
      </c>
      <c r="D2506" s="2">
        <f>MACD!E2506</f>
        <v>9.6767489862138234E-2</v>
      </c>
      <c r="E2506" s="2">
        <f>MACD!F2506</f>
        <v>0.10923586626833705</v>
      </c>
      <c r="F2506" s="2">
        <f>'Moving Avg'!D2506</f>
        <v>7.846000000000001</v>
      </c>
      <c r="G2506" s="2">
        <f>'Moving Avg'!F2506</f>
        <v>8.0224999999999991</v>
      </c>
      <c r="H2506" s="2">
        <f>'Moving Avg'!G2506</f>
        <v>8.2462000000000018</v>
      </c>
      <c r="I2506" s="2">
        <f>'Moving Avg'!H2506</f>
        <v>6.7381804999999959</v>
      </c>
      <c r="J2506" s="5" t="str">
        <f>OBV!F2506</f>
        <v>BEARISH</v>
      </c>
      <c r="K2506" s="5" t="str">
        <f>OBV!G2506</f>
        <v>WEAK</v>
      </c>
      <c r="L2506" s="5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7.66</v>
      </c>
      <c r="C2507" s="2">
        <f>RSI!I2507</f>
        <v>19.912893436058624</v>
      </c>
      <c r="D2507" s="2">
        <f>MACD!E2507</f>
        <v>0.10272416528911243</v>
      </c>
      <c r="E2507" s="2">
        <f>MACD!F2507</f>
        <v>0.10793352607249213</v>
      </c>
      <c r="F2507" s="2">
        <f>'Moving Avg'!D2507</f>
        <v>7.7780000000000005</v>
      </c>
      <c r="G2507" s="2">
        <f>'Moving Avg'!F2507</f>
        <v>7.9960000000000004</v>
      </c>
      <c r="H2507" s="2">
        <f>'Moving Avg'!G2507</f>
        <v>8.2344000000000026</v>
      </c>
      <c r="I2507" s="2">
        <f>'Moving Avg'!H2507</f>
        <v>6.7475609999999975</v>
      </c>
      <c r="J2507" s="5" t="str">
        <f>OBV!F2507</f>
        <v>BEARISH</v>
      </c>
      <c r="K2507" s="5" t="str">
        <f>OBV!G2507</f>
        <v>WEAK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7.9</v>
      </c>
      <c r="C2508" s="2">
        <f>RSI!I2508</f>
        <v>42.354927058341069</v>
      </c>
      <c r="D2508" s="2">
        <f>MACD!E2508</f>
        <v>9.2317296574757179E-2</v>
      </c>
      <c r="E2508" s="2">
        <f>MACD!F2508</f>
        <v>0.10481028017294515</v>
      </c>
      <c r="F2508" s="2">
        <f>'Moving Avg'!D2508</f>
        <v>7.7900000000000009</v>
      </c>
      <c r="G2508" s="2">
        <f>'Moving Avg'!F2508</f>
        <v>7.9815000000000014</v>
      </c>
      <c r="H2508" s="2">
        <f>'Moving Avg'!G2508</f>
        <v>8.2274000000000029</v>
      </c>
      <c r="I2508" s="2">
        <f>'Moving Avg'!H2508</f>
        <v>6.7586279999999981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1.7064999999999999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1.7064999999999999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1.6807000000000001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1.6858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1.6948750000000001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1.6367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1.6832400000000001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1.6367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1.6692800000000001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BULLISH DIVERGENCE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83</v>
      </c>
      <c r="Q7" s="8">
        <f t="shared" si="4"/>
        <v>53.2</v>
      </c>
      <c r="R7" s="8">
        <f t="shared" si="5"/>
        <v>57.25</v>
      </c>
      <c r="S7" s="8">
        <f t="shared" si="6"/>
        <v>64.099999999999994</v>
      </c>
      <c r="T7" s="8">
        <f t="shared" si="7"/>
        <v>57</v>
      </c>
      <c r="U7" s="7">
        <f t="shared" si="8"/>
        <v>58.183333333333337</v>
      </c>
      <c r="V7" s="7">
        <f t="shared" si="9"/>
        <v>57.887500000000003</v>
      </c>
    </row>
    <row r="8" spans="1:22" ht="13.5" x14ac:dyDescent="0.25">
      <c r="A8" s="3">
        <f>RSI!A8</f>
        <v>42318</v>
      </c>
      <c r="B8" s="2">
        <f>RSI!B8</f>
        <v>1.5902000000000001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1.64602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33</v>
      </c>
      <c r="Q8" s="8">
        <f t="shared" si="4"/>
        <v>45.7</v>
      </c>
      <c r="R8" s="8">
        <f t="shared" si="5"/>
        <v>44.75</v>
      </c>
      <c r="S8" s="8">
        <f t="shared" si="6"/>
        <v>41.6</v>
      </c>
      <c r="T8" s="8">
        <f t="shared" si="7"/>
        <v>44.5</v>
      </c>
      <c r="U8" s="7">
        <f t="shared" si="8"/>
        <v>44.016666666666673</v>
      </c>
      <c r="V8" s="7">
        <f t="shared" si="9"/>
        <v>44.137500000000003</v>
      </c>
    </row>
    <row r="9" spans="1:22" ht="13.5" x14ac:dyDescent="0.25">
      <c r="A9" s="3">
        <f>RSI!A9</f>
        <v>42319</v>
      </c>
      <c r="B9" s="2">
        <f>RSI!B9</f>
        <v>1.5875999999999999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1.6274000000000002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1.585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1.6072400000000002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42321</v>
      </c>
      <c r="B11" s="2">
        <f>RSI!B11</f>
        <v>1.5385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1.5875999999999999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42324</v>
      </c>
      <c r="B12" s="2">
        <f>RSI!B12</f>
        <v>1.5513999999999999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1.57054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0</v>
      </c>
      <c r="Q12" s="8">
        <f t="shared" si="4"/>
        <v>40.75</v>
      </c>
      <c r="R12" s="8">
        <f t="shared" si="5"/>
        <v>36.5</v>
      </c>
      <c r="S12" s="8">
        <f t="shared" si="6"/>
        <v>26.75</v>
      </c>
      <c r="T12" s="8">
        <f t="shared" si="7"/>
        <v>36.25</v>
      </c>
      <c r="U12" s="7">
        <f t="shared" si="8"/>
        <v>34.666666666666664</v>
      </c>
      <c r="V12" s="7">
        <f t="shared" si="9"/>
        <v>35.0625</v>
      </c>
    </row>
    <row r="13" spans="1:22" ht="13.5" x14ac:dyDescent="0.25">
      <c r="A13" s="3">
        <f>RSI!A13</f>
        <v>42325</v>
      </c>
      <c r="B13" s="2">
        <f>RSI!B13</f>
        <v>1.5047999999999999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1.5534600000000001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0</v>
      </c>
      <c r="Q13" s="8">
        <f t="shared" si="4"/>
        <v>40.75</v>
      </c>
      <c r="R13" s="8">
        <f t="shared" si="5"/>
        <v>36.5</v>
      </c>
      <c r="S13" s="8">
        <f t="shared" si="6"/>
        <v>26.75</v>
      </c>
      <c r="T13" s="8">
        <f t="shared" si="7"/>
        <v>36.25</v>
      </c>
      <c r="U13" s="7">
        <f t="shared" si="8"/>
        <v>34.666666666666664</v>
      </c>
      <c r="V13" s="7">
        <f t="shared" si="9"/>
        <v>35.0625</v>
      </c>
    </row>
    <row r="14" spans="1:22" ht="13.5" x14ac:dyDescent="0.25">
      <c r="A14" s="3">
        <f>RSI!A14</f>
        <v>42326</v>
      </c>
      <c r="B14" s="2">
        <f>RSI!B14</f>
        <v>1.4866999999999999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1.53328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0</v>
      </c>
      <c r="Q14" s="8">
        <f t="shared" si="4"/>
        <v>40.75</v>
      </c>
      <c r="R14" s="8">
        <f t="shared" si="5"/>
        <v>36.5</v>
      </c>
      <c r="S14" s="8">
        <f t="shared" si="6"/>
        <v>26.75</v>
      </c>
      <c r="T14" s="8">
        <f t="shared" si="7"/>
        <v>36.25</v>
      </c>
      <c r="U14" s="7">
        <f t="shared" si="8"/>
        <v>34.666666666666664</v>
      </c>
      <c r="V14" s="7">
        <f t="shared" si="9"/>
        <v>35.0625</v>
      </c>
    </row>
    <row r="15" spans="1:22" ht="13.5" x14ac:dyDescent="0.25">
      <c r="A15" s="3">
        <f>RSI!A15</f>
        <v>42327</v>
      </c>
      <c r="B15" s="2">
        <f>RSI!B15</f>
        <v>1.4428000000000001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1.50484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0</v>
      </c>
      <c r="Q15" s="8">
        <f t="shared" si="4"/>
        <v>40.75</v>
      </c>
      <c r="R15" s="8">
        <f t="shared" si="5"/>
        <v>36.5</v>
      </c>
      <c r="S15" s="8">
        <f t="shared" si="6"/>
        <v>26.75</v>
      </c>
      <c r="T15" s="8">
        <f t="shared" si="7"/>
        <v>36.25</v>
      </c>
      <c r="U15" s="7">
        <f t="shared" si="8"/>
        <v>34.666666666666664</v>
      </c>
      <c r="V15" s="7">
        <f t="shared" si="9"/>
        <v>35.0625</v>
      </c>
    </row>
    <row r="16" spans="1:22" ht="13.5" x14ac:dyDescent="0.25">
      <c r="A16" s="3">
        <f>RSI!A16</f>
        <v>42328</v>
      </c>
      <c r="B16" s="2">
        <f>RSI!B16</f>
        <v>1.4220999999999999</v>
      </c>
      <c r="C16" s="2">
        <f>RSI!I16</f>
        <v>5.6179775280898241</v>
      </c>
      <c r="D16" s="2">
        <f>MACD!E16</f>
        <v>0</v>
      </c>
      <c r="E16" s="2">
        <f>MACD!F16</f>
        <v>0</v>
      </c>
      <c r="F16" s="2">
        <f>'Moving Avg'!D16</f>
        <v>1.48156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STRONG</v>
      </c>
      <c r="L16" s="5" t="str">
        <f>OBV!H16</f>
        <v>CONFIRMED BEARISH</v>
      </c>
      <c r="M16" s="7">
        <f t="shared" si="0"/>
        <v>50</v>
      </c>
      <c r="N16" s="7">
        <f t="shared" si="1"/>
        <v>45</v>
      </c>
      <c r="O16" s="7">
        <f t="shared" si="2"/>
        <v>50</v>
      </c>
      <c r="P16" s="7">
        <f t="shared" si="3"/>
        <v>33</v>
      </c>
      <c r="Q16" s="8">
        <f t="shared" si="4"/>
        <v>45.7</v>
      </c>
      <c r="R16" s="8">
        <f t="shared" si="5"/>
        <v>44.75</v>
      </c>
      <c r="S16" s="8">
        <f t="shared" si="6"/>
        <v>41.6</v>
      </c>
      <c r="T16" s="8">
        <f t="shared" si="7"/>
        <v>44.5</v>
      </c>
      <c r="U16" s="7">
        <f t="shared" si="8"/>
        <v>44.016666666666673</v>
      </c>
      <c r="V16" s="7">
        <f t="shared" si="9"/>
        <v>44.137500000000003</v>
      </c>
    </row>
    <row r="17" spans="1:22" ht="13.5" x14ac:dyDescent="0.25">
      <c r="A17" s="3">
        <f>RSI!A17</f>
        <v>42331</v>
      </c>
      <c r="B17" s="2">
        <f>RSI!B17</f>
        <v>1.4220999999999999</v>
      </c>
      <c r="C17" s="2">
        <f>RSI!I17</f>
        <v>5.6179775280898241</v>
      </c>
      <c r="D17" s="2">
        <f>MACD!E17</f>
        <v>0</v>
      </c>
      <c r="E17" s="2">
        <f>MACD!F17</f>
        <v>0</v>
      </c>
      <c r="F17" s="2">
        <f>'Moving Avg'!D17</f>
        <v>1.4557000000000002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  <c r="M17" s="7">
        <f t="shared" si="0"/>
        <v>50</v>
      </c>
      <c r="N17" s="7">
        <f t="shared" si="1"/>
        <v>45</v>
      </c>
      <c r="O17" s="7">
        <f t="shared" si="2"/>
        <v>50</v>
      </c>
      <c r="P17" s="7">
        <f t="shared" si="3"/>
        <v>33</v>
      </c>
      <c r="Q17" s="8">
        <f t="shared" si="4"/>
        <v>45.7</v>
      </c>
      <c r="R17" s="8">
        <f t="shared" si="5"/>
        <v>44.75</v>
      </c>
      <c r="S17" s="8">
        <f t="shared" si="6"/>
        <v>41.6</v>
      </c>
      <c r="T17" s="8">
        <f t="shared" si="7"/>
        <v>44.5</v>
      </c>
      <c r="U17" s="7">
        <f t="shared" si="8"/>
        <v>44.016666666666673</v>
      </c>
      <c r="V17" s="7">
        <f t="shared" si="9"/>
        <v>44.137500000000003</v>
      </c>
    </row>
    <row r="18" spans="1:22" ht="13.5" x14ac:dyDescent="0.25">
      <c r="A18" s="3">
        <f>RSI!A18</f>
        <v>42332</v>
      </c>
      <c r="B18" s="2">
        <f>RSI!B18</f>
        <v>1.4220999999999999</v>
      </c>
      <c r="C18" s="2">
        <f>RSI!I18</f>
        <v>5.6179775280898241</v>
      </c>
      <c r="D18" s="2">
        <f>MACD!E18</f>
        <v>0</v>
      </c>
      <c r="E18" s="2">
        <f>MACD!F18</f>
        <v>0</v>
      </c>
      <c r="F18" s="2">
        <f>'Moving Avg'!D18</f>
        <v>1.43916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STRONG</v>
      </c>
      <c r="L18" s="5" t="str">
        <f>OBV!H18</f>
        <v>CONFIRMED BEARISH</v>
      </c>
      <c r="M18" s="7">
        <f t="shared" si="0"/>
        <v>50</v>
      </c>
      <c r="N18" s="7">
        <f t="shared" si="1"/>
        <v>45</v>
      </c>
      <c r="O18" s="7">
        <f t="shared" si="2"/>
        <v>50</v>
      </c>
      <c r="P18" s="7">
        <f t="shared" si="3"/>
        <v>33</v>
      </c>
      <c r="Q18" s="8">
        <f t="shared" si="4"/>
        <v>45.7</v>
      </c>
      <c r="R18" s="8">
        <f t="shared" si="5"/>
        <v>44.75</v>
      </c>
      <c r="S18" s="8">
        <f t="shared" si="6"/>
        <v>41.6</v>
      </c>
      <c r="T18" s="8">
        <f t="shared" si="7"/>
        <v>44.5</v>
      </c>
      <c r="U18" s="7">
        <f t="shared" si="8"/>
        <v>44.016666666666673</v>
      </c>
      <c r="V18" s="7">
        <f t="shared" si="9"/>
        <v>44.137500000000003</v>
      </c>
    </row>
    <row r="19" spans="1:22" ht="13.5" x14ac:dyDescent="0.25">
      <c r="A19" s="3">
        <f>RSI!A19</f>
        <v>42333</v>
      </c>
      <c r="B19" s="2">
        <f>RSI!B19</f>
        <v>1.4220999999999999</v>
      </c>
      <c r="C19" s="2">
        <f>RSI!I19</f>
        <v>5.6179775280898241</v>
      </c>
      <c r="D19" s="2">
        <f>MACD!E19</f>
        <v>0</v>
      </c>
      <c r="E19" s="2">
        <f>MACD!F19</f>
        <v>0</v>
      </c>
      <c r="F19" s="2">
        <f>'Moving Avg'!D19</f>
        <v>1.42624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STRONG</v>
      </c>
      <c r="L19" s="5" t="str">
        <f>OBV!H19</f>
        <v>CONFIRMED BEARISH</v>
      </c>
      <c r="M19" s="7">
        <f t="shared" si="0"/>
        <v>50</v>
      </c>
      <c r="N19" s="7">
        <f t="shared" si="1"/>
        <v>45</v>
      </c>
      <c r="O19" s="7">
        <f t="shared" si="2"/>
        <v>50</v>
      </c>
      <c r="P19" s="7">
        <f t="shared" si="3"/>
        <v>33</v>
      </c>
      <c r="Q19" s="8">
        <f t="shared" si="4"/>
        <v>45.7</v>
      </c>
      <c r="R19" s="8">
        <f t="shared" si="5"/>
        <v>44.75</v>
      </c>
      <c r="S19" s="8">
        <f t="shared" si="6"/>
        <v>41.6</v>
      </c>
      <c r="T19" s="8">
        <f t="shared" si="7"/>
        <v>44.5</v>
      </c>
      <c r="U19" s="7">
        <f t="shared" si="8"/>
        <v>44.016666666666673</v>
      </c>
      <c r="V19" s="7">
        <f t="shared" si="9"/>
        <v>44.137500000000003</v>
      </c>
    </row>
    <row r="20" spans="1:22" ht="13.5" x14ac:dyDescent="0.25">
      <c r="A20" s="3">
        <f>RSI!A20</f>
        <v>42334</v>
      </c>
      <c r="B20" s="2">
        <f>RSI!B20</f>
        <v>1.4220999999999999</v>
      </c>
      <c r="C20" s="2">
        <f>RSI!I20</f>
        <v>5.6179775280898241</v>
      </c>
      <c r="D20" s="2">
        <f>MACD!E20</f>
        <v>0</v>
      </c>
      <c r="E20" s="2">
        <f>MACD!F20</f>
        <v>0</v>
      </c>
      <c r="F20" s="2">
        <f>'Moving Avg'!D20</f>
        <v>1.4220999999999999</v>
      </c>
      <c r="G20" s="2">
        <f>'Moving Avg'!F20</f>
        <v>1.550021052631579</v>
      </c>
      <c r="H20" s="2">
        <f>'Moving Avg'!G20</f>
        <v>0</v>
      </c>
      <c r="I20" s="2">
        <f>'Moving Avg'!H20</f>
        <v>0</v>
      </c>
      <c r="J20" s="5" t="str">
        <f>OBV!F20</f>
        <v>BEARISH</v>
      </c>
      <c r="K20" s="5" t="str">
        <f>OBV!G20</f>
        <v>STRONG</v>
      </c>
      <c r="L20" s="5" t="str">
        <f>OBV!H20</f>
        <v>CONFIRMED BEARISH</v>
      </c>
      <c r="M20" s="7">
        <f t="shared" si="0"/>
        <v>50</v>
      </c>
      <c r="N20" s="7">
        <f t="shared" si="1"/>
        <v>45</v>
      </c>
      <c r="O20" s="7">
        <f t="shared" si="2"/>
        <v>50</v>
      </c>
      <c r="P20" s="7">
        <f t="shared" si="3"/>
        <v>33</v>
      </c>
      <c r="Q20" s="8">
        <f t="shared" si="4"/>
        <v>45.7</v>
      </c>
      <c r="R20" s="8">
        <f t="shared" si="5"/>
        <v>44.75</v>
      </c>
      <c r="S20" s="8">
        <f t="shared" si="6"/>
        <v>41.6</v>
      </c>
      <c r="T20" s="8">
        <f t="shared" si="7"/>
        <v>44.5</v>
      </c>
      <c r="U20" s="7">
        <f t="shared" si="8"/>
        <v>44.016666666666673</v>
      </c>
      <c r="V20" s="7">
        <f t="shared" si="9"/>
        <v>44.137500000000003</v>
      </c>
    </row>
    <row r="21" spans="1:22" ht="13.5" x14ac:dyDescent="0.25">
      <c r="A21" s="3">
        <f>RSI!A21</f>
        <v>42335</v>
      </c>
      <c r="B21" s="2">
        <f>RSI!B21</f>
        <v>1.4220999999999999</v>
      </c>
      <c r="C21" s="2">
        <f>RSI!I21</f>
        <v>5.6179775280898241</v>
      </c>
      <c r="D21" s="2">
        <f>MACD!E21</f>
        <v>0</v>
      </c>
      <c r="E21" s="2">
        <f>MACD!F21</f>
        <v>0</v>
      </c>
      <c r="F21" s="2">
        <f>'Moving Avg'!D21</f>
        <v>1.4220999999999999</v>
      </c>
      <c r="G21" s="2">
        <f>'Moving Avg'!F21</f>
        <v>1.543625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  <c r="M21" s="7">
        <f t="shared" si="0"/>
        <v>50</v>
      </c>
      <c r="N21" s="7">
        <f t="shared" si="1"/>
        <v>45</v>
      </c>
      <c r="O21" s="7">
        <f t="shared" si="2"/>
        <v>50</v>
      </c>
      <c r="P21" s="7">
        <f t="shared" si="3"/>
        <v>33</v>
      </c>
      <c r="Q21" s="8">
        <f t="shared" si="4"/>
        <v>45.7</v>
      </c>
      <c r="R21" s="8">
        <f t="shared" si="5"/>
        <v>44.75</v>
      </c>
      <c r="S21" s="8">
        <f t="shared" si="6"/>
        <v>41.6</v>
      </c>
      <c r="T21" s="8">
        <f t="shared" si="7"/>
        <v>44.5</v>
      </c>
      <c r="U21" s="7">
        <f t="shared" si="8"/>
        <v>44.016666666666673</v>
      </c>
      <c r="V21" s="7">
        <f t="shared" si="9"/>
        <v>44.137500000000003</v>
      </c>
    </row>
    <row r="22" spans="1:22" ht="13.5" x14ac:dyDescent="0.25">
      <c r="A22" s="3">
        <f>RSI!A22</f>
        <v>42338</v>
      </c>
      <c r="B22" s="2">
        <f>RSI!B22</f>
        <v>1.3704000000000001</v>
      </c>
      <c r="C22" s="2">
        <f>RSI!I22</f>
        <v>4.4882303315737886</v>
      </c>
      <c r="D22" s="2">
        <f>MACD!E22</f>
        <v>0</v>
      </c>
      <c r="E22" s="2">
        <f>MACD!F22</f>
        <v>0</v>
      </c>
      <c r="F22" s="2">
        <f>'Moving Avg'!D22</f>
        <v>1.4117599999999999</v>
      </c>
      <c r="G22" s="2">
        <f>'Moving Avg'!F22</f>
        <v>1.5268200000000003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  <c r="M22" s="7">
        <f t="shared" si="0"/>
        <v>50</v>
      </c>
      <c r="N22" s="7">
        <f t="shared" si="1"/>
        <v>45</v>
      </c>
      <c r="O22" s="7">
        <f t="shared" si="2"/>
        <v>50</v>
      </c>
      <c r="P22" s="7">
        <f t="shared" si="3"/>
        <v>33</v>
      </c>
      <c r="Q22" s="8">
        <f t="shared" si="4"/>
        <v>45.7</v>
      </c>
      <c r="R22" s="8">
        <f t="shared" si="5"/>
        <v>44.75</v>
      </c>
      <c r="S22" s="8">
        <f t="shared" si="6"/>
        <v>41.6</v>
      </c>
      <c r="T22" s="8">
        <f t="shared" si="7"/>
        <v>44.5</v>
      </c>
      <c r="U22" s="7">
        <f t="shared" si="8"/>
        <v>44.016666666666673</v>
      </c>
      <c r="V22" s="7">
        <f t="shared" si="9"/>
        <v>44.137500000000003</v>
      </c>
    </row>
    <row r="23" spans="1:22" ht="13.5" x14ac:dyDescent="0.25">
      <c r="A23" s="3">
        <f>RSI!A23</f>
        <v>42339</v>
      </c>
      <c r="B23" s="2">
        <f>RSI!B23</f>
        <v>1.3704000000000001</v>
      </c>
      <c r="C23" s="2">
        <f>RSI!I23</f>
        <v>4.4882303315737886</v>
      </c>
      <c r="D23" s="2">
        <f>MACD!E23</f>
        <v>0</v>
      </c>
      <c r="E23" s="2">
        <f>MACD!F23</f>
        <v>0</v>
      </c>
      <c r="F23" s="2">
        <f>'Moving Avg'!D23</f>
        <v>1.4014199999999999</v>
      </c>
      <c r="G23" s="2">
        <f>'Moving Avg'!F23</f>
        <v>1.5100149999999999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  <c r="M23" s="7">
        <f t="shared" si="0"/>
        <v>50</v>
      </c>
      <c r="N23" s="7">
        <f t="shared" si="1"/>
        <v>45</v>
      </c>
      <c r="O23" s="7">
        <f t="shared" si="2"/>
        <v>50</v>
      </c>
      <c r="P23" s="7">
        <f t="shared" si="3"/>
        <v>33</v>
      </c>
      <c r="Q23" s="8">
        <f t="shared" si="4"/>
        <v>45.7</v>
      </c>
      <c r="R23" s="8">
        <f t="shared" si="5"/>
        <v>44.75</v>
      </c>
      <c r="S23" s="8">
        <f t="shared" si="6"/>
        <v>41.6</v>
      </c>
      <c r="T23" s="8">
        <f t="shared" si="7"/>
        <v>44.5</v>
      </c>
      <c r="U23" s="7">
        <f t="shared" si="8"/>
        <v>44.016666666666673</v>
      </c>
      <c r="V23" s="7">
        <f t="shared" si="9"/>
        <v>44.137500000000003</v>
      </c>
    </row>
    <row r="24" spans="1:22" ht="13.5" x14ac:dyDescent="0.25">
      <c r="A24" s="3">
        <f>RSI!A24</f>
        <v>42340</v>
      </c>
      <c r="B24" s="2">
        <f>RSI!B24</f>
        <v>1.3704000000000001</v>
      </c>
      <c r="C24" s="2">
        <f>RSI!I24</f>
        <v>4.4882303315737886</v>
      </c>
      <c r="D24" s="2">
        <f>MACD!E24</f>
        <v>0</v>
      </c>
      <c r="E24" s="2">
        <f>MACD!F24</f>
        <v>0</v>
      </c>
      <c r="F24" s="2">
        <f>'Moving Avg'!D24</f>
        <v>1.3910800000000001</v>
      </c>
      <c r="G24" s="2">
        <f>'Moving Avg'!F24</f>
        <v>1.4945000000000002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  <c r="M24" s="7">
        <f t="shared" si="0"/>
        <v>50</v>
      </c>
      <c r="N24" s="7">
        <f t="shared" si="1"/>
        <v>45</v>
      </c>
      <c r="O24" s="7">
        <f t="shared" si="2"/>
        <v>50</v>
      </c>
      <c r="P24" s="7">
        <f t="shared" si="3"/>
        <v>33</v>
      </c>
      <c r="Q24" s="8">
        <f t="shared" si="4"/>
        <v>45.7</v>
      </c>
      <c r="R24" s="8">
        <f t="shared" si="5"/>
        <v>44.75</v>
      </c>
      <c r="S24" s="8">
        <f t="shared" si="6"/>
        <v>41.6</v>
      </c>
      <c r="T24" s="8">
        <f t="shared" si="7"/>
        <v>44.5</v>
      </c>
      <c r="U24" s="7">
        <f t="shared" si="8"/>
        <v>44.016666666666673</v>
      </c>
      <c r="V24" s="7">
        <f t="shared" si="9"/>
        <v>44.137500000000003</v>
      </c>
    </row>
    <row r="25" spans="1:22" ht="13.5" x14ac:dyDescent="0.25">
      <c r="A25" s="3">
        <f>RSI!A25</f>
        <v>42341</v>
      </c>
      <c r="B25" s="2">
        <f>RSI!B25</f>
        <v>1.36</v>
      </c>
      <c r="C25" s="2">
        <f>RSI!I25</f>
        <v>4.2723727735077262</v>
      </c>
      <c r="D25" s="2">
        <f>MACD!E25</f>
        <v>0</v>
      </c>
      <c r="E25" s="2">
        <f>MACD!F25</f>
        <v>0</v>
      </c>
      <c r="F25" s="2">
        <f>'Moving Avg'!D25</f>
        <v>1.3786600000000002</v>
      </c>
      <c r="G25" s="2">
        <f>'Moving Avg'!F25</f>
        <v>1.47821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  <c r="M25" s="7">
        <f t="shared" si="0"/>
        <v>50</v>
      </c>
      <c r="N25" s="7">
        <f t="shared" si="1"/>
        <v>45</v>
      </c>
      <c r="O25" s="7">
        <f t="shared" si="2"/>
        <v>50</v>
      </c>
      <c r="P25" s="7">
        <f t="shared" si="3"/>
        <v>33</v>
      </c>
      <c r="Q25" s="8">
        <f t="shared" si="4"/>
        <v>45.7</v>
      </c>
      <c r="R25" s="8">
        <f t="shared" si="5"/>
        <v>44.75</v>
      </c>
      <c r="S25" s="8">
        <f t="shared" si="6"/>
        <v>41.6</v>
      </c>
      <c r="T25" s="8">
        <f t="shared" si="7"/>
        <v>44.5</v>
      </c>
      <c r="U25" s="7">
        <f t="shared" si="8"/>
        <v>44.016666666666673</v>
      </c>
      <c r="V25" s="7">
        <f t="shared" si="9"/>
        <v>44.137500000000003</v>
      </c>
    </row>
    <row r="26" spans="1:22" ht="13.5" x14ac:dyDescent="0.25">
      <c r="A26" s="3">
        <f>RSI!A26</f>
        <v>42342</v>
      </c>
      <c r="B26" s="2">
        <f>RSI!B26</f>
        <v>1.3212999999999999</v>
      </c>
      <c r="C26" s="2">
        <f>RSI!I26</f>
        <v>3.5820048535225482</v>
      </c>
      <c r="D26" s="2">
        <f>MACD!E26</f>
        <v>0</v>
      </c>
      <c r="E26" s="2">
        <f>MACD!F26</f>
        <v>0</v>
      </c>
      <c r="F26" s="2">
        <f>'Moving Avg'!D26</f>
        <v>1.3585</v>
      </c>
      <c r="G26" s="2">
        <f>'Moving Avg'!F26</f>
        <v>1.46244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  <c r="M26" s="7">
        <f t="shared" si="0"/>
        <v>50</v>
      </c>
      <c r="N26" s="7">
        <f t="shared" si="1"/>
        <v>45</v>
      </c>
      <c r="O26" s="7">
        <f t="shared" si="2"/>
        <v>50</v>
      </c>
      <c r="P26" s="7">
        <f t="shared" si="3"/>
        <v>33</v>
      </c>
      <c r="Q26" s="8">
        <f t="shared" si="4"/>
        <v>45.7</v>
      </c>
      <c r="R26" s="8">
        <f t="shared" si="5"/>
        <v>44.75</v>
      </c>
      <c r="S26" s="8">
        <f t="shared" si="6"/>
        <v>41.6</v>
      </c>
      <c r="T26" s="8">
        <f t="shared" si="7"/>
        <v>44.5</v>
      </c>
      <c r="U26" s="7">
        <f t="shared" si="8"/>
        <v>44.016666666666673</v>
      </c>
      <c r="V26" s="7">
        <f t="shared" si="9"/>
        <v>44.137500000000003</v>
      </c>
    </row>
    <row r="27" spans="1:22" ht="13.5" x14ac:dyDescent="0.25">
      <c r="A27" s="3">
        <f>RSI!A27</f>
        <v>42345</v>
      </c>
      <c r="B27" s="2">
        <f>RSI!B27</f>
        <v>1.3134999999999999</v>
      </c>
      <c r="C27" s="2">
        <f>RSI!I27</f>
        <v>3.4606283167234864</v>
      </c>
      <c r="D27" s="2">
        <f>MACD!E27</f>
        <v>1.3492021983009694E-2</v>
      </c>
      <c r="E27" s="2">
        <f>MACD!F27</f>
        <v>0</v>
      </c>
      <c r="F27" s="2">
        <f>'Moving Avg'!D27</f>
        <v>1.3471199999999999</v>
      </c>
      <c r="G27" s="2">
        <f>'Moving Avg'!F27</f>
        <v>1.4462800000000002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  <c r="M27" s="7">
        <f t="shared" si="0"/>
        <v>50</v>
      </c>
      <c r="N27" s="7">
        <f t="shared" si="1"/>
        <v>0</v>
      </c>
      <c r="O27" s="7">
        <f t="shared" si="2"/>
        <v>50</v>
      </c>
      <c r="P27" s="7">
        <f t="shared" si="3"/>
        <v>33</v>
      </c>
      <c r="Q27" s="8">
        <f t="shared" si="4"/>
        <v>29.95</v>
      </c>
      <c r="R27" s="8">
        <f t="shared" si="5"/>
        <v>35.75</v>
      </c>
      <c r="S27" s="8">
        <f t="shared" si="6"/>
        <v>34.85</v>
      </c>
      <c r="T27" s="8">
        <f t="shared" si="7"/>
        <v>33.25</v>
      </c>
      <c r="U27" s="7">
        <f t="shared" si="8"/>
        <v>33.516666666666673</v>
      </c>
      <c r="V27" s="7">
        <f t="shared" si="9"/>
        <v>33.450000000000003</v>
      </c>
    </row>
    <row r="28" spans="1:22" ht="13.5" x14ac:dyDescent="0.25">
      <c r="A28" s="3">
        <f>RSI!A28</f>
        <v>42346</v>
      </c>
      <c r="B28" s="2">
        <f>RSI!B28</f>
        <v>1.3134999999999999</v>
      </c>
      <c r="C28" s="2">
        <f>RSI!I28</f>
        <v>3.4606283167234864</v>
      </c>
      <c r="D28" s="2">
        <f>MACD!E28</f>
        <v>1.3312491097172918E-2</v>
      </c>
      <c r="E28" s="2">
        <f>MACD!F28</f>
        <v>0</v>
      </c>
      <c r="F28" s="2">
        <f>'Moving Avg'!D28</f>
        <v>1.3357399999999999</v>
      </c>
      <c r="G28" s="2">
        <f>'Moving Avg'!F28</f>
        <v>1.4324450000000002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  <c r="M28" s="7">
        <f t="shared" si="0"/>
        <v>50</v>
      </c>
      <c r="N28" s="7">
        <f t="shared" si="1"/>
        <v>0</v>
      </c>
      <c r="O28" s="7">
        <f t="shared" si="2"/>
        <v>50</v>
      </c>
      <c r="P28" s="7">
        <f t="shared" si="3"/>
        <v>33</v>
      </c>
      <c r="Q28" s="8">
        <f t="shared" si="4"/>
        <v>29.95</v>
      </c>
      <c r="R28" s="8">
        <f t="shared" si="5"/>
        <v>35.75</v>
      </c>
      <c r="S28" s="8">
        <f t="shared" si="6"/>
        <v>34.85</v>
      </c>
      <c r="T28" s="8">
        <f t="shared" si="7"/>
        <v>33.25</v>
      </c>
      <c r="U28" s="7">
        <f t="shared" si="8"/>
        <v>33.516666666666673</v>
      </c>
      <c r="V28" s="7">
        <f t="shared" si="9"/>
        <v>33.450000000000003</v>
      </c>
    </row>
    <row r="29" spans="1:22" ht="13.5" x14ac:dyDescent="0.25">
      <c r="A29" s="3">
        <f>RSI!A29</f>
        <v>42347</v>
      </c>
      <c r="B29" s="2">
        <f>RSI!B29</f>
        <v>1.2746999999999999</v>
      </c>
      <c r="C29" s="2">
        <f>RSI!I29</f>
        <v>2.894746652826953</v>
      </c>
      <c r="D29" s="2">
        <f>MACD!E29</f>
        <v>1.7131804607162238E-2</v>
      </c>
      <c r="E29" s="2">
        <f>MACD!F29</f>
        <v>0</v>
      </c>
      <c r="F29" s="2">
        <f>'Moving Avg'!D29</f>
        <v>1.3166</v>
      </c>
      <c r="G29" s="2">
        <f>'Moving Avg'!F29</f>
        <v>1.4168000000000003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  <c r="M29" s="7">
        <f t="shared" si="0"/>
        <v>50</v>
      </c>
      <c r="N29" s="7">
        <f t="shared" si="1"/>
        <v>0</v>
      </c>
      <c r="O29" s="7">
        <f t="shared" si="2"/>
        <v>50</v>
      </c>
      <c r="P29" s="7">
        <f t="shared" si="3"/>
        <v>33</v>
      </c>
      <c r="Q29" s="8">
        <f t="shared" si="4"/>
        <v>29.95</v>
      </c>
      <c r="R29" s="8">
        <f t="shared" si="5"/>
        <v>35.75</v>
      </c>
      <c r="S29" s="8">
        <f t="shared" si="6"/>
        <v>34.85</v>
      </c>
      <c r="T29" s="8">
        <f t="shared" si="7"/>
        <v>33.25</v>
      </c>
      <c r="U29" s="7">
        <f t="shared" si="8"/>
        <v>33.516666666666673</v>
      </c>
      <c r="V29" s="7">
        <f t="shared" si="9"/>
        <v>33.450000000000003</v>
      </c>
    </row>
    <row r="30" spans="1:22" ht="13.5" x14ac:dyDescent="0.25">
      <c r="A30" s="3">
        <f>RSI!A30</f>
        <v>42348</v>
      </c>
      <c r="B30" s="2">
        <f>RSI!B30</f>
        <v>1.3161</v>
      </c>
      <c r="C30" s="2">
        <f>RSI!I30</f>
        <v>18.254606483692328</v>
      </c>
      <c r="D30" s="2">
        <f>MACD!E30</f>
        <v>1.8542015424308556E-2</v>
      </c>
      <c r="E30" s="2">
        <f>MACD!F30</f>
        <v>0</v>
      </c>
      <c r="F30" s="2">
        <f>'Moving Avg'!D30</f>
        <v>1.30782</v>
      </c>
      <c r="G30" s="2">
        <f>'Moving Avg'!F30</f>
        <v>1.4033549999999999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BULLISH DIVERGENCE</v>
      </c>
      <c r="M30" s="7">
        <f t="shared" si="0"/>
        <v>50</v>
      </c>
      <c r="N30" s="7">
        <f t="shared" si="1"/>
        <v>0</v>
      </c>
      <c r="O30" s="7">
        <f t="shared" si="2"/>
        <v>50</v>
      </c>
      <c r="P30" s="7">
        <f t="shared" si="3"/>
        <v>50</v>
      </c>
      <c r="Q30" s="8">
        <f t="shared" si="4"/>
        <v>32.5</v>
      </c>
      <c r="R30" s="8">
        <f t="shared" si="5"/>
        <v>40</v>
      </c>
      <c r="S30" s="8">
        <f t="shared" si="6"/>
        <v>42.5</v>
      </c>
      <c r="T30" s="8">
        <f t="shared" si="7"/>
        <v>37.5</v>
      </c>
      <c r="U30" s="7">
        <f t="shared" si="8"/>
        <v>38.333333333333336</v>
      </c>
      <c r="V30" s="7">
        <f t="shared" si="9"/>
        <v>38.125</v>
      </c>
    </row>
    <row r="31" spans="1:22" ht="13.5" x14ac:dyDescent="0.25">
      <c r="A31" s="3">
        <f>RSI!A31</f>
        <v>42349</v>
      </c>
      <c r="B31" s="2">
        <f>RSI!B31</f>
        <v>1.3161</v>
      </c>
      <c r="C31" s="2">
        <f>RSI!I31</f>
        <v>18.254606483692328</v>
      </c>
      <c r="D31" s="2">
        <f>MACD!E31</f>
        <v>2.0643553638034939E-2</v>
      </c>
      <c r="E31" s="2">
        <f>MACD!F31</f>
        <v>0</v>
      </c>
      <c r="F31" s="2">
        <f>'Moving Avg'!D31</f>
        <v>1.3067800000000003</v>
      </c>
      <c r="G31" s="2">
        <f>'Moving Avg'!F31</f>
        <v>1.3922350000000001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  <c r="M31" s="7">
        <f t="shared" si="0"/>
        <v>50</v>
      </c>
      <c r="N31" s="7">
        <f t="shared" si="1"/>
        <v>0</v>
      </c>
      <c r="O31" s="7">
        <f t="shared" si="2"/>
        <v>50</v>
      </c>
      <c r="P31" s="7">
        <f t="shared" si="3"/>
        <v>50</v>
      </c>
      <c r="Q31" s="8">
        <f t="shared" si="4"/>
        <v>32.5</v>
      </c>
      <c r="R31" s="8">
        <f t="shared" si="5"/>
        <v>40</v>
      </c>
      <c r="S31" s="8">
        <f t="shared" si="6"/>
        <v>42.5</v>
      </c>
      <c r="T31" s="8">
        <f t="shared" si="7"/>
        <v>37.5</v>
      </c>
      <c r="U31" s="7">
        <f t="shared" si="8"/>
        <v>38.333333333333336</v>
      </c>
      <c r="V31" s="7">
        <f t="shared" si="9"/>
        <v>38.125</v>
      </c>
    </row>
    <row r="32" spans="1:22" ht="13.5" x14ac:dyDescent="0.25">
      <c r="A32" s="3">
        <f>RSI!A32</f>
        <v>42352</v>
      </c>
      <c r="B32" s="2">
        <f>RSI!B32</f>
        <v>1.3161</v>
      </c>
      <c r="C32" s="2">
        <f>RSI!I32</f>
        <v>18.254606483692328</v>
      </c>
      <c r="D32" s="2">
        <f>MACD!E32</f>
        <v>1.5308934818156317E-2</v>
      </c>
      <c r="E32" s="2">
        <f>MACD!F32</f>
        <v>0</v>
      </c>
      <c r="F32" s="2">
        <f>'Moving Avg'!D32</f>
        <v>1.3073000000000001</v>
      </c>
      <c r="G32" s="2">
        <f>'Moving Avg'!F32</f>
        <v>1.3804700000000001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  <c r="M32" s="7">
        <f t="shared" si="0"/>
        <v>50</v>
      </c>
      <c r="N32" s="7">
        <f t="shared" si="1"/>
        <v>0</v>
      </c>
      <c r="O32" s="7">
        <f t="shared" si="2"/>
        <v>50</v>
      </c>
      <c r="P32" s="7">
        <f t="shared" si="3"/>
        <v>67</v>
      </c>
      <c r="Q32" s="8">
        <f t="shared" si="4"/>
        <v>35.049999999999997</v>
      </c>
      <c r="R32" s="8">
        <f t="shared" si="5"/>
        <v>44.25</v>
      </c>
      <c r="S32" s="8">
        <f t="shared" si="6"/>
        <v>50.150000000000006</v>
      </c>
      <c r="T32" s="8">
        <f t="shared" si="7"/>
        <v>41.75</v>
      </c>
      <c r="U32" s="7">
        <f t="shared" si="8"/>
        <v>43.15</v>
      </c>
      <c r="V32" s="7">
        <f t="shared" si="9"/>
        <v>42.8</v>
      </c>
    </row>
    <row r="33" spans="1:22" ht="13.5" x14ac:dyDescent="0.25">
      <c r="A33" s="3">
        <f>RSI!A33</f>
        <v>42353</v>
      </c>
      <c r="B33" s="2">
        <f>RSI!B33</f>
        <v>1.2927999999999999</v>
      </c>
      <c r="C33" s="2">
        <f>RSI!I33</f>
        <v>16.428023254757889</v>
      </c>
      <c r="D33" s="2">
        <f>MACD!E33</f>
        <v>1.3299658707788042E-2</v>
      </c>
      <c r="E33" s="2">
        <f>MACD!F33</f>
        <v>0</v>
      </c>
      <c r="F33" s="2">
        <f>'Moving Avg'!D33</f>
        <v>1.3031599999999999</v>
      </c>
      <c r="G33" s="2">
        <f>'Moving Avg'!F33</f>
        <v>1.3698700000000001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BULLISH DIVERGENCE</v>
      </c>
      <c r="M33" s="7">
        <f t="shared" si="0"/>
        <v>50</v>
      </c>
      <c r="N33" s="7">
        <f t="shared" si="1"/>
        <v>0</v>
      </c>
      <c r="O33" s="7">
        <f t="shared" si="2"/>
        <v>50</v>
      </c>
      <c r="P33" s="7">
        <f t="shared" si="3"/>
        <v>50</v>
      </c>
      <c r="Q33" s="8">
        <f t="shared" si="4"/>
        <v>32.5</v>
      </c>
      <c r="R33" s="8">
        <f t="shared" si="5"/>
        <v>40</v>
      </c>
      <c r="S33" s="8">
        <f t="shared" si="6"/>
        <v>42.5</v>
      </c>
      <c r="T33" s="8">
        <f t="shared" si="7"/>
        <v>37.5</v>
      </c>
      <c r="U33" s="7">
        <f t="shared" si="8"/>
        <v>38.333333333333336</v>
      </c>
      <c r="V33" s="7">
        <f t="shared" si="9"/>
        <v>38.125</v>
      </c>
    </row>
    <row r="34" spans="1:22" ht="13.5" x14ac:dyDescent="0.25">
      <c r="A34" s="3">
        <f>RSI!A34</f>
        <v>42354</v>
      </c>
      <c r="B34" s="2">
        <f>RSI!B34</f>
        <v>1.2592000000000001</v>
      </c>
      <c r="C34" s="2">
        <f>RSI!I34</f>
        <v>14.218542994758963</v>
      </c>
      <c r="D34" s="2">
        <f>MACD!E34</f>
        <v>1.4947095844020541E-2</v>
      </c>
      <c r="E34" s="2">
        <f>MACD!F34</f>
        <v>0</v>
      </c>
      <c r="F34" s="2">
        <f>'Moving Avg'!D34</f>
        <v>1.30006</v>
      </c>
      <c r="G34" s="2">
        <f>'Moving Avg'!F34</f>
        <v>1.358495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BULLISH DIVERGENCE</v>
      </c>
      <c r="M34" s="7">
        <f t="shared" si="0"/>
        <v>50</v>
      </c>
      <c r="N34" s="7">
        <f t="shared" si="1"/>
        <v>0</v>
      </c>
      <c r="O34" s="7">
        <f t="shared" si="2"/>
        <v>50</v>
      </c>
      <c r="P34" s="7">
        <f t="shared" si="3"/>
        <v>50</v>
      </c>
      <c r="Q34" s="8">
        <f t="shared" si="4"/>
        <v>32.5</v>
      </c>
      <c r="R34" s="8">
        <f t="shared" si="5"/>
        <v>40</v>
      </c>
      <c r="S34" s="8">
        <f t="shared" si="6"/>
        <v>42.5</v>
      </c>
      <c r="T34" s="8">
        <f t="shared" si="7"/>
        <v>37.5</v>
      </c>
      <c r="U34" s="7">
        <f t="shared" si="8"/>
        <v>38.333333333333336</v>
      </c>
      <c r="V34" s="7">
        <f t="shared" si="9"/>
        <v>38.125</v>
      </c>
    </row>
    <row r="35" spans="1:22" ht="13.5" x14ac:dyDescent="0.25">
      <c r="A35" s="3">
        <f>RSI!A35</f>
        <v>42355</v>
      </c>
      <c r="B35" s="2">
        <f>RSI!B35</f>
        <v>1.2954000000000001</v>
      </c>
      <c r="C35" s="2">
        <f>RSI!I35</f>
        <v>25.797681958362602</v>
      </c>
      <c r="D35" s="2">
        <f>MACD!E35</f>
        <v>1.305324065623692E-2</v>
      </c>
      <c r="E35" s="2">
        <f>MACD!F35</f>
        <v>1.552564630843224E-2</v>
      </c>
      <c r="F35" s="2">
        <f>'Moving Avg'!D35</f>
        <v>1.29592</v>
      </c>
      <c r="G35" s="2">
        <f>'Moving Avg'!F35</f>
        <v>1.3511249999999999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0"/>
        <v>50</v>
      </c>
      <c r="N35" s="7">
        <f t="shared" si="1"/>
        <v>45</v>
      </c>
      <c r="O35" s="7">
        <f t="shared" si="2"/>
        <v>50</v>
      </c>
      <c r="P35" s="7">
        <f t="shared" si="3"/>
        <v>0</v>
      </c>
      <c r="Q35" s="8">
        <f t="shared" si="4"/>
        <v>40.75</v>
      </c>
      <c r="R35" s="8">
        <f t="shared" si="5"/>
        <v>36.5</v>
      </c>
      <c r="S35" s="8">
        <f t="shared" si="6"/>
        <v>26.75</v>
      </c>
      <c r="T35" s="8">
        <f t="shared" si="7"/>
        <v>36.25</v>
      </c>
      <c r="U35" s="7">
        <f t="shared" si="8"/>
        <v>34.666666666666664</v>
      </c>
      <c r="V35" s="7">
        <f t="shared" si="9"/>
        <v>35.0625</v>
      </c>
    </row>
    <row r="36" spans="1:22" ht="13.5" x14ac:dyDescent="0.25">
      <c r="A36" s="3">
        <f>RSI!A36</f>
        <v>42356</v>
      </c>
      <c r="B36" s="2">
        <f>RSI!B36</f>
        <v>1.2927999999999999</v>
      </c>
      <c r="C36" s="2">
        <f>RSI!I36</f>
        <v>25.531117567308428</v>
      </c>
      <c r="D36" s="2">
        <f>MACD!E36</f>
        <v>6.3956248748535671E-3</v>
      </c>
      <c r="E36" s="2">
        <f>MACD!F36</f>
        <v>1.3699642021716507E-2</v>
      </c>
      <c r="F36" s="2">
        <f>'Moving Avg'!D36</f>
        <v>1.2912599999999999</v>
      </c>
      <c r="G36" s="2">
        <f>'Moving Avg'!F36</f>
        <v>1.3446599999999997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50</v>
      </c>
      <c r="N36" s="7">
        <f t="shared" si="1"/>
        <v>45</v>
      </c>
      <c r="O36" s="7">
        <f t="shared" si="2"/>
        <v>50</v>
      </c>
      <c r="P36" s="7">
        <f t="shared" si="3"/>
        <v>0</v>
      </c>
      <c r="Q36" s="8">
        <f t="shared" si="4"/>
        <v>40.75</v>
      </c>
      <c r="R36" s="8">
        <f t="shared" si="5"/>
        <v>36.5</v>
      </c>
      <c r="S36" s="8">
        <f t="shared" si="6"/>
        <v>26.75</v>
      </c>
      <c r="T36" s="8">
        <f t="shared" si="7"/>
        <v>36.25</v>
      </c>
      <c r="U36" s="7">
        <f t="shared" si="8"/>
        <v>34.666666666666664</v>
      </c>
      <c r="V36" s="7">
        <f t="shared" si="9"/>
        <v>35.0625</v>
      </c>
    </row>
    <row r="37" spans="1:22" ht="13.5" x14ac:dyDescent="0.25">
      <c r="A37" s="3">
        <f>RSI!A37</f>
        <v>42359</v>
      </c>
      <c r="B37" s="2">
        <f>RSI!B37</f>
        <v>1.2927999999999999</v>
      </c>
      <c r="C37" s="2">
        <f>RSI!I37</f>
        <v>25.531117567308428</v>
      </c>
      <c r="D37" s="2">
        <f>MACD!E37</f>
        <v>2.3144584528145273E-4</v>
      </c>
      <c r="E37" s="2">
        <f>MACD!F37</f>
        <v>1.1006002786429497E-2</v>
      </c>
      <c r="F37" s="2">
        <f>'Moving Avg'!D37</f>
        <v>1.2866</v>
      </c>
      <c r="G37" s="2">
        <f>'Moving Avg'!F37</f>
        <v>1.3381949999999996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50</v>
      </c>
      <c r="N37" s="7">
        <f t="shared" si="1"/>
        <v>45</v>
      </c>
      <c r="O37" s="7">
        <f t="shared" si="2"/>
        <v>50</v>
      </c>
      <c r="P37" s="7">
        <f t="shared" si="3"/>
        <v>0</v>
      </c>
      <c r="Q37" s="8">
        <f t="shared" si="4"/>
        <v>40.75</v>
      </c>
      <c r="R37" s="8">
        <f t="shared" si="5"/>
        <v>36.5</v>
      </c>
      <c r="S37" s="8">
        <f t="shared" si="6"/>
        <v>26.75</v>
      </c>
      <c r="T37" s="8">
        <f t="shared" si="7"/>
        <v>36.25</v>
      </c>
      <c r="U37" s="7">
        <f t="shared" si="8"/>
        <v>34.666666666666664</v>
      </c>
      <c r="V37" s="7">
        <f t="shared" si="9"/>
        <v>35.0625</v>
      </c>
    </row>
    <row r="38" spans="1:22" ht="13.5" x14ac:dyDescent="0.25">
      <c r="A38" s="3">
        <f>RSI!A38</f>
        <v>42360</v>
      </c>
      <c r="B38" s="2">
        <f>RSI!B38</f>
        <v>1.2927999999999999</v>
      </c>
      <c r="C38" s="2">
        <f>RSI!I38</f>
        <v>25.531117567308428</v>
      </c>
      <c r="D38" s="2">
        <f>MACD!E38</f>
        <v>-4.3647792729906154E-3</v>
      </c>
      <c r="E38" s="2">
        <f>MACD!F38</f>
        <v>7.9318463745454756E-3</v>
      </c>
      <c r="F38" s="2">
        <f>'Moving Avg'!D38</f>
        <v>1.2866</v>
      </c>
      <c r="G38" s="2">
        <f>'Moving Avg'!F38</f>
        <v>1.3317299999999996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NEUTRAL</v>
      </c>
      <c r="M38" s="7">
        <f t="shared" si="0"/>
        <v>50</v>
      </c>
      <c r="N38" s="7">
        <f t="shared" si="1"/>
        <v>45</v>
      </c>
      <c r="O38" s="7">
        <f t="shared" si="2"/>
        <v>50</v>
      </c>
      <c r="P38" s="7">
        <f t="shared" si="3"/>
        <v>66</v>
      </c>
      <c r="Q38" s="8">
        <f t="shared" si="4"/>
        <v>50.65</v>
      </c>
      <c r="R38" s="8">
        <f t="shared" si="5"/>
        <v>53</v>
      </c>
      <c r="S38" s="8">
        <f t="shared" si="6"/>
        <v>56.45</v>
      </c>
      <c r="T38" s="8">
        <f t="shared" si="7"/>
        <v>52.75</v>
      </c>
      <c r="U38" s="7">
        <f t="shared" si="8"/>
        <v>53.366666666666674</v>
      </c>
      <c r="V38" s="7">
        <f t="shared" si="9"/>
        <v>53.212500000000006</v>
      </c>
    </row>
    <row r="39" spans="1:22" ht="13.5" x14ac:dyDescent="0.25">
      <c r="A39" s="3">
        <f>RSI!A39</f>
        <v>42361</v>
      </c>
      <c r="B39" s="2">
        <f>RSI!B39</f>
        <v>1.2669999999999999</v>
      </c>
      <c r="C39" s="2">
        <f>RSI!I39</f>
        <v>22.632716144604601</v>
      </c>
      <c r="D39" s="2">
        <f>MACD!E39</f>
        <v>-1.1738291496445896E-2</v>
      </c>
      <c r="E39" s="2">
        <f>MACD!F39</f>
        <v>3.9978188003472019E-3</v>
      </c>
      <c r="F39" s="2">
        <f>'Moving Avg'!D39</f>
        <v>1.28816</v>
      </c>
      <c r="G39" s="2">
        <f>'Moving Avg'!F39</f>
        <v>1.3239749999999999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50</v>
      </c>
      <c r="N39" s="7">
        <f t="shared" si="1"/>
        <v>45</v>
      </c>
      <c r="O39" s="7">
        <f t="shared" si="2"/>
        <v>50</v>
      </c>
      <c r="P39" s="7">
        <f t="shared" si="3"/>
        <v>100</v>
      </c>
      <c r="Q39" s="8">
        <f t="shared" si="4"/>
        <v>55.75</v>
      </c>
      <c r="R39" s="8">
        <f t="shared" si="5"/>
        <v>61.5</v>
      </c>
      <c r="S39" s="8">
        <f t="shared" si="6"/>
        <v>71.75</v>
      </c>
      <c r="T39" s="8">
        <f t="shared" si="7"/>
        <v>61.25</v>
      </c>
      <c r="U39" s="7">
        <f t="shared" si="8"/>
        <v>63</v>
      </c>
      <c r="V39" s="7">
        <f t="shared" si="9"/>
        <v>62.5625</v>
      </c>
    </row>
    <row r="40" spans="1:22" ht="13.5" x14ac:dyDescent="0.25">
      <c r="A40" s="3">
        <f>RSI!A40</f>
        <v>42363</v>
      </c>
      <c r="B40" s="2">
        <f>RSI!B40</f>
        <v>1.3031999999999999</v>
      </c>
      <c r="C40" s="2">
        <f>RSI!I40</f>
        <v>33.96096932482331</v>
      </c>
      <c r="D40" s="2">
        <f>MACD!E40</f>
        <v>-1.360599148352426E-2</v>
      </c>
      <c r="E40" s="2">
        <f>MACD!F40</f>
        <v>4.7705674357290942E-4</v>
      </c>
      <c r="F40" s="2">
        <f>'Moving Avg'!D40</f>
        <v>1.2897200000000002</v>
      </c>
      <c r="G40" s="2">
        <f>'Moving Avg'!F40</f>
        <v>1.3180299999999998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0</v>
      </c>
      <c r="Q40" s="8">
        <f t="shared" si="4"/>
        <v>32</v>
      </c>
      <c r="R40" s="8">
        <f t="shared" si="5"/>
        <v>31.5</v>
      </c>
      <c r="S40" s="8">
        <f t="shared" si="6"/>
        <v>23</v>
      </c>
      <c r="T40" s="8">
        <f t="shared" si="7"/>
        <v>30</v>
      </c>
      <c r="U40" s="7">
        <f t="shared" si="8"/>
        <v>28.833333333333332</v>
      </c>
      <c r="V40" s="7">
        <f t="shared" si="9"/>
        <v>29.125</v>
      </c>
    </row>
    <row r="41" spans="1:22" ht="13.5" x14ac:dyDescent="0.25">
      <c r="A41" s="3">
        <f>RSI!A41</f>
        <v>42366</v>
      </c>
      <c r="B41" s="2">
        <f>RSI!B41</f>
        <v>1.3031999999999999</v>
      </c>
      <c r="C41" s="2">
        <f>RSI!I41</f>
        <v>33.96096932482331</v>
      </c>
      <c r="D41" s="2">
        <f>MACD!E41</f>
        <v>-1.4767226613189077E-2</v>
      </c>
      <c r="E41" s="2">
        <f>MACD!F41</f>
        <v>-2.5717999277794883E-3</v>
      </c>
      <c r="F41" s="2">
        <f>'Moving Avg'!D41</f>
        <v>1.2917999999999998</v>
      </c>
      <c r="G41" s="2">
        <f>'Moving Avg'!F41</f>
        <v>1.3120850000000002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  <c r="M41" s="7">
        <f t="shared" si="0"/>
        <v>25</v>
      </c>
      <c r="N41" s="7">
        <f t="shared" si="1"/>
        <v>45</v>
      </c>
      <c r="O41" s="7">
        <f t="shared" si="2"/>
        <v>50</v>
      </c>
      <c r="P41" s="7">
        <f t="shared" si="3"/>
        <v>0</v>
      </c>
      <c r="Q41" s="8">
        <f t="shared" si="4"/>
        <v>32</v>
      </c>
      <c r="R41" s="8">
        <f t="shared" si="5"/>
        <v>31.5</v>
      </c>
      <c r="S41" s="8">
        <f t="shared" si="6"/>
        <v>23</v>
      </c>
      <c r="T41" s="8">
        <f t="shared" si="7"/>
        <v>30</v>
      </c>
      <c r="U41" s="7">
        <f t="shared" si="8"/>
        <v>28.833333333333332</v>
      </c>
      <c r="V41" s="7">
        <f t="shared" si="9"/>
        <v>29.125</v>
      </c>
    </row>
    <row r="42" spans="1:22" ht="13.5" x14ac:dyDescent="0.25">
      <c r="A42" s="3">
        <f>RSI!A42</f>
        <v>42367</v>
      </c>
      <c r="B42" s="2">
        <f>RSI!B42</f>
        <v>1.3031999999999999</v>
      </c>
      <c r="C42" s="2">
        <f>RSI!I42</f>
        <v>33.96096932482331</v>
      </c>
      <c r="D42" s="2">
        <f>MACD!E42</f>
        <v>-1.5361730186423062E-2</v>
      </c>
      <c r="E42" s="2">
        <f>MACD!F42</f>
        <v>-5.1297859795082033E-3</v>
      </c>
      <c r="F42" s="2">
        <f>'Moving Avg'!D42</f>
        <v>1.2938800000000001</v>
      </c>
      <c r="G42" s="2">
        <f>'Moving Avg'!F42</f>
        <v>1.3087249999999999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BEARISH DIVERGENCE</v>
      </c>
      <c r="M42" s="7">
        <f t="shared" si="0"/>
        <v>25</v>
      </c>
      <c r="N42" s="7">
        <f t="shared" si="1"/>
        <v>45</v>
      </c>
      <c r="O42" s="7">
        <f t="shared" si="2"/>
        <v>50</v>
      </c>
      <c r="P42" s="7">
        <f t="shared" si="3"/>
        <v>0</v>
      </c>
      <c r="Q42" s="8">
        <f t="shared" si="4"/>
        <v>32</v>
      </c>
      <c r="R42" s="8">
        <f t="shared" si="5"/>
        <v>31.5</v>
      </c>
      <c r="S42" s="8">
        <f t="shared" si="6"/>
        <v>23</v>
      </c>
      <c r="T42" s="8">
        <f t="shared" si="7"/>
        <v>30</v>
      </c>
      <c r="U42" s="7">
        <f t="shared" si="8"/>
        <v>28.833333333333332</v>
      </c>
      <c r="V42" s="7">
        <f t="shared" si="9"/>
        <v>29.125</v>
      </c>
    </row>
    <row r="43" spans="1:22" ht="13.5" x14ac:dyDescent="0.25">
      <c r="A43" s="3">
        <f>RSI!A43</f>
        <v>42368</v>
      </c>
      <c r="B43" s="2">
        <f>RSI!B43</f>
        <v>1.2695000000000001</v>
      </c>
      <c r="C43" s="2">
        <f>RSI!I43</f>
        <v>29.020328321127622</v>
      </c>
      <c r="D43" s="2">
        <f>MACD!E43</f>
        <v>-1.6593757428285283E-2</v>
      </c>
      <c r="E43" s="2">
        <f>MACD!F43</f>
        <v>-7.4225802692636199E-3</v>
      </c>
      <c r="F43" s="2">
        <f>'Moving Avg'!D43</f>
        <v>1.2892199999999998</v>
      </c>
      <c r="G43" s="2">
        <f>'Moving Avg'!F43</f>
        <v>1.3036800000000002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CONFIRMED BEARISH</v>
      </c>
      <c r="M43" s="7">
        <f t="shared" si="0"/>
        <v>50</v>
      </c>
      <c r="N43" s="7">
        <f t="shared" si="1"/>
        <v>45</v>
      </c>
      <c r="O43" s="7">
        <f t="shared" si="2"/>
        <v>50</v>
      </c>
      <c r="P43" s="7">
        <f t="shared" si="3"/>
        <v>0</v>
      </c>
      <c r="Q43" s="8">
        <f t="shared" si="4"/>
        <v>40.75</v>
      </c>
      <c r="R43" s="8">
        <f t="shared" si="5"/>
        <v>36.5</v>
      </c>
      <c r="S43" s="8">
        <f t="shared" si="6"/>
        <v>26.75</v>
      </c>
      <c r="T43" s="8">
        <f t="shared" si="7"/>
        <v>36.25</v>
      </c>
      <c r="U43" s="7">
        <f t="shared" si="8"/>
        <v>34.666666666666664</v>
      </c>
      <c r="V43" s="7">
        <f t="shared" si="9"/>
        <v>35.0625</v>
      </c>
    </row>
    <row r="44" spans="1:22" ht="13.5" x14ac:dyDescent="0.25">
      <c r="A44" s="3">
        <f>RSI!A44</f>
        <v>42369</v>
      </c>
      <c r="B44" s="2">
        <f>RSI!B44</f>
        <v>1.3393999999999999</v>
      </c>
      <c r="C44" s="2">
        <f>RSI!I44</f>
        <v>46.42897875351008</v>
      </c>
      <c r="D44" s="2">
        <f>MACD!E44</f>
        <v>-2.7451399769593099E-2</v>
      </c>
      <c r="E44" s="2">
        <f>MACD!F44</f>
        <v>-1.1428344169329516E-2</v>
      </c>
      <c r="F44" s="2">
        <f>'Moving Avg'!D44</f>
        <v>1.3036999999999999</v>
      </c>
      <c r="G44" s="2">
        <f>'Moving Avg'!F44</f>
        <v>1.3021300000000002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25</v>
      </c>
      <c r="N44" s="7">
        <f t="shared" si="1"/>
        <v>45</v>
      </c>
      <c r="O44" s="7">
        <f t="shared" si="2"/>
        <v>50</v>
      </c>
      <c r="P44" s="7">
        <f t="shared" si="3"/>
        <v>100</v>
      </c>
      <c r="Q44" s="8">
        <f t="shared" si="4"/>
        <v>47</v>
      </c>
      <c r="R44" s="8">
        <f t="shared" si="5"/>
        <v>56.5</v>
      </c>
      <c r="S44" s="8">
        <f t="shared" si="6"/>
        <v>68</v>
      </c>
      <c r="T44" s="8">
        <f t="shared" si="7"/>
        <v>55</v>
      </c>
      <c r="U44" s="7">
        <f t="shared" si="8"/>
        <v>57.166666666666664</v>
      </c>
      <c r="V44" s="7">
        <f t="shared" si="9"/>
        <v>56.625</v>
      </c>
    </row>
    <row r="45" spans="1:22" ht="13.5" x14ac:dyDescent="0.25">
      <c r="A45" s="3">
        <f>RSI!A45</f>
        <v>42373</v>
      </c>
      <c r="B45" s="2">
        <f>RSI!B45</f>
        <v>1.4195</v>
      </c>
      <c r="C45" s="2">
        <f>RSI!I45</f>
        <v>58.876023361992431</v>
      </c>
      <c r="D45" s="2">
        <f>MACD!E45</f>
        <v>-3.6923325823100761E-2</v>
      </c>
      <c r="E45" s="2">
        <f>MACD!F45</f>
        <v>-1.6527340500083768E-2</v>
      </c>
      <c r="F45" s="2">
        <f>'Moving Avg'!D45</f>
        <v>1.3269599999999999</v>
      </c>
      <c r="G45" s="2">
        <f>'Moving Avg'!F45</f>
        <v>1.3051050000000002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100</v>
      </c>
      <c r="O45" s="7">
        <f t="shared" si="2"/>
        <v>50</v>
      </c>
      <c r="P45" s="7">
        <f t="shared" si="3"/>
        <v>100</v>
      </c>
      <c r="Q45" s="8">
        <f t="shared" si="4"/>
        <v>66.25</v>
      </c>
      <c r="R45" s="8">
        <f t="shared" si="5"/>
        <v>67.5</v>
      </c>
      <c r="S45" s="8">
        <f t="shared" si="6"/>
        <v>76.25</v>
      </c>
      <c r="T45" s="8">
        <f t="shared" si="7"/>
        <v>68.75</v>
      </c>
      <c r="U45" s="7">
        <f t="shared" si="8"/>
        <v>70</v>
      </c>
      <c r="V45" s="7">
        <f t="shared" si="9"/>
        <v>69.6875</v>
      </c>
    </row>
    <row r="46" spans="1:22" ht="13.5" x14ac:dyDescent="0.25">
      <c r="A46" s="3">
        <f>RSI!A46</f>
        <v>42374</v>
      </c>
      <c r="B46" s="2">
        <f>RSI!B46</f>
        <v>1.5023</v>
      </c>
      <c r="C46" s="2">
        <f>RSI!I46</f>
        <v>67.327014472542331</v>
      </c>
      <c r="D46" s="2">
        <f>MACD!E46</f>
        <v>-5.187115021461719E-2</v>
      </c>
      <c r="E46" s="2">
        <f>MACD!F46</f>
        <v>-2.3596102442990454E-2</v>
      </c>
      <c r="F46" s="2">
        <f>'Moving Avg'!D46</f>
        <v>1.3667799999999999</v>
      </c>
      <c r="G46" s="2">
        <f>'Moving Avg'!F46</f>
        <v>1.3141550000000002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100</v>
      </c>
      <c r="O46" s="7">
        <f t="shared" si="2"/>
        <v>50</v>
      </c>
      <c r="P46" s="7">
        <f t="shared" si="3"/>
        <v>100</v>
      </c>
      <c r="Q46" s="8">
        <f t="shared" si="4"/>
        <v>66.25</v>
      </c>
      <c r="R46" s="8">
        <f t="shared" si="5"/>
        <v>67.5</v>
      </c>
      <c r="S46" s="8">
        <f t="shared" si="6"/>
        <v>76.25</v>
      </c>
      <c r="T46" s="8">
        <f t="shared" si="7"/>
        <v>68.75</v>
      </c>
      <c r="U46" s="7">
        <f t="shared" si="8"/>
        <v>70</v>
      </c>
      <c r="V46" s="7">
        <f t="shared" si="9"/>
        <v>69.6875</v>
      </c>
    </row>
    <row r="47" spans="1:22" ht="13.5" x14ac:dyDescent="0.25">
      <c r="A47" s="3">
        <f>RSI!A47</f>
        <v>42375</v>
      </c>
      <c r="B47" s="2">
        <f>RSI!B47</f>
        <v>1.5023</v>
      </c>
      <c r="C47" s="2">
        <f>RSI!I47</f>
        <v>67.327014472542345</v>
      </c>
      <c r="D47" s="2">
        <f>MACD!E47</f>
        <v>-6.5378748809513443E-2</v>
      </c>
      <c r="E47" s="2">
        <f>MACD!F47</f>
        <v>-3.1952631716295053E-2</v>
      </c>
      <c r="F47" s="2">
        <f>'Moving Avg'!D47</f>
        <v>1.4066000000000001</v>
      </c>
      <c r="G47" s="2">
        <f>'Moving Avg'!F47</f>
        <v>1.3235949999999999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25</v>
      </c>
      <c r="N47" s="7">
        <f t="shared" si="1"/>
        <v>100</v>
      </c>
      <c r="O47" s="7">
        <f t="shared" si="2"/>
        <v>50</v>
      </c>
      <c r="P47" s="7">
        <f t="shared" si="3"/>
        <v>100</v>
      </c>
      <c r="Q47" s="8">
        <f t="shared" si="4"/>
        <v>66.25</v>
      </c>
      <c r="R47" s="8">
        <f t="shared" si="5"/>
        <v>67.5</v>
      </c>
      <c r="S47" s="8">
        <f t="shared" si="6"/>
        <v>76.25</v>
      </c>
      <c r="T47" s="8">
        <f t="shared" si="7"/>
        <v>68.75</v>
      </c>
      <c r="U47" s="7">
        <f t="shared" si="8"/>
        <v>70</v>
      </c>
      <c r="V47" s="7">
        <f t="shared" si="9"/>
        <v>69.6875</v>
      </c>
    </row>
    <row r="48" spans="1:22" ht="13.5" x14ac:dyDescent="0.25">
      <c r="A48" s="3">
        <f>RSI!A48</f>
        <v>42376</v>
      </c>
      <c r="B48" s="2">
        <f>RSI!B48</f>
        <v>1.5409999999999999</v>
      </c>
      <c r="C48" s="2">
        <f>RSI!I48</f>
        <v>70.601802807702668</v>
      </c>
      <c r="D48" s="2">
        <f>MACD!E48</f>
        <v>-8.0470699289166836E-2</v>
      </c>
      <c r="E48" s="2">
        <f>MACD!F48</f>
        <v>-4.1656245230869415E-2</v>
      </c>
      <c r="F48" s="2">
        <f>'Moving Avg'!D48</f>
        <v>1.4608999999999999</v>
      </c>
      <c r="G48" s="2">
        <f>'Moving Avg'!F48</f>
        <v>1.33497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0</v>
      </c>
      <c r="N48" s="7">
        <f t="shared" si="1"/>
        <v>100</v>
      </c>
      <c r="O48" s="7">
        <f t="shared" si="2"/>
        <v>50</v>
      </c>
      <c r="P48" s="7">
        <f t="shared" si="3"/>
        <v>100</v>
      </c>
      <c r="Q48" s="8">
        <f t="shared" si="4"/>
        <v>57.5</v>
      </c>
      <c r="R48" s="8">
        <f t="shared" si="5"/>
        <v>62.5</v>
      </c>
      <c r="S48" s="8">
        <f t="shared" si="6"/>
        <v>72.5</v>
      </c>
      <c r="T48" s="8">
        <f t="shared" si="7"/>
        <v>62.5</v>
      </c>
      <c r="U48" s="7">
        <f t="shared" si="8"/>
        <v>64.166666666666671</v>
      </c>
      <c r="V48" s="7">
        <f t="shared" si="9"/>
        <v>63.75</v>
      </c>
    </row>
    <row r="49" spans="1:22" ht="13.5" x14ac:dyDescent="0.25">
      <c r="A49" s="3">
        <f>RSI!A49</f>
        <v>42377</v>
      </c>
      <c r="B49" s="2">
        <f>RSI!B49</f>
        <v>1.5409999999999999</v>
      </c>
      <c r="C49" s="2">
        <f>RSI!I49</f>
        <v>70.601802807702654</v>
      </c>
      <c r="D49" s="2">
        <f>MACD!E49</f>
        <v>-9.8175552806967215E-2</v>
      </c>
      <c r="E49" s="2">
        <f>MACD!F49</f>
        <v>-5.2960106746088975E-2</v>
      </c>
      <c r="F49" s="2">
        <f>'Moving Avg'!D49</f>
        <v>1.50122</v>
      </c>
      <c r="G49" s="2">
        <f>'Moving Avg'!F49</f>
        <v>1.348285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0</v>
      </c>
      <c r="N49" s="7">
        <f t="shared" si="1"/>
        <v>100</v>
      </c>
      <c r="O49" s="7">
        <f t="shared" si="2"/>
        <v>50</v>
      </c>
      <c r="P49" s="7">
        <f t="shared" si="3"/>
        <v>100</v>
      </c>
      <c r="Q49" s="8">
        <f t="shared" si="4"/>
        <v>57.5</v>
      </c>
      <c r="R49" s="8">
        <f t="shared" si="5"/>
        <v>62.5</v>
      </c>
      <c r="S49" s="8">
        <f t="shared" si="6"/>
        <v>72.5</v>
      </c>
      <c r="T49" s="8">
        <f t="shared" si="7"/>
        <v>62.5</v>
      </c>
      <c r="U49" s="7">
        <f t="shared" si="8"/>
        <v>64.166666666666671</v>
      </c>
      <c r="V49" s="7">
        <f t="shared" si="9"/>
        <v>63.75</v>
      </c>
    </row>
    <row r="50" spans="1:22" ht="13.5" x14ac:dyDescent="0.25">
      <c r="A50" s="3">
        <f>RSI!A50</f>
        <v>42380</v>
      </c>
      <c r="B50" s="2">
        <f>RSI!B50</f>
        <v>1.5436000000000001</v>
      </c>
      <c r="C50" s="2">
        <f>RSI!I50</f>
        <v>70.829610503916015</v>
      </c>
      <c r="D50" s="2">
        <f>MACD!E50</f>
        <v>-0.10867393601542119</v>
      </c>
      <c r="E50" s="2">
        <f>MACD!F50</f>
        <v>-6.4102872599955424E-2</v>
      </c>
      <c r="F50" s="2">
        <f>'Moving Avg'!D50</f>
        <v>1.5260400000000001</v>
      </c>
      <c r="G50" s="2">
        <f>'Moving Avg'!F50</f>
        <v>1.3596600000000001</v>
      </c>
      <c r="H50" s="2">
        <f>'Moving Avg'!G50</f>
        <v>1.4301224489795916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0</v>
      </c>
      <c r="N50" s="7">
        <f t="shared" si="1"/>
        <v>100</v>
      </c>
      <c r="O50" s="7">
        <f t="shared" si="2"/>
        <v>50</v>
      </c>
      <c r="P50" s="7">
        <f t="shared" si="3"/>
        <v>100</v>
      </c>
      <c r="Q50" s="8">
        <f t="shared" si="4"/>
        <v>57.5</v>
      </c>
      <c r="R50" s="8">
        <f t="shared" si="5"/>
        <v>62.5</v>
      </c>
      <c r="S50" s="8">
        <f t="shared" si="6"/>
        <v>72.5</v>
      </c>
      <c r="T50" s="8">
        <f t="shared" si="7"/>
        <v>62.5</v>
      </c>
      <c r="U50" s="7">
        <f t="shared" si="8"/>
        <v>64.166666666666671</v>
      </c>
      <c r="V50" s="7">
        <f t="shared" si="9"/>
        <v>63.75</v>
      </c>
    </row>
    <row r="51" spans="1:22" ht="13.5" x14ac:dyDescent="0.25">
      <c r="A51" s="3">
        <f>RSI!A51</f>
        <v>42381</v>
      </c>
      <c r="B51" s="2">
        <f>RSI!B51</f>
        <v>1.5771999999999999</v>
      </c>
      <c r="C51" s="2">
        <f>RSI!I51</f>
        <v>73.669240130739439</v>
      </c>
      <c r="D51" s="2">
        <f>MACD!E51</f>
        <v>-0.12088920564010253</v>
      </c>
      <c r="E51" s="2">
        <f>MACD!F51</f>
        <v>-7.5460139207984847E-2</v>
      </c>
      <c r="F51" s="2">
        <f>'Moving Avg'!D51</f>
        <v>1.5410200000000001</v>
      </c>
      <c r="G51" s="2">
        <f>'Moving Avg'!F51</f>
        <v>1.3727150000000001</v>
      </c>
      <c r="H51" s="2">
        <f>'Moving Avg'!G51</f>
        <v>1.4330639999999999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0</v>
      </c>
      <c r="N51" s="7">
        <f t="shared" si="1"/>
        <v>100</v>
      </c>
      <c r="O51" s="7">
        <f t="shared" si="2"/>
        <v>50</v>
      </c>
      <c r="P51" s="7">
        <f t="shared" si="3"/>
        <v>100</v>
      </c>
      <c r="Q51" s="8">
        <f t="shared" si="4"/>
        <v>57.5</v>
      </c>
      <c r="R51" s="8">
        <f t="shared" si="5"/>
        <v>62.5</v>
      </c>
      <c r="S51" s="8">
        <f t="shared" si="6"/>
        <v>72.5</v>
      </c>
      <c r="T51" s="8">
        <f t="shared" si="7"/>
        <v>62.5</v>
      </c>
      <c r="U51" s="7">
        <f t="shared" si="8"/>
        <v>64.166666666666671</v>
      </c>
      <c r="V51" s="7">
        <f t="shared" si="9"/>
        <v>63.75</v>
      </c>
    </row>
    <row r="52" spans="1:22" ht="13.5" x14ac:dyDescent="0.25">
      <c r="A52" s="3">
        <f>RSI!A52</f>
        <v>42382</v>
      </c>
      <c r="B52" s="2">
        <f>RSI!B52</f>
        <v>1.5771999999999999</v>
      </c>
      <c r="C52" s="2">
        <f>RSI!I52</f>
        <v>73.669240130739439</v>
      </c>
      <c r="D52" s="2">
        <f>MACD!E52</f>
        <v>-0.13220442593704518</v>
      </c>
      <c r="E52" s="2">
        <f>MACD!F52</f>
        <v>-8.6808996553796924E-2</v>
      </c>
      <c r="F52" s="2">
        <f>'Moving Avg'!D52</f>
        <v>1.5559999999999998</v>
      </c>
      <c r="G52" s="2">
        <f>'Moving Avg'!F52</f>
        <v>1.3857700000000004</v>
      </c>
      <c r="H52" s="2">
        <f>'Moving Avg'!G52</f>
        <v>1.4304779999999999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0</v>
      </c>
      <c r="N52" s="7">
        <f t="shared" si="1"/>
        <v>100</v>
      </c>
      <c r="O52" s="7">
        <f t="shared" si="2"/>
        <v>50</v>
      </c>
      <c r="P52" s="7">
        <f t="shared" si="3"/>
        <v>100</v>
      </c>
      <c r="Q52" s="8">
        <f t="shared" si="4"/>
        <v>57.5</v>
      </c>
      <c r="R52" s="8">
        <f t="shared" si="5"/>
        <v>62.5</v>
      </c>
      <c r="S52" s="8">
        <f t="shared" si="6"/>
        <v>72.5</v>
      </c>
      <c r="T52" s="8">
        <f t="shared" si="7"/>
        <v>62.5</v>
      </c>
      <c r="U52" s="7">
        <f t="shared" si="8"/>
        <v>64.166666666666671</v>
      </c>
      <c r="V52" s="7">
        <f t="shared" si="9"/>
        <v>63.75</v>
      </c>
    </row>
    <row r="53" spans="1:22" ht="13.5" x14ac:dyDescent="0.25">
      <c r="A53" s="3">
        <f>RSI!A53</f>
        <v>42384</v>
      </c>
      <c r="B53" s="2">
        <f>RSI!B53</f>
        <v>1.5462</v>
      </c>
      <c r="C53" s="2">
        <f>RSI!I53</f>
        <v>66.719565632395671</v>
      </c>
      <c r="D53" s="2">
        <f>MACD!E53</f>
        <v>-0.14557385009063806</v>
      </c>
      <c r="E53" s="2">
        <f>MACD!F53</f>
        <v>-9.8561967261165145E-2</v>
      </c>
      <c r="F53" s="2">
        <f>'Moving Avg'!D53</f>
        <v>1.5570399999999998</v>
      </c>
      <c r="G53" s="2">
        <f>'Moving Avg'!F53</f>
        <v>1.3984400000000003</v>
      </c>
      <c r="H53" s="2">
        <f>'Moving Avg'!G53</f>
        <v>1.4272719999999999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BEARISH DIVERGENCE</v>
      </c>
      <c r="M53" s="7">
        <f t="shared" si="0"/>
        <v>25</v>
      </c>
      <c r="N53" s="7">
        <f t="shared" si="1"/>
        <v>100</v>
      </c>
      <c r="O53" s="7">
        <f t="shared" si="2"/>
        <v>50</v>
      </c>
      <c r="P53" s="7">
        <f t="shared" si="3"/>
        <v>0</v>
      </c>
      <c r="Q53" s="8">
        <f t="shared" si="4"/>
        <v>51.25</v>
      </c>
      <c r="R53" s="8">
        <f t="shared" si="5"/>
        <v>42.5</v>
      </c>
      <c r="S53" s="8">
        <f t="shared" si="6"/>
        <v>31.25</v>
      </c>
      <c r="T53" s="8">
        <f t="shared" si="7"/>
        <v>43.75</v>
      </c>
      <c r="U53" s="7">
        <f t="shared" si="8"/>
        <v>41.666666666666664</v>
      </c>
      <c r="V53" s="7">
        <f t="shared" si="9"/>
        <v>42.1875</v>
      </c>
    </row>
    <row r="54" spans="1:22" ht="13.5" x14ac:dyDescent="0.25">
      <c r="A54" s="3">
        <f>RSI!A54</f>
        <v>42387</v>
      </c>
      <c r="B54" s="2">
        <f>RSI!B54</f>
        <v>1.5513999999999999</v>
      </c>
      <c r="C54" s="2">
        <f>RSI!I54</f>
        <v>67.277206985286824</v>
      </c>
      <c r="D54" s="2">
        <f>MACD!E54</f>
        <v>-0.14717412428401544</v>
      </c>
      <c r="E54" s="2">
        <f>MACD!F54</f>
        <v>-0.10828439866573521</v>
      </c>
      <c r="F54" s="2">
        <f>'Moving Avg'!D54</f>
        <v>1.5591200000000001</v>
      </c>
      <c r="G54" s="2">
        <f>'Moving Avg'!F54</f>
        <v>1.4130500000000004</v>
      </c>
      <c r="H54" s="2">
        <f>'Moving Avg'!G54</f>
        <v>1.4246859999999999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BEARISH DIVERGENCE</v>
      </c>
      <c r="M54" s="7">
        <f t="shared" si="0"/>
        <v>25</v>
      </c>
      <c r="N54" s="7">
        <f t="shared" si="1"/>
        <v>100</v>
      </c>
      <c r="O54" s="7">
        <f t="shared" si="2"/>
        <v>50</v>
      </c>
      <c r="P54" s="7">
        <f t="shared" si="3"/>
        <v>0</v>
      </c>
      <c r="Q54" s="8">
        <f t="shared" si="4"/>
        <v>51.25</v>
      </c>
      <c r="R54" s="8">
        <f t="shared" si="5"/>
        <v>42.5</v>
      </c>
      <c r="S54" s="8">
        <f t="shared" si="6"/>
        <v>31.25</v>
      </c>
      <c r="T54" s="8">
        <f t="shared" si="7"/>
        <v>43.75</v>
      </c>
      <c r="U54" s="7">
        <f t="shared" si="8"/>
        <v>41.666666666666664</v>
      </c>
      <c r="V54" s="7">
        <f t="shared" si="9"/>
        <v>42.1875</v>
      </c>
    </row>
    <row r="55" spans="1:22" ht="13.5" x14ac:dyDescent="0.25">
      <c r="A55" s="3">
        <f>RSI!A55</f>
        <v>42388</v>
      </c>
      <c r="B55" s="2">
        <f>RSI!B55</f>
        <v>1.5436000000000001</v>
      </c>
      <c r="C55" s="2">
        <f>RSI!I55</f>
        <v>65.504197499806565</v>
      </c>
      <c r="D55" s="2">
        <f>MACD!E55</f>
        <v>-0.13626580207900907</v>
      </c>
      <c r="E55" s="2">
        <f>MACD!F55</f>
        <v>-0.11388067934839</v>
      </c>
      <c r="F55" s="2">
        <f>'Moving Avg'!D55</f>
        <v>1.5591200000000001</v>
      </c>
      <c r="G55" s="2">
        <f>'Moving Avg'!F55</f>
        <v>1.4254600000000004</v>
      </c>
      <c r="H55" s="2">
        <f>'Moving Avg'!G55</f>
        <v>1.4218419999999994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NEUTRAL</v>
      </c>
      <c r="M55" s="7">
        <f t="shared" si="0"/>
        <v>25</v>
      </c>
      <c r="N55" s="7">
        <f t="shared" si="1"/>
        <v>100</v>
      </c>
      <c r="O55" s="7">
        <f t="shared" si="2"/>
        <v>50</v>
      </c>
      <c r="P55" s="7">
        <f t="shared" si="3"/>
        <v>0</v>
      </c>
      <c r="Q55" s="8">
        <f t="shared" si="4"/>
        <v>51.25</v>
      </c>
      <c r="R55" s="8">
        <f t="shared" si="5"/>
        <v>42.5</v>
      </c>
      <c r="S55" s="8">
        <f t="shared" si="6"/>
        <v>31.25</v>
      </c>
      <c r="T55" s="8">
        <f t="shared" si="7"/>
        <v>43.75</v>
      </c>
      <c r="U55" s="7">
        <f t="shared" si="8"/>
        <v>41.666666666666664</v>
      </c>
      <c r="V55" s="7">
        <f t="shared" si="9"/>
        <v>42.1875</v>
      </c>
    </row>
    <row r="56" spans="1:22" ht="13.5" x14ac:dyDescent="0.25">
      <c r="A56" s="3">
        <f>RSI!A56</f>
        <v>42389</v>
      </c>
      <c r="B56" s="2">
        <f>RSI!B56</f>
        <v>1.5385</v>
      </c>
      <c r="C56" s="2">
        <f>RSI!I56</f>
        <v>64.310794197421103</v>
      </c>
      <c r="D56" s="2">
        <f>MACD!E56</f>
        <v>-0.11446451485766218</v>
      </c>
      <c r="E56" s="2">
        <f>MACD!F56</f>
        <v>-0.11399744645024443</v>
      </c>
      <c r="F56" s="2">
        <f>'Moving Avg'!D56</f>
        <v>1.5513800000000002</v>
      </c>
      <c r="G56" s="2">
        <f>'Moving Avg'!F56</f>
        <v>1.4377450000000001</v>
      </c>
      <c r="H56" s="2">
        <f>'Moving Avg'!G56</f>
        <v>1.4198779999999993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0</v>
      </c>
      <c r="Q56" s="8">
        <f t="shared" si="4"/>
        <v>32</v>
      </c>
      <c r="R56" s="8">
        <f t="shared" si="5"/>
        <v>31.5</v>
      </c>
      <c r="S56" s="8">
        <f t="shared" si="6"/>
        <v>23</v>
      </c>
      <c r="T56" s="8">
        <f t="shared" si="7"/>
        <v>30</v>
      </c>
      <c r="U56" s="7">
        <f t="shared" si="8"/>
        <v>28.833333333333332</v>
      </c>
      <c r="V56" s="7">
        <f t="shared" si="9"/>
        <v>29.125</v>
      </c>
    </row>
    <row r="57" spans="1:22" ht="13.5" x14ac:dyDescent="0.25">
      <c r="A57" s="3">
        <f>RSI!A57</f>
        <v>42390</v>
      </c>
      <c r="B57" s="2">
        <f>RSI!B57</f>
        <v>1.5385</v>
      </c>
      <c r="C57" s="2">
        <f>RSI!I57</f>
        <v>64.310794197421103</v>
      </c>
      <c r="D57" s="2">
        <f>MACD!E57</f>
        <v>-9.6491830967915471E-2</v>
      </c>
      <c r="E57" s="2">
        <f>MACD!F57</f>
        <v>-0.11049632335377864</v>
      </c>
      <c r="F57" s="2">
        <f>'Moving Avg'!D57</f>
        <v>1.5436399999999999</v>
      </c>
      <c r="G57" s="2">
        <f>'Moving Avg'!F57</f>
        <v>1.4500300000000002</v>
      </c>
      <c r="H57" s="2">
        <f>'Moving Avg'!G57</f>
        <v>1.4179139999999995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CONFIRMED BEARISH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0</v>
      </c>
      <c r="Q57" s="8">
        <f t="shared" si="4"/>
        <v>16.25</v>
      </c>
      <c r="R57" s="8">
        <f t="shared" si="5"/>
        <v>22.5</v>
      </c>
      <c r="S57" s="8">
        <f t="shared" si="6"/>
        <v>16.25</v>
      </c>
      <c r="T57" s="8">
        <f t="shared" si="7"/>
        <v>18.75</v>
      </c>
      <c r="U57" s="7">
        <f t="shared" si="8"/>
        <v>18.333333333333332</v>
      </c>
      <c r="V57" s="7">
        <f t="shared" si="9"/>
        <v>18.4375</v>
      </c>
    </row>
    <row r="58" spans="1:22" ht="13.5" x14ac:dyDescent="0.25">
      <c r="A58" s="3">
        <f>RSI!A58</f>
        <v>42391</v>
      </c>
      <c r="B58" s="2">
        <f>RSI!B58</f>
        <v>1.5255000000000001</v>
      </c>
      <c r="C58" s="2">
        <f>RSI!I58</f>
        <v>61.024080375375725</v>
      </c>
      <c r="D58" s="2">
        <f>MACD!E58</f>
        <v>-7.4806772866627513E-2</v>
      </c>
      <c r="E58" s="2">
        <f>MACD!F58</f>
        <v>-0.10335841325634842</v>
      </c>
      <c r="F58" s="2">
        <f>'Moving Avg'!D58</f>
        <v>1.5394999999999999</v>
      </c>
      <c r="G58" s="2">
        <f>'Moving Avg'!F58</f>
        <v>1.4616650000000002</v>
      </c>
      <c r="H58" s="2">
        <f>'Moving Avg'!G58</f>
        <v>1.4166199999999991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0</v>
      </c>
      <c r="Q58" s="8">
        <f t="shared" si="4"/>
        <v>16.25</v>
      </c>
      <c r="R58" s="8">
        <f t="shared" si="5"/>
        <v>22.5</v>
      </c>
      <c r="S58" s="8">
        <f t="shared" si="6"/>
        <v>16.25</v>
      </c>
      <c r="T58" s="8">
        <f t="shared" si="7"/>
        <v>18.75</v>
      </c>
      <c r="U58" s="7">
        <f t="shared" si="8"/>
        <v>18.333333333333332</v>
      </c>
      <c r="V58" s="7">
        <f t="shared" si="9"/>
        <v>18.4375</v>
      </c>
    </row>
    <row r="59" spans="1:22" ht="13.5" x14ac:dyDescent="0.25">
      <c r="A59" s="3">
        <f>RSI!A59</f>
        <v>42394</v>
      </c>
      <c r="B59" s="2">
        <f>RSI!B59</f>
        <v>1.5255000000000001</v>
      </c>
      <c r="C59" s="2">
        <f>RSI!I59</f>
        <v>61.024080375375725</v>
      </c>
      <c r="D59" s="2">
        <f>MACD!E59</f>
        <v>-5.6787917968278201E-2</v>
      </c>
      <c r="E59" s="2">
        <f>MACD!F59</f>
        <v>-9.4044314198734394E-2</v>
      </c>
      <c r="F59" s="2">
        <f>'Moving Avg'!D59</f>
        <v>1.5343199999999999</v>
      </c>
      <c r="G59" s="2">
        <f>'Moving Avg'!F59</f>
        <v>1.4745900000000003</v>
      </c>
      <c r="H59" s="2">
        <f>'Moving Avg'!G59</f>
        <v>1.4153779999999991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0</v>
      </c>
      <c r="Q59" s="8">
        <f t="shared" si="4"/>
        <v>16.25</v>
      </c>
      <c r="R59" s="8">
        <f t="shared" si="5"/>
        <v>22.5</v>
      </c>
      <c r="S59" s="8">
        <f t="shared" si="6"/>
        <v>16.25</v>
      </c>
      <c r="T59" s="8">
        <f t="shared" si="7"/>
        <v>18.75</v>
      </c>
      <c r="U59" s="7">
        <f t="shared" si="8"/>
        <v>18.333333333333332</v>
      </c>
      <c r="V59" s="7">
        <f t="shared" si="9"/>
        <v>18.4375</v>
      </c>
    </row>
    <row r="60" spans="1:22" ht="13.5" x14ac:dyDescent="0.25">
      <c r="A60" s="3">
        <f>RSI!A60</f>
        <v>42395</v>
      </c>
      <c r="B60" s="2">
        <f>RSI!B60</f>
        <v>1.5255000000000001</v>
      </c>
      <c r="C60" s="2">
        <f>RSI!I60</f>
        <v>61.024080375375725</v>
      </c>
      <c r="D60" s="2">
        <f>MACD!E60</f>
        <v>-4.1446787572496868E-2</v>
      </c>
      <c r="E60" s="2">
        <f>MACD!F60</f>
        <v>-8.3524808873486886E-2</v>
      </c>
      <c r="F60" s="2">
        <f>'Moving Avg'!D60</f>
        <v>1.5306999999999999</v>
      </c>
      <c r="G60" s="2">
        <f>'Moving Avg'!F60</f>
        <v>1.4857050000000001</v>
      </c>
      <c r="H60" s="2">
        <f>'Moving Avg'!G60</f>
        <v>1.4141879999999991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0</v>
      </c>
      <c r="Q60" s="8">
        <f t="shared" si="4"/>
        <v>16.25</v>
      </c>
      <c r="R60" s="8">
        <f t="shared" si="5"/>
        <v>22.5</v>
      </c>
      <c r="S60" s="8">
        <f t="shared" si="6"/>
        <v>16.25</v>
      </c>
      <c r="T60" s="8">
        <f t="shared" si="7"/>
        <v>18.75</v>
      </c>
      <c r="U60" s="7">
        <f t="shared" si="8"/>
        <v>18.333333333333332</v>
      </c>
      <c r="V60" s="7">
        <f t="shared" si="9"/>
        <v>18.4375</v>
      </c>
    </row>
    <row r="61" spans="1:22" ht="13.5" x14ac:dyDescent="0.25">
      <c r="A61" s="3">
        <f>RSI!A61</f>
        <v>42396</v>
      </c>
      <c r="B61" s="2">
        <f>RSI!B61</f>
        <v>1.4738</v>
      </c>
      <c r="C61" s="2">
        <f>RSI!I61</f>
        <v>48.669315210734737</v>
      </c>
      <c r="D61" s="2">
        <f>MACD!E61</f>
        <v>-1.9749927147625801E-2</v>
      </c>
      <c r="E61" s="2">
        <f>MACD!F61</f>
        <v>-7.0769832528314661E-2</v>
      </c>
      <c r="F61" s="2">
        <f>'Moving Avg'!D61</f>
        <v>1.51776</v>
      </c>
      <c r="G61" s="2">
        <f>'Moving Avg'!F61</f>
        <v>1.4942350000000002</v>
      </c>
      <c r="H61" s="2">
        <f>'Moving Avg'!G61</f>
        <v>1.4128939999999992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0</v>
      </c>
      <c r="Q61" s="8">
        <f t="shared" si="4"/>
        <v>16.25</v>
      </c>
      <c r="R61" s="8">
        <f t="shared" si="5"/>
        <v>22.5</v>
      </c>
      <c r="S61" s="8">
        <f t="shared" si="6"/>
        <v>16.25</v>
      </c>
      <c r="T61" s="8">
        <f t="shared" si="7"/>
        <v>18.75</v>
      </c>
      <c r="U61" s="7">
        <f t="shared" si="8"/>
        <v>18.333333333333332</v>
      </c>
      <c r="V61" s="7">
        <f t="shared" si="9"/>
        <v>18.4375</v>
      </c>
    </row>
    <row r="62" spans="1:22" ht="13.5" x14ac:dyDescent="0.25">
      <c r="A62" s="3">
        <f>RSI!A62</f>
        <v>42397</v>
      </c>
      <c r="B62" s="2">
        <f>RSI!B62</f>
        <v>1.4298999999999999</v>
      </c>
      <c r="C62" s="2">
        <f>RSI!I62</f>
        <v>41.066423666110268</v>
      </c>
      <c r="D62" s="2">
        <f>MACD!E62</f>
        <v>1.9043073977589309E-3</v>
      </c>
      <c r="E62" s="2">
        <f>MACD!F62</f>
        <v>-5.6235004543099945E-2</v>
      </c>
      <c r="F62" s="2">
        <f>'Moving Avg'!D62</f>
        <v>1.49604</v>
      </c>
      <c r="G62" s="2">
        <f>'Moving Avg'!F62</f>
        <v>1.5005700000000002</v>
      </c>
      <c r="H62" s="2">
        <f>'Moving Avg'!G62</f>
        <v>1.4104639999999993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0</v>
      </c>
      <c r="Q62" s="8">
        <f t="shared" si="4"/>
        <v>16.25</v>
      </c>
      <c r="R62" s="8">
        <f t="shared" si="5"/>
        <v>22.5</v>
      </c>
      <c r="S62" s="8">
        <f t="shared" si="6"/>
        <v>16.25</v>
      </c>
      <c r="T62" s="8">
        <f t="shared" si="7"/>
        <v>18.75</v>
      </c>
      <c r="U62" s="7">
        <f t="shared" si="8"/>
        <v>18.333333333333332</v>
      </c>
      <c r="V62" s="7">
        <f t="shared" si="9"/>
        <v>18.4375</v>
      </c>
    </row>
    <row r="63" spans="1:22" ht="13.5" x14ac:dyDescent="0.25">
      <c r="A63" s="3">
        <f>RSI!A63</f>
        <v>42398</v>
      </c>
      <c r="B63" s="2">
        <f>RSI!B63</f>
        <v>1.5152000000000001</v>
      </c>
      <c r="C63" s="2">
        <f>RSI!I63</f>
        <v>55.584959388976173</v>
      </c>
      <c r="D63" s="2">
        <f>MACD!E63</f>
        <v>9.4390574558493867E-3</v>
      </c>
      <c r="E63" s="2">
        <f>MACD!F63</f>
        <v>-4.3100192143310082E-2</v>
      </c>
      <c r="F63" s="2">
        <f>'Moving Avg'!D63</f>
        <v>1.4939800000000001</v>
      </c>
      <c r="G63" s="2">
        <f>'Moving Avg'!F63</f>
        <v>1.5128550000000001</v>
      </c>
      <c r="H63" s="2">
        <f>'Moving Avg'!G63</f>
        <v>1.4106719999999995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33</v>
      </c>
      <c r="Q63" s="8">
        <f t="shared" si="4"/>
        <v>21.2</v>
      </c>
      <c r="R63" s="8">
        <f t="shared" si="5"/>
        <v>30.75</v>
      </c>
      <c r="S63" s="8">
        <f t="shared" si="6"/>
        <v>31.1</v>
      </c>
      <c r="T63" s="8">
        <f t="shared" si="7"/>
        <v>27</v>
      </c>
      <c r="U63" s="7">
        <f t="shared" si="8"/>
        <v>27.683333333333337</v>
      </c>
      <c r="V63" s="7">
        <f t="shared" si="9"/>
        <v>27.512500000000003</v>
      </c>
    </row>
    <row r="64" spans="1:22" ht="13.5" x14ac:dyDescent="0.25">
      <c r="A64" s="3">
        <f>RSI!A64</f>
        <v>42401</v>
      </c>
      <c r="B64" s="2">
        <f>RSI!B64</f>
        <v>1.4323999999999999</v>
      </c>
      <c r="C64" s="2">
        <f>RSI!I64</f>
        <v>44.201734385319291</v>
      </c>
      <c r="D64" s="2">
        <f>MACD!E64</f>
        <v>2.252139374118145E-2</v>
      </c>
      <c r="E64" s="2">
        <f>MACD!F64</f>
        <v>-2.997587496641178E-2</v>
      </c>
      <c r="F64" s="2">
        <f>'Moving Avg'!D64</f>
        <v>1.4753599999999998</v>
      </c>
      <c r="G64" s="2">
        <f>'Moving Avg'!F64</f>
        <v>1.5175050000000001</v>
      </c>
      <c r="H64" s="2">
        <f>'Moving Avg'!G64</f>
        <v>1.4095859999999993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  <c r="M64" s="7">
        <f t="shared" si="0"/>
        <v>25</v>
      </c>
      <c r="N64" s="7">
        <f t="shared" si="1"/>
        <v>0</v>
      </c>
      <c r="O64" s="7">
        <f t="shared" si="2"/>
        <v>50</v>
      </c>
      <c r="P64" s="7">
        <f t="shared" si="3"/>
        <v>33</v>
      </c>
      <c r="Q64" s="8">
        <f t="shared" si="4"/>
        <v>21.2</v>
      </c>
      <c r="R64" s="8">
        <f t="shared" si="5"/>
        <v>30.75</v>
      </c>
      <c r="S64" s="8">
        <f t="shared" si="6"/>
        <v>31.1</v>
      </c>
      <c r="T64" s="8">
        <f t="shared" si="7"/>
        <v>27</v>
      </c>
      <c r="U64" s="7">
        <f t="shared" si="8"/>
        <v>27.683333333333337</v>
      </c>
      <c r="V64" s="7">
        <f t="shared" si="9"/>
        <v>27.512500000000003</v>
      </c>
    </row>
    <row r="65" spans="1:22" ht="13.5" x14ac:dyDescent="0.25">
      <c r="A65" s="3">
        <f>RSI!A65</f>
        <v>42402</v>
      </c>
      <c r="B65" s="2">
        <f>RSI!B65</f>
        <v>1.3962000000000001</v>
      </c>
      <c r="C65" s="2">
        <f>RSI!I65</f>
        <v>40.314569431492409</v>
      </c>
      <c r="D65" s="2">
        <f>MACD!E65</f>
        <v>3.5352040189903899E-2</v>
      </c>
      <c r="E65" s="2">
        <f>MACD!F65</f>
        <v>-1.6910291935148647E-2</v>
      </c>
      <c r="F65" s="2">
        <f>'Moving Avg'!D65</f>
        <v>1.4495</v>
      </c>
      <c r="G65" s="2">
        <f>'Moving Avg'!F65</f>
        <v>1.51634</v>
      </c>
      <c r="H65" s="2">
        <f>'Moving Avg'!G65</f>
        <v>1.4086539999999992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33</v>
      </c>
      <c r="Q65" s="8">
        <f t="shared" si="4"/>
        <v>21.2</v>
      </c>
      <c r="R65" s="8">
        <f t="shared" si="5"/>
        <v>30.75</v>
      </c>
      <c r="S65" s="8">
        <f t="shared" si="6"/>
        <v>31.1</v>
      </c>
      <c r="T65" s="8">
        <f t="shared" si="7"/>
        <v>27</v>
      </c>
      <c r="U65" s="7">
        <f t="shared" si="8"/>
        <v>27.683333333333337</v>
      </c>
      <c r="V65" s="7">
        <f t="shared" si="9"/>
        <v>27.512500000000003</v>
      </c>
    </row>
    <row r="66" spans="1:22" ht="13.5" x14ac:dyDescent="0.25">
      <c r="A66" s="3">
        <f>RSI!A66</f>
        <v>42403</v>
      </c>
      <c r="B66" s="2">
        <f>RSI!B66</f>
        <v>1.4323999999999999</v>
      </c>
      <c r="C66" s="2">
        <f>RSI!I66</f>
        <v>45.478127943579885</v>
      </c>
      <c r="D66" s="2">
        <f>MACD!E66</f>
        <v>4.3215343929616346E-2</v>
      </c>
      <c r="E66" s="2">
        <f>MACD!F66</f>
        <v>-4.8851647621956495E-3</v>
      </c>
      <c r="F66" s="2">
        <f>'Moving Avg'!D66</f>
        <v>1.4412199999999999</v>
      </c>
      <c r="G66" s="2">
        <f>'Moving Avg'!F66</f>
        <v>1.5128450000000002</v>
      </c>
      <c r="H66" s="2">
        <f>'Moving Avg'!G66</f>
        <v>1.4088599999999991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33</v>
      </c>
      <c r="Q66" s="8">
        <f t="shared" si="4"/>
        <v>21.2</v>
      </c>
      <c r="R66" s="8">
        <f t="shared" si="5"/>
        <v>30.75</v>
      </c>
      <c r="S66" s="8">
        <f t="shared" si="6"/>
        <v>31.1</v>
      </c>
      <c r="T66" s="8">
        <f t="shared" si="7"/>
        <v>27</v>
      </c>
      <c r="U66" s="7">
        <f t="shared" si="8"/>
        <v>27.683333333333337</v>
      </c>
      <c r="V66" s="7">
        <f t="shared" si="9"/>
        <v>27.512500000000003</v>
      </c>
    </row>
    <row r="67" spans="1:22" ht="13.5" x14ac:dyDescent="0.25">
      <c r="A67" s="3">
        <f>RSI!A67</f>
        <v>42404</v>
      </c>
      <c r="B67" s="2">
        <f>RSI!B67</f>
        <v>1.4350000000000001</v>
      </c>
      <c r="C67" s="2">
        <f>RSI!I67</f>
        <v>45.840541592275251</v>
      </c>
      <c r="D67" s="2">
        <f>MACD!E67</f>
        <v>4.9900093652415434E-2</v>
      </c>
      <c r="E67" s="2">
        <f>MACD!F67</f>
        <v>6.0718869207265673E-3</v>
      </c>
      <c r="F67" s="2">
        <f>'Moving Avg'!D67</f>
        <v>1.44224</v>
      </c>
      <c r="G67" s="2">
        <f>'Moving Avg'!F67</f>
        <v>1.5094800000000002</v>
      </c>
      <c r="H67" s="2">
        <f>'Moving Avg'!G67</f>
        <v>1.4091179999999992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BEARISH DIVERGENCE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16.5</v>
      </c>
      <c r="Q67" s="8">
        <f t="shared" ref="Q67:Q130" si="14">0.35*M67+N67*0.35+O67*0.15+P67*0.15</f>
        <v>18.725000000000001</v>
      </c>
      <c r="R67" s="8">
        <f t="shared" ref="R67:R130" si="15">M67*0.2+N67*0.2+O67*0.35+P67*0.25</f>
        <v>26.625</v>
      </c>
      <c r="S67" s="8">
        <f t="shared" ref="S67:S130" si="16">M67*0.15+N67*0.15+O67*0.25+P67*0.45</f>
        <v>23.675000000000001</v>
      </c>
      <c r="T67" s="8">
        <f t="shared" ref="T67:T130" si="17">0.25*SUM(M67:P67)</f>
        <v>22.875</v>
      </c>
      <c r="U67" s="7">
        <f t="shared" ref="U67:U130" si="18">SUM(Q67:S67)/3</f>
        <v>23.008333333333336</v>
      </c>
      <c r="V67" s="7">
        <f t="shared" ref="V67:V130" si="19">SUM(Q67:T67)/4</f>
        <v>22.975000000000001</v>
      </c>
    </row>
    <row r="68" spans="1:22" ht="13.5" x14ac:dyDescent="0.25">
      <c r="A68" s="3">
        <f>RSI!A68</f>
        <v>42405</v>
      </c>
      <c r="B68" s="2">
        <f>RSI!B68</f>
        <v>1.448</v>
      </c>
      <c r="C68" s="2">
        <f>RSI!I68</f>
        <v>47.712042953107478</v>
      </c>
      <c r="D68" s="2">
        <f>MACD!E68</f>
        <v>5.2785295359424333E-2</v>
      </c>
      <c r="E68" s="2">
        <f>MACD!F68</f>
        <v>1.5414568608466121E-2</v>
      </c>
      <c r="F68" s="2">
        <f>'Moving Avg'!D68</f>
        <v>1.4288000000000001</v>
      </c>
      <c r="G68" s="2">
        <f>'Moving Avg'!F68</f>
        <v>1.5048300000000001</v>
      </c>
      <c r="H68" s="2">
        <f>'Moving Avg'!G68</f>
        <v>1.409635999999999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  <c r="M68" s="7">
        <f t="shared" si="10"/>
        <v>25</v>
      </c>
      <c r="N68" s="7">
        <f t="shared" si="11"/>
        <v>0</v>
      </c>
      <c r="O68" s="7">
        <f t="shared" si="12"/>
        <v>50</v>
      </c>
      <c r="P68" s="7">
        <f t="shared" si="13"/>
        <v>33</v>
      </c>
      <c r="Q68" s="8">
        <f t="shared" si="14"/>
        <v>21.2</v>
      </c>
      <c r="R68" s="8">
        <f t="shared" si="15"/>
        <v>30.75</v>
      </c>
      <c r="S68" s="8">
        <f t="shared" si="16"/>
        <v>31.1</v>
      </c>
      <c r="T68" s="8">
        <f t="shared" si="17"/>
        <v>27</v>
      </c>
      <c r="U68" s="7">
        <f t="shared" si="18"/>
        <v>27.683333333333337</v>
      </c>
      <c r="V68" s="7">
        <f t="shared" si="19"/>
        <v>27.512500000000003</v>
      </c>
    </row>
    <row r="69" spans="1:22" ht="13.5" x14ac:dyDescent="0.25">
      <c r="A69" s="3">
        <f>RSI!A69</f>
        <v>42408</v>
      </c>
      <c r="B69" s="2">
        <f>RSI!B69</f>
        <v>1.4066000000000001</v>
      </c>
      <c r="C69" s="2">
        <f>RSI!I69</f>
        <v>42.656761006474298</v>
      </c>
      <c r="D69" s="2">
        <f>MACD!E69</f>
        <v>5.8394096749708302E-2</v>
      </c>
      <c r="E69" s="2">
        <f>MACD!F69</f>
        <v>2.4010474236714558E-2</v>
      </c>
      <c r="F69" s="2">
        <f>'Moving Avg'!D69</f>
        <v>1.4236400000000002</v>
      </c>
      <c r="G69" s="2">
        <f>'Moving Avg'!F69</f>
        <v>1.4981100000000003</v>
      </c>
      <c r="H69" s="2">
        <f>'Moving Avg'!G69</f>
        <v>1.4093259999999994</v>
      </c>
      <c r="I69" s="2">
        <f>'Moving Avg'!H69</f>
        <v>0</v>
      </c>
      <c r="J69" s="5" t="str">
        <f>OBV!F69</f>
        <v>BULLISH</v>
      </c>
      <c r="K69" s="5" t="str">
        <f>OBV!G69</f>
        <v>WEAK</v>
      </c>
      <c r="L69" s="5" t="str">
        <f>OBV!H69</f>
        <v>BULLISH DIVERGENCE</v>
      </c>
      <c r="M69" s="7">
        <f t="shared" si="10"/>
        <v>25</v>
      </c>
      <c r="N69" s="7">
        <f t="shared" si="11"/>
        <v>0</v>
      </c>
      <c r="O69" s="7">
        <f t="shared" si="12"/>
        <v>50</v>
      </c>
      <c r="P69" s="7">
        <f t="shared" si="13"/>
        <v>50</v>
      </c>
      <c r="Q69" s="8">
        <f t="shared" si="14"/>
        <v>23.75</v>
      </c>
      <c r="R69" s="8">
        <f t="shared" si="15"/>
        <v>35</v>
      </c>
      <c r="S69" s="8">
        <f t="shared" si="16"/>
        <v>38.75</v>
      </c>
      <c r="T69" s="8">
        <f t="shared" si="17"/>
        <v>31.25</v>
      </c>
      <c r="U69" s="7">
        <f t="shared" si="18"/>
        <v>32.5</v>
      </c>
      <c r="V69" s="7">
        <f t="shared" si="19"/>
        <v>32.1875</v>
      </c>
    </row>
    <row r="70" spans="1:22" ht="13.5" x14ac:dyDescent="0.25">
      <c r="A70" s="3">
        <f>RSI!A70</f>
        <v>42409</v>
      </c>
      <c r="B70" s="2">
        <f>RSI!B70</f>
        <v>1.4738</v>
      </c>
      <c r="C70" s="2">
        <f>RSI!I70</f>
        <v>51.617769189019292</v>
      </c>
      <c r="D70" s="2">
        <f>MACD!E70</f>
        <v>5.8500204998509719E-2</v>
      </c>
      <c r="E70" s="2">
        <f>MACD!F70</f>
        <v>3.0908420389073592E-2</v>
      </c>
      <c r="F70" s="2">
        <f>'Moving Avg'!D70</f>
        <v>1.43916</v>
      </c>
      <c r="G70" s="2">
        <f>'Moving Avg'!F70</f>
        <v>1.4946200000000003</v>
      </c>
      <c r="H70" s="2">
        <f>'Moving Avg'!G70</f>
        <v>1.4103599999999994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  <c r="M70" s="7">
        <f t="shared" si="10"/>
        <v>25</v>
      </c>
      <c r="N70" s="7">
        <f t="shared" si="11"/>
        <v>0</v>
      </c>
      <c r="O70" s="7">
        <f t="shared" si="12"/>
        <v>50</v>
      </c>
      <c r="P70" s="7">
        <f t="shared" si="13"/>
        <v>67</v>
      </c>
      <c r="Q70" s="8">
        <f t="shared" si="14"/>
        <v>26.299999999999997</v>
      </c>
      <c r="R70" s="8">
        <f t="shared" si="15"/>
        <v>39.25</v>
      </c>
      <c r="S70" s="8">
        <f t="shared" si="16"/>
        <v>46.400000000000006</v>
      </c>
      <c r="T70" s="8">
        <f t="shared" si="17"/>
        <v>35.5</v>
      </c>
      <c r="U70" s="7">
        <f t="shared" si="18"/>
        <v>37.31666666666667</v>
      </c>
      <c r="V70" s="7">
        <f t="shared" si="19"/>
        <v>36.862499999999997</v>
      </c>
    </row>
    <row r="71" spans="1:22" ht="13.5" x14ac:dyDescent="0.25">
      <c r="A71" s="3">
        <f>RSI!A71</f>
        <v>42410</v>
      </c>
      <c r="B71" s="2">
        <f>RSI!B71</f>
        <v>1.4738</v>
      </c>
      <c r="C71" s="2">
        <f>RSI!I71</f>
        <v>51.617769189019292</v>
      </c>
      <c r="D71" s="2">
        <f>MACD!E71</f>
        <v>5.0551996874368177E-2</v>
      </c>
      <c r="E71" s="2">
        <f>MACD!F71</f>
        <v>3.483713568613251E-2</v>
      </c>
      <c r="F71" s="2">
        <f>'Moving Avg'!D71</f>
        <v>1.4474399999999998</v>
      </c>
      <c r="G71" s="2">
        <f>'Moving Avg'!F71</f>
        <v>1.4894500000000004</v>
      </c>
      <c r="H71" s="2">
        <f>'Moving Avg'!G71</f>
        <v>1.4113939999999994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  <c r="M71" s="7">
        <f t="shared" si="10"/>
        <v>25</v>
      </c>
      <c r="N71" s="7">
        <f t="shared" si="11"/>
        <v>0</v>
      </c>
      <c r="O71" s="7">
        <f t="shared" si="12"/>
        <v>50</v>
      </c>
      <c r="P71" s="7">
        <f t="shared" si="13"/>
        <v>67</v>
      </c>
      <c r="Q71" s="8">
        <f t="shared" si="14"/>
        <v>26.299999999999997</v>
      </c>
      <c r="R71" s="8">
        <f t="shared" si="15"/>
        <v>39.25</v>
      </c>
      <c r="S71" s="8">
        <f t="shared" si="16"/>
        <v>46.400000000000006</v>
      </c>
      <c r="T71" s="8">
        <f t="shared" si="17"/>
        <v>35.5</v>
      </c>
      <c r="U71" s="7">
        <f t="shared" si="18"/>
        <v>37.31666666666667</v>
      </c>
      <c r="V71" s="7">
        <f t="shared" si="19"/>
        <v>36.862499999999997</v>
      </c>
    </row>
    <row r="72" spans="1:22" ht="13.5" x14ac:dyDescent="0.25">
      <c r="A72" s="3">
        <f>RSI!A72</f>
        <v>42411</v>
      </c>
      <c r="B72" s="2">
        <f>RSI!B72</f>
        <v>1.4092</v>
      </c>
      <c r="C72" s="2">
        <f>RSI!I72</f>
        <v>43.959058747093593</v>
      </c>
      <c r="D72" s="2">
        <f>MACD!E72</f>
        <v>4.1780016185945623E-2</v>
      </c>
      <c r="E72" s="2">
        <f>MACD!F72</f>
        <v>3.6225711786095134E-2</v>
      </c>
      <c r="F72" s="2">
        <f>'Moving Avg'!D72</f>
        <v>1.44228</v>
      </c>
      <c r="G72" s="2">
        <f>'Moving Avg'!F72</f>
        <v>1.4810500000000002</v>
      </c>
      <c r="H72" s="2">
        <f>'Moving Avg'!G72</f>
        <v>1.4121699999999993</v>
      </c>
      <c r="I72" s="2">
        <f>'Moving Avg'!H72</f>
        <v>0</v>
      </c>
      <c r="J72" s="5" t="str">
        <f>OBV!F72</f>
        <v>BULLISH</v>
      </c>
      <c r="K72" s="5" t="str">
        <f>OBV!G72</f>
        <v>NEUTRAL</v>
      </c>
      <c r="L72" s="5" t="str">
        <f>OBV!H72</f>
        <v>BULLISH DIVERGENCE</v>
      </c>
      <c r="M72" s="7">
        <f t="shared" si="10"/>
        <v>25</v>
      </c>
      <c r="N72" s="7">
        <f t="shared" si="11"/>
        <v>0</v>
      </c>
      <c r="O72" s="7">
        <f t="shared" si="12"/>
        <v>50</v>
      </c>
      <c r="P72" s="7">
        <f t="shared" si="13"/>
        <v>66.5</v>
      </c>
      <c r="Q72" s="8">
        <f t="shared" si="14"/>
        <v>26.225000000000001</v>
      </c>
      <c r="R72" s="8">
        <f t="shared" si="15"/>
        <v>39.125</v>
      </c>
      <c r="S72" s="8">
        <f t="shared" si="16"/>
        <v>46.174999999999997</v>
      </c>
      <c r="T72" s="8">
        <f t="shared" si="17"/>
        <v>35.375</v>
      </c>
      <c r="U72" s="7">
        <f t="shared" si="18"/>
        <v>37.174999999999997</v>
      </c>
      <c r="V72" s="7">
        <f t="shared" si="19"/>
        <v>36.724999999999994</v>
      </c>
    </row>
    <row r="73" spans="1:22" ht="13.5" x14ac:dyDescent="0.25">
      <c r="A73" s="3">
        <f>RSI!A73</f>
        <v>42412</v>
      </c>
      <c r="B73" s="2">
        <f>RSI!B73</f>
        <v>1.4428000000000001</v>
      </c>
      <c r="C73" s="2">
        <f>RSI!I73</f>
        <v>48.259184269571129</v>
      </c>
      <c r="D73" s="2">
        <f>MACD!E73</f>
        <v>4.5301341672953743E-2</v>
      </c>
      <c r="E73" s="2">
        <f>MACD!F73</f>
        <v>3.804083776346686E-2</v>
      </c>
      <c r="F73" s="2">
        <f>'Moving Avg'!D73</f>
        <v>1.4412400000000001</v>
      </c>
      <c r="G73" s="2">
        <f>'Moving Avg'!F73</f>
        <v>1.4758800000000001</v>
      </c>
      <c r="H73" s="2">
        <f>'Moving Avg'!G73</f>
        <v>1.4136179999999998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16.5</v>
      </c>
      <c r="Q73" s="8">
        <f t="shared" si="14"/>
        <v>18.725000000000001</v>
      </c>
      <c r="R73" s="8">
        <f t="shared" si="15"/>
        <v>26.625</v>
      </c>
      <c r="S73" s="8">
        <f t="shared" si="16"/>
        <v>23.675000000000001</v>
      </c>
      <c r="T73" s="8">
        <f t="shared" si="17"/>
        <v>22.875</v>
      </c>
      <c r="U73" s="7">
        <f t="shared" si="18"/>
        <v>23.008333333333336</v>
      </c>
      <c r="V73" s="7">
        <f t="shared" si="19"/>
        <v>22.975000000000001</v>
      </c>
    </row>
    <row r="74" spans="1:22" ht="13.5" x14ac:dyDescent="0.25">
      <c r="A74" s="3">
        <f>RSI!A74</f>
        <v>42415</v>
      </c>
      <c r="B74" s="2">
        <f>RSI!B74</f>
        <v>1.4428000000000001</v>
      </c>
      <c r="C74" s="2">
        <f>RSI!I74</f>
        <v>48.259184269571129</v>
      </c>
      <c r="D74" s="2">
        <f>MACD!E74</f>
        <v>3.5630569998410744E-2</v>
      </c>
      <c r="E74" s="2">
        <f>MACD!F74</f>
        <v>3.7558784210455637E-2</v>
      </c>
      <c r="F74" s="2">
        <f>'Moving Avg'!D74</f>
        <v>1.44848</v>
      </c>
      <c r="G74" s="2">
        <f>'Moving Avg'!F74</f>
        <v>1.47045</v>
      </c>
      <c r="H74" s="2">
        <f>'Moving Avg'!G74</f>
        <v>1.4150659999999999</v>
      </c>
      <c r="I74" s="2">
        <f>'Moving Avg'!H74</f>
        <v>0</v>
      </c>
      <c r="J74" s="5" t="str">
        <f>OBV!F74</f>
        <v>BULLISH</v>
      </c>
      <c r="K74" s="5" t="str">
        <f>OBV!G74</f>
        <v>NEUTRAL</v>
      </c>
      <c r="L74" s="5" t="str">
        <f>OBV!H74</f>
        <v>CONFIRMED BULLISH</v>
      </c>
      <c r="M74" s="7">
        <f t="shared" si="10"/>
        <v>25</v>
      </c>
      <c r="N74" s="7">
        <f t="shared" si="11"/>
        <v>45</v>
      </c>
      <c r="O74" s="7">
        <f t="shared" si="12"/>
        <v>50</v>
      </c>
      <c r="P74" s="7">
        <f t="shared" si="13"/>
        <v>83.5</v>
      </c>
      <c r="Q74" s="8">
        <f t="shared" si="14"/>
        <v>44.524999999999999</v>
      </c>
      <c r="R74" s="8">
        <f t="shared" si="15"/>
        <v>52.375</v>
      </c>
      <c r="S74" s="8">
        <f t="shared" si="16"/>
        <v>60.575000000000003</v>
      </c>
      <c r="T74" s="8">
        <f t="shared" si="17"/>
        <v>50.875</v>
      </c>
      <c r="U74" s="7">
        <f t="shared" si="18"/>
        <v>52.491666666666674</v>
      </c>
      <c r="V74" s="7">
        <f t="shared" si="19"/>
        <v>52.087500000000006</v>
      </c>
    </row>
    <row r="75" spans="1:22" ht="13.5" x14ac:dyDescent="0.25">
      <c r="A75" s="3">
        <f>RSI!A75</f>
        <v>42416</v>
      </c>
      <c r="B75" s="2">
        <f>RSI!B75</f>
        <v>1.4428000000000001</v>
      </c>
      <c r="C75" s="2">
        <f>RSI!I75</f>
        <v>48.259184269571129</v>
      </c>
      <c r="D75" s="2">
        <f>MACD!E75</f>
        <v>2.1959958914385291E-2</v>
      </c>
      <c r="E75" s="2">
        <f>MACD!F75</f>
        <v>3.4439019151241569E-2</v>
      </c>
      <c r="F75" s="2">
        <f>'Moving Avg'!D75</f>
        <v>1.44228</v>
      </c>
      <c r="G75" s="2">
        <f>'Moving Avg'!F75</f>
        <v>1.4654099999999999</v>
      </c>
      <c r="H75" s="2">
        <f>'Moving Avg'!G75</f>
        <v>1.4167220000000003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CONFIRMED BEARISH</v>
      </c>
      <c r="M75" s="7">
        <f t="shared" si="10"/>
        <v>25</v>
      </c>
      <c r="N75" s="7">
        <f t="shared" si="11"/>
        <v>45</v>
      </c>
      <c r="O75" s="7">
        <f t="shared" si="12"/>
        <v>50</v>
      </c>
      <c r="P75" s="7">
        <f t="shared" si="13"/>
        <v>16.5</v>
      </c>
      <c r="Q75" s="8">
        <f t="shared" si="14"/>
        <v>34.475000000000001</v>
      </c>
      <c r="R75" s="8">
        <f t="shared" si="15"/>
        <v>35.625</v>
      </c>
      <c r="S75" s="8">
        <f t="shared" si="16"/>
        <v>30.425000000000001</v>
      </c>
      <c r="T75" s="8">
        <f t="shared" si="17"/>
        <v>34.125</v>
      </c>
      <c r="U75" s="7">
        <f t="shared" si="18"/>
        <v>33.508333333333333</v>
      </c>
      <c r="V75" s="7">
        <f t="shared" si="19"/>
        <v>33.662499999999994</v>
      </c>
    </row>
    <row r="76" spans="1:22" ht="13.5" x14ac:dyDescent="0.25">
      <c r="A76" s="3">
        <f>RSI!A76</f>
        <v>42417</v>
      </c>
      <c r="B76" s="2">
        <f>RSI!B76</f>
        <v>1.4014</v>
      </c>
      <c r="C76" s="2">
        <f>RSI!I76</f>
        <v>43.162398327674019</v>
      </c>
      <c r="D76" s="2">
        <f>MACD!E76</f>
        <v>1.9103953547535024E-2</v>
      </c>
      <c r="E76" s="2">
        <f>MACD!F76</f>
        <v>3.1372006030500263E-2</v>
      </c>
      <c r="F76" s="2">
        <f>'Moving Avg'!D76</f>
        <v>1.4278</v>
      </c>
      <c r="G76" s="2">
        <f>'Moving Avg'!F76</f>
        <v>1.4585549999999996</v>
      </c>
      <c r="H76" s="2">
        <f>'Moving Avg'!G76</f>
        <v>1.4183240000000001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CONFIRMED BEARISH</v>
      </c>
      <c r="M76" s="7">
        <f t="shared" si="10"/>
        <v>25</v>
      </c>
      <c r="N76" s="7">
        <f t="shared" si="11"/>
        <v>45</v>
      </c>
      <c r="O76" s="7">
        <f t="shared" si="12"/>
        <v>50</v>
      </c>
      <c r="P76" s="7">
        <f t="shared" si="13"/>
        <v>16.5</v>
      </c>
      <c r="Q76" s="8">
        <f t="shared" si="14"/>
        <v>34.475000000000001</v>
      </c>
      <c r="R76" s="8">
        <f t="shared" si="15"/>
        <v>35.625</v>
      </c>
      <c r="S76" s="8">
        <f t="shared" si="16"/>
        <v>30.425000000000001</v>
      </c>
      <c r="T76" s="8">
        <f t="shared" si="17"/>
        <v>34.125</v>
      </c>
      <c r="U76" s="7">
        <f t="shared" si="18"/>
        <v>33.508333333333333</v>
      </c>
      <c r="V76" s="7">
        <f t="shared" si="19"/>
        <v>33.662499999999994</v>
      </c>
    </row>
    <row r="77" spans="1:22" ht="13.5" x14ac:dyDescent="0.25">
      <c r="A77" s="3">
        <f>RSI!A77</f>
        <v>42418</v>
      </c>
      <c r="B77" s="2">
        <f>RSI!B77</f>
        <v>1.4014</v>
      </c>
      <c r="C77" s="2">
        <f>RSI!I77</f>
        <v>43.162398327674019</v>
      </c>
      <c r="D77" s="2">
        <f>MACD!E77</f>
        <v>1.7401909986070718E-2</v>
      </c>
      <c r="E77" s="2">
        <f>MACD!F77</f>
        <v>2.8577986821614353E-2</v>
      </c>
      <c r="F77" s="2">
        <f>'Moving Avg'!D77</f>
        <v>1.42624</v>
      </c>
      <c r="G77" s="2">
        <f>'Moving Avg'!F77</f>
        <v>1.4516999999999995</v>
      </c>
      <c r="H77" s="2">
        <f>'Moving Avg'!G77</f>
        <v>1.4200819999999998</v>
      </c>
      <c r="I77" s="2">
        <f>'Moving Avg'!H77</f>
        <v>0</v>
      </c>
      <c r="J77" s="5" t="str">
        <f>OBV!F77</f>
        <v>BULLISH</v>
      </c>
      <c r="K77" s="5" t="str">
        <f>OBV!G77</f>
        <v>NEUTRAL</v>
      </c>
      <c r="L77" s="5" t="str">
        <f>OBV!H77</f>
        <v>BULLISH DIVERGENCE</v>
      </c>
      <c r="M77" s="7">
        <f t="shared" si="10"/>
        <v>25</v>
      </c>
      <c r="N77" s="7">
        <f t="shared" si="11"/>
        <v>45</v>
      </c>
      <c r="O77" s="7">
        <f t="shared" si="12"/>
        <v>50</v>
      </c>
      <c r="P77" s="7">
        <f t="shared" si="13"/>
        <v>66.5</v>
      </c>
      <c r="Q77" s="8">
        <f t="shared" si="14"/>
        <v>41.975000000000001</v>
      </c>
      <c r="R77" s="8">
        <f t="shared" si="15"/>
        <v>48.125</v>
      </c>
      <c r="S77" s="8">
        <f t="shared" si="16"/>
        <v>52.924999999999997</v>
      </c>
      <c r="T77" s="8">
        <f t="shared" si="17"/>
        <v>46.625</v>
      </c>
      <c r="U77" s="7">
        <f t="shared" si="18"/>
        <v>47.67499999999999</v>
      </c>
      <c r="V77" s="7">
        <f t="shared" si="19"/>
        <v>47.412499999999994</v>
      </c>
    </row>
    <row r="78" spans="1:22" ht="13.5" x14ac:dyDescent="0.25">
      <c r="A78" s="3">
        <f>RSI!A78</f>
        <v>42419</v>
      </c>
      <c r="B78" s="2">
        <f>RSI!B78</f>
        <v>1.36</v>
      </c>
      <c r="C78" s="2">
        <f>RSI!I78</f>
        <v>38.452511275750346</v>
      </c>
      <c r="D78" s="2">
        <f>MACD!E78</f>
        <v>2.1319660358301462E-2</v>
      </c>
      <c r="E78" s="2">
        <f>MACD!F78</f>
        <v>2.7126321528951777E-2</v>
      </c>
      <c r="F78" s="2">
        <f>'Moving Avg'!D78</f>
        <v>1.40968</v>
      </c>
      <c r="G78" s="2">
        <f>'Moving Avg'!F78</f>
        <v>1.443425</v>
      </c>
      <c r="H78" s="2">
        <f>'Moving Avg'!G78</f>
        <v>1.4210119999999997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  <c r="M78" s="7">
        <f t="shared" si="10"/>
        <v>25</v>
      </c>
      <c r="N78" s="7">
        <f t="shared" si="11"/>
        <v>45</v>
      </c>
      <c r="O78" s="7">
        <f t="shared" si="12"/>
        <v>50</v>
      </c>
      <c r="P78" s="7">
        <f t="shared" si="13"/>
        <v>16.5</v>
      </c>
      <c r="Q78" s="8">
        <f t="shared" si="14"/>
        <v>34.475000000000001</v>
      </c>
      <c r="R78" s="8">
        <f t="shared" si="15"/>
        <v>35.625</v>
      </c>
      <c r="S78" s="8">
        <f t="shared" si="16"/>
        <v>30.425000000000001</v>
      </c>
      <c r="T78" s="8">
        <f t="shared" si="17"/>
        <v>34.125</v>
      </c>
      <c r="U78" s="7">
        <f t="shared" si="18"/>
        <v>33.508333333333333</v>
      </c>
      <c r="V78" s="7">
        <f t="shared" si="19"/>
        <v>33.662499999999994</v>
      </c>
    </row>
    <row r="79" spans="1:22" ht="13.5" x14ac:dyDescent="0.25">
      <c r="A79" s="3">
        <f>RSI!A79</f>
        <v>42422</v>
      </c>
      <c r="B79" s="2">
        <f>RSI!B79</f>
        <v>1.3833</v>
      </c>
      <c r="C79" s="2">
        <f>RSI!I79</f>
        <v>42.270568787423208</v>
      </c>
      <c r="D79" s="2">
        <f>MACD!E79</f>
        <v>1.705385611593746E-2</v>
      </c>
      <c r="E79" s="2">
        <f>MACD!F79</f>
        <v>2.5111828446348915E-2</v>
      </c>
      <c r="F79" s="2">
        <f>'Moving Avg'!D79</f>
        <v>1.39778</v>
      </c>
      <c r="G79" s="2">
        <f>'Moving Avg'!F79</f>
        <v>1.4363149999999998</v>
      </c>
      <c r="H79" s="2">
        <f>'Moving Avg'!G79</f>
        <v>1.423184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CONFIRMED BEARISH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16.5</v>
      </c>
      <c r="Q79" s="8">
        <f t="shared" si="14"/>
        <v>34.475000000000001</v>
      </c>
      <c r="R79" s="8">
        <f t="shared" si="15"/>
        <v>35.625</v>
      </c>
      <c r="S79" s="8">
        <f t="shared" si="16"/>
        <v>30.425000000000001</v>
      </c>
      <c r="T79" s="8">
        <f t="shared" si="17"/>
        <v>34.125</v>
      </c>
      <c r="U79" s="7">
        <f t="shared" si="18"/>
        <v>33.508333333333333</v>
      </c>
      <c r="V79" s="7">
        <f t="shared" si="19"/>
        <v>33.662499999999994</v>
      </c>
    </row>
    <row r="80" spans="1:22" ht="13.5" x14ac:dyDescent="0.25">
      <c r="A80" s="3">
        <f>RSI!A80</f>
        <v>42423</v>
      </c>
      <c r="B80" s="2">
        <f>RSI!B80</f>
        <v>1.3419000000000001</v>
      </c>
      <c r="C80" s="2">
        <f>RSI!I80</f>
        <v>37.78534031874775</v>
      </c>
      <c r="D80" s="2">
        <f>MACD!E80</f>
        <v>2.7188011127009304E-2</v>
      </c>
      <c r="E80" s="2">
        <f>MACD!F80</f>
        <v>2.5527064982480994E-2</v>
      </c>
      <c r="F80" s="2">
        <f>'Moving Avg'!D80</f>
        <v>1.3775999999999999</v>
      </c>
      <c r="G80" s="2">
        <f>'Moving Avg'!F80</f>
        <v>1.4271349999999996</v>
      </c>
      <c r="H80" s="2">
        <f>'Moving Avg'!G80</f>
        <v>1.4236999999999995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  <c r="M80" s="7">
        <f t="shared" si="10"/>
        <v>25</v>
      </c>
      <c r="N80" s="7">
        <f t="shared" si="11"/>
        <v>0</v>
      </c>
      <c r="O80" s="7">
        <f t="shared" si="12"/>
        <v>50</v>
      </c>
      <c r="P80" s="7">
        <f t="shared" si="13"/>
        <v>16.5</v>
      </c>
      <c r="Q80" s="8">
        <f t="shared" si="14"/>
        <v>18.725000000000001</v>
      </c>
      <c r="R80" s="8">
        <f t="shared" si="15"/>
        <v>26.625</v>
      </c>
      <c r="S80" s="8">
        <f t="shared" si="16"/>
        <v>23.675000000000001</v>
      </c>
      <c r="T80" s="8">
        <f t="shared" si="17"/>
        <v>22.875</v>
      </c>
      <c r="U80" s="7">
        <f t="shared" si="18"/>
        <v>23.008333333333336</v>
      </c>
      <c r="V80" s="7">
        <f t="shared" si="19"/>
        <v>22.975000000000001</v>
      </c>
    </row>
    <row r="81" spans="1:22" ht="13.5" x14ac:dyDescent="0.25">
      <c r="A81" s="3">
        <f>RSI!A81</f>
        <v>42424</v>
      </c>
      <c r="B81" s="2">
        <f>RSI!B81</f>
        <v>1.3393999999999999</v>
      </c>
      <c r="C81" s="2">
        <f>RSI!I81</f>
        <v>37.52639523052008</v>
      </c>
      <c r="D81" s="2">
        <f>MACD!E81</f>
        <v>3.6506360367854374E-2</v>
      </c>
      <c r="E81" s="2">
        <f>MACD!F81</f>
        <v>2.7722924059555672E-2</v>
      </c>
      <c r="F81" s="2">
        <f>'Moving Avg'!D81</f>
        <v>1.3652000000000002</v>
      </c>
      <c r="G81" s="2">
        <f>'Moving Avg'!F81</f>
        <v>1.4204149999999998</v>
      </c>
      <c r="H81" s="2">
        <f>'Moving Avg'!G81</f>
        <v>1.4241659999999996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  <c r="M81" s="7">
        <f t="shared" si="10"/>
        <v>25</v>
      </c>
      <c r="N81" s="7">
        <f t="shared" si="11"/>
        <v>0</v>
      </c>
      <c r="O81" s="7">
        <f t="shared" si="12"/>
        <v>50</v>
      </c>
      <c r="P81" s="7">
        <f t="shared" si="13"/>
        <v>33</v>
      </c>
      <c r="Q81" s="8">
        <f t="shared" si="14"/>
        <v>21.2</v>
      </c>
      <c r="R81" s="8">
        <f t="shared" si="15"/>
        <v>30.75</v>
      </c>
      <c r="S81" s="8">
        <f t="shared" si="16"/>
        <v>31.1</v>
      </c>
      <c r="T81" s="8">
        <f t="shared" si="17"/>
        <v>27</v>
      </c>
      <c r="U81" s="7">
        <f t="shared" si="18"/>
        <v>27.683333333333337</v>
      </c>
      <c r="V81" s="7">
        <f t="shared" si="19"/>
        <v>27.512500000000003</v>
      </c>
    </row>
    <row r="82" spans="1:22" ht="13.5" x14ac:dyDescent="0.25">
      <c r="A82" s="3">
        <f>RSI!A82</f>
        <v>42425</v>
      </c>
      <c r="B82" s="2">
        <f>RSI!B82</f>
        <v>1.3006</v>
      </c>
      <c r="C82" s="2">
        <f>RSI!I82</f>
        <v>33.669822176741675</v>
      </c>
      <c r="D82" s="2">
        <f>MACD!E82</f>
        <v>3.7858270908484037E-2</v>
      </c>
      <c r="E82" s="2">
        <f>MACD!F82</f>
        <v>2.9749993429341346E-2</v>
      </c>
      <c r="F82" s="2">
        <f>'Moving Avg'!D82</f>
        <v>1.34504</v>
      </c>
      <c r="G82" s="2">
        <f>'Moving Avg'!F82</f>
        <v>1.4139499999999996</v>
      </c>
      <c r="H82" s="2">
        <f>'Moving Avg'!G82</f>
        <v>1.423856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33</v>
      </c>
      <c r="Q82" s="8">
        <f t="shared" si="14"/>
        <v>21.2</v>
      </c>
      <c r="R82" s="8">
        <f t="shared" si="15"/>
        <v>30.75</v>
      </c>
      <c r="S82" s="8">
        <f t="shared" si="16"/>
        <v>31.1</v>
      </c>
      <c r="T82" s="8">
        <f t="shared" si="17"/>
        <v>27</v>
      </c>
      <c r="U82" s="7">
        <f t="shared" si="18"/>
        <v>27.683333333333337</v>
      </c>
      <c r="V82" s="7">
        <f t="shared" si="19"/>
        <v>27.512500000000003</v>
      </c>
    </row>
    <row r="83" spans="1:22" ht="13.5" x14ac:dyDescent="0.25">
      <c r="A83" s="3">
        <f>RSI!A83</f>
        <v>42426</v>
      </c>
      <c r="B83" s="2">
        <f>RSI!B83</f>
        <v>1.2644</v>
      </c>
      <c r="C83" s="2">
        <f>RSI!I83</f>
        <v>30.518522225108796</v>
      </c>
      <c r="D83" s="2">
        <f>MACD!E83</f>
        <v>4.7574345880105895E-2</v>
      </c>
      <c r="E83" s="2">
        <f>MACD!F83</f>
        <v>3.3314863919494259E-2</v>
      </c>
      <c r="F83" s="2">
        <f>'Moving Avg'!D83</f>
        <v>1.3259200000000002</v>
      </c>
      <c r="G83" s="2">
        <f>'Moving Avg'!F83</f>
        <v>1.4014099999999998</v>
      </c>
      <c r="H83" s="2">
        <f>'Moving Avg'!G83</f>
        <v>1.4232880000000001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  <c r="M83" s="7">
        <f t="shared" si="10"/>
        <v>25</v>
      </c>
      <c r="N83" s="7">
        <f t="shared" si="11"/>
        <v>0</v>
      </c>
      <c r="O83" s="7">
        <f t="shared" si="12"/>
        <v>50</v>
      </c>
      <c r="P83" s="7">
        <f t="shared" si="13"/>
        <v>33</v>
      </c>
      <c r="Q83" s="8">
        <f t="shared" si="14"/>
        <v>21.2</v>
      </c>
      <c r="R83" s="8">
        <f t="shared" si="15"/>
        <v>30.75</v>
      </c>
      <c r="S83" s="8">
        <f t="shared" si="16"/>
        <v>31.1</v>
      </c>
      <c r="T83" s="8">
        <f t="shared" si="17"/>
        <v>27</v>
      </c>
      <c r="U83" s="7">
        <f t="shared" si="18"/>
        <v>27.683333333333337</v>
      </c>
      <c r="V83" s="7">
        <f t="shared" si="19"/>
        <v>27.512500000000003</v>
      </c>
    </row>
    <row r="84" spans="1:22" ht="13.5" x14ac:dyDescent="0.25">
      <c r="A84" s="3">
        <f>RSI!A84</f>
        <v>42429</v>
      </c>
      <c r="B84" s="2">
        <f>RSI!B84</f>
        <v>1.2927999999999999</v>
      </c>
      <c r="C84" s="2">
        <f>RSI!I84</f>
        <v>35.61019497421951</v>
      </c>
      <c r="D84" s="2">
        <f>MACD!E84</f>
        <v>5.4573842272343853E-2</v>
      </c>
      <c r="E84" s="2">
        <f>MACD!F84</f>
        <v>3.756665959006418E-2</v>
      </c>
      <c r="F84" s="2">
        <f>'Moving Avg'!D84</f>
        <v>1.30782</v>
      </c>
      <c r="G84" s="2">
        <f>'Moving Avg'!F84</f>
        <v>1.3944299999999998</v>
      </c>
      <c r="H84" s="2">
        <f>'Moving Avg'!G84</f>
        <v>1.4239599999999999</v>
      </c>
      <c r="I84" s="2">
        <f>'Moving Avg'!H84</f>
        <v>0</v>
      </c>
      <c r="J84" s="5" t="str">
        <f>OBV!F84</f>
        <v>BULLISH</v>
      </c>
      <c r="K84" s="5" t="str">
        <f>OBV!G84</f>
        <v>WEAK</v>
      </c>
      <c r="L84" s="5" t="str">
        <f>OBV!H84</f>
        <v>BULLISH DIVERGENCE</v>
      </c>
      <c r="M84" s="7">
        <f t="shared" si="10"/>
        <v>25</v>
      </c>
      <c r="N84" s="7">
        <f t="shared" si="11"/>
        <v>0</v>
      </c>
      <c r="O84" s="7">
        <f t="shared" si="12"/>
        <v>50</v>
      </c>
      <c r="P84" s="7">
        <f t="shared" si="13"/>
        <v>50</v>
      </c>
      <c r="Q84" s="8">
        <f t="shared" si="14"/>
        <v>23.75</v>
      </c>
      <c r="R84" s="8">
        <f t="shared" si="15"/>
        <v>35</v>
      </c>
      <c r="S84" s="8">
        <f t="shared" si="16"/>
        <v>38.75</v>
      </c>
      <c r="T84" s="8">
        <f t="shared" si="17"/>
        <v>31.25</v>
      </c>
      <c r="U84" s="7">
        <f t="shared" si="18"/>
        <v>32.5</v>
      </c>
      <c r="V84" s="7">
        <f t="shared" si="19"/>
        <v>32.1875</v>
      </c>
    </row>
    <row r="85" spans="1:22" ht="13.5" x14ac:dyDescent="0.25">
      <c r="A85" s="3">
        <f>RSI!A85</f>
        <v>42430</v>
      </c>
      <c r="B85" s="2">
        <f>RSI!B85</f>
        <v>1.2876000000000001</v>
      </c>
      <c r="C85" s="2">
        <f>RSI!I85</f>
        <v>35.102964983328121</v>
      </c>
      <c r="D85" s="2">
        <f>MACD!E85</f>
        <v>6.1530440958315724E-2</v>
      </c>
      <c r="E85" s="2">
        <f>MACD!F85</f>
        <v>4.2359415863714493E-2</v>
      </c>
      <c r="F85" s="2">
        <f>'Moving Avg'!D85</f>
        <v>1.2969599999999999</v>
      </c>
      <c r="G85" s="2">
        <f>'Moving Avg'!F85</f>
        <v>1.3889999999999998</v>
      </c>
      <c r="H85" s="2">
        <f>'Moving Avg'!G85</f>
        <v>1.4238039999999998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BULLISH DIVERGENCE</v>
      </c>
      <c r="M85" s="7">
        <f t="shared" si="10"/>
        <v>25</v>
      </c>
      <c r="N85" s="7">
        <f t="shared" si="11"/>
        <v>0</v>
      </c>
      <c r="O85" s="7">
        <f t="shared" si="12"/>
        <v>50</v>
      </c>
      <c r="P85" s="7">
        <f t="shared" si="13"/>
        <v>50</v>
      </c>
      <c r="Q85" s="8">
        <f t="shared" si="14"/>
        <v>23.75</v>
      </c>
      <c r="R85" s="8">
        <f t="shared" si="15"/>
        <v>35</v>
      </c>
      <c r="S85" s="8">
        <f t="shared" si="16"/>
        <v>38.75</v>
      </c>
      <c r="T85" s="8">
        <f t="shared" si="17"/>
        <v>31.25</v>
      </c>
      <c r="U85" s="7">
        <f t="shared" si="18"/>
        <v>32.5</v>
      </c>
      <c r="V85" s="7">
        <f t="shared" si="19"/>
        <v>32.1875</v>
      </c>
    </row>
    <row r="86" spans="1:22" ht="13.5" x14ac:dyDescent="0.25">
      <c r="A86" s="3">
        <f>RSI!A86</f>
        <v>42431</v>
      </c>
      <c r="B86" s="2">
        <f>RSI!B86</f>
        <v>1.2902</v>
      </c>
      <c r="C86" s="2">
        <f>RSI!I86</f>
        <v>35.59692507605503</v>
      </c>
      <c r="D86" s="2">
        <f>MACD!E86</f>
        <v>6.1486403564609216E-2</v>
      </c>
      <c r="E86" s="2">
        <f>MACD!F86</f>
        <v>4.6184813403893438E-2</v>
      </c>
      <c r="F86" s="2">
        <f>'Moving Avg'!D86</f>
        <v>1.2871200000000003</v>
      </c>
      <c r="G86" s="2">
        <f>'Moving Avg'!F86</f>
        <v>1.3818899999999998</v>
      </c>
      <c r="H86" s="2">
        <f>'Moving Avg'!G86</f>
        <v>1.4237519999999997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BULLISH DIVERGENCE</v>
      </c>
      <c r="M86" s="7">
        <f t="shared" si="10"/>
        <v>25</v>
      </c>
      <c r="N86" s="7">
        <f t="shared" si="11"/>
        <v>0</v>
      </c>
      <c r="O86" s="7">
        <f t="shared" si="12"/>
        <v>50</v>
      </c>
      <c r="P86" s="7">
        <f t="shared" si="13"/>
        <v>50</v>
      </c>
      <c r="Q86" s="8">
        <f t="shared" si="14"/>
        <v>23.75</v>
      </c>
      <c r="R86" s="8">
        <f t="shared" si="15"/>
        <v>35</v>
      </c>
      <c r="S86" s="8">
        <f t="shared" si="16"/>
        <v>38.75</v>
      </c>
      <c r="T86" s="8">
        <f t="shared" si="17"/>
        <v>31.25</v>
      </c>
      <c r="U86" s="7">
        <f t="shared" si="18"/>
        <v>32.5</v>
      </c>
      <c r="V86" s="7">
        <f t="shared" si="19"/>
        <v>32.1875</v>
      </c>
    </row>
    <row r="87" spans="1:22" ht="13.5" x14ac:dyDescent="0.25">
      <c r="A87" s="3">
        <f>RSI!A87</f>
        <v>42432</v>
      </c>
      <c r="B87" s="2">
        <f>RSI!B87</f>
        <v>1.254</v>
      </c>
      <c r="C87" s="2">
        <f>RSI!I87</f>
        <v>31.950520509803567</v>
      </c>
      <c r="D87" s="2">
        <f>MACD!E87</f>
        <v>6.4699919526068683E-2</v>
      </c>
      <c r="E87" s="2">
        <f>MACD!F87</f>
        <v>4.9887834628328492E-2</v>
      </c>
      <c r="F87" s="2">
        <f>'Moving Avg'!D87</f>
        <v>1.2777999999999998</v>
      </c>
      <c r="G87" s="2">
        <f>'Moving Avg'!F87</f>
        <v>1.3728399999999998</v>
      </c>
      <c r="H87" s="2">
        <f>'Moving Avg'!G87</f>
        <v>1.4229759999999998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BULLISH DIVERGENCE</v>
      </c>
      <c r="M87" s="7">
        <f t="shared" si="10"/>
        <v>25</v>
      </c>
      <c r="N87" s="7">
        <f t="shared" si="11"/>
        <v>0</v>
      </c>
      <c r="O87" s="7">
        <f t="shared" si="12"/>
        <v>50</v>
      </c>
      <c r="P87" s="7">
        <f t="shared" si="13"/>
        <v>50</v>
      </c>
      <c r="Q87" s="8">
        <f t="shared" si="14"/>
        <v>23.75</v>
      </c>
      <c r="R87" s="8">
        <f t="shared" si="15"/>
        <v>35</v>
      </c>
      <c r="S87" s="8">
        <f t="shared" si="16"/>
        <v>38.75</v>
      </c>
      <c r="T87" s="8">
        <f t="shared" si="17"/>
        <v>31.25</v>
      </c>
      <c r="U87" s="7">
        <f t="shared" si="18"/>
        <v>32.5</v>
      </c>
      <c r="V87" s="7">
        <f t="shared" si="19"/>
        <v>32.1875</v>
      </c>
    </row>
    <row r="88" spans="1:22" ht="13.5" x14ac:dyDescent="0.25">
      <c r="A88" s="3">
        <f>RSI!A88</f>
        <v>42433</v>
      </c>
      <c r="B88" s="2">
        <f>RSI!B88</f>
        <v>1.2644</v>
      </c>
      <c r="C88" s="2">
        <f>RSI!I88</f>
        <v>34.04095320898513</v>
      </c>
      <c r="D88" s="2">
        <f>MACD!E88</f>
        <v>6.1020481381615754E-2</v>
      </c>
      <c r="E88" s="2">
        <f>MACD!F88</f>
        <v>5.2114363978985945E-2</v>
      </c>
      <c r="F88" s="2">
        <f>'Moving Avg'!D88</f>
        <v>1.2778</v>
      </c>
      <c r="G88" s="2">
        <f>'Moving Avg'!F88</f>
        <v>1.3636599999999999</v>
      </c>
      <c r="H88" s="2">
        <f>'Moving Avg'!G88</f>
        <v>1.4224079999999999</v>
      </c>
      <c r="I88" s="2">
        <f>'Moving Avg'!H88</f>
        <v>0</v>
      </c>
      <c r="J88" s="5" t="str">
        <f>OBV!F88</f>
        <v>BULLISH</v>
      </c>
      <c r="K88" s="5" t="str">
        <f>OBV!G88</f>
        <v>WEAK</v>
      </c>
      <c r="L88" s="5" t="str">
        <f>OBV!H88</f>
        <v>NEUTRAL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33</v>
      </c>
      <c r="Q88" s="8">
        <f t="shared" si="14"/>
        <v>21.2</v>
      </c>
      <c r="R88" s="8">
        <f t="shared" si="15"/>
        <v>30.75</v>
      </c>
      <c r="S88" s="8">
        <f t="shared" si="16"/>
        <v>31.1</v>
      </c>
      <c r="T88" s="8">
        <f t="shared" si="17"/>
        <v>27</v>
      </c>
      <c r="U88" s="7">
        <f t="shared" si="18"/>
        <v>27.683333333333337</v>
      </c>
      <c r="V88" s="7">
        <f t="shared" si="19"/>
        <v>27.512500000000003</v>
      </c>
    </row>
    <row r="89" spans="1:22" ht="13.5" x14ac:dyDescent="0.25">
      <c r="A89" s="3">
        <f>RSI!A89</f>
        <v>42436</v>
      </c>
      <c r="B89" s="2">
        <f>RSI!B89</f>
        <v>1.2644</v>
      </c>
      <c r="C89" s="2">
        <f>RSI!I89</f>
        <v>34.04095320898513</v>
      </c>
      <c r="D89" s="2">
        <f>MACD!E89</f>
        <v>6.2116414671498754E-2</v>
      </c>
      <c r="E89" s="2">
        <f>MACD!F89</f>
        <v>5.4114774117488509E-2</v>
      </c>
      <c r="F89" s="2">
        <f>'Moving Avg'!D89</f>
        <v>1.2721199999999999</v>
      </c>
      <c r="G89" s="2">
        <f>'Moving Avg'!F89</f>
        <v>1.3565499999999999</v>
      </c>
      <c r="H89" s="2">
        <f>'Moving Avg'!G89</f>
        <v>1.422356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33</v>
      </c>
      <c r="Q89" s="8">
        <f t="shared" si="14"/>
        <v>21.2</v>
      </c>
      <c r="R89" s="8">
        <f t="shared" si="15"/>
        <v>30.75</v>
      </c>
      <c r="S89" s="8">
        <f t="shared" si="16"/>
        <v>31.1</v>
      </c>
      <c r="T89" s="8">
        <f t="shared" si="17"/>
        <v>27</v>
      </c>
      <c r="U89" s="7">
        <f t="shared" si="18"/>
        <v>27.683333333333337</v>
      </c>
      <c r="V89" s="7">
        <f t="shared" si="19"/>
        <v>27.512500000000003</v>
      </c>
    </row>
    <row r="90" spans="1:22" ht="13.5" x14ac:dyDescent="0.25">
      <c r="A90" s="3">
        <f>RSI!A90</f>
        <v>42437</v>
      </c>
      <c r="B90" s="2">
        <f>RSI!B90</f>
        <v>1.2825</v>
      </c>
      <c r="C90" s="2">
        <f>RSI!I90</f>
        <v>37.891956028732949</v>
      </c>
      <c r="D90" s="2">
        <f>MACD!E90</f>
        <v>5.5912186739965675E-2</v>
      </c>
      <c r="E90" s="2">
        <f>MACD!F90</f>
        <v>5.4474256641983951E-2</v>
      </c>
      <c r="F90" s="2">
        <f>'Moving Avg'!D90</f>
        <v>1.2711000000000001</v>
      </c>
      <c r="G90" s="2">
        <f>'Moving Avg'!F90</f>
        <v>1.3469849999999997</v>
      </c>
      <c r="H90" s="2">
        <f>'Moving Avg'!G90</f>
        <v>1.421942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  <c r="M90" s="7">
        <f t="shared" si="10"/>
        <v>25</v>
      </c>
      <c r="N90" s="7">
        <f t="shared" si="11"/>
        <v>0</v>
      </c>
      <c r="O90" s="7">
        <f t="shared" si="12"/>
        <v>50</v>
      </c>
      <c r="P90" s="7">
        <f t="shared" si="13"/>
        <v>33</v>
      </c>
      <c r="Q90" s="8">
        <f t="shared" si="14"/>
        <v>21.2</v>
      </c>
      <c r="R90" s="8">
        <f t="shared" si="15"/>
        <v>30.75</v>
      </c>
      <c r="S90" s="8">
        <f t="shared" si="16"/>
        <v>31.1</v>
      </c>
      <c r="T90" s="8">
        <f t="shared" si="17"/>
        <v>27</v>
      </c>
      <c r="U90" s="7">
        <f t="shared" si="18"/>
        <v>27.683333333333337</v>
      </c>
      <c r="V90" s="7">
        <f t="shared" si="19"/>
        <v>27.512500000000003</v>
      </c>
    </row>
    <row r="91" spans="1:22" ht="13.5" x14ac:dyDescent="0.25">
      <c r="A91" s="3">
        <f>RSI!A91</f>
        <v>42438</v>
      </c>
      <c r="B91" s="2">
        <f>RSI!B91</f>
        <v>1.2825</v>
      </c>
      <c r="C91" s="2">
        <f>RSI!I91</f>
        <v>37.891956028732949</v>
      </c>
      <c r="D91" s="2">
        <f>MACD!E91</f>
        <v>5.0706456175488634E-2</v>
      </c>
      <c r="E91" s="2">
        <f>MACD!F91</f>
        <v>5.3720696548684894E-2</v>
      </c>
      <c r="F91" s="2">
        <f>'Moving Avg'!D91</f>
        <v>1.2695599999999998</v>
      </c>
      <c r="G91" s="2">
        <f>'Moving Avg'!F91</f>
        <v>1.3374199999999996</v>
      </c>
      <c r="H91" s="2">
        <f>'Moving Avg'!G91</f>
        <v>1.4215279999999999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  <c r="M91" s="7">
        <f t="shared" si="10"/>
        <v>25</v>
      </c>
      <c r="N91" s="7">
        <f t="shared" si="11"/>
        <v>45</v>
      </c>
      <c r="O91" s="7">
        <f t="shared" si="12"/>
        <v>50</v>
      </c>
      <c r="P91" s="7">
        <f t="shared" si="13"/>
        <v>33</v>
      </c>
      <c r="Q91" s="8">
        <f t="shared" si="14"/>
        <v>36.950000000000003</v>
      </c>
      <c r="R91" s="8">
        <f t="shared" si="15"/>
        <v>39.75</v>
      </c>
      <c r="S91" s="8">
        <f t="shared" si="16"/>
        <v>37.85</v>
      </c>
      <c r="T91" s="8">
        <f t="shared" si="17"/>
        <v>38.25</v>
      </c>
      <c r="U91" s="7">
        <f t="shared" si="18"/>
        <v>38.183333333333337</v>
      </c>
      <c r="V91" s="7">
        <f t="shared" si="19"/>
        <v>38.200000000000003</v>
      </c>
    </row>
    <row r="92" spans="1:22" ht="13.5" x14ac:dyDescent="0.25">
      <c r="A92" s="3">
        <f>RSI!A92</f>
        <v>42439</v>
      </c>
      <c r="B92" s="2">
        <f>RSI!B92</f>
        <v>1.2644</v>
      </c>
      <c r="C92" s="2">
        <f>RSI!I92</f>
        <v>35.488913089852574</v>
      </c>
      <c r="D92" s="2">
        <f>MACD!E92</f>
        <v>4.2069984010436823E-2</v>
      </c>
      <c r="E92" s="2">
        <f>MACD!F92</f>
        <v>5.1390554041035277E-2</v>
      </c>
      <c r="F92" s="2">
        <f>'Moving Avg'!D92</f>
        <v>1.2716400000000001</v>
      </c>
      <c r="G92" s="2">
        <f>'Moving Avg'!F92</f>
        <v>1.3301799999999997</v>
      </c>
      <c r="H92" s="2">
        <f>'Moving Avg'!G92</f>
        <v>1.4207519999999996</v>
      </c>
      <c r="I92" s="2">
        <f>'Moving Avg'!H92</f>
        <v>0</v>
      </c>
      <c r="J92" s="5" t="str">
        <f>OBV!F92</f>
        <v>BULLISH</v>
      </c>
      <c r="K92" s="5" t="str">
        <f>OBV!G92</f>
        <v>WEAK</v>
      </c>
      <c r="L92" s="5" t="str">
        <f>OBV!H92</f>
        <v>CONFIRMED BULLISH</v>
      </c>
      <c r="M92" s="7">
        <f t="shared" si="10"/>
        <v>25</v>
      </c>
      <c r="N92" s="7">
        <f t="shared" si="11"/>
        <v>45</v>
      </c>
      <c r="O92" s="7">
        <f t="shared" si="12"/>
        <v>50</v>
      </c>
      <c r="P92" s="7">
        <f t="shared" si="13"/>
        <v>67</v>
      </c>
      <c r="Q92" s="8">
        <f t="shared" si="14"/>
        <v>42.05</v>
      </c>
      <c r="R92" s="8">
        <f t="shared" si="15"/>
        <v>48.25</v>
      </c>
      <c r="S92" s="8">
        <f t="shared" si="16"/>
        <v>53.150000000000006</v>
      </c>
      <c r="T92" s="8">
        <f t="shared" si="17"/>
        <v>46.75</v>
      </c>
      <c r="U92" s="7">
        <f t="shared" si="18"/>
        <v>47.816666666666663</v>
      </c>
      <c r="V92" s="7">
        <f t="shared" si="19"/>
        <v>47.55</v>
      </c>
    </row>
    <row r="93" spans="1:22" ht="13.5" x14ac:dyDescent="0.25">
      <c r="A93" s="3">
        <f>RSI!A93</f>
        <v>42440</v>
      </c>
      <c r="B93" s="2">
        <f>RSI!B93</f>
        <v>1.2746999999999999</v>
      </c>
      <c r="C93" s="2">
        <f>RSI!I93</f>
        <v>37.902334243664562</v>
      </c>
      <c r="D93" s="2">
        <f>MACD!E93</f>
        <v>2.8904429077585059E-2</v>
      </c>
      <c r="E93" s="2">
        <f>MACD!F93</f>
        <v>4.6893329048345242E-2</v>
      </c>
      <c r="F93" s="2">
        <f>'Moving Avg'!D93</f>
        <v>1.2737000000000001</v>
      </c>
      <c r="G93" s="2">
        <f>'Moving Avg'!F93</f>
        <v>1.3217749999999995</v>
      </c>
      <c r="H93" s="2">
        <f>'Moving Avg'!G93</f>
        <v>1.4208559999999995</v>
      </c>
      <c r="I93" s="2">
        <f>'Moving Avg'!H93</f>
        <v>0</v>
      </c>
      <c r="J93" s="5" t="str">
        <f>OBV!F93</f>
        <v>BULLISH</v>
      </c>
      <c r="K93" s="5" t="str">
        <f>OBV!G93</f>
        <v>WEAK</v>
      </c>
      <c r="L93" s="5" t="str">
        <f>OBV!H93</f>
        <v>CONFIRMED BULLISH</v>
      </c>
      <c r="M93" s="7">
        <f t="shared" si="10"/>
        <v>25</v>
      </c>
      <c r="N93" s="7">
        <f t="shared" si="11"/>
        <v>45</v>
      </c>
      <c r="O93" s="7">
        <f t="shared" si="12"/>
        <v>50</v>
      </c>
      <c r="P93" s="7">
        <f t="shared" si="13"/>
        <v>67</v>
      </c>
      <c r="Q93" s="8">
        <f t="shared" si="14"/>
        <v>42.05</v>
      </c>
      <c r="R93" s="8">
        <f t="shared" si="15"/>
        <v>48.25</v>
      </c>
      <c r="S93" s="8">
        <f t="shared" si="16"/>
        <v>53.150000000000006</v>
      </c>
      <c r="T93" s="8">
        <f t="shared" si="17"/>
        <v>46.75</v>
      </c>
      <c r="U93" s="7">
        <f t="shared" si="18"/>
        <v>47.816666666666663</v>
      </c>
      <c r="V93" s="7">
        <f t="shared" si="19"/>
        <v>47.55</v>
      </c>
    </row>
    <row r="94" spans="1:22" ht="13.5" x14ac:dyDescent="0.25">
      <c r="A94" s="3">
        <f>RSI!A94</f>
        <v>42443</v>
      </c>
      <c r="B94" s="2">
        <f>RSI!B94</f>
        <v>1.2927999999999999</v>
      </c>
      <c r="C94" s="2">
        <f>RSI!I94</f>
        <v>42.008081981178407</v>
      </c>
      <c r="D94" s="2">
        <f>MACD!E94</f>
        <v>2.117125151962318E-2</v>
      </c>
      <c r="E94" s="2">
        <f>MACD!F94</f>
        <v>4.1748913542600831E-2</v>
      </c>
      <c r="F94" s="2">
        <f>'Moving Avg'!D94</f>
        <v>1.27938</v>
      </c>
      <c r="G94" s="2">
        <f>'Moving Avg'!F94</f>
        <v>1.3142749999999996</v>
      </c>
      <c r="H94" s="2">
        <f>'Moving Avg'!G94</f>
        <v>1.4199239999999995</v>
      </c>
      <c r="I94" s="2">
        <f>'Moving Avg'!H94</f>
        <v>0</v>
      </c>
      <c r="J94" s="5" t="str">
        <f>OBV!F94</f>
        <v>BULLISH</v>
      </c>
      <c r="K94" s="5" t="str">
        <f>OBV!G94</f>
        <v>WEAK</v>
      </c>
      <c r="L94" s="5" t="str">
        <f>OBV!H94</f>
        <v>CONFIRMED BULLISH</v>
      </c>
      <c r="M94" s="7">
        <f t="shared" si="10"/>
        <v>25</v>
      </c>
      <c r="N94" s="7">
        <f t="shared" si="11"/>
        <v>100</v>
      </c>
      <c r="O94" s="7">
        <f t="shared" si="12"/>
        <v>50</v>
      </c>
      <c r="P94" s="7">
        <f t="shared" si="13"/>
        <v>67</v>
      </c>
      <c r="Q94" s="8">
        <f t="shared" si="14"/>
        <v>61.3</v>
      </c>
      <c r="R94" s="8">
        <f t="shared" si="15"/>
        <v>59.25</v>
      </c>
      <c r="S94" s="8">
        <f t="shared" si="16"/>
        <v>61.400000000000006</v>
      </c>
      <c r="T94" s="8">
        <f t="shared" si="17"/>
        <v>60.5</v>
      </c>
      <c r="U94" s="7">
        <f t="shared" si="18"/>
        <v>60.65</v>
      </c>
      <c r="V94" s="7">
        <f t="shared" si="19"/>
        <v>60.612499999999997</v>
      </c>
    </row>
    <row r="95" spans="1:22" ht="13.5" x14ac:dyDescent="0.25">
      <c r="A95" s="3">
        <f>RSI!A95</f>
        <v>42444</v>
      </c>
      <c r="B95" s="2">
        <f>RSI!B95</f>
        <v>1.2927999999999999</v>
      </c>
      <c r="C95" s="2">
        <f>RSI!I95</f>
        <v>42.008081981178407</v>
      </c>
      <c r="D95" s="2">
        <f>MACD!E95</f>
        <v>1.4071226350056198E-2</v>
      </c>
      <c r="E95" s="2">
        <f>MACD!F95</f>
        <v>3.6213376104091907E-2</v>
      </c>
      <c r="F95" s="2">
        <f>'Moving Avg'!D95</f>
        <v>1.2814399999999999</v>
      </c>
      <c r="G95" s="2">
        <f>'Moving Avg'!F95</f>
        <v>1.3067749999999996</v>
      </c>
      <c r="H95" s="2">
        <f>'Moving Avg'!G95</f>
        <v>1.4173899999999997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  <c r="M95" s="7">
        <f t="shared" si="10"/>
        <v>25</v>
      </c>
      <c r="N95" s="7">
        <f t="shared" si="11"/>
        <v>100</v>
      </c>
      <c r="O95" s="7">
        <f t="shared" si="12"/>
        <v>50</v>
      </c>
      <c r="P95" s="7">
        <f t="shared" si="13"/>
        <v>67</v>
      </c>
      <c r="Q95" s="8">
        <f t="shared" si="14"/>
        <v>61.3</v>
      </c>
      <c r="R95" s="8">
        <f t="shared" si="15"/>
        <v>59.25</v>
      </c>
      <c r="S95" s="8">
        <f t="shared" si="16"/>
        <v>61.400000000000006</v>
      </c>
      <c r="T95" s="8">
        <f t="shared" si="17"/>
        <v>60.5</v>
      </c>
      <c r="U95" s="7">
        <f t="shared" si="18"/>
        <v>60.65</v>
      </c>
      <c r="V95" s="7">
        <f t="shared" si="19"/>
        <v>60.612499999999997</v>
      </c>
    </row>
    <row r="96" spans="1:22" ht="13.5" x14ac:dyDescent="0.25">
      <c r="A96" s="3">
        <f>RSI!A96</f>
        <v>42445</v>
      </c>
      <c r="B96" s="2">
        <f>RSI!B96</f>
        <v>1.2927999999999999</v>
      </c>
      <c r="C96" s="2">
        <f>RSI!I96</f>
        <v>42.008081981178407</v>
      </c>
      <c r="D96" s="2">
        <f>MACD!E96</f>
        <v>8.6889134525314216E-3</v>
      </c>
      <c r="E96" s="2">
        <f>MACD!F96</f>
        <v>3.070848357377981E-2</v>
      </c>
      <c r="F96" s="2">
        <f>'Moving Avg'!D96</f>
        <v>1.2834999999999999</v>
      </c>
      <c r="G96" s="2">
        <f>'Moving Avg'!F96</f>
        <v>1.3013449999999998</v>
      </c>
      <c r="H96" s="2">
        <f>'Moving Avg'!G96</f>
        <v>1.4131999999999996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  <c r="M96" s="7">
        <f t="shared" si="10"/>
        <v>25</v>
      </c>
      <c r="N96" s="7">
        <f t="shared" si="11"/>
        <v>100</v>
      </c>
      <c r="O96" s="7">
        <f t="shared" si="12"/>
        <v>50</v>
      </c>
      <c r="P96" s="7">
        <f t="shared" si="13"/>
        <v>67</v>
      </c>
      <c r="Q96" s="8">
        <f t="shared" si="14"/>
        <v>61.3</v>
      </c>
      <c r="R96" s="8">
        <f t="shared" si="15"/>
        <v>59.25</v>
      </c>
      <c r="S96" s="8">
        <f t="shared" si="16"/>
        <v>61.400000000000006</v>
      </c>
      <c r="T96" s="8">
        <f t="shared" si="17"/>
        <v>60.5</v>
      </c>
      <c r="U96" s="7">
        <f t="shared" si="18"/>
        <v>60.65</v>
      </c>
      <c r="V96" s="7">
        <f t="shared" si="19"/>
        <v>60.612499999999997</v>
      </c>
    </row>
    <row r="97" spans="1:22" ht="13.5" x14ac:dyDescent="0.25">
      <c r="A97" s="3">
        <f>RSI!A97</f>
        <v>42446</v>
      </c>
      <c r="B97" s="2">
        <f>RSI!B97</f>
        <v>1.254</v>
      </c>
      <c r="C97" s="2">
        <f>RSI!I97</f>
        <v>35.690179478748064</v>
      </c>
      <c r="D97" s="2">
        <f>MACD!E97</f>
        <v>1.6481963567214208E-3</v>
      </c>
      <c r="E97" s="2">
        <f>MACD!F97</f>
        <v>2.4896426130368132E-2</v>
      </c>
      <c r="F97" s="2">
        <f>'Moving Avg'!D97</f>
        <v>1.28142</v>
      </c>
      <c r="G97" s="2">
        <f>'Moving Avg'!F97</f>
        <v>1.2939749999999999</v>
      </c>
      <c r="H97" s="2">
        <f>'Moving Avg'!G97</f>
        <v>1.408234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BULLISH DIVERGENCE</v>
      </c>
      <c r="M97" s="7">
        <f t="shared" si="10"/>
        <v>25</v>
      </c>
      <c r="N97" s="7">
        <f t="shared" si="11"/>
        <v>100</v>
      </c>
      <c r="O97" s="7">
        <f t="shared" si="12"/>
        <v>50</v>
      </c>
      <c r="P97" s="7">
        <f t="shared" si="13"/>
        <v>50</v>
      </c>
      <c r="Q97" s="8">
        <f t="shared" si="14"/>
        <v>58.75</v>
      </c>
      <c r="R97" s="8">
        <f t="shared" si="15"/>
        <v>55</v>
      </c>
      <c r="S97" s="8">
        <f t="shared" si="16"/>
        <v>53.75</v>
      </c>
      <c r="T97" s="8">
        <f t="shared" si="17"/>
        <v>56.25</v>
      </c>
      <c r="U97" s="7">
        <f t="shared" si="18"/>
        <v>55.833333333333336</v>
      </c>
      <c r="V97" s="7">
        <f t="shared" si="19"/>
        <v>55.9375</v>
      </c>
    </row>
    <row r="98" spans="1:22" ht="13.5" x14ac:dyDescent="0.25">
      <c r="A98" s="3">
        <f>RSI!A98</f>
        <v>42447</v>
      </c>
      <c r="B98" s="2">
        <f>RSI!B98</f>
        <v>1.2437</v>
      </c>
      <c r="C98" s="2">
        <f>RSI!I98</f>
        <v>34.218896373989068</v>
      </c>
      <c r="D98" s="2">
        <f>MACD!E98</f>
        <v>-1.5238548876508329E-3</v>
      </c>
      <c r="E98" s="2">
        <f>MACD!F98</f>
        <v>1.961236992676434E-2</v>
      </c>
      <c r="F98" s="2">
        <f>'Moving Avg'!D98</f>
        <v>1.2752200000000002</v>
      </c>
      <c r="G98" s="2">
        <f>'Moving Avg'!F98</f>
        <v>1.28816</v>
      </c>
      <c r="H98" s="2">
        <f>'Moving Avg'!G98</f>
        <v>1.4022880000000004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BULLISH DIVERGENCE</v>
      </c>
      <c r="M98" s="7">
        <f t="shared" si="10"/>
        <v>25</v>
      </c>
      <c r="N98" s="7">
        <f t="shared" si="11"/>
        <v>100</v>
      </c>
      <c r="O98" s="7">
        <f t="shared" si="12"/>
        <v>50</v>
      </c>
      <c r="P98" s="7">
        <f t="shared" si="13"/>
        <v>50</v>
      </c>
      <c r="Q98" s="8">
        <f t="shared" si="14"/>
        <v>58.75</v>
      </c>
      <c r="R98" s="8">
        <f t="shared" si="15"/>
        <v>55</v>
      </c>
      <c r="S98" s="8">
        <f t="shared" si="16"/>
        <v>53.75</v>
      </c>
      <c r="T98" s="8">
        <f t="shared" si="17"/>
        <v>56.25</v>
      </c>
      <c r="U98" s="7">
        <f t="shared" si="18"/>
        <v>55.833333333333336</v>
      </c>
      <c r="V98" s="7">
        <f t="shared" si="19"/>
        <v>55.9375</v>
      </c>
    </row>
    <row r="99" spans="1:22" ht="13.5" x14ac:dyDescent="0.25">
      <c r="A99" s="3">
        <f>RSI!A99</f>
        <v>42450</v>
      </c>
      <c r="B99" s="2">
        <f>RSI!B99</f>
        <v>1.2565999999999999</v>
      </c>
      <c r="C99" s="2">
        <f>RSI!I99</f>
        <v>37.683758339480548</v>
      </c>
      <c r="D99" s="2">
        <f>MACD!E99</f>
        <v>-4.7113724735534657E-3</v>
      </c>
      <c r="E99" s="2">
        <f>MACD!F99</f>
        <v>1.4747621446700779E-2</v>
      </c>
      <c r="F99" s="2">
        <f>'Moving Avg'!D99</f>
        <v>1.2679799999999999</v>
      </c>
      <c r="G99" s="2">
        <f>'Moving Avg'!F99</f>
        <v>1.281825</v>
      </c>
      <c r="H99" s="2">
        <f>'Moving Avg'!G99</f>
        <v>1.3966000000000005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BULLISH DIVERGENCE</v>
      </c>
      <c r="M99" s="7">
        <f t="shared" si="10"/>
        <v>25</v>
      </c>
      <c r="N99" s="7">
        <f t="shared" si="11"/>
        <v>45</v>
      </c>
      <c r="O99" s="7">
        <f t="shared" si="12"/>
        <v>50</v>
      </c>
      <c r="P99" s="7">
        <f t="shared" si="13"/>
        <v>66.5</v>
      </c>
      <c r="Q99" s="8">
        <f t="shared" si="14"/>
        <v>41.975000000000001</v>
      </c>
      <c r="R99" s="8">
        <f t="shared" si="15"/>
        <v>48.125</v>
      </c>
      <c r="S99" s="8">
        <f t="shared" si="16"/>
        <v>52.924999999999997</v>
      </c>
      <c r="T99" s="8">
        <f t="shared" si="17"/>
        <v>46.625</v>
      </c>
      <c r="U99" s="7">
        <f t="shared" si="18"/>
        <v>47.67499999999999</v>
      </c>
      <c r="V99" s="7">
        <f t="shared" si="19"/>
        <v>47.412499999999994</v>
      </c>
    </row>
    <row r="100" spans="1:22" ht="13.5" x14ac:dyDescent="0.25">
      <c r="A100" s="3">
        <f>RSI!A100</f>
        <v>42451</v>
      </c>
      <c r="B100" s="2">
        <f>RSI!B100</f>
        <v>1.2565999999999999</v>
      </c>
      <c r="C100" s="2">
        <f>RSI!I100</f>
        <v>37.683758339480541</v>
      </c>
      <c r="D100" s="2">
        <f>MACD!E100</f>
        <v>-4.2815201836075012E-3</v>
      </c>
      <c r="E100" s="2">
        <f>MACD!F100</f>
        <v>1.0941793120639125E-2</v>
      </c>
      <c r="F100" s="2">
        <f>'Moving Avg'!D100</f>
        <v>1.26074</v>
      </c>
      <c r="G100" s="2">
        <f>'Moving Avg'!F100</f>
        <v>1.27756</v>
      </c>
      <c r="H100" s="2">
        <f>'Moving Avg'!G100</f>
        <v>1.3908600000000007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BULLISH DIVERGENCE</v>
      </c>
      <c r="M100" s="7">
        <f t="shared" si="10"/>
        <v>25</v>
      </c>
      <c r="N100" s="7">
        <f t="shared" si="11"/>
        <v>45</v>
      </c>
      <c r="O100" s="7">
        <f t="shared" si="12"/>
        <v>50</v>
      </c>
      <c r="P100" s="7">
        <f t="shared" si="13"/>
        <v>66.5</v>
      </c>
      <c r="Q100" s="8">
        <f t="shared" si="14"/>
        <v>41.975000000000001</v>
      </c>
      <c r="R100" s="8">
        <f t="shared" si="15"/>
        <v>48.125</v>
      </c>
      <c r="S100" s="8">
        <f t="shared" si="16"/>
        <v>52.924999999999997</v>
      </c>
      <c r="T100" s="8">
        <f t="shared" si="17"/>
        <v>46.625</v>
      </c>
      <c r="U100" s="7">
        <f t="shared" si="18"/>
        <v>47.67499999999999</v>
      </c>
      <c r="V100" s="7">
        <f t="shared" si="19"/>
        <v>47.412499999999994</v>
      </c>
    </row>
    <row r="101" spans="1:22" ht="13.5" x14ac:dyDescent="0.25">
      <c r="A101" s="3">
        <f>RSI!A101</f>
        <v>42452</v>
      </c>
      <c r="B101" s="2">
        <f>RSI!B101</f>
        <v>1.2203999999999999</v>
      </c>
      <c r="C101" s="2">
        <f>RSI!I101</f>
        <v>32.169172527853434</v>
      </c>
      <c r="D101" s="2">
        <f>MACD!E101</f>
        <v>-9.1931089452046422E-4</v>
      </c>
      <c r="E101" s="2">
        <f>MACD!F101</f>
        <v>8.5695723176072072E-3</v>
      </c>
      <c r="F101" s="2">
        <f>'Moving Avg'!D101</f>
        <v>1.2462599999999999</v>
      </c>
      <c r="G101" s="2">
        <f>'Moving Avg'!F101</f>
        <v>1.2716100000000001</v>
      </c>
      <c r="H101" s="2">
        <f>'Moving Avg'!G101</f>
        <v>1.3837240000000006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66.5</v>
      </c>
      <c r="Q101" s="8">
        <f t="shared" si="14"/>
        <v>41.975000000000001</v>
      </c>
      <c r="R101" s="8">
        <f t="shared" si="15"/>
        <v>48.125</v>
      </c>
      <c r="S101" s="8">
        <f t="shared" si="16"/>
        <v>52.924999999999997</v>
      </c>
      <c r="T101" s="8">
        <f t="shared" si="17"/>
        <v>46.625</v>
      </c>
      <c r="U101" s="7">
        <f t="shared" si="18"/>
        <v>47.67499999999999</v>
      </c>
      <c r="V101" s="7">
        <f t="shared" si="19"/>
        <v>47.412499999999994</v>
      </c>
    </row>
    <row r="102" spans="1:22" ht="13.5" x14ac:dyDescent="0.25">
      <c r="A102" s="3">
        <f>RSI!A102</f>
        <v>42453</v>
      </c>
      <c r="B102" s="2">
        <f>RSI!B102</f>
        <v>1.2565999999999999</v>
      </c>
      <c r="C102" s="2">
        <f>RSI!I102</f>
        <v>41.403679585357978</v>
      </c>
      <c r="D102" s="2">
        <f>MACD!E102</f>
        <v>-3.0330294185174633E-3</v>
      </c>
      <c r="E102" s="2">
        <f>MACD!F102</f>
        <v>6.2490519703822731E-3</v>
      </c>
      <c r="F102" s="2">
        <f>'Moving Avg'!D102</f>
        <v>1.2467799999999998</v>
      </c>
      <c r="G102" s="2">
        <f>'Moving Avg'!F102</f>
        <v>1.2694100000000001</v>
      </c>
      <c r="H102" s="2">
        <f>'Moving Avg'!G102</f>
        <v>1.3773120000000003</v>
      </c>
      <c r="I102" s="2">
        <f>'Moving Avg'!H102</f>
        <v>0</v>
      </c>
      <c r="J102" s="5" t="str">
        <f>OBV!F102</f>
        <v>BULLISH</v>
      </c>
      <c r="K102" s="5" t="str">
        <f>OBV!G102</f>
        <v>WEAK</v>
      </c>
      <c r="L102" s="5" t="str">
        <f>OBV!H102</f>
        <v>CONFIRMED BULLISH</v>
      </c>
      <c r="M102" s="7">
        <f t="shared" si="10"/>
        <v>25</v>
      </c>
      <c r="N102" s="7">
        <f t="shared" si="11"/>
        <v>45</v>
      </c>
      <c r="O102" s="7">
        <f t="shared" si="12"/>
        <v>50</v>
      </c>
      <c r="P102" s="7">
        <f t="shared" si="13"/>
        <v>67</v>
      </c>
      <c r="Q102" s="8">
        <f t="shared" si="14"/>
        <v>42.05</v>
      </c>
      <c r="R102" s="8">
        <f t="shared" si="15"/>
        <v>48.25</v>
      </c>
      <c r="S102" s="8">
        <f t="shared" si="16"/>
        <v>53.150000000000006</v>
      </c>
      <c r="T102" s="8">
        <f t="shared" si="17"/>
        <v>46.75</v>
      </c>
      <c r="U102" s="7">
        <f t="shared" si="18"/>
        <v>47.816666666666663</v>
      </c>
      <c r="V102" s="7">
        <f t="shared" si="19"/>
        <v>47.55</v>
      </c>
    </row>
    <row r="103" spans="1:22" ht="13.5" x14ac:dyDescent="0.25">
      <c r="A103" s="3">
        <f>RSI!A103</f>
        <v>42454</v>
      </c>
      <c r="B103" s="2">
        <f>RSI!B103</f>
        <v>1.2203999999999999</v>
      </c>
      <c r="C103" s="2">
        <f>RSI!I103</f>
        <v>36.10956281426698</v>
      </c>
      <c r="D103" s="2">
        <f>MACD!E103</f>
        <v>-2.995265023497673E-4</v>
      </c>
      <c r="E103" s="2">
        <f>MACD!F103</f>
        <v>4.9393362758358653E-3</v>
      </c>
      <c r="F103" s="2">
        <f>'Moving Avg'!D103</f>
        <v>1.2421199999999999</v>
      </c>
      <c r="G103" s="2">
        <f>'Moving Avg'!F103</f>
        <v>1.2672099999999999</v>
      </c>
      <c r="H103" s="2">
        <f>'Moving Avg'!G103</f>
        <v>1.3707959999999999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BULLISH DIVERGENCE</v>
      </c>
      <c r="M103" s="7">
        <f t="shared" si="10"/>
        <v>25</v>
      </c>
      <c r="N103" s="7">
        <f t="shared" si="11"/>
        <v>45</v>
      </c>
      <c r="O103" s="7">
        <f t="shared" si="12"/>
        <v>50</v>
      </c>
      <c r="P103" s="7">
        <f t="shared" si="13"/>
        <v>50</v>
      </c>
      <c r="Q103" s="8">
        <f t="shared" si="14"/>
        <v>39.5</v>
      </c>
      <c r="R103" s="8">
        <f t="shared" si="15"/>
        <v>44</v>
      </c>
      <c r="S103" s="8">
        <f t="shared" si="16"/>
        <v>45.5</v>
      </c>
      <c r="T103" s="8">
        <f t="shared" si="17"/>
        <v>42.5</v>
      </c>
      <c r="U103" s="7">
        <f t="shared" si="18"/>
        <v>43</v>
      </c>
      <c r="V103" s="7">
        <f t="shared" si="19"/>
        <v>42.875</v>
      </c>
    </row>
    <row r="104" spans="1:22" ht="13.5" x14ac:dyDescent="0.25">
      <c r="A104" s="3">
        <f>RSI!A104</f>
        <v>42457</v>
      </c>
      <c r="B104" s="2">
        <f>RSI!B104</f>
        <v>1.2203999999999999</v>
      </c>
      <c r="C104" s="2">
        <f>RSI!I104</f>
        <v>36.10956281426698</v>
      </c>
      <c r="D104" s="2">
        <f>MACD!E104</f>
        <v>5.2489390473811071E-3</v>
      </c>
      <c r="E104" s="2">
        <f>MACD!F104</f>
        <v>5.0012568301449137E-3</v>
      </c>
      <c r="F104" s="2">
        <f>'Moving Avg'!D104</f>
        <v>1.23488</v>
      </c>
      <c r="G104" s="2">
        <f>'Moving Avg'!F104</f>
        <v>1.26359</v>
      </c>
      <c r="H104" s="2">
        <f>'Moving Avg'!G104</f>
        <v>1.3641759999999998</v>
      </c>
      <c r="I104" s="2">
        <f>'Moving Avg'!H104</f>
        <v>0</v>
      </c>
      <c r="J104" s="5" t="str">
        <f>OBV!F104</f>
        <v>BULLISH</v>
      </c>
      <c r="K104" s="5" t="str">
        <f>OBV!G104</f>
        <v>WEAK</v>
      </c>
      <c r="L104" s="5" t="str">
        <f>OBV!H104</f>
        <v>BULLISH DIVERGENCE</v>
      </c>
      <c r="M104" s="7">
        <f t="shared" si="10"/>
        <v>25</v>
      </c>
      <c r="N104" s="7">
        <f t="shared" si="11"/>
        <v>0</v>
      </c>
      <c r="O104" s="7">
        <f t="shared" si="12"/>
        <v>50</v>
      </c>
      <c r="P104" s="7">
        <f t="shared" si="13"/>
        <v>50</v>
      </c>
      <c r="Q104" s="8">
        <f t="shared" si="14"/>
        <v>23.75</v>
      </c>
      <c r="R104" s="8">
        <f t="shared" si="15"/>
        <v>35</v>
      </c>
      <c r="S104" s="8">
        <f t="shared" si="16"/>
        <v>38.75</v>
      </c>
      <c r="T104" s="8">
        <f t="shared" si="17"/>
        <v>31.25</v>
      </c>
      <c r="U104" s="7">
        <f t="shared" si="18"/>
        <v>32.5</v>
      </c>
      <c r="V104" s="7">
        <f t="shared" si="19"/>
        <v>32.1875</v>
      </c>
    </row>
    <row r="105" spans="1:22" ht="13.5" x14ac:dyDescent="0.25">
      <c r="A105" s="3">
        <f>RSI!A105</f>
        <v>42458</v>
      </c>
      <c r="B105" s="2">
        <f>RSI!B105</f>
        <v>1.2178</v>
      </c>
      <c r="C105" s="2">
        <f>RSI!I105</f>
        <v>35.729014537895139</v>
      </c>
      <c r="D105" s="2">
        <f>MACD!E105</f>
        <v>1.0553874289507714E-2</v>
      </c>
      <c r="E105" s="2">
        <f>MACD!F105</f>
        <v>6.1117803220174741E-3</v>
      </c>
      <c r="F105" s="2">
        <f>'Moving Avg'!D105</f>
        <v>1.22712</v>
      </c>
      <c r="G105" s="2">
        <f>'Moving Avg'!F105</f>
        <v>1.2601</v>
      </c>
      <c r="H105" s="2">
        <f>'Moving Avg'!G105</f>
        <v>1.3576599999999996</v>
      </c>
      <c r="I105" s="2">
        <f>'Moving Avg'!H105</f>
        <v>0</v>
      </c>
      <c r="J105" s="5" t="str">
        <f>OBV!F105</f>
        <v>BULLISH</v>
      </c>
      <c r="K105" s="5" t="str">
        <f>OBV!G105</f>
        <v>WEAK</v>
      </c>
      <c r="L105" s="5" t="str">
        <f>OBV!H105</f>
        <v>BULLISH DIVERGENCE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50</v>
      </c>
      <c r="Q105" s="8">
        <f t="shared" si="14"/>
        <v>23.75</v>
      </c>
      <c r="R105" s="8">
        <f t="shared" si="15"/>
        <v>35</v>
      </c>
      <c r="S105" s="8">
        <f t="shared" si="16"/>
        <v>38.75</v>
      </c>
      <c r="T105" s="8">
        <f t="shared" si="17"/>
        <v>31.25</v>
      </c>
      <c r="U105" s="7">
        <f t="shared" si="18"/>
        <v>32.5</v>
      </c>
      <c r="V105" s="7">
        <f t="shared" si="19"/>
        <v>32.1875</v>
      </c>
    </row>
    <row r="106" spans="1:22" ht="13.5" x14ac:dyDescent="0.25">
      <c r="A106" s="3">
        <f>RSI!A106</f>
        <v>42459</v>
      </c>
      <c r="B106" s="2">
        <f>RSI!B106</f>
        <v>1.2411000000000001</v>
      </c>
      <c r="C106" s="2">
        <f>RSI!I106</f>
        <v>41.66240967823299</v>
      </c>
      <c r="D106" s="2">
        <f>MACD!E106</f>
        <v>1.3718665441720734E-2</v>
      </c>
      <c r="E106" s="2">
        <f>MACD!F106</f>
        <v>7.6331573459581265E-3</v>
      </c>
      <c r="F106" s="2">
        <f>'Moving Avg'!D106</f>
        <v>1.2312600000000002</v>
      </c>
      <c r="G106" s="2">
        <f>'Moving Avg'!F106</f>
        <v>1.2576449999999999</v>
      </c>
      <c r="H106" s="2">
        <f>'Moving Avg'!G106</f>
        <v>1.3517119999999998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67</v>
      </c>
      <c r="Q106" s="8">
        <f t="shared" si="14"/>
        <v>26.299999999999997</v>
      </c>
      <c r="R106" s="8">
        <f t="shared" si="15"/>
        <v>39.25</v>
      </c>
      <c r="S106" s="8">
        <f t="shared" si="16"/>
        <v>46.400000000000006</v>
      </c>
      <c r="T106" s="8">
        <f t="shared" si="17"/>
        <v>35.5</v>
      </c>
      <c r="U106" s="7">
        <f t="shared" si="18"/>
        <v>37.31666666666667</v>
      </c>
      <c r="V106" s="7">
        <f t="shared" si="19"/>
        <v>36.862499999999997</v>
      </c>
    </row>
    <row r="107" spans="1:22" ht="13.5" x14ac:dyDescent="0.25">
      <c r="A107" s="3">
        <f>RSI!A107</f>
        <v>42460</v>
      </c>
      <c r="B107" s="2">
        <f>RSI!B107</f>
        <v>1.254</v>
      </c>
      <c r="C107" s="2">
        <f>RSI!I107</f>
        <v>44.70599069395552</v>
      </c>
      <c r="D107" s="2">
        <f>MACD!E107</f>
        <v>9.7062520659136897E-3</v>
      </c>
      <c r="E107" s="2">
        <f>MACD!F107</f>
        <v>8.0477762899492395E-3</v>
      </c>
      <c r="F107" s="2">
        <f>'Moving Avg'!D107</f>
        <v>1.2307400000000002</v>
      </c>
      <c r="G107" s="2">
        <f>'Moving Avg'!F107</f>
        <v>1.2576450000000003</v>
      </c>
      <c r="H107" s="2">
        <f>'Moving Avg'!G107</f>
        <v>1.3460219999999998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BULLISH DIVERGENCE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50</v>
      </c>
      <c r="Q107" s="8">
        <f t="shared" si="14"/>
        <v>23.75</v>
      </c>
      <c r="R107" s="8">
        <f t="shared" si="15"/>
        <v>35</v>
      </c>
      <c r="S107" s="8">
        <f t="shared" si="16"/>
        <v>38.75</v>
      </c>
      <c r="T107" s="8">
        <f t="shared" si="17"/>
        <v>31.25</v>
      </c>
      <c r="U107" s="7">
        <f t="shared" si="18"/>
        <v>32.5</v>
      </c>
      <c r="V107" s="7">
        <f t="shared" si="19"/>
        <v>32.1875</v>
      </c>
    </row>
    <row r="108" spans="1:22" ht="13.5" x14ac:dyDescent="0.25">
      <c r="A108" s="3">
        <f>RSI!A108</f>
        <v>42461</v>
      </c>
      <c r="B108" s="2">
        <f>RSI!B108</f>
        <v>1.2178</v>
      </c>
      <c r="C108" s="2">
        <f>RSI!I108</f>
        <v>38.617325220540089</v>
      </c>
      <c r="D108" s="2">
        <f>MACD!E108</f>
        <v>7.5488768903848591E-3</v>
      </c>
      <c r="E108" s="2">
        <f>MACD!F108</f>
        <v>7.9479964100363631E-3</v>
      </c>
      <c r="F108" s="2">
        <f>'Moving Avg'!D108</f>
        <v>1.2302200000000003</v>
      </c>
      <c r="G108" s="2">
        <f>'Moving Avg'!F108</f>
        <v>1.2553150000000002</v>
      </c>
      <c r="H108" s="2">
        <f>'Moving Avg'!G108</f>
        <v>1.3398679999999996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BULLISH DIVERGENCE</v>
      </c>
      <c r="M108" s="7">
        <f t="shared" si="10"/>
        <v>25</v>
      </c>
      <c r="N108" s="7">
        <f t="shared" si="11"/>
        <v>45</v>
      </c>
      <c r="O108" s="7">
        <f t="shared" si="12"/>
        <v>50</v>
      </c>
      <c r="P108" s="7">
        <f t="shared" si="13"/>
        <v>50</v>
      </c>
      <c r="Q108" s="8">
        <f t="shared" si="14"/>
        <v>39.5</v>
      </c>
      <c r="R108" s="8">
        <f t="shared" si="15"/>
        <v>44</v>
      </c>
      <c r="S108" s="8">
        <f t="shared" si="16"/>
        <v>45.5</v>
      </c>
      <c r="T108" s="8">
        <f t="shared" si="17"/>
        <v>42.5</v>
      </c>
      <c r="U108" s="7">
        <f t="shared" si="18"/>
        <v>43</v>
      </c>
      <c r="V108" s="7">
        <f t="shared" si="19"/>
        <v>42.875</v>
      </c>
    </row>
    <row r="109" spans="1:22" ht="13.5" x14ac:dyDescent="0.25">
      <c r="A109" s="3">
        <f>RSI!A109</f>
        <v>42464</v>
      </c>
      <c r="B109" s="2">
        <f>RSI!B109</f>
        <v>1.254</v>
      </c>
      <c r="C109" s="2">
        <f>RSI!I109</f>
        <v>46.468749745070419</v>
      </c>
      <c r="D109" s="2">
        <f>MACD!E109</f>
        <v>5.3708891957069405E-3</v>
      </c>
      <c r="E109" s="2">
        <f>MACD!F109</f>
        <v>7.4325749671704791E-3</v>
      </c>
      <c r="F109" s="2">
        <f>'Moving Avg'!D109</f>
        <v>1.2369399999999999</v>
      </c>
      <c r="G109" s="2">
        <f>'Moving Avg'!F109</f>
        <v>1.2547950000000003</v>
      </c>
      <c r="H109" s="2">
        <f>'Moving Avg'!G109</f>
        <v>1.3344379999999998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CONFIRMED BULLISH</v>
      </c>
      <c r="M109" s="7">
        <f t="shared" si="10"/>
        <v>25</v>
      </c>
      <c r="N109" s="7">
        <f t="shared" si="11"/>
        <v>45</v>
      </c>
      <c r="O109" s="7">
        <f t="shared" si="12"/>
        <v>50</v>
      </c>
      <c r="P109" s="7">
        <f t="shared" si="13"/>
        <v>67</v>
      </c>
      <c r="Q109" s="8">
        <f t="shared" si="14"/>
        <v>42.05</v>
      </c>
      <c r="R109" s="8">
        <f t="shared" si="15"/>
        <v>48.25</v>
      </c>
      <c r="S109" s="8">
        <f t="shared" si="16"/>
        <v>53.150000000000006</v>
      </c>
      <c r="T109" s="8">
        <f t="shared" si="17"/>
        <v>46.75</v>
      </c>
      <c r="U109" s="7">
        <f t="shared" si="18"/>
        <v>47.816666666666663</v>
      </c>
      <c r="V109" s="7">
        <f t="shared" si="19"/>
        <v>47.55</v>
      </c>
    </row>
    <row r="110" spans="1:22" ht="13.5" x14ac:dyDescent="0.25">
      <c r="A110" s="3">
        <f>RSI!A110</f>
        <v>42465</v>
      </c>
      <c r="B110" s="2">
        <f>RSI!B110</f>
        <v>1.254</v>
      </c>
      <c r="C110" s="2">
        <f>RSI!I110</f>
        <v>46.468749745070411</v>
      </c>
      <c r="D110" s="2">
        <f>MACD!E110</f>
        <v>3.6329114953672637E-3</v>
      </c>
      <c r="E110" s="2">
        <f>MACD!F110</f>
        <v>6.6726422728098358E-3</v>
      </c>
      <c r="F110" s="2">
        <f>'Moving Avg'!D110</f>
        <v>1.2441800000000001</v>
      </c>
      <c r="G110" s="2">
        <f>'Moving Avg'!F110</f>
        <v>1.2533700000000003</v>
      </c>
      <c r="H110" s="2">
        <f>'Moving Avg'!G110</f>
        <v>1.3290079999999995</v>
      </c>
      <c r="I110" s="2">
        <f>'Moving Avg'!H110</f>
        <v>0</v>
      </c>
      <c r="J110" s="5" t="str">
        <f>OBV!F110</f>
        <v>BULLISH</v>
      </c>
      <c r="K110" s="5" t="str">
        <f>OBV!G110</f>
        <v>WEAK</v>
      </c>
      <c r="L110" s="5" t="str">
        <f>OBV!H110</f>
        <v>CONFIRMED BULLISH</v>
      </c>
      <c r="M110" s="7">
        <f t="shared" si="10"/>
        <v>25</v>
      </c>
      <c r="N110" s="7">
        <f t="shared" si="11"/>
        <v>45</v>
      </c>
      <c r="O110" s="7">
        <f t="shared" si="12"/>
        <v>50</v>
      </c>
      <c r="P110" s="7">
        <f t="shared" si="13"/>
        <v>67</v>
      </c>
      <c r="Q110" s="8">
        <f t="shared" si="14"/>
        <v>42.05</v>
      </c>
      <c r="R110" s="8">
        <f t="shared" si="15"/>
        <v>48.25</v>
      </c>
      <c r="S110" s="8">
        <f t="shared" si="16"/>
        <v>53.150000000000006</v>
      </c>
      <c r="T110" s="8">
        <f t="shared" si="17"/>
        <v>46.75</v>
      </c>
      <c r="U110" s="7">
        <f t="shared" si="18"/>
        <v>47.816666666666663</v>
      </c>
      <c r="V110" s="7">
        <f t="shared" si="19"/>
        <v>47.55</v>
      </c>
    </row>
    <row r="111" spans="1:22" ht="13.5" x14ac:dyDescent="0.25">
      <c r="A111" s="3">
        <f>RSI!A111</f>
        <v>42466</v>
      </c>
      <c r="B111" s="2">
        <f>RSI!B111</f>
        <v>1.254</v>
      </c>
      <c r="C111" s="2">
        <f>RSI!I111</f>
        <v>46.468749745070404</v>
      </c>
      <c r="D111" s="2">
        <f>MACD!E111</f>
        <v>-3.3097537854727133E-3</v>
      </c>
      <c r="E111" s="2">
        <f>MACD!F111</f>
        <v>4.676163061153326E-3</v>
      </c>
      <c r="F111" s="2">
        <f>'Moving Avg'!D111</f>
        <v>1.2467600000000001</v>
      </c>
      <c r="G111" s="2">
        <f>'Moving Avg'!F111</f>
        <v>1.2519450000000005</v>
      </c>
      <c r="H111" s="2">
        <f>'Moving Avg'!G111</f>
        <v>1.3246119999999997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BEARISH DIVERGENCE</v>
      </c>
      <c r="M111" s="7">
        <f t="shared" si="10"/>
        <v>25</v>
      </c>
      <c r="N111" s="7">
        <f t="shared" si="11"/>
        <v>45</v>
      </c>
      <c r="O111" s="7">
        <f t="shared" si="12"/>
        <v>50</v>
      </c>
      <c r="P111" s="7">
        <f t="shared" si="13"/>
        <v>16.5</v>
      </c>
      <c r="Q111" s="8">
        <f t="shared" si="14"/>
        <v>34.475000000000001</v>
      </c>
      <c r="R111" s="8">
        <f t="shared" si="15"/>
        <v>35.625</v>
      </c>
      <c r="S111" s="8">
        <f t="shared" si="16"/>
        <v>30.425000000000001</v>
      </c>
      <c r="T111" s="8">
        <f t="shared" si="17"/>
        <v>34.125</v>
      </c>
      <c r="U111" s="7">
        <f t="shared" si="18"/>
        <v>33.508333333333333</v>
      </c>
      <c r="V111" s="7">
        <f t="shared" si="19"/>
        <v>33.662499999999994</v>
      </c>
    </row>
    <row r="112" spans="1:22" ht="13.5" x14ac:dyDescent="0.25">
      <c r="A112" s="3">
        <f>RSI!A112</f>
        <v>42467</v>
      </c>
      <c r="B112" s="2">
        <f>RSI!B112</f>
        <v>1.254</v>
      </c>
      <c r="C112" s="2">
        <f>RSI!I112</f>
        <v>46.468749745070404</v>
      </c>
      <c r="D112" s="2">
        <f>MACD!E112</f>
        <v>-3.525121127607056E-3</v>
      </c>
      <c r="E112" s="2">
        <f>MACD!F112</f>
        <v>3.0359062234012499E-3</v>
      </c>
      <c r="F112" s="2">
        <f>'Moving Avg'!D112</f>
        <v>1.2467600000000001</v>
      </c>
      <c r="G112" s="2">
        <f>'Moving Avg'!F112</f>
        <v>1.2514250000000005</v>
      </c>
      <c r="H112" s="2">
        <f>'Moving Avg'!G112</f>
        <v>1.3210939999999993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NEUTRAL</v>
      </c>
      <c r="M112" s="7">
        <f t="shared" si="10"/>
        <v>25</v>
      </c>
      <c r="N112" s="7">
        <f t="shared" si="11"/>
        <v>45</v>
      </c>
      <c r="O112" s="7">
        <f t="shared" si="12"/>
        <v>50</v>
      </c>
      <c r="P112" s="7">
        <f t="shared" si="13"/>
        <v>16.5</v>
      </c>
      <c r="Q112" s="8">
        <f t="shared" si="14"/>
        <v>34.475000000000001</v>
      </c>
      <c r="R112" s="8">
        <f t="shared" si="15"/>
        <v>35.625</v>
      </c>
      <c r="S112" s="8">
        <f t="shared" si="16"/>
        <v>30.425000000000001</v>
      </c>
      <c r="T112" s="8">
        <f t="shared" si="17"/>
        <v>34.125</v>
      </c>
      <c r="U112" s="7">
        <f t="shared" si="18"/>
        <v>33.508333333333333</v>
      </c>
      <c r="V112" s="7">
        <f t="shared" si="19"/>
        <v>33.662499999999994</v>
      </c>
    </row>
    <row r="113" spans="1:22" ht="13.5" x14ac:dyDescent="0.25">
      <c r="A113" s="3">
        <f>RSI!A113</f>
        <v>42468</v>
      </c>
      <c r="B113" s="2">
        <f>RSI!B113</f>
        <v>1.254</v>
      </c>
      <c r="C113" s="2">
        <f>RSI!I113</f>
        <v>46.468749745070404</v>
      </c>
      <c r="D113" s="2">
        <f>MACD!E113</f>
        <v>-9.1932850437792535E-3</v>
      </c>
      <c r="E113" s="2">
        <f>MACD!F113</f>
        <v>5.9006796996514954E-4</v>
      </c>
      <c r="F113" s="2">
        <f>'Moving Avg'!D113</f>
        <v>1.254</v>
      </c>
      <c r="G113" s="2">
        <f>'Moving Avg'!F113</f>
        <v>1.2503900000000006</v>
      </c>
      <c r="H113" s="2">
        <f>'Moving Avg'!G113</f>
        <v>1.3158699999999997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CONFIRMED BULLISH</v>
      </c>
      <c r="M113" s="7">
        <f t="shared" si="10"/>
        <v>25</v>
      </c>
      <c r="N113" s="7">
        <f t="shared" si="11"/>
        <v>45</v>
      </c>
      <c r="O113" s="7">
        <f t="shared" si="12"/>
        <v>50</v>
      </c>
      <c r="P113" s="7">
        <f t="shared" si="13"/>
        <v>83.5</v>
      </c>
      <c r="Q113" s="8">
        <f t="shared" si="14"/>
        <v>44.524999999999999</v>
      </c>
      <c r="R113" s="8">
        <f t="shared" si="15"/>
        <v>52.375</v>
      </c>
      <c r="S113" s="8">
        <f t="shared" si="16"/>
        <v>60.575000000000003</v>
      </c>
      <c r="T113" s="8">
        <f t="shared" si="17"/>
        <v>50.875</v>
      </c>
      <c r="U113" s="7">
        <f t="shared" si="18"/>
        <v>52.491666666666674</v>
      </c>
      <c r="V113" s="7">
        <f t="shared" si="19"/>
        <v>52.087500000000006</v>
      </c>
    </row>
    <row r="114" spans="1:22" ht="13.5" x14ac:dyDescent="0.25">
      <c r="A114" s="3">
        <f>RSI!A114</f>
        <v>42471</v>
      </c>
      <c r="B114" s="2">
        <f>RSI!B114</f>
        <v>1.2178</v>
      </c>
      <c r="C114" s="2">
        <f>RSI!I114</f>
        <v>39.204906120132236</v>
      </c>
      <c r="D114" s="2">
        <f>MACD!E114</f>
        <v>-1.1230811929170414E-2</v>
      </c>
      <c r="E114" s="2">
        <f>MACD!F114</f>
        <v>-1.7741080098619632E-3</v>
      </c>
      <c r="F114" s="2">
        <f>'Moving Avg'!D114</f>
        <v>1.2467600000000001</v>
      </c>
      <c r="G114" s="2">
        <f>'Moving Avg'!F114</f>
        <v>1.2466400000000004</v>
      </c>
      <c r="H114" s="2">
        <f>'Moving Avg'!G114</f>
        <v>1.3115779999999995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  <c r="M114" s="7">
        <f t="shared" si="10"/>
        <v>25</v>
      </c>
      <c r="N114" s="7">
        <f t="shared" si="11"/>
        <v>45</v>
      </c>
      <c r="O114" s="7">
        <f t="shared" si="12"/>
        <v>50</v>
      </c>
      <c r="P114" s="7">
        <f t="shared" si="13"/>
        <v>16.5</v>
      </c>
      <c r="Q114" s="8">
        <f t="shared" si="14"/>
        <v>34.475000000000001</v>
      </c>
      <c r="R114" s="8">
        <f t="shared" si="15"/>
        <v>35.625</v>
      </c>
      <c r="S114" s="8">
        <f t="shared" si="16"/>
        <v>30.425000000000001</v>
      </c>
      <c r="T114" s="8">
        <f t="shared" si="17"/>
        <v>34.125</v>
      </c>
      <c r="U114" s="7">
        <f t="shared" si="18"/>
        <v>33.508333333333333</v>
      </c>
      <c r="V114" s="7">
        <f t="shared" si="19"/>
        <v>33.662499999999994</v>
      </c>
    </row>
    <row r="115" spans="1:22" ht="13.5" x14ac:dyDescent="0.25">
      <c r="A115" s="3">
        <f>RSI!A115</f>
        <v>42472</v>
      </c>
      <c r="B115" s="2">
        <f>RSI!B115</f>
        <v>1.1816</v>
      </c>
      <c r="C115" s="2">
        <f>RSI!I115</f>
        <v>33.556044417458764</v>
      </c>
      <c r="D115" s="2">
        <f>MACD!E115</f>
        <v>-1.0388067330212802E-2</v>
      </c>
      <c r="E115" s="2">
        <f>MACD!F115</f>
        <v>-3.4968998739321315E-3</v>
      </c>
      <c r="F115" s="2">
        <f>'Moving Avg'!D115</f>
        <v>1.23228</v>
      </c>
      <c r="G115" s="2">
        <f>'Moving Avg'!F115</f>
        <v>1.2410800000000002</v>
      </c>
      <c r="H115" s="2">
        <f>'Moving Avg'!G115</f>
        <v>1.3072859999999995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33</v>
      </c>
      <c r="Q115" s="8">
        <f t="shared" si="14"/>
        <v>36.950000000000003</v>
      </c>
      <c r="R115" s="8">
        <f t="shared" si="15"/>
        <v>39.75</v>
      </c>
      <c r="S115" s="8">
        <f t="shared" si="16"/>
        <v>37.85</v>
      </c>
      <c r="T115" s="8">
        <f t="shared" si="17"/>
        <v>38.25</v>
      </c>
      <c r="U115" s="7">
        <f t="shared" si="18"/>
        <v>38.183333333333337</v>
      </c>
      <c r="V115" s="7">
        <f t="shared" si="19"/>
        <v>38.200000000000003</v>
      </c>
    </row>
    <row r="116" spans="1:22" ht="13.5" x14ac:dyDescent="0.25">
      <c r="A116" s="3">
        <f>RSI!A116</f>
        <v>42473</v>
      </c>
      <c r="B116" s="2">
        <f>RSI!B116</f>
        <v>1.1765000000000001</v>
      </c>
      <c r="C116" s="2">
        <f>RSI!I116</f>
        <v>32.838174395035026</v>
      </c>
      <c r="D116" s="2">
        <f>MACD!E116</f>
        <v>-5.2344860366682067E-3</v>
      </c>
      <c r="E116" s="2">
        <f>MACD!F116</f>
        <v>-3.8444171064793468E-3</v>
      </c>
      <c r="F116" s="2">
        <f>'Moving Avg'!D116</f>
        <v>1.21678</v>
      </c>
      <c r="G116" s="2">
        <f>'Moving Avg'!F116</f>
        <v>1.2352650000000003</v>
      </c>
      <c r="H116" s="2">
        <f>'Moving Avg'!G116</f>
        <v>1.3021679999999995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  <c r="M116" s="7">
        <f t="shared" si="10"/>
        <v>25</v>
      </c>
      <c r="N116" s="7">
        <f t="shared" si="11"/>
        <v>45</v>
      </c>
      <c r="O116" s="7">
        <f t="shared" si="12"/>
        <v>50</v>
      </c>
      <c r="P116" s="7">
        <f t="shared" si="13"/>
        <v>33</v>
      </c>
      <c r="Q116" s="8">
        <f t="shared" si="14"/>
        <v>36.950000000000003</v>
      </c>
      <c r="R116" s="8">
        <f t="shared" si="15"/>
        <v>39.75</v>
      </c>
      <c r="S116" s="8">
        <f t="shared" si="16"/>
        <v>37.85</v>
      </c>
      <c r="T116" s="8">
        <f t="shared" si="17"/>
        <v>38.25</v>
      </c>
      <c r="U116" s="7">
        <f t="shared" si="18"/>
        <v>38.183333333333337</v>
      </c>
      <c r="V116" s="7">
        <f t="shared" si="19"/>
        <v>38.200000000000003</v>
      </c>
    </row>
    <row r="117" spans="1:22" ht="13.5" x14ac:dyDescent="0.25">
      <c r="A117" s="3">
        <f>RSI!A117</f>
        <v>42474</v>
      </c>
      <c r="B117" s="2">
        <f>RSI!B117</f>
        <v>1.1429</v>
      </c>
      <c r="C117" s="2">
        <f>RSI!I117</f>
        <v>28.510680833380121</v>
      </c>
      <c r="D117" s="2">
        <f>MACD!E117</f>
        <v>4.0725589772105941E-3</v>
      </c>
      <c r="E117" s="2">
        <f>MACD!F117</f>
        <v>-2.2610218897413589E-3</v>
      </c>
      <c r="F117" s="2">
        <f>'Moving Avg'!D117</f>
        <v>1.1945600000000001</v>
      </c>
      <c r="G117" s="2">
        <f>'Moving Avg'!F117</f>
        <v>1.2297100000000003</v>
      </c>
      <c r="H117" s="2">
        <f>'Moving Avg'!G117</f>
        <v>1.2963259999999994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  <c r="M117" s="7">
        <f t="shared" si="10"/>
        <v>50</v>
      </c>
      <c r="N117" s="7">
        <f t="shared" si="11"/>
        <v>0</v>
      </c>
      <c r="O117" s="7">
        <f t="shared" si="12"/>
        <v>50</v>
      </c>
      <c r="P117" s="7">
        <f t="shared" si="13"/>
        <v>33</v>
      </c>
      <c r="Q117" s="8">
        <f t="shared" si="14"/>
        <v>29.95</v>
      </c>
      <c r="R117" s="8">
        <f t="shared" si="15"/>
        <v>35.75</v>
      </c>
      <c r="S117" s="8">
        <f t="shared" si="16"/>
        <v>34.85</v>
      </c>
      <c r="T117" s="8">
        <f t="shared" si="17"/>
        <v>33.25</v>
      </c>
      <c r="U117" s="7">
        <f t="shared" si="18"/>
        <v>33.516666666666673</v>
      </c>
      <c r="V117" s="7">
        <f t="shared" si="19"/>
        <v>33.450000000000003</v>
      </c>
    </row>
    <row r="118" spans="1:22" ht="13.5" x14ac:dyDescent="0.25">
      <c r="A118" s="3">
        <f>RSI!A118</f>
        <v>42475</v>
      </c>
      <c r="B118" s="2">
        <f>RSI!B118</f>
        <v>1.0860000000000001</v>
      </c>
      <c r="C118" s="2">
        <f>RSI!I118</f>
        <v>22.986294272305614</v>
      </c>
      <c r="D118" s="2">
        <f>MACD!E118</f>
        <v>1.1229673344469226E-2</v>
      </c>
      <c r="E118" s="2">
        <f>MACD!F118</f>
        <v>4.3711715710075829E-4</v>
      </c>
      <c r="F118" s="2">
        <f>'Moving Avg'!D118</f>
        <v>1.16096</v>
      </c>
      <c r="G118" s="2">
        <f>'Moving Avg'!F118</f>
        <v>1.2218250000000002</v>
      </c>
      <c r="H118" s="2">
        <f>'Moving Avg'!G118</f>
        <v>1.2890859999999993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  <c r="M118" s="7">
        <f t="shared" si="10"/>
        <v>50</v>
      </c>
      <c r="N118" s="7">
        <f t="shared" si="11"/>
        <v>0</v>
      </c>
      <c r="O118" s="7">
        <f t="shared" si="12"/>
        <v>50</v>
      </c>
      <c r="P118" s="7">
        <f t="shared" si="13"/>
        <v>33</v>
      </c>
      <c r="Q118" s="8">
        <f t="shared" si="14"/>
        <v>29.95</v>
      </c>
      <c r="R118" s="8">
        <f t="shared" si="15"/>
        <v>35.75</v>
      </c>
      <c r="S118" s="8">
        <f t="shared" si="16"/>
        <v>34.85</v>
      </c>
      <c r="T118" s="8">
        <f t="shared" si="17"/>
        <v>33.25</v>
      </c>
      <c r="U118" s="7">
        <f t="shared" si="18"/>
        <v>33.516666666666673</v>
      </c>
      <c r="V118" s="7">
        <f t="shared" si="19"/>
        <v>33.450000000000003</v>
      </c>
    </row>
    <row r="119" spans="1:22" ht="13.5" x14ac:dyDescent="0.25">
      <c r="A119" s="3">
        <f>RSI!A119</f>
        <v>42478</v>
      </c>
      <c r="B119" s="2">
        <f>RSI!B119</f>
        <v>1.0860000000000001</v>
      </c>
      <c r="C119" s="2">
        <f>RSI!I119</f>
        <v>22.986294272305614</v>
      </c>
      <c r="D119" s="2">
        <f>MACD!E119</f>
        <v>2.3780350716601006E-2</v>
      </c>
      <c r="E119" s="2">
        <f>MACD!F119</f>
        <v>5.1057638690008081E-3</v>
      </c>
      <c r="F119" s="2">
        <f>'Moving Avg'!D119</f>
        <v>1.1346000000000003</v>
      </c>
      <c r="G119" s="2">
        <f>'Moving Avg'!F119</f>
        <v>1.213295</v>
      </c>
      <c r="H119" s="2">
        <f>'Moving Avg'!G119</f>
        <v>1.2826739999999992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  <c r="M119" s="7">
        <f t="shared" si="10"/>
        <v>50</v>
      </c>
      <c r="N119" s="7">
        <f t="shared" si="11"/>
        <v>0</v>
      </c>
      <c r="O119" s="7">
        <f t="shared" si="12"/>
        <v>50</v>
      </c>
      <c r="P119" s="7">
        <f t="shared" si="13"/>
        <v>33</v>
      </c>
      <c r="Q119" s="8">
        <f t="shared" si="14"/>
        <v>29.95</v>
      </c>
      <c r="R119" s="8">
        <f t="shared" si="15"/>
        <v>35.75</v>
      </c>
      <c r="S119" s="8">
        <f t="shared" si="16"/>
        <v>34.85</v>
      </c>
      <c r="T119" s="8">
        <f t="shared" si="17"/>
        <v>33.25</v>
      </c>
      <c r="U119" s="7">
        <f t="shared" si="18"/>
        <v>33.516666666666673</v>
      </c>
      <c r="V119" s="7">
        <f t="shared" si="19"/>
        <v>33.450000000000003</v>
      </c>
    </row>
    <row r="120" spans="1:22" ht="13.5" x14ac:dyDescent="0.25">
      <c r="A120" s="3">
        <f>RSI!A120</f>
        <v>42479</v>
      </c>
      <c r="B120" s="2">
        <f>RSI!B120</f>
        <v>1.1067</v>
      </c>
      <c r="C120" s="2">
        <f>RSI!I120</f>
        <v>28.806573412425351</v>
      </c>
      <c r="D120" s="2">
        <f>MACD!E120</f>
        <v>3.3723697937313002E-2</v>
      </c>
      <c r="E120" s="2">
        <f>MACD!F120</f>
        <v>1.0829350682663247E-2</v>
      </c>
      <c r="F120" s="2">
        <f>'Moving Avg'!D120</f>
        <v>1.1196200000000001</v>
      </c>
      <c r="G120" s="2">
        <f>'Moving Avg'!F120</f>
        <v>1.2058</v>
      </c>
      <c r="H120" s="2">
        <f>'Moving Avg'!G120</f>
        <v>1.275331999999999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  <c r="M120" s="7">
        <f t="shared" si="10"/>
        <v>50</v>
      </c>
      <c r="N120" s="7">
        <f t="shared" si="11"/>
        <v>0</v>
      </c>
      <c r="O120" s="7">
        <f t="shared" si="12"/>
        <v>50</v>
      </c>
      <c r="P120" s="7">
        <f t="shared" si="13"/>
        <v>33</v>
      </c>
      <c r="Q120" s="8">
        <f t="shared" si="14"/>
        <v>29.95</v>
      </c>
      <c r="R120" s="8">
        <f t="shared" si="15"/>
        <v>35.75</v>
      </c>
      <c r="S120" s="8">
        <f t="shared" si="16"/>
        <v>34.85</v>
      </c>
      <c r="T120" s="8">
        <f t="shared" si="17"/>
        <v>33.25</v>
      </c>
      <c r="U120" s="7">
        <f t="shared" si="18"/>
        <v>33.516666666666673</v>
      </c>
      <c r="V120" s="7">
        <f t="shared" si="19"/>
        <v>33.450000000000003</v>
      </c>
    </row>
    <row r="121" spans="1:22" ht="13.5" x14ac:dyDescent="0.25">
      <c r="A121" s="3">
        <f>RSI!A121</f>
        <v>42480</v>
      </c>
      <c r="B121" s="2">
        <f>RSI!B121</f>
        <v>1.1222000000000001</v>
      </c>
      <c r="C121" s="2">
        <f>RSI!I121</f>
        <v>32.896069417758042</v>
      </c>
      <c r="D121" s="2">
        <f>MACD!E121</f>
        <v>4.1660238375907044E-2</v>
      </c>
      <c r="E121" s="2">
        <f>MACD!F121</f>
        <v>1.6995528221312006E-2</v>
      </c>
      <c r="F121" s="2">
        <f>'Moving Avg'!D121</f>
        <v>1.1087600000000002</v>
      </c>
      <c r="G121" s="2">
        <f>'Moving Avg'!F121</f>
        <v>1.2008899999999998</v>
      </c>
      <c r="H121" s="2">
        <f>'Moving Avg'!G121</f>
        <v>1.2682999999999991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33</v>
      </c>
      <c r="Q121" s="8">
        <f t="shared" si="14"/>
        <v>21.2</v>
      </c>
      <c r="R121" s="8">
        <f t="shared" si="15"/>
        <v>30.75</v>
      </c>
      <c r="S121" s="8">
        <f t="shared" si="16"/>
        <v>31.1</v>
      </c>
      <c r="T121" s="8">
        <f t="shared" si="17"/>
        <v>27</v>
      </c>
      <c r="U121" s="7">
        <f t="shared" si="18"/>
        <v>27.683333333333337</v>
      </c>
      <c r="V121" s="7">
        <f t="shared" si="19"/>
        <v>27.512500000000003</v>
      </c>
    </row>
    <row r="122" spans="1:22" ht="13.5" x14ac:dyDescent="0.25">
      <c r="A122" s="3">
        <f>RSI!A122</f>
        <v>42481</v>
      </c>
      <c r="B122" s="2">
        <f>RSI!B122</f>
        <v>1.1429</v>
      </c>
      <c r="C122" s="2">
        <f>RSI!I122</f>
        <v>38.016748698097814</v>
      </c>
      <c r="D122" s="2">
        <f>MACD!E122</f>
        <v>4.7372226031490383E-2</v>
      </c>
      <c r="E122" s="2">
        <f>MACD!F122</f>
        <v>2.3070867783347684E-2</v>
      </c>
      <c r="F122" s="2">
        <f>'Moving Avg'!D122</f>
        <v>1.10876</v>
      </c>
      <c r="G122" s="2">
        <f>'Moving Avg'!F122</f>
        <v>1.1952050000000001</v>
      </c>
      <c r="H122" s="2">
        <f>'Moving Avg'!G122</f>
        <v>1.2629739999999992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NEUTRAL</v>
      </c>
      <c r="M122" s="7">
        <f t="shared" si="10"/>
        <v>25</v>
      </c>
      <c r="N122" s="7">
        <f t="shared" si="11"/>
        <v>0</v>
      </c>
      <c r="O122" s="7">
        <f t="shared" si="12"/>
        <v>50</v>
      </c>
      <c r="P122" s="7">
        <f t="shared" si="13"/>
        <v>33</v>
      </c>
      <c r="Q122" s="8">
        <f t="shared" si="14"/>
        <v>21.2</v>
      </c>
      <c r="R122" s="8">
        <f t="shared" si="15"/>
        <v>30.75</v>
      </c>
      <c r="S122" s="8">
        <f t="shared" si="16"/>
        <v>31.1</v>
      </c>
      <c r="T122" s="8">
        <f t="shared" si="17"/>
        <v>27</v>
      </c>
      <c r="U122" s="7">
        <f t="shared" si="18"/>
        <v>27.683333333333337</v>
      </c>
      <c r="V122" s="7">
        <f t="shared" si="19"/>
        <v>27.512500000000003</v>
      </c>
    </row>
    <row r="123" spans="1:22" ht="13.5" x14ac:dyDescent="0.25">
      <c r="A123" s="3">
        <f>RSI!A123</f>
        <v>42482</v>
      </c>
      <c r="B123" s="2">
        <f>RSI!B123</f>
        <v>1.1919999999999999</v>
      </c>
      <c r="C123" s="2">
        <f>RSI!I123</f>
        <v>48.128068880061207</v>
      </c>
      <c r="D123" s="2">
        <f>MACD!E123</f>
        <v>4.8936635436503062E-2</v>
      </c>
      <c r="E123" s="2">
        <f>MACD!F123</f>
        <v>2.8244021313978761E-2</v>
      </c>
      <c r="F123" s="2">
        <f>'Moving Avg'!D123</f>
        <v>1.1299600000000001</v>
      </c>
      <c r="G123" s="2">
        <f>'Moving Avg'!F123</f>
        <v>1.1937849999999999</v>
      </c>
      <c r="H123" s="2">
        <f>'Moving Avg'!G123</f>
        <v>1.257957999999999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50</v>
      </c>
      <c r="P123" s="7">
        <f t="shared" si="13"/>
        <v>67</v>
      </c>
      <c r="Q123" s="8">
        <f t="shared" si="14"/>
        <v>26.299999999999997</v>
      </c>
      <c r="R123" s="8">
        <f t="shared" si="15"/>
        <v>39.25</v>
      </c>
      <c r="S123" s="8">
        <f t="shared" si="16"/>
        <v>46.400000000000006</v>
      </c>
      <c r="T123" s="8">
        <f t="shared" si="17"/>
        <v>35.5</v>
      </c>
      <c r="U123" s="7">
        <f t="shared" si="18"/>
        <v>37.31666666666667</v>
      </c>
      <c r="V123" s="7">
        <f t="shared" si="19"/>
        <v>36.862499999999997</v>
      </c>
    </row>
    <row r="124" spans="1:22" ht="13.5" x14ac:dyDescent="0.25">
      <c r="A124" s="3">
        <f>RSI!A124</f>
        <v>42485</v>
      </c>
      <c r="B124" s="2">
        <f>RSI!B124</f>
        <v>1.2592000000000001</v>
      </c>
      <c r="C124" s="2">
        <f>RSI!I124</f>
        <v>58.182621992039905</v>
      </c>
      <c r="D124" s="2">
        <f>MACD!E124</f>
        <v>3.9764174025199717E-2</v>
      </c>
      <c r="E124" s="2">
        <f>MACD!F124</f>
        <v>3.0548051856222953E-2</v>
      </c>
      <c r="F124" s="2">
        <f>'Moving Avg'!D124</f>
        <v>1.1646000000000001</v>
      </c>
      <c r="G124" s="2">
        <f>'Moving Avg'!F124</f>
        <v>1.1957249999999999</v>
      </c>
      <c r="H124" s="2">
        <f>'Moving Avg'!G124</f>
        <v>1.2542859999999991</v>
      </c>
      <c r="I124" s="2">
        <f>'Moving Avg'!H124</f>
        <v>0</v>
      </c>
      <c r="J124" s="5" t="str">
        <f>OBV!F124</f>
        <v>BULLISH</v>
      </c>
      <c r="K124" s="5" t="str">
        <f>OBV!G124</f>
        <v>WEAK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67</v>
      </c>
      <c r="Q124" s="8">
        <f t="shared" si="14"/>
        <v>26.299999999999997</v>
      </c>
      <c r="R124" s="8">
        <f t="shared" si="15"/>
        <v>39.25</v>
      </c>
      <c r="S124" s="8">
        <f t="shared" si="16"/>
        <v>46.400000000000006</v>
      </c>
      <c r="T124" s="8">
        <f t="shared" si="17"/>
        <v>35.5</v>
      </c>
      <c r="U124" s="7">
        <f t="shared" si="18"/>
        <v>37.31666666666667</v>
      </c>
      <c r="V124" s="7">
        <f t="shared" si="19"/>
        <v>36.862499999999997</v>
      </c>
    </row>
    <row r="125" spans="1:22" ht="13.5" x14ac:dyDescent="0.25">
      <c r="A125" s="3">
        <f>RSI!A125</f>
        <v>42486</v>
      </c>
      <c r="B125" s="2">
        <f>RSI!B125</f>
        <v>1.3057000000000001</v>
      </c>
      <c r="C125" s="2">
        <f>RSI!I125</f>
        <v>63.460520938021915</v>
      </c>
      <c r="D125" s="2">
        <f>MACD!E125</f>
        <v>2.2639149568763228E-2</v>
      </c>
      <c r="E125" s="2">
        <f>MACD!F125</f>
        <v>2.8966271398731012E-2</v>
      </c>
      <c r="F125" s="2">
        <f>'Moving Avg'!D125</f>
        <v>1.2044000000000001</v>
      </c>
      <c r="G125" s="2">
        <f>'Moving Avg'!F125</f>
        <v>1.2001200000000001</v>
      </c>
      <c r="H125" s="2">
        <f>'Moving Avg'!G125</f>
        <v>1.2515439999999991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CONFIRMED BULLISH</v>
      </c>
      <c r="M125" s="7">
        <f t="shared" si="10"/>
        <v>25</v>
      </c>
      <c r="N125" s="7">
        <f t="shared" si="11"/>
        <v>45</v>
      </c>
      <c r="O125" s="7">
        <f t="shared" si="12"/>
        <v>50</v>
      </c>
      <c r="P125" s="7">
        <f t="shared" si="13"/>
        <v>67</v>
      </c>
      <c r="Q125" s="8">
        <f t="shared" si="14"/>
        <v>42.05</v>
      </c>
      <c r="R125" s="8">
        <f t="shared" si="15"/>
        <v>48.25</v>
      </c>
      <c r="S125" s="8">
        <f t="shared" si="16"/>
        <v>53.150000000000006</v>
      </c>
      <c r="T125" s="8">
        <f t="shared" si="17"/>
        <v>46.75</v>
      </c>
      <c r="U125" s="7">
        <f t="shared" si="18"/>
        <v>47.816666666666663</v>
      </c>
      <c r="V125" s="7">
        <f t="shared" si="19"/>
        <v>47.55</v>
      </c>
    </row>
    <row r="126" spans="1:22" ht="13.5" x14ac:dyDescent="0.25">
      <c r="A126" s="3">
        <f>RSI!A126</f>
        <v>42487</v>
      </c>
      <c r="B126" s="2">
        <f>RSI!B126</f>
        <v>1.2669999999999999</v>
      </c>
      <c r="C126" s="2">
        <f>RSI!I126</f>
        <v>57.011291243441043</v>
      </c>
      <c r="D126" s="2">
        <f>MACD!E126</f>
        <v>9.6319178770392089E-3</v>
      </c>
      <c r="E126" s="2">
        <f>MACD!F126</f>
        <v>2.5099400694392655E-2</v>
      </c>
      <c r="F126" s="2">
        <f>'Moving Avg'!D126</f>
        <v>1.23336</v>
      </c>
      <c r="G126" s="2">
        <f>'Moving Avg'!F126</f>
        <v>1.2014150000000001</v>
      </c>
      <c r="H126" s="2">
        <f>'Moving Avg'!G126</f>
        <v>1.2488559999999993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  <c r="M126" s="7">
        <f t="shared" si="10"/>
        <v>25</v>
      </c>
      <c r="N126" s="7">
        <f t="shared" si="11"/>
        <v>45</v>
      </c>
      <c r="O126" s="7">
        <f t="shared" si="12"/>
        <v>50</v>
      </c>
      <c r="P126" s="7">
        <f t="shared" si="13"/>
        <v>67</v>
      </c>
      <c r="Q126" s="8">
        <f t="shared" si="14"/>
        <v>42.05</v>
      </c>
      <c r="R126" s="8">
        <f t="shared" si="15"/>
        <v>48.25</v>
      </c>
      <c r="S126" s="8">
        <f t="shared" si="16"/>
        <v>53.150000000000006</v>
      </c>
      <c r="T126" s="8">
        <f t="shared" si="17"/>
        <v>46.75</v>
      </c>
      <c r="U126" s="7">
        <f t="shared" si="18"/>
        <v>47.816666666666663</v>
      </c>
      <c r="V126" s="7">
        <f t="shared" si="19"/>
        <v>47.55</v>
      </c>
    </row>
    <row r="127" spans="1:22" ht="13.5" x14ac:dyDescent="0.25">
      <c r="A127" s="3">
        <f>RSI!A127</f>
        <v>42488</v>
      </c>
      <c r="B127" s="2">
        <f>RSI!B127</f>
        <v>1.2101</v>
      </c>
      <c r="C127" s="2">
        <f>RSI!I127</f>
        <v>49.109027337782045</v>
      </c>
      <c r="D127" s="2">
        <f>MACD!E127</f>
        <v>-2.6544535951324999E-3</v>
      </c>
      <c r="E127" s="2">
        <f>MACD!F127</f>
        <v>1.9548629836487624E-2</v>
      </c>
      <c r="F127" s="2">
        <f>'Moving Avg'!D127</f>
        <v>1.2467999999999999</v>
      </c>
      <c r="G127" s="2">
        <f>'Moving Avg'!F127</f>
        <v>1.1992200000000002</v>
      </c>
      <c r="H127" s="2">
        <f>'Moving Avg'!G127</f>
        <v>1.2450299999999992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  <c r="M127" s="7">
        <f t="shared" si="10"/>
        <v>25</v>
      </c>
      <c r="N127" s="7">
        <f t="shared" si="11"/>
        <v>100</v>
      </c>
      <c r="O127" s="7">
        <f t="shared" si="12"/>
        <v>50</v>
      </c>
      <c r="P127" s="7">
        <f t="shared" si="13"/>
        <v>67</v>
      </c>
      <c r="Q127" s="8">
        <f t="shared" si="14"/>
        <v>61.3</v>
      </c>
      <c r="R127" s="8">
        <f t="shared" si="15"/>
        <v>59.25</v>
      </c>
      <c r="S127" s="8">
        <f t="shared" si="16"/>
        <v>61.400000000000006</v>
      </c>
      <c r="T127" s="8">
        <f t="shared" si="17"/>
        <v>60.5</v>
      </c>
      <c r="U127" s="7">
        <f t="shared" si="18"/>
        <v>60.65</v>
      </c>
      <c r="V127" s="7">
        <f t="shared" si="19"/>
        <v>60.612499999999997</v>
      </c>
    </row>
    <row r="128" spans="1:22" ht="13.5" x14ac:dyDescent="0.25">
      <c r="A128" s="3">
        <f>RSI!A128</f>
        <v>42489</v>
      </c>
      <c r="B128" s="2">
        <f>RSI!B128</f>
        <v>1.1429</v>
      </c>
      <c r="C128" s="2">
        <f>RSI!I128</f>
        <v>41.749014522998927</v>
      </c>
      <c r="D128" s="2">
        <f>MACD!E128</f>
        <v>-1.6792158268826629E-2</v>
      </c>
      <c r="E128" s="2">
        <f>MACD!F128</f>
        <v>1.2280472215424776E-2</v>
      </c>
      <c r="F128" s="2">
        <f>'Moving Avg'!D128</f>
        <v>1.23698</v>
      </c>
      <c r="G128" s="2">
        <f>'Moving Avg'!F128</f>
        <v>1.1954750000000003</v>
      </c>
      <c r="H128" s="2">
        <f>'Moving Avg'!G128</f>
        <v>1.2406879999999996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  <c r="M128" s="7">
        <f t="shared" si="10"/>
        <v>25</v>
      </c>
      <c r="N128" s="7">
        <f t="shared" si="11"/>
        <v>100</v>
      </c>
      <c r="O128" s="7">
        <f t="shared" si="12"/>
        <v>50</v>
      </c>
      <c r="P128" s="7">
        <f t="shared" si="13"/>
        <v>50</v>
      </c>
      <c r="Q128" s="8">
        <f t="shared" si="14"/>
        <v>58.75</v>
      </c>
      <c r="R128" s="8">
        <f t="shared" si="15"/>
        <v>55</v>
      </c>
      <c r="S128" s="8">
        <f t="shared" si="16"/>
        <v>53.75</v>
      </c>
      <c r="T128" s="8">
        <f t="shared" si="17"/>
        <v>56.25</v>
      </c>
      <c r="U128" s="7">
        <f t="shared" si="18"/>
        <v>55.833333333333336</v>
      </c>
      <c r="V128" s="7">
        <f t="shared" si="19"/>
        <v>55.9375</v>
      </c>
    </row>
    <row r="129" spans="1:22" ht="13.5" x14ac:dyDescent="0.25">
      <c r="A129" s="3">
        <f>RSI!A129</f>
        <v>42492</v>
      </c>
      <c r="B129" s="2">
        <f>RSI!B129</f>
        <v>1.1376999999999999</v>
      </c>
      <c r="C129" s="2">
        <f>RSI!I129</f>
        <v>41.234032813986587</v>
      </c>
      <c r="D129" s="2">
        <f>MACD!E129</f>
        <v>-2.7940591750851285E-2</v>
      </c>
      <c r="E129" s="2">
        <f>MACD!F129</f>
        <v>4.2362594221695641E-3</v>
      </c>
      <c r="F129" s="2">
        <f>'Moving Avg'!D129</f>
        <v>1.21268</v>
      </c>
      <c r="G129" s="2">
        <f>'Moving Avg'!F129</f>
        <v>1.1896600000000002</v>
      </c>
      <c r="H129" s="2">
        <f>'Moving Avg'!G129</f>
        <v>1.2357759999999995</v>
      </c>
      <c r="I129" s="2">
        <f>'Moving Avg'!H129</f>
        <v>0</v>
      </c>
      <c r="J129" s="5" t="str">
        <f>OBV!F129</f>
        <v>BEARISH</v>
      </c>
      <c r="K129" s="5" t="str">
        <f>OBV!G129</f>
        <v>STRONG</v>
      </c>
      <c r="L129" s="5" t="str">
        <f>OBV!H129</f>
        <v>CONFIRMED BEARISH</v>
      </c>
      <c r="M129" s="7">
        <f t="shared" si="10"/>
        <v>25</v>
      </c>
      <c r="N129" s="7">
        <f t="shared" si="11"/>
        <v>100</v>
      </c>
      <c r="O129" s="7">
        <f t="shared" si="12"/>
        <v>50</v>
      </c>
      <c r="P129" s="7">
        <f t="shared" si="13"/>
        <v>33</v>
      </c>
      <c r="Q129" s="8">
        <f t="shared" si="14"/>
        <v>56.2</v>
      </c>
      <c r="R129" s="8">
        <f t="shared" si="15"/>
        <v>50.75</v>
      </c>
      <c r="S129" s="8">
        <f t="shared" si="16"/>
        <v>46.1</v>
      </c>
      <c r="T129" s="8">
        <f t="shared" si="17"/>
        <v>52</v>
      </c>
      <c r="U129" s="7">
        <f t="shared" si="18"/>
        <v>51.016666666666673</v>
      </c>
      <c r="V129" s="7">
        <f t="shared" si="19"/>
        <v>51.262500000000003</v>
      </c>
    </row>
    <row r="130" spans="1:22" ht="13.5" x14ac:dyDescent="0.25">
      <c r="A130" s="3">
        <f>RSI!A130</f>
        <v>42493</v>
      </c>
      <c r="B130" s="2">
        <f>RSI!B130</f>
        <v>1.1376999999999999</v>
      </c>
      <c r="C130" s="2">
        <f>RSI!I130</f>
        <v>41.23403281398658</v>
      </c>
      <c r="D130" s="2">
        <f>MACD!E130</f>
        <v>-3.3761266510262677E-2</v>
      </c>
      <c r="E130" s="2">
        <f>MACD!F130</f>
        <v>-3.363245764316884E-3</v>
      </c>
      <c r="F130" s="2">
        <f>'Moving Avg'!D130</f>
        <v>1.1790799999999999</v>
      </c>
      <c r="G130" s="2">
        <f>'Moving Avg'!F130</f>
        <v>1.183845</v>
      </c>
      <c r="H130" s="2">
        <f>'Moving Avg'!G130</f>
        <v>1.2316919999999996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33</v>
      </c>
      <c r="Q130" s="8">
        <f t="shared" si="14"/>
        <v>56.2</v>
      </c>
      <c r="R130" s="8">
        <f t="shared" si="15"/>
        <v>50.75</v>
      </c>
      <c r="S130" s="8">
        <f t="shared" si="16"/>
        <v>46.1</v>
      </c>
      <c r="T130" s="8">
        <f t="shared" si="17"/>
        <v>52</v>
      </c>
      <c r="U130" s="7">
        <f t="shared" si="18"/>
        <v>51.016666666666673</v>
      </c>
      <c r="V130" s="7">
        <f t="shared" si="19"/>
        <v>51.262500000000003</v>
      </c>
    </row>
    <row r="131" spans="1:22" ht="13.5" x14ac:dyDescent="0.25">
      <c r="A131" s="3">
        <f>RSI!A131</f>
        <v>42494</v>
      </c>
      <c r="B131" s="2">
        <f>RSI!B131</f>
        <v>1.1092</v>
      </c>
      <c r="C131" s="2">
        <f>RSI!I131</f>
        <v>38.236047819127215</v>
      </c>
      <c r="D131" s="2">
        <f>MACD!E131</f>
        <v>-3.3794430307405365E-2</v>
      </c>
      <c r="E131" s="2">
        <f>MACD!F131</f>
        <v>-9.4494826729345817E-3</v>
      </c>
      <c r="F131" s="2">
        <f>'Moving Avg'!D131</f>
        <v>1.1475199999999997</v>
      </c>
      <c r="G131" s="2">
        <f>'Moving Avg'!F131</f>
        <v>1.1766049999999999</v>
      </c>
      <c r="H131" s="2">
        <f>'Moving Avg'!G131</f>
        <v>1.2270879999999997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  <c r="M131" s="7">
        <f t="shared" si="20"/>
        <v>25</v>
      </c>
      <c r="N131" s="7">
        <f t="shared" si="21"/>
        <v>100</v>
      </c>
      <c r="O131" s="7">
        <f t="shared" si="22"/>
        <v>50</v>
      </c>
      <c r="P131" s="7">
        <f t="shared" si="23"/>
        <v>33</v>
      </c>
      <c r="Q131" s="8">
        <f t="shared" ref="Q131:Q194" si="24">0.35*M131+N131*0.35+O131*0.15+P131*0.15</f>
        <v>56.2</v>
      </c>
      <c r="R131" s="8">
        <f t="shared" ref="R131:R194" si="25">M131*0.2+N131*0.2+O131*0.35+P131*0.25</f>
        <v>50.75</v>
      </c>
      <c r="S131" s="8">
        <f t="shared" ref="S131:S194" si="26">M131*0.15+N131*0.15+O131*0.25+P131*0.45</f>
        <v>46.1</v>
      </c>
      <c r="T131" s="8">
        <f t="shared" ref="T131:T194" si="27">0.25*SUM(M131:P131)</f>
        <v>52</v>
      </c>
      <c r="U131" s="7">
        <f t="shared" ref="U131:U194" si="28">SUM(Q131:S131)/3</f>
        <v>51.016666666666673</v>
      </c>
      <c r="V131" s="7">
        <f t="shared" ref="V131:V194" si="29">SUM(Q131:T131)/4</f>
        <v>51.262500000000003</v>
      </c>
    </row>
    <row r="132" spans="1:22" ht="13.5" x14ac:dyDescent="0.25">
      <c r="A132" s="3">
        <f>RSI!A132</f>
        <v>42495</v>
      </c>
      <c r="B132" s="2">
        <f>RSI!B132</f>
        <v>1.1376999999999999</v>
      </c>
      <c r="C132" s="2">
        <f>RSI!I132</f>
        <v>42.720961082530209</v>
      </c>
      <c r="D132" s="2">
        <f>MACD!E132</f>
        <v>-3.2213639204797362E-2</v>
      </c>
      <c r="E132" s="2">
        <f>MACD!F132</f>
        <v>-1.4002313979307138E-2</v>
      </c>
      <c r="F132" s="2">
        <f>'Moving Avg'!D132</f>
        <v>1.1330399999999998</v>
      </c>
      <c r="G132" s="2">
        <f>'Moving Avg'!F132</f>
        <v>1.17079</v>
      </c>
      <c r="H132" s="2">
        <f>'Moving Avg'!G132</f>
        <v>1.2238299999999998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  <c r="M132" s="7">
        <f t="shared" si="20"/>
        <v>25</v>
      </c>
      <c r="N132" s="7">
        <f t="shared" si="21"/>
        <v>45</v>
      </c>
      <c r="O132" s="7">
        <f t="shared" si="22"/>
        <v>50</v>
      </c>
      <c r="P132" s="7">
        <f t="shared" si="23"/>
        <v>33</v>
      </c>
      <c r="Q132" s="8">
        <f t="shared" si="24"/>
        <v>36.950000000000003</v>
      </c>
      <c r="R132" s="8">
        <f t="shared" si="25"/>
        <v>39.75</v>
      </c>
      <c r="S132" s="8">
        <f t="shared" si="26"/>
        <v>37.85</v>
      </c>
      <c r="T132" s="8">
        <f t="shared" si="27"/>
        <v>38.25</v>
      </c>
      <c r="U132" s="7">
        <f t="shared" si="28"/>
        <v>38.183333333333337</v>
      </c>
      <c r="V132" s="7">
        <f t="shared" si="29"/>
        <v>38.200000000000003</v>
      </c>
    </row>
    <row r="133" spans="1:22" ht="13.5" x14ac:dyDescent="0.25">
      <c r="A133" s="3">
        <f>RSI!A133</f>
        <v>42496</v>
      </c>
      <c r="B133" s="2">
        <f>RSI!B133</f>
        <v>1.1041000000000001</v>
      </c>
      <c r="C133" s="2">
        <f>RSI!I133</f>
        <v>39.114845137448334</v>
      </c>
      <c r="D133" s="2">
        <f>MACD!E133</f>
        <v>-2.0506026355690654E-2</v>
      </c>
      <c r="E133" s="2">
        <f>MACD!F133</f>
        <v>-1.5303056454583842E-2</v>
      </c>
      <c r="F133" s="2">
        <f>'Moving Avg'!D133</f>
        <v>1.1252799999999998</v>
      </c>
      <c r="G133" s="2">
        <f>'Moving Avg'!F133</f>
        <v>1.1632949999999997</v>
      </c>
      <c r="H133" s="2">
        <f>'Moving Avg'!G133</f>
        <v>1.2206239999999999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BULLISH DIVERGENCE</v>
      </c>
      <c r="M133" s="7">
        <f t="shared" si="20"/>
        <v>25</v>
      </c>
      <c r="N133" s="7">
        <f t="shared" si="21"/>
        <v>45</v>
      </c>
      <c r="O133" s="7">
        <f t="shared" si="22"/>
        <v>50</v>
      </c>
      <c r="P133" s="7">
        <f t="shared" si="23"/>
        <v>66.5</v>
      </c>
      <c r="Q133" s="8">
        <f t="shared" si="24"/>
        <v>41.975000000000001</v>
      </c>
      <c r="R133" s="8">
        <f t="shared" si="25"/>
        <v>48.125</v>
      </c>
      <c r="S133" s="8">
        <f t="shared" si="26"/>
        <v>52.924999999999997</v>
      </c>
      <c r="T133" s="8">
        <f t="shared" si="27"/>
        <v>46.625</v>
      </c>
      <c r="U133" s="7">
        <f t="shared" si="28"/>
        <v>47.67499999999999</v>
      </c>
      <c r="V133" s="7">
        <f t="shared" si="29"/>
        <v>47.412499999999994</v>
      </c>
    </row>
    <row r="134" spans="1:22" ht="13.5" x14ac:dyDescent="0.25">
      <c r="A134" s="3">
        <f>RSI!A134</f>
        <v>42499</v>
      </c>
      <c r="B134" s="2">
        <f>RSI!B134</f>
        <v>1.1298999999999999</v>
      </c>
      <c r="C134" s="2">
        <f>RSI!I134</f>
        <v>43.087419721430471</v>
      </c>
      <c r="D134" s="2">
        <f>MACD!E134</f>
        <v>-1.6706484670094834E-3</v>
      </c>
      <c r="E134" s="2">
        <f>MACD!F134</f>
        <v>-1.2576574857068971E-2</v>
      </c>
      <c r="F134" s="2">
        <f>'Moving Avg'!D134</f>
        <v>1.1237200000000001</v>
      </c>
      <c r="G134" s="2">
        <f>'Moving Avg'!F134</f>
        <v>1.1588999999999998</v>
      </c>
      <c r="H134" s="2">
        <f>'Moving Avg'!G134</f>
        <v>1.2173659999999997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BULLISH DIVERGENCE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50</v>
      </c>
      <c r="Q134" s="8">
        <f t="shared" si="24"/>
        <v>23.75</v>
      </c>
      <c r="R134" s="8">
        <f t="shared" si="25"/>
        <v>35</v>
      </c>
      <c r="S134" s="8">
        <f t="shared" si="26"/>
        <v>38.75</v>
      </c>
      <c r="T134" s="8">
        <f t="shared" si="27"/>
        <v>31.25</v>
      </c>
      <c r="U134" s="7">
        <f t="shared" si="28"/>
        <v>32.5</v>
      </c>
      <c r="V134" s="7">
        <f t="shared" si="29"/>
        <v>32.1875</v>
      </c>
    </row>
    <row r="135" spans="1:22" ht="13.5" x14ac:dyDescent="0.25">
      <c r="A135" s="3">
        <f>RSI!A135</f>
        <v>42500</v>
      </c>
      <c r="B135" s="2">
        <f>RSI!B135</f>
        <v>1.1014999999999999</v>
      </c>
      <c r="C135" s="2">
        <f>RSI!I135</f>
        <v>39.994000300987501</v>
      </c>
      <c r="D135" s="2">
        <f>MACD!E135</f>
        <v>2.3836506841410143E-2</v>
      </c>
      <c r="E135" s="2">
        <f>MACD!F135</f>
        <v>-5.2939585173731483E-3</v>
      </c>
      <c r="F135" s="2">
        <f>'Moving Avg'!D135</f>
        <v>1.1164799999999999</v>
      </c>
      <c r="G135" s="2">
        <f>'Moving Avg'!F135</f>
        <v>1.154895</v>
      </c>
      <c r="H135" s="2">
        <f>'Moving Avg'!G135</f>
        <v>1.2136439999999999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BULLISH DIVERGENCE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50</v>
      </c>
      <c r="Q135" s="8">
        <f t="shared" si="24"/>
        <v>23.75</v>
      </c>
      <c r="R135" s="8">
        <f t="shared" si="25"/>
        <v>35</v>
      </c>
      <c r="S135" s="8">
        <f t="shared" si="26"/>
        <v>38.75</v>
      </c>
      <c r="T135" s="8">
        <f t="shared" si="27"/>
        <v>31.25</v>
      </c>
      <c r="U135" s="7">
        <f t="shared" si="28"/>
        <v>32.5</v>
      </c>
      <c r="V135" s="7">
        <f t="shared" si="29"/>
        <v>32.1875</v>
      </c>
    </row>
    <row r="136" spans="1:22" ht="13.5" x14ac:dyDescent="0.25">
      <c r="A136" s="3">
        <f>RSI!A136</f>
        <v>42501</v>
      </c>
      <c r="B136" s="2">
        <f>RSI!B136</f>
        <v>1.1273</v>
      </c>
      <c r="C136" s="2">
        <f>RSI!I136</f>
        <v>43.932116547548631</v>
      </c>
      <c r="D136" s="2">
        <f>MACD!E136</f>
        <v>3.8011212489415414E-2</v>
      </c>
      <c r="E136" s="2">
        <f>MACD!F136</f>
        <v>3.3670756839845641E-3</v>
      </c>
      <c r="F136" s="2">
        <f>'Moving Avg'!D136</f>
        <v>1.1200999999999999</v>
      </c>
      <c r="G136" s="2">
        <f>'Moving Avg'!F136</f>
        <v>1.1524350000000001</v>
      </c>
      <c r="H136" s="2">
        <f>'Moving Avg'!G136</f>
        <v>1.210386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  <c r="M136" s="7">
        <f t="shared" si="20"/>
        <v>25</v>
      </c>
      <c r="N136" s="7">
        <f t="shared" si="21"/>
        <v>0</v>
      </c>
      <c r="O136" s="7">
        <f t="shared" si="22"/>
        <v>50</v>
      </c>
      <c r="P136" s="7">
        <f t="shared" si="23"/>
        <v>67</v>
      </c>
      <c r="Q136" s="8">
        <f t="shared" si="24"/>
        <v>26.299999999999997</v>
      </c>
      <c r="R136" s="8">
        <f t="shared" si="25"/>
        <v>39.25</v>
      </c>
      <c r="S136" s="8">
        <f t="shared" si="26"/>
        <v>46.400000000000006</v>
      </c>
      <c r="T136" s="8">
        <f t="shared" si="27"/>
        <v>35.5</v>
      </c>
      <c r="U136" s="7">
        <f t="shared" si="28"/>
        <v>37.31666666666667</v>
      </c>
      <c r="V136" s="7">
        <f t="shared" si="29"/>
        <v>36.862499999999997</v>
      </c>
    </row>
    <row r="137" spans="1:22" ht="13.5" x14ac:dyDescent="0.25">
      <c r="A137" s="3">
        <f>RSI!A137</f>
        <v>42502</v>
      </c>
      <c r="B137" s="2">
        <f>RSI!B137</f>
        <v>1.0936999999999999</v>
      </c>
      <c r="C137" s="2">
        <f>RSI!I137</f>
        <v>40.229234488336481</v>
      </c>
      <c r="D137" s="2">
        <f>MACD!E137</f>
        <v>4.4010640418884694E-2</v>
      </c>
      <c r="E137" s="2">
        <f>MACD!F137</f>
        <v>1.1495788630964591E-2</v>
      </c>
      <c r="F137" s="2">
        <f>'Moving Avg'!D137</f>
        <v>1.1113</v>
      </c>
      <c r="G137" s="2">
        <f>'Moving Avg'!F137</f>
        <v>1.149975</v>
      </c>
      <c r="H137" s="2">
        <f>'Moving Avg'!G137</f>
        <v>1.2071800000000001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BULLISH DIVERGENCE</v>
      </c>
      <c r="M137" s="7">
        <f t="shared" si="20"/>
        <v>25</v>
      </c>
      <c r="N137" s="7">
        <f t="shared" si="21"/>
        <v>0</v>
      </c>
      <c r="O137" s="7">
        <f t="shared" si="22"/>
        <v>50</v>
      </c>
      <c r="P137" s="7">
        <f t="shared" si="23"/>
        <v>50</v>
      </c>
      <c r="Q137" s="8">
        <f t="shared" si="24"/>
        <v>23.75</v>
      </c>
      <c r="R137" s="8">
        <f t="shared" si="25"/>
        <v>35</v>
      </c>
      <c r="S137" s="8">
        <f t="shared" si="26"/>
        <v>38.75</v>
      </c>
      <c r="T137" s="8">
        <f t="shared" si="27"/>
        <v>31.25</v>
      </c>
      <c r="U137" s="7">
        <f t="shared" si="28"/>
        <v>32.5</v>
      </c>
      <c r="V137" s="7">
        <f t="shared" si="29"/>
        <v>32.1875</v>
      </c>
    </row>
    <row r="138" spans="1:22" ht="13.5" x14ac:dyDescent="0.25">
      <c r="A138" s="3">
        <f>RSI!A138</f>
        <v>42503</v>
      </c>
      <c r="B138" s="2">
        <f>RSI!B138</f>
        <v>1.073</v>
      </c>
      <c r="C138" s="2">
        <f>RSI!I138</f>
        <v>38.098722801796448</v>
      </c>
      <c r="D138" s="2">
        <f>MACD!E138</f>
        <v>4.0730868677940402E-2</v>
      </c>
      <c r="E138" s="2">
        <f>MACD!F138</f>
        <v>1.7342804640359755E-2</v>
      </c>
      <c r="F138" s="2">
        <f>'Moving Avg'!D138</f>
        <v>1.1050799999999998</v>
      </c>
      <c r="G138" s="2">
        <f>'Moving Avg'!F138</f>
        <v>1.1493249999999999</v>
      </c>
      <c r="H138" s="2">
        <f>'Moving Avg'!G138</f>
        <v>1.2033520000000002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BULLISH DIVERGENCE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50</v>
      </c>
      <c r="Q138" s="8">
        <f t="shared" si="24"/>
        <v>23.75</v>
      </c>
      <c r="R138" s="8">
        <f t="shared" si="25"/>
        <v>35</v>
      </c>
      <c r="S138" s="8">
        <f t="shared" si="26"/>
        <v>38.75</v>
      </c>
      <c r="T138" s="8">
        <f t="shared" si="27"/>
        <v>31.25</v>
      </c>
      <c r="U138" s="7">
        <f t="shared" si="28"/>
        <v>32.5</v>
      </c>
      <c r="V138" s="7">
        <f t="shared" si="29"/>
        <v>32.1875</v>
      </c>
    </row>
    <row r="139" spans="1:22" ht="13.5" x14ac:dyDescent="0.25">
      <c r="A139" s="3">
        <f>RSI!A139</f>
        <v>42506</v>
      </c>
      <c r="B139" s="2">
        <f>RSI!B139</f>
        <v>1.042</v>
      </c>
      <c r="C139" s="2">
        <f>RSI!I139</f>
        <v>35.100706169899937</v>
      </c>
      <c r="D139" s="2">
        <f>MACD!E139</f>
        <v>3.9989954992836418E-2</v>
      </c>
      <c r="E139" s="2">
        <f>MACD!F139</f>
        <v>2.1872234710855087E-2</v>
      </c>
      <c r="F139" s="2">
        <f>'Moving Avg'!D139</f>
        <v>1.0874999999999999</v>
      </c>
      <c r="G139" s="2">
        <f>'Moving Avg'!F139</f>
        <v>1.1471250000000002</v>
      </c>
      <c r="H139" s="2">
        <f>'Moving Avg'!G139</f>
        <v>1.1989040000000002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  <c r="M139" s="7">
        <f t="shared" si="20"/>
        <v>25</v>
      </c>
      <c r="N139" s="7">
        <f t="shared" si="21"/>
        <v>0</v>
      </c>
      <c r="O139" s="7">
        <f t="shared" si="22"/>
        <v>50</v>
      </c>
      <c r="P139" s="7">
        <f t="shared" si="23"/>
        <v>33</v>
      </c>
      <c r="Q139" s="8">
        <f t="shared" si="24"/>
        <v>21.2</v>
      </c>
      <c r="R139" s="8">
        <f t="shared" si="25"/>
        <v>30.75</v>
      </c>
      <c r="S139" s="8">
        <f t="shared" si="26"/>
        <v>31.1</v>
      </c>
      <c r="T139" s="8">
        <f t="shared" si="27"/>
        <v>27</v>
      </c>
      <c r="U139" s="7">
        <f t="shared" si="28"/>
        <v>27.683333333333337</v>
      </c>
      <c r="V139" s="7">
        <f t="shared" si="29"/>
        <v>27.512500000000003</v>
      </c>
    </row>
    <row r="140" spans="1:22" ht="13.5" x14ac:dyDescent="0.25">
      <c r="A140" s="3">
        <f>RSI!A140</f>
        <v>42507</v>
      </c>
      <c r="B140" s="2">
        <f>RSI!B140</f>
        <v>1.0601</v>
      </c>
      <c r="C140" s="2">
        <f>RSI!I140</f>
        <v>38.160493221144321</v>
      </c>
      <c r="D140" s="2">
        <f>MACD!E140</f>
        <v>3.870359862994488E-2</v>
      </c>
      <c r="E140" s="2">
        <f>MACD!F140</f>
        <v>2.5238507494673049E-2</v>
      </c>
      <c r="F140" s="2">
        <f>'Moving Avg'!D140</f>
        <v>1.0792200000000001</v>
      </c>
      <c r="G140" s="2">
        <f>'Moving Avg'!F140</f>
        <v>1.1447950000000002</v>
      </c>
      <c r="H140" s="2">
        <f>'Moving Avg'!G140</f>
        <v>1.1944560000000002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BULLISH DIVERGENCE</v>
      </c>
      <c r="M140" s="7">
        <f t="shared" si="20"/>
        <v>25</v>
      </c>
      <c r="N140" s="7">
        <f t="shared" si="21"/>
        <v>0</v>
      </c>
      <c r="O140" s="7">
        <f t="shared" si="22"/>
        <v>50</v>
      </c>
      <c r="P140" s="7">
        <f t="shared" si="23"/>
        <v>50</v>
      </c>
      <c r="Q140" s="8">
        <f t="shared" si="24"/>
        <v>23.75</v>
      </c>
      <c r="R140" s="8">
        <f t="shared" si="25"/>
        <v>35</v>
      </c>
      <c r="S140" s="8">
        <f t="shared" si="26"/>
        <v>38.75</v>
      </c>
      <c r="T140" s="8">
        <f t="shared" si="27"/>
        <v>31.25</v>
      </c>
      <c r="U140" s="7">
        <f t="shared" si="28"/>
        <v>32.5</v>
      </c>
      <c r="V140" s="7">
        <f t="shared" si="29"/>
        <v>32.1875</v>
      </c>
    </row>
    <row r="141" spans="1:22" ht="13.5" x14ac:dyDescent="0.25">
      <c r="A141" s="3">
        <f>RSI!A141</f>
        <v>42508</v>
      </c>
      <c r="B141" s="2">
        <f>RSI!B141</f>
        <v>1.0575000000000001</v>
      </c>
      <c r="C141" s="2">
        <f>RSI!I141</f>
        <v>37.884188265788133</v>
      </c>
      <c r="D141" s="2">
        <f>MACD!E141</f>
        <v>3.394701061195371E-2</v>
      </c>
      <c r="E141" s="2">
        <f>MACD!F141</f>
        <v>2.6980208118129186E-2</v>
      </c>
      <c r="F141" s="2">
        <f>'Moving Avg'!D141</f>
        <v>1.0652599999999999</v>
      </c>
      <c r="G141" s="2">
        <f>'Moving Avg'!F141</f>
        <v>1.1415599999999999</v>
      </c>
      <c r="H141" s="2">
        <f>'Moving Avg'!G141</f>
        <v>1.1899560000000002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  <c r="M141" s="7">
        <f t="shared" si="20"/>
        <v>25</v>
      </c>
      <c r="N141" s="7">
        <f t="shared" si="21"/>
        <v>0</v>
      </c>
      <c r="O141" s="7">
        <f t="shared" si="22"/>
        <v>50</v>
      </c>
      <c r="P141" s="7">
        <f t="shared" si="23"/>
        <v>33</v>
      </c>
      <c r="Q141" s="8">
        <f t="shared" si="24"/>
        <v>21.2</v>
      </c>
      <c r="R141" s="8">
        <f t="shared" si="25"/>
        <v>30.75</v>
      </c>
      <c r="S141" s="8">
        <f t="shared" si="26"/>
        <v>31.1</v>
      </c>
      <c r="T141" s="8">
        <f t="shared" si="27"/>
        <v>27</v>
      </c>
      <c r="U141" s="7">
        <f t="shared" si="28"/>
        <v>27.683333333333337</v>
      </c>
      <c r="V141" s="7">
        <f t="shared" si="29"/>
        <v>27.512500000000003</v>
      </c>
    </row>
    <row r="142" spans="1:22" ht="13.5" x14ac:dyDescent="0.25">
      <c r="A142" s="3">
        <f>RSI!A142</f>
        <v>42509</v>
      </c>
      <c r="B142" s="2">
        <f>RSI!B142</f>
        <v>1.0343</v>
      </c>
      <c r="C142" s="2">
        <f>RSI!I142</f>
        <v>35.419741708816602</v>
      </c>
      <c r="D142" s="2">
        <f>MACD!E142</f>
        <v>3.6525786260399595E-2</v>
      </c>
      <c r="E142" s="2">
        <f>MACD!F142</f>
        <v>2.8889323746583269E-2</v>
      </c>
      <c r="F142" s="2">
        <f>'Moving Avg'!D142</f>
        <v>1.0533800000000002</v>
      </c>
      <c r="G142" s="2">
        <f>'Moving Avg'!F142</f>
        <v>1.1361300000000001</v>
      </c>
      <c r="H142" s="2">
        <f>'Moving Avg'!G142</f>
        <v>1.1853540000000005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  <c r="M142" s="7">
        <f t="shared" si="20"/>
        <v>25</v>
      </c>
      <c r="N142" s="7">
        <f t="shared" si="21"/>
        <v>0</v>
      </c>
      <c r="O142" s="7">
        <f t="shared" si="22"/>
        <v>50</v>
      </c>
      <c r="P142" s="7">
        <f t="shared" si="23"/>
        <v>33</v>
      </c>
      <c r="Q142" s="8">
        <f t="shared" si="24"/>
        <v>21.2</v>
      </c>
      <c r="R142" s="8">
        <f t="shared" si="25"/>
        <v>30.75</v>
      </c>
      <c r="S142" s="8">
        <f t="shared" si="26"/>
        <v>31.1</v>
      </c>
      <c r="T142" s="8">
        <f t="shared" si="27"/>
        <v>27</v>
      </c>
      <c r="U142" s="7">
        <f t="shared" si="28"/>
        <v>27.683333333333337</v>
      </c>
      <c r="V142" s="7">
        <f t="shared" si="29"/>
        <v>27.512500000000003</v>
      </c>
    </row>
    <row r="143" spans="1:22" ht="13.5" x14ac:dyDescent="0.25">
      <c r="A143" s="3">
        <f>RSI!A143</f>
        <v>42510</v>
      </c>
      <c r="B143" s="2">
        <f>RSI!B143</f>
        <v>1.0032000000000001</v>
      </c>
      <c r="C143" s="2">
        <f>RSI!I143</f>
        <v>32.378984596940114</v>
      </c>
      <c r="D143" s="2">
        <f>MACD!E143</f>
        <v>3.6442766768322699E-2</v>
      </c>
      <c r="E143" s="2">
        <f>MACD!F143</f>
        <v>3.0400012350931156E-2</v>
      </c>
      <c r="F143" s="2">
        <f>'Moving Avg'!D143</f>
        <v>1.0394200000000002</v>
      </c>
      <c r="G143" s="2">
        <f>'Moving Avg'!F143</f>
        <v>1.12669</v>
      </c>
      <c r="H143" s="2">
        <f>'Moving Avg'!G143</f>
        <v>1.1799240000000002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50</v>
      </c>
      <c r="P143" s="7">
        <f t="shared" si="23"/>
        <v>33</v>
      </c>
      <c r="Q143" s="8">
        <f t="shared" si="24"/>
        <v>21.2</v>
      </c>
      <c r="R143" s="8">
        <f t="shared" si="25"/>
        <v>30.75</v>
      </c>
      <c r="S143" s="8">
        <f t="shared" si="26"/>
        <v>31.1</v>
      </c>
      <c r="T143" s="8">
        <f t="shared" si="27"/>
        <v>27</v>
      </c>
      <c r="U143" s="7">
        <f t="shared" si="28"/>
        <v>27.683333333333337</v>
      </c>
      <c r="V143" s="7">
        <f t="shared" si="29"/>
        <v>27.512500000000003</v>
      </c>
    </row>
    <row r="144" spans="1:22" ht="13.5" x14ac:dyDescent="0.25">
      <c r="A144" s="3">
        <f>RSI!A144</f>
        <v>42513</v>
      </c>
      <c r="B144" s="2">
        <f>RSI!B144</f>
        <v>1.0084</v>
      </c>
      <c r="C144" s="2">
        <f>RSI!I144</f>
        <v>33.408383116261859</v>
      </c>
      <c r="D144" s="2">
        <f>MACD!E144</f>
        <v>4.0696323955233149E-2</v>
      </c>
      <c r="E144" s="2">
        <f>MACD!F144</f>
        <v>3.2459274671791556E-2</v>
      </c>
      <c r="F144" s="2">
        <f>'Moving Avg'!D144</f>
        <v>1.0327000000000002</v>
      </c>
      <c r="G144" s="2">
        <f>'Moving Avg'!F144</f>
        <v>1.11415</v>
      </c>
      <c r="H144" s="2">
        <f>'Moving Avg'!G144</f>
        <v>1.1742360000000003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  <c r="M144" s="7">
        <f t="shared" si="20"/>
        <v>25</v>
      </c>
      <c r="N144" s="7">
        <f t="shared" si="21"/>
        <v>0</v>
      </c>
      <c r="O144" s="7">
        <f t="shared" si="22"/>
        <v>50</v>
      </c>
      <c r="P144" s="7">
        <f t="shared" si="23"/>
        <v>33</v>
      </c>
      <c r="Q144" s="8">
        <f t="shared" si="24"/>
        <v>21.2</v>
      </c>
      <c r="R144" s="8">
        <f t="shared" si="25"/>
        <v>30.75</v>
      </c>
      <c r="S144" s="8">
        <f t="shared" si="26"/>
        <v>31.1</v>
      </c>
      <c r="T144" s="8">
        <f t="shared" si="27"/>
        <v>27</v>
      </c>
      <c r="U144" s="7">
        <f t="shared" si="28"/>
        <v>27.683333333333337</v>
      </c>
      <c r="V144" s="7">
        <f t="shared" si="29"/>
        <v>27.512500000000003</v>
      </c>
    </row>
    <row r="145" spans="1:22" ht="13.5" x14ac:dyDescent="0.25">
      <c r="A145" s="3">
        <f>RSI!A145</f>
        <v>42514</v>
      </c>
      <c r="B145" s="2">
        <f>RSI!B145</f>
        <v>1.0343</v>
      </c>
      <c r="C145" s="2">
        <f>RSI!I145</f>
        <v>38.435439310534264</v>
      </c>
      <c r="D145" s="2">
        <f>MACD!E145</f>
        <v>3.8661973330103239E-2</v>
      </c>
      <c r="E145" s="2">
        <f>MACD!F145</f>
        <v>3.369981440345389E-2</v>
      </c>
      <c r="F145" s="2">
        <f>'Moving Avg'!D145</f>
        <v>1.0275400000000001</v>
      </c>
      <c r="G145" s="2">
        <f>'Moving Avg'!F145</f>
        <v>1.1005800000000001</v>
      </c>
      <c r="H145" s="2">
        <f>'Moving Avg'!G145</f>
        <v>1.1690660000000002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  <c r="M145" s="7">
        <f t="shared" si="20"/>
        <v>25</v>
      </c>
      <c r="N145" s="7">
        <f t="shared" si="21"/>
        <v>0</v>
      </c>
      <c r="O145" s="7">
        <f t="shared" si="22"/>
        <v>50</v>
      </c>
      <c r="P145" s="7">
        <f t="shared" si="23"/>
        <v>33</v>
      </c>
      <c r="Q145" s="8">
        <f t="shared" si="24"/>
        <v>21.2</v>
      </c>
      <c r="R145" s="8">
        <f t="shared" si="25"/>
        <v>30.75</v>
      </c>
      <c r="S145" s="8">
        <f t="shared" si="26"/>
        <v>31.1</v>
      </c>
      <c r="T145" s="8">
        <f t="shared" si="27"/>
        <v>27</v>
      </c>
      <c r="U145" s="7">
        <f t="shared" si="28"/>
        <v>27.683333333333337</v>
      </c>
      <c r="V145" s="7">
        <f t="shared" si="29"/>
        <v>27.512500000000003</v>
      </c>
    </row>
    <row r="146" spans="1:22" ht="13.5" x14ac:dyDescent="0.25">
      <c r="A146" s="3">
        <f>RSI!A146</f>
        <v>42515</v>
      </c>
      <c r="B146" s="2">
        <f>RSI!B146</f>
        <v>1.0265</v>
      </c>
      <c r="C146" s="2">
        <f>RSI!I146</f>
        <v>37.516894012550033</v>
      </c>
      <c r="D146" s="2">
        <f>MACD!E146</f>
        <v>4.1940337104373615E-2</v>
      </c>
      <c r="E146" s="2">
        <f>MACD!F146</f>
        <v>3.534791894363784E-2</v>
      </c>
      <c r="F146" s="2">
        <f>'Moving Avg'!D146</f>
        <v>1.0213399999999999</v>
      </c>
      <c r="G146" s="2">
        <f>'Moving Avg'!F146</f>
        <v>1.0885549999999999</v>
      </c>
      <c r="H146" s="2">
        <f>'Moving Avg'!G146</f>
        <v>1.1637400000000002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BULLISH DIVERGENCE</v>
      </c>
      <c r="M146" s="7">
        <f t="shared" si="20"/>
        <v>25</v>
      </c>
      <c r="N146" s="7">
        <f t="shared" si="21"/>
        <v>0</v>
      </c>
      <c r="O146" s="7">
        <f t="shared" si="22"/>
        <v>50</v>
      </c>
      <c r="P146" s="7">
        <f t="shared" si="23"/>
        <v>66.5</v>
      </c>
      <c r="Q146" s="8">
        <f t="shared" si="24"/>
        <v>26.225000000000001</v>
      </c>
      <c r="R146" s="8">
        <f t="shared" si="25"/>
        <v>39.125</v>
      </c>
      <c r="S146" s="8">
        <f t="shared" si="26"/>
        <v>46.174999999999997</v>
      </c>
      <c r="T146" s="8">
        <f t="shared" si="27"/>
        <v>35.375</v>
      </c>
      <c r="U146" s="7">
        <f t="shared" si="28"/>
        <v>37.174999999999997</v>
      </c>
      <c r="V146" s="7">
        <f t="shared" si="29"/>
        <v>36.724999999999994</v>
      </c>
    </row>
    <row r="147" spans="1:22" ht="13.5" x14ac:dyDescent="0.25">
      <c r="A147" s="3">
        <f>RSI!A147</f>
        <v>42516</v>
      </c>
      <c r="B147" s="2">
        <f>RSI!B147</f>
        <v>1.0186999999999999</v>
      </c>
      <c r="C147" s="2">
        <f>RSI!I147</f>
        <v>36.575558635773284</v>
      </c>
      <c r="D147" s="2">
        <f>MACD!E147</f>
        <v>4.0588168128609547E-2</v>
      </c>
      <c r="E147" s="2">
        <f>MACD!F147</f>
        <v>3.6395968780632185E-2</v>
      </c>
      <c r="F147" s="2">
        <f>'Moving Avg'!D147</f>
        <v>1.0182199999999999</v>
      </c>
      <c r="G147" s="2">
        <f>'Moving Avg'!F147</f>
        <v>1.0789849999999999</v>
      </c>
      <c r="H147" s="2">
        <f>'Moving Avg'!G147</f>
        <v>1.1590340000000003</v>
      </c>
      <c r="I147" s="2">
        <f>'Moving Avg'!H147</f>
        <v>0</v>
      </c>
      <c r="J147" s="5" t="str">
        <f>OBV!F147</f>
        <v>BULLISH</v>
      </c>
      <c r="K147" s="5" t="str">
        <f>OBV!G147</f>
        <v>NEUTRAL</v>
      </c>
      <c r="L147" s="5" t="str">
        <f>OBV!H147</f>
        <v>BULLISH DIVERGENCE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66.5</v>
      </c>
      <c r="Q147" s="8">
        <f t="shared" si="24"/>
        <v>26.225000000000001</v>
      </c>
      <c r="R147" s="8">
        <f t="shared" si="25"/>
        <v>39.125</v>
      </c>
      <c r="S147" s="8">
        <f t="shared" si="26"/>
        <v>46.174999999999997</v>
      </c>
      <c r="T147" s="8">
        <f t="shared" si="27"/>
        <v>35.375</v>
      </c>
      <c r="U147" s="7">
        <f t="shared" si="28"/>
        <v>37.174999999999997</v>
      </c>
      <c r="V147" s="7">
        <f t="shared" si="29"/>
        <v>36.724999999999994</v>
      </c>
    </row>
    <row r="148" spans="1:22" ht="13.5" x14ac:dyDescent="0.25">
      <c r="A148" s="3">
        <f>RSI!A148</f>
        <v>42517</v>
      </c>
      <c r="B148" s="2">
        <f>RSI!B148</f>
        <v>0.9748</v>
      </c>
      <c r="C148" s="2">
        <f>RSI!I148</f>
        <v>31.747412179163817</v>
      </c>
      <c r="D148" s="2">
        <f>MACD!E148</f>
        <v>3.9988170576331861E-2</v>
      </c>
      <c r="E148" s="2">
        <f>MACD!F148</f>
        <v>3.7114409139772125E-2</v>
      </c>
      <c r="F148" s="2">
        <f>'Moving Avg'!D148</f>
        <v>1.01254</v>
      </c>
      <c r="G148" s="2">
        <f>'Moving Avg'!F148</f>
        <v>1.0705800000000001</v>
      </c>
      <c r="H148" s="2">
        <f>'Moving Avg'!G148</f>
        <v>1.1536560000000002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16.5</v>
      </c>
      <c r="Q148" s="8">
        <f t="shared" si="24"/>
        <v>18.725000000000001</v>
      </c>
      <c r="R148" s="8">
        <f t="shared" si="25"/>
        <v>26.625</v>
      </c>
      <c r="S148" s="8">
        <f t="shared" si="26"/>
        <v>23.675000000000001</v>
      </c>
      <c r="T148" s="8">
        <f t="shared" si="27"/>
        <v>22.875</v>
      </c>
      <c r="U148" s="7">
        <f t="shared" si="28"/>
        <v>23.008333333333336</v>
      </c>
      <c r="V148" s="7">
        <f t="shared" si="29"/>
        <v>22.975000000000001</v>
      </c>
    </row>
    <row r="149" spans="1:22" ht="13.5" x14ac:dyDescent="0.25">
      <c r="A149" s="3">
        <f>RSI!A149</f>
        <v>42520</v>
      </c>
      <c r="B149" s="2">
        <f>RSI!B149</f>
        <v>1.0109999999999999</v>
      </c>
      <c r="C149" s="2">
        <f>RSI!I149</f>
        <v>38.908795036929654</v>
      </c>
      <c r="D149" s="2">
        <f>MACD!E149</f>
        <v>3.2730757444760172E-2</v>
      </c>
      <c r="E149" s="2">
        <f>MACD!F149</f>
        <v>3.6237678800769738E-2</v>
      </c>
      <c r="F149" s="2">
        <f>'Moving Avg'!D149</f>
        <v>1.0130599999999998</v>
      </c>
      <c r="G149" s="2">
        <f>'Moving Avg'!F149</f>
        <v>1.0642449999999999</v>
      </c>
      <c r="H149" s="2">
        <f>'Moving Avg'!G149</f>
        <v>1.1487440000000002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BEARISH DIVERGENCE</v>
      </c>
      <c r="M149" s="7">
        <f t="shared" si="20"/>
        <v>25</v>
      </c>
      <c r="N149" s="7">
        <f t="shared" si="21"/>
        <v>45</v>
      </c>
      <c r="O149" s="7">
        <f t="shared" si="22"/>
        <v>50</v>
      </c>
      <c r="P149" s="7">
        <f t="shared" si="23"/>
        <v>33</v>
      </c>
      <c r="Q149" s="8">
        <f t="shared" si="24"/>
        <v>36.950000000000003</v>
      </c>
      <c r="R149" s="8">
        <f t="shared" si="25"/>
        <v>39.75</v>
      </c>
      <c r="S149" s="8">
        <f t="shared" si="26"/>
        <v>37.85</v>
      </c>
      <c r="T149" s="8">
        <f t="shared" si="27"/>
        <v>38.25</v>
      </c>
      <c r="U149" s="7">
        <f t="shared" si="28"/>
        <v>38.183333333333337</v>
      </c>
      <c r="V149" s="7">
        <f t="shared" si="29"/>
        <v>38.200000000000003</v>
      </c>
    </row>
    <row r="150" spans="1:22" ht="13.5" x14ac:dyDescent="0.25">
      <c r="A150" s="3">
        <f>RSI!A150</f>
        <v>42521</v>
      </c>
      <c r="B150" s="2">
        <f>RSI!B150</f>
        <v>0.99550000000000005</v>
      </c>
      <c r="C150" s="2">
        <f>RSI!I150</f>
        <v>37.113177968037917</v>
      </c>
      <c r="D150" s="2">
        <f>MACD!E150</f>
        <v>3.0957789806693725E-2</v>
      </c>
      <c r="E150" s="2">
        <f>MACD!F150</f>
        <v>3.5181701001954536E-2</v>
      </c>
      <c r="F150" s="2">
        <f>'Moving Avg'!D150</f>
        <v>1.0052999999999999</v>
      </c>
      <c r="G150" s="2">
        <f>'Moving Avg'!F150</f>
        <v>1.0571349999999997</v>
      </c>
      <c r="H150" s="2">
        <f>'Moving Avg'!G150</f>
        <v>1.1435220000000001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  <c r="M150" s="7">
        <f t="shared" si="20"/>
        <v>25</v>
      </c>
      <c r="N150" s="7">
        <f t="shared" si="21"/>
        <v>45</v>
      </c>
      <c r="O150" s="7">
        <f t="shared" si="22"/>
        <v>50</v>
      </c>
      <c r="P150" s="7">
        <f t="shared" si="23"/>
        <v>33</v>
      </c>
      <c r="Q150" s="8">
        <f t="shared" si="24"/>
        <v>36.950000000000003</v>
      </c>
      <c r="R150" s="8">
        <f t="shared" si="25"/>
        <v>39.75</v>
      </c>
      <c r="S150" s="8">
        <f t="shared" si="26"/>
        <v>37.85</v>
      </c>
      <c r="T150" s="8">
        <f t="shared" si="27"/>
        <v>38.25</v>
      </c>
      <c r="U150" s="7">
        <f t="shared" si="28"/>
        <v>38.183333333333337</v>
      </c>
      <c r="V150" s="7">
        <f t="shared" si="29"/>
        <v>38.200000000000003</v>
      </c>
    </row>
    <row r="151" spans="1:22" ht="13.5" x14ac:dyDescent="0.25">
      <c r="A151" s="3">
        <f>RSI!A151</f>
        <v>42522</v>
      </c>
      <c r="B151" s="2">
        <f>RSI!B151</f>
        <v>0.98</v>
      </c>
      <c r="C151" s="2">
        <f>RSI!I151</f>
        <v>35.356007697470815</v>
      </c>
      <c r="D151" s="2">
        <f>MACD!E151</f>
        <v>3.0700247756280774E-2</v>
      </c>
      <c r="E151" s="2">
        <f>MACD!F151</f>
        <v>3.4285410352819783E-2</v>
      </c>
      <c r="F151" s="2">
        <f>'Moving Avg'!D151</f>
        <v>0.99600000000000011</v>
      </c>
      <c r="G151" s="2">
        <f>'Moving Avg'!F151</f>
        <v>1.0506749999999998</v>
      </c>
      <c r="H151" s="2">
        <f>'Moving Avg'!G151</f>
        <v>1.1387140000000002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  <c r="M151" s="7">
        <f t="shared" si="20"/>
        <v>25</v>
      </c>
      <c r="N151" s="7">
        <f t="shared" si="21"/>
        <v>45</v>
      </c>
      <c r="O151" s="7">
        <f t="shared" si="22"/>
        <v>50</v>
      </c>
      <c r="P151" s="7">
        <f t="shared" si="23"/>
        <v>33</v>
      </c>
      <c r="Q151" s="8">
        <f t="shared" si="24"/>
        <v>36.950000000000003</v>
      </c>
      <c r="R151" s="8">
        <f t="shared" si="25"/>
        <v>39.75</v>
      </c>
      <c r="S151" s="8">
        <f t="shared" si="26"/>
        <v>37.85</v>
      </c>
      <c r="T151" s="8">
        <f t="shared" si="27"/>
        <v>38.25</v>
      </c>
      <c r="U151" s="7">
        <f t="shared" si="28"/>
        <v>38.183333333333337</v>
      </c>
      <c r="V151" s="7">
        <f t="shared" si="29"/>
        <v>38.200000000000003</v>
      </c>
    </row>
    <row r="152" spans="1:22" ht="13.5" x14ac:dyDescent="0.25">
      <c r="A152" s="3">
        <f>RSI!A152</f>
        <v>42523</v>
      </c>
      <c r="B152" s="2">
        <f>RSI!B152</f>
        <v>0.95150000000000001</v>
      </c>
      <c r="C152" s="2">
        <f>RSI!I152</f>
        <v>32.325414460192931</v>
      </c>
      <c r="D152" s="2">
        <f>MACD!E152</f>
        <v>2.9573680648335543E-2</v>
      </c>
      <c r="E152" s="2">
        <f>MACD!F152</f>
        <v>3.3343064411922939E-2</v>
      </c>
      <c r="F152" s="2">
        <f>'Moving Avg'!D152</f>
        <v>0.98255999999999999</v>
      </c>
      <c r="G152" s="2">
        <f>'Moving Avg'!F152</f>
        <v>1.0413649999999999</v>
      </c>
      <c r="H152" s="2">
        <f>'Moving Avg'!G152</f>
        <v>1.1326120000000004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33</v>
      </c>
      <c r="Q152" s="8">
        <f t="shared" si="24"/>
        <v>36.950000000000003</v>
      </c>
      <c r="R152" s="8">
        <f t="shared" si="25"/>
        <v>39.75</v>
      </c>
      <c r="S152" s="8">
        <f t="shared" si="26"/>
        <v>37.85</v>
      </c>
      <c r="T152" s="8">
        <f t="shared" si="27"/>
        <v>38.25</v>
      </c>
      <c r="U152" s="7">
        <f t="shared" si="28"/>
        <v>38.183333333333337</v>
      </c>
      <c r="V152" s="7">
        <f t="shared" si="29"/>
        <v>38.200000000000003</v>
      </c>
    </row>
    <row r="153" spans="1:22" ht="13.5" x14ac:dyDescent="0.25">
      <c r="A153" s="3">
        <f>RSI!A153</f>
        <v>42524</v>
      </c>
      <c r="B153" s="2">
        <f>RSI!B153</f>
        <v>0.9748</v>
      </c>
      <c r="C153" s="2">
        <f>RSI!I153</f>
        <v>37.074264696027385</v>
      </c>
      <c r="D153" s="2">
        <f>MACD!E153</f>
        <v>2.2787069032158103E-2</v>
      </c>
      <c r="E153" s="2">
        <f>MACD!F153</f>
        <v>3.1231865335969972E-2</v>
      </c>
      <c r="F153" s="2">
        <f>'Moving Avg'!D153</f>
        <v>0.98255999999999999</v>
      </c>
      <c r="G153" s="2">
        <f>'Moving Avg'!F153</f>
        <v>1.0348999999999999</v>
      </c>
      <c r="H153" s="2">
        <f>'Moving Avg'!G153</f>
        <v>1.1277000000000001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NEUTRAL</v>
      </c>
      <c r="M153" s="7">
        <f t="shared" si="20"/>
        <v>25</v>
      </c>
      <c r="N153" s="7">
        <f t="shared" si="21"/>
        <v>45</v>
      </c>
      <c r="O153" s="7">
        <f t="shared" si="22"/>
        <v>50</v>
      </c>
      <c r="P153" s="7">
        <f t="shared" si="23"/>
        <v>16.5</v>
      </c>
      <c r="Q153" s="8">
        <f t="shared" si="24"/>
        <v>34.475000000000001</v>
      </c>
      <c r="R153" s="8">
        <f t="shared" si="25"/>
        <v>35.625</v>
      </c>
      <c r="S153" s="8">
        <f t="shared" si="26"/>
        <v>30.425000000000001</v>
      </c>
      <c r="T153" s="8">
        <f t="shared" si="27"/>
        <v>34.125</v>
      </c>
      <c r="U153" s="7">
        <f t="shared" si="28"/>
        <v>33.508333333333333</v>
      </c>
      <c r="V153" s="7">
        <f t="shared" si="29"/>
        <v>33.662499999999994</v>
      </c>
    </row>
    <row r="154" spans="1:22" ht="13.5" x14ac:dyDescent="0.25">
      <c r="A154" s="3">
        <f>RSI!A154</f>
        <v>42527</v>
      </c>
      <c r="B154" s="2">
        <f>RSI!B154</f>
        <v>0.98</v>
      </c>
      <c r="C154" s="2">
        <f>RSI!I154</f>
        <v>38.117926600803926</v>
      </c>
      <c r="D154" s="2">
        <f>MACD!E154</f>
        <v>1.7948703019116996E-2</v>
      </c>
      <c r="E154" s="2">
        <f>MACD!F154</f>
        <v>2.8575232872599377E-2</v>
      </c>
      <c r="F154" s="2">
        <f>'Moving Avg'!D154</f>
        <v>0.97636000000000001</v>
      </c>
      <c r="G154" s="2">
        <f>'Moving Avg'!F154</f>
        <v>1.0274050000000001</v>
      </c>
      <c r="H154" s="2">
        <f>'Moving Avg'!G154</f>
        <v>1.122892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33</v>
      </c>
      <c r="Q154" s="8">
        <f t="shared" si="24"/>
        <v>36.950000000000003</v>
      </c>
      <c r="R154" s="8">
        <f t="shared" si="25"/>
        <v>39.75</v>
      </c>
      <c r="S154" s="8">
        <f t="shared" si="26"/>
        <v>37.85</v>
      </c>
      <c r="T154" s="8">
        <f t="shared" si="27"/>
        <v>38.25</v>
      </c>
      <c r="U154" s="7">
        <f t="shared" si="28"/>
        <v>38.183333333333337</v>
      </c>
      <c r="V154" s="7">
        <f t="shared" si="29"/>
        <v>38.200000000000003</v>
      </c>
    </row>
    <row r="155" spans="1:22" ht="13.5" x14ac:dyDescent="0.25">
      <c r="A155" s="3">
        <f>RSI!A155</f>
        <v>42528</v>
      </c>
      <c r="B155" s="2">
        <f>RSI!B155</f>
        <v>0.98</v>
      </c>
      <c r="C155" s="2">
        <f>RSI!I155</f>
        <v>38.117926600803926</v>
      </c>
      <c r="D155" s="2">
        <f>MACD!E155</f>
        <v>1.8261678900419742E-2</v>
      </c>
      <c r="E155" s="2">
        <f>MACD!F155</f>
        <v>2.6512522078163452E-2</v>
      </c>
      <c r="F155" s="2">
        <f>'Moving Avg'!D155</f>
        <v>0.97326000000000001</v>
      </c>
      <c r="G155" s="2">
        <f>'Moving Avg'!F155</f>
        <v>1.0213299999999998</v>
      </c>
      <c r="H155" s="2">
        <f>'Moving Avg'!G155</f>
        <v>1.118136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  <c r="M155" s="7">
        <f t="shared" si="20"/>
        <v>25</v>
      </c>
      <c r="N155" s="7">
        <f t="shared" si="21"/>
        <v>45</v>
      </c>
      <c r="O155" s="7">
        <f t="shared" si="22"/>
        <v>50</v>
      </c>
      <c r="P155" s="7">
        <f t="shared" si="23"/>
        <v>33</v>
      </c>
      <c r="Q155" s="8">
        <f t="shared" si="24"/>
        <v>36.950000000000003</v>
      </c>
      <c r="R155" s="8">
        <f t="shared" si="25"/>
        <v>39.75</v>
      </c>
      <c r="S155" s="8">
        <f t="shared" si="26"/>
        <v>37.85</v>
      </c>
      <c r="T155" s="8">
        <f t="shared" si="27"/>
        <v>38.25</v>
      </c>
      <c r="U155" s="7">
        <f t="shared" si="28"/>
        <v>38.183333333333337</v>
      </c>
      <c r="V155" s="7">
        <f t="shared" si="29"/>
        <v>38.200000000000003</v>
      </c>
    </row>
    <row r="156" spans="1:22" ht="13.5" x14ac:dyDescent="0.25">
      <c r="A156" s="3">
        <f>RSI!A156</f>
        <v>42529</v>
      </c>
      <c r="B156" s="2">
        <f>RSI!B156</f>
        <v>0.98</v>
      </c>
      <c r="C156" s="2">
        <f>RSI!I156</f>
        <v>38.117926600803926</v>
      </c>
      <c r="D156" s="2">
        <f>MACD!E156</f>
        <v>1.7717581042176356E-2</v>
      </c>
      <c r="E156" s="2">
        <f>MACD!F156</f>
        <v>2.4753533870966037E-2</v>
      </c>
      <c r="F156" s="2">
        <f>'Moving Avg'!D156</f>
        <v>0.97326000000000001</v>
      </c>
      <c r="G156" s="2">
        <f>'Moving Avg'!F156</f>
        <v>1.013965</v>
      </c>
      <c r="H156" s="2">
        <f>'Moving Avg'!G156</f>
        <v>1.112914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NEUTRAL</v>
      </c>
      <c r="M156" s="7">
        <f t="shared" si="20"/>
        <v>25</v>
      </c>
      <c r="N156" s="7">
        <f t="shared" si="21"/>
        <v>45</v>
      </c>
      <c r="O156" s="7">
        <f t="shared" si="22"/>
        <v>50</v>
      </c>
      <c r="P156" s="7">
        <f t="shared" si="23"/>
        <v>16.5</v>
      </c>
      <c r="Q156" s="8">
        <f t="shared" si="24"/>
        <v>34.475000000000001</v>
      </c>
      <c r="R156" s="8">
        <f t="shared" si="25"/>
        <v>35.625</v>
      </c>
      <c r="S156" s="8">
        <f t="shared" si="26"/>
        <v>30.425000000000001</v>
      </c>
      <c r="T156" s="8">
        <f t="shared" si="27"/>
        <v>34.125</v>
      </c>
      <c r="U156" s="7">
        <f t="shared" si="28"/>
        <v>33.508333333333333</v>
      </c>
      <c r="V156" s="7">
        <f t="shared" si="29"/>
        <v>33.662499999999994</v>
      </c>
    </row>
    <row r="157" spans="1:22" ht="13.5" x14ac:dyDescent="0.25">
      <c r="A157" s="3">
        <f>RSI!A157</f>
        <v>42530</v>
      </c>
      <c r="B157" s="2">
        <f>RSI!B157</f>
        <v>0.95150000000000001</v>
      </c>
      <c r="C157" s="2">
        <f>RSI!I157</f>
        <v>34.231479436661473</v>
      </c>
      <c r="D157" s="2">
        <f>MACD!E157</f>
        <v>1.8530409431960715E-2</v>
      </c>
      <c r="E157" s="2">
        <f>MACD!F157</f>
        <v>2.3508908983164975E-2</v>
      </c>
      <c r="F157" s="2">
        <f>'Moving Avg'!D157</f>
        <v>0.97326000000000001</v>
      </c>
      <c r="G157" s="2">
        <f>'Moving Avg'!F157</f>
        <v>1.0068550000000001</v>
      </c>
      <c r="H157" s="2">
        <f>'Moving Avg'!G157</f>
        <v>1.1068640000000001</v>
      </c>
      <c r="I157" s="2">
        <f>'Moving Avg'!H157</f>
        <v>0</v>
      </c>
      <c r="J157" s="5" t="str">
        <f>OBV!F157</f>
        <v>BEARISH</v>
      </c>
      <c r="K157" s="5" t="str">
        <f>OBV!G157</f>
        <v>NEUTRAL</v>
      </c>
      <c r="L157" s="5" t="str">
        <f>OBV!H157</f>
        <v>NEUTRAL</v>
      </c>
      <c r="M157" s="7">
        <f t="shared" si="20"/>
        <v>25</v>
      </c>
      <c r="N157" s="7">
        <f t="shared" si="21"/>
        <v>45</v>
      </c>
      <c r="O157" s="7">
        <f t="shared" si="22"/>
        <v>50</v>
      </c>
      <c r="P157" s="7">
        <f t="shared" si="23"/>
        <v>16.5</v>
      </c>
      <c r="Q157" s="8">
        <f t="shared" si="24"/>
        <v>34.475000000000001</v>
      </c>
      <c r="R157" s="8">
        <f t="shared" si="25"/>
        <v>35.625</v>
      </c>
      <c r="S157" s="8">
        <f t="shared" si="26"/>
        <v>30.425000000000001</v>
      </c>
      <c r="T157" s="8">
        <f t="shared" si="27"/>
        <v>34.125</v>
      </c>
      <c r="U157" s="7">
        <f t="shared" si="28"/>
        <v>33.508333333333333</v>
      </c>
      <c r="V157" s="7">
        <f t="shared" si="29"/>
        <v>33.662499999999994</v>
      </c>
    </row>
    <row r="158" spans="1:22" ht="13.5" x14ac:dyDescent="0.25">
      <c r="A158" s="3">
        <f>RSI!A158</f>
        <v>42531</v>
      </c>
      <c r="B158" s="2">
        <f>RSI!B158</f>
        <v>0.97740000000000005</v>
      </c>
      <c r="C158" s="2">
        <f>RSI!I158</f>
        <v>40.198720241940322</v>
      </c>
      <c r="D158" s="2">
        <f>MACD!E158</f>
        <v>1.1049515327866466E-2</v>
      </c>
      <c r="E158" s="2">
        <f>MACD!F158</f>
        <v>2.1017030252105273E-2</v>
      </c>
      <c r="F158" s="2">
        <f>'Moving Avg'!D158</f>
        <v>0.97377999999999998</v>
      </c>
      <c r="G158" s="2">
        <f>'Moving Avg'!F158</f>
        <v>1.002075</v>
      </c>
      <c r="H158" s="2">
        <f>'Moving Avg'!G158</f>
        <v>1.1020560000000001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BEARISH DIVERGENCE</v>
      </c>
      <c r="M158" s="7">
        <f t="shared" si="20"/>
        <v>25</v>
      </c>
      <c r="N158" s="7">
        <f t="shared" si="21"/>
        <v>45</v>
      </c>
      <c r="O158" s="7">
        <f t="shared" si="22"/>
        <v>50</v>
      </c>
      <c r="P158" s="7">
        <f t="shared" si="23"/>
        <v>33</v>
      </c>
      <c r="Q158" s="8">
        <f t="shared" si="24"/>
        <v>36.950000000000003</v>
      </c>
      <c r="R158" s="8">
        <f t="shared" si="25"/>
        <v>39.75</v>
      </c>
      <c r="S158" s="8">
        <f t="shared" si="26"/>
        <v>37.85</v>
      </c>
      <c r="T158" s="8">
        <f t="shared" si="27"/>
        <v>38.25</v>
      </c>
      <c r="U158" s="7">
        <f t="shared" si="28"/>
        <v>38.183333333333337</v>
      </c>
      <c r="V158" s="7">
        <f t="shared" si="29"/>
        <v>38.200000000000003</v>
      </c>
    </row>
    <row r="159" spans="1:22" ht="13.5" x14ac:dyDescent="0.25">
      <c r="A159" s="3">
        <f>RSI!A159</f>
        <v>42534</v>
      </c>
      <c r="B159" s="2">
        <f>RSI!B159</f>
        <v>0.98250000000000004</v>
      </c>
      <c r="C159" s="2">
        <f>RSI!I159</f>
        <v>41.327591722641849</v>
      </c>
      <c r="D159" s="2">
        <f>MACD!E159</f>
        <v>1.0224318917788411E-2</v>
      </c>
      <c r="E159" s="2">
        <f>MACD!F159</f>
        <v>1.8858487985241902E-2</v>
      </c>
      <c r="F159" s="2">
        <f>'Moving Avg'!D159</f>
        <v>0.97428000000000003</v>
      </c>
      <c r="G159" s="2">
        <f>'Moving Avg'!F159</f>
        <v>0.9991000000000001</v>
      </c>
      <c r="H159" s="2">
        <f>'Moving Avg'!G159</f>
        <v>1.0966260000000001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BEARISH DIVERGENCE</v>
      </c>
      <c r="M159" s="7">
        <f t="shared" si="20"/>
        <v>25</v>
      </c>
      <c r="N159" s="7">
        <f t="shared" si="21"/>
        <v>45</v>
      </c>
      <c r="O159" s="7">
        <f t="shared" si="22"/>
        <v>50</v>
      </c>
      <c r="P159" s="7">
        <f t="shared" si="23"/>
        <v>16.5</v>
      </c>
      <c r="Q159" s="8">
        <f t="shared" si="24"/>
        <v>34.475000000000001</v>
      </c>
      <c r="R159" s="8">
        <f t="shared" si="25"/>
        <v>35.625</v>
      </c>
      <c r="S159" s="8">
        <f t="shared" si="26"/>
        <v>30.425000000000001</v>
      </c>
      <c r="T159" s="8">
        <f t="shared" si="27"/>
        <v>34.125</v>
      </c>
      <c r="U159" s="7">
        <f t="shared" si="28"/>
        <v>33.508333333333333</v>
      </c>
      <c r="V159" s="7">
        <f t="shared" si="29"/>
        <v>33.662499999999994</v>
      </c>
    </row>
    <row r="160" spans="1:22" ht="13.5" x14ac:dyDescent="0.25">
      <c r="A160" s="3">
        <f>RSI!A160</f>
        <v>42535</v>
      </c>
      <c r="B160" s="2">
        <f>RSI!B160</f>
        <v>1.0058</v>
      </c>
      <c r="C160" s="2">
        <f>RSI!I160</f>
        <v>46.313765344902052</v>
      </c>
      <c r="D160" s="2">
        <f>MACD!E160</f>
        <v>5.6755260732226365E-3</v>
      </c>
      <c r="E160" s="2">
        <f>MACD!F160</f>
        <v>1.622189560283805E-2</v>
      </c>
      <c r="F160" s="2">
        <f>'Moving Avg'!D160</f>
        <v>0.97943999999999998</v>
      </c>
      <c r="G160" s="2">
        <f>'Moving Avg'!F160</f>
        <v>0.99638500000000008</v>
      </c>
      <c r="H160" s="2">
        <f>'Moving Avg'!G160</f>
        <v>1.0916620000000001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  <c r="M160" s="7">
        <f t="shared" si="20"/>
        <v>25</v>
      </c>
      <c r="N160" s="7">
        <f t="shared" si="21"/>
        <v>45</v>
      </c>
      <c r="O160" s="7">
        <f t="shared" si="22"/>
        <v>50</v>
      </c>
      <c r="P160" s="7">
        <f t="shared" si="23"/>
        <v>67</v>
      </c>
      <c r="Q160" s="8">
        <f t="shared" si="24"/>
        <v>42.05</v>
      </c>
      <c r="R160" s="8">
        <f t="shared" si="25"/>
        <v>48.25</v>
      </c>
      <c r="S160" s="8">
        <f t="shared" si="26"/>
        <v>53.150000000000006</v>
      </c>
      <c r="T160" s="8">
        <f t="shared" si="27"/>
        <v>46.75</v>
      </c>
      <c r="U160" s="7">
        <f t="shared" si="28"/>
        <v>47.816666666666663</v>
      </c>
      <c r="V160" s="7">
        <f t="shared" si="29"/>
        <v>47.55</v>
      </c>
    </row>
    <row r="161" spans="1:22" ht="13.5" x14ac:dyDescent="0.25">
      <c r="A161" s="3">
        <f>RSI!A161</f>
        <v>42536</v>
      </c>
      <c r="B161" s="2">
        <f>RSI!B161</f>
        <v>1.0058</v>
      </c>
      <c r="C161" s="2">
        <f>RSI!I161</f>
        <v>46.313765344902052</v>
      </c>
      <c r="D161" s="2">
        <f>MACD!E161</f>
        <v>-4.5501562634586712E-4</v>
      </c>
      <c r="E161" s="2">
        <f>MACD!F161</f>
        <v>1.2886513357001268E-2</v>
      </c>
      <c r="F161" s="2">
        <f>'Moving Avg'!D161</f>
        <v>0.98460000000000003</v>
      </c>
      <c r="G161" s="2">
        <f>'Moving Avg'!F161</f>
        <v>0.99380000000000024</v>
      </c>
      <c r="H161" s="2">
        <f>'Moving Avg'!G161</f>
        <v>1.0866980000000002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  <c r="M161" s="7">
        <f t="shared" si="20"/>
        <v>25</v>
      </c>
      <c r="N161" s="7">
        <f t="shared" si="21"/>
        <v>45</v>
      </c>
      <c r="O161" s="7">
        <f t="shared" si="22"/>
        <v>50</v>
      </c>
      <c r="P161" s="7">
        <f t="shared" si="23"/>
        <v>67</v>
      </c>
      <c r="Q161" s="8">
        <f t="shared" si="24"/>
        <v>42.05</v>
      </c>
      <c r="R161" s="8">
        <f t="shared" si="25"/>
        <v>48.25</v>
      </c>
      <c r="S161" s="8">
        <f t="shared" si="26"/>
        <v>53.150000000000006</v>
      </c>
      <c r="T161" s="8">
        <f t="shared" si="27"/>
        <v>46.75</v>
      </c>
      <c r="U161" s="7">
        <f t="shared" si="28"/>
        <v>47.816666666666663</v>
      </c>
      <c r="V161" s="7">
        <f t="shared" si="29"/>
        <v>47.55</v>
      </c>
    </row>
    <row r="162" spans="1:22" ht="13.5" x14ac:dyDescent="0.25">
      <c r="A162" s="3">
        <f>RSI!A162</f>
        <v>42537</v>
      </c>
      <c r="B162" s="2">
        <f>RSI!B162</f>
        <v>0.98250000000000004</v>
      </c>
      <c r="C162" s="2">
        <f>RSI!I162</f>
        <v>42.158593736591627</v>
      </c>
      <c r="D162" s="2">
        <f>MACD!E162</f>
        <v>-8.2056677769897224E-3</v>
      </c>
      <c r="E162" s="2">
        <f>MACD!F162</f>
        <v>8.6680771302030703E-3</v>
      </c>
      <c r="F162" s="2">
        <f>'Moving Avg'!D162</f>
        <v>0.9907999999999999</v>
      </c>
      <c r="G162" s="2">
        <f>'Moving Avg'!F162</f>
        <v>0.99121000000000026</v>
      </c>
      <c r="H162" s="2">
        <f>'Moving Avg'!G162</f>
        <v>1.0812680000000001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  <c r="M162" s="7">
        <f t="shared" si="20"/>
        <v>25</v>
      </c>
      <c r="N162" s="7">
        <f t="shared" si="21"/>
        <v>45</v>
      </c>
      <c r="O162" s="7">
        <f t="shared" si="22"/>
        <v>50</v>
      </c>
      <c r="P162" s="7">
        <f t="shared" si="23"/>
        <v>67</v>
      </c>
      <c r="Q162" s="8">
        <f t="shared" si="24"/>
        <v>42.05</v>
      </c>
      <c r="R162" s="8">
        <f t="shared" si="25"/>
        <v>48.25</v>
      </c>
      <c r="S162" s="8">
        <f t="shared" si="26"/>
        <v>53.150000000000006</v>
      </c>
      <c r="T162" s="8">
        <f t="shared" si="27"/>
        <v>46.75</v>
      </c>
      <c r="U162" s="7">
        <f t="shared" si="28"/>
        <v>47.816666666666663</v>
      </c>
      <c r="V162" s="7">
        <f t="shared" si="29"/>
        <v>47.55</v>
      </c>
    </row>
    <row r="163" spans="1:22" ht="13.5" x14ac:dyDescent="0.25">
      <c r="A163" s="3">
        <f>RSI!A163</f>
        <v>42538</v>
      </c>
      <c r="B163" s="2">
        <f>RSI!B163</f>
        <v>1.0265</v>
      </c>
      <c r="C163" s="2">
        <f>RSI!I163</f>
        <v>51.083708985333686</v>
      </c>
      <c r="D163" s="2">
        <f>MACD!E163</f>
        <v>-1.4212524387585246E-2</v>
      </c>
      <c r="E163" s="2">
        <f>MACD!F163</f>
        <v>4.0919568266454074E-3</v>
      </c>
      <c r="F163" s="2">
        <f>'Moving Avg'!D163</f>
        <v>1.0006200000000001</v>
      </c>
      <c r="G163" s="2">
        <f>'Moving Avg'!F163</f>
        <v>0.99237500000000001</v>
      </c>
      <c r="H163" s="2">
        <f>'Moving Avg'!G163</f>
        <v>1.0767180000000001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CONFIRMED BULLISH</v>
      </c>
      <c r="M163" s="7">
        <f t="shared" si="20"/>
        <v>25</v>
      </c>
      <c r="N163" s="7">
        <f t="shared" si="21"/>
        <v>45</v>
      </c>
      <c r="O163" s="7">
        <f t="shared" si="22"/>
        <v>50</v>
      </c>
      <c r="P163" s="7">
        <f t="shared" si="23"/>
        <v>67</v>
      </c>
      <c r="Q163" s="8">
        <f t="shared" si="24"/>
        <v>42.05</v>
      </c>
      <c r="R163" s="8">
        <f t="shared" si="25"/>
        <v>48.25</v>
      </c>
      <c r="S163" s="8">
        <f t="shared" si="26"/>
        <v>53.150000000000006</v>
      </c>
      <c r="T163" s="8">
        <f t="shared" si="27"/>
        <v>46.75</v>
      </c>
      <c r="U163" s="7">
        <f t="shared" si="28"/>
        <v>47.816666666666663</v>
      </c>
      <c r="V163" s="7">
        <f t="shared" si="29"/>
        <v>47.55</v>
      </c>
    </row>
    <row r="164" spans="1:22" ht="13.5" x14ac:dyDescent="0.25">
      <c r="A164" s="3">
        <f>RSI!A164</f>
        <v>42541</v>
      </c>
      <c r="B164" s="2">
        <f>RSI!B164</f>
        <v>1.0213000000000001</v>
      </c>
      <c r="C164" s="2">
        <f>RSI!I164</f>
        <v>50.099819095629151</v>
      </c>
      <c r="D164" s="2">
        <f>MACD!E164</f>
        <v>-1.8160773590899737E-2</v>
      </c>
      <c r="E164" s="2">
        <f>MACD!F164</f>
        <v>-3.5858925686362139E-4</v>
      </c>
      <c r="F164" s="2">
        <f>'Moving Avg'!D164</f>
        <v>1.0083800000000001</v>
      </c>
      <c r="G164" s="2">
        <f>'Moving Avg'!F164</f>
        <v>0.9930199999999999</v>
      </c>
      <c r="H164" s="2">
        <f>'Moving Avg'!G164</f>
        <v>1.0727880000000001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BEARISH DIVERGENCE</v>
      </c>
      <c r="M164" s="7">
        <f t="shared" si="20"/>
        <v>25</v>
      </c>
      <c r="N164" s="7">
        <f t="shared" si="21"/>
        <v>45</v>
      </c>
      <c r="O164" s="7">
        <f t="shared" si="22"/>
        <v>50</v>
      </c>
      <c r="P164" s="7">
        <f t="shared" si="23"/>
        <v>33</v>
      </c>
      <c r="Q164" s="8">
        <f t="shared" si="24"/>
        <v>36.950000000000003</v>
      </c>
      <c r="R164" s="8">
        <f t="shared" si="25"/>
        <v>39.75</v>
      </c>
      <c r="S164" s="8">
        <f t="shared" si="26"/>
        <v>37.85</v>
      </c>
      <c r="T164" s="8">
        <f t="shared" si="27"/>
        <v>38.25</v>
      </c>
      <c r="U164" s="7">
        <f t="shared" si="28"/>
        <v>38.183333333333337</v>
      </c>
      <c r="V164" s="7">
        <f t="shared" si="29"/>
        <v>38.200000000000003</v>
      </c>
    </row>
    <row r="165" spans="1:22" ht="13.5" x14ac:dyDescent="0.25">
      <c r="A165" s="3">
        <f>RSI!A165</f>
        <v>42542</v>
      </c>
      <c r="B165" s="2">
        <f>RSI!B165</f>
        <v>1.0084</v>
      </c>
      <c r="C165" s="2">
        <f>RSI!I165</f>
        <v>47.648046289574083</v>
      </c>
      <c r="D165" s="2">
        <f>MACD!E165</f>
        <v>-2.0562270561121809E-2</v>
      </c>
      <c r="E165" s="2">
        <f>MACD!F165</f>
        <v>-4.3993255177152595E-3</v>
      </c>
      <c r="F165" s="2">
        <f>'Moving Avg'!D165</f>
        <v>1.0089000000000001</v>
      </c>
      <c r="G165" s="2">
        <f>'Moving Avg'!F165</f>
        <v>0.99172499999999997</v>
      </c>
      <c r="H165" s="2">
        <f>'Moving Avg'!G165</f>
        <v>1.0693240000000002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BEARISH DIVERGENCE</v>
      </c>
      <c r="M165" s="7">
        <f t="shared" si="20"/>
        <v>25</v>
      </c>
      <c r="N165" s="7">
        <f t="shared" si="21"/>
        <v>45</v>
      </c>
      <c r="O165" s="7">
        <f t="shared" si="22"/>
        <v>50</v>
      </c>
      <c r="P165" s="7">
        <f t="shared" si="23"/>
        <v>33</v>
      </c>
      <c r="Q165" s="8">
        <f t="shared" si="24"/>
        <v>36.950000000000003</v>
      </c>
      <c r="R165" s="8">
        <f t="shared" si="25"/>
        <v>39.75</v>
      </c>
      <c r="S165" s="8">
        <f t="shared" si="26"/>
        <v>37.85</v>
      </c>
      <c r="T165" s="8">
        <f t="shared" si="27"/>
        <v>38.25</v>
      </c>
      <c r="U165" s="7">
        <f t="shared" si="28"/>
        <v>38.183333333333337</v>
      </c>
      <c r="V165" s="7">
        <f t="shared" si="29"/>
        <v>38.200000000000003</v>
      </c>
    </row>
    <row r="166" spans="1:22" ht="13.5" x14ac:dyDescent="0.25">
      <c r="A166" s="3">
        <f>RSI!A166</f>
        <v>42543</v>
      </c>
      <c r="B166" s="2">
        <f>RSI!B166</f>
        <v>1.0084</v>
      </c>
      <c r="C166" s="2">
        <f>RSI!I166</f>
        <v>47.648046289574083</v>
      </c>
      <c r="D166" s="2">
        <f>MACD!E166</f>
        <v>-2.2533104135385673E-2</v>
      </c>
      <c r="E166" s="2">
        <f>MACD!F166</f>
        <v>-8.0260812412493426E-3</v>
      </c>
      <c r="F166" s="2">
        <f>'Moving Avg'!D166</f>
        <v>1.00942</v>
      </c>
      <c r="G166" s="2">
        <f>'Moving Avg'!F166</f>
        <v>0.99082000000000003</v>
      </c>
      <c r="H166" s="2">
        <f>'Moving Avg'!G166</f>
        <v>1.0659620000000003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BEARISH DIVERGENCE</v>
      </c>
      <c r="M166" s="7">
        <f t="shared" si="20"/>
        <v>25</v>
      </c>
      <c r="N166" s="7">
        <f t="shared" si="21"/>
        <v>45</v>
      </c>
      <c r="O166" s="7">
        <f t="shared" si="22"/>
        <v>50</v>
      </c>
      <c r="P166" s="7">
        <f t="shared" si="23"/>
        <v>33</v>
      </c>
      <c r="Q166" s="8">
        <f t="shared" si="24"/>
        <v>36.950000000000003</v>
      </c>
      <c r="R166" s="8">
        <f t="shared" si="25"/>
        <v>39.75</v>
      </c>
      <c r="S166" s="8">
        <f t="shared" si="26"/>
        <v>37.85</v>
      </c>
      <c r="T166" s="8">
        <f t="shared" si="27"/>
        <v>38.25</v>
      </c>
      <c r="U166" s="7">
        <f t="shared" si="28"/>
        <v>38.183333333333337</v>
      </c>
      <c r="V166" s="7">
        <f t="shared" si="29"/>
        <v>38.200000000000003</v>
      </c>
    </row>
    <row r="167" spans="1:22" ht="13.5" x14ac:dyDescent="0.25">
      <c r="A167" s="3">
        <f>RSI!A167</f>
        <v>42544</v>
      </c>
      <c r="B167" s="2">
        <f>RSI!B167</f>
        <v>0.99550000000000005</v>
      </c>
      <c r="C167" s="2">
        <f>RSI!I167</f>
        <v>45.088967132150863</v>
      </c>
      <c r="D167" s="2">
        <f>MACD!E167</f>
        <v>-2.7573123555274304E-2</v>
      </c>
      <c r="E167" s="2">
        <f>MACD!F167</f>
        <v>-1.1935489704054336E-2</v>
      </c>
      <c r="F167" s="2">
        <f>'Moving Avg'!D167</f>
        <v>1.0120200000000001</v>
      </c>
      <c r="G167" s="2">
        <f>'Moving Avg'!F167</f>
        <v>0.98966000000000032</v>
      </c>
      <c r="H167" s="2">
        <f>'Moving Avg'!G167</f>
        <v>1.0630140000000001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BEARISH DIVERGENCE</v>
      </c>
      <c r="M167" s="7">
        <f t="shared" si="20"/>
        <v>25</v>
      </c>
      <c r="N167" s="7">
        <f t="shared" si="21"/>
        <v>45</v>
      </c>
      <c r="O167" s="7">
        <f t="shared" si="22"/>
        <v>50</v>
      </c>
      <c r="P167" s="7">
        <f t="shared" si="23"/>
        <v>33</v>
      </c>
      <c r="Q167" s="8">
        <f t="shared" si="24"/>
        <v>36.950000000000003</v>
      </c>
      <c r="R167" s="8">
        <f t="shared" si="25"/>
        <v>39.75</v>
      </c>
      <c r="S167" s="8">
        <f t="shared" si="26"/>
        <v>37.85</v>
      </c>
      <c r="T167" s="8">
        <f t="shared" si="27"/>
        <v>38.25</v>
      </c>
      <c r="U167" s="7">
        <f t="shared" si="28"/>
        <v>38.183333333333337</v>
      </c>
      <c r="V167" s="7">
        <f t="shared" si="29"/>
        <v>38.200000000000003</v>
      </c>
    </row>
    <row r="168" spans="1:22" ht="13.5" x14ac:dyDescent="0.25">
      <c r="A168" s="3">
        <f>RSI!A168</f>
        <v>42545</v>
      </c>
      <c r="B168" s="2">
        <f>RSI!B168</f>
        <v>0.98</v>
      </c>
      <c r="C168" s="2">
        <f>RSI!I168</f>
        <v>42.15904513169906</v>
      </c>
      <c r="D168" s="2">
        <f>MACD!E168</f>
        <v>-2.6576294057406358E-2</v>
      </c>
      <c r="E168" s="2">
        <f>MACD!F168</f>
        <v>-1.4863650574724743E-2</v>
      </c>
      <c r="F168" s="2">
        <f>'Moving Avg'!D168</f>
        <v>1.0027200000000001</v>
      </c>
      <c r="G168" s="2">
        <f>'Moving Avg'!F168</f>
        <v>0.98992000000000024</v>
      </c>
      <c r="H168" s="2">
        <f>'Moving Avg'!G168</f>
        <v>1.0608940000000002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33</v>
      </c>
      <c r="Q168" s="8">
        <f t="shared" si="24"/>
        <v>36.950000000000003</v>
      </c>
      <c r="R168" s="8">
        <f t="shared" si="25"/>
        <v>39.75</v>
      </c>
      <c r="S168" s="8">
        <f t="shared" si="26"/>
        <v>37.85</v>
      </c>
      <c r="T168" s="8">
        <f t="shared" si="27"/>
        <v>38.25</v>
      </c>
      <c r="U168" s="7">
        <f t="shared" si="28"/>
        <v>38.183333333333337</v>
      </c>
      <c r="V168" s="7">
        <f t="shared" si="29"/>
        <v>38.200000000000003</v>
      </c>
    </row>
    <row r="169" spans="1:22" ht="13.5" x14ac:dyDescent="0.25">
      <c r="A169" s="3">
        <f>RSI!A169</f>
        <v>42548</v>
      </c>
      <c r="B169" s="2">
        <f>RSI!B169</f>
        <v>0.99550000000000005</v>
      </c>
      <c r="C169" s="2">
        <f>RSI!I169</f>
        <v>45.941994050558108</v>
      </c>
      <c r="D169" s="2">
        <f>MACD!E169</f>
        <v>-2.5885600928792885E-2</v>
      </c>
      <c r="E169" s="2">
        <f>MACD!F169</f>
        <v>-1.7068040645538372E-2</v>
      </c>
      <c r="F169" s="2">
        <f>'Moving Avg'!D169</f>
        <v>0.99756</v>
      </c>
      <c r="G169" s="2">
        <f>'Moving Avg'!F169</f>
        <v>0.98914500000000005</v>
      </c>
      <c r="H169" s="2">
        <f>'Moving Avg'!G169</f>
        <v>1.0590840000000001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33</v>
      </c>
      <c r="Q169" s="8">
        <f t="shared" si="24"/>
        <v>36.950000000000003</v>
      </c>
      <c r="R169" s="8">
        <f t="shared" si="25"/>
        <v>39.75</v>
      </c>
      <c r="S169" s="8">
        <f t="shared" si="26"/>
        <v>37.85</v>
      </c>
      <c r="T169" s="8">
        <f t="shared" si="27"/>
        <v>38.25</v>
      </c>
      <c r="U169" s="7">
        <f t="shared" si="28"/>
        <v>38.183333333333337</v>
      </c>
      <c r="V169" s="7">
        <f t="shared" si="29"/>
        <v>38.200000000000003</v>
      </c>
    </row>
    <row r="170" spans="1:22" ht="13.5" x14ac:dyDescent="0.25">
      <c r="A170" s="3">
        <f>RSI!A170</f>
        <v>42549</v>
      </c>
      <c r="B170" s="2">
        <f>RSI!B170</f>
        <v>0.99550000000000005</v>
      </c>
      <c r="C170" s="2">
        <f>RSI!I170</f>
        <v>45.941994050558108</v>
      </c>
      <c r="D170" s="2">
        <f>MACD!E170</f>
        <v>-2.161299974906683E-2</v>
      </c>
      <c r="E170" s="2">
        <f>MACD!F170</f>
        <v>-1.7977032466244065E-2</v>
      </c>
      <c r="F170" s="2">
        <f>'Moving Avg'!D170</f>
        <v>0.99497999999999998</v>
      </c>
      <c r="G170" s="2">
        <f>'Moving Avg'!F170</f>
        <v>0.98914500000000005</v>
      </c>
      <c r="H170" s="2">
        <f>'Moving Avg'!G170</f>
        <v>1.0568600000000001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33</v>
      </c>
      <c r="Q170" s="8">
        <f t="shared" si="24"/>
        <v>36.950000000000003</v>
      </c>
      <c r="R170" s="8">
        <f t="shared" si="25"/>
        <v>39.75</v>
      </c>
      <c r="S170" s="8">
        <f t="shared" si="26"/>
        <v>37.85</v>
      </c>
      <c r="T170" s="8">
        <f t="shared" si="27"/>
        <v>38.25</v>
      </c>
      <c r="U170" s="7">
        <f t="shared" si="28"/>
        <v>38.183333333333337</v>
      </c>
      <c r="V170" s="7">
        <f t="shared" si="29"/>
        <v>38.200000000000003</v>
      </c>
    </row>
    <row r="171" spans="1:22" ht="13.5" x14ac:dyDescent="0.25">
      <c r="A171" s="3">
        <f>RSI!A171</f>
        <v>42550</v>
      </c>
      <c r="B171" s="2">
        <f>RSI!B171</f>
        <v>0.99550000000000005</v>
      </c>
      <c r="C171" s="2">
        <f>RSI!I171</f>
        <v>45.941994050558115</v>
      </c>
      <c r="D171" s="2">
        <f>MACD!E171</f>
        <v>-1.7901839283479992E-2</v>
      </c>
      <c r="E171" s="2">
        <f>MACD!F171</f>
        <v>-1.7961993829691252E-2</v>
      </c>
      <c r="F171" s="2">
        <f>'Moving Avg'!D171</f>
        <v>0.99239999999999995</v>
      </c>
      <c r="G171" s="2">
        <f>'Moving Avg'!F171</f>
        <v>0.98992000000000002</v>
      </c>
      <c r="H171" s="2">
        <f>'Moving Avg'!G171</f>
        <v>1.0543259999999999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50</v>
      </c>
      <c r="P171" s="7">
        <f t="shared" si="23"/>
        <v>33</v>
      </c>
      <c r="Q171" s="8">
        <f t="shared" si="24"/>
        <v>21.2</v>
      </c>
      <c r="R171" s="8">
        <f t="shared" si="25"/>
        <v>30.75</v>
      </c>
      <c r="S171" s="8">
        <f t="shared" si="26"/>
        <v>31.1</v>
      </c>
      <c r="T171" s="8">
        <f t="shared" si="27"/>
        <v>27</v>
      </c>
      <c r="U171" s="7">
        <f t="shared" si="28"/>
        <v>27.683333333333337</v>
      </c>
      <c r="V171" s="7">
        <f t="shared" si="29"/>
        <v>27.512500000000003</v>
      </c>
    </row>
    <row r="172" spans="1:22" ht="13.5" x14ac:dyDescent="0.25">
      <c r="A172" s="3">
        <f>RSI!A172</f>
        <v>42551</v>
      </c>
      <c r="B172" s="2">
        <f>RSI!B172</f>
        <v>0.99550000000000005</v>
      </c>
      <c r="C172" s="2">
        <f>RSI!I172</f>
        <v>45.941994050558108</v>
      </c>
      <c r="D172" s="2">
        <f>MACD!E172</f>
        <v>-1.8257461832852484E-2</v>
      </c>
      <c r="E172" s="2">
        <f>MACD!F172</f>
        <v>-1.8021087430323497E-2</v>
      </c>
      <c r="F172" s="2">
        <f>'Moving Avg'!D172</f>
        <v>0.99239999999999995</v>
      </c>
      <c r="G172" s="2">
        <f>'Moving Avg'!F172</f>
        <v>0.99212000000000011</v>
      </c>
      <c r="H172" s="2">
        <f>'Moving Avg'!G172</f>
        <v>1.0513779999999999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NEUTRAL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33</v>
      </c>
      <c r="Q172" s="8">
        <f t="shared" si="24"/>
        <v>36.950000000000003</v>
      </c>
      <c r="R172" s="8">
        <f t="shared" si="25"/>
        <v>39.75</v>
      </c>
      <c r="S172" s="8">
        <f t="shared" si="26"/>
        <v>37.85</v>
      </c>
      <c r="T172" s="8">
        <f t="shared" si="27"/>
        <v>38.25</v>
      </c>
      <c r="U172" s="7">
        <f t="shared" si="28"/>
        <v>38.183333333333337</v>
      </c>
      <c r="V172" s="7">
        <f t="shared" si="29"/>
        <v>38.200000000000003</v>
      </c>
    </row>
    <row r="173" spans="1:22" ht="13.5" x14ac:dyDescent="0.25">
      <c r="A173" s="3">
        <f>RSI!A173</f>
        <v>42552</v>
      </c>
      <c r="B173" s="2">
        <f>RSI!B173</f>
        <v>0.99550000000000005</v>
      </c>
      <c r="C173" s="2">
        <f>RSI!I173</f>
        <v>45.941994050558108</v>
      </c>
      <c r="D173" s="2">
        <f>MACD!E173</f>
        <v>-1.1706938624151619E-2</v>
      </c>
      <c r="E173" s="2">
        <f>MACD!F173</f>
        <v>-1.6758257669089123E-2</v>
      </c>
      <c r="F173" s="2">
        <f>'Moving Avg'!D173</f>
        <v>0.99550000000000005</v>
      </c>
      <c r="G173" s="2">
        <f>'Moving Avg'!F173</f>
        <v>0.99315500000000001</v>
      </c>
      <c r="H173" s="2">
        <f>'Moving Avg'!G173</f>
        <v>1.0474479999999999</v>
      </c>
      <c r="I173" s="2">
        <f>'Moving Avg'!H173</f>
        <v>0</v>
      </c>
      <c r="J173" s="5" t="str">
        <f>OBV!F173</f>
        <v>BULLISH</v>
      </c>
      <c r="K173" s="5" t="str">
        <f>OBV!G173</f>
        <v>WEAK</v>
      </c>
      <c r="L173" s="5" t="str">
        <f>OBV!H173</f>
        <v>CONFIRMED BULLISH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67</v>
      </c>
      <c r="Q173" s="8">
        <f t="shared" si="24"/>
        <v>26.299999999999997</v>
      </c>
      <c r="R173" s="8">
        <f t="shared" si="25"/>
        <v>39.25</v>
      </c>
      <c r="S173" s="8">
        <f t="shared" si="26"/>
        <v>46.400000000000006</v>
      </c>
      <c r="T173" s="8">
        <f t="shared" si="27"/>
        <v>35.5</v>
      </c>
      <c r="U173" s="7">
        <f t="shared" si="28"/>
        <v>37.31666666666667</v>
      </c>
      <c r="V173" s="7">
        <f t="shared" si="29"/>
        <v>36.862499999999997</v>
      </c>
    </row>
    <row r="174" spans="1:22" ht="13.5" x14ac:dyDescent="0.25">
      <c r="A174" s="3">
        <f>RSI!A174</f>
        <v>42555</v>
      </c>
      <c r="B174" s="2">
        <f>RSI!B174</f>
        <v>0.99550000000000005</v>
      </c>
      <c r="C174" s="2">
        <f>RSI!I174</f>
        <v>45.941994050558115</v>
      </c>
      <c r="D174" s="2">
        <f>MACD!E174</f>
        <v>-6.8880735617887767E-3</v>
      </c>
      <c r="E174" s="2">
        <f>MACD!F174</f>
        <v>-1.4784220847629054E-2</v>
      </c>
      <c r="F174" s="2">
        <f>'Moving Avg'!D174</f>
        <v>0.99550000000000005</v>
      </c>
      <c r="G174" s="2">
        <f>'Moving Avg'!F174</f>
        <v>0.99392999999999998</v>
      </c>
      <c r="H174" s="2">
        <f>'Moving Avg'!G174</f>
        <v>1.0421739999999999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33</v>
      </c>
      <c r="Q174" s="8">
        <f t="shared" si="24"/>
        <v>21.2</v>
      </c>
      <c r="R174" s="8">
        <f t="shared" si="25"/>
        <v>30.75</v>
      </c>
      <c r="S174" s="8">
        <f t="shared" si="26"/>
        <v>31.1</v>
      </c>
      <c r="T174" s="8">
        <f t="shared" si="27"/>
        <v>27</v>
      </c>
      <c r="U174" s="7">
        <f t="shared" si="28"/>
        <v>27.683333333333337</v>
      </c>
      <c r="V174" s="7">
        <f t="shared" si="29"/>
        <v>27.512500000000003</v>
      </c>
    </row>
    <row r="175" spans="1:22" ht="13.5" x14ac:dyDescent="0.25">
      <c r="A175" s="3">
        <f>RSI!A175</f>
        <v>42559</v>
      </c>
      <c r="B175" s="2">
        <f>RSI!B175</f>
        <v>0.99550000000000005</v>
      </c>
      <c r="C175" s="2">
        <f>RSI!I175</f>
        <v>45.941994050558115</v>
      </c>
      <c r="D175" s="2">
        <f>MACD!E175</f>
        <v>-4.7247112073816044E-3</v>
      </c>
      <c r="E175" s="2">
        <f>MACD!F175</f>
        <v>-1.2772318919579565E-2</v>
      </c>
      <c r="F175" s="2">
        <f>'Moving Avg'!D175</f>
        <v>0.99550000000000005</v>
      </c>
      <c r="G175" s="2">
        <f>'Moving Avg'!F175</f>
        <v>0.99470499999999995</v>
      </c>
      <c r="H175" s="2">
        <f>'Moving Avg'!G175</f>
        <v>1.0359699999999998</v>
      </c>
      <c r="I175" s="2">
        <f>'Moving Avg'!H175</f>
        <v>0</v>
      </c>
      <c r="J175" s="5" t="str">
        <f>OBV!F175</f>
        <v>NEUTRAL</v>
      </c>
      <c r="K175" s="5" t="str">
        <f>OBV!G175</f>
        <v>NEUTRAL</v>
      </c>
      <c r="L175" s="5" t="str">
        <f>OBV!H175</f>
        <v>NEUTRAL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33</v>
      </c>
      <c r="Q175" s="8">
        <f t="shared" si="24"/>
        <v>21.2</v>
      </c>
      <c r="R175" s="8">
        <f t="shared" si="25"/>
        <v>30.75</v>
      </c>
      <c r="S175" s="8">
        <f t="shared" si="26"/>
        <v>31.1</v>
      </c>
      <c r="T175" s="8">
        <f t="shared" si="27"/>
        <v>27</v>
      </c>
      <c r="U175" s="7">
        <f t="shared" si="28"/>
        <v>27.683333333333337</v>
      </c>
      <c r="V175" s="7">
        <f t="shared" si="29"/>
        <v>27.512500000000003</v>
      </c>
    </row>
    <row r="176" spans="1:22" ht="13.5" x14ac:dyDescent="0.25">
      <c r="A176" s="3">
        <f>RSI!A176</f>
        <v>42562</v>
      </c>
      <c r="B176" s="2">
        <f>RSI!B176</f>
        <v>1.0343</v>
      </c>
      <c r="C176" s="2">
        <f>RSI!I176</f>
        <v>57.602725070789717</v>
      </c>
      <c r="D176" s="2">
        <f>MACD!E176</f>
        <v>-5.7029918561237736E-3</v>
      </c>
      <c r="E176" s="2">
        <f>MACD!F176</f>
        <v>-1.1358453506888407E-2</v>
      </c>
      <c r="F176" s="2">
        <f>'Moving Avg'!D176</f>
        <v>1.00326</v>
      </c>
      <c r="G176" s="2">
        <f>'Moving Avg'!F176</f>
        <v>0.99741999999999997</v>
      </c>
      <c r="H176" s="2">
        <f>'Moving Avg'!G176</f>
        <v>1.0313160000000001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CONFIRMED BULLISH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83.5</v>
      </c>
      <c r="Q176" s="8">
        <f t="shared" si="24"/>
        <v>28.774999999999999</v>
      </c>
      <c r="R176" s="8">
        <f t="shared" si="25"/>
        <v>43.375</v>
      </c>
      <c r="S176" s="8">
        <f t="shared" si="26"/>
        <v>53.825000000000003</v>
      </c>
      <c r="T176" s="8">
        <f t="shared" si="27"/>
        <v>39.625</v>
      </c>
      <c r="U176" s="7">
        <f t="shared" si="28"/>
        <v>41.991666666666667</v>
      </c>
      <c r="V176" s="7">
        <f t="shared" si="29"/>
        <v>41.400000000000006</v>
      </c>
    </row>
    <row r="177" spans="1:22" ht="13.5" x14ac:dyDescent="0.25">
      <c r="A177" s="3">
        <f>RSI!A177</f>
        <v>42563</v>
      </c>
      <c r="B177" s="2">
        <f>RSI!B177</f>
        <v>1.0664</v>
      </c>
      <c r="C177" s="2">
        <f>RSI!I177</f>
        <v>64.437391914073331</v>
      </c>
      <c r="D177" s="2">
        <f>MACD!E177</f>
        <v>-1.1062009551222385E-2</v>
      </c>
      <c r="E177" s="2">
        <f>MACD!F177</f>
        <v>-1.1299164715755202E-2</v>
      </c>
      <c r="F177" s="2">
        <f>'Moving Avg'!D177</f>
        <v>1.0174400000000001</v>
      </c>
      <c r="G177" s="2">
        <f>'Moving Avg'!F177</f>
        <v>1.0031649999999999</v>
      </c>
      <c r="H177" s="2">
        <f>'Moving Avg'!G177</f>
        <v>1.0284420000000001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CONFIRMED BULLISH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83.5</v>
      </c>
      <c r="Q177" s="8">
        <f t="shared" si="24"/>
        <v>28.774999999999999</v>
      </c>
      <c r="R177" s="8">
        <f t="shared" si="25"/>
        <v>43.375</v>
      </c>
      <c r="S177" s="8">
        <f t="shared" si="26"/>
        <v>53.825000000000003</v>
      </c>
      <c r="T177" s="8">
        <f t="shared" si="27"/>
        <v>39.625</v>
      </c>
      <c r="U177" s="7">
        <f t="shared" si="28"/>
        <v>41.991666666666667</v>
      </c>
      <c r="V177" s="7">
        <f t="shared" si="29"/>
        <v>41.400000000000006</v>
      </c>
    </row>
    <row r="178" spans="1:22" ht="13.5" x14ac:dyDescent="0.25">
      <c r="A178" s="3">
        <f>RSI!A178</f>
        <v>42564</v>
      </c>
      <c r="B178" s="2">
        <f>RSI!B178</f>
        <v>1.0772999999999999</v>
      </c>
      <c r="C178" s="2">
        <f>RSI!I178</f>
        <v>66.417111168832321</v>
      </c>
      <c r="D178" s="2">
        <f>MACD!E178</f>
        <v>-1.9134607351641852E-2</v>
      </c>
      <c r="E178" s="2">
        <f>MACD!F178</f>
        <v>-1.2866253242932533E-2</v>
      </c>
      <c r="F178" s="2">
        <f>'Moving Avg'!D178</f>
        <v>1.0338000000000001</v>
      </c>
      <c r="G178" s="2">
        <f>'Moving Avg'!F178</f>
        <v>1.0081600000000002</v>
      </c>
      <c r="H178" s="2">
        <f>'Moving Avg'!G178</f>
        <v>1.0271299999999999</v>
      </c>
      <c r="I178" s="2">
        <f>'Moving Avg'!H178</f>
        <v>0</v>
      </c>
      <c r="J178" s="5" t="str">
        <f>OBV!F178</f>
        <v>BULLISH</v>
      </c>
      <c r="K178" s="5" t="str">
        <f>OBV!G178</f>
        <v>WEAK</v>
      </c>
      <c r="L178" s="5" t="str">
        <f>OBV!H178</f>
        <v>CONFIRMED BULLISH</v>
      </c>
      <c r="M178" s="7">
        <f t="shared" si="20"/>
        <v>25</v>
      </c>
      <c r="N178" s="7">
        <f t="shared" si="21"/>
        <v>45</v>
      </c>
      <c r="O178" s="7">
        <f t="shared" si="22"/>
        <v>50</v>
      </c>
      <c r="P178" s="7">
        <f t="shared" si="23"/>
        <v>67</v>
      </c>
      <c r="Q178" s="8">
        <f t="shared" si="24"/>
        <v>42.05</v>
      </c>
      <c r="R178" s="8">
        <f t="shared" si="25"/>
        <v>48.25</v>
      </c>
      <c r="S178" s="8">
        <f t="shared" si="26"/>
        <v>53.150000000000006</v>
      </c>
      <c r="T178" s="8">
        <f t="shared" si="27"/>
        <v>46.75</v>
      </c>
      <c r="U178" s="7">
        <f t="shared" si="28"/>
        <v>47.816666666666663</v>
      </c>
      <c r="V178" s="7">
        <f t="shared" si="29"/>
        <v>47.55</v>
      </c>
    </row>
    <row r="179" spans="1:22" ht="13.5" x14ac:dyDescent="0.25">
      <c r="A179" s="3">
        <f>RSI!A179</f>
        <v>42565</v>
      </c>
      <c r="B179" s="2">
        <f>RSI!B179</f>
        <v>1.1073999999999999</v>
      </c>
      <c r="C179" s="2">
        <f>RSI!I179</f>
        <v>71.187140465317114</v>
      </c>
      <c r="D179" s="2">
        <f>MACD!E179</f>
        <v>-2.6195080188419095E-2</v>
      </c>
      <c r="E179" s="2">
        <f>MACD!F179</f>
        <v>-1.5532018632029847E-2</v>
      </c>
      <c r="F179" s="2">
        <f>'Moving Avg'!D179</f>
        <v>1.0561799999999999</v>
      </c>
      <c r="G179" s="2">
        <f>'Moving Avg'!F179</f>
        <v>1.014405</v>
      </c>
      <c r="H179" s="2">
        <f>'Moving Avg'!G179</f>
        <v>1.026524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  <c r="M179" s="7">
        <f t="shared" si="20"/>
        <v>0</v>
      </c>
      <c r="N179" s="7">
        <f t="shared" si="21"/>
        <v>45</v>
      </c>
      <c r="O179" s="7">
        <f t="shared" si="22"/>
        <v>50</v>
      </c>
      <c r="P179" s="7">
        <f t="shared" si="23"/>
        <v>67</v>
      </c>
      <c r="Q179" s="8">
        <f t="shared" si="24"/>
        <v>33.299999999999997</v>
      </c>
      <c r="R179" s="8">
        <f t="shared" si="25"/>
        <v>43.25</v>
      </c>
      <c r="S179" s="8">
        <f t="shared" si="26"/>
        <v>49.400000000000006</v>
      </c>
      <c r="T179" s="8">
        <f t="shared" si="27"/>
        <v>40.5</v>
      </c>
      <c r="U179" s="7">
        <f t="shared" si="28"/>
        <v>41.983333333333334</v>
      </c>
      <c r="V179" s="7">
        <f t="shared" si="29"/>
        <v>41.612499999999997</v>
      </c>
    </row>
    <row r="180" spans="1:22" ht="13.5" x14ac:dyDescent="0.25">
      <c r="A180" s="3">
        <f>RSI!A180</f>
        <v>42566</v>
      </c>
      <c r="B180" s="2">
        <f>RSI!B180</f>
        <v>1.091</v>
      </c>
      <c r="C180" s="2">
        <f>RSI!I180</f>
        <v>65.710667952408869</v>
      </c>
      <c r="D180" s="2">
        <f>MACD!E180</f>
        <v>-3.1488669103974631E-2</v>
      </c>
      <c r="E180" s="2">
        <f>MACD!F180</f>
        <v>-1.8723348726418804E-2</v>
      </c>
      <c r="F180" s="2">
        <f>'Moving Avg'!D180</f>
        <v>1.07528</v>
      </c>
      <c r="G180" s="2">
        <f>'Moving Avg'!F180</f>
        <v>1.0186649999999999</v>
      </c>
      <c r="H180" s="2">
        <f>'Moving Avg'!G180</f>
        <v>1.0255899999999998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CONFIRMED BULLISH</v>
      </c>
      <c r="M180" s="7">
        <f t="shared" si="20"/>
        <v>25</v>
      </c>
      <c r="N180" s="7">
        <f t="shared" si="21"/>
        <v>45</v>
      </c>
      <c r="O180" s="7">
        <f t="shared" si="22"/>
        <v>50</v>
      </c>
      <c r="P180" s="7">
        <f t="shared" si="23"/>
        <v>67</v>
      </c>
      <c r="Q180" s="8">
        <f t="shared" si="24"/>
        <v>42.05</v>
      </c>
      <c r="R180" s="8">
        <f t="shared" si="25"/>
        <v>48.25</v>
      </c>
      <c r="S180" s="8">
        <f t="shared" si="26"/>
        <v>53.150000000000006</v>
      </c>
      <c r="T180" s="8">
        <f t="shared" si="27"/>
        <v>46.75</v>
      </c>
      <c r="U180" s="7">
        <f t="shared" si="28"/>
        <v>47.816666666666663</v>
      </c>
      <c r="V180" s="7">
        <f t="shared" si="29"/>
        <v>47.55</v>
      </c>
    </row>
    <row r="181" spans="1:22" ht="13.5" x14ac:dyDescent="0.25">
      <c r="A181" s="3">
        <f>RSI!A181</f>
        <v>42569</v>
      </c>
      <c r="B181" s="2">
        <f>RSI!B181</f>
        <v>1.0772999999999999</v>
      </c>
      <c r="C181" s="2">
        <f>RSI!I181</f>
        <v>61.457288195535746</v>
      </c>
      <c r="D181" s="2">
        <f>MACD!E181</f>
        <v>-3.5350726868538462E-2</v>
      </c>
      <c r="E181" s="2">
        <f>MACD!F181</f>
        <v>-2.2048824354842737E-2</v>
      </c>
      <c r="F181" s="2">
        <f>'Moving Avg'!D181</f>
        <v>1.0838800000000002</v>
      </c>
      <c r="G181" s="2">
        <f>'Moving Avg'!F181</f>
        <v>1.02224</v>
      </c>
      <c r="H181" s="2">
        <f>'Moving Avg'!G181</f>
        <v>1.0249520000000001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BULLISH DIVERGENCE</v>
      </c>
      <c r="M181" s="7">
        <f t="shared" si="20"/>
        <v>25</v>
      </c>
      <c r="N181" s="7">
        <f t="shared" si="21"/>
        <v>45</v>
      </c>
      <c r="O181" s="7">
        <f t="shared" si="22"/>
        <v>50</v>
      </c>
      <c r="P181" s="7">
        <f t="shared" si="23"/>
        <v>50</v>
      </c>
      <c r="Q181" s="8">
        <f t="shared" si="24"/>
        <v>39.5</v>
      </c>
      <c r="R181" s="8">
        <f t="shared" si="25"/>
        <v>44</v>
      </c>
      <c r="S181" s="8">
        <f t="shared" si="26"/>
        <v>45.5</v>
      </c>
      <c r="T181" s="8">
        <f t="shared" si="27"/>
        <v>42.5</v>
      </c>
      <c r="U181" s="7">
        <f t="shared" si="28"/>
        <v>43</v>
      </c>
      <c r="V181" s="7">
        <f t="shared" si="29"/>
        <v>42.875</v>
      </c>
    </row>
    <row r="182" spans="1:22" ht="13.5" x14ac:dyDescent="0.25">
      <c r="A182" s="3">
        <f>RSI!A182</f>
        <v>42570</v>
      </c>
      <c r="B182" s="2">
        <f>RSI!B182</f>
        <v>1.0472999999999999</v>
      </c>
      <c r="C182" s="2">
        <f>RSI!I182</f>
        <v>53.318470322288199</v>
      </c>
      <c r="D182" s="2">
        <f>MACD!E182</f>
        <v>-3.6683669825179233E-2</v>
      </c>
      <c r="E182" s="2">
        <f>MACD!F182</f>
        <v>-2.4975793448910037E-2</v>
      </c>
      <c r="F182" s="2">
        <f>'Moving Avg'!D182</f>
        <v>1.08006</v>
      </c>
      <c r="G182" s="2">
        <f>'Moving Avg'!F182</f>
        <v>1.0254799999999999</v>
      </c>
      <c r="H182" s="2">
        <f>'Moving Avg'!G182</f>
        <v>1.0231440000000001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BULLISH DIVERGENCE</v>
      </c>
      <c r="M182" s="7">
        <f t="shared" si="20"/>
        <v>25</v>
      </c>
      <c r="N182" s="7">
        <f t="shared" si="21"/>
        <v>45</v>
      </c>
      <c r="O182" s="7">
        <f t="shared" si="22"/>
        <v>50</v>
      </c>
      <c r="P182" s="7">
        <f t="shared" si="23"/>
        <v>50</v>
      </c>
      <c r="Q182" s="8">
        <f t="shared" si="24"/>
        <v>39.5</v>
      </c>
      <c r="R182" s="8">
        <f t="shared" si="25"/>
        <v>44</v>
      </c>
      <c r="S182" s="8">
        <f t="shared" si="26"/>
        <v>45.5</v>
      </c>
      <c r="T182" s="8">
        <f t="shared" si="27"/>
        <v>42.5</v>
      </c>
      <c r="U182" s="7">
        <f t="shared" si="28"/>
        <v>43</v>
      </c>
      <c r="V182" s="7">
        <f t="shared" si="29"/>
        <v>42.875</v>
      </c>
    </row>
    <row r="183" spans="1:22" ht="13.5" x14ac:dyDescent="0.25">
      <c r="A183" s="3">
        <f>RSI!A183</f>
        <v>42571</v>
      </c>
      <c r="B183" s="2">
        <f>RSI!B183</f>
        <v>1.0772999999999999</v>
      </c>
      <c r="C183" s="2">
        <f>RSI!I183</f>
        <v>59.145092434520471</v>
      </c>
      <c r="D183" s="2">
        <f>MACD!E183</f>
        <v>-4.0122486445622219E-2</v>
      </c>
      <c r="E183" s="2">
        <f>MACD!F183</f>
        <v>-2.8005132048252473E-2</v>
      </c>
      <c r="F183" s="2">
        <f>'Moving Avg'!D183</f>
        <v>1.08006</v>
      </c>
      <c r="G183" s="2">
        <f>'Moving Avg'!F183</f>
        <v>1.0280200000000002</v>
      </c>
      <c r="H183" s="2">
        <f>'Moving Avg'!G183</f>
        <v>1.022608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NEUTRAL</v>
      </c>
      <c r="M183" s="7">
        <f t="shared" si="20"/>
        <v>25</v>
      </c>
      <c r="N183" s="7">
        <f t="shared" si="21"/>
        <v>45</v>
      </c>
      <c r="O183" s="7">
        <f t="shared" si="22"/>
        <v>50</v>
      </c>
      <c r="P183" s="7">
        <f t="shared" si="23"/>
        <v>49.5</v>
      </c>
      <c r="Q183" s="8">
        <f t="shared" si="24"/>
        <v>39.424999999999997</v>
      </c>
      <c r="R183" s="8">
        <f t="shared" si="25"/>
        <v>43.875</v>
      </c>
      <c r="S183" s="8">
        <f t="shared" si="26"/>
        <v>45.275000000000006</v>
      </c>
      <c r="T183" s="8">
        <f t="shared" si="27"/>
        <v>42.375</v>
      </c>
      <c r="U183" s="7">
        <f t="shared" si="28"/>
        <v>42.858333333333327</v>
      </c>
      <c r="V183" s="7">
        <f t="shared" si="29"/>
        <v>42.737499999999997</v>
      </c>
    </row>
    <row r="184" spans="1:22" ht="13.5" x14ac:dyDescent="0.25">
      <c r="A184" s="3">
        <f>RSI!A184</f>
        <v>42572</v>
      </c>
      <c r="B184" s="2">
        <f>RSI!B184</f>
        <v>1.0883</v>
      </c>
      <c r="C184" s="2">
        <f>RSI!I184</f>
        <v>61.064105974260343</v>
      </c>
      <c r="D184" s="2">
        <f>MACD!E184</f>
        <v>-4.4106488225791218E-2</v>
      </c>
      <c r="E184" s="2">
        <f>MACD!F184</f>
        <v>-3.1225403283760222E-2</v>
      </c>
      <c r="F184" s="2">
        <f>'Moving Avg'!D184</f>
        <v>1.0762399999999999</v>
      </c>
      <c r="G184" s="2">
        <f>'Moving Avg'!F184</f>
        <v>1.0313700000000001</v>
      </c>
      <c r="H184" s="2">
        <f>'Moving Avg'!G184</f>
        <v>1.021776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BULLISH DIVERGENCE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66.5</v>
      </c>
      <c r="Q184" s="8">
        <f t="shared" si="24"/>
        <v>41.975000000000001</v>
      </c>
      <c r="R184" s="8">
        <f t="shared" si="25"/>
        <v>48.125</v>
      </c>
      <c r="S184" s="8">
        <f t="shared" si="26"/>
        <v>52.924999999999997</v>
      </c>
      <c r="T184" s="8">
        <f t="shared" si="27"/>
        <v>46.625</v>
      </c>
      <c r="U184" s="7">
        <f t="shared" si="28"/>
        <v>47.67499999999999</v>
      </c>
      <c r="V184" s="7">
        <f t="shared" si="29"/>
        <v>47.412499999999994</v>
      </c>
    </row>
    <row r="185" spans="1:22" ht="13.5" x14ac:dyDescent="0.25">
      <c r="A185" s="3">
        <f>RSI!A185</f>
        <v>42573</v>
      </c>
      <c r="B185" s="2">
        <f>RSI!B185</f>
        <v>1.091</v>
      </c>
      <c r="C185" s="2">
        <f>RSI!I185</f>
        <v>61.541613943226849</v>
      </c>
      <c r="D185" s="2">
        <f>MACD!E185</f>
        <v>-4.7982768956968735E-2</v>
      </c>
      <c r="E185" s="2">
        <f>MACD!F185</f>
        <v>-3.4576876418401931E-2</v>
      </c>
      <c r="F185" s="2">
        <f>'Moving Avg'!D185</f>
        <v>1.0762400000000001</v>
      </c>
      <c r="G185" s="2">
        <f>'Moving Avg'!F185</f>
        <v>1.0355000000000001</v>
      </c>
      <c r="H185" s="2">
        <f>'Moving Avg'!G185</f>
        <v>1.021566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NEUTRAL</v>
      </c>
      <c r="M185" s="7">
        <f t="shared" si="20"/>
        <v>25</v>
      </c>
      <c r="N185" s="7">
        <f t="shared" si="21"/>
        <v>45</v>
      </c>
      <c r="O185" s="7">
        <f t="shared" si="22"/>
        <v>50</v>
      </c>
      <c r="P185" s="7">
        <f t="shared" si="23"/>
        <v>33</v>
      </c>
      <c r="Q185" s="8">
        <f t="shared" si="24"/>
        <v>36.950000000000003</v>
      </c>
      <c r="R185" s="8">
        <f t="shared" si="25"/>
        <v>39.75</v>
      </c>
      <c r="S185" s="8">
        <f t="shared" si="26"/>
        <v>37.85</v>
      </c>
      <c r="T185" s="8">
        <f t="shared" si="27"/>
        <v>38.25</v>
      </c>
      <c r="U185" s="7">
        <f t="shared" si="28"/>
        <v>38.183333333333337</v>
      </c>
      <c r="V185" s="7">
        <f t="shared" si="29"/>
        <v>38.200000000000003</v>
      </c>
    </row>
    <row r="186" spans="1:22" ht="13.5" x14ac:dyDescent="0.25">
      <c r="A186" s="3">
        <f>RSI!A186</f>
        <v>42577</v>
      </c>
      <c r="B186" s="2">
        <f>RSI!B186</f>
        <v>1.0637000000000001</v>
      </c>
      <c r="C186" s="2">
        <f>RSI!I186</f>
        <v>54.291484571707819</v>
      </c>
      <c r="D186" s="2">
        <f>MACD!E186</f>
        <v>-4.3569794954820384E-2</v>
      </c>
      <c r="E186" s="2">
        <f>MACD!F186</f>
        <v>-3.637546012568562E-2</v>
      </c>
      <c r="F186" s="2">
        <f>'Moving Avg'!D186</f>
        <v>1.07352</v>
      </c>
      <c r="G186" s="2">
        <f>'Moving Avg'!F186</f>
        <v>1.038265</v>
      </c>
      <c r="H186" s="2">
        <f>'Moving Avg'!G186</f>
        <v>1.020294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BULLISH DIVERGENCE</v>
      </c>
      <c r="M186" s="7">
        <f t="shared" si="20"/>
        <v>25</v>
      </c>
      <c r="N186" s="7">
        <f t="shared" si="21"/>
        <v>45</v>
      </c>
      <c r="O186" s="7">
        <f t="shared" si="22"/>
        <v>50</v>
      </c>
      <c r="P186" s="7">
        <f t="shared" si="23"/>
        <v>50</v>
      </c>
      <c r="Q186" s="8">
        <f t="shared" si="24"/>
        <v>39.5</v>
      </c>
      <c r="R186" s="8">
        <f t="shared" si="25"/>
        <v>44</v>
      </c>
      <c r="S186" s="8">
        <f t="shared" si="26"/>
        <v>45.5</v>
      </c>
      <c r="T186" s="8">
        <f t="shared" si="27"/>
        <v>42.5</v>
      </c>
      <c r="U186" s="7">
        <f t="shared" si="28"/>
        <v>43</v>
      </c>
      <c r="V186" s="7">
        <f t="shared" si="29"/>
        <v>42.875</v>
      </c>
    </row>
    <row r="187" spans="1:22" ht="13.5" x14ac:dyDescent="0.25">
      <c r="A187" s="3">
        <f>RSI!A187</f>
        <v>42578</v>
      </c>
      <c r="B187" s="2">
        <f>RSI!B187</f>
        <v>1.0609999999999999</v>
      </c>
      <c r="C187" s="2">
        <f>RSI!I187</f>
        <v>53.618695514672886</v>
      </c>
      <c r="D187" s="2">
        <f>MACD!E187</f>
        <v>-3.4812396007783075E-2</v>
      </c>
      <c r="E187" s="2">
        <f>MACD!F187</f>
        <v>-3.6062847302105114E-2</v>
      </c>
      <c r="F187" s="2">
        <f>'Moving Avg'!D187</f>
        <v>1.07626</v>
      </c>
      <c r="G187" s="2">
        <f>'Moving Avg'!F187</f>
        <v>1.0415399999999999</v>
      </c>
      <c r="H187" s="2">
        <f>'Moving Avg'!G187</f>
        <v>1.0196400000000001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  <c r="M187" s="7">
        <f t="shared" si="20"/>
        <v>25</v>
      </c>
      <c r="N187" s="7">
        <f t="shared" si="21"/>
        <v>0</v>
      </c>
      <c r="O187" s="7">
        <f t="shared" si="22"/>
        <v>50</v>
      </c>
      <c r="P187" s="7">
        <f t="shared" si="23"/>
        <v>67</v>
      </c>
      <c r="Q187" s="8">
        <f t="shared" si="24"/>
        <v>26.299999999999997</v>
      </c>
      <c r="R187" s="8">
        <f t="shared" si="25"/>
        <v>39.25</v>
      </c>
      <c r="S187" s="8">
        <f t="shared" si="26"/>
        <v>46.400000000000006</v>
      </c>
      <c r="T187" s="8">
        <f t="shared" si="27"/>
        <v>35.5</v>
      </c>
      <c r="U187" s="7">
        <f t="shared" si="28"/>
        <v>37.31666666666667</v>
      </c>
      <c r="V187" s="7">
        <f t="shared" si="29"/>
        <v>36.862499999999997</v>
      </c>
    </row>
    <row r="188" spans="1:22" ht="13.5" x14ac:dyDescent="0.25">
      <c r="A188" s="3">
        <f>RSI!A188</f>
        <v>42579</v>
      </c>
      <c r="B188" s="2">
        <f>RSI!B188</f>
        <v>1.0772999999999999</v>
      </c>
      <c r="C188" s="2">
        <f>RSI!I188</f>
        <v>57.07687152325974</v>
      </c>
      <c r="D188" s="2">
        <f>MACD!E188</f>
        <v>-2.7023409413861943E-2</v>
      </c>
      <c r="E188" s="2">
        <f>MACD!F188</f>
        <v>-3.4254959724456482E-2</v>
      </c>
      <c r="F188" s="2">
        <f>'Moving Avg'!D188</f>
        <v>1.07626</v>
      </c>
      <c r="G188" s="2">
        <f>'Moving Avg'!F188</f>
        <v>1.046405</v>
      </c>
      <c r="H188" s="2">
        <f>'Moving Avg'!G188</f>
        <v>1.0197260000000001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NEUTRAL</v>
      </c>
      <c r="M188" s="7">
        <f t="shared" si="20"/>
        <v>25</v>
      </c>
      <c r="N188" s="7">
        <f t="shared" si="21"/>
        <v>0</v>
      </c>
      <c r="O188" s="7">
        <f t="shared" si="22"/>
        <v>50</v>
      </c>
      <c r="P188" s="7">
        <f t="shared" si="23"/>
        <v>49.5</v>
      </c>
      <c r="Q188" s="8">
        <f t="shared" si="24"/>
        <v>23.675000000000001</v>
      </c>
      <c r="R188" s="8">
        <f t="shared" si="25"/>
        <v>34.875</v>
      </c>
      <c r="S188" s="8">
        <f t="shared" si="26"/>
        <v>38.525000000000006</v>
      </c>
      <c r="T188" s="8">
        <f t="shared" si="27"/>
        <v>31.125</v>
      </c>
      <c r="U188" s="7">
        <f t="shared" si="28"/>
        <v>32.358333333333334</v>
      </c>
      <c r="V188" s="7">
        <f t="shared" si="29"/>
        <v>32.049999999999997</v>
      </c>
    </row>
    <row r="189" spans="1:22" ht="13.5" x14ac:dyDescent="0.25">
      <c r="A189" s="3">
        <f>RSI!A189</f>
        <v>42580</v>
      </c>
      <c r="B189" s="2">
        <f>RSI!B189</f>
        <v>1.0772999999999999</v>
      </c>
      <c r="C189" s="2">
        <f>RSI!I189</f>
        <v>57.07687152325974</v>
      </c>
      <c r="D189" s="2">
        <f>MACD!E189</f>
        <v>-1.5982198727298558E-2</v>
      </c>
      <c r="E189" s="2">
        <f>MACD!F189</f>
        <v>-3.0600407525024902E-2</v>
      </c>
      <c r="F189" s="2">
        <f>'Moving Avg'!D189</f>
        <v>1.07406</v>
      </c>
      <c r="G189" s="2">
        <f>'Moving Avg'!F189</f>
        <v>1.0504950000000002</v>
      </c>
      <c r="H189" s="2">
        <f>'Moving Avg'!G189</f>
        <v>1.0204320000000002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25</v>
      </c>
      <c r="N189" s="7">
        <f t="shared" si="21"/>
        <v>0</v>
      </c>
      <c r="O189" s="7">
        <f t="shared" si="22"/>
        <v>50</v>
      </c>
      <c r="P189" s="7">
        <f t="shared" si="23"/>
        <v>16.5</v>
      </c>
      <c r="Q189" s="8">
        <f t="shared" si="24"/>
        <v>18.725000000000001</v>
      </c>
      <c r="R189" s="8">
        <f t="shared" si="25"/>
        <v>26.625</v>
      </c>
      <c r="S189" s="8">
        <f t="shared" si="26"/>
        <v>23.675000000000001</v>
      </c>
      <c r="T189" s="8">
        <f t="shared" si="27"/>
        <v>22.875</v>
      </c>
      <c r="U189" s="7">
        <f t="shared" si="28"/>
        <v>23.008333333333336</v>
      </c>
      <c r="V189" s="7">
        <f t="shared" si="29"/>
        <v>22.975000000000001</v>
      </c>
    </row>
    <row r="190" spans="1:22" ht="13.5" x14ac:dyDescent="0.25">
      <c r="A190" s="3">
        <f>RSI!A190</f>
        <v>42583</v>
      </c>
      <c r="B190" s="2">
        <f>RSI!B190</f>
        <v>1.0772999999999999</v>
      </c>
      <c r="C190" s="2">
        <f>RSI!I190</f>
        <v>57.07687152325974</v>
      </c>
      <c r="D190" s="2">
        <f>MACD!E190</f>
        <v>-9.329601195349424E-3</v>
      </c>
      <c r="E190" s="2">
        <f>MACD!F190</f>
        <v>-2.6346246259089809E-2</v>
      </c>
      <c r="F190" s="2">
        <f>'Moving Avg'!D190</f>
        <v>1.0713200000000001</v>
      </c>
      <c r="G190" s="2">
        <f>'Moving Avg'!F190</f>
        <v>1.0545849999999999</v>
      </c>
      <c r="H190" s="2">
        <f>'Moving Avg'!G190</f>
        <v>1.0207760000000001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  <c r="M190" s="7">
        <f t="shared" si="20"/>
        <v>25</v>
      </c>
      <c r="N190" s="7">
        <f t="shared" si="21"/>
        <v>0</v>
      </c>
      <c r="O190" s="7">
        <f t="shared" si="22"/>
        <v>50</v>
      </c>
      <c r="P190" s="7">
        <f t="shared" si="23"/>
        <v>16.5</v>
      </c>
      <c r="Q190" s="8">
        <f t="shared" si="24"/>
        <v>18.725000000000001</v>
      </c>
      <c r="R190" s="8">
        <f t="shared" si="25"/>
        <v>26.625</v>
      </c>
      <c r="S190" s="8">
        <f t="shared" si="26"/>
        <v>23.675000000000001</v>
      </c>
      <c r="T190" s="8">
        <f t="shared" si="27"/>
        <v>22.875</v>
      </c>
      <c r="U190" s="7">
        <f t="shared" si="28"/>
        <v>23.008333333333336</v>
      </c>
      <c r="V190" s="7">
        <f t="shared" si="29"/>
        <v>22.975000000000001</v>
      </c>
    </row>
    <row r="191" spans="1:22" ht="13.5" x14ac:dyDescent="0.25">
      <c r="A191" s="3">
        <f>RSI!A191</f>
        <v>42584</v>
      </c>
      <c r="B191" s="2">
        <f>RSI!B191</f>
        <v>1.0609999999999999</v>
      </c>
      <c r="C191" s="2">
        <f>RSI!I191</f>
        <v>52.214488028384601</v>
      </c>
      <c r="D191" s="2">
        <f>MACD!E191</f>
        <v>-4.7552914344735076E-3</v>
      </c>
      <c r="E191" s="2">
        <f>MACD!F191</f>
        <v>-2.202805529416655E-2</v>
      </c>
      <c r="F191" s="2">
        <f>'Moving Avg'!D191</f>
        <v>1.0707800000000001</v>
      </c>
      <c r="G191" s="2">
        <f>'Moving Avg'!F191</f>
        <v>1.0578600000000002</v>
      </c>
      <c r="H191" s="2">
        <f>'Moving Avg'!G191</f>
        <v>1.0208460000000001</v>
      </c>
      <c r="I191" s="2">
        <f>'Moving Avg'!H191</f>
        <v>0</v>
      </c>
      <c r="J191" s="5" t="str">
        <f>OBV!F191</f>
        <v>BEARISH</v>
      </c>
      <c r="K191" s="5" t="str">
        <f>OBV!G191</f>
        <v>NEUTRAL</v>
      </c>
      <c r="L191" s="5" t="str">
        <f>OBV!H191</f>
        <v>CONFIRMED BEARISH</v>
      </c>
      <c r="M191" s="7">
        <f t="shared" si="20"/>
        <v>25</v>
      </c>
      <c r="N191" s="7">
        <f t="shared" si="21"/>
        <v>0</v>
      </c>
      <c r="O191" s="7">
        <f t="shared" si="22"/>
        <v>50</v>
      </c>
      <c r="P191" s="7">
        <f t="shared" si="23"/>
        <v>16.5</v>
      </c>
      <c r="Q191" s="8">
        <f t="shared" si="24"/>
        <v>18.725000000000001</v>
      </c>
      <c r="R191" s="8">
        <f t="shared" si="25"/>
        <v>26.625</v>
      </c>
      <c r="S191" s="8">
        <f t="shared" si="26"/>
        <v>23.675000000000001</v>
      </c>
      <c r="T191" s="8">
        <f t="shared" si="27"/>
        <v>22.875</v>
      </c>
      <c r="U191" s="7">
        <f t="shared" si="28"/>
        <v>23.008333333333336</v>
      </c>
      <c r="V191" s="7">
        <f t="shared" si="29"/>
        <v>22.975000000000001</v>
      </c>
    </row>
    <row r="192" spans="1:22" ht="13.5" x14ac:dyDescent="0.25">
      <c r="A192" s="3">
        <f>RSI!A192</f>
        <v>42585</v>
      </c>
      <c r="B192" s="2">
        <f>RSI!B192</f>
        <v>1.091</v>
      </c>
      <c r="C192" s="2">
        <f>RSI!I192</f>
        <v>59.117584317189142</v>
      </c>
      <c r="D192" s="2">
        <f>MACD!E192</f>
        <v>-7.7690910071837038E-3</v>
      </c>
      <c r="E192" s="2">
        <f>MACD!F192</f>
        <v>-1.9176262436769981E-2</v>
      </c>
      <c r="F192" s="2">
        <f>'Moving Avg'!D192</f>
        <v>1.0767799999999998</v>
      </c>
      <c r="G192" s="2">
        <f>'Moving Avg'!F192</f>
        <v>1.062635</v>
      </c>
      <c r="H192" s="2">
        <f>'Moving Avg'!G192</f>
        <v>1.0219800000000001</v>
      </c>
      <c r="I192" s="2">
        <f>'Moving Avg'!H192</f>
        <v>0</v>
      </c>
      <c r="J192" s="5" t="str">
        <f>OBV!F192</f>
        <v>BULLISH</v>
      </c>
      <c r="K192" s="5" t="str">
        <f>OBV!G192</f>
        <v>WEAK</v>
      </c>
      <c r="L192" s="5" t="str">
        <f>OBV!H192</f>
        <v>CONFIRMED BULLISH</v>
      </c>
      <c r="M192" s="7">
        <f t="shared" si="20"/>
        <v>25</v>
      </c>
      <c r="N192" s="7">
        <f t="shared" si="21"/>
        <v>0</v>
      </c>
      <c r="O192" s="7">
        <f t="shared" si="22"/>
        <v>50</v>
      </c>
      <c r="P192" s="7">
        <f t="shared" si="23"/>
        <v>67</v>
      </c>
      <c r="Q192" s="8">
        <f t="shared" si="24"/>
        <v>26.299999999999997</v>
      </c>
      <c r="R192" s="8">
        <f t="shared" si="25"/>
        <v>39.25</v>
      </c>
      <c r="S192" s="8">
        <f t="shared" si="26"/>
        <v>46.400000000000006</v>
      </c>
      <c r="T192" s="8">
        <f t="shared" si="27"/>
        <v>35.5</v>
      </c>
      <c r="U192" s="7">
        <f t="shared" si="28"/>
        <v>37.31666666666667</v>
      </c>
      <c r="V192" s="7">
        <f t="shared" si="29"/>
        <v>36.862499999999997</v>
      </c>
    </row>
    <row r="193" spans="1:22" ht="13.5" x14ac:dyDescent="0.25">
      <c r="A193" s="3">
        <f>RSI!A193</f>
        <v>42586</v>
      </c>
      <c r="B193" s="2">
        <f>RSI!B193</f>
        <v>1.091</v>
      </c>
      <c r="C193" s="2">
        <f>RSI!I193</f>
        <v>59.117584317189142</v>
      </c>
      <c r="D193" s="2">
        <f>MACD!E193</f>
        <v>-5.9244144216183958E-3</v>
      </c>
      <c r="E193" s="2">
        <f>MACD!F193</f>
        <v>-1.6525892833739664E-2</v>
      </c>
      <c r="F193" s="2">
        <f>'Moving Avg'!D193</f>
        <v>1.07952</v>
      </c>
      <c r="G193" s="2">
        <f>'Moving Avg'!F193</f>
        <v>1.0674100000000002</v>
      </c>
      <c r="H193" s="2">
        <f>'Moving Avg'!G193</f>
        <v>1.0237360000000002</v>
      </c>
      <c r="I193" s="2">
        <f>'Moving Avg'!H193</f>
        <v>0</v>
      </c>
      <c r="J193" s="5" t="str">
        <f>OBV!F193</f>
        <v>BULLISH</v>
      </c>
      <c r="K193" s="5" t="str">
        <f>OBV!G193</f>
        <v>WEAK</v>
      </c>
      <c r="L193" s="5" t="str">
        <f>OBV!H193</f>
        <v>CONFIRMED BULLISH</v>
      </c>
      <c r="M193" s="7">
        <f t="shared" si="20"/>
        <v>25</v>
      </c>
      <c r="N193" s="7">
        <f t="shared" si="21"/>
        <v>0</v>
      </c>
      <c r="O193" s="7">
        <f t="shared" si="22"/>
        <v>50</v>
      </c>
      <c r="P193" s="7">
        <f t="shared" si="23"/>
        <v>67</v>
      </c>
      <c r="Q193" s="8">
        <f t="shared" si="24"/>
        <v>26.299999999999997</v>
      </c>
      <c r="R193" s="8">
        <f t="shared" si="25"/>
        <v>39.25</v>
      </c>
      <c r="S193" s="8">
        <f t="shared" si="26"/>
        <v>46.400000000000006</v>
      </c>
      <c r="T193" s="8">
        <f t="shared" si="27"/>
        <v>35.5</v>
      </c>
      <c r="U193" s="7">
        <f t="shared" si="28"/>
        <v>37.31666666666667</v>
      </c>
      <c r="V193" s="7">
        <f t="shared" si="29"/>
        <v>36.862499999999997</v>
      </c>
    </row>
    <row r="194" spans="1:22" ht="13.5" x14ac:dyDescent="0.25">
      <c r="A194" s="3">
        <f>RSI!A194</f>
        <v>42587</v>
      </c>
      <c r="B194" s="2">
        <f>RSI!B194</f>
        <v>1.091</v>
      </c>
      <c r="C194" s="2">
        <f>RSI!I194</f>
        <v>59.117584317189149</v>
      </c>
      <c r="D194" s="2">
        <f>MACD!E194</f>
        <v>-2.8754579580374529E-3</v>
      </c>
      <c r="E194" s="2">
        <f>MACD!F194</f>
        <v>-1.3795805858599222E-2</v>
      </c>
      <c r="F194" s="2">
        <f>'Moving Avg'!D194</f>
        <v>1.0822600000000002</v>
      </c>
      <c r="G194" s="2">
        <f>'Moving Avg'!F194</f>
        <v>1.0721850000000002</v>
      </c>
      <c r="H194" s="2">
        <f>'Moving Avg'!G194</f>
        <v>1.0253880000000002</v>
      </c>
      <c r="I194" s="2">
        <f>'Moving Avg'!H194</f>
        <v>0</v>
      </c>
      <c r="J194" s="5" t="str">
        <f>OBV!F194</f>
        <v>BULLISH</v>
      </c>
      <c r="K194" s="5" t="str">
        <f>OBV!G194</f>
        <v>WEAK</v>
      </c>
      <c r="L194" s="5" t="str">
        <f>OBV!H194</f>
        <v>CONFIRMED BULLISH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67</v>
      </c>
      <c r="Q194" s="8">
        <f t="shared" si="24"/>
        <v>26.299999999999997</v>
      </c>
      <c r="R194" s="8">
        <f t="shared" si="25"/>
        <v>39.25</v>
      </c>
      <c r="S194" s="8">
        <f t="shared" si="26"/>
        <v>46.400000000000006</v>
      </c>
      <c r="T194" s="8">
        <f t="shared" si="27"/>
        <v>35.5</v>
      </c>
      <c r="U194" s="7">
        <f t="shared" si="28"/>
        <v>37.31666666666667</v>
      </c>
      <c r="V194" s="7">
        <f t="shared" si="29"/>
        <v>36.862499999999997</v>
      </c>
    </row>
    <row r="195" spans="1:22" ht="13.5" x14ac:dyDescent="0.25">
      <c r="A195" s="3">
        <f>RSI!A195</f>
        <v>42590</v>
      </c>
      <c r="B195" s="2">
        <f>RSI!B195</f>
        <v>1.091</v>
      </c>
      <c r="C195" s="2">
        <f>RSI!I195</f>
        <v>59.117584317189149</v>
      </c>
      <c r="D195" s="2">
        <f>MACD!E195</f>
        <v>-6.9290267675770068E-5</v>
      </c>
      <c r="E195" s="2">
        <f>MACD!F195</f>
        <v>-1.1050502740414532E-2</v>
      </c>
      <c r="F195" s="2">
        <f>'Moving Avg'!D195</f>
        <v>1.0850000000000002</v>
      </c>
      <c r="G195" s="2">
        <f>'Moving Avg'!F195</f>
        <v>1.0769600000000001</v>
      </c>
      <c r="H195" s="2">
        <f>'Moving Avg'!G195</f>
        <v>1.0265220000000002</v>
      </c>
      <c r="I195" s="2">
        <f>'Moving Avg'!H195</f>
        <v>0</v>
      </c>
      <c r="J195" s="5" t="str">
        <f>OBV!F195</f>
        <v>BULLISH</v>
      </c>
      <c r="K195" s="5" t="str">
        <f>OBV!G195</f>
        <v>WEAK</v>
      </c>
      <c r="L195" s="5" t="str">
        <f>OBV!H195</f>
        <v>CONFIRMED BULLISH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67</v>
      </c>
      <c r="Q195" s="8">
        <f t="shared" ref="Q195:Q258" si="34">0.35*M195+N195*0.35+O195*0.15+P195*0.15</f>
        <v>26.299999999999997</v>
      </c>
      <c r="R195" s="8">
        <f t="shared" ref="R195:R258" si="35">M195*0.2+N195*0.2+O195*0.35+P195*0.25</f>
        <v>39.25</v>
      </c>
      <c r="S195" s="8">
        <f t="shared" ref="S195:S258" si="36">M195*0.15+N195*0.15+O195*0.25+P195*0.45</f>
        <v>46.400000000000006</v>
      </c>
      <c r="T195" s="8">
        <f t="shared" ref="T195:T258" si="37">0.25*SUM(M195:P195)</f>
        <v>35.5</v>
      </c>
      <c r="U195" s="7">
        <f t="shared" ref="U195:U258" si="38">SUM(Q195:S195)/3</f>
        <v>37.31666666666667</v>
      </c>
      <c r="V195" s="7">
        <f t="shared" ref="V195:V258" si="39">SUM(Q195:T195)/4</f>
        <v>36.862499999999997</v>
      </c>
    </row>
    <row r="196" spans="1:22" ht="13.5" x14ac:dyDescent="0.25">
      <c r="A196" s="3">
        <f>RSI!A196</f>
        <v>42591</v>
      </c>
      <c r="B196" s="2">
        <f>RSI!B196</f>
        <v>1.0583</v>
      </c>
      <c r="C196" s="2">
        <f>RSI!I196</f>
        <v>48.785191017874737</v>
      </c>
      <c r="D196" s="2">
        <f>MACD!E196</f>
        <v>3.5228601699710538E-4</v>
      </c>
      <c r="E196" s="2">
        <f>MACD!F196</f>
        <v>-8.7699449889322035E-3</v>
      </c>
      <c r="F196" s="2">
        <f>'Moving Avg'!D196</f>
        <v>1.08446</v>
      </c>
      <c r="G196" s="2">
        <f>'Moving Avg'!F196</f>
        <v>1.07816</v>
      </c>
      <c r="H196" s="2">
        <f>'Moving Avg'!G196</f>
        <v>1.0271580000000002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BULLISH DIVERGENCE</v>
      </c>
      <c r="M196" s="7">
        <f t="shared" si="30"/>
        <v>25</v>
      </c>
      <c r="N196" s="7">
        <f t="shared" si="31"/>
        <v>0</v>
      </c>
      <c r="O196" s="7">
        <f t="shared" si="32"/>
        <v>50</v>
      </c>
      <c r="P196" s="7">
        <f t="shared" si="33"/>
        <v>50</v>
      </c>
      <c r="Q196" s="8">
        <f t="shared" si="34"/>
        <v>23.75</v>
      </c>
      <c r="R196" s="8">
        <f t="shared" si="35"/>
        <v>35</v>
      </c>
      <c r="S196" s="8">
        <f t="shared" si="36"/>
        <v>38.75</v>
      </c>
      <c r="T196" s="8">
        <f t="shared" si="37"/>
        <v>31.25</v>
      </c>
      <c r="U196" s="7">
        <f t="shared" si="38"/>
        <v>32.5</v>
      </c>
      <c r="V196" s="7">
        <f t="shared" si="39"/>
        <v>32.1875</v>
      </c>
    </row>
    <row r="197" spans="1:22" ht="13.5" x14ac:dyDescent="0.25">
      <c r="A197" s="3">
        <f>RSI!A197</f>
        <v>42592</v>
      </c>
      <c r="B197" s="2">
        <f>RSI!B197</f>
        <v>1.0391999999999999</v>
      </c>
      <c r="C197" s="2">
        <f>RSI!I197</f>
        <v>43.953010255655833</v>
      </c>
      <c r="D197" s="2">
        <f>MACD!E197</f>
        <v>1.7395348324302784E-3</v>
      </c>
      <c r="E197" s="2">
        <f>MACD!F197</f>
        <v>-6.668049024659708E-3</v>
      </c>
      <c r="F197" s="2">
        <f>'Moving Avg'!D197</f>
        <v>1.0741000000000001</v>
      </c>
      <c r="G197" s="2">
        <f>'Moving Avg'!F197</f>
        <v>1.0768</v>
      </c>
      <c r="H197" s="2">
        <f>'Moving Avg'!G197</f>
        <v>1.0275680000000003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CONFIRMED BEARISH</v>
      </c>
      <c r="M197" s="7">
        <f t="shared" si="30"/>
        <v>25</v>
      </c>
      <c r="N197" s="7">
        <f t="shared" si="31"/>
        <v>0</v>
      </c>
      <c r="O197" s="7">
        <f t="shared" si="32"/>
        <v>50</v>
      </c>
      <c r="P197" s="7">
        <f t="shared" si="33"/>
        <v>33</v>
      </c>
      <c r="Q197" s="8">
        <f t="shared" si="34"/>
        <v>21.2</v>
      </c>
      <c r="R197" s="8">
        <f t="shared" si="35"/>
        <v>30.75</v>
      </c>
      <c r="S197" s="8">
        <f t="shared" si="36"/>
        <v>31.1</v>
      </c>
      <c r="T197" s="8">
        <f t="shared" si="37"/>
        <v>27</v>
      </c>
      <c r="U197" s="7">
        <f t="shared" si="38"/>
        <v>27.683333333333337</v>
      </c>
      <c r="V197" s="7">
        <f t="shared" si="39"/>
        <v>27.512500000000003</v>
      </c>
    </row>
    <row r="198" spans="1:22" ht="13.5" x14ac:dyDescent="0.25">
      <c r="A198" s="3">
        <f>RSI!A198</f>
        <v>42593</v>
      </c>
      <c r="B198" s="2">
        <f>RSI!B198</f>
        <v>1.0419</v>
      </c>
      <c r="C198" s="2">
        <f>RSI!I198</f>
        <v>44.785584027272193</v>
      </c>
      <c r="D198" s="2">
        <f>MACD!E198</f>
        <v>5.3627122823289852E-3</v>
      </c>
      <c r="E198" s="2">
        <f>MACD!F198</f>
        <v>-4.2618967632619704E-3</v>
      </c>
      <c r="F198" s="2">
        <f>'Moving Avg'!D198</f>
        <v>1.0642799999999999</v>
      </c>
      <c r="G198" s="2">
        <f>'Moving Avg'!F198</f>
        <v>1.0750299999999999</v>
      </c>
      <c r="H198" s="2">
        <f>'Moving Avg'!G198</f>
        <v>1.0289100000000002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  <c r="M198" s="7">
        <f t="shared" si="30"/>
        <v>25</v>
      </c>
      <c r="N198" s="7">
        <f t="shared" si="31"/>
        <v>0</v>
      </c>
      <c r="O198" s="7">
        <f t="shared" si="32"/>
        <v>50</v>
      </c>
      <c r="P198" s="7">
        <f t="shared" si="33"/>
        <v>16.5</v>
      </c>
      <c r="Q198" s="8">
        <f t="shared" si="34"/>
        <v>18.725000000000001</v>
      </c>
      <c r="R198" s="8">
        <f t="shared" si="35"/>
        <v>26.625</v>
      </c>
      <c r="S198" s="8">
        <f t="shared" si="36"/>
        <v>23.675000000000001</v>
      </c>
      <c r="T198" s="8">
        <f t="shared" si="37"/>
        <v>22.875</v>
      </c>
      <c r="U198" s="7">
        <f t="shared" si="38"/>
        <v>23.008333333333336</v>
      </c>
      <c r="V198" s="7">
        <f t="shared" si="39"/>
        <v>22.975000000000001</v>
      </c>
    </row>
    <row r="199" spans="1:22" ht="13.5" x14ac:dyDescent="0.25">
      <c r="A199" s="3">
        <f>RSI!A199</f>
        <v>42594</v>
      </c>
      <c r="B199" s="2">
        <f>RSI!B199</f>
        <v>1.0337000000000001</v>
      </c>
      <c r="C199" s="2">
        <f>RSI!I199</f>
        <v>42.710480983983885</v>
      </c>
      <c r="D199" s="2">
        <f>MACD!E199</f>
        <v>9.151096754103305E-3</v>
      </c>
      <c r="E199" s="2">
        <f>MACD!F199</f>
        <v>-1.5792980597889156E-3</v>
      </c>
      <c r="F199" s="2">
        <f>'Moving Avg'!D199</f>
        <v>1.0528200000000001</v>
      </c>
      <c r="G199" s="2">
        <f>'Moving Avg'!F199</f>
        <v>1.071345</v>
      </c>
      <c r="H199" s="2">
        <f>'Moving Avg'!G199</f>
        <v>1.0293640000000002</v>
      </c>
      <c r="I199" s="2">
        <f>'Moving Avg'!H199</f>
        <v>0</v>
      </c>
      <c r="J199" s="5" t="str">
        <f>OBV!F199</f>
        <v>BEARISH</v>
      </c>
      <c r="K199" s="5" t="str">
        <f>OBV!G199</f>
        <v>STRONG</v>
      </c>
      <c r="L199" s="5" t="str">
        <f>OBV!H199</f>
        <v>CONFIRMED BEARISH</v>
      </c>
      <c r="M199" s="7">
        <f t="shared" si="30"/>
        <v>25</v>
      </c>
      <c r="N199" s="7">
        <f t="shared" si="31"/>
        <v>0</v>
      </c>
      <c r="O199" s="7">
        <f t="shared" si="32"/>
        <v>50</v>
      </c>
      <c r="P199" s="7">
        <f t="shared" si="33"/>
        <v>33</v>
      </c>
      <c r="Q199" s="8">
        <f t="shared" si="34"/>
        <v>21.2</v>
      </c>
      <c r="R199" s="8">
        <f t="shared" si="35"/>
        <v>30.75</v>
      </c>
      <c r="S199" s="8">
        <f t="shared" si="36"/>
        <v>31.1</v>
      </c>
      <c r="T199" s="8">
        <f t="shared" si="37"/>
        <v>27</v>
      </c>
      <c r="U199" s="7">
        <f t="shared" si="38"/>
        <v>27.683333333333337</v>
      </c>
      <c r="V199" s="7">
        <f t="shared" si="39"/>
        <v>27.512500000000003</v>
      </c>
    </row>
    <row r="200" spans="1:22" ht="13.5" x14ac:dyDescent="0.25">
      <c r="A200" s="3">
        <f>RSI!A200</f>
        <v>42597</v>
      </c>
      <c r="B200" s="2">
        <f>RSI!B200</f>
        <v>1.0583</v>
      </c>
      <c r="C200" s="2">
        <f>RSI!I200</f>
        <v>50.169812137629499</v>
      </c>
      <c r="D200" s="2">
        <f>MACD!E200</f>
        <v>1.0689562117982332E-2</v>
      </c>
      <c r="E200" s="2">
        <f>MACD!F200</f>
        <v>8.7447397576533394E-4</v>
      </c>
      <c r="F200" s="2">
        <f>'Moving Avg'!D200</f>
        <v>1.0462799999999999</v>
      </c>
      <c r="G200" s="2">
        <f>'Moving Avg'!F200</f>
        <v>1.0697099999999999</v>
      </c>
      <c r="H200" s="2">
        <f>'Moving Avg'!G200</f>
        <v>1.0306200000000003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  <c r="M200" s="7">
        <f t="shared" si="30"/>
        <v>25</v>
      </c>
      <c r="N200" s="7">
        <f t="shared" si="31"/>
        <v>0</v>
      </c>
      <c r="O200" s="7">
        <f t="shared" si="32"/>
        <v>50</v>
      </c>
      <c r="P200" s="7">
        <f t="shared" si="33"/>
        <v>33</v>
      </c>
      <c r="Q200" s="8">
        <f t="shared" si="34"/>
        <v>21.2</v>
      </c>
      <c r="R200" s="8">
        <f t="shared" si="35"/>
        <v>30.75</v>
      </c>
      <c r="S200" s="8">
        <f t="shared" si="36"/>
        <v>31.1</v>
      </c>
      <c r="T200" s="8">
        <f t="shared" si="37"/>
        <v>27</v>
      </c>
      <c r="U200" s="7">
        <f t="shared" si="38"/>
        <v>27.683333333333337</v>
      </c>
      <c r="V200" s="7">
        <f t="shared" si="39"/>
        <v>27.512500000000003</v>
      </c>
    </row>
    <row r="201" spans="1:22" ht="13.5" x14ac:dyDescent="0.25">
      <c r="A201" s="3">
        <f>RSI!A201</f>
        <v>42598</v>
      </c>
      <c r="B201" s="2">
        <f>RSI!B201</f>
        <v>1.0583</v>
      </c>
      <c r="C201" s="2">
        <f>RSI!I201</f>
        <v>50.169812137629499</v>
      </c>
      <c r="D201" s="2">
        <f>MACD!E201</f>
        <v>9.4819260114147319E-3</v>
      </c>
      <c r="E201" s="2">
        <f>MACD!F201</f>
        <v>2.5959643828952139E-3</v>
      </c>
      <c r="F201" s="2">
        <f>'Moving Avg'!D201</f>
        <v>1.0462799999999999</v>
      </c>
      <c r="G201" s="2">
        <f>'Moving Avg'!F201</f>
        <v>1.0687599999999997</v>
      </c>
      <c r="H201" s="2">
        <f>'Moving Avg'!G201</f>
        <v>1.0321860000000003</v>
      </c>
      <c r="I201" s="2">
        <f>'Moving Avg'!H201</f>
        <v>1.2469219999999992</v>
      </c>
      <c r="J201" s="5" t="str">
        <f>OBV!F201</f>
        <v>BEARISH</v>
      </c>
      <c r="K201" s="5" t="str">
        <f>OBV!G201</f>
        <v>STRONG</v>
      </c>
      <c r="L201" s="5" t="str">
        <f>OBV!H201</f>
        <v>NEUTRAL</v>
      </c>
      <c r="M201" s="7">
        <f t="shared" si="30"/>
        <v>25</v>
      </c>
      <c r="N201" s="7">
        <f t="shared" si="31"/>
        <v>0</v>
      </c>
      <c r="O201" s="7">
        <f t="shared" si="32"/>
        <v>0</v>
      </c>
      <c r="P201" s="7">
        <f t="shared" si="33"/>
        <v>33</v>
      </c>
      <c r="Q201" s="8">
        <f t="shared" si="34"/>
        <v>13.7</v>
      </c>
      <c r="R201" s="8">
        <f t="shared" si="35"/>
        <v>13.25</v>
      </c>
      <c r="S201" s="8">
        <f t="shared" si="36"/>
        <v>18.600000000000001</v>
      </c>
      <c r="T201" s="8">
        <f t="shared" si="37"/>
        <v>14.5</v>
      </c>
      <c r="U201" s="7">
        <f t="shared" si="38"/>
        <v>15.183333333333332</v>
      </c>
      <c r="V201" s="7">
        <f t="shared" si="39"/>
        <v>15.012499999999999</v>
      </c>
    </row>
    <row r="202" spans="1:22" ht="13.5" x14ac:dyDescent="0.25">
      <c r="A202" s="3">
        <f>RSI!A202</f>
        <v>42599</v>
      </c>
      <c r="B202" s="2">
        <f>RSI!B202</f>
        <v>1.0828</v>
      </c>
      <c r="C202" s="2">
        <f>RSI!I202</f>
        <v>56.684171092836408</v>
      </c>
      <c r="D202" s="2">
        <f>MACD!E202</f>
        <v>1.1259055261124917E-2</v>
      </c>
      <c r="E202" s="2">
        <f>MACD!F202</f>
        <v>4.3285825585411553E-3</v>
      </c>
      <c r="F202" s="2">
        <f>'Moving Avg'!D202</f>
        <v>1.0549999999999999</v>
      </c>
      <c r="G202" s="2">
        <f>'Moving Avg'!F202</f>
        <v>1.0705349999999998</v>
      </c>
      <c r="H202" s="2">
        <f>'Moving Avg'!G202</f>
        <v>1.0348120000000003</v>
      </c>
      <c r="I202" s="2">
        <f>'Moving Avg'!H202</f>
        <v>1.2438034999999992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  <c r="M202" s="7">
        <f t="shared" si="30"/>
        <v>25</v>
      </c>
      <c r="N202" s="7">
        <f t="shared" si="31"/>
        <v>0</v>
      </c>
      <c r="O202" s="7">
        <f t="shared" si="32"/>
        <v>0</v>
      </c>
      <c r="P202" s="7">
        <f t="shared" si="33"/>
        <v>83.5</v>
      </c>
      <c r="Q202" s="8">
        <f t="shared" si="34"/>
        <v>21.274999999999999</v>
      </c>
      <c r="R202" s="8">
        <f t="shared" si="35"/>
        <v>25.875</v>
      </c>
      <c r="S202" s="8">
        <f t="shared" si="36"/>
        <v>41.325000000000003</v>
      </c>
      <c r="T202" s="8">
        <f t="shared" si="37"/>
        <v>27.125</v>
      </c>
      <c r="U202" s="7">
        <f t="shared" si="38"/>
        <v>29.491666666666664</v>
      </c>
      <c r="V202" s="7">
        <f t="shared" si="39"/>
        <v>28.9</v>
      </c>
    </row>
    <row r="203" spans="1:22" ht="13.5" x14ac:dyDescent="0.25">
      <c r="A203" s="3">
        <f>RSI!A203</f>
        <v>42600</v>
      </c>
      <c r="B203" s="2">
        <f>RSI!B203</f>
        <v>1.091</v>
      </c>
      <c r="C203" s="2">
        <f>RSI!I203</f>
        <v>58.633393981433947</v>
      </c>
      <c r="D203" s="2">
        <f>MACD!E203</f>
        <v>1.2009124556354944E-2</v>
      </c>
      <c r="E203" s="2">
        <f>MACD!F203</f>
        <v>5.8646909581039136E-3</v>
      </c>
      <c r="F203" s="2">
        <f>'Moving Avg'!D203</f>
        <v>1.0648200000000001</v>
      </c>
      <c r="G203" s="2">
        <f>'Moving Avg'!F203</f>
        <v>1.0712199999999998</v>
      </c>
      <c r="H203" s="2">
        <f>'Moving Avg'!G203</f>
        <v>1.0371360000000003</v>
      </c>
      <c r="I203" s="2">
        <f>'Moving Avg'!H203</f>
        <v>1.2407259999999991</v>
      </c>
      <c r="J203" s="5" t="str">
        <f>OBV!F203</f>
        <v>BEARISH</v>
      </c>
      <c r="K203" s="5" t="str">
        <f>OBV!G203</f>
        <v>NEUTRAL</v>
      </c>
      <c r="L203" s="5" t="str">
        <f>OBV!H203</f>
        <v>BEARISH DIVERGENCE</v>
      </c>
      <c r="M203" s="7">
        <f t="shared" si="30"/>
        <v>25</v>
      </c>
      <c r="N203" s="7">
        <f t="shared" si="31"/>
        <v>0</v>
      </c>
      <c r="O203" s="7">
        <f t="shared" si="32"/>
        <v>0</v>
      </c>
      <c r="P203" s="7">
        <f t="shared" si="33"/>
        <v>16.5</v>
      </c>
      <c r="Q203" s="8">
        <f t="shared" si="34"/>
        <v>11.225</v>
      </c>
      <c r="R203" s="8">
        <f t="shared" si="35"/>
        <v>9.125</v>
      </c>
      <c r="S203" s="8">
        <f t="shared" si="36"/>
        <v>11.175000000000001</v>
      </c>
      <c r="T203" s="8">
        <f t="shared" si="37"/>
        <v>10.375</v>
      </c>
      <c r="U203" s="7">
        <f t="shared" si="38"/>
        <v>10.508333333333335</v>
      </c>
      <c r="V203" s="7">
        <f t="shared" si="39"/>
        <v>10.475000000000001</v>
      </c>
    </row>
    <row r="204" spans="1:22" ht="13.5" x14ac:dyDescent="0.25">
      <c r="A204" s="3">
        <f>RSI!A204</f>
        <v>42601</v>
      </c>
      <c r="B204" s="2">
        <f>RSI!B204</f>
        <v>1.091</v>
      </c>
      <c r="C204" s="2">
        <f>RSI!I204</f>
        <v>58.633393981433947</v>
      </c>
      <c r="D204" s="2">
        <f>MACD!E204</f>
        <v>1.2459929564796246E-2</v>
      </c>
      <c r="E204" s="2">
        <f>MACD!F204</f>
        <v>7.1837386794423802E-3</v>
      </c>
      <c r="F204" s="2">
        <f>'Moving Avg'!D204</f>
        <v>1.0762800000000001</v>
      </c>
      <c r="G204" s="2">
        <f>'Moving Avg'!F204</f>
        <v>1.0713549999999998</v>
      </c>
      <c r="H204" s="2">
        <f>'Moving Avg'!G204</f>
        <v>1.0393560000000006</v>
      </c>
      <c r="I204" s="2">
        <f>'Moving Avg'!H204</f>
        <v>1.2377774999999991</v>
      </c>
      <c r="J204" s="5" t="str">
        <f>OBV!F204</f>
        <v>BULLISH</v>
      </c>
      <c r="K204" s="5" t="str">
        <f>OBV!G204</f>
        <v>WEAK</v>
      </c>
      <c r="L204" s="5" t="str">
        <f>OBV!H204</f>
        <v>CONFIRMED BULLISH</v>
      </c>
      <c r="M204" s="7">
        <f t="shared" si="30"/>
        <v>25</v>
      </c>
      <c r="N204" s="7">
        <f t="shared" si="31"/>
        <v>0</v>
      </c>
      <c r="O204" s="7">
        <f t="shared" si="32"/>
        <v>0</v>
      </c>
      <c r="P204" s="7">
        <f t="shared" si="33"/>
        <v>67</v>
      </c>
      <c r="Q204" s="8">
        <f t="shared" si="34"/>
        <v>18.799999999999997</v>
      </c>
      <c r="R204" s="8">
        <f t="shared" si="35"/>
        <v>21.75</v>
      </c>
      <c r="S204" s="8">
        <f t="shared" si="36"/>
        <v>33.900000000000006</v>
      </c>
      <c r="T204" s="8">
        <f t="shared" si="37"/>
        <v>23</v>
      </c>
      <c r="U204" s="7">
        <f t="shared" si="38"/>
        <v>24.816666666666666</v>
      </c>
      <c r="V204" s="7">
        <f t="shared" si="39"/>
        <v>24.362500000000001</v>
      </c>
    </row>
    <row r="205" spans="1:22" ht="13.5" x14ac:dyDescent="0.25">
      <c r="A205" s="3">
        <f>RSI!A205</f>
        <v>42604</v>
      </c>
      <c r="B205" s="2">
        <f>RSI!B205</f>
        <v>1.0419</v>
      </c>
      <c r="C205" s="2">
        <f>RSI!I205</f>
        <v>44.673016586428048</v>
      </c>
      <c r="D205" s="2">
        <f>MACD!E205</f>
        <v>1.6308167909702576E-2</v>
      </c>
      <c r="E205" s="2">
        <f>MACD!F205</f>
        <v>9.0086245254944203E-3</v>
      </c>
      <c r="F205" s="2">
        <f>'Moving Avg'!D205</f>
        <v>1.073</v>
      </c>
      <c r="G205" s="2">
        <f>'Moving Avg'!F205</f>
        <v>1.0689</v>
      </c>
      <c r="H205" s="2">
        <f>'Moving Avg'!G205</f>
        <v>1.0405940000000005</v>
      </c>
      <c r="I205" s="2">
        <f>'Moving Avg'!H205</f>
        <v>1.2345579999999989</v>
      </c>
      <c r="J205" s="5" t="str">
        <f>OBV!F205</f>
        <v>BULLISH</v>
      </c>
      <c r="K205" s="5" t="str">
        <f>OBV!G205</f>
        <v>WEAK</v>
      </c>
      <c r="L205" s="5" t="str">
        <f>OBV!H205</f>
        <v>BULLISH DIVERGENCE</v>
      </c>
      <c r="M205" s="7">
        <f t="shared" si="30"/>
        <v>25</v>
      </c>
      <c r="N205" s="7">
        <f t="shared" si="31"/>
        <v>0</v>
      </c>
      <c r="O205" s="7">
        <f t="shared" si="32"/>
        <v>0</v>
      </c>
      <c r="P205" s="7">
        <f t="shared" si="33"/>
        <v>50</v>
      </c>
      <c r="Q205" s="8">
        <f t="shared" si="34"/>
        <v>16.25</v>
      </c>
      <c r="R205" s="8">
        <f t="shared" si="35"/>
        <v>17.5</v>
      </c>
      <c r="S205" s="8">
        <f t="shared" si="36"/>
        <v>26.25</v>
      </c>
      <c r="T205" s="8">
        <f t="shared" si="37"/>
        <v>18.75</v>
      </c>
      <c r="U205" s="7">
        <f t="shared" si="38"/>
        <v>20</v>
      </c>
      <c r="V205" s="7">
        <f t="shared" si="39"/>
        <v>19.6875</v>
      </c>
    </row>
    <row r="206" spans="1:22" ht="13.5" x14ac:dyDescent="0.25">
      <c r="A206" s="3">
        <f>RSI!A206</f>
        <v>42605</v>
      </c>
      <c r="B206" s="2">
        <f>RSI!B206</f>
        <v>1.0309999999999999</v>
      </c>
      <c r="C206" s="2">
        <f>RSI!I206</f>
        <v>42.267080610431634</v>
      </c>
      <c r="D206" s="2">
        <f>MACD!E206</f>
        <v>1.5473503730814908E-2</v>
      </c>
      <c r="E206" s="2">
        <f>MACD!F206</f>
        <v>1.0301600366558517E-2</v>
      </c>
      <c r="F206" s="2">
        <f>'Moving Avg'!D206</f>
        <v>1.0675399999999999</v>
      </c>
      <c r="G206" s="2">
        <f>'Moving Avg'!F206</f>
        <v>1.0672649999999997</v>
      </c>
      <c r="H206" s="2">
        <f>'Moving Avg'!G206</f>
        <v>1.0416140000000005</v>
      </c>
      <c r="I206" s="2">
        <f>'Moving Avg'!H206</f>
        <v>1.2315294999999993</v>
      </c>
      <c r="J206" s="5" t="str">
        <f>OBV!F206</f>
        <v>BULLISH</v>
      </c>
      <c r="K206" s="5" t="str">
        <f>OBV!G206</f>
        <v>NEUTRAL</v>
      </c>
      <c r="L206" s="5" t="str">
        <f>OBV!H206</f>
        <v>BULLISH DIVERGENCE</v>
      </c>
      <c r="M206" s="7">
        <f t="shared" si="30"/>
        <v>25</v>
      </c>
      <c r="N206" s="7">
        <f t="shared" si="31"/>
        <v>0</v>
      </c>
      <c r="O206" s="7">
        <f t="shared" si="32"/>
        <v>0</v>
      </c>
      <c r="P206" s="7">
        <f t="shared" si="33"/>
        <v>66.5</v>
      </c>
      <c r="Q206" s="8">
        <f t="shared" si="34"/>
        <v>18.725000000000001</v>
      </c>
      <c r="R206" s="8">
        <f t="shared" si="35"/>
        <v>21.625</v>
      </c>
      <c r="S206" s="8">
        <f t="shared" si="36"/>
        <v>33.674999999999997</v>
      </c>
      <c r="T206" s="8">
        <f t="shared" si="37"/>
        <v>22.875</v>
      </c>
      <c r="U206" s="7">
        <f t="shared" si="38"/>
        <v>24.675000000000001</v>
      </c>
      <c r="V206" s="7">
        <f t="shared" si="39"/>
        <v>24.225000000000001</v>
      </c>
    </row>
    <row r="207" spans="1:22" ht="13.5" x14ac:dyDescent="0.25">
      <c r="A207" s="3">
        <f>RSI!A207</f>
        <v>42606</v>
      </c>
      <c r="B207" s="2">
        <f>RSI!B207</f>
        <v>1.0309999999999999</v>
      </c>
      <c r="C207" s="2">
        <f>RSI!I207</f>
        <v>42.267080610431627</v>
      </c>
      <c r="D207" s="2">
        <f>MACD!E207</f>
        <v>1.2015877907118666E-2</v>
      </c>
      <c r="E207" s="2">
        <f>MACD!F207</f>
        <v>1.0644455874670548E-2</v>
      </c>
      <c r="F207" s="2">
        <f>'Moving Avg'!D207</f>
        <v>1.05718</v>
      </c>
      <c r="G207" s="2">
        <f>'Moving Avg'!F207</f>
        <v>1.0657649999999996</v>
      </c>
      <c r="H207" s="2">
        <f>'Moving Avg'!G207</f>
        <v>1.0432040000000002</v>
      </c>
      <c r="I207" s="2">
        <f>'Moving Avg'!H207</f>
        <v>1.2285009999999992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  <c r="M207" s="7">
        <f t="shared" si="30"/>
        <v>25</v>
      </c>
      <c r="N207" s="7">
        <f t="shared" si="31"/>
        <v>0</v>
      </c>
      <c r="O207" s="7">
        <f t="shared" si="32"/>
        <v>0</v>
      </c>
      <c r="P207" s="7">
        <f t="shared" si="33"/>
        <v>16.5</v>
      </c>
      <c r="Q207" s="8">
        <f t="shared" si="34"/>
        <v>11.225</v>
      </c>
      <c r="R207" s="8">
        <f t="shared" si="35"/>
        <v>9.125</v>
      </c>
      <c r="S207" s="8">
        <f t="shared" si="36"/>
        <v>11.175000000000001</v>
      </c>
      <c r="T207" s="8">
        <f t="shared" si="37"/>
        <v>10.375</v>
      </c>
      <c r="U207" s="7">
        <f t="shared" si="38"/>
        <v>10.508333333333335</v>
      </c>
      <c r="V207" s="7">
        <f t="shared" si="39"/>
        <v>10.475000000000001</v>
      </c>
    </row>
    <row r="208" spans="1:22" ht="13.5" x14ac:dyDescent="0.25">
      <c r="A208" s="3">
        <f>RSI!A208</f>
        <v>42607</v>
      </c>
      <c r="B208" s="2">
        <f>RSI!B208</f>
        <v>1.0119</v>
      </c>
      <c r="C208" s="2">
        <f>RSI!I208</f>
        <v>38.097334486823335</v>
      </c>
      <c r="D208" s="2">
        <f>MACD!E208</f>
        <v>1.1093625448016287E-2</v>
      </c>
      <c r="E208" s="2">
        <f>MACD!F208</f>
        <v>1.0734289789339695E-2</v>
      </c>
      <c r="F208" s="2">
        <f>'Moving Avg'!D208</f>
        <v>1.0413599999999998</v>
      </c>
      <c r="G208" s="2">
        <f>'Moving Avg'!F208</f>
        <v>1.062495</v>
      </c>
      <c r="H208" s="2">
        <f>'Moving Avg'!G208</f>
        <v>1.0438940000000003</v>
      </c>
      <c r="I208" s="2">
        <f>'Moving Avg'!H208</f>
        <v>1.2256094999999994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0</v>
      </c>
      <c r="P208" s="7">
        <f t="shared" si="33"/>
        <v>33</v>
      </c>
      <c r="Q208" s="8">
        <f t="shared" si="34"/>
        <v>13.7</v>
      </c>
      <c r="R208" s="8">
        <f t="shared" si="35"/>
        <v>13.25</v>
      </c>
      <c r="S208" s="8">
        <f t="shared" si="36"/>
        <v>18.600000000000001</v>
      </c>
      <c r="T208" s="8">
        <f t="shared" si="37"/>
        <v>14.5</v>
      </c>
      <c r="U208" s="7">
        <f t="shared" si="38"/>
        <v>15.183333333333332</v>
      </c>
      <c r="V208" s="7">
        <f t="shared" si="39"/>
        <v>15.012499999999999</v>
      </c>
    </row>
    <row r="209" spans="1:22" ht="13.5" x14ac:dyDescent="0.25">
      <c r="A209" s="3">
        <f>RSI!A209</f>
        <v>42608</v>
      </c>
      <c r="B209" s="2">
        <f>RSI!B209</f>
        <v>1.0227999999999999</v>
      </c>
      <c r="C209" s="2">
        <f>RSI!I209</f>
        <v>41.635928638102357</v>
      </c>
      <c r="D209" s="2">
        <f>MACD!E209</f>
        <v>8.5175743709644536E-3</v>
      </c>
      <c r="E209" s="2">
        <f>MACD!F209</f>
        <v>1.0290946705664649E-2</v>
      </c>
      <c r="F209" s="2">
        <f>'Moving Avg'!D209</f>
        <v>1.02772</v>
      </c>
      <c r="G209" s="2">
        <f>'Moving Avg'!F209</f>
        <v>1.0597699999999999</v>
      </c>
      <c r="H209" s="2">
        <f>'Moving Avg'!G209</f>
        <v>1.0447000000000002</v>
      </c>
      <c r="I209" s="2">
        <f>'Moving Avg'!H209</f>
        <v>1.2227854999999992</v>
      </c>
      <c r="J209" s="5" t="str">
        <f>OBV!F209</f>
        <v>BULLISH</v>
      </c>
      <c r="K209" s="5" t="str">
        <f>OBV!G209</f>
        <v>NEUTRAL</v>
      </c>
      <c r="L209" s="5" t="str">
        <f>OBV!H209</f>
        <v>BULLISH DIVERGENCE</v>
      </c>
      <c r="M209" s="7">
        <f t="shared" si="30"/>
        <v>25</v>
      </c>
      <c r="N209" s="7">
        <f t="shared" si="31"/>
        <v>45</v>
      </c>
      <c r="O209" s="7">
        <f t="shared" si="32"/>
        <v>0</v>
      </c>
      <c r="P209" s="7">
        <f t="shared" si="33"/>
        <v>66.5</v>
      </c>
      <c r="Q209" s="8">
        <f t="shared" si="34"/>
        <v>34.475000000000001</v>
      </c>
      <c r="R209" s="8">
        <f t="shared" si="35"/>
        <v>30.625</v>
      </c>
      <c r="S209" s="8">
        <f t="shared" si="36"/>
        <v>40.424999999999997</v>
      </c>
      <c r="T209" s="8">
        <f t="shared" si="37"/>
        <v>34.125</v>
      </c>
      <c r="U209" s="7">
        <f t="shared" si="38"/>
        <v>35.174999999999997</v>
      </c>
      <c r="V209" s="7">
        <f t="shared" si="39"/>
        <v>34.912499999999994</v>
      </c>
    </row>
    <row r="210" spans="1:22" ht="13.5" x14ac:dyDescent="0.25">
      <c r="A210" s="3">
        <f>RSI!A210</f>
        <v>42611</v>
      </c>
      <c r="B210" s="2">
        <f>RSI!B210</f>
        <v>1.0364</v>
      </c>
      <c r="C210" s="2">
        <f>RSI!I210</f>
        <v>45.799106318102865</v>
      </c>
      <c r="D210" s="2">
        <f>MACD!E210</f>
        <v>9.3036588619241911E-3</v>
      </c>
      <c r="E210" s="2">
        <f>MACD!F210</f>
        <v>1.0093489136916559E-2</v>
      </c>
      <c r="F210" s="2">
        <f>'Moving Avg'!D210</f>
        <v>1.0266200000000001</v>
      </c>
      <c r="G210" s="2">
        <f>'Moving Avg'!F210</f>
        <v>1.057725</v>
      </c>
      <c r="H210" s="2">
        <f>'Moving Avg'!G210</f>
        <v>1.0453120000000002</v>
      </c>
      <c r="I210" s="2">
        <f>'Moving Avg'!H210</f>
        <v>1.2200424999999993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  <c r="M210" s="7">
        <f t="shared" si="30"/>
        <v>25</v>
      </c>
      <c r="N210" s="7">
        <f t="shared" si="31"/>
        <v>45</v>
      </c>
      <c r="O210" s="7">
        <f t="shared" si="32"/>
        <v>0</v>
      </c>
      <c r="P210" s="7">
        <f t="shared" si="33"/>
        <v>66.5</v>
      </c>
      <c r="Q210" s="8">
        <f t="shared" si="34"/>
        <v>34.475000000000001</v>
      </c>
      <c r="R210" s="8">
        <f t="shared" si="35"/>
        <v>30.625</v>
      </c>
      <c r="S210" s="8">
        <f t="shared" si="36"/>
        <v>40.424999999999997</v>
      </c>
      <c r="T210" s="8">
        <f t="shared" si="37"/>
        <v>34.125</v>
      </c>
      <c r="U210" s="7">
        <f t="shared" si="38"/>
        <v>35.174999999999997</v>
      </c>
      <c r="V210" s="7">
        <f t="shared" si="39"/>
        <v>34.912499999999994</v>
      </c>
    </row>
    <row r="211" spans="1:22" ht="13.5" x14ac:dyDescent="0.25">
      <c r="A211" s="3">
        <f>RSI!A211</f>
        <v>42612</v>
      </c>
      <c r="B211" s="2">
        <f>RSI!B211</f>
        <v>1.0364</v>
      </c>
      <c r="C211" s="2">
        <f>RSI!I211</f>
        <v>45.799106318102858</v>
      </c>
      <c r="D211" s="2">
        <f>MACD!E211</f>
        <v>1.0063085071514655E-2</v>
      </c>
      <c r="E211" s="2">
        <f>MACD!F211</f>
        <v>1.0087408323836179E-2</v>
      </c>
      <c r="F211" s="2">
        <f>'Moving Avg'!D211</f>
        <v>1.0277000000000001</v>
      </c>
      <c r="G211" s="2">
        <f>'Moving Avg'!F211</f>
        <v>1.0564950000000002</v>
      </c>
      <c r="H211" s="2">
        <f>'Moving Avg'!G211</f>
        <v>1.0459240000000003</v>
      </c>
      <c r="I211" s="2">
        <f>'Moving Avg'!H211</f>
        <v>1.2175319999999992</v>
      </c>
      <c r="J211" s="5" t="str">
        <f>OBV!F211</f>
        <v>BULLISH</v>
      </c>
      <c r="K211" s="5" t="str">
        <f>OBV!G211</f>
        <v>WEAK</v>
      </c>
      <c r="L211" s="5" t="str">
        <f>OBV!H211</f>
        <v>CONFIRMED BULLISH</v>
      </c>
      <c r="M211" s="7">
        <f t="shared" si="30"/>
        <v>25</v>
      </c>
      <c r="N211" s="7">
        <f t="shared" si="31"/>
        <v>45</v>
      </c>
      <c r="O211" s="7">
        <f t="shared" si="32"/>
        <v>0</v>
      </c>
      <c r="P211" s="7">
        <f t="shared" si="33"/>
        <v>67</v>
      </c>
      <c r="Q211" s="8">
        <f t="shared" si="34"/>
        <v>34.549999999999997</v>
      </c>
      <c r="R211" s="8">
        <f t="shared" si="35"/>
        <v>30.75</v>
      </c>
      <c r="S211" s="8">
        <f t="shared" si="36"/>
        <v>40.650000000000006</v>
      </c>
      <c r="T211" s="8">
        <f t="shared" si="37"/>
        <v>34.25</v>
      </c>
      <c r="U211" s="7">
        <f t="shared" si="38"/>
        <v>35.31666666666667</v>
      </c>
      <c r="V211" s="7">
        <f t="shared" si="39"/>
        <v>35.049999999999997</v>
      </c>
    </row>
    <row r="212" spans="1:22" ht="13.5" x14ac:dyDescent="0.25">
      <c r="A212" s="3">
        <f>RSI!A212</f>
        <v>42613</v>
      </c>
      <c r="B212" s="2">
        <f>RSI!B212</f>
        <v>1.0364</v>
      </c>
      <c r="C212" s="2">
        <f>RSI!I212</f>
        <v>45.799106318102851</v>
      </c>
      <c r="D212" s="2">
        <f>MACD!E212</f>
        <v>1.4562201502715144E-2</v>
      </c>
      <c r="E212" s="2">
        <f>MACD!F212</f>
        <v>1.0982366959611972E-2</v>
      </c>
      <c r="F212" s="2">
        <f>'Moving Avg'!D212</f>
        <v>1.02878</v>
      </c>
      <c r="G212" s="2">
        <f>'Moving Avg'!F212</f>
        <v>1.0537650000000001</v>
      </c>
      <c r="H212" s="2">
        <f>'Moving Avg'!G212</f>
        <v>1.0470020000000002</v>
      </c>
      <c r="I212" s="2">
        <f>'Moving Avg'!H212</f>
        <v>1.214956999999999</v>
      </c>
      <c r="J212" s="5" t="str">
        <f>OBV!F212</f>
        <v>BULLISH</v>
      </c>
      <c r="K212" s="5" t="str">
        <f>OBV!G212</f>
        <v>WEAK</v>
      </c>
      <c r="L212" s="5" t="str">
        <f>OBV!H212</f>
        <v>CONFIRMED BULLISH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67</v>
      </c>
      <c r="Q212" s="8">
        <f t="shared" si="34"/>
        <v>18.799999999999997</v>
      </c>
      <c r="R212" s="8">
        <f t="shared" si="35"/>
        <v>21.75</v>
      </c>
      <c r="S212" s="8">
        <f t="shared" si="36"/>
        <v>33.900000000000006</v>
      </c>
      <c r="T212" s="8">
        <f t="shared" si="37"/>
        <v>23</v>
      </c>
      <c r="U212" s="7">
        <f t="shared" si="38"/>
        <v>24.816666666666666</v>
      </c>
      <c r="V212" s="7">
        <f t="shared" si="39"/>
        <v>24.362500000000001</v>
      </c>
    </row>
    <row r="213" spans="1:22" ht="13.5" x14ac:dyDescent="0.25">
      <c r="A213" s="3">
        <f>RSI!A213</f>
        <v>42614</v>
      </c>
      <c r="B213" s="2">
        <f>RSI!B213</f>
        <v>1.0664</v>
      </c>
      <c r="C213" s="2">
        <f>RSI!I213</f>
        <v>54.701376457011754</v>
      </c>
      <c r="D213" s="2">
        <f>MACD!E213</f>
        <v>1.7489290427413762E-2</v>
      </c>
      <c r="E213" s="2">
        <f>MACD!F213</f>
        <v>1.2283751653172329E-2</v>
      </c>
      <c r="F213" s="2">
        <f>'Moving Avg'!D213</f>
        <v>1.0396799999999999</v>
      </c>
      <c r="G213" s="2">
        <f>'Moving Avg'!F213</f>
        <v>1.0525350000000002</v>
      </c>
      <c r="H213" s="2">
        <f>'Moving Avg'!G213</f>
        <v>1.0478000000000003</v>
      </c>
      <c r="I213" s="2">
        <f>'Moving Avg'!H213</f>
        <v>1.212764999999999</v>
      </c>
      <c r="J213" s="5" t="str">
        <f>OBV!F213</f>
        <v>BULLISH</v>
      </c>
      <c r="K213" s="5" t="str">
        <f>OBV!G213</f>
        <v>WEAK</v>
      </c>
      <c r="L213" s="5" t="str">
        <f>OBV!H213</f>
        <v>CONFIRMED BULLISH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67</v>
      </c>
      <c r="Q213" s="8">
        <f t="shared" si="34"/>
        <v>18.799999999999997</v>
      </c>
      <c r="R213" s="8">
        <f t="shared" si="35"/>
        <v>21.75</v>
      </c>
      <c r="S213" s="8">
        <f t="shared" si="36"/>
        <v>33.900000000000006</v>
      </c>
      <c r="T213" s="8">
        <f t="shared" si="37"/>
        <v>23</v>
      </c>
      <c r="U213" s="7">
        <f t="shared" si="38"/>
        <v>24.816666666666666</v>
      </c>
      <c r="V213" s="7">
        <f t="shared" si="39"/>
        <v>24.362500000000001</v>
      </c>
    </row>
    <row r="214" spans="1:22" ht="13.5" x14ac:dyDescent="0.25">
      <c r="A214" s="3">
        <f>RSI!A214</f>
        <v>42615</v>
      </c>
      <c r="B214" s="2">
        <f>RSI!B214</f>
        <v>1.0664</v>
      </c>
      <c r="C214" s="2">
        <f>RSI!I214</f>
        <v>54.701376457011754</v>
      </c>
      <c r="D214" s="2">
        <f>MACD!E214</f>
        <v>1.9863627443318155E-2</v>
      </c>
      <c r="E214" s="2">
        <f>MACD!F214</f>
        <v>1.3799726811201497E-2</v>
      </c>
      <c r="F214" s="2">
        <f>'Moving Avg'!D214</f>
        <v>1.0484</v>
      </c>
      <c r="G214" s="2">
        <f>'Moving Avg'!F214</f>
        <v>1.0513050000000004</v>
      </c>
      <c r="H214" s="2">
        <f>'Moving Avg'!G214</f>
        <v>1.0487020000000002</v>
      </c>
      <c r="I214" s="2">
        <f>'Moving Avg'!H214</f>
        <v>1.2106634999999988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83.5</v>
      </c>
      <c r="Q214" s="8">
        <f t="shared" si="34"/>
        <v>21.274999999999999</v>
      </c>
      <c r="R214" s="8">
        <f t="shared" si="35"/>
        <v>25.875</v>
      </c>
      <c r="S214" s="8">
        <f t="shared" si="36"/>
        <v>41.325000000000003</v>
      </c>
      <c r="T214" s="8">
        <f t="shared" si="37"/>
        <v>27.125</v>
      </c>
      <c r="U214" s="7">
        <f t="shared" si="38"/>
        <v>29.491666666666664</v>
      </c>
      <c r="V214" s="7">
        <f t="shared" si="39"/>
        <v>28.9</v>
      </c>
    </row>
    <row r="215" spans="1:22" ht="13.5" x14ac:dyDescent="0.25">
      <c r="A215" s="3">
        <f>RSI!A215</f>
        <v>42618</v>
      </c>
      <c r="B215" s="2">
        <f>RSI!B215</f>
        <v>1.0664</v>
      </c>
      <c r="C215" s="2">
        <f>RSI!I215</f>
        <v>54.701376457011754</v>
      </c>
      <c r="D215" s="2">
        <f>MACD!E215</f>
        <v>1.422399259887519E-2</v>
      </c>
      <c r="E215" s="2">
        <f>MACD!F215</f>
        <v>1.3884579968736236E-2</v>
      </c>
      <c r="F215" s="2">
        <f>'Moving Avg'!D215</f>
        <v>1.0543999999999998</v>
      </c>
      <c r="G215" s="2">
        <f>'Moving Avg'!F215</f>
        <v>1.0500750000000003</v>
      </c>
      <c r="H215" s="2">
        <f>'Moving Avg'!G215</f>
        <v>1.0498620000000003</v>
      </c>
      <c r="I215" s="2">
        <f>'Moving Avg'!H215</f>
        <v>1.2087814999999988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83.5</v>
      </c>
      <c r="Q215" s="8">
        <f t="shared" si="34"/>
        <v>21.274999999999999</v>
      </c>
      <c r="R215" s="8">
        <f t="shared" si="35"/>
        <v>25.875</v>
      </c>
      <c r="S215" s="8">
        <f t="shared" si="36"/>
        <v>41.325000000000003</v>
      </c>
      <c r="T215" s="8">
        <f t="shared" si="37"/>
        <v>27.125</v>
      </c>
      <c r="U215" s="7">
        <f t="shared" si="38"/>
        <v>29.491666666666664</v>
      </c>
      <c r="V215" s="7">
        <f t="shared" si="39"/>
        <v>28.9</v>
      </c>
    </row>
    <row r="216" spans="1:22" ht="13.5" x14ac:dyDescent="0.25">
      <c r="A216" s="3">
        <f>RSI!A216</f>
        <v>42619</v>
      </c>
      <c r="B216" s="2">
        <f>RSI!B216</f>
        <v>1.0664</v>
      </c>
      <c r="C216" s="2">
        <f>RSI!I216</f>
        <v>54.701376457011754</v>
      </c>
      <c r="D216" s="2">
        <f>MACD!E216</f>
        <v>7.6872531327287774E-3</v>
      </c>
      <c r="E216" s="2">
        <f>MACD!F216</f>
        <v>1.2645114601534745E-2</v>
      </c>
      <c r="F216" s="2">
        <f>'Moving Avg'!D216</f>
        <v>1.0604</v>
      </c>
      <c r="G216" s="2">
        <f>'Moving Avg'!F216</f>
        <v>1.0504800000000005</v>
      </c>
      <c r="H216" s="2">
        <f>'Moving Avg'!G216</f>
        <v>1.0510220000000003</v>
      </c>
      <c r="I216" s="2">
        <f>'Moving Avg'!H216</f>
        <v>1.2070029999999989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25</v>
      </c>
      <c r="N216" s="7">
        <f t="shared" si="31"/>
        <v>45</v>
      </c>
      <c r="O216" s="7">
        <f t="shared" si="32"/>
        <v>0</v>
      </c>
      <c r="P216" s="7">
        <f t="shared" si="33"/>
        <v>83.5</v>
      </c>
      <c r="Q216" s="8">
        <f t="shared" si="34"/>
        <v>37.024999999999999</v>
      </c>
      <c r="R216" s="8">
        <f t="shared" si="35"/>
        <v>34.875</v>
      </c>
      <c r="S216" s="8">
        <f t="shared" si="36"/>
        <v>48.075000000000003</v>
      </c>
      <c r="T216" s="8">
        <f t="shared" si="37"/>
        <v>38.375</v>
      </c>
      <c r="U216" s="7">
        <f t="shared" si="38"/>
        <v>39.991666666666667</v>
      </c>
      <c r="V216" s="7">
        <f t="shared" si="39"/>
        <v>39.587500000000006</v>
      </c>
    </row>
    <row r="217" spans="1:22" ht="13.5" x14ac:dyDescent="0.25">
      <c r="A217" s="3">
        <f>RSI!A217</f>
        <v>42620</v>
      </c>
      <c r="B217" s="2">
        <f>RSI!B217</f>
        <v>1.0664</v>
      </c>
      <c r="C217" s="2">
        <f>RSI!I217</f>
        <v>54.701376457011754</v>
      </c>
      <c r="D217" s="2">
        <f>MACD!E217</f>
        <v>2.0748532303893619E-3</v>
      </c>
      <c r="E217" s="2">
        <f>MACD!F217</f>
        <v>1.0531062327305669E-2</v>
      </c>
      <c r="F217" s="2">
        <f>'Moving Avg'!D217</f>
        <v>1.0664</v>
      </c>
      <c r="G217" s="2">
        <f>'Moving Avg'!F217</f>
        <v>1.0518400000000006</v>
      </c>
      <c r="H217" s="2">
        <f>'Moving Avg'!G217</f>
        <v>1.0524400000000003</v>
      </c>
      <c r="I217" s="2">
        <f>'Moving Avg'!H217</f>
        <v>1.2052244999999988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  <c r="M217" s="7">
        <f t="shared" si="30"/>
        <v>25</v>
      </c>
      <c r="N217" s="7">
        <f t="shared" si="31"/>
        <v>45</v>
      </c>
      <c r="O217" s="7">
        <f t="shared" si="32"/>
        <v>0</v>
      </c>
      <c r="P217" s="7">
        <f t="shared" si="33"/>
        <v>83.5</v>
      </c>
      <c r="Q217" s="8">
        <f t="shared" si="34"/>
        <v>37.024999999999999</v>
      </c>
      <c r="R217" s="8">
        <f t="shared" si="35"/>
        <v>34.875</v>
      </c>
      <c r="S217" s="8">
        <f t="shared" si="36"/>
        <v>48.075000000000003</v>
      </c>
      <c r="T217" s="8">
        <f t="shared" si="37"/>
        <v>38.375</v>
      </c>
      <c r="U217" s="7">
        <f t="shared" si="38"/>
        <v>39.991666666666667</v>
      </c>
      <c r="V217" s="7">
        <f t="shared" si="39"/>
        <v>39.587500000000006</v>
      </c>
    </row>
    <row r="218" spans="1:22" ht="13.5" x14ac:dyDescent="0.25">
      <c r="A218" s="3">
        <f>RSI!A218</f>
        <v>42621</v>
      </c>
      <c r="B218" s="2">
        <f>RSI!B218</f>
        <v>1.0664</v>
      </c>
      <c r="C218" s="2">
        <f>RSI!I218</f>
        <v>54.701376457011762</v>
      </c>
      <c r="D218" s="2">
        <f>MACD!E218</f>
        <v>-5.6878515732143864E-3</v>
      </c>
      <c r="E218" s="2">
        <f>MACD!F218</f>
        <v>7.2872795472016597E-3</v>
      </c>
      <c r="F218" s="2">
        <f>'Moving Avg'!D218</f>
        <v>1.0664</v>
      </c>
      <c r="G218" s="2">
        <f>'Moving Avg'!F218</f>
        <v>1.0530650000000006</v>
      </c>
      <c r="H218" s="2">
        <f>'Moving Avg'!G218</f>
        <v>1.0541680000000004</v>
      </c>
      <c r="I218" s="2">
        <f>'Moving Avg'!H218</f>
        <v>1.2034459999999989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45</v>
      </c>
      <c r="O218" s="7">
        <f t="shared" si="32"/>
        <v>0</v>
      </c>
      <c r="P218" s="7">
        <f t="shared" si="33"/>
        <v>33</v>
      </c>
      <c r="Q218" s="8">
        <f t="shared" si="34"/>
        <v>29.45</v>
      </c>
      <c r="R218" s="8">
        <f t="shared" si="35"/>
        <v>22.25</v>
      </c>
      <c r="S218" s="8">
        <f t="shared" si="36"/>
        <v>25.35</v>
      </c>
      <c r="T218" s="8">
        <f t="shared" si="37"/>
        <v>25.75</v>
      </c>
      <c r="U218" s="7">
        <f t="shared" si="38"/>
        <v>25.683333333333337</v>
      </c>
      <c r="V218" s="7">
        <f t="shared" si="39"/>
        <v>25.700000000000003</v>
      </c>
    </row>
    <row r="219" spans="1:22" ht="13.5" x14ac:dyDescent="0.25">
      <c r="A219" s="3">
        <f>RSI!A219</f>
        <v>42622</v>
      </c>
      <c r="B219" s="2">
        <f>RSI!B219</f>
        <v>1.0472999999999999</v>
      </c>
      <c r="C219" s="2">
        <f>RSI!I219</f>
        <v>47.029753704637699</v>
      </c>
      <c r="D219" s="2">
        <f>MACD!E219</f>
        <v>-9.2342687091067077E-3</v>
      </c>
      <c r="E219" s="2">
        <f>MACD!F219</f>
        <v>3.9829698959399865E-3</v>
      </c>
      <c r="F219" s="2">
        <f>'Moving Avg'!D219</f>
        <v>1.0625800000000001</v>
      </c>
      <c r="G219" s="2">
        <f>'Moving Avg'!F219</f>
        <v>1.0537450000000004</v>
      </c>
      <c r="H219" s="2">
        <f>'Moving Avg'!G219</f>
        <v>1.0552040000000003</v>
      </c>
      <c r="I219" s="2">
        <f>'Moving Avg'!H219</f>
        <v>1.201571999999999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  <c r="M219" s="7">
        <f t="shared" si="30"/>
        <v>25</v>
      </c>
      <c r="N219" s="7">
        <f t="shared" si="31"/>
        <v>45</v>
      </c>
      <c r="O219" s="7">
        <f t="shared" si="32"/>
        <v>0</v>
      </c>
      <c r="P219" s="7">
        <f t="shared" si="33"/>
        <v>33</v>
      </c>
      <c r="Q219" s="8">
        <f t="shared" si="34"/>
        <v>29.45</v>
      </c>
      <c r="R219" s="8">
        <f t="shared" si="35"/>
        <v>22.25</v>
      </c>
      <c r="S219" s="8">
        <f t="shared" si="36"/>
        <v>25.35</v>
      </c>
      <c r="T219" s="8">
        <f t="shared" si="37"/>
        <v>25.75</v>
      </c>
      <c r="U219" s="7">
        <f t="shared" si="38"/>
        <v>25.683333333333337</v>
      </c>
      <c r="V219" s="7">
        <f t="shared" si="39"/>
        <v>25.700000000000003</v>
      </c>
    </row>
    <row r="220" spans="1:22" ht="13.5" x14ac:dyDescent="0.25">
      <c r="A220" s="3">
        <f>RSI!A220</f>
        <v>42627</v>
      </c>
      <c r="B220" s="2">
        <f>RSI!B220</f>
        <v>1.0364</v>
      </c>
      <c r="C220" s="2">
        <f>RSI!I220</f>
        <v>43.297828636316382</v>
      </c>
      <c r="D220" s="2">
        <f>MACD!E220</f>
        <v>-9.2870540012262026E-3</v>
      </c>
      <c r="E220" s="2">
        <f>MACD!F220</f>
        <v>1.3289651165067488E-3</v>
      </c>
      <c r="F220" s="2">
        <f>'Moving Avg'!D220</f>
        <v>1.0565799999999999</v>
      </c>
      <c r="G220" s="2">
        <f>'Moving Avg'!F220</f>
        <v>1.0526500000000003</v>
      </c>
      <c r="H220" s="2">
        <f>'Moving Avg'!G220</f>
        <v>1.056022</v>
      </c>
      <c r="I220" s="2">
        <f>'Moving Avg'!H220</f>
        <v>1.199643499999999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  <c r="M220" s="7">
        <f t="shared" si="30"/>
        <v>25</v>
      </c>
      <c r="N220" s="7">
        <f t="shared" si="31"/>
        <v>45</v>
      </c>
      <c r="O220" s="7">
        <f t="shared" si="32"/>
        <v>0</v>
      </c>
      <c r="P220" s="7">
        <f t="shared" si="33"/>
        <v>33</v>
      </c>
      <c r="Q220" s="8">
        <f t="shared" si="34"/>
        <v>29.45</v>
      </c>
      <c r="R220" s="8">
        <f t="shared" si="35"/>
        <v>22.25</v>
      </c>
      <c r="S220" s="8">
        <f t="shared" si="36"/>
        <v>25.35</v>
      </c>
      <c r="T220" s="8">
        <f t="shared" si="37"/>
        <v>25.75</v>
      </c>
      <c r="U220" s="7">
        <f t="shared" si="38"/>
        <v>25.683333333333337</v>
      </c>
      <c r="V220" s="7">
        <f t="shared" si="39"/>
        <v>25.700000000000003</v>
      </c>
    </row>
    <row r="221" spans="1:22" ht="13.5" x14ac:dyDescent="0.25">
      <c r="A221" s="3">
        <f>RSI!A221</f>
        <v>42628</v>
      </c>
      <c r="B221" s="2">
        <f>RSI!B221</f>
        <v>1.0472999999999999</v>
      </c>
      <c r="C221" s="2">
        <f>RSI!I221</f>
        <v>47.761910775460272</v>
      </c>
      <c r="D221" s="2">
        <f>MACD!E221</f>
        <v>-1.0029982033499474E-2</v>
      </c>
      <c r="E221" s="2">
        <f>MACD!F221</f>
        <v>-9.4282431349449586E-4</v>
      </c>
      <c r="F221" s="2">
        <f>'Moving Avg'!D221</f>
        <v>1.0527599999999999</v>
      </c>
      <c r="G221" s="2">
        <f>'Moving Avg'!F221</f>
        <v>1.0521</v>
      </c>
      <c r="H221" s="2">
        <f>'Moving Avg'!G221</f>
        <v>1.0570580000000003</v>
      </c>
      <c r="I221" s="2">
        <f>'Moving Avg'!H221</f>
        <v>1.197769499999999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  <c r="M221" s="7">
        <f t="shared" si="30"/>
        <v>25</v>
      </c>
      <c r="N221" s="7">
        <f t="shared" si="31"/>
        <v>45</v>
      </c>
      <c r="O221" s="7">
        <f t="shared" si="32"/>
        <v>0</v>
      </c>
      <c r="P221" s="7">
        <f t="shared" si="33"/>
        <v>33</v>
      </c>
      <c r="Q221" s="8">
        <f t="shared" si="34"/>
        <v>29.45</v>
      </c>
      <c r="R221" s="8">
        <f t="shared" si="35"/>
        <v>22.25</v>
      </c>
      <c r="S221" s="8">
        <f t="shared" si="36"/>
        <v>25.35</v>
      </c>
      <c r="T221" s="8">
        <f t="shared" si="37"/>
        <v>25.75</v>
      </c>
      <c r="U221" s="7">
        <f t="shared" si="38"/>
        <v>25.683333333333337</v>
      </c>
      <c r="V221" s="7">
        <f t="shared" si="39"/>
        <v>25.700000000000003</v>
      </c>
    </row>
    <row r="222" spans="1:22" ht="13.5" x14ac:dyDescent="0.25">
      <c r="A222" s="3">
        <f>RSI!A222</f>
        <v>42629</v>
      </c>
      <c r="B222" s="2">
        <f>RSI!B222</f>
        <v>1.0472999999999999</v>
      </c>
      <c r="C222" s="2">
        <f>RSI!I222</f>
        <v>47.761910775460272</v>
      </c>
      <c r="D222" s="2">
        <f>MACD!E222</f>
        <v>-1.0621962890312142E-2</v>
      </c>
      <c r="E222" s="2">
        <f>MACD!F222</f>
        <v>-2.8786520288580251E-3</v>
      </c>
      <c r="F222" s="2">
        <f>'Moving Avg'!D222</f>
        <v>1.04894</v>
      </c>
      <c r="G222" s="2">
        <f>'Moving Avg'!F222</f>
        <v>1.050325</v>
      </c>
      <c r="H222" s="2">
        <f>'Moving Avg'!G222</f>
        <v>1.0580939999999999</v>
      </c>
      <c r="I222" s="2">
        <f>'Moving Avg'!H222</f>
        <v>1.1961539999999991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  <c r="M222" s="7">
        <f t="shared" si="30"/>
        <v>25</v>
      </c>
      <c r="N222" s="7">
        <f t="shared" si="31"/>
        <v>45</v>
      </c>
      <c r="O222" s="7">
        <f t="shared" si="32"/>
        <v>0</v>
      </c>
      <c r="P222" s="7">
        <f t="shared" si="33"/>
        <v>33</v>
      </c>
      <c r="Q222" s="8">
        <f t="shared" si="34"/>
        <v>29.45</v>
      </c>
      <c r="R222" s="8">
        <f t="shared" si="35"/>
        <v>22.25</v>
      </c>
      <c r="S222" s="8">
        <f t="shared" si="36"/>
        <v>25.35</v>
      </c>
      <c r="T222" s="8">
        <f t="shared" si="37"/>
        <v>25.75</v>
      </c>
      <c r="U222" s="7">
        <f t="shared" si="38"/>
        <v>25.683333333333337</v>
      </c>
      <c r="V222" s="7">
        <f t="shared" si="39"/>
        <v>25.700000000000003</v>
      </c>
    </row>
    <row r="223" spans="1:22" ht="13.5" x14ac:dyDescent="0.25">
      <c r="A223" s="3">
        <f>RSI!A223</f>
        <v>42632</v>
      </c>
      <c r="B223" s="2">
        <f>RSI!B223</f>
        <v>1.0637000000000001</v>
      </c>
      <c r="C223" s="2">
        <f>RSI!I223</f>
        <v>54.071504846289493</v>
      </c>
      <c r="D223" s="2">
        <f>MACD!E223</f>
        <v>-7.6883642694065557E-3</v>
      </c>
      <c r="E223" s="2">
        <f>MACD!F223</f>
        <v>-3.8405944769677311E-3</v>
      </c>
      <c r="F223" s="2">
        <f>'Moving Avg'!D223</f>
        <v>1.0484</v>
      </c>
      <c r="G223" s="2">
        <f>'Moving Avg'!F223</f>
        <v>1.0489600000000001</v>
      </c>
      <c r="H223" s="2">
        <f>'Moving Avg'!G223</f>
        <v>1.059458</v>
      </c>
      <c r="I223" s="2">
        <f>'Moving Avg'!H223</f>
        <v>1.194620499999999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  <c r="M223" s="7">
        <f t="shared" si="30"/>
        <v>25</v>
      </c>
      <c r="N223" s="7">
        <f t="shared" si="31"/>
        <v>45</v>
      </c>
      <c r="O223" s="7">
        <f t="shared" si="32"/>
        <v>0</v>
      </c>
      <c r="P223" s="7">
        <f t="shared" si="33"/>
        <v>33</v>
      </c>
      <c r="Q223" s="8">
        <f t="shared" si="34"/>
        <v>29.45</v>
      </c>
      <c r="R223" s="8">
        <f t="shared" si="35"/>
        <v>22.25</v>
      </c>
      <c r="S223" s="8">
        <f t="shared" si="36"/>
        <v>25.35</v>
      </c>
      <c r="T223" s="8">
        <f t="shared" si="37"/>
        <v>25.75</v>
      </c>
      <c r="U223" s="7">
        <f t="shared" si="38"/>
        <v>25.683333333333337</v>
      </c>
      <c r="V223" s="7">
        <f t="shared" si="39"/>
        <v>25.700000000000003</v>
      </c>
    </row>
    <row r="224" spans="1:22" ht="13.5" x14ac:dyDescent="0.25">
      <c r="A224" s="3">
        <f>RSI!A224</f>
        <v>42633</v>
      </c>
      <c r="B224" s="2">
        <f>RSI!B224</f>
        <v>1.0637000000000001</v>
      </c>
      <c r="C224" s="2">
        <f>RSI!I224</f>
        <v>54.071504846289493</v>
      </c>
      <c r="D224" s="2">
        <f>MACD!E224</f>
        <v>-5.2715748738891843E-3</v>
      </c>
      <c r="E224" s="2">
        <f>MACD!F224</f>
        <v>-4.1267905563520217E-3</v>
      </c>
      <c r="F224" s="2">
        <f>'Moving Avg'!D224</f>
        <v>1.0516799999999999</v>
      </c>
      <c r="G224" s="2">
        <f>'Moving Avg'!F224</f>
        <v>1.0475949999999998</v>
      </c>
      <c r="H224" s="2">
        <f>'Moving Avg'!G224</f>
        <v>1.0608219999999999</v>
      </c>
      <c r="I224" s="2">
        <f>'Moving Avg'!H224</f>
        <v>1.1930869999999991</v>
      </c>
      <c r="J224" s="5" t="str">
        <f>OBV!F224</f>
        <v>BULLISH</v>
      </c>
      <c r="K224" s="5" t="str">
        <f>OBV!G224</f>
        <v>NEUTRAL</v>
      </c>
      <c r="L224" s="5" t="str">
        <f>OBV!H224</f>
        <v>CONFIRMED BULLISH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83.5</v>
      </c>
      <c r="Q224" s="8">
        <f t="shared" si="34"/>
        <v>37.024999999999999</v>
      </c>
      <c r="R224" s="8">
        <f t="shared" si="35"/>
        <v>34.875</v>
      </c>
      <c r="S224" s="8">
        <f t="shared" si="36"/>
        <v>48.075000000000003</v>
      </c>
      <c r="T224" s="8">
        <f t="shared" si="37"/>
        <v>38.375</v>
      </c>
      <c r="U224" s="7">
        <f t="shared" si="38"/>
        <v>39.991666666666667</v>
      </c>
      <c r="V224" s="7">
        <f t="shared" si="39"/>
        <v>39.587500000000006</v>
      </c>
    </row>
    <row r="225" spans="1:22" ht="13.5" x14ac:dyDescent="0.25">
      <c r="A225" s="3">
        <f>RSI!A225</f>
        <v>42634</v>
      </c>
      <c r="B225" s="2">
        <f>RSI!B225</f>
        <v>1.0637000000000001</v>
      </c>
      <c r="C225" s="2">
        <f>RSI!I225</f>
        <v>54.071504846289493</v>
      </c>
      <c r="D225" s="2">
        <f>MACD!E225</f>
        <v>-3.2872347506331945E-3</v>
      </c>
      <c r="E225" s="2">
        <f>MACD!F225</f>
        <v>-3.9588793952082561E-3</v>
      </c>
      <c r="F225" s="2">
        <f>'Moving Avg'!D225</f>
        <v>1.05714</v>
      </c>
      <c r="G225" s="2">
        <f>'Moving Avg'!F225</f>
        <v>1.0486850000000003</v>
      </c>
      <c r="H225" s="2">
        <f>'Moving Avg'!G225</f>
        <v>1.0621859999999999</v>
      </c>
      <c r="I225" s="2">
        <f>'Moving Avg'!H225</f>
        <v>1.1916054999999992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  <c r="M225" s="7">
        <f t="shared" si="30"/>
        <v>25</v>
      </c>
      <c r="N225" s="7">
        <f t="shared" si="31"/>
        <v>0</v>
      </c>
      <c r="O225" s="7">
        <f t="shared" si="32"/>
        <v>0</v>
      </c>
      <c r="P225" s="7">
        <f t="shared" si="33"/>
        <v>83.5</v>
      </c>
      <c r="Q225" s="8">
        <f t="shared" si="34"/>
        <v>21.274999999999999</v>
      </c>
      <c r="R225" s="8">
        <f t="shared" si="35"/>
        <v>25.875</v>
      </c>
      <c r="S225" s="8">
        <f t="shared" si="36"/>
        <v>41.325000000000003</v>
      </c>
      <c r="T225" s="8">
        <f t="shared" si="37"/>
        <v>27.125</v>
      </c>
      <c r="U225" s="7">
        <f t="shared" si="38"/>
        <v>29.491666666666664</v>
      </c>
      <c r="V225" s="7">
        <f t="shared" si="39"/>
        <v>28.9</v>
      </c>
    </row>
    <row r="226" spans="1:22" ht="13.5" x14ac:dyDescent="0.25">
      <c r="A226" s="3">
        <f>RSI!A226</f>
        <v>42635</v>
      </c>
      <c r="B226" s="2">
        <f>RSI!B226</f>
        <v>1.0173000000000001</v>
      </c>
      <c r="C226" s="2">
        <f>RSI!I226</f>
        <v>37.896578262291527</v>
      </c>
      <c r="D226" s="2">
        <f>MACD!E226</f>
        <v>1.7727153146032126E-3</v>
      </c>
      <c r="E226" s="2">
        <f>MACD!F226</f>
        <v>-2.8125604532459629E-3</v>
      </c>
      <c r="F226" s="2">
        <f>'Moving Avg'!D226</f>
        <v>1.0511399999999997</v>
      </c>
      <c r="G226" s="2">
        <f>'Moving Avg'!F226</f>
        <v>1.048</v>
      </c>
      <c r="H226" s="2">
        <f>'Moving Avg'!G226</f>
        <v>1.0618459999999998</v>
      </c>
      <c r="I226" s="2">
        <f>'Moving Avg'!H226</f>
        <v>1.1900854999999995</v>
      </c>
      <c r="J226" s="5" t="str">
        <f>OBV!F226</f>
        <v>BULLISH</v>
      </c>
      <c r="K226" s="5" t="str">
        <f>OBV!G226</f>
        <v>NEUTRAL</v>
      </c>
      <c r="L226" s="5" t="str">
        <f>OBV!H226</f>
        <v>BULLISH DIVERGENCE</v>
      </c>
      <c r="M226" s="7">
        <f t="shared" si="30"/>
        <v>25</v>
      </c>
      <c r="N226" s="7">
        <f t="shared" si="31"/>
        <v>0</v>
      </c>
      <c r="O226" s="7">
        <f t="shared" si="32"/>
        <v>0</v>
      </c>
      <c r="P226" s="7">
        <f t="shared" si="33"/>
        <v>66.5</v>
      </c>
      <c r="Q226" s="8">
        <f t="shared" si="34"/>
        <v>18.725000000000001</v>
      </c>
      <c r="R226" s="8">
        <f t="shared" si="35"/>
        <v>21.625</v>
      </c>
      <c r="S226" s="8">
        <f t="shared" si="36"/>
        <v>33.674999999999997</v>
      </c>
      <c r="T226" s="8">
        <f t="shared" si="37"/>
        <v>22.875</v>
      </c>
      <c r="U226" s="7">
        <f t="shared" si="38"/>
        <v>24.675000000000001</v>
      </c>
      <c r="V226" s="7">
        <f t="shared" si="39"/>
        <v>24.225000000000001</v>
      </c>
    </row>
    <row r="227" spans="1:22" ht="13.5" x14ac:dyDescent="0.25">
      <c r="A227" s="3">
        <f>RSI!A227</f>
        <v>42636</v>
      </c>
      <c r="B227" s="2">
        <f>RSI!B227</f>
        <v>0.99009999999999998</v>
      </c>
      <c r="C227" s="2">
        <f>RSI!I227</f>
        <v>31.876756956511869</v>
      </c>
      <c r="D227" s="2">
        <f>MACD!E227</f>
        <v>8.2912207467442656E-3</v>
      </c>
      <c r="E227" s="2">
        <f>MACD!F227</f>
        <v>-5.9180421324791718E-4</v>
      </c>
      <c r="F227" s="2">
        <f>'Moving Avg'!D227</f>
        <v>1.0397000000000003</v>
      </c>
      <c r="G227" s="2">
        <f>'Moving Avg'!F227</f>
        <v>1.045955</v>
      </c>
      <c r="H227" s="2">
        <f>'Moving Avg'!G227</f>
        <v>1.0603199999999999</v>
      </c>
      <c r="I227" s="2">
        <f>'Moving Avg'!H227</f>
        <v>1.1884684999999993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33</v>
      </c>
      <c r="Q227" s="8">
        <f t="shared" si="34"/>
        <v>13.7</v>
      </c>
      <c r="R227" s="8">
        <f t="shared" si="35"/>
        <v>13.25</v>
      </c>
      <c r="S227" s="8">
        <f t="shared" si="36"/>
        <v>18.600000000000001</v>
      </c>
      <c r="T227" s="8">
        <f t="shared" si="37"/>
        <v>14.5</v>
      </c>
      <c r="U227" s="7">
        <f t="shared" si="38"/>
        <v>15.183333333333332</v>
      </c>
      <c r="V227" s="7">
        <f t="shared" si="39"/>
        <v>15.012499999999999</v>
      </c>
    </row>
    <row r="228" spans="1:22" ht="13.5" x14ac:dyDescent="0.25">
      <c r="A228" s="3">
        <f>RSI!A228</f>
        <v>42639</v>
      </c>
      <c r="B228" s="2">
        <f>RSI!B228</f>
        <v>1.0145999999999999</v>
      </c>
      <c r="C228" s="2">
        <f>RSI!I228</f>
        <v>40.972167395182858</v>
      </c>
      <c r="D228" s="2">
        <f>MACD!E228</f>
        <v>1.2358525905866502E-2</v>
      </c>
      <c r="E228" s="2">
        <f>MACD!F228</f>
        <v>1.9982618105749668E-3</v>
      </c>
      <c r="F228" s="2">
        <f>'Moving Avg'!D228</f>
        <v>1.0298799999999999</v>
      </c>
      <c r="G228" s="2">
        <f>'Moving Avg'!F228</f>
        <v>1.04609</v>
      </c>
      <c r="H228" s="2">
        <f>'Moving Avg'!G228</f>
        <v>1.0590659999999998</v>
      </c>
      <c r="I228" s="2">
        <f>'Moving Avg'!H228</f>
        <v>1.1869739999999993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33</v>
      </c>
      <c r="Q228" s="8">
        <f t="shared" si="34"/>
        <v>13.7</v>
      </c>
      <c r="R228" s="8">
        <f t="shared" si="35"/>
        <v>13.25</v>
      </c>
      <c r="S228" s="8">
        <f t="shared" si="36"/>
        <v>18.600000000000001</v>
      </c>
      <c r="T228" s="8">
        <f t="shared" si="37"/>
        <v>14.5</v>
      </c>
      <c r="U228" s="7">
        <f t="shared" si="38"/>
        <v>15.183333333333332</v>
      </c>
      <c r="V228" s="7">
        <f t="shared" si="39"/>
        <v>15.012499999999999</v>
      </c>
    </row>
    <row r="229" spans="1:22" ht="13.5" x14ac:dyDescent="0.25">
      <c r="A229" s="3">
        <f>RSI!A229</f>
        <v>42640</v>
      </c>
      <c r="B229" s="2">
        <f>RSI!B229</f>
        <v>1.0145999999999999</v>
      </c>
      <c r="C229" s="2">
        <f>RSI!I229</f>
        <v>40.972167395182858</v>
      </c>
      <c r="D229" s="2">
        <f>MACD!E229</f>
        <v>1.305617495183542E-2</v>
      </c>
      <c r="E229" s="2">
        <f>MACD!F229</f>
        <v>4.2098444388270571E-3</v>
      </c>
      <c r="F229" s="2">
        <f>'Moving Avg'!D229</f>
        <v>1.02006</v>
      </c>
      <c r="G229" s="2">
        <f>'Moving Avg'!F229</f>
        <v>1.0456800000000002</v>
      </c>
      <c r="H229" s="2">
        <f>'Moving Avg'!G229</f>
        <v>1.05721</v>
      </c>
      <c r="I229" s="2">
        <f>'Moving Avg'!H229</f>
        <v>1.1856734999999994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13.7</v>
      </c>
      <c r="R229" s="8">
        <f t="shared" si="35"/>
        <v>13.25</v>
      </c>
      <c r="S229" s="8">
        <f t="shared" si="36"/>
        <v>18.600000000000001</v>
      </c>
      <c r="T229" s="8">
        <f t="shared" si="37"/>
        <v>14.5</v>
      </c>
      <c r="U229" s="7">
        <f t="shared" si="38"/>
        <v>15.183333333333332</v>
      </c>
      <c r="V229" s="7">
        <f t="shared" si="39"/>
        <v>15.012499999999999</v>
      </c>
    </row>
    <row r="230" spans="1:22" ht="13.5" x14ac:dyDescent="0.25">
      <c r="A230" s="3">
        <f>RSI!A230</f>
        <v>42641</v>
      </c>
      <c r="B230" s="2">
        <f>RSI!B230</f>
        <v>1.0009999999999999</v>
      </c>
      <c r="C230" s="2">
        <f>RSI!I230</f>
        <v>37.729171173186138</v>
      </c>
      <c r="D230" s="2">
        <f>MACD!E230</f>
        <v>1.3157111669311661E-2</v>
      </c>
      <c r="E230" s="2">
        <f>MACD!F230</f>
        <v>5.9992978849239785E-3</v>
      </c>
      <c r="F230" s="2">
        <f>'Moving Avg'!D230</f>
        <v>1.00752</v>
      </c>
      <c r="G230" s="2">
        <f>'Moving Avg'!F230</f>
        <v>1.0439100000000001</v>
      </c>
      <c r="H230" s="2">
        <f>'Moving Avg'!G230</f>
        <v>1.05541</v>
      </c>
      <c r="I230" s="2">
        <f>'Moving Avg'!H230</f>
        <v>1.1840979999999994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13.7</v>
      </c>
      <c r="R230" s="8">
        <f t="shared" si="35"/>
        <v>13.25</v>
      </c>
      <c r="S230" s="8">
        <f t="shared" si="36"/>
        <v>18.600000000000001</v>
      </c>
      <c r="T230" s="8">
        <f t="shared" si="37"/>
        <v>14.5</v>
      </c>
      <c r="U230" s="7">
        <f t="shared" si="38"/>
        <v>15.183333333333332</v>
      </c>
      <c r="V230" s="7">
        <f t="shared" si="39"/>
        <v>15.012499999999999</v>
      </c>
    </row>
    <row r="231" spans="1:22" ht="13.5" x14ac:dyDescent="0.25">
      <c r="A231" s="3">
        <f>RSI!A231</f>
        <v>42642</v>
      </c>
      <c r="B231" s="2">
        <f>RSI!B231</f>
        <v>0.97099999999999997</v>
      </c>
      <c r="C231" s="2">
        <f>RSI!I231</f>
        <v>31.75778985978161</v>
      </c>
      <c r="D231" s="2">
        <f>MACD!E231</f>
        <v>1.7388818651159932E-2</v>
      </c>
      <c r="E231" s="2">
        <f>MACD!F231</f>
        <v>8.2772020381711702E-3</v>
      </c>
      <c r="F231" s="2">
        <f>'Moving Avg'!D231</f>
        <v>0.99825999999999981</v>
      </c>
      <c r="G231" s="2">
        <f>'Moving Avg'!F231</f>
        <v>1.0406400000000002</v>
      </c>
      <c r="H231" s="2">
        <f>'Moving Avg'!G231</f>
        <v>1.0532839999999999</v>
      </c>
      <c r="I231" s="2">
        <f>'Moving Avg'!H231</f>
        <v>1.1823724999999994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13.7</v>
      </c>
      <c r="R231" s="8">
        <f t="shared" si="35"/>
        <v>13.25</v>
      </c>
      <c r="S231" s="8">
        <f t="shared" si="36"/>
        <v>18.600000000000001</v>
      </c>
      <c r="T231" s="8">
        <f t="shared" si="37"/>
        <v>14.5</v>
      </c>
      <c r="U231" s="7">
        <f t="shared" si="38"/>
        <v>15.183333333333332</v>
      </c>
      <c r="V231" s="7">
        <f t="shared" si="39"/>
        <v>15.012499999999999</v>
      </c>
    </row>
    <row r="232" spans="1:22" ht="13.5" x14ac:dyDescent="0.25">
      <c r="A232" s="3">
        <f>RSI!A232</f>
        <v>42643</v>
      </c>
      <c r="B232" s="2">
        <f>RSI!B232</f>
        <v>0.97099999999999997</v>
      </c>
      <c r="C232" s="2">
        <f>RSI!I232</f>
        <v>31.75778985978161</v>
      </c>
      <c r="D232" s="2">
        <f>MACD!E232</f>
        <v>2.1375611088207291E-2</v>
      </c>
      <c r="E232" s="2">
        <f>MACD!F232</f>
        <v>1.0896883848178395E-2</v>
      </c>
      <c r="F232" s="2">
        <f>'Moving Avg'!D232</f>
        <v>0.99443999999999999</v>
      </c>
      <c r="G232" s="2">
        <f>'Moving Avg'!F232</f>
        <v>1.0373700000000003</v>
      </c>
      <c r="H232" s="2">
        <f>'Moving Avg'!G232</f>
        <v>1.0517579999999997</v>
      </c>
      <c r="I232" s="2">
        <f>'Moving Avg'!H232</f>
        <v>1.1806469999999996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13.7</v>
      </c>
      <c r="R232" s="8">
        <f t="shared" si="35"/>
        <v>13.25</v>
      </c>
      <c r="S232" s="8">
        <f t="shared" si="36"/>
        <v>18.600000000000001</v>
      </c>
      <c r="T232" s="8">
        <f t="shared" si="37"/>
        <v>14.5</v>
      </c>
      <c r="U232" s="7">
        <f t="shared" si="38"/>
        <v>15.183333333333332</v>
      </c>
      <c r="V232" s="7">
        <f t="shared" si="39"/>
        <v>15.012499999999999</v>
      </c>
    </row>
    <row r="233" spans="1:22" ht="13.5" x14ac:dyDescent="0.25">
      <c r="A233" s="3">
        <f>RSI!A233</f>
        <v>42647</v>
      </c>
      <c r="B233" s="2">
        <f>RSI!B233</f>
        <v>0.94369999999999998</v>
      </c>
      <c r="C233" s="2">
        <f>RSI!I233</f>
        <v>27.212364070415788</v>
      </c>
      <c r="D233" s="2">
        <f>MACD!E233</f>
        <v>2.9670384523635018E-2</v>
      </c>
      <c r="E233" s="2">
        <f>MACD!F233</f>
        <v>1.4651583983269722E-2</v>
      </c>
      <c r="F233" s="2">
        <f>'Moving Avg'!D233</f>
        <v>0.98026000000000002</v>
      </c>
      <c r="G233" s="2">
        <f>'Moving Avg'!F233</f>
        <v>1.0312350000000001</v>
      </c>
      <c r="H233" s="2">
        <f>'Moving Avg'!G233</f>
        <v>1.0490859999999997</v>
      </c>
      <c r="I233" s="2">
        <f>'Moving Avg'!H233</f>
        <v>1.1789014999999994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  <c r="M233" s="7">
        <f t="shared" si="30"/>
        <v>50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22.45</v>
      </c>
      <c r="R233" s="8">
        <f t="shared" si="35"/>
        <v>18.25</v>
      </c>
      <c r="S233" s="8">
        <f t="shared" si="36"/>
        <v>22.35</v>
      </c>
      <c r="T233" s="8">
        <f t="shared" si="37"/>
        <v>20.75</v>
      </c>
      <c r="U233" s="7">
        <f t="shared" si="38"/>
        <v>21.016666666666669</v>
      </c>
      <c r="V233" s="7">
        <f t="shared" si="39"/>
        <v>20.950000000000003</v>
      </c>
    </row>
    <row r="234" spans="1:22" ht="13.5" x14ac:dyDescent="0.25">
      <c r="A234" s="3">
        <f>RSI!A234</f>
        <v>42648</v>
      </c>
      <c r="B234" s="2">
        <f>RSI!B234</f>
        <v>0.96830000000000005</v>
      </c>
      <c r="C234" s="2">
        <f>RSI!I234</f>
        <v>36.089155229291485</v>
      </c>
      <c r="D234" s="2">
        <f>MACD!E234</f>
        <v>3.5376313744854615E-2</v>
      </c>
      <c r="E234" s="2">
        <f>MACD!F234</f>
        <v>1.8796529935586701E-2</v>
      </c>
      <c r="F234" s="2">
        <f>'Moving Avg'!D234</f>
        <v>0.97100000000000009</v>
      </c>
      <c r="G234" s="2">
        <f>'Moving Avg'!F234</f>
        <v>1.0263300000000002</v>
      </c>
      <c r="H234" s="2">
        <f>'Moving Avg'!G234</f>
        <v>1.0466859999999998</v>
      </c>
      <c r="I234" s="2">
        <f>'Moving Avg'!H234</f>
        <v>1.1774469999999995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33</v>
      </c>
      <c r="Q234" s="8">
        <f t="shared" si="34"/>
        <v>13.7</v>
      </c>
      <c r="R234" s="8">
        <f t="shared" si="35"/>
        <v>13.25</v>
      </c>
      <c r="S234" s="8">
        <f t="shared" si="36"/>
        <v>18.600000000000001</v>
      </c>
      <c r="T234" s="8">
        <f t="shared" si="37"/>
        <v>14.5</v>
      </c>
      <c r="U234" s="7">
        <f t="shared" si="38"/>
        <v>15.183333333333332</v>
      </c>
      <c r="V234" s="7">
        <f t="shared" si="39"/>
        <v>15.012499999999999</v>
      </c>
    </row>
    <row r="235" spans="1:22" ht="13.5" x14ac:dyDescent="0.25">
      <c r="A235" s="3">
        <f>RSI!A235</f>
        <v>42649</v>
      </c>
      <c r="B235" s="2">
        <f>RSI!B235</f>
        <v>0.94920000000000004</v>
      </c>
      <c r="C235" s="2">
        <f>RSI!I235</f>
        <v>32.749609060151499</v>
      </c>
      <c r="D235" s="2">
        <f>MACD!E235</f>
        <v>4.1945616539315944E-2</v>
      </c>
      <c r="E235" s="2">
        <f>MACD!F235</f>
        <v>2.3426347256332553E-2</v>
      </c>
      <c r="F235" s="2">
        <f>'Moving Avg'!D235</f>
        <v>0.96064000000000005</v>
      </c>
      <c r="G235" s="2">
        <f>'Moving Avg'!F235</f>
        <v>1.02047</v>
      </c>
      <c r="H235" s="2">
        <f>'Moving Avg'!G235</f>
        <v>1.0438499999999997</v>
      </c>
      <c r="I235" s="2">
        <f>'Moving Avg'!H235</f>
        <v>1.1757159999999995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33</v>
      </c>
      <c r="Q235" s="8">
        <f t="shared" si="34"/>
        <v>13.7</v>
      </c>
      <c r="R235" s="8">
        <f t="shared" si="35"/>
        <v>13.25</v>
      </c>
      <c r="S235" s="8">
        <f t="shared" si="36"/>
        <v>18.600000000000001</v>
      </c>
      <c r="T235" s="8">
        <f t="shared" si="37"/>
        <v>14.5</v>
      </c>
      <c r="U235" s="7">
        <f t="shared" si="38"/>
        <v>15.183333333333332</v>
      </c>
      <c r="V235" s="7">
        <f t="shared" si="39"/>
        <v>15.012499999999999</v>
      </c>
    </row>
    <row r="236" spans="1:22" ht="13.5" x14ac:dyDescent="0.25">
      <c r="A236" s="3">
        <f>RSI!A236</f>
        <v>42650</v>
      </c>
      <c r="B236" s="2">
        <f>RSI!B236</f>
        <v>0.93279999999999996</v>
      </c>
      <c r="C236" s="2">
        <f>RSI!I236</f>
        <v>30.168208385970217</v>
      </c>
      <c r="D236" s="2">
        <f>MACD!E236</f>
        <v>4.1995690050198098E-2</v>
      </c>
      <c r="E236" s="2">
        <f>MACD!F236</f>
        <v>2.7140215815105666E-2</v>
      </c>
      <c r="F236" s="2">
        <f>'Moving Avg'!D236</f>
        <v>0.95300000000000007</v>
      </c>
      <c r="G236" s="2">
        <f>'Moving Avg'!F236</f>
        <v>1.01379</v>
      </c>
      <c r="H236" s="2">
        <f>'Moving Avg'!G236</f>
        <v>1.0412319999999997</v>
      </c>
      <c r="I236" s="2">
        <f>'Moving Avg'!H236</f>
        <v>1.1739159999999993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33</v>
      </c>
      <c r="Q236" s="8">
        <f t="shared" si="34"/>
        <v>13.7</v>
      </c>
      <c r="R236" s="8">
        <f t="shared" si="35"/>
        <v>13.25</v>
      </c>
      <c r="S236" s="8">
        <f t="shared" si="36"/>
        <v>18.600000000000001</v>
      </c>
      <c r="T236" s="8">
        <f t="shared" si="37"/>
        <v>14.5</v>
      </c>
      <c r="U236" s="7">
        <f t="shared" si="38"/>
        <v>15.183333333333332</v>
      </c>
      <c r="V236" s="7">
        <f t="shared" si="39"/>
        <v>15.012499999999999</v>
      </c>
    </row>
    <row r="237" spans="1:22" ht="13.5" x14ac:dyDescent="0.25">
      <c r="A237" s="3">
        <f>RSI!A237</f>
        <v>42653</v>
      </c>
      <c r="B237" s="2">
        <f>RSI!B237</f>
        <v>0.95730000000000004</v>
      </c>
      <c r="C237" s="2">
        <f>RSI!I237</f>
        <v>38.027047627561792</v>
      </c>
      <c r="D237" s="2">
        <f>MACD!E237</f>
        <v>3.6519870834505364E-2</v>
      </c>
      <c r="E237" s="2">
        <f>MACD!F237</f>
        <v>2.9016146818985608E-2</v>
      </c>
      <c r="F237" s="2">
        <f>'Moving Avg'!D237</f>
        <v>0.9502600000000001</v>
      </c>
      <c r="G237" s="2">
        <f>'Moving Avg'!F237</f>
        <v>1.0083350000000002</v>
      </c>
      <c r="H237" s="2">
        <f>'Moving Avg'!G237</f>
        <v>1.0391579999999996</v>
      </c>
      <c r="I237" s="2">
        <f>'Moving Avg'!H237</f>
        <v>1.1722384999999995</v>
      </c>
      <c r="J237" s="5" t="str">
        <f>OBV!F237</f>
        <v>BULLISH</v>
      </c>
      <c r="K237" s="5" t="str">
        <f>OBV!G237</f>
        <v>WEAK</v>
      </c>
      <c r="L237" s="5" t="str">
        <f>OBV!H237</f>
        <v>BULLISH DIVERGENCE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50</v>
      </c>
      <c r="Q237" s="8">
        <f t="shared" si="34"/>
        <v>16.25</v>
      </c>
      <c r="R237" s="8">
        <f t="shared" si="35"/>
        <v>17.5</v>
      </c>
      <c r="S237" s="8">
        <f t="shared" si="36"/>
        <v>26.25</v>
      </c>
      <c r="T237" s="8">
        <f t="shared" si="37"/>
        <v>18.75</v>
      </c>
      <c r="U237" s="7">
        <f t="shared" si="38"/>
        <v>20</v>
      </c>
      <c r="V237" s="7">
        <f t="shared" si="39"/>
        <v>19.6875</v>
      </c>
    </row>
    <row r="238" spans="1:22" ht="13.5" x14ac:dyDescent="0.25">
      <c r="A238" s="3">
        <f>RSI!A238</f>
        <v>42654</v>
      </c>
      <c r="B238" s="2">
        <f>RSI!B238</f>
        <v>1.0119</v>
      </c>
      <c r="C238" s="2">
        <f>RSI!I238</f>
        <v>51.206047680499246</v>
      </c>
      <c r="D238" s="2">
        <f>MACD!E238</f>
        <v>3.1912093718683421E-2</v>
      </c>
      <c r="E238" s="2">
        <f>MACD!F238</f>
        <v>2.9595336198925171E-2</v>
      </c>
      <c r="F238" s="2">
        <f>'Moving Avg'!D238</f>
        <v>0.96389999999999998</v>
      </c>
      <c r="G238" s="2">
        <f>'Moving Avg'!F238</f>
        <v>1.0056100000000001</v>
      </c>
      <c r="H238" s="2">
        <f>'Moving Avg'!G238</f>
        <v>1.0378499999999997</v>
      </c>
      <c r="I238" s="2">
        <f>'Moving Avg'!H238</f>
        <v>1.1708339999999997</v>
      </c>
      <c r="J238" s="5" t="str">
        <f>OBV!F238</f>
        <v>BULLISH</v>
      </c>
      <c r="K238" s="5" t="str">
        <f>OBV!G238</f>
        <v>WEAK</v>
      </c>
      <c r="L238" s="5" t="str">
        <f>OBV!H238</f>
        <v>CONFIRMED BULLISH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67</v>
      </c>
      <c r="Q238" s="8">
        <f t="shared" si="34"/>
        <v>18.799999999999997</v>
      </c>
      <c r="R238" s="8">
        <f t="shared" si="35"/>
        <v>21.75</v>
      </c>
      <c r="S238" s="8">
        <f t="shared" si="36"/>
        <v>33.900000000000006</v>
      </c>
      <c r="T238" s="8">
        <f t="shared" si="37"/>
        <v>23</v>
      </c>
      <c r="U238" s="7">
        <f t="shared" si="38"/>
        <v>24.816666666666666</v>
      </c>
      <c r="V238" s="7">
        <f t="shared" si="39"/>
        <v>24.362500000000001</v>
      </c>
    </row>
    <row r="239" spans="1:22" ht="13.5" x14ac:dyDescent="0.25">
      <c r="A239" s="3">
        <f>RSI!A239</f>
        <v>42655</v>
      </c>
      <c r="B239" s="2">
        <f>RSI!B239</f>
        <v>1.0446</v>
      </c>
      <c r="C239" s="2">
        <f>RSI!I239</f>
        <v>57.091304010652699</v>
      </c>
      <c r="D239" s="2">
        <f>MACD!E239</f>
        <v>2.5546888357641073E-2</v>
      </c>
      <c r="E239" s="2">
        <f>MACD!F239</f>
        <v>2.8785646630668356E-2</v>
      </c>
      <c r="F239" s="2">
        <f>'Moving Avg'!D239</f>
        <v>0.97916000000000003</v>
      </c>
      <c r="G239" s="2">
        <f>'Moving Avg'!F239</f>
        <v>1.0054749999999999</v>
      </c>
      <c r="H239" s="2">
        <f>'Moving Avg'!G239</f>
        <v>1.0371959999999998</v>
      </c>
      <c r="I239" s="2">
        <f>'Moving Avg'!H239</f>
        <v>1.1697219999999997</v>
      </c>
      <c r="J239" s="5" t="str">
        <f>OBV!F239</f>
        <v>BULLISH</v>
      </c>
      <c r="K239" s="5" t="str">
        <f>OBV!G239</f>
        <v>WEAK</v>
      </c>
      <c r="L239" s="5" t="str">
        <f>OBV!H239</f>
        <v>CONFIRMED BULLISH</v>
      </c>
      <c r="M239" s="7">
        <f t="shared" si="30"/>
        <v>25</v>
      </c>
      <c r="N239" s="7">
        <f t="shared" si="31"/>
        <v>45</v>
      </c>
      <c r="O239" s="7">
        <f t="shared" si="32"/>
        <v>0</v>
      </c>
      <c r="P239" s="7">
        <f t="shared" si="33"/>
        <v>67</v>
      </c>
      <c r="Q239" s="8">
        <f t="shared" si="34"/>
        <v>34.549999999999997</v>
      </c>
      <c r="R239" s="8">
        <f t="shared" si="35"/>
        <v>30.75</v>
      </c>
      <c r="S239" s="8">
        <f t="shared" si="36"/>
        <v>40.650000000000006</v>
      </c>
      <c r="T239" s="8">
        <f t="shared" si="37"/>
        <v>34.25</v>
      </c>
      <c r="U239" s="7">
        <f t="shared" si="38"/>
        <v>35.31666666666667</v>
      </c>
      <c r="V239" s="7">
        <f t="shared" si="39"/>
        <v>35.049999999999997</v>
      </c>
    </row>
    <row r="240" spans="1:22" ht="13.5" x14ac:dyDescent="0.25">
      <c r="A240" s="3">
        <f>RSI!A240</f>
        <v>42656</v>
      </c>
      <c r="B240" s="2">
        <f>RSI!B240</f>
        <v>1.0583</v>
      </c>
      <c r="C240" s="2">
        <f>RSI!I240</f>
        <v>59.30587012471873</v>
      </c>
      <c r="D240" s="2">
        <f>MACD!E240</f>
        <v>1.681976862055512E-2</v>
      </c>
      <c r="E240" s="2">
        <f>MACD!F240</f>
        <v>2.6392471028645711E-2</v>
      </c>
      <c r="F240" s="2">
        <f>'Moving Avg'!D240</f>
        <v>1.00098</v>
      </c>
      <c r="G240" s="2">
        <f>'Moving Avg'!F240</f>
        <v>1.0065699999999997</v>
      </c>
      <c r="H240" s="2">
        <f>'Moving Avg'!G240</f>
        <v>1.0368159999999997</v>
      </c>
      <c r="I240" s="2">
        <f>'Moving Avg'!H240</f>
        <v>1.1684974999999997</v>
      </c>
      <c r="J240" s="5" t="str">
        <f>OBV!F240</f>
        <v>BULLISH</v>
      </c>
      <c r="K240" s="5" t="str">
        <f>OBV!G240</f>
        <v>WEAK</v>
      </c>
      <c r="L240" s="5" t="str">
        <f>OBV!H240</f>
        <v>CONFIRMED BULLISH</v>
      </c>
      <c r="M240" s="7">
        <f t="shared" si="30"/>
        <v>25</v>
      </c>
      <c r="N240" s="7">
        <f t="shared" si="31"/>
        <v>45</v>
      </c>
      <c r="O240" s="7">
        <f t="shared" si="32"/>
        <v>0</v>
      </c>
      <c r="P240" s="7">
        <f t="shared" si="33"/>
        <v>67</v>
      </c>
      <c r="Q240" s="8">
        <f t="shared" si="34"/>
        <v>34.549999999999997</v>
      </c>
      <c r="R240" s="8">
        <f t="shared" si="35"/>
        <v>30.75</v>
      </c>
      <c r="S240" s="8">
        <f t="shared" si="36"/>
        <v>40.650000000000006</v>
      </c>
      <c r="T240" s="8">
        <f t="shared" si="37"/>
        <v>34.25</v>
      </c>
      <c r="U240" s="7">
        <f t="shared" si="38"/>
        <v>35.31666666666667</v>
      </c>
      <c r="V240" s="7">
        <f t="shared" si="39"/>
        <v>35.049999999999997</v>
      </c>
    </row>
    <row r="241" spans="1:22" ht="13.5" x14ac:dyDescent="0.25">
      <c r="A241" s="3">
        <f>RSI!A241</f>
        <v>42657</v>
      </c>
      <c r="B241" s="2">
        <f>RSI!B241</f>
        <v>1.0583</v>
      </c>
      <c r="C241" s="2">
        <f>RSI!I241</f>
        <v>59.305870124718737</v>
      </c>
      <c r="D241" s="2">
        <f>MACD!E241</f>
        <v>4.5222273038005856E-3</v>
      </c>
      <c r="E241" s="2">
        <f>MACD!F241</f>
        <v>2.2018422283676689E-2</v>
      </c>
      <c r="F241" s="2">
        <f>'Moving Avg'!D241</f>
        <v>1.0260799999999999</v>
      </c>
      <c r="G241" s="2">
        <f>'Moving Avg'!F241</f>
        <v>1.0071199999999998</v>
      </c>
      <c r="H241" s="2">
        <f>'Moving Avg'!G241</f>
        <v>1.036762</v>
      </c>
      <c r="I241" s="2">
        <f>'Moving Avg'!H241</f>
        <v>1.1672729999999996</v>
      </c>
      <c r="J241" s="5" t="str">
        <f>OBV!F241</f>
        <v>BULLISH</v>
      </c>
      <c r="K241" s="5" t="str">
        <f>OBV!G241</f>
        <v>WEAK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67</v>
      </c>
      <c r="Q241" s="8">
        <f t="shared" si="34"/>
        <v>34.549999999999997</v>
      </c>
      <c r="R241" s="8">
        <f t="shared" si="35"/>
        <v>30.75</v>
      </c>
      <c r="S241" s="8">
        <f t="shared" si="36"/>
        <v>40.650000000000006</v>
      </c>
      <c r="T241" s="8">
        <f t="shared" si="37"/>
        <v>34.25</v>
      </c>
      <c r="U241" s="7">
        <f t="shared" si="38"/>
        <v>35.31666666666667</v>
      </c>
      <c r="V241" s="7">
        <f t="shared" si="39"/>
        <v>35.049999999999997</v>
      </c>
    </row>
    <row r="242" spans="1:22" ht="13.5" x14ac:dyDescent="0.25">
      <c r="A242" s="3">
        <f>RSI!A242</f>
        <v>42660</v>
      </c>
      <c r="B242" s="2">
        <f>RSI!B242</f>
        <v>1.0854999999999999</v>
      </c>
      <c r="C242" s="2">
        <f>RSI!I242</f>
        <v>63.6282704810951</v>
      </c>
      <c r="D242" s="2">
        <f>MACD!E242</f>
        <v>-8.1738204777457302E-3</v>
      </c>
      <c r="E242" s="2">
        <f>MACD!F242</f>
        <v>1.5979973731392205E-2</v>
      </c>
      <c r="F242" s="2">
        <f>'Moving Avg'!D242</f>
        <v>1.05172</v>
      </c>
      <c r="G242" s="2">
        <f>'Moving Avg'!F242</f>
        <v>1.0090299999999999</v>
      </c>
      <c r="H242" s="2">
        <f>'Moving Avg'!G242</f>
        <v>1.0366520000000001</v>
      </c>
      <c r="I242" s="2">
        <f>'Moving Avg'!H242</f>
        <v>1.1661844999999995</v>
      </c>
      <c r="J242" s="5" t="str">
        <f>OBV!F242</f>
        <v>BULLISH</v>
      </c>
      <c r="K242" s="5" t="str">
        <f>OBV!G242</f>
        <v>WEAK</v>
      </c>
      <c r="L242" s="5" t="str">
        <f>OBV!H242</f>
        <v>CONFIRMED BULLISH</v>
      </c>
      <c r="M242" s="7">
        <f t="shared" si="30"/>
        <v>25</v>
      </c>
      <c r="N242" s="7">
        <f t="shared" si="31"/>
        <v>100</v>
      </c>
      <c r="O242" s="7">
        <f t="shared" si="32"/>
        <v>0</v>
      </c>
      <c r="P242" s="7">
        <f t="shared" si="33"/>
        <v>67</v>
      </c>
      <c r="Q242" s="8">
        <f t="shared" si="34"/>
        <v>53.8</v>
      </c>
      <c r="R242" s="8">
        <f t="shared" si="35"/>
        <v>41.75</v>
      </c>
      <c r="S242" s="8">
        <f t="shared" si="36"/>
        <v>48.900000000000006</v>
      </c>
      <c r="T242" s="8">
        <f t="shared" si="37"/>
        <v>48</v>
      </c>
      <c r="U242" s="7">
        <f t="shared" si="38"/>
        <v>48.15</v>
      </c>
      <c r="V242" s="7">
        <f t="shared" si="39"/>
        <v>48.112499999999997</v>
      </c>
    </row>
    <row r="243" spans="1:22" ht="13.5" x14ac:dyDescent="0.25">
      <c r="A243" s="3">
        <f>RSI!A243</f>
        <v>42661</v>
      </c>
      <c r="B243" s="2">
        <f>RSI!B243</f>
        <v>1.0637000000000001</v>
      </c>
      <c r="C243" s="2">
        <f>RSI!I243</f>
        <v>58.284829388106118</v>
      </c>
      <c r="D243" s="2">
        <f>MACD!E243</f>
        <v>-2.1917745999153748E-2</v>
      </c>
      <c r="E243" s="2">
        <f>MACD!F243</f>
        <v>8.4004297852830149E-3</v>
      </c>
      <c r="F243" s="2">
        <f>'Moving Avg'!D243</f>
        <v>1.0620799999999999</v>
      </c>
      <c r="G243" s="2">
        <f>'Moving Avg'!F243</f>
        <v>1.0090299999999999</v>
      </c>
      <c r="H243" s="2">
        <f>'Moving Avg'!G243</f>
        <v>1.036106</v>
      </c>
      <c r="I243" s="2">
        <f>'Moving Avg'!H243</f>
        <v>1.1651554999999996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  <c r="M243" s="7">
        <f t="shared" si="30"/>
        <v>25</v>
      </c>
      <c r="N243" s="7">
        <f t="shared" si="31"/>
        <v>100</v>
      </c>
      <c r="O243" s="7">
        <f t="shared" si="32"/>
        <v>0</v>
      </c>
      <c r="P243" s="7">
        <f t="shared" si="33"/>
        <v>67</v>
      </c>
      <c r="Q243" s="8">
        <f t="shared" si="34"/>
        <v>53.8</v>
      </c>
      <c r="R243" s="8">
        <f t="shared" si="35"/>
        <v>41.75</v>
      </c>
      <c r="S243" s="8">
        <f t="shared" si="36"/>
        <v>48.900000000000006</v>
      </c>
      <c r="T243" s="8">
        <f t="shared" si="37"/>
        <v>48</v>
      </c>
      <c r="U243" s="7">
        <f t="shared" si="38"/>
        <v>48.15</v>
      </c>
      <c r="V243" s="7">
        <f t="shared" si="39"/>
        <v>48.112499999999997</v>
      </c>
    </row>
    <row r="244" spans="1:22" ht="13.5" x14ac:dyDescent="0.25">
      <c r="A244" s="3">
        <f>RSI!A244</f>
        <v>42662</v>
      </c>
      <c r="B244" s="2">
        <f>RSI!B244</f>
        <v>1.0583</v>
      </c>
      <c r="C244" s="2">
        <f>RSI!I244</f>
        <v>57.007724511270304</v>
      </c>
      <c r="D244" s="2">
        <f>MACD!E244</f>
        <v>-2.9618909914796321E-2</v>
      </c>
      <c r="E244" s="2">
        <f>MACD!F244</f>
        <v>7.9656184526714739E-4</v>
      </c>
      <c r="F244" s="2">
        <f>'Moving Avg'!D244</f>
        <v>1.0648199999999999</v>
      </c>
      <c r="G244" s="2">
        <f>'Moving Avg'!F244</f>
        <v>1.0087599999999999</v>
      </c>
      <c r="H244" s="2">
        <f>'Moving Avg'!G244</f>
        <v>1.035452</v>
      </c>
      <c r="I244" s="2">
        <f>'Moving Avg'!H244</f>
        <v>1.1637499999999996</v>
      </c>
      <c r="J244" s="5" t="str">
        <f>OBV!F244</f>
        <v>BULLISH</v>
      </c>
      <c r="K244" s="5" t="str">
        <f>OBV!G244</f>
        <v>WEAK</v>
      </c>
      <c r="L244" s="5" t="str">
        <f>OBV!H244</f>
        <v>CONFIRMED BULLISH</v>
      </c>
      <c r="M244" s="7">
        <f t="shared" si="30"/>
        <v>25</v>
      </c>
      <c r="N244" s="7">
        <f t="shared" si="31"/>
        <v>100</v>
      </c>
      <c r="O244" s="7">
        <f t="shared" si="32"/>
        <v>0</v>
      </c>
      <c r="P244" s="7">
        <f t="shared" si="33"/>
        <v>67</v>
      </c>
      <c r="Q244" s="8">
        <f t="shared" si="34"/>
        <v>53.8</v>
      </c>
      <c r="R244" s="8">
        <f t="shared" si="35"/>
        <v>41.75</v>
      </c>
      <c r="S244" s="8">
        <f t="shared" si="36"/>
        <v>48.900000000000006</v>
      </c>
      <c r="T244" s="8">
        <f t="shared" si="37"/>
        <v>48</v>
      </c>
      <c r="U244" s="7">
        <f t="shared" si="38"/>
        <v>48.15</v>
      </c>
      <c r="V244" s="7">
        <f t="shared" si="39"/>
        <v>48.112499999999997</v>
      </c>
    </row>
    <row r="245" spans="1:22" ht="13.5" x14ac:dyDescent="0.25">
      <c r="A245" s="3">
        <f>RSI!A245</f>
        <v>42663</v>
      </c>
      <c r="B245" s="2">
        <f>RSI!B245</f>
        <v>1.0501</v>
      </c>
      <c r="C245" s="2">
        <f>RSI!I245</f>
        <v>55.03566494926757</v>
      </c>
      <c r="D245" s="2">
        <f>MACD!E245</f>
        <v>-3.8671743069048858E-2</v>
      </c>
      <c r="E245" s="2">
        <f>MACD!F245</f>
        <v>-7.0970991375960543E-3</v>
      </c>
      <c r="F245" s="2">
        <f>'Moving Avg'!D245</f>
        <v>1.0631799999999998</v>
      </c>
      <c r="G245" s="2">
        <f>'Moving Avg'!F245</f>
        <v>1.0080799999999999</v>
      </c>
      <c r="H245" s="2">
        <f>'Moving Avg'!G245</f>
        <v>1.0346340000000003</v>
      </c>
      <c r="I245" s="2">
        <f>'Moving Avg'!H245</f>
        <v>1.1619029999999997</v>
      </c>
      <c r="J245" s="5" t="str">
        <f>OBV!F245</f>
        <v>BEARISH</v>
      </c>
      <c r="K245" s="5" t="str">
        <f>OBV!G245</f>
        <v>WEAK</v>
      </c>
      <c r="L245" s="5" t="str">
        <f>OBV!H245</f>
        <v>CONFIRMED BEARISH</v>
      </c>
      <c r="M245" s="7">
        <f t="shared" si="30"/>
        <v>25</v>
      </c>
      <c r="N245" s="7">
        <f t="shared" si="31"/>
        <v>100</v>
      </c>
      <c r="O245" s="7">
        <f t="shared" si="32"/>
        <v>0</v>
      </c>
      <c r="P245" s="7">
        <f t="shared" si="33"/>
        <v>0</v>
      </c>
      <c r="Q245" s="8">
        <f t="shared" si="34"/>
        <v>43.75</v>
      </c>
      <c r="R245" s="8">
        <f t="shared" si="35"/>
        <v>25</v>
      </c>
      <c r="S245" s="8">
        <f t="shared" si="36"/>
        <v>18.75</v>
      </c>
      <c r="T245" s="8">
        <f t="shared" si="37"/>
        <v>31.25</v>
      </c>
      <c r="U245" s="7">
        <f t="shared" si="38"/>
        <v>29.166666666666668</v>
      </c>
      <c r="V245" s="7">
        <f t="shared" si="39"/>
        <v>29.6875</v>
      </c>
    </row>
    <row r="246" spans="1:22" ht="13.5" x14ac:dyDescent="0.25">
      <c r="A246" s="3">
        <f>RSI!A246</f>
        <v>42664</v>
      </c>
      <c r="B246" s="2">
        <f>RSI!B246</f>
        <v>1.0309999999999999</v>
      </c>
      <c r="C246" s="2">
        <f>RSI!I246</f>
        <v>50.641307042764211</v>
      </c>
      <c r="D246" s="2">
        <f>MACD!E246</f>
        <v>-4.7581834650653354E-2</v>
      </c>
      <c r="E246" s="2">
        <f>MACD!F246</f>
        <v>-1.5194046240207516E-2</v>
      </c>
      <c r="F246" s="2">
        <f>'Moving Avg'!D246</f>
        <v>1.05772</v>
      </c>
      <c r="G246" s="2">
        <f>'Moving Avg'!F246</f>
        <v>1.0087649999999999</v>
      </c>
      <c r="H246" s="2">
        <f>'Moving Avg'!G246</f>
        <v>1.0340880000000001</v>
      </c>
      <c r="I246" s="2">
        <f>'Moving Avg'!H246</f>
        <v>1.1595464999999998</v>
      </c>
      <c r="J246" s="5" t="str">
        <f>OBV!F246</f>
        <v>BEARISH</v>
      </c>
      <c r="K246" s="5" t="str">
        <f>OBV!G246</f>
        <v>WEAK</v>
      </c>
      <c r="L246" s="5" t="str">
        <f>OBV!H246</f>
        <v>CONFIRMED BEARISH</v>
      </c>
      <c r="M246" s="7">
        <f t="shared" si="30"/>
        <v>25</v>
      </c>
      <c r="N246" s="7">
        <f t="shared" si="31"/>
        <v>100</v>
      </c>
      <c r="O246" s="7">
        <f t="shared" si="32"/>
        <v>0</v>
      </c>
      <c r="P246" s="7">
        <f t="shared" si="33"/>
        <v>0</v>
      </c>
      <c r="Q246" s="8">
        <f t="shared" si="34"/>
        <v>43.75</v>
      </c>
      <c r="R246" s="8">
        <f t="shared" si="35"/>
        <v>25</v>
      </c>
      <c r="S246" s="8">
        <f t="shared" si="36"/>
        <v>18.75</v>
      </c>
      <c r="T246" s="8">
        <f t="shared" si="37"/>
        <v>31.25</v>
      </c>
      <c r="U246" s="7">
        <f t="shared" si="38"/>
        <v>29.166666666666668</v>
      </c>
      <c r="V246" s="7">
        <f t="shared" si="39"/>
        <v>29.6875</v>
      </c>
    </row>
    <row r="247" spans="1:22" ht="13.5" x14ac:dyDescent="0.25">
      <c r="A247" s="3">
        <f>RSI!A247</f>
        <v>42667</v>
      </c>
      <c r="B247" s="2">
        <f>RSI!B247</f>
        <v>1.0364</v>
      </c>
      <c r="C247" s="2">
        <f>RSI!I247</f>
        <v>51.812769171703977</v>
      </c>
      <c r="D247" s="2">
        <f>MACD!E247</f>
        <v>-5.177029005332745E-2</v>
      </c>
      <c r="E247" s="2">
        <f>MACD!F247</f>
        <v>-2.2509295002831504E-2</v>
      </c>
      <c r="F247" s="2">
        <f>'Moving Avg'!D247</f>
        <v>1.0478999999999998</v>
      </c>
      <c r="G247" s="2">
        <f>'Moving Avg'!F247</f>
        <v>1.01108</v>
      </c>
      <c r="H247" s="2">
        <f>'Moving Avg'!G247</f>
        <v>1.0340320000000003</v>
      </c>
      <c r="I247" s="2">
        <f>'Moving Avg'!H247</f>
        <v>1.1572169999999997</v>
      </c>
      <c r="J247" s="5" t="str">
        <f>OBV!F247</f>
        <v>BEARISH</v>
      </c>
      <c r="K247" s="5" t="str">
        <f>OBV!G247</f>
        <v>WEAK</v>
      </c>
      <c r="L247" s="5" t="str">
        <f>OBV!H247</f>
        <v>CONFIRMED BEARISH</v>
      </c>
      <c r="M247" s="7">
        <f t="shared" si="30"/>
        <v>25</v>
      </c>
      <c r="N247" s="7">
        <f t="shared" si="31"/>
        <v>100</v>
      </c>
      <c r="O247" s="7">
        <f t="shared" si="32"/>
        <v>0</v>
      </c>
      <c r="P247" s="7">
        <f t="shared" si="33"/>
        <v>0</v>
      </c>
      <c r="Q247" s="8">
        <f t="shared" si="34"/>
        <v>43.75</v>
      </c>
      <c r="R247" s="8">
        <f t="shared" si="35"/>
        <v>25</v>
      </c>
      <c r="S247" s="8">
        <f t="shared" si="36"/>
        <v>18.75</v>
      </c>
      <c r="T247" s="8">
        <f t="shared" si="37"/>
        <v>31.25</v>
      </c>
      <c r="U247" s="7">
        <f t="shared" si="38"/>
        <v>29.166666666666668</v>
      </c>
      <c r="V247" s="7">
        <f t="shared" si="39"/>
        <v>29.6875</v>
      </c>
    </row>
    <row r="248" spans="1:22" ht="13.5" x14ac:dyDescent="0.25">
      <c r="A248" s="3">
        <f>RSI!A248</f>
        <v>42668</v>
      </c>
      <c r="B248" s="2">
        <f>RSI!B248</f>
        <v>1.0364</v>
      </c>
      <c r="C248" s="2">
        <f>RSI!I248</f>
        <v>51.812769171703984</v>
      </c>
      <c r="D248" s="2">
        <f>MACD!E248</f>
        <v>-4.696329311749281E-2</v>
      </c>
      <c r="E248" s="2">
        <f>MACD!F248</f>
        <v>-2.7400094625763767E-2</v>
      </c>
      <c r="F248" s="2">
        <f>'Moving Avg'!D248</f>
        <v>1.0424400000000003</v>
      </c>
      <c r="G248" s="2">
        <f>'Moving Avg'!F248</f>
        <v>1.0121699999999998</v>
      </c>
      <c r="H248" s="2">
        <f>'Moving Avg'!G248</f>
        <v>1.0339220000000002</v>
      </c>
      <c r="I248" s="2">
        <f>'Moving Avg'!H248</f>
        <v>1.1546939999999999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  <c r="M248" s="7">
        <f t="shared" si="30"/>
        <v>25</v>
      </c>
      <c r="N248" s="7">
        <f t="shared" si="31"/>
        <v>45</v>
      </c>
      <c r="O248" s="7">
        <f t="shared" si="32"/>
        <v>0</v>
      </c>
      <c r="P248" s="7">
        <f t="shared" si="33"/>
        <v>0</v>
      </c>
      <c r="Q248" s="8">
        <f t="shared" si="34"/>
        <v>24.5</v>
      </c>
      <c r="R248" s="8">
        <f t="shared" si="35"/>
        <v>14</v>
      </c>
      <c r="S248" s="8">
        <f t="shared" si="36"/>
        <v>10.5</v>
      </c>
      <c r="T248" s="8">
        <f t="shared" si="37"/>
        <v>17.5</v>
      </c>
      <c r="U248" s="7">
        <f t="shared" si="38"/>
        <v>16.333333333333332</v>
      </c>
      <c r="V248" s="7">
        <f t="shared" si="39"/>
        <v>16.625</v>
      </c>
    </row>
    <row r="249" spans="1:22" ht="13.5" x14ac:dyDescent="0.25">
      <c r="A249" s="3">
        <f>RSI!A249</f>
        <v>42669</v>
      </c>
      <c r="B249" s="2">
        <f>RSI!B249</f>
        <v>1.0364</v>
      </c>
      <c r="C249" s="2">
        <f>RSI!I249</f>
        <v>51.812769171703984</v>
      </c>
      <c r="D249" s="2">
        <f>MACD!E249</f>
        <v>-3.7910366251896033E-2</v>
      </c>
      <c r="E249" s="2">
        <f>MACD!F249</f>
        <v>-2.9502148950990223E-2</v>
      </c>
      <c r="F249" s="2">
        <f>'Moving Avg'!D249</f>
        <v>1.0380600000000002</v>
      </c>
      <c r="G249" s="2">
        <f>'Moving Avg'!F249</f>
        <v>1.01326</v>
      </c>
      <c r="H249" s="2">
        <f>'Moving Avg'!G249</f>
        <v>1.033976</v>
      </c>
      <c r="I249" s="2">
        <f>'Moving Avg'!H249</f>
        <v>1.1521709999999998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  <c r="M249" s="7">
        <f t="shared" si="30"/>
        <v>25</v>
      </c>
      <c r="N249" s="7">
        <f t="shared" si="31"/>
        <v>45</v>
      </c>
      <c r="O249" s="7">
        <f t="shared" si="32"/>
        <v>0</v>
      </c>
      <c r="P249" s="7">
        <f t="shared" si="33"/>
        <v>33</v>
      </c>
      <c r="Q249" s="8">
        <f t="shared" si="34"/>
        <v>29.45</v>
      </c>
      <c r="R249" s="8">
        <f t="shared" si="35"/>
        <v>22.25</v>
      </c>
      <c r="S249" s="8">
        <f t="shared" si="36"/>
        <v>25.35</v>
      </c>
      <c r="T249" s="8">
        <f t="shared" si="37"/>
        <v>25.75</v>
      </c>
      <c r="U249" s="7">
        <f t="shared" si="38"/>
        <v>25.683333333333337</v>
      </c>
      <c r="V249" s="7">
        <f t="shared" si="39"/>
        <v>25.700000000000003</v>
      </c>
    </row>
    <row r="250" spans="1:22" ht="13.5" x14ac:dyDescent="0.25">
      <c r="A250" s="3">
        <f>RSI!A250</f>
        <v>42670</v>
      </c>
      <c r="B250" s="2">
        <f>RSI!B250</f>
        <v>1.0145999999999999</v>
      </c>
      <c r="C250" s="2">
        <f>RSI!I250</f>
        <v>46.275080122512279</v>
      </c>
      <c r="D250" s="2">
        <f>MACD!E250</f>
        <v>-2.6569635901335653E-2</v>
      </c>
      <c r="E250" s="2">
        <f>MACD!F250</f>
        <v>-2.8915646341059309E-2</v>
      </c>
      <c r="F250" s="2">
        <f>'Moving Avg'!D250</f>
        <v>1.0309599999999999</v>
      </c>
      <c r="G250" s="2">
        <f>'Moving Avg'!F250</f>
        <v>1.0139400000000001</v>
      </c>
      <c r="H250" s="2">
        <f>'Moving Avg'!G250</f>
        <v>1.0331020000000004</v>
      </c>
      <c r="I250" s="2">
        <f>'Moving Avg'!H250</f>
        <v>1.1495259999999998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  <c r="M250" s="7">
        <f t="shared" si="30"/>
        <v>25</v>
      </c>
      <c r="N250" s="7">
        <f t="shared" si="31"/>
        <v>0</v>
      </c>
      <c r="O250" s="7">
        <f t="shared" si="32"/>
        <v>0</v>
      </c>
      <c r="P250" s="7">
        <f t="shared" si="33"/>
        <v>33</v>
      </c>
      <c r="Q250" s="8">
        <f t="shared" si="34"/>
        <v>13.7</v>
      </c>
      <c r="R250" s="8">
        <f t="shared" si="35"/>
        <v>13.25</v>
      </c>
      <c r="S250" s="8">
        <f t="shared" si="36"/>
        <v>18.600000000000001</v>
      </c>
      <c r="T250" s="8">
        <f t="shared" si="37"/>
        <v>14.5</v>
      </c>
      <c r="U250" s="7">
        <f t="shared" si="38"/>
        <v>15.183333333333332</v>
      </c>
      <c r="V250" s="7">
        <f t="shared" si="39"/>
        <v>15.012499999999999</v>
      </c>
    </row>
    <row r="251" spans="1:22" ht="13.5" x14ac:dyDescent="0.25">
      <c r="A251" s="3">
        <f>RSI!A251</f>
        <v>42671</v>
      </c>
      <c r="B251" s="2">
        <f>RSI!B251</f>
        <v>1.0419</v>
      </c>
      <c r="C251" s="2">
        <f>RSI!I251</f>
        <v>53.043377743020173</v>
      </c>
      <c r="D251" s="2">
        <f>MACD!E251</f>
        <v>-1.8905876955439771E-2</v>
      </c>
      <c r="E251" s="2">
        <f>MACD!F251</f>
        <v>-2.6913692463935403E-2</v>
      </c>
      <c r="F251" s="2">
        <f>'Moving Avg'!D251</f>
        <v>1.0331399999999999</v>
      </c>
      <c r="G251" s="2">
        <f>'Moving Avg'!F251</f>
        <v>1.017485</v>
      </c>
      <c r="H251" s="2">
        <f>'Moving Avg'!G251</f>
        <v>1.0327740000000003</v>
      </c>
      <c r="I251" s="2">
        <f>'Moving Avg'!H251</f>
        <v>1.1468494999999999</v>
      </c>
      <c r="J251" s="5" t="str">
        <f>OBV!F251</f>
        <v>BEARISH</v>
      </c>
      <c r="K251" s="5" t="str">
        <f>OBV!G251</f>
        <v>NEUTRAL</v>
      </c>
      <c r="L251" s="5" t="str">
        <f>OBV!H251</f>
        <v>BEARISH DIVERGENCE</v>
      </c>
      <c r="M251" s="7">
        <f t="shared" si="30"/>
        <v>25</v>
      </c>
      <c r="N251" s="7">
        <f t="shared" si="31"/>
        <v>0</v>
      </c>
      <c r="O251" s="7">
        <f t="shared" si="32"/>
        <v>0</v>
      </c>
      <c r="P251" s="7">
        <f t="shared" si="33"/>
        <v>16.5</v>
      </c>
      <c r="Q251" s="8">
        <f t="shared" si="34"/>
        <v>11.225</v>
      </c>
      <c r="R251" s="8">
        <f t="shared" si="35"/>
        <v>9.125</v>
      </c>
      <c r="S251" s="8">
        <f t="shared" si="36"/>
        <v>11.175000000000001</v>
      </c>
      <c r="T251" s="8">
        <f t="shared" si="37"/>
        <v>10.375</v>
      </c>
      <c r="U251" s="7">
        <f t="shared" si="38"/>
        <v>10.508333333333335</v>
      </c>
      <c r="V251" s="7">
        <f t="shared" si="39"/>
        <v>10.475000000000001</v>
      </c>
    </row>
    <row r="252" spans="1:22" ht="13.5" x14ac:dyDescent="0.25">
      <c r="A252" s="3">
        <f>RSI!A252</f>
        <v>42674</v>
      </c>
      <c r="B252" s="2">
        <f>RSI!B252</f>
        <v>1.0419</v>
      </c>
      <c r="C252" s="2">
        <f>RSI!I252</f>
        <v>53.043377743020187</v>
      </c>
      <c r="D252" s="2">
        <f>MACD!E252</f>
        <v>-8.3145458501887592E-3</v>
      </c>
      <c r="E252" s="2">
        <f>MACD!F252</f>
        <v>-2.3193863141186075E-2</v>
      </c>
      <c r="F252" s="2">
        <f>'Moving Avg'!D252</f>
        <v>1.03424</v>
      </c>
      <c r="G252" s="2">
        <f>'Moving Avg'!F252</f>
        <v>1.0210300000000001</v>
      </c>
      <c r="H252" s="2">
        <f>'Moving Avg'!G252</f>
        <v>1.0319560000000001</v>
      </c>
      <c r="I252" s="2">
        <f>'Moving Avg'!H252</f>
        <v>1.1441729999999999</v>
      </c>
      <c r="J252" s="5" t="str">
        <f>OBV!F252</f>
        <v>BEARISH</v>
      </c>
      <c r="K252" s="5" t="str">
        <f>OBV!G252</f>
        <v>STRONG</v>
      </c>
      <c r="L252" s="5" t="str">
        <f>OBV!H252</f>
        <v>BEARISH DIVERGENCE</v>
      </c>
      <c r="M252" s="7">
        <f t="shared" si="30"/>
        <v>25</v>
      </c>
      <c r="N252" s="7">
        <f t="shared" si="31"/>
        <v>0</v>
      </c>
      <c r="O252" s="7">
        <f t="shared" si="32"/>
        <v>0</v>
      </c>
      <c r="P252" s="7">
        <f t="shared" si="33"/>
        <v>33</v>
      </c>
      <c r="Q252" s="8">
        <f t="shared" si="34"/>
        <v>13.7</v>
      </c>
      <c r="R252" s="8">
        <f t="shared" si="35"/>
        <v>13.25</v>
      </c>
      <c r="S252" s="8">
        <f t="shared" si="36"/>
        <v>18.600000000000001</v>
      </c>
      <c r="T252" s="8">
        <f t="shared" si="37"/>
        <v>14.5</v>
      </c>
      <c r="U252" s="7">
        <f t="shared" si="38"/>
        <v>15.183333333333332</v>
      </c>
      <c r="V252" s="7">
        <f t="shared" si="39"/>
        <v>15.012499999999999</v>
      </c>
    </row>
    <row r="253" spans="1:22" ht="13.5" x14ac:dyDescent="0.25">
      <c r="A253" s="3">
        <f>RSI!A253</f>
        <v>42675</v>
      </c>
      <c r="B253" s="2">
        <f>RSI!B253</f>
        <v>1.0419</v>
      </c>
      <c r="C253" s="2">
        <f>RSI!I253</f>
        <v>53.043377743020173</v>
      </c>
      <c r="D253" s="2">
        <f>MACD!E253</f>
        <v>-2.7787218121693158E-3</v>
      </c>
      <c r="E253" s="2">
        <f>MACD!F253</f>
        <v>-1.9110834875382725E-2</v>
      </c>
      <c r="F253" s="2">
        <f>'Moving Avg'!D253</f>
        <v>1.0353400000000001</v>
      </c>
      <c r="G253" s="2">
        <f>'Moving Avg'!F253</f>
        <v>1.0259399999999999</v>
      </c>
      <c r="H253" s="2">
        <f>'Moving Avg'!G253</f>
        <v>1.0309740000000003</v>
      </c>
      <c r="I253" s="2">
        <f>'Moving Avg'!H253</f>
        <v>1.1416514999999998</v>
      </c>
      <c r="J253" s="5" t="str">
        <f>OBV!F253</f>
        <v>BEARISH</v>
      </c>
      <c r="K253" s="5" t="str">
        <f>OBV!G253</f>
        <v>STRONG</v>
      </c>
      <c r="L253" s="5" t="str">
        <f>OBV!H253</f>
        <v>BEARISH DIVERGENCE</v>
      </c>
      <c r="M253" s="7">
        <f t="shared" si="30"/>
        <v>25</v>
      </c>
      <c r="N253" s="7">
        <f t="shared" si="31"/>
        <v>0</v>
      </c>
      <c r="O253" s="7">
        <f t="shared" si="32"/>
        <v>0</v>
      </c>
      <c r="P253" s="7">
        <f t="shared" si="33"/>
        <v>33</v>
      </c>
      <c r="Q253" s="8">
        <f t="shared" si="34"/>
        <v>13.7</v>
      </c>
      <c r="R253" s="8">
        <f t="shared" si="35"/>
        <v>13.25</v>
      </c>
      <c r="S253" s="8">
        <f t="shared" si="36"/>
        <v>18.600000000000001</v>
      </c>
      <c r="T253" s="8">
        <f t="shared" si="37"/>
        <v>14.5</v>
      </c>
      <c r="U253" s="7">
        <f t="shared" si="38"/>
        <v>15.183333333333332</v>
      </c>
      <c r="V253" s="7">
        <f t="shared" si="39"/>
        <v>15.012499999999999</v>
      </c>
    </row>
    <row r="254" spans="1:22" ht="13.5" x14ac:dyDescent="0.25">
      <c r="A254" s="3">
        <f>RSI!A254</f>
        <v>42676</v>
      </c>
      <c r="B254" s="2">
        <f>RSI!B254</f>
        <v>1.0419</v>
      </c>
      <c r="C254" s="2">
        <f>RSI!I254</f>
        <v>53.043377743020187</v>
      </c>
      <c r="D254" s="2">
        <f>MACD!E254</f>
        <v>1.0077924263036664E-3</v>
      </c>
      <c r="E254" s="2">
        <f>MACD!F254</f>
        <v>-1.5087109415045447E-2</v>
      </c>
      <c r="F254" s="2">
        <f>'Moving Avg'!D254</f>
        <v>1.03644</v>
      </c>
      <c r="G254" s="2">
        <f>'Moving Avg'!F254</f>
        <v>1.02962</v>
      </c>
      <c r="H254" s="2">
        <f>'Moving Avg'!G254</f>
        <v>1.029992</v>
      </c>
      <c r="I254" s="2">
        <f>'Moving Avg'!H254</f>
        <v>1.1391039999999999</v>
      </c>
      <c r="J254" s="5" t="str">
        <f>OBV!F254</f>
        <v>BEARISH</v>
      </c>
      <c r="K254" s="5" t="str">
        <f>OBV!G254</f>
        <v>STRONG</v>
      </c>
      <c r="L254" s="5" t="str">
        <f>OBV!H254</f>
        <v>BEARISH DIVERGENCE</v>
      </c>
      <c r="M254" s="7">
        <f t="shared" si="30"/>
        <v>25</v>
      </c>
      <c r="N254" s="7">
        <f t="shared" si="31"/>
        <v>0</v>
      </c>
      <c r="O254" s="7">
        <f t="shared" si="32"/>
        <v>0</v>
      </c>
      <c r="P254" s="7">
        <f t="shared" si="33"/>
        <v>33</v>
      </c>
      <c r="Q254" s="8">
        <f t="shared" si="34"/>
        <v>13.7</v>
      </c>
      <c r="R254" s="8">
        <f t="shared" si="35"/>
        <v>13.25</v>
      </c>
      <c r="S254" s="8">
        <f t="shared" si="36"/>
        <v>18.600000000000001</v>
      </c>
      <c r="T254" s="8">
        <f t="shared" si="37"/>
        <v>14.5</v>
      </c>
      <c r="U254" s="7">
        <f t="shared" si="38"/>
        <v>15.183333333333332</v>
      </c>
      <c r="V254" s="7">
        <f t="shared" si="39"/>
        <v>15.012499999999999</v>
      </c>
    </row>
    <row r="255" spans="1:22" ht="13.5" x14ac:dyDescent="0.25">
      <c r="A255" s="3">
        <f>RSI!A255</f>
        <v>42677</v>
      </c>
      <c r="B255" s="2">
        <f>RSI!B255</f>
        <v>1.0419</v>
      </c>
      <c r="C255" s="2">
        <f>RSI!I255</f>
        <v>53.043377743020187</v>
      </c>
      <c r="D255" s="2">
        <f>MACD!E255</f>
        <v>2.8883059473145956E-3</v>
      </c>
      <c r="E255" s="2">
        <f>MACD!F255</f>
        <v>-1.1492026342573439E-2</v>
      </c>
      <c r="F255" s="2">
        <f>'Moving Avg'!D255</f>
        <v>1.0419</v>
      </c>
      <c r="G255" s="2">
        <f>'Moving Avg'!F255</f>
        <v>1.0342549999999999</v>
      </c>
      <c r="H255" s="2">
        <f>'Moving Avg'!G255</f>
        <v>1.0299920000000002</v>
      </c>
      <c r="I255" s="2">
        <f>'Moving Avg'!H255</f>
        <v>1.1365954999999999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25</v>
      </c>
      <c r="N255" s="7">
        <f t="shared" si="31"/>
        <v>0</v>
      </c>
      <c r="O255" s="7">
        <f t="shared" si="32"/>
        <v>0</v>
      </c>
      <c r="P255" s="7">
        <f t="shared" si="33"/>
        <v>67</v>
      </c>
      <c r="Q255" s="8">
        <f t="shared" si="34"/>
        <v>18.799999999999997</v>
      </c>
      <c r="R255" s="8">
        <f t="shared" si="35"/>
        <v>21.75</v>
      </c>
      <c r="S255" s="8">
        <f t="shared" si="36"/>
        <v>33.900000000000006</v>
      </c>
      <c r="T255" s="8">
        <f t="shared" si="37"/>
        <v>23</v>
      </c>
      <c r="U255" s="7">
        <f t="shared" si="38"/>
        <v>24.816666666666666</v>
      </c>
      <c r="V255" s="7">
        <f t="shared" si="39"/>
        <v>24.362500000000001</v>
      </c>
    </row>
    <row r="256" spans="1:22" ht="13.5" x14ac:dyDescent="0.25">
      <c r="A256" s="3">
        <f>RSI!A256</f>
        <v>42678</v>
      </c>
      <c r="B256" s="2">
        <f>RSI!B256</f>
        <v>1.0419</v>
      </c>
      <c r="C256" s="2">
        <f>RSI!I256</f>
        <v>53.043377743020187</v>
      </c>
      <c r="D256" s="2">
        <f>MACD!E256</f>
        <v>1.4837133390204205E-3</v>
      </c>
      <c r="E256" s="2">
        <f>MACD!F256</f>
        <v>-8.8968784062546675E-3</v>
      </c>
      <c r="F256" s="2">
        <f>'Moving Avg'!D256</f>
        <v>1.0419</v>
      </c>
      <c r="G256" s="2">
        <f>'Moving Avg'!F256</f>
        <v>1.0397099999999999</v>
      </c>
      <c r="H256" s="2">
        <f>'Moving Avg'!G256</f>
        <v>1.0302100000000001</v>
      </c>
      <c r="I256" s="2">
        <f>'Moving Avg'!H256</f>
        <v>1.1341124999999999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  <c r="M256" s="7">
        <f t="shared" si="30"/>
        <v>25</v>
      </c>
      <c r="N256" s="7">
        <f t="shared" si="31"/>
        <v>0</v>
      </c>
      <c r="O256" s="7">
        <f t="shared" si="32"/>
        <v>0</v>
      </c>
      <c r="P256" s="7">
        <f t="shared" si="33"/>
        <v>33</v>
      </c>
      <c r="Q256" s="8">
        <f t="shared" si="34"/>
        <v>13.7</v>
      </c>
      <c r="R256" s="8">
        <f t="shared" si="35"/>
        <v>13.25</v>
      </c>
      <c r="S256" s="8">
        <f t="shared" si="36"/>
        <v>18.600000000000001</v>
      </c>
      <c r="T256" s="8">
        <f t="shared" si="37"/>
        <v>14.5</v>
      </c>
      <c r="U256" s="7">
        <f t="shared" si="38"/>
        <v>15.183333333333332</v>
      </c>
      <c r="V256" s="7">
        <f t="shared" si="39"/>
        <v>15.012499999999999</v>
      </c>
    </row>
    <row r="257" spans="1:22" ht="13.5" x14ac:dyDescent="0.25">
      <c r="A257" s="3">
        <f>RSI!A257</f>
        <v>42681</v>
      </c>
      <c r="B257" s="2">
        <f>RSI!B257</f>
        <v>1.0419</v>
      </c>
      <c r="C257" s="2">
        <f>RSI!I257</f>
        <v>53.043377743020187</v>
      </c>
      <c r="D257" s="2">
        <f>MACD!E257</f>
        <v>1.072893337205727E-3</v>
      </c>
      <c r="E257" s="2">
        <f>MACD!F257</f>
        <v>-6.9029240575625888E-3</v>
      </c>
      <c r="F257" s="2">
        <f>'Moving Avg'!D257</f>
        <v>1.0419</v>
      </c>
      <c r="G257" s="2">
        <f>'Moving Avg'!F257</f>
        <v>1.0439399999999999</v>
      </c>
      <c r="H257" s="2">
        <f>'Moving Avg'!G257</f>
        <v>1.0304280000000001</v>
      </c>
      <c r="I257" s="2">
        <f>'Moving Avg'!H257</f>
        <v>1.1316294999999998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  <c r="M257" s="7">
        <f t="shared" si="30"/>
        <v>25</v>
      </c>
      <c r="N257" s="7">
        <f t="shared" si="31"/>
        <v>0</v>
      </c>
      <c r="O257" s="7">
        <f t="shared" si="32"/>
        <v>0</v>
      </c>
      <c r="P257" s="7">
        <f t="shared" si="33"/>
        <v>33</v>
      </c>
      <c r="Q257" s="8">
        <f t="shared" si="34"/>
        <v>13.7</v>
      </c>
      <c r="R257" s="8">
        <f t="shared" si="35"/>
        <v>13.25</v>
      </c>
      <c r="S257" s="8">
        <f t="shared" si="36"/>
        <v>18.600000000000001</v>
      </c>
      <c r="T257" s="8">
        <f t="shared" si="37"/>
        <v>14.5</v>
      </c>
      <c r="U257" s="7">
        <f t="shared" si="38"/>
        <v>15.183333333333332</v>
      </c>
      <c r="V257" s="7">
        <f t="shared" si="39"/>
        <v>15.012499999999999</v>
      </c>
    </row>
    <row r="258" spans="1:22" ht="13.5" x14ac:dyDescent="0.25">
      <c r="A258" s="3">
        <f>RSI!A258</f>
        <v>42682</v>
      </c>
      <c r="B258" s="2">
        <f>RSI!B258</f>
        <v>1.0637000000000001</v>
      </c>
      <c r="C258" s="2">
        <f>RSI!I258</f>
        <v>59.831851122245119</v>
      </c>
      <c r="D258" s="2">
        <f>MACD!E258</f>
        <v>-9.3869376777400149E-4</v>
      </c>
      <c r="E258" s="2">
        <f>MACD!F258</f>
        <v>-5.7100779996048711E-3</v>
      </c>
      <c r="F258" s="2">
        <f>'Moving Avg'!D258</f>
        <v>1.04626</v>
      </c>
      <c r="G258" s="2">
        <f>'Moving Avg'!F258</f>
        <v>1.0465299999999997</v>
      </c>
      <c r="H258" s="2">
        <f>'Moving Avg'!G258</f>
        <v>1.0314639999999999</v>
      </c>
      <c r="I258" s="2">
        <f>'Moving Avg'!H258</f>
        <v>1.1293204999999999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67</v>
      </c>
      <c r="Q258" s="8">
        <f t="shared" si="34"/>
        <v>18.799999999999997</v>
      </c>
      <c r="R258" s="8">
        <f t="shared" si="35"/>
        <v>21.75</v>
      </c>
      <c r="S258" s="8">
        <f t="shared" si="36"/>
        <v>33.900000000000006</v>
      </c>
      <c r="T258" s="8">
        <f t="shared" si="37"/>
        <v>23</v>
      </c>
      <c r="U258" s="7">
        <f t="shared" si="38"/>
        <v>24.816666666666666</v>
      </c>
      <c r="V258" s="7">
        <f t="shared" si="39"/>
        <v>24.362500000000001</v>
      </c>
    </row>
    <row r="259" spans="1:22" ht="13.5" x14ac:dyDescent="0.25">
      <c r="A259" s="3">
        <f>RSI!A259</f>
        <v>42683</v>
      </c>
      <c r="B259" s="2">
        <f>RSI!B259</f>
        <v>1.0337000000000001</v>
      </c>
      <c r="C259" s="2">
        <f>RSI!I259</f>
        <v>49.274660660297428</v>
      </c>
      <c r="D259" s="2">
        <f>MACD!E259</f>
        <v>-5.9291507489178663E-4</v>
      </c>
      <c r="E259" s="2">
        <f>MACD!F259</f>
        <v>-4.6866454146622548E-3</v>
      </c>
      <c r="F259" s="2">
        <f>'Moving Avg'!D259</f>
        <v>1.0446200000000001</v>
      </c>
      <c r="G259" s="2">
        <f>'Moving Avg'!F259</f>
        <v>1.0459849999999999</v>
      </c>
      <c r="H259" s="2">
        <f>'Moving Avg'!G259</f>
        <v>1.031682</v>
      </c>
      <c r="I259" s="2">
        <f>'Moving Avg'!H259</f>
        <v>1.1268615000000002</v>
      </c>
      <c r="J259" s="5" t="str">
        <f>OBV!F259</f>
        <v>BULLISH</v>
      </c>
      <c r="K259" s="5" t="str">
        <f>OBV!G259</f>
        <v>WEAK</v>
      </c>
      <c r="L259" s="5" t="str">
        <f>OBV!H259</f>
        <v>BULLISH DIVERGENCE</v>
      </c>
      <c r="M259" s="7">
        <f t="shared" si="40"/>
        <v>25</v>
      </c>
      <c r="N259" s="7">
        <f t="shared" si="41"/>
        <v>0</v>
      </c>
      <c r="O259" s="7">
        <f t="shared" si="42"/>
        <v>0</v>
      </c>
      <c r="P259" s="7">
        <f t="shared" si="43"/>
        <v>50</v>
      </c>
      <c r="Q259" s="8">
        <f t="shared" ref="Q259:Q322" si="44">0.35*M259+N259*0.35+O259*0.15+P259*0.15</f>
        <v>16.25</v>
      </c>
      <c r="R259" s="8">
        <f t="shared" ref="R259:R322" si="45">M259*0.2+N259*0.2+O259*0.35+P259*0.25</f>
        <v>17.5</v>
      </c>
      <c r="S259" s="8">
        <f t="shared" ref="S259:S322" si="46">M259*0.15+N259*0.15+O259*0.25+P259*0.45</f>
        <v>26.25</v>
      </c>
      <c r="T259" s="8">
        <f t="shared" ref="T259:T322" si="47">0.25*SUM(M259:P259)</f>
        <v>18.75</v>
      </c>
      <c r="U259" s="7">
        <f t="shared" ref="U259:U322" si="48">SUM(Q259:S259)/3</f>
        <v>20</v>
      </c>
      <c r="V259" s="7">
        <f t="shared" ref="V259:V322" si="49">SUM(Q259:T259)/4</f>
        <v>19.6875</v>
      </c>
    </row>
    <row r="260" spans="1:22" ht="13.5" x14ac:dyDescent="0.25">
      <c r="A260" s="3">
        <f>RSI!A260</f>
        <v>42684</v>
      </c>
      <c r="B260" s="2">
        <f>RSI!B260</f>
        <v>1.0201</v>
      </c>
      <c r="C260" s="2">
        <f>RSI!I260</f>
        <v>45.366656417604474</v>
      </c>
      <c r="D260" s="2">
        <f>MACD!E260</f>
        <v>-2.6309184912958195E-3</v>
      </c>
      <c r="E260" s="2">
        <f>MACD!F260</f>
        <v>-4.2755000299889677E-3</v>
      </c>
      <c r="F260" s="2">
        <f>'Moving Avg'!D260</f>
        <v>1.0402600000000002</v>
      </c>
      <c r="G260" s="2">
        <f>'Moving Avg'!F260</f>
        <v>1.0440749999999999</v>
      </c>
      <c r="H260" s="2">
        <f>'Moving Avg'!G260</f>
        <v>1.0313559999999997</v>
      </c>
      <c r="I260" s="2">
        <f>'Moving Avg'!H260</f>
        <v>1.1243345</v>
      </c>
      <c r="J260" s="5" t="str">
        <f>OBV!F260</f>
        <v>BULLISH</v>
      </c>
      <c r="K260" s="5" t="str">
        <f>OBV!G260</f>
        <v>WEAK</v>
      </c>
      <c r="L260" s="5" t="str">
        <f>OBV!H260</f>
        <v>BULLISH DIVERGENCE</v>
      </c>
      <c r="M260" s="7">
        <f t="shared" si="40"/>
        <v>25</v>
      </c>
      <c r="N260" s="7">
        <f t="shared" si="41"/>
        <v>0</v>
      </c>
      <c r="O260" s="7">
        <f t="shared" si="42"/>
        <v>0</v>
      </c>
      <c r="P260" s="7">
        <f t="shared" si="43"/>
        <v>50</v>
      </c>
      <c r="Q260" s="8">
        <f t="shared" si="44"/>
        <v>16.25</v>
      </c>
      <c r="R260" s="8">
        <f t="shared" si="45"/>
        <v>17.5</v>
      </c>
      <c r="S260" s="8">
        <f t="shared" si="46"/>
        <v>26.25</v>
      </c>
      <c r="T260" s="8">
        <f t="shared" si="47"/>
        <v>18.75</v>
      </c>
      <c r="U260" s="7">
        <f t="shared" si="48"/>
        <v>20</v>
      </c>
      <c r="V260" s="7">
        <f t="shared" si="49"/>
        <v>19.6875</v>
      </c>
    </row>
    <row r="261" spans="1:22" ht="13.5" x14ac:dyDescent="0.25">
      <c r="A261" s="3">
        <f>RSI!A261</f>
        <v>42685</v>
      </c>
      <c r="B261" s="2">
        <f>RSI!B261</f>
        <v>0.99550000000000005</v>
      </c>
      <c r="C261" s="2">
        <f>RSI!I261</f>
        <v>39.295697809289642</v>
      </c>
      <c r="D261" s="2">
        <f>MACD!E261</f>
        <v>1.7618813219635321E-3</v>
      </c>
      <c r="E261" s="2">
        <f>MACD!F261</f>
        <v>-3.0680237595984679E-3</v>
      </c>
      <c r="F261" s="2">
        <f>'Moving Avg'!D261</f>
        <v>1.03098</v>
      </c>
      <c r="G261" s="2">
        <f>'Moving Avg'!F261</f>
        <v>1.0409349999999999</v>
      </c>
      <c r="H261" s="2">
        <f>'Moving Avg'!G261</f>
        <v>1.030538</v>
      </c>
      <c r="I261" s="2">
        <f>'Moving Avg'!H261</f>
        <v>1.1219430000000001</v>
      </c>
      <c r="J261" s="5" t="str">
        <f>OBV!F261</f>
        <v>BULLISH</v>
      </c>
      <c r="K261" s="5" t="str">
        <f>OBV!G261</f>
        <v>WEAK</v>
      </c>
      <c r="L261" s="5" t="str">
        <f>OBV!H261</f>
        <v>BULLISH DIVERGENCE</v>
      </c>
      <c r="M261" s="7">
        <f t="shared" si="40"/>
        <v>25</v>
      </c>
      <c r="N261" s="7">
        <f t="shared" si="41"/>
        <v>0</v>
      </c>
      <c r="O261" s="7">
        <f t="shared" si="42"/>
        <v>0</v>
      </c>
      <c r="P261" s="7">
        <f t="shared" si="43"/>
        <v>50</v>
      </c>
      <c r="Q261" s="8">
        <f t="shared" si="44"/>
        <v>16.25</v>
      </c>
      <c r="R261" s="8">
        <f t="shared" si="45"/>
        <v>17.5</v>
      </c>
      <c r="S261" s="8">
        <f t="shared" si="46"/>
        <v>26.25</v>
      </c>
      <c r="T261" s="8">
        <f t="shared" si="47"/>
        <v>18.75</v>
      </c>
      <c r="U261" s="7">
        <f t="shared" si="48"/>
        <v>20</v>
      </c>
      <c r="V261" s="7">
        <f t="shared" si="49"/>
        <v>19.6875</v>
      </c>
    </row>
    <row r="262" spans="1:22" ht="13.5" x14ac:dyDescent="0.25">
      <c r="A262" s="3">
        <f>RSI!A262</f>
        <v>42688</v>
      </c>
      <c r="B262" s="2">
        <f>RSI!B262</f>
        <v>0.98729999999999996</v>
      </c>
      <c r="C262" s="2">
        <f>RSI!I262</f>
        <v>37.494539237844243</v>
      </c>
      <c r="D262" s="2">
        <f>MACD!E262</f>
        <v>6.3196375138683258E-3</v>
      </c>
      <c r="E262" s="2">
        <f>MACD!F262</f>
        <v>-1.1904915049051092E-3</v>
      </c>
      <c r="F262" s="2">
        <f>'Moving Avg'!D262</f>
        <v>1.0200600000000002</v>
      </c>
      <c r="G262" s="2">
        <f>'Moving Avg'!F262</f>
        <v>1.036025</v>
      </c>
      <c r="H262" s="2">
        <f>'Moving Avg'!G262</f>
        <v>1.0295559999999999</v>
      </c>
      <c r="I262" s="2">
        <f>'Moving Avg'!H262</f>
        <v>1.1197300000000001</v>
      </c>
      <c r="J262" s="5" t="str">
        <f>OBV!F262</f>
        <v>BEARISH</v>
      </c>
      <c r="K262" s="5" t="str">
        <f>OBV!G262</f>
        <v>STRONG</v>
      </c>
      <c r="L262" s="5" t="str">
        <f>OBV!H262</f>
        <v>CONFIRMED BEARISH</v>
      </c>
      <c r="M262" s="7">
        <f t="shared" si="40"/>
        <v>25</v>
      </c>
      <c r="N262" s="7">
        <f t="shared" si="41"/>
        <v>0</v>
      </c>
      <c r="O262" s="7">
        <f t="shared" si="42"/>
        <v>0</v>
      </c>
      <c r="P262" s="7">
        <f t="shared" si="43"/>
        <v>33</v>
      </c>
      <c r="Q262" s="8">
        <f t="shared" si="44"/>
        <v>13.7</v>
      </c>
      <c r="R262" s="8">
        <f t="shared" si="45"/>
        <v>13.25</v>
      </c>
      <c r="S262" s="8">
        <f t="shared" si="46"/>
        <v>18.600000000000001</v>
      </c>
      <c r="T262" s="8">
        <f t="shared" si="47"/>
        <v>14.5</v>
      </c>
      <c r="U262" s="7">
        <f t="shared" si="48"/>
        <v>15.183333333333332</v>
      </c>
      <c r="V262" s="7">
        <f t="shared" si="49"/>
        <v>15.012499999999999</v>
      </c>
    </row>
    <row r="263" spans="1:22" ht="13.5" x14ac:dyDescent="0.25">
      <c r="A263" s="3">
        <f>RSI!A263</f>
        <v>42689</v>
      </c>
      <c r="B263" s="2">
        <f>RSI!B263</f>
        <v>0.96830000000000005</v>
      </c>
      <c r="C263" s="2">
        <f>RSI!I263</f>
        <v>33.646247319694311</v>
      </c>
      <c r="D263" s="2">
        <f>MACD!E263</f>
        <v>1.1848140085715109E-2</v>
      </c>
      <c r="E263" s="2">
        <f>MACD!F263</f>
        <v>1.4172348132189343E-3</v>
      </c>
      <c r="F263" s="2">
        <f>'Moving Avg'!D263</f>
        <v>1.00098</v>
      </c>
      <c r="G263" s="2">
        <f>'Moving Avg'!F263</f>
        <v>1.0312550000000003</v>
      </c>
      <c r="H263" s="2">
        <f>'Moving Avg'!G263</f>
        <v>1.0275939999999997</v>
      </c>
      <c r="I263" s="2">
        <f>'Moving Avg'!H263</f>
        <v>1.1169955000000003</v>
      </c>
      <c r="J263" s="5" t="str">
        <f>OBV!F263</f>
        <v>BEARISH</v>
      </c>
      <c r="K263" s="5" t="str">
        <f>OBV!G263</f>
        <v>STRONG</v>
      </c>
      <c r="L263" s="5" t="str">
        <f>OBV!H263</f>
        <v>CONFIRMED BEARISH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33</v>
      </c>
      <c r="Q263" s="8">
        <f t="shared" si="44"/>
        <v>13.7</v>
      </c>
      <c r="R263" s="8">
        <f t="shared" si="45"/>
        <v>13.25</v>
      </c>
      <c r="S263" s="8">
        <f t="shared" si="46"/>
        <v>18.600000000000001</v>
      </c>
      <c r="T263" s="8">
        <f t="shared" si="47"/>
        <v>14.5</v>
      </c>
      <c r="U263" s="7">
        <f t="shared" si="48"/>
        <v>15.183333333333332</v>
      </c>
      <c r="V263" s="7">
        <f t="shared" si="49"/>
        <v>15.012499999999999</v>
      </c>
    </row>
    <row r="264" spans="1:22" ht="13.5" x14ac:dyDescent="0.25">
      <c r="A264" s="3">
        <f>RSI!A264</f>
        <v>42690</v>
      </c>
      <c r="B264" s="2">
        <f>RSI!B264</f>
        <v>0.9546</v>
      </c>
      <c r="C264" s="2">
        <f>RSI!I264</f>
        <v>31.162624381733252</v>
      </c>
      <c r="D264" s="2">
        <f>MACD!E264</f>
        <v>1.7898127683763532E-2</v>
      </c>
      <c r="E264" s="2">
        <f>MACD!F264</f>
        <v>4.7134133873278534E-3</v>
      </c>
      <c r="F264" s="2">
        <f>'Moving Avg'!D264</f>
        <v>0.98515999999999992</v>
      </c>
      <c r="G264" s="2">
        <f>'Moving Avg'!F264</f>
        <v>1.02607</v>
      </c>
      <c r="H264" s="2">
        <f>'Moving Avg'!G264</f>
        <v>1.0253579999999998</v>
      </c>
      <c r="I264" s="2">
        <f>'Moving Avg'!H264</f>
        <v>1.1146065000000005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  <c r="M264" s="7">
        <f t="shared" si="40"/>
        <v>25</v>
      </c>
      <c r="N264" s="7">
        <f t="shared" si="41"/>
        <v>0</v>
      </c>
      <c r="O264" s="7">
        <f t="shared" si="42"/>
        <v>0</v>
      </c>
      <c r="P264" s="7">
        <f t="shared" si="43"/>
        <v>33</v>
      </c>
      <c r="Q264" s="8">
        <f t="shared" si="44"/>
        <v>13.7</v>
      </c>
      <c r="R264" s="8">
        <f t="shared" si="45"/>
        <v>13.25</v>
      </c>
      <c r="S264" s="8">
        <f t="shared" si="46"/>
        <v>18.600000000000001</v>
      </c>
      <c r="T264" s="8">
        <f t="shared" si="47"/>
        <v>14.5</v>
      </c>
      <c r="U264" s="7">
        <f t="shared" si="48"/>
        <v>15.183333333333332</v>
      </c>
      <c r="V264" s="7">
        <f t="shared" si="49"/>
        <v>15.012499999999999</v>
      </c>
    </row>
    <row r="265" spans="1:22" ht="13.5" x14ac:dyDescent="0.25">
      <c r="A265" s="3">
        <f>RSI!A265</f>
        <v>42691</v>
      </c>
      <c r="B265" s="2">
        <f>RSI!B265</f>
        <v>0.9546</v>
      </c>
      <c r="C265" s="2">
        <f>RSI!I265</f>
        <v>31.162624381733252</v>
      </c>
      <c r="D265" s="2">
        <f>MACD!E265</f>
        <v>2.3429050984983935E-2</v>
      </c>
      <c r="E265" s="2">
        <f>MACD!F265</f>
        <v>8.4565409068590707E-3</v>
      </c>
      <c r="F265" s="2">
        <f>'Moving Avg'!D265</f>
        <v>0.97206000000000015</v>
      </c>
      <c r="G265" s="2">
        <f>'Moving Avg'!F265</f>
        <v>1.0212949999999998</v>
      </c>
      <c r="H265" s="2">
        <f>'Moving Avg'!G265</f>
        <v>1.0231219999999996</v>
      </c>
      <c r="I265" s="2">
        <f>'Moving Avg'!H265</f>
        <v>1.1123985000000005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33</v>
      </c>
      <c r="Q265" s="8">
        <f t="shared" si="44"/>
        <v>13.7</v>
      </c>
      <c r="R265" s="8">
        <f t="shared" si="45"/>
        <v>13.25</v>
      </c>
      <c r="S265" s="8">
        <f t="shared" si="46"/>
        <v>18.600000000000001</v>
      </c>
      <c r="T265" s="8">
        <f t="shared" si="47"/>
        <v>14.5</v>
      </c>
      <c r="U265" s="7">
        <f t="shared" si="48"/>
        <v>15.183333333333332</v>
      </c>
      <c r="V265" s="7">
        <f t="shared" si="49"/>
        <v>15.012499999999999</v>
      </c>
    </row>
    <row r="266" spans="1:22" ht="13.5" x14ac:dyDescent="0.25">
      <c r="A266" s="3">
        <f>RSI!A266</f>
        <v>42692</v>
      </c>
      <c r="B266" s="2">
        <f>RSI!B266</f>
        <v>0.9546</v>
      </c>
      <c r="C266" s="2">
        <f>RSI!I266</f>
        <v>31.162624381733252</v>
      </c>
      <c r="D266" s="2">
        <f>MACD!E266</f>
        <v>2.8490269514601207E-2</v>
      </c>
      <c r="E266" s="2">
        <f>MACD!F266</f>
        <v>1.2463286628407498E-2</v>
      </c>
      <c r="F266" s="2">
        <f>'Moving Avg'!D266</f>
        <v>0.96387999999999996</v>
      </c>
      <c r="G266" s="2">
        <f>'Moving Avg'!F266</f>
        <v>1.0174749999999997</v>
      </c>
      <c r="H266" s="2">
        <f>'Moving Avg'!G266</f>
        <v>1.0208859999999995</v>
      </c>
      <c r="I266" s="2">
        <f>'Moving Avg'!H266</f>
        <v>1.1100095000000005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33</v>
      </c>
      <c r="Q266" s="8">
        <f t="shared" si="44"/>
        <v>13.7</v>
      </c>
      <c r="R266" s="8">
        <f t="shared" si="45"/>
        <v>13.25</v>
      </c>
      <c r="S266" s="8">
        <f t="shared" si="46"/>
        <v>18.600000000000001</v>
      </c>
      <c r="T266" s="8">
        <f t="shared" si="47"/>
        <v>14.5</v>
      </c>
      <c r="U266" s="7">
        <f t="shared" si="48"/>
        <v>15.183333333333332</v>
      </c>
      <c r="V266" s="7">
        <f t="shared" si="49"/>
        <v>15.012499999999999</v>
      </c>
    </row>
    <row r="267" spans="1:22" ht="13.5" x14ac:dyDescent="0.25">
      <c r="A267" s="3">
        <f>RSI!A267</f>
        <v>42695</v>
      </c>
      <c r="B267" s="2">
        <f>RSI!B267</f>
        <v>0.9546</v>
      </c>
      <c r="C267" s="2">
        <f>RSI!I267</f>
        <v>31.162624381733252</v>
      </c>
      <c r="D267" s="2">
        <f>MACD!E267</f>
        <v>3.3125808026243098E-2</v>
      </c>
      <c r="E267" s="2">
        <f>MACD!F267</f>
        <v>1.6595790907974618E-2</v>
      </c>
      <c r="F267" s="2">
        <f>'Moving Avg'!D267</f>
        <v>0.95733999999999997</v>
      </c>
      <c r="G267" s="2">
        <f>'Moving Avg'!F267</f>
        <v>1.013385</v>
      </c>
      <c r="H267" s="2">
        <f>'Moving Avg'!G267</f>
        <v>1.0186499999999996</v>
      </c>
      <c r="I267" s="2">
        <f>'Moving Avg'!H267</f>
        <v>1.1076075000000005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0</v>
      </c>
      <c r="P267" s="7">
        <f t="shared" si="43"/>
        <v>33</v>
      </c>
      <c r="Q267" s="8">
        <f t="shared" si="44"/>
        <v>13.7</v>
      </c>
      <c r="R267" s="8">
        <f t="shared" si="45"/>
        <v>13.25</v>
      </c>
      <c r="S267" s="8">
        <f t="shared" si="46"/>
        <v>18.600000000000001</v>
      </c>
      <c r="T267" s="8">
        <f t="shared" si="47"/>
        <v>14.5</v>
      </c>
      <c r="U267" s="7">
        <f t="shared" si="48"/>
        <v>15.183333333333332</v>
      </c>
      <c r="V267" s="7">
        <f t="shared" si="49"/>
        <v>15.012499999999999</v>
      </c>
    </row>
    <row r="268" spans="1:22" ht="13.5" x14ac:dyDescent="0.25">
      <c r="A268" s="3">
        <f>RSI!A268</f>
        <v>42696</v>
      </c>
      <c r="B268" s="2">
        <f>RSI!B268</f>
        <v>0.9546</v>
      </c>
      <c r="C268" s="2">
        <f>RSI!I268</f>
        <v>31.162624381733252</v>
      </c>
      <c r="D268" s="2">
        <f>MACD!E268</f>
        <v>4.0728856056432727E-2</v>
      </c>
      <c r="E268" s="2">
        <f>MACD!F268</f>
        <v>2.1422403937666243E-2</v>
      </c>
      <c r="F268" s="2">
        <f>'Moving Avg'!D268</f>
        <v>0.95459999999999989</v>
      </c>
      <c r="G268" s="2">
        <f>'Moving Avg'!F268</f>
        <v>1.0092949999999998</v>
      </c>
      <c r="H268" s="2">
        <f>'Moving Avg'!G268</f>
        <v>1.0164139999999997</v>
      </c>
      <c r="I268" s="2">
        <f>'Moving Avg'!H268</f>
        <v>1.1051405000000003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0</v>
      </c>
      <c r="P268" s="7">
        <f t="shared" si="43"/>
        <v>33</v>
      </c>
      <c r="Q268" s="8">
        <f t="shared" si="44"/>
        <v>13.7</v>
      </c>
      <c r="R268" s="8">
        <f t="shared" si="45"/>
        <v>13.25</v>
      </c>
      <c r="S268" s="8">
        <f t="shared" si="46"/>
        <v>18.600000000000001</v>
      </c>
      <c r="T268" s="8">
        <f t="shared" si="47"/>
        <v>14.5</v>
      </c>
      <c r="U268" s="7">
        <f t="shared" si="48"/>
        <v>15.183333333333332</v>
      </c>
      <c r="V268" s="7">
        <f t="shared" si="49"/>
        <v>15.012499999999999</v>
      </c>
    </row>
    <row r="269" spans="1:22" ht="13.5" x14ac:dyDescent="0.25">
      <c r="A269" s="3">
        <f>RSI!A269</f>
        <v>42697</v>
      </c>
      <c r="B269" s="2">
        <f>RSI!B269</f>
        <v>0.93010000000000004</v>
      </c>
      <c r="C269" s="2">
        <f>RSI!I269</f>
        <v>26.160407978813396</v>
      </c>
      <c r="D269" s="2">
        <f>MACD!E269</f>
        <v>4.4664248603659029E-2</v>
      </c>
      <c r="E269" s="2">
        <f>MACD!F269</f>
        <v>2.6070772870864803E-2</v>
      </c>
      <c r="F269" s="2">
        <f>'Moving Avg'!D269</f>
        <v>0.94969999999999999</v>
      </c>
      <c r="G269" s="2">
        <f>'Moving Avg'!F269</f>
        <v>1.0039799999999999</v>
      </c>
      <c r="H269" s="2">
        <f>'Moving Avg'!G269</f>
        <v>1.0140699999999996</v>
      </c>
      <c r="I269" s="2">
        <f>'Moving Avg'!H269</f>
        <v>1.1027580000000006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  <c r="M269" s="7">
        <f t="shared" si="40"/>
        <v>50</v>
      </c>
      <c r="N269" s="7">
        <f t="shared" si="41"/>
        <v>0</v>
      </c>
      <c r="O269" s="7">
        <f t="shared" si="42"/>
        <v>0</v>
      </c>
      <c r="P269" s="7">
        <f t="shared" si="43"/>
        <v>16.5</v>
      </c>
      <c r="Q269" s="8">
        <f t="shared" si="44"/>
        <v>19.975000000000001</v>
      </c>
      <c r="R269" s="8">
        <f t="shared" si="45"/>
        <v>14.125</v>
      </c>
      <c r="S269" s="8">
        <f t="shared" si="46"/>
        <v>14.925000000000001</v>
      </c>
      <c r="T269" s="8">
        <f t="shared" si="47"/>
        <v>16.625</v>
      </c>
      <c r="U269" s="7">
        <f t="shared" si="48"/>
        <v>16.341666666666669</v>
      </c>
      <c r="V269" s="7">
        <f t="shared" si="49"/>
        <v>16.412500000000001</v>
      </c>
    </row>
    <row r="270" spans="1:22" ht="13.5" x14ac:dyDescent="0.25">
      <c r="A270" s="3">
        <f>RSI!A270</f>
        <v>42698</v>
      </c>
      <c r="B270" s="2">
        <f>RSI!B270</f>
        <v>0.93010000000000004</v>
      </c>
      <c r="C270" s="2">
        <f>RSI!I270</f>
        <v>26.160407978813396</v>
      </c>
      <c r="D270" s="2">
        <f>MACD!E270</f>
        <v>4.6326858165119278E-2</v>
      </c>
      <c r="E270" s="2">
        <f>MACD!F270</f>
        <v>3.0121989929715702E-2</v>
      </c>
      <c r="F270" s="2">
        <f>'Moving Avg'!D270</f>
        <v>0.94480000000000008</v>
      </c>
      <c r="G270" s="2">
        <f>'Moving Avg'!F270</f>
        <v>0.99975499999999973</v>
      </c>
      <c r="H270" s="2">
        <f>'Moving Avg'!G270</f>
        <v>1.0119439999999997</v>
      </c>
      <c r="I270" s="2">
        <f>'Moving Avg'!H270</f>
        <v>1.1000395000000003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  <c r="M270" s="7">
        <f t="shared" si="40"/>
        <v>50</v>
      </c>
      <c r="N270" s="7">
        <f t="shared" si="41"/>
        <v>0</v>
      </c>
      <c r="O270" s="7">
        <f t="shared" si="42"/>
        <v>0</v>
      </c>
      <c r="P270" s="7">
        <f t="shared" si="43"/>
        <v>16.5</v>
      </c>
      <c r="Q270" s="8">
        <f t="shared" si="44"/>
        <v>19.975000000000001</v>
      </c>
      <c r="R270" s="8">
        <f t="shared" si="45"/>
        <v>14.125</v>
      </c>
      <c r="S270" s="8">
        <f t="shared" si="46"/>
        <v>14.925000000000001</v>
      </c>
      <c r="T270" s="8">
        <f t="shared" si="47"/>
        <v>16.625</v>
      </c>
      <c r="U270" s="7">
        <f t="shared" si="48"/>
        <v>16.341666666666669</v>
      </c>
      <c r="V270" s="7">
        <f t="shared" si="49"/>
        <v>16.412500000000001</v>
      </c>
    </row>
    <row r="271" spans="1:22" ht="13.5" x14ac:dyDescent="0.25">
      <c r="A271" s="3">
        <f>RSI!A271</f>
        <v>42699</v>
      </c>
      <c r="B271" s="2">
        <f>RSI!B271</f>
        <v>0.93010000000000004</v>
      </c>
      <c r="C271" s="2">
        <f>RSI!I271</f>
        <v>26.160407978813396</v>
      </c>
      <c r="D271" s="2">
        <f>MACD!E271</f>
        <v>4.434255673133336E-2</v>
      </c>
      <c r="E271" s="2">
        <f>MACD!F271</f>
        <v>3.2966103290039232E-2</v>
      </c>
      <c r="F271" s="2">
        <f>'Moving Avg'!D271</f>
        <v>0.93990000000000007</v>
      </c>
      <c r="G271" s="2">
        <f>'Moving Avg'!F271</f>
        <v>0.99416499999999974</v>
      </c>
      <c r="H271" s="2">
        <f>'Moving Avg'!G271</f>
        <v>1.0095999999999998</v>
      </c>
      <c r="I271" s="2">
        <f>'Moving Avg'!H271</f>
        <v>1.0973210000000002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50</v>
      </c>
      <c r="N271" s="7">
        <f t="shared" si="41"/>
        <v>0</v>
      </c>
      <c r="O271" s="7">
        <f t="shared" si="42"/>
        <v>0</v>
      </c>
      <c r="P271" s="7">
        <f t="shared" si="43"/>
        <v>16.5</v>
      </c>
      <c r="Q271" s="8">
        <f t="shared" si="44"/>
        <v>19.975000000000001</v>
      </c>
      <c r="R271" s="8">
        <f t="shared" si="45"/>
        <v>14.125</v>
      </c>
      <c r="S271" s="8">
        <f t="shared" si="46"/>
        <v>14.925000000000001</v>
      </c>
      <c r="T271" s="8">
        <f t="shared" si="47"/>
        <v>16.625</v>
      </c>
      <c r="U271" s="7">
        <f t="shared" si="48"/>
        <v>16.341666666666669</v>
      </c>
      <c r="V271" s="7">
        <f t="shared" si="49"/>
        <v>16.412500000000001</v>
      </c>
    </row>
    <row r="272" spans="1:22" ht="13.5" x14ac:dyDescent="0.25">
      <c r="A272" s="3">
        <f>RSI!A272</f>
        <v>42702</v>
      </c>
      <c r="B272" s="2">
        <f>RSI!B272</f>
        <v>0.93010000000000004</v>
      </c>
      <c r="C272" s="2">
        <f>RSI!I272</f>
        <v>26.160407978813396</v>
      </c>
      <c r="D272" s="2">
        <f>MACD!E272</f>
        <v>4.1766337012768107E-2</v>
      </c>
      <c r="E272" s="2">
        <f>MACD!F272</f>
        <v>3.4726150034585006E-2</v>
      </c>
      <c r="F272" s="2">
        <f>'Moving Avg'!D272</f>
        <v>0.93499999999999994</v>
      </c>
      <c r="G272" s="2">
        <f>'Moving Avg'!F272</f>
        <v>0.98857499999999965</v>
      </c>
      <c r="H272" s="2">
        <f>'Moving Avg'!G272</f>
        <v>1.0072559999999999</v>
      </c>
      <c r="I272" s="2">
        <f>'Moving Avg'!H272</f>
        <v>1.0949255000000002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  <c r="M272" s="7">
        <f t="shared" si="40"/>
        <v>50</v>
      </c>
      <c r="N272" s="7">
        <f t="shared" si="41"/>
        <v>0</v>
      </c>
      <c r="O272" s="7">
        <f t="shared" si="42"/>
        <v>0</v>
      </c>
      <c r="P272" s="7">
        <f t="shared" si="43"/>
        <v>16.5</v>
      </c>
      <c r="Q272" s="8">
        <f t="shared" si="44"/>
        <v>19.975000000000001</v>
      </c>
      <c r="R272" s="8">
        <f t="shared" si="45"/>
        <v>14.125</v>
      </c>
      <c r="S272" s="8">
        <f t="shared" si="46"/>
        <v>14.925000000000001</v>
      </c>
      <c r="T272" s="8">
        <f t="shared" si="47"/>
        <v>16.625</v>
      </c>
      <c r="U272" s="7">
        <f t="shared" si="48"/>
        <v>16.341666666666669</v>
      </c>
      <c r="V272" s="7">
        <f t="shared" si="49"/>
        <v>16.412500000000001</v>
      </c>
    </row>
    <row r="273" spans="1:22" ht="13.5" x14ac:dyDescent="0.25">
      <c r="A273" s="3">
        <f>RSI!A273</f>
        <v>42703</v>
      </c>
      <c r="B273" s="2">
        <f>RSI!B273</f>
        <v>0.91369999999999996</v>
      </c>
      <c r="C273" s="2">
        <f>RSI!I273</f>
        <v>22.8569869535105</v>
      </c>
      <c r="D273" s="2">
        <f>MACD!E273</f>
        <v>3.8215551341381881E-2</v>
      </c>
      <c r="E273" s="2">
        <f>MACD!F273</f>
        <v>3.5424030295944382E-2</v>
      </c>
      <c r="F273" s="2">
        <f>'Moving Avg'!D273</f>
        <v>0.92681999999999998</v>
      </c>
      <c r="G273" s="2">
        <f>'Moving Avg'!F273</f>
        <v>0.98216499999999962</v>
      </c>
      <c r="H273" s="2">
        <f>'Moving Avg'!G273</f>
        <v>1.0042559999999998</v>
      </c>
      <c r="I273" s="2">
        <f>'Moving Avg'!H273</f>
        <v>1.0922800000000001</v>
      </c>
      <c r="J273" s="5" t="str">
        <f>OBV!F273</f>
        <v>BEARISH</v>
      </c>
      <c r="K273" s="5" t="str">
        <f>OBV!G273</f>
        <v>STRONG</v>
      </c>
      <c r="L273" s="5" t="str">
        <f>OBV!H273</f>
        <v>CONFIRMED BEARISH</v>
      </c>
      <c r="M273" s="7">
        <f t="shared" si="40"/>
        <v>50</v>
      </c>
      <c r="N273" s="7">
        <f t="shared" si="41"/>
        <v>0</v>
      </c>
      <c r="O273" s="7">
        <f t="shared" si="42"/>
        <v>0</v>
      </c>
      <c r="P273" s="7">
        <f t="shared" si="43"/>
        <v>33</v>
      </c>
      <c r="Q273" s="8">
        <f t="shared" si="44"/>
        <v>22.45</v>
      </c>
      <c r="R273" s="8">
        <f t="shared" si="45"/>
        <v>18.25</v>
      </c>
      <c r="S273" s="8">
        <f t="shared" si="46"/>
        <v>22.35</v>
      </c>
      <c r="T273" s="8">
        <f t="shared" si="47"/>
        <v>20.75</v>
      </c>
      <c r="U273" s="7">
        <f t="shared" si="48"/>
        <v>21.016666666666669</v>
      </c>
      <c r="V273" s="7">
        <f t="shared" si="49"/>
        <v>20.950000000000003</v>
      </c>
    </row>
    <row r="274" spans="1:22" ht="13.5" x14ac:dyDescent="0.25">
      <c r="A274" s="3">
        <f>RSI!A274</f>
        <v>42704</v>
      </c>
      <c r="B274" s="2">
        <f>RSI!B274</f>
        <v>0.90010000000000001</v>
      </c>
      <c r="C274" s="2">
        <f>RSI!I274</f>
        <v>20.540594368849511</v>
      </c>
      <c r="D274" s="2">
        <f>MACD!E274</f>
        <v>3.4520029218884085E-2</v>
      </c>
      <c r="E274" s="2">
        <f>MACD!F274</f>
        <v>3.5243230080532324E-2</v>
      </c>
      <c r="F274" s="2">
        <f>'Moving Avg'!D274</f>
        <v>0.92081999999999997</v>
      </c>
      <c r="G274" s="2">
        <f>'Moving Avg'!F274</f>
        <v>0.97507499999999969</v>
      </c>
      <c r="H274" s="2">
        <f>'Moving Avg'!G274</f>
        <v>1.0009839999999999</v>
      </c>
      <c r="I274" s="2">
        <f>'Moving Avg'!H274</f>
        <v>1.0895665000000001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  <c r="M274" s="7">
        <f t="shared" si="40"/>
        <v>50</v>
      </c>
      <c r="N274" s="7">
        <f t="shared" si="41"/>
        <v>45</v>
      </c>
      <c r="O274" s="7">
        <f t="shared" si="42"/>
        <v>0</v>
      </c>
      <c r="P274" s="7">
        <f t="shared" si="43"/>
        <v>33</v>
      </c>
      <c r="Q274" s="8">
        <f t="shared" si="44"/>
        <v>38.200000000000003</v>
      </c>
      <c r="R274" s="8">
        <f t="shared" si="45"/>
        <v>27.25</v>
      </c>
      <c r="S274" s="8">
        <f t="shared" si="46"/>
        <v>29.1</v>
      </c>
      <c r="T274" s="8">
        <f t="shared" si="47"/>
        <v>32</v>
      </c>
      <c r="U274" s="7">
        <f t="shared" si="48"/>
        <v>31.516666666666669</v>
      </c>
      <c r="V274" s="7">
        <f t="shared" si="49"/>
        <v>31.637500000000003</v>
      </c>
    </row>
    <row r="275" spans="1:22" ht="13.5" x14ac:dyDescent="0.25">
      <c r="A275" s="3">
        <f>RSI!A275</f>
        <v>42705</v>
      </c>
      <c r="B275" s="2">
        <f>RSI!B275</f>
        <v>0.90010000000000001</v>
      </c>
      <c r="C275" s="2">
        <f>RSI!I275</f>
        <v>20.540594368849511</v>
      </c>
      <c r="D275" s="2">
        <f>MACD!E275</f>
        <v>3.1852369103321454E-2</v>
      </c>
      <c r="E275" s="2">
        <f>MACD!F275</f>
        <v>3.456505788509015E-2</v>
      </c>
      <c r="F275" s="2">
        <f>'Moving Avg'!D275</f>
        <v>0.91482000000000008</v>
      </c>
      <c r="G275" s="2">
        <f>'Moving Avg'!F275</f>
        <v>0.96798499999999943</v>
      </c>
      <c r="H275" s="2">
        <f>'Moving Avg'!G275</f>
        <v>0.99771199999999993</v>
      </c>
      <c r="I275" s="2">
        <f>'Moving Avg'!H275</f>
        <v>1.0868530000000003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  <c r="M275" s="7">
        <f t="shared" si="40"/>
        <v>50</v>
      </c>
      <c r="N275" s="7">
        <f t="shared" si="41"/>
        <v>45</v>
      </c>
      <c r="O275" s="7">
        <f t="shared" si="42"/>
        <v>0</v>
      </c>
      <c r="P275" s="7">
        <f t="shared" si="43"/>
        <v>33</v>
      </c>
      <c r="Q275" s="8">
        <f t="shared" si="44"/>
        <v>38.200000000000003</v>
      </c>
      <c r="R275" s="8">
        <f t="shared" si="45"/>
        <v>27.25</v>
      </c>
      <c r="S275" s="8">
        <f t="shared" si="46"/>
        <v>29.1</v>
      </c>
      <c r="T275" s="8">
        <f t="shared" si="47"/>
        <v>32</v>
      </c>
      <c r="U275" s="7">
        <f t="shared" si="48"/>
        <v>31.516666666666669</v>
      </c>
      <c r="V275" s="7">
        <f t="shared" si="49"/>
        <v>31.637500000000003</v>
      </c>
    </row>
    <row r="276" spans="1:22" ht="13.5" x14ac:dyDescent="0.25">
      <c r="A276" s="3">
        <f>RSI!A276</f>
        <v>42706</v>
      </c>
      <c r="B276" s="2">
        <f>RSI!B276</f>
        <v>0.90010000000000001</v>
      </c>
      <c r="C276" s="2">
        <f>RSI!I276</f>
        <v>20.540594368849511</v>
      </c>
      <c r="D276" s="2">
        <f>MACD!E276</f>
        <v>3.0020414664025163E-2</v>
      </c>
      <c r="E276" s="2">
        <f>MACD!F276</f>
        <v>3.3656129240877158E-2</v>
      </c>
      <c r="F276" s="2">
        <f>'Moving Avg'!D276</f>
        <v>0.90882000000000007</v>
      </c>
      <c r="G276" s="2">
        <f>'Moving Avg'!F276</f>
        <v>0.9608949999999995</v>
      </c>
      <c r="H276" s="2">
        <f>'Moving Avg'!G276</f>
        <v>0.99536800000000003</v>
      </c>
      <c r="I276" s="2">
        <f>'Moving Avg'!H276</f>
        <v>1.0843465000000001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  <c r="M276" s="7">
        <f t="shared" si="40"/>
        <v>50</v>
      </c>
      <c r="N276" s="7">
        <f t="shared" si="41"/>
        <v>45</v>
      </c>
      <c r="O276" s="7">
        <f t="shared" si="42"/>
        <v>0</v>
      </c>
      <c r="P276" s="7">
        <f t="shared" si="43"/>
        <v>33</v>
      </c>
      <c r="Q276" s="8">
        <f t="shared" si="44"/>
        <v>38.200000000000003</v>
      </c>
      <c r="R276" s="8">
        <f t="shared" si="45"/>
        <v>27.25</v>
      </c>
      <c r="S276" s="8">
        <f t="shared" si="46"/>
        <v>29.1</v>
      </c>
      <c r="T276" s="8">
        <f t="shared" si="47"/>
        <v>32</v>
      </c>
      <c r="U276" s="7">
        <f t="shared" si="48"/>
        <v>31.516666666666669</v>
      </c>
      <c r="V276" s="7">
        <f t="shared" si="49"/>
        <v>31.637500000000003</v>
      </c>
    </row>
    <row r="277" spans="1:22" ht="13.5" x14ac:dyDescent="0.25">
      <c r="A277" s="3">
        <f>RSI!A277</f>
        <v>42709</v>
      </c>
      <c r="B277" s="2">
        <f>RSI!B277</f>
        <v>0.90010000000000001</v>
      </c>
      <c r="C277" s="2">
        <f>RSI!I277</f>
        <v>20.540594368849511</v>
      </c>
      <c r="D277" s="2">
        <f>MACD!E277</f>
        <v>2.8864092357864024E-2</v>
      </c>
      <c r="E277" s="2">
        <f>MACD!F277</f>
        <v>3.2697721864274533E-2</v>
      </c>
      <c r="F277" s="2">
        <f>'Moving Avg'!D277</f>
        <v>0.90281999999999996</v>
      </c>
      <c r="G277" s="2">
        <f>'Moving Avg'!F277</f>
        <v>0.95380499999999968</v>
      </c>
      <c r="H277" s="2">
        <f>'Moving Avg'!G277</f>
        <v>0.99356800000000012</v>
      </c>
      <c r="I277" s="2">
        <f>'Moving Avg'!H277</f>
        <v>1.0818400000000001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0"/>
        <v>50</v>
      </c>
      <c r="N277" s="7">
        <f t="shared" si="41"/>
        <v>45</v>
      </c>
      <c r="O277" s="7">
        <f t="shared" si="42"/>
        <v>0</v>
      </c>
      <c r="P277" s="7">
        <f t="shared" si="43"/>
        <v>33</v>
      </c>
      <c r="Q277" s="8">
        <f t="shared" si="44"/>
        <v>38.200000000000003</v>
      </c>
      <c r="R277" s="8">
        <f t="shared" si="45"/>
        <v>27.25</v>
      </c>
      <c r="S277" s="8">
        <f t="shared" si="46"/>
        <v>29.1</v>
      </c>
      <c r="T277" s="8">
        <f t="shared" si="47"/>
        <v>32</v>
      </c>
      <c r="U277" s="7">
        <f t="shared" si="48"/>
        <v>31.516666666666669</v>
      </c>
      <c r="V277" s="7">
        <f t="shared" si="49"/>
        <v>31.637500000000003</v>
      </c>
    </row>
    <row r="278" spans="1:22" ht="13.5" x14ac:dyDescent="0.25">
      <c r="A278" s="3">
        <f>RSI!A278</f>
        <v>42710</v>
      </c>
      <c r="B278" s="2">
        <f>RSI!B278</f>
        <v>0.89459999999999995</v>
      </c>
      <c r="C278" s="2">
        <f>RSI!I278</f>
        <v>19.467434503257621</v>
      </c>
      <c r="D278" s="2">
        <f>MACD!E278</f>
        <v>2.8657696336138128E-2</v>
      </c>
      <c r="E278" s="2">
        <f>MACD!F278</f>
        <v>3.1889716758647255E-2</v>
      </c>
      <c r="F278" s="2">
        <f>'Moving Avg'!D278</f>
        <v>0.89900000000000002</v>
      </c>
      <c r="G278" s="2">
        <f>'Moving Avg'!F278</f>
        <v>0.94534999999999969</v>
      </c>
      <c r="H278" s="2">
        <f>'Moving Avg'!G278</f>
        <v>0.99116799999999994</v>
      </c>
      <c r="I278" s="2">
        <f>'Moving Avg'!H278</f>
        <v>1.0795130000000002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  <c r="M278" s="7">
        <f t="shared" si="40"/>
        <v>50</v>
      </c>
      <c r="N278" s="7">
        <f t="shared" si="41"/>
        <v>45</v>
      </c>
      <c r="O278" s="7">
        <f t="shared" si="42"/>
        <v>0</v>
      </c>
      <c r="P278" s="7">
        <f t="shared" si="43"/>
        <v>33</v>
      </c>
      <c r="Q278" s="8">
        <f t="shared" si="44"/>
        <v>38.200000000000003</v>
      </c>
      <c r="R278" s="8">
        <f t="shared" si="45"/>
        <v>27.25</v>
      </c>
      <c r="S278" s="8">
        <f t="shared" si="46"/>
        <v>29.1</v>
      </c>
      <c r="T278" s="8">
        <f t="shared" si="47"/>
        <v>32</v>
      </c>
      <c r="U278" s="7">
        <f t="shared" si="48"/>
        <v>31.516666666666669</v>
      </c>
      <c r="V278" s="7">
        <f t="shared" si="49"/>
        <v>31.637500000000003</v>
      </c>
    </row>
    <row r="279" spans="1:22" ht="13.5" x14ac:dyDescent="0.25">
      <c r="A279" s="3">
        <f>RSI!A279</f>
        <v>42711</v>
      </c>
      <c r="B279" s="2">
        <f>RSI!B279</f>
        <v>0.89459999999999995</v>
      </c>
      <c r="C279" s="2">
        <f>RSI!I279</f>
        <v>19.467434503257621</v>
      </c>
      <c r="D279" s="2">
        <f>MACD!E279</f>
        <v>2.5083936531809958E-2</v>
      </c>
      <c r="E279" s="2">
        <f>MACD!F279</f>
        <v>3.05285607132798E-2</v>
      </c>
      <c r="F279" s="2">
        <f>'Moving Avg'!D279</f>
        <v>0.89789999999999992</v>
      </c>
      <c r="G279" s="2">
        <f>'Moving Avg'!F279</f>
        <v>0.93839499999999987</v>
      </c>
      <c r="H279" s="2">
        <f>'Moving Avg'!G279</f>
        <v>0.98876799999999987</v>
      </c>
      <c r="I279" s="2">
        <f>'Moving Avg'!H279</f>
        <v>1.0770695000000001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  <c r="M279" s="7">
        <f t="shared" si="40"/>
        <v>50</v>
      </c>
      <c r="N279" s="7">
        <f t="shared" si="41"/>
        <v>45</v>
      </c>
      <c r="O279" s="7">
        <f t="shared" si="42"/>
        <v>0</v>
      </c>
      <c r="P279" s="7">
        <f t="shared" si="43"/>
        <v>33</v>
      </c>
      <c r="Q279" s="8">
        <f t="shared" si="44"/>
        <v>38.200000000000003</v>
      </c>
      <c r="R279" s="8">
        <f t="shared" si="45"/>
        <v>27.25</v>
      </c>
      <c r="S279" s="8">
        <f t="shared" si="46"/>
        <v>29.1</v>
      </c>
      <c r="T279" s="8">
        <f t="shared" si="47"/>
        <v>32</v>
      </c>
      <c r="U279" s="7">
        <f t="shared" si="48"/>
        <v>31.516666666666669</v>
      </c>
      <c r="V279" s="7">
        <f t="shared" si="49"/>
        <v>31.637500000000003</v>
      </c>
    </row>
    <row r="280" spans="1:22" ht="13.5" x14ac:dyDescent="0.25">
      <c r="A280" s="3">
        <f>RSI!A280</f>
        <v>42712</v>
      </c>
      <c r="B280" s="2">
        <f>RSI!B280</f>
        <v>0.89459999999999995</v>
      </c>
      <c r="C280" s="2">
        <f>RSI!I280</f>
        <v>19.467434503257607</v>
      </c>
      <c r="D280" s="2">
        <f>MACD!E280</f>
        <v>2.2402683847144722E-2</v>
      </c>
      <c r="E280" s="2">
        <f>MACD!F280</f>
        <v>2.8903385340052785E-2</v>
      </c>
      <c r="F280" s="2">
        <f>'Moving Avg'!D280</f>
        <v>0.89680000000000004</v>
      </c>
      <c r="G280" s="2">
        <f>'Moving Avg'!F280</f>
        <v>0.93212000000000006</v>
      </c>
      <c r="H280" s="2">
        <f>'Moving Avg'!G280</f>
        <v>0.98663999999999985</v>
      </c>
      <c r="I280" s="2">
        <f>'Moving Avg'!H280</f>
        <v>1.0748329999999999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  <c r="M280" s="7">
        <f t="shared" si="40"/>
        <v>50</v>
      </c>
      <c r="N280" s="7">
        <f t="shared" si="41"/>
        <v>45</v>
      </c>
      <c r="O280" s="7">
        <f t="shared" si="42"/>
        <v>0</v>
      </c>
      <c r="P280" s="7">
        <f t="shared" si="43"/>
        <v>33</v>
      </c>
      <c r="Q280" s="8">
        <f t="shared" si="44"/>
        <v>38.200000000000003</v>
      </c>
      <c r="R280" s="8">
        <f t="shared" si="45"/>
        <v>27.25</v>
      </c>
      <c r="S280" s="8">
        <f t="shared" si="46"/>
        <v>29.1</v>
      </c>
      <c r="T280" s="8">
        <f t="shared" si="47"/>
        <v>32</v>
      </c>
      <c r="U280" s="7">
        <f t="shared" si="48"/>
        <v>31.516666666666669</v>
      </c>
      <c r="V280" s="7">
        <f t="shared" si="49"/>
        <v>31.637500000000003</v>
      </c>
    </row>
    <row r="281" spans="1:22" ht="13.5" x14ac:dyDescent="0.25">
      <c r="A281" s="3">
        <f>RSI!A281</f>
        <v>42713</v>
      </c>
      <c r="B281" s="2">
        <f>RSI!B281</f>
        <v>0.89459999999999995</v>
      </c>
      <c r="C281" s="2">
        <f>RSI!I281</f>
        <v>19.467434503257607</v>
      </c>
      <c r="D281" s="2">
        <f>MACD!E281</f>
        <v>2.0451244463465246E-2</v>
      </c>
      <c r="E281" s="2">
        <f>MACD!F281</f>
        <v>2.7212957164735277E-2</v>
      </c>
      <c r="F281" s="2">
        <f>'Moving Avg'!D281</f>
        <v>0.89569999999999994</v>
      </c>
      <c r="G281" s="2">
        <f>'Moving Avg'!F281</f>
        <v>0.92707500000000009</v>
      </c>
      <c r="H281" s="2">
        <f>'Moving Avg'!G281</f>
        <v>0.98511199999999988</v>
      </c>
      <c r="I281" s="2">
        <f>'Moving Avg'!H281</f>
        <v>1.0726089999999999</v>
      </c>
      <c r="J281" s="5" t="str">
        <f>OBV!F281</f>
        <v>BEARISH</v>
      </c>
      <c r="K281" s="5" t="str">
        <f>OBV!G281</f>
        <v>STRONG</v>
      </c>
      <c r="L281" s="5" t="str">
        <f>OBV!H281</f>
        <v>CONFIRMED BEARISH</v>
      </c>
      <c r="M281" s="7">
        <f t="shared" si="40"/>
        <v>50</v>
      </c>
      <c r="N281" s="7">
        <f t="shared" si="41"/>
        <v>45</v>
      </c>
      <c r="O281" s="7">
        <f t="shared" si="42"/>
        <v>0</v>
      </c>
      <c r="P281" s="7">
        <f t="shared" si="43"/>
        <v>33</v>
      </c>
      <c r="Q281" s="8">
        <f t="shared" si="44"/>
        <v>38.200000000000003</v>
      </c>
      <c r="R281" s="8">
        <f t="shared" si="45"/>
        <v>27.25</v>
      </c>
      <c r="S281" s="8">
        <f t="shared" si="46"/>
        <v>29.1</v>
      </c>
      <c r="T281" s="8">
        <f t="shared" si="47"/>
        <v>32</v>
      </c>
      <c r="U281" s="7">
        <f t="shared" si="48"/>
        <v>31.516666666666669</v>
      </c>
      <c r="V281" s="7">
        <f t="shared" si="49"/>
        <v>31.637500000000003</v>
      </c>
    </row>
    <row r="282" spans="1:22" ht="13.5" x14ac:dyDescent="0.25">
      <c r="A282" s="3">
        <f>RSI!A282</f>
        <v>42717</v>
      </c>
      <c r="B282" s="2">
        <f>RSI!B282</f>
        <v>0.88919999999999999</v>
      </c>
      <c r="C282" s="2">
        <f>RSI!I282</f>
        <v>18.210958971118799</v>
      </c>
      <c r="D282" s="2">
        <f>MACD!E282</f>
        <v>1.9493834753021688E-2</v>
      </c>
      <c r="E282" s="2">
        <f>MACD!F282</f>
        <v>2.5669132682392563E-2</v>
      </c>
      <c r="F282" s="2">
        <f>'Moving Avg'!D282</f>
        <v>0.89351999999999998</v>
      </c>
      <c r="G282" s="2">
        <f>'Moving Avg'!F282</f>
        <v>0.92217000000000005</v>
      </c>
      <c r="H282" s="2">
        <f>'Moving Avg'!G282</f>
        <v>0.98347600000000002</v>
      </c>
      <c r="I282" s="2">
        <f>'Moving Avg'!H282</f>
        <v>1.0705519999999999</v>
      </c>
      <c r="J282" s="5" t="str">
        <f>OBV!F282</f>
        <v>BEARISH</v>
      </c>
      <c r="K282" s="5" t="str">
        <f>OBV!G282</f>
        <v>STRONG</v>
      </c>
      <c r="L282" s="5" t="str">
        <f>OBV!H282</f>
        <v>CONFIRMED BEARISH</v>
      </c>
      <c r="M282" s="7">
        <f t="shared" si="40"/>
        <v>50</v>
      </c>
      <c r="N282" s="7">
        <f t="shared" si="41"/>
        <v>45</v>
      </c>
      <c r="O282" s="7">
        <f t="shared" si="42"/>
        <v>0</v>
      </c>
      <c r="P282" s="7">
        <f t="shared" si="43"/>
        <v>33</v>
      </c>
      <c r="Q282" s="8">
        <f t="shared" si="44"/>
        <v>38.200000000000003</v>
      </c>
      <c r="R282" s="8">
        <f t="shared" si="45"/>
        <v>27.25</v>
      </c>
      <c r="S282" s="8">
        <f t="shared" si="46"/>
        <v>29.1</v>
      </c>
      <c r="T282" s="8">
        <f t="shared" si="47"/>
        <v>32</v>
      </c>
      <c r="U282" s="7">
        <f t="shared" si="48"/>
        <v>31.516666666666669</v>
      </c>
      <c r="V282" s="7">
        <f t="shared" si="49"/>
        <v>31.637500000000003</v>
      </c>
    </row>
    <row r="283" spans="1:22" ht="13.5" x14ac:dyDescent="0.25">
      <c r="A283" s="3">
        <f>RSI!A283</f>
        <v>42718</v>
      </c>
      <c r="B283" s="2">
        <f>RSI!B283</f>
        <v>0.87009999999999998</v>
      </c>
      <c r="C283" s="2">
        <f>RSI!I283</f>
        <v>14.617300641378392</v>
      </c>
      <c r="D283" s="2">
        <f>MACD!E283</f>
        <v>1.7879410224861947E-2</v>
      </c>
      <c r="E283" s="2">
        <f>MACD!F283</f>
        <v>2.4111188190886441E-2</v>
      </c>
      <c r="F283" s="2">
        <f>'Moving Avg'!D283</f>
        <v>0.88861999999999985</v>
      </c>
      <c r="G283" s="2">
        <f>'Moving Avg'!F283</f>
        <v>0.91726000000000008</v>
      </c>
      <c r="H283" s="2">
        <f>'Moving Avg'!G283</f>
        <v>0.98200399999999999</v>
      </c>
      <c r="I283" s="2">
        <f>'Moving Avg'!H283</f>
        <v>1.0685804999999999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  <c r="M283" s="7">
        <f t="shared" si="40"/>
        <v>50</v>
      </c>
      <c r="N283" s="7">
        <f t="shared" si="41"/>
        <v>45</v>
      </c>
      <c r="O283" s="7">
        <f t="shared" si="42"/>
        <v>0</v>
      </c>
      <c r="P283" s="7">
        <f t="shared" si="43"/>
        <v>16.5</v>
      </c>
      <c r="Q283" s="8">
        <f t="shared" si="44"/>
        <v>35.725000000000001</v>
      </c>
      <c r="R283" s="8">
        <f t="shared" si="45"/>
        <v>23.125</v>
      </c>
      <c r="S283" s="8">
        <f t="shared" si="46"/>
        <v>21.675000000000001</v>
      </c>
      <c r="T283" s="8">
        <f t="shared" si="47"/>
        <v>27.875</v>
      </c>
      <c r="U283" s="7">
        <f t="shared" si="48"/>
        <v>26.841666666666669</v>
      </c>
      <c r="V283" s="7">
        <f t="shared" si="49"/>
        <v>27.1</v>
      </c>
    </row>
    <row r="284" spans="1:22" ht="13.5" x14ac:dyDescent="0.25">
      <c r="A284" s="3">
        <f>RSI!A284</f>
        <v>42719</v>
      </c>
      <c r="B284" s="2">
        <f>RSI!B284</f>
        <v>0.8619</v>
      </c>
      <c r="C284" s="2">
        <f>RSI!I284</f>
        <v>13.395170688130804</v>
      </c>
      <c r="D284" s="2">
        <f>MACD!E284</f>
        <v>1.5422759552088716E-2</v>
      </c>
      <c r="E284" s="2">
        <f>MACD!F284</f>
        <v>2.2373502463126898E-2</v>
      </c>
      <c r="F284" s="2">
        <f>'Moving Avg'!D284</f>
        <v>0.88207999999999998</v>
      </c>
      <c r="G284" s="2">
        <f>'Moving Avg'!F284</f>
        <v>0.91262500000000002</v>
      </c>
      <c r="H284" s="2">
        <f>'Moving Avg'!G284</f>
        <v>0.97987599999999997</v>
      </c>
      <c r="I284" s="2">
        <f>'Moving Avg'!H284</f>
        <v>1.0664259999999999</v>
      </c>
      <c r="J284" s="5" t="str">
        <f>OBV!F284</f>
        <v>BEARISH</v>
      </c>
      <c r="K284" s="5" t="str">
        <f>OBV!G284</f>
        <v>STRONG</v>
      </c>
      <c r="L284" s="5" t="str">
        <f>OBV!H284</f>
        <v>CONFIRMED BEARISH</v>
      </c>
      <c r="M284" s="7">
        <f t="shared" si="40"/>
        <v>50</v>
      </c>
      <c r="N284" s="7">
        <f t="shared" si="41"/>
        <v>45</v>
      </c>
      <c r="O284" s="7">
        <f t="shared" si="42"/>
        <v>0</v>
      </c>
      <c r="P284" s="7">
        <f t="shared" si="43"/>
        <v>33</v>
      </c>
      <c r="Q284" s="8">
        <f t="shared" si="44"/>
        <v>38.200000000000003</v>
      </c>
      <c r="R284" s="8">
        <f t="shared" si="45"/>
        <v>27.25</v>
      </c>
      <c r="S284" s="8">
        <f t="shared" si="46"/>
        <v>29.1</v>
      </c>
      <c r="T284" s="8">
        <f t="shared" si="47"/>
        <v>32</v>
      </c>
      <c r="U284" s="7">
        <f t="shared" si="48"/>
        <v>31.516666666666669</v>
      </c>
      <c r="V284" s="7">
        <f t="shared" si="49"/>
        <v>31.637500000000003</v>
      </c>
    </row>
    <row r="285" spans="1:22" ht="13.5" x14ac:dyDescent="0.25">
      <c r="A285" s="3">
        <f>RSI!A285</f>
        <v>42720</v>
      </c>
      <c r="B285" s="2">
        <f>RSI!B285</f>
        <v>0.87549999999999994</v>
      </c>
      <c r="C285" s="2">
        <f>RSI!I285</f>
        <v>24.647842212993524</v>
      </c>
      <c r="D285" s="2">
        <f>MACD!E285</f>
        <v>1.275019552581802E-2</v>
      </c>
      <c r="E285" s="2">
        <f>MACD!F285</f>
        <v>2.0448841075665122E-2</v>
      </c>
      <c r="F285" s="2">
        <f>'Moving Avg'!D285</f>
        <v>0.87825999999999982</v>
      </c>
      <c r="G285" s="2">
        <f>'Moving Avg'!F285</f>
        <v>0.90867000000000009</v>
      </c>
      <c r="H285" s="2">
        <f>'Moving Avg'!G285</f>
        <v>0.9784020000000001</v>
      </c>
      <c r="I285" s="2">
        <f>'Moving Avg'!H285</f>
        <v>1.0643654999999996</v>
      </c>
      <c r="J285" s="5" t="str">
        <f>OBV!F285</f>
        <v>BULLISH</v>
      </c>
      <c r="K285" s="5" t="str">
        <f>OBV!G285</f>
        <v>WEAK</v>
      </c>
      <c r="L285" s="5" t="str">
        <f>OBV!H285</f>
        <v>BULLISH DIVERGENCE</v>
      </c>
      <c r="M285" s="7">
        <f t="shared" si="40"/>
        <v>50</v>
      </c>
      <c r="N285" s="7">
        <f t="shared" si="41"/>
        <v>45</v>
      </c>
      <c r="O285" s="7">
        <f t="shared" si="42"/>
        <v>0</v>
      </c>
      <c r="P285" s="7">
        <f t="shared" si="43"/>
        <v>50</v>
      </c>
      <c r="Q285" s="8">
        <f t="shared" si="44"/>
        <v>40.75</v>
      </c>
      <c r="R285" s="8">
        <f t="shared" si="45"/>
        <v>31.5</v>
      </c>
      <c r="S285" s="8">
        <f t="shared" si="46"/>
        <v>36.75</v>
      </c>
      <c r="T285" s="8">
        <f t="shared" si="47"/>
        <v>36.25</v>
      </c>
      <c r="U285" s="7">
        <f t="shared" si="48"/>
        <v>36.333333333333336</v>
      </c>
      <c r="V285" s="7">
        <f t="shared" si="49"/>
        <v>36.3125</v>
      </c>
    </row>
    <row r="286" spans="1:22" ht="13.5" x14ac:dyDescent="0.25">
      <c r="A286" s="3">
        <f>RSI!A286</f>
        <v>42723</v>
      </c>
      <c r="B286" s="2">
        <f>RSI!B286</f>
        <v>0.91369999999999996</v>
      </c>
      <c r="C286" s="2">
        <f>RSI!I286</f>
        <v>45.9076213671255</v>
      </c>
      <c r="D286" s="2">
        <f>MACD!E286</f>
        <v>7.961717208645136E-3</v>
      </c>
      <c r="E286" s="2">
        <f>MACD!F286</f>
        <v>1.7951416302261127E-2</v>
      </c>
      <c r="F286" s="2">
        <f>'Moving Avg'!D286</f>
        <v>0.88207999999999986</v>
      </c>
      <c r="G286" s="2">
        <f>'Moving Avg'!F286</f>
        <v>0.90662500000000001</v>
      </c>
      <c r="H286" s="2">
        <f>'Moving Avg'!G286</f>
        <v>0.97802000000000011</v>
      </c>
      <c r="I286" s="2">
        <f>'Moving Avg'!H286</f>
        <v>1.0624829999999998</v>
      </c>
      <c r="J286" s="5" t="str">
        <f>OBV!F286</f>
        <v>BULLISH</v>
      </c>
      <c r="K286" s="5" t="str">
        <f>OBV!G286</f>
        <v>WEAK</v>
      </c>
      <c r="L286" s="5" t="str">
        <f>OBV!H286</f>
        <v>CONFIRMED BULLISH</v>
      </c>
      <c r="M286" s="7">
        <f t="shared" si="40"/>
        <v>25</v>
      </c>
      <c r="N286" s="7">
        <f t="shared" si="41"/>
        <v>45</v>
      </c>
      <c r="O286" s="7">
        <f t="shared" si="42"/>
        <v>0</v>
      </c>
      <c r="P286" s="7">
        <f t="shared" si="43"/>
        <v>67</v>
      </c>
      <c r="Q286" s="8">
        <f t="shared" si="44"/>
        <v>34.549999999999997</v>
      </c>
      <c r="R286" s="8">
        <f t="shared" si="45"/>
        <v>30.75</v>
      </c>
      <c r="S286" s="8">
        <f t="shared" si="46"/>
        <v>40.650000000000006</v>
      </c>
      <c r="T286" s="8">
        <f t="shared" si="47"/>
        <v>34.25</v>
      </c>
      <c r="U286" s="7">
        <f t="shared" si="48"/>
        <v>35.31666666666667</v>
      </c>
      <c r="V286" s="7">
        <f t="shared" si="49"/>
        <v>35.049999999999997</v>
      </c>
    </row>
    <row r="287" spans="1:22" ht="13.5" x14ac:dyDescent="0.25">
      <c r="A287" s="3">
        <f>RSI!A287</f>
        <v>42724</v>
      </c>
      <c r="B287" s="2">
        <f>RSI!B287</f>
        <v>0.91369999999999996</v>
      </c>
      <c r="C287" s="2">
        <f>RSI!I287</f>
        <v>45.907621367125486</v>
      </c>
      <c r="D287" s="2">
        <f>MACD!E287</f>
        <v>3.9643428324139807E-3</v>
      </c>
      <c r="E287" s="2">
        <f>MACD!F287</f>
        <v>1.5154001608291699E-2</v>
      </c>
      <c r="F287" s="2">
        <f>'Moving Avg'!D287</f>
        <v>0.88697999999999999</v>
      </c>
      <c r="G287" s="2">
        <f>'Moving Avg'!F287</f>
        <v>0.90457999999999994</v>
      </c>
      <c r="H287" s="2">
        <f>'Moving Avg'!G287</f>
        <v>0.97714800000000002</v>
      </c>
      <c r="I287" s="2">
        <f>'Moving Avg'!H287</f>
        <v>1.0607814999999998</v>
      </c>
      <c r="J287" s="5" t="str">
        <f>OBV!F287</f>
        <v>BULLISH</v>
      </c>
      <c r="K287" s="5" t="str">
        <f>OBV!G287</f>
        <v>WEAK</v>
      </c>
      <c r="L287" s="5" t="str">
        <f>OBV!H287</f>
        <v>CONFIRMED BULLISH</v>
      </c>
      <c r="M287" s="7">
        <f t="shared" si="40"/>
        <v>25</v>
      </c>
      <c r="N287" s="7">
        <f t="shared" si="41"/>
        <v>45</v>
      </c>
      <c r="O287" s="7">
        <f t="shared" si="42"/>
        <v>0</v>
      </c>
      <c r="P287" s="7">
        <f t="shared" si="43"/>
        <v>67</v>
      </c>
      <c r="Q287" s="8">
        <f t="shared" si="44"/>
        <v>34.549999999999997</v>
      </c>
      <c r="R287" s="8">
        <f t="shared" si="45"/>
        <v>30.75</v>
      </c>
      <c r="S287" s="8">
        <f t="shared" si="46"/>
        <v>40.650000000000006</v>
      </c>
      <c r="T287" s="8">
        <f t="shared" si="47"/>
        <v>34.25</v>
      </c>
      <c r="U287" s="7">
        <f t="shared" si="48"/>
        <v>35.31666666666667</v>
      </c>
      <c r="V287" s="7">
        <f t="shared" si="49"/>
        <v>35.049999999999997</v>
      </c>
    </row>
    <row r="288" spans="1:22" ht="13.5" x14ac:dyDescent="0.25">
      <c r="A288" s="3">
        <f>RSI!A288</f>
        <v>42725</v>
      </c>
      <c r="B288" s="2">
        <f>RSI!B288</f>
        <v>0.94099999999999995</v>
      </c>
      <c r="C288" s="2">
        <f>RSI!I288</f>
        <v>56.159571722573446</v>
      </c>
      <c r="D288" s="2">
        <f>MACD!E288</f>
        <v>-2.2360427083074619E-3</v>
      </c>
      <c r="E288" s="2">
        <f>MACD!F288</f>
        <v>1.1675992744971867E-2</v>
      </c>
      <c r="F288" s="2">
        <f>'Moving Avg'!D288</f>
        <v>0.90115999999999996</v>
      </c>
      <c r="G288" s="2">
        <f>'Moving Avg'!F288</f>
        <v>0.90390000000000015</v>
      </c>
      <c r="H288" s="2">
        <f>'Moving Avg'!G288</f>
        <v>0.97572999999999999</v>
      </c>
      <c r="I288" s="2">
        <f>'Moving Avg'!H288</f>
        <v>1.0591644999999996</v>
      </c>
      <c r="J288" s="5" t="str">
        <f>OBV!F288</f>
        <v>BULLISH</v>
      </c>
      <c r="K288" s="5" t="str">
        <f>OBV!G288</f>
        <v>WEAK</v>
      </c>
      <c r="L288" s="5" t="str">
        <f>OBV!H288</f>
        <v>CONFIRMED BULLISH</v>
      </c>
      <c r="M288" s="7">
        <f t="shared" si="40"/>
        <v>25</v>
      </c>
      <c r="N288" s="7">
        <f t="shared" si="41"/>
        <v>45</v>
      </c>
      <c r="O288" s="7">
        <f t="shared" si="42"/>
        <v>0</v>
      </c>
      <c r="P288" s="7">
        <f t="shared" si="43"/>
        <v>67</v>
      </c>
      <c r="Q288" s="8">
        <f t="shared" si="44"/>
        <v>34.549999999999997</v>
      </c>
      <c r="R288" s="8">
        <f t="shared" si="45"/>
        <v>30.75</v>
      </c>
      <c r="S288" s="8">
        <f t="shared" si="46"/>
        <v>40.650000000000006</v>
      </c>
      <c r="T288" s="8">
        <f t="shared" si="47"/>
        <v>34.25</v>
      </c>
      <c r="U288" s="7">
        <f t="shared" si="48"/>
        <v>35.31666666666667</v>
      </c>
      <c r="V288" s="7">
        <f t="shared" si="49"/>
        <v>35.049999999999997</v>
      </c>
    </row>
    <row r="289" spans="1:22" ht="13.5" x14ac:dyDescent="0.25">
      <c r="A289" s="3">
        <f>RSI!A289</f>
        <v>42726</v>
      </c>
      <c r="B289" s="2">
        <f>RSI!B289</f>
        <v>0.92730000000000001</v>
      </c>
      <c r="C289" s="2">
        <f>RSI!I289</f>
        <v>50.941775694115364</v>
      </c>
      <c r="D289" s="2">
        <f>MACD!E289</f>
        <v>-6.5823727734504178E-3</v>
      </c>
      <c r="E289" s="2">
        <f>MACD!F289</f>
        <v>8.0243196412874106E-3</v>
      </c>
      <c r="F289" s="2">
        <f>'Moving Avg'!D289</f>
        <v>0.91423999999999983</v>
      </c>
      <c r="G289" s="2">
        <f>'Moving Avg'!F289</f>
        <v>0.90376000000000012</v>
      </c>
      <c r="H289" s="2">
        <f>'Moving Avg'!G289</f>
        <v>0.97338399999999992</v>
      </c>
      <c r="I289" s="2">
        <f>'Moving Avg'!H289</f>
        <v>1.0574789999999998</v>
      </c>
      <c r="J289" s="5" t="str">
        <f>OBV!F289</f>
        <v>BULLISH</v>
      </c>
      <c r="K289" s="5" t="str">
        <f>OBV!G289</f>
        <v>WEAK</v>
      </c>
      <c r="L289" s="5" t="str">
        <f>OBV!H289</f>
        <v>CONFIRMED BULLISH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67</v>
      </c>
      <c r="Q289" s="8">
        <f t="shared" si="44"/>
        <v>34.549999999999997</v>
      </c>
      <c r="R289" s="8">
        <f t="shared" si="45"/>
        <v>30.75</v>
      </c>
      <c r="S289" s="8">
        <f t="shared" si="46"/>
        <v>40.650000000000006</v>
      </c>
      <c r="T289" s="8">
        <f t="shared" si="47"/>
        <v>34.25</v>
      </c>
      <c r="U289" s="7">
        <f t="shared" si="48"/>
        <v>35.31666666666667</v>
      </c>
      <c r="V289" s="7">
        <f t="shared" si="49"/>
        <v>35.049999999999997</v>
      </c>
    </row>
    <row r="290" spans="1:22" ht="13.5" x14ac:dyDescent="0.25">
      <c r="A290" s="3">
        <f>RSI!A290</f>
        <v>42727</v>
      </c>
      <c r="B290" s="2">
        <f>RSI!B290</f>
        <v>0.91369999999999996</v>
      </c>
      <c r="C290" s="2">
        <f>RSI!I290</f>
        <v>46.339065732938522</v>
      </c>
      <c r="D290" s="2">
        <f>MACD!E290</f>
        <v>-9.2778464965858065E-3</v>
      </c>
      <c r="E290" s="2">
        <f>MACD!F290</f>
        <v>4.5638864137127668E-3</v>
      </c>
      <c r="F290" s="2">
        <f>'Moving Avg'!D290</f>
        <v>0.92187999999999981</v>
      </c>
      <c r="G290" s="2">
        <f>'Moving Avg'!F290</f>
        <v>0.90294000000000008</v>
      </c>
      <c r="H290" s="2">
        <f>'Moving Avg'!G290</f>
        <v>0.9704919999999998</v>
      </c>
      <c r="I290" s="2">
        <f>'Moving Avg'!H290</f>
        <v>1.0556349999999997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  <c r="M290" s="7">
        <f t="shared" si="40"/>
        <v>25</v>
      </c>
      <c r="N290" s="7">
        <f t="shared" si="41"/>
        <v>45</v>
      </c>
      <c r="O290" s="7">
        <f t="shared" si="42"/>
        <v>0</v>
      </c>
      <c r="P290" s="7">
        <f t="shared" si="43"/>
        <v>67</v>
      </c>
      <c r="Q290" s="8">
        <f t="shared" si="44"/>
        <v>34.549999999999997</v>
      </c>
      <c r="R290" s="8">
        <f t="shared" si="45"/>
        <v>30.75</v>
      </c>
      <c r="S290" s="8">
        <f t="shared" si="46"/>
        <v>40.650000000000006</v>
      </c>
      <c r="T290" s="8">
        <f t="shared" si="47"/>
        <v>34.25</v>
      </c>
      <c r="U290" s="7">
        <f t="shared" si="48"/>
        <v>35.31666666666667</v>
      </c>
      <c r="V290" s="7">
        <f t="shared" si="49"/>
        <v>35.049999999999997</v>
      </c>
    </row>
    <row r="291" spans="1:22" ht="13.5" x14ac:dyDescent="0.25">
      <c r="A291" s="3">
        <f>RSI!A291</f>
        <v>42730</v>
      </c>
      <c r="B291" s="2">
        <f>RSI!B291</f>
        <v>0.91369999999999996</v>
      </c>
      <c r="C291" s="2">
        <f>RSI!I291</f>
        <v>46.339065732938515</v>
      </c>
      <c r="D291" s="2">
        <f>MACD!E291</f>
        <v>-1.1501618256915869E-2</v>
      </c>
      <c r="E291" s="2">
        <f>MACD!F291</f>
        <v>1.3507854795870395E-3</v>
      </c>
      <c r="F291" s="2">
        <f>'Moving Avg'!D291</f>
        <v>0.92188000000000003</v>
      </c>
      <c r="G291" s="2">
        <f>'Moving Avg'!F291</f>
        <v>0.90212000000000003</v>
      </c>
      <c r="H291" s="2">
        <f>'Moving Avg'!G291</f>
        <v>0.9675999999999999</v>
      </c>
      <c r="I291" s="2">
        <f>'Moving Avg'!H291</f>
        <v>1.0537909999999997</v>
      </c>
      <c r="J291" s="5" t="str">
        <f>OBV!F291</f>
        <v>BEARISH</v>
      </c>
      <c r="K291" s="5" t="str">
        <f>OBV!G291</f>
        <v>STRONG</v>
      </c>
      <c r="L291" s="5" t="str">
        <f>OBV!H291</f>
        <v>NEUTRAL</v>
      </c>
      <c r="M291" s="7">
        <f t="shared" si="40"/>
        <v>25</v>
      </c>
      <c r="N291" s="7">
        <f t="shared" si="41"/>
        <v>45</v>
      </c>
      <c r="O291" s="7">
        <f t="shared" si="42"/>
        <v>0</v>
      </c>
      <c r="P291" s="7">
        <f t="shared" si="43"/>
        <v>33</v>
      </c>
      <c r="Q291" s="8">
        <f t="shared" si="44"/>
        <v>29.45</v>
      </c>
      <c r="R291" s="8">
        <f t="shared" si="45"/>
        <v>22.25</v>
      </c>
      <c r="S291" s="8">
        <f t="shared" si="46"/>
        <v>25.35</v>
      </c>
      <c r="T291" s="8">
        <f t="shared" si="47"/>
        <v>25.75</v>
      </c>
      <c r="U291" s="7">
        <f t="shared" si="48"/>
        <v>25.683333333333337</v>
      </c>
      <c r="V291" s="7">
        <f t="shared" si="49"/>
        <v>25.700000000000003</v>
      </c>
    </row>
    <row r="292" spans="1:22" ht="13.5" x14ac:dyDescent="0.25">
      <c r="A292" s="3">
        <f>RSI!A292</f>
        <v>42731</v>
      </c>
      <c r="B292" s="2">
        <f>RSI!B292</f>
        <v>0.88639999999999997</v>
      </c>
      <c r="C292" s="2">
        <f>RSI!I292</f>
        <v>38.285825561569673</v>
      </c>
      <c r="D292" s="2">
        <f>MACD!E292</f>
        <v>-1.2139027832594129E-2</v>
      </c>
      <c r="E292" s="2">
        <f>MACD!F292</f>
        <v>-1.3471771828491945E-3</v>
      </c>
      <c r="F292" s="2">
        <f>'Moving Avg'!D292</f>
        <v>0.9164199999999999</v>
      </c>
      <c r="G292" s="2">
        <f>'Moving Avg'!F292</f>
        <v>0.89993499999999993</v>
      </c>
      <c r="H292" s="2">
        <f>'Moving Avg'!G292</f>
        <v>0.96361799999999975</v>
      </c>
      <c r="I292" s="2">
        <f>'Moving Avg'!H292</f>
        <v>1.051901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  <c r="M292" s="7">
        <f t="shared" si="40"/>
        <v>25</v>
      </c>
      <c r="N292" s="7">
        <f t="shared" si="41"/>
        <v>45</v>
      </c>
      <c r="O292" s="7">
        <f t="shared" si="42"/>
        <v>0</v>
      </c>
      <c r="P292" s="7">
        <f t="shared" si="43"/>
        <v>33</v>
      </c>
      <c r="Q292" s="8">
        <f t="shared" si="44"/>
        <v>29.45</v>
      </c>
      <c r="R292" s="8">
        <f t="shared" si="45"/>
        <v>22.25</v>
      </c>
      <c r="S292" s="8">
        <f t="shared" si="46"/>
        <v>25.35</v>
      </c>
      <c r="T292" s="8">
        <f t="shared" si="47"/>
        <v>25.75</v>
      </c>
      <c r="U292" s="7">
        <f t="shared" si="48"/>
        <v>25.683333333333337</v>
      </c>
      <c r="V292" s="7">
        <f t="shared" si="49"/>
        <v>25.700000000000003</v>
      </c>
    </row>
    <row r="293" spans="1:22" ht="13.5" x14ac:dyDescent="0.25">
      <c r="A293" s="3">
        <f>RSI!A293</f>
        <v>42732</v>
      </c>
      <c r="B293" s="2">
        <f>RSI!B293</f>
        <v>0.88639999999999997</v>
      </c>
      <c r="C293" s="2">
        <f>RSI!I293</f>
        <v>38.285825561569673</v>
      </c>
      <c r="D293" s="2">
        <f>MACD!E293</f>
        <v>-1.540663900632977E-2</v>
      </c>
      <c r="E293" s="2">
        <f>MACD!F293</f>
        <v>-4.1590695475453099E-3</v>
      </c>
      <c r="F293" s="2">
        <f>'Moving Avg'!D293</f>
        <v>0.90549999999999997</v>
      </c>
      <c r="G293" s="2">
        <f>'Moving Avg'!F293</f>
        <v>0.89856999999999998</v>
      </c>
      <c r="H293" s="2">
        <f>'Moving Avg'!G293</f>
        <v>0.96007199999999981</v>
      </c>
      <c r="I293" s="2">
        <f>'Moving Avg'!H293</f>
        <v>1.0499595000000002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33</v>
      </c>
      <c r="Q293" s="8">
        <f t="shared" si="44"/>
        <v>29.45</v>
      </c>
      <c r="R293" s="8">
        <f t="shared" si="45"/>
        <v>22.25</v>
      </c>
      <c r="S293" s="8">
        <f t="shared" si="46"/>
        <v>25.35</v>
      </c>
      <c r="T293" s="8">
        <f t="shared" si="47"/>
        <v>25.75</v>
      </c>
      <c r="U293" s="7">
        <f t="shared" si="48"/>
        <v>25.683333333333337</v>
      </c>
      <c r="V293" s="7">
        <f t="shared" si="49"/>
        <v>25.700000000000003</v>
      </c>
    </row>
    <row r="294" spans="1:22" ht="13.5" x14ac:dyDescent="0.25">
      <c r="A294" s="3">
        <f>RSI!A294</f>
        <v>42733</v>
      </c>
      <c r="B294" s="2">
        <f>RSI!B294</f>
        <v>0.88370000000000004</v>
      </c>
      <c r="C294" s="2">
        <f>RSI!I294</f>
        <v>37.537553000620505</v>
      </c>
      <c r="D294" s="2">
        <f>MACD!E294</f>
        <v>-1.9038452444369525E-2</v>
      </c>
      <c r="E294" s="2">
        <f>MACD!F294</f>
        <v>-7.1349461269101539E-3</v>
      </c>
      <c r="F294" s="2">
        <f>'Moving Avg'!D294</f>
        <v>0.89678000000000002</v>
      </c>
      <c r="G294" s="2">
        <f>'Moving Avg'!F294</f>
        <v>0.89775000000000005</v>
      </c>
      <c r="H294" s="2">
        <f>'Moving Avg'!G294</f>
        <v>0.95657999999999954</v>
      </c>
      <c r="I294" s="2">
        <f>'Moving Avg'!H294</f>
        <v>1.0479140000000002</v>
      </c>
      <c r="J294" s="5" t="str">
        <f>OBV!F294</f>
        <v>BEARISH</v>
      </c>
      <c r="K294" s="5" t="str">
        <f>OBV!G294</f>
        <v>STRONG</v>
      </c>
      <c r="L294" s="5" t="str">
        <f>OBV!H294</f>
        <v>CONFIRMED BEARISH</v>
      </c>
      <c r="M294" s="7">
        <f t="shared" si="40"/>
        <v>25</v>
      </c>
      <c r="N294" s="7">
        <f t="shared" si="41"/>
        <v>45</v>
      </c>
      <c r="O294" s="7">
        <f t="shared" si="42"/>
        <v>0</v>
      </c>
      <c r="P294" s="7">
        <f t="shared" si="43"/>
        <v>33</v>
      </c>
      <c r="Q294" s="8">
        <f t="shared" si="44"/>
        <v>29.45</v>
      </c>
      <c r="R294" s="8">
        <f t="shared" si="45"/>
        <v>22.25</v>
      </c>
      <c r="S294" s="8">
        <f t="shared" si="46"/>
        <v>25.35</v>
      </c>
      <c r="T294" s="8">
        <f t="shared" si="47"/>
        <v>25.75</v>
      </c>
      <c r="U294" s="7">
        <f t="shared" si="48"/>
        <v>25.683333333333337</v>
      </c>
      <c r="V294" s="7">
        <f t="shared" si="49"/>
        <v>25.700000000000003</v>
      </c>
    </row>
    <row r="295" spans="1:22" ht="13.5" x14ac:dyDescent="0.25">
      <c r="A295" s="3">
        <f>RSI!A295</f>
        <v>42734</v>
      </c>
      <c r="B295" s="2">
        <f>RSI!B295</f>
        <v>0.91369999999999996</v>
      </c>
      <c r="C295" s="2">
        <f>RSI!I295</f>
        <v>49.376567813310615</v>
      </c>
      <c r="D295" s="2">
        <f>MACD!E295</f>
        <v>-2.2045275480504722E-2</v>
      </c>
      <c r="E295" s="2">
        <f>MACD!F295</f>
        <v>-1.0117011997629068E-2</v>
      </c>
      <c r="F295" s="2">
        <f>'Moving Avg'!D295</f>
        <v>0.89678000000000002</v>
      </c>
      <c r="G295" s="2">
        <f>'Moving Avg'!F295</f>
        <v>0.89843000000000006</v>
      </c>
      <c r="H295" s="2">
        <f>'Moving Avg'!G295</f>
        <v>0.95385199999999959</v>
      </c>
      <c r="I295" s="2">
        <f>'Moving Avg'!H295</f>
        <v>1.0460185000000002</v>
      </c>
      <c r="J295" s="5" t="str">
        <f>OBV!F295</f>
        <v>BULLISH</v>
      </c>
      <c r="K295" s="5" t="str">
        <f>OBV!G295</f>
        <v>WEAK</v>
      </c>
      <c r="L295" s="5" t="str">
        <f>OBV!H295</f>
        <v>NEUTRAL</v>
      </c>
      <c r="M295" s="7">
        <f t="shared" si="40"/>
        <v>25</v>
      </c>
      <c r="N295" s="7">
        <f t="shared" si="41"/>
        <v>45</v>
      </c>
      <c r="O295" s="7">
        <f t="shared" si="42"/>
        <v>0</v>
      </c>
      <c r="P295" s="7">
        <f t="shared" si="43"/>
        <v>33</v>
      </c>
      <c r="Q295" s="8">
        <f t="shared" si="44"/>
        <v>29.45</v>
      </c>
      <c r="R295" s="8">
        <f t="shared" si="45"/>
        <v>22.25</v>
      </c>
      <c r="S295" s="8">
        <f t="shared" si="46"/>
        <v>25.35</v>
      </c>
      <c r="T295" s="8">
        <f t="shared" si="47"/>
        <v>25.75</v>
      </c>
      <c r="U295" s="7">
        <f t="shared" si="48"/>
        <v>25.683333333333337</v>
      </c>
      <c r="V295" s="7">
        <f t="shared" si="49"/>
        <v>25.700000000000003</v>
      </c>
    </row>
    <row r="296" spans="1:22" ht="13.5" x14ac:dyDescent="0.25">
      <c r="A296" s="3">
        <f>RSI!A296</f>
        <v>42737</v>
      </c>
      <c r="B296" s="2">
        <f>RSI!B296</f>
        <v>0.92459999999999998</v>
      </c>
      <c r="C296" s="2">
        <f>RSI!I296</f>
        <v>52.871734954008197</v>
      </c>
      <c r="D296" s="2">
        <f>MACD!E296</f>
        <v>-1.9515632269721639E-2</v>
      </c>
      <c r="E296" s="2">
        <f>MACD!F296</f>
        <v>-1.1996736052047582E-2</v>
      </c>
      <c r="F296" s="2">
        <f>'Moving Avg'!D296</f>
        <v>0.89895999999999998</v>
      </c>
      <c r="G296" s="2">
        <f>'Moving Avg'!F296</f>
        <v>0.89965500000000009</v>
      </c>
      <c r="H296" s="2">
        <f>'Moving Avg'!G296</f>
        <v>0.95172399999999957</v>
      </c>
      <c r="I296" s="2">
        <f>'Moving Avg'!H296</f>
        <v>1.0441775000000004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  <c r="M296" s="7">
        <f t="shared" si="40"/>
        <v>25</v>
      </c>
      <c r="N296" s="7">
        <f t="shared" si="41"/>
        <v>45</v>
      </c>
      <c r="O296" s="7">
        <f t="shared" si="42"/>
        <v>0</v>
      </c>
      <c r="P296" s="7">
        <f t="shared" si="43"/>
        <v>67</v>
      </c>
      <c r="Q296" s="8">
        <f t="shared" si="44"/>
        <v>34.549999999999997</v>
      </c>
      <c r="R296" s="8">
        <f t="shared" si="45"/>
        <v>30.75</v>
      </c>
      <c r="S296" s="8">
        <f t="shared" si="46"/>
        <v>40.650000000000006</v>
      </c>
      <c r="T296" s="8">
        <f t="shared" si="47"/>
        <v>34.25</v>
      </c>
      <c r="U296" s="7">
        <f t="shared" si="48"/>
        <v>35.31666666666667</v>
      </c>
      <c r="V296" s="7">
        <f t="shared" si="49"/>
        <v>35.049999999999997</v>
      </c>
    </row>
    <row r="297" spans="1:22" ht="13.5" x14ac:dyDescent="0.25">
      <c r="A297" s="3">
        <f>RSI!A297</f>
        <v>42738</v>
      </c>
      <c r="B297" s="2">
        <f>RSI!B297</f>
        <v>0.92459999999999998</v>
      </c>
      <c r="C297" s="2">
        <f>RSI!I297</f>
        <v>52.871734954008197</v>
      </c>
      <c r="D297" s="2">
        <f>MACD!E297</f>
        <v>-1.7435534229709559E-2</v>
      </c>
      <c r="E297" s="2">
        <f>MACD!F297</f>
        <v>-1.3084495687579979E-2</v>
      </c>
      <c r="F297" s="2">
        <f>'Moving Avg'!D297</f>
        <v>0.90659999999999985</v>
      </c>
      <c r="G297" s="2">
        <f>'Moving Avg'!F297</f>
        <v>0.90088000000000024</v>
      </c>
      <c r="H297" s="2">
        <f>'Moving Avg'!G297</f>
        <v>0.94948799999999967</v>
      </c>
      <c r="I297" s="2">
        <f>'Moving Avg'!H297</f>
        <v>1.0425305000000005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  <c r="M297" s="7">
        <f t="shared" si="40"/>
        <v>25</v>
      </c>
      <c r="N297" s="7">
        <f t="shared" si="41"/>
        <v>45</v>
      </c>
      <c r="O297" s="7">
        <f t="shared" si="42"/>
        <v>0</v>
      </c>
      <c r="P297" s="7">
        <f t="shared" si="43"/>
        <v>67</v>
      </c>
      <c r="Q297" s="8">
        <f t="shared" si="44"/>
        <v>34.549999999999997</v>
      </c>
      <c r="R297" s="8">
        <f t="shared" si="45"/>
        <v>30.75</v>
      </c>
      <c r="S297" s="8">
        <f t="shared" si="46"/>
        <v>40.650000000000006</v>
      </c>
      <c r="T297" s="8">
        <f t="shared" si="47"/>
        <v>34.25</v>
      </c>
      <c r="U297" s="7">
        <f t="shared" si="48"/>
        <v>35.31666666666667</v>
      </c>
      <c r="V297" s="7">
        <f t="shared" si="49"/>
        <v>35.049999999999997</v>
      </c>
    </row>
    <row r="298" spans="1:22" ht="13.5" x14ac:dyDescent="0.25">
      <c r="A298" s="3">
        <f>RSI!A298</f>
        <v>42739</v>
      </c>
      <c r="B298" s="2">
        <f>RSI!B298</f>
        <v>0.90010000000000001</v>
      </c>
      <c r="C298" s="2">
        <f>RSI!I298</f>
        <v>44.807297682290233</v>
      </c>
      <c r="D298" s="2">
        <f>MACD!E298</f>
        <v>-9.7165339507291337E-3</v>
      </c>
      <c r="E298" s="2">
        <f>MACD!F298</f>
        <v>-1.2410903340209809E-2</v>
      </c>
      <c r="F298" s="2">
        <f>'Moving Avg'!D298</f>
        <v>0.90933999999999993</v>
      </c>
      <c r="G298" s="2">
        <f>'Moving Avg'!F298</f>
        <v>0.90115500000000015</v>
      </c>
      <c r="H298" s="2">
        <f>'Moving Avg'!G298</f>
        <v>0.94676199999999977</v>
      </c>
      <c r="I298" s="2">
        <f>'Moving Avg'!H298</f>
        <v>1.0408125000000006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67</v>
      </c>
      <c r="Q298" s="8">
        <f t="shared" si="44"/>
        <v>18.799999999999997</v>
      </c>
      <c r="R298" s="8">
        <f t="shared" si="45"/>
        <v>21.75</v>
      </c>
      <c r="S298" s="8">
        <f t="shared" si="46"/>
        <v>33.900000000000006</v>
      </c>
      <c r="T298" s="8">
        <f t="shared" si="47"/>
        <v>23</v>
      </c>
      <c r="U298" s="7">
        <f t="shared" si="48"/>
        <v>24.816666666666666</v>
      </c>
      <c r="V298" s="7">
        <f t="shared" si="49"/>
        <v>24.362500000000001</v>
      </c>
    </row>
    <row r="299" spans="1:22" ht="13.5" x14ac:dyDescent="0.25">
      <c r="A299" s="3">
        <f>RSI!A299</f>
        <v>42740</v>
      </c>
      <c r="B299" s="2">
        <f>RSI!B299</f>
        <v>0.90010000000000001</v>
      </c>
      <c r="C299" s="2">
        <f>RSI!I299</f>
        <v>44.807297682290233</v>
      </c>
      <c r="D299" s="2">
        <f>MACD!E299</f>
        <v>-5.1997498694683619E-3</v>
      </c>
      <c r="E299" s="2">
        <f>MACD!F299</f>
        <v>-1.0968672646061521E-2</v>
      </c>
      <c r="F299" s="2">
        <f>'Moving Avg'!D299</f>
        <v>0.91261999999999988</v>
      </c>
      <c r="G299" s="2">
        <f>'Moving Avg'!F299</f>
        <v>0.90143000000000006</v>
      </c>
      <c r="H299" s="2">
        <f>'Moving Avg'!G299</f>
        <v>0.94403599999999965</v>
      </c>
      <c r="I299" s="2">
        <f>'Moving Avg'!H299</f>
        <v>1.0390300000000006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  <c r="M299" s="7">
        <f t="shared" si="40"/>
        <v>25</v>
      </c>
      <c r="N299" s="7">
        <f t="shared" si="41"/>
        <v>0</v>
      </c>
      <c r="O299" s="7">
        <f t="shared" si="42"/>
        <v>0</v>
      </c>
      <c r="P299" s="7">
        <f t="shared" si="43"/>
        <v>67</v>
      </c>
      <c r="Q299" s="8">
        <f t="shared" si="44"/>
        <v>18.799999999999997</v>
      </c>
      <c r="R299" s="8">
        <f t="shared" si="45"/>
        <v>21.75</v>
      </c>
      <c r="S299" s="8">
        <f t="shared" si="46"/>
        <v>33.900000000000006</v>
      </c>
      <c r="T299" s="8">
        <f t="shared" si="47"/>
        <v>23</v>
      </c>
      <c r="U299" s="7">
        <f t="shared" si="48"/>
        <v>24.816666666666666</v>
      </c>
      <c r="V299" s="7">
        <f t="shared" si="49"/>
        <v>24.362500000000001</v>
      </c>
    </row>
    <row r="300" spans="1:22" ht="13.5" x14ac:dyDescent="0.25">
      <c r="A300" s="3">
        <f>RSI!A300</f>
        <v>42741</v>
      </c>
      <c r="B300" s="2">
        <f>RSI!B300</f>
        <v>0.88919999999999999</v>
      </c>
      <c r="C300" s="2">
        <f>RSI!I300</f>
        <v>41.538199566867959</v>
      </c>
      <c r="D300" s="2">
        <f>MACD!E300</f>
        <v>-2.5766312887715026E-3</v>
      </c>
      <c r="E300" s="2">
        <f>MACD!F300</f>
        <v>-9.2902643746035178E-3</v>
      </c>
      <c r="F300" s="2">
        <f>'Moving Avg'!D300</f>
        <v>0.90771999999999997</v>
      </c>
      <c r="G300" s="2">
        <f>'Moving Avg'!F300</f>
        <v>0.90115999999999974</v>
      </c>
      <c r="H300" s="2">
        <f>'Moving Avg'!G300</f>
        <v>0.94152799999999981</v>
      </c>
      <c r="I300" s="2">
        <f>'Moving Avg'!H300</f>
        <v>1.0371930000000007</v>
      </c>
      <c r="J300" s="5" t="str">
        <f>OBV!F300</f>
        <v>BEARISH</v>
      </c>
      <c r="K300" s="5" t="str">
        <f>OBV!G300</f>
        <v>STRONG</v>
      </c>
      <c r="L300" s="5" t="str">
        <f>OBV!H300</f>
        <v>CONFIRMED BEARISH</v>
      </c>
      <c r="M300" s="7">
        <f t="shared" si="40"/>
        <v>25</v>
      </c>
      <c r="N300" s="7">
        <f t="shared" si="41"/>
        <v>0</v>
      </c>
      <c r="O300" s="7">
        <f t="shared" si="42"/>
        <v>0</v>
      </c>
      <c r="P300" s="7">
        <f t="shared" si="43"/>
        <v>33</v>
      </c>
      <c r="Q300" s="8">
        <f t="shared" si="44"/>
        <v>13.7</v>
      </c>
      <c r="R300" s="8">
        <f t="shared" si="45"/>
        <v>13.25</v>
      </c>
      <c r="S300" s="8">
        <f t="shared" si="46"/>
        <v>18.600000000000001</v>
      </c>
      <c r="T300" s="8">
        <f t="shared" si="47"/>
        <v>14.5</v>
      </c>
      <c r="U300" s="7">
        <f t="shared" si="48"/>
        <v>15.183333333333332</v>
      </c>
      <c r="V300" s="7">
        <f t="shared" si="49"/>
        <v>15.012499999999999</v>
      </c>
    </row>
    <row r="301" spans="1:22" ht="13.5" x14ac:dyDescent="0.25">
      <c r="A301" s="3">
        <f>RSI!A301</f>
        <v>42744</v>
      </c>
      <c r="B301" s="2">
        <f>RSI!B301</f>
        <v>0.92730000000000001</v>
      </c>
      <c r="C301" s="2">
        <f>RSI!I301</f>
        <v>54.134624827663409</v>
      </c>
      <c r="D301" s="2">
        <f>MACD!E301</f>
        <v>-3.0351380270999817E-3</v>
      </c>
      <c r="E301" s="2">
        <f>MACD!F301</f>
        <v>-8.0392391051028102E-3</v>
      </c>
      <c r="F301" s="2">
        <f>'Moving Avg'!D301</f>
        <v>0.90825999999999996</v>
      </c>
      <c r="G301" s="2">
        <f>'Moving Avg'!F301</f>
        <v>0.9027949999999999</v>
      </c>
      <c r="H301" s="2">
        <f>'Moving Avg'!G301</f>
        <v>0.93923599999999974</v>
      </c>
      <c r="I301" s="2">
        <f>'Moving Avg'!H301</f>
        <v>1.0357275000000006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  <c r="M301" s="7">
        <f t="shared" si="40"/>
        <v>25</v>
      </c>
      <c r="N301" s="7">
        <f t="shared" si="41"/>
        <v>0</v>
      </c>
      <c r="O301" s="7">
        <f t="shared" si="42"/>
        <v>0</v>
      </c>
      <c r="P301" s="7">
        <f t="shared" si="43"/>
        <v>67</v>
      </c>
      <c r="Q301" s="8">
        <f t="shared" si="44"/>
        <v>18.799999999999997</v>
      </c>
      <c r="R301" s="8">
        <f t="shared" si="45"/>
        <v>21.75</v>
      </c>
      <c r="S301" s="8">
        <f t="shared" si="46"/>
        <v>33.900000000000006</v>
      </c>
      <c r="T301" s="8">
        <f t="shared" si="47"/>
        <v>23</v>
      </c>
      <c r="U301" s="7">
        <f t="shared" si="48"/>
        <v>24.816666666666666</v>
      </c>
      <c r="V301" s="7">
        <f t="shared" si="49"/>
        <v>24.362500000000001</v>
      </c>
    </row>
    <row r="302" spans="1:22" ht="13.5" x14ac:dyDescent="0.25">
      <c r="A302" s="3">
        <f>RSI!A302</f>
        <v>42745</v>
      </c>
      <c r="B302" s="2">
        <f>RSI!B302</f>
        <v>0.92730000000000001</v>
      </c>
      <c r="C302" s="2">
        <f>RSI!I302</f>
        <v>54.134624827663409</v>
      </c>
      <c r="D302" s="2">
        <f>MACD!E302</f>
        <v>-7.7147642405812622E-3</v>
      </c>
      <c r="E302" s="2">
        <f>MACD!F302</f>
        <v>-7.9743441321985017E-3</v>
      </c>
      <c r="F302" s="2">
        <f>'Moving Avg'!D302</f>
        <v>0.90879999999999994</v>
      </c>
      <c r="G302" s="2">
        <f>'Moving Avg'!F302</f>
        <v>0.90469999999999984</v>
      </c>
      <c r="H302" s="2">
        <f>'Moving Avg'!G302</f>
        <v>0.93694399999999989</v>
      </c>
      <c r="I302" s="2">
        <f>'Moving Avg'!H302</f>
        <v>1.0340810000000007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  <c r="M302" s="7">
        <f t="shared" si="40"/>
        <v>25</v>
      </c>
      <c r="N302" s="7">
        <f t="shared" si="41"/>
        <v>0</v>
      </c>
      <c r="O302" s="7">
        <f t="shared" si="42"/>
        <v>0</v>
      </c>
      <c r="P302" s="7">
        <f t="shared" si="43"/>
        <v>67</v>
      </c>
      <c r="Q302" s="8">
        <f t="shared" si="44"/>
        <v>18.799999999999997</v>
      </c>
      <c r="R302" s="8">
        <f t="shared" si="45"/>
        <v>21.75</v>
      </c>
      <c r="S302" s="8">
        <f t="shared" si="46"/>
        <v>33.900000000000006</v>
      </c>
      <c r="T302" s="8">
        <f t="shared" si="47"/>
        <v>23</v>
      </c>
      <c r="U302" s="7">
        <f t="shared" si="48"/>
        <v>24.816666666666666</v>
      </c>
      <c r="V302" s="7">
        <f t="shared" si="49"/>
        <v>24.362500000000001</v>
      </c>
    </row>
    <row r="303" spans="1:22" ht="13.5" x14ac:dyDescent="0.25">
      <c r="A303" s="3">
        <f>RSI!A303</f>
        <v>42746</v>
      </c>
      <c r="B303" s="2">
        <f>RSI!B303</f>
        <v>0.90010000000000001</v>
      </c>
      <c r="C303" s="2">
        <f>RSI!I303</f>
        <v>45.93919391325278</v>
      </c>
      <c r="D303" s="2">
        <f>MACD!E303</f>
        <v>-9.7445025646410999E-3</v>
      </c>
      <c r="E303" s="2">
        <f>MACD!F303</f>
        <v>-8.3283758186870217E-3</v>
      </c>
      <c r="F303" s="2">
        <f>'Moving Avg'!D303</f>
        <v>0.90879999999999994</v>
      </c>
      <c r="G303" s="2">
        <f>'Moving Avg'!F303</f>
        <v>0.90619999999999989</v>
      </c>
      <c r="H303" s="2">
        <f>'Moving Avg'!G303</f>
        <v>0.93410799999999994</v>
      </c>
      <c r="I303" s="2">
        <f>'Moving Avg'!H303</f>
        <v>1.0324795000000007</v>
      </c>
      <c r="J303" s="5" t="str">
        <f>OBV!F303</f>
        <v>BULLISH</v>
      </c>
      <c r="K303" s="5" t="str">
        <f>OBV!G303</f>
        <v>WEAK</v>
      </c>
      <c r="L303" s="5" t="str">
        <f>OBV!H303</f>
        <v>NEUTRAL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33</v>
      </c>
      <c r="Q303" s="8">
        <f t="shared" si="44"/>
        <v>29.45</v>
      </c>
      <c r="R303" s="8">
        <f t="shared" si="45"/>
        <v>22.25</v>
      </c>
      <c r="S303" s="8">
        <f t="shared" si="46"/>
        <v>25.35</v>
      </c>
      <c r="T303" s="8">
        <f t="shared" si="47"/>
        <v>25.75</v>
      </c>
      <c r="U303" s="7">
        <f t="shared" si="48"/>
        <v>25.683333333333337</v>
      </c>
      <c r="V303" s="7">
        <f t="shared" si="49"/>
        <v>25.700000000000003</v>
      </c>
    </row>
    <row r="304" spans="1:22" ht="13.5" x14ac:dyDescent="0.25">
      <c r="A304" s="3">
        <f>RSI!A304</f>
        <v>42747</v>
      </c>
      <c r="B304" s="2">
        <f>RSI!B304</f>
        <v>0.90820000000000001</v>
      </c>
      <c r="C304" s="2">
        <f>RSI!I304</f>
        <v>48.44236452936039</v>
      </c>
      <c r="D304" s="2">
        <f>MACD!E304</f>
        <v>-1.2395214897569562E-2</v>
      </c>
      <c r="E304" s="2">
        <f>MACD!F304</f>
        <v>-9.1417436344635311E-3</v>
      </c>
      <c r="F304" s="2">
        <f>'Moving Avg'!D304</f>
        <v>0.91042000000000001</v>
      </c>
      <c r="G304" s="2">
        <f>'Moving Avg'!F304</f>
        <v>0.90851500000000007</v>
      </c>
      <c r="H304" s="2">
        <f>'Moving Avg'!G304</f>
        <v>0.93143399999999987</v>
      </c>
      <c r="I304" s="2">
        <f>'Moving Avg'!H304</f>
        <v>1.0309185000000007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67</v>
      </c>
      <c r="Q304" s="8">
        <f t="shared" si="44"/>
        <v>34.549999999999997</v>
      </c>
      <c r="R304" s="8">
        <f t="shared" si="45"/>
        <v>30.75</v>
      </c>
      <c r="S304" s="8">
        <f t="shared" si="46"/>
        <v>40.650000000000006</v>
      </c>
      <c r="T304" s="8">
        <f t="shared" si="47"/>
        <v>34.25</v>
      </c>
      <c r="U304" s="7">
        <f t="shared" si="48"/>
        <v>35.31666666666667</v>
      </c>
      <c r="V304" s="7">
        <f t="shared" si="49"/>
        <v>35.049999999999997</v>
      </c>
    </row>
    <row r="305" spans="1:22" ht="13.5" x14ac:dyDescent="0.25">
      <c r="A305" s="3">
        <f>RSI!A305</f>
        <v>42748</v>
      </c>
      <c r="B305" s="2">
        <f>RSI!B305</f>
        <v>0.90010000000000001</v>
      </c>
      <c r="C305" s="2">
        <f>RSI!I305</f>
        <v>46.141533919830081</v>
      </c>
      <c r="D305" s="2">
        <f>MACD!E305</f>
        <v>-9.3945454729685851E-3</v>
      </c>
      <c r="E305" s="2">
        <f>MACD!F305</f>
        <v>-9.1923040021645412E-3</v>
      </c>
      <c r="F305" s="2">
        <f>'Moving Avg'!D305</f>
        <v>0.91259999999999997</v>
      </c>
      <c r="G305" s="2">
        <f>'Moving Avg'!F305</f>
        <v>0.90974500000000003</v>
      </c>
      <c r="H305" s="2">
        <f>'Moving Avg'!G305</f>
        <v>0.92859799999999981</v>
      </c>
      <c r="I305" s="2">
        <f>'Moving Avg'!H305</f>
        <v>1.0293300000000007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  <c r="M305" s="7">
        <f t="shared" si="40"/>
        <v>25</v>
      </c>
      <c r="N305" s="7">
        <f t="shared" si="41"/>
        <v>45</v>
      </c>
      <c r="O305" s="7">
        <f t="shared" si="42"/>
        <v>0</v>
      </c>
      <c r="P305" s="7">
        <f t="shared" si="43"/>
        <v>67</v>
      </c>
      <c r="Q305" s="8">
        <f t="shared" si="44"/>
        <v>34.549999999999997</v>
      </c>
      <c r="R305" s="8">
        <f t="shared" si="45"/>
        <v>30.75</v>
      </c>
      <c r="S305" s="8">
        <f t="shared" si="46"/>
        <v>40.650000000000006</v>
      </c>
      <c r="T305" s="8">
        <f t="shared" si="47"/>
        <v>34.25</v>
      </c>
      <c r="U305" s="7">
        <f t="shared" si="48"/>
        <v>35.31666666666667</v>
      </c>
      <c r="V305" s="7">
        <f t="shared" si="49"/>
        <v>35.049999999999997</v>
      </c>
    </row>
    <row r="306" spans="1:22" ht="13.5" x14ac:dyDescent="0.25">
      <c r="A306" s="3">
        <f>RSI!A306</f>
        <v>42751</v>
      </c>
      <c r="B306" s="2">
        <f>RSI!B306</f>
        <v>0.90010000000000001</v>
      </c>
      <c r="C306" s="2">
        <f>RSI!I306</f>
        <v>46.141533919830081</v>
      </c>
      <c r="D306" s="2">
        <f>MACD!E306</f>
        <v>-5.1046244653984996E-3</v>
      </c>
      <c r="E306" s="2">
        <f>MACD!F306</f>
        <v>-8.3747680948113336E-3</v>
      </c>
      <c r="F306" s="2">
        <f>'Moving Avg'!D306</f>
        <v>0.90715999999999997</v>
      </c>
      <c r="G306" s="2">
        <f>'Moving Avg'!F306</f>
        <v>0.90906500000000001</v>
      </c>
      <c r="H306" s="2">
        <f>'Moving Avg'!G306</f>
        <v>0.92576199999999986</v>
      </c>
      <c r="I306" s="2">
        <f>'Moving Avg'!H306</f>
        <v>1.0276250000000005</v>
      </c>
      <c r="J306" s="5" t="str">
        <f>OBV!F306</f>
        <v>BULLISH</v>
      </c>
      <c r="K306" s="5" t="str">
        <f>OBV!G306</f>
        <v>STRONG</v>
      </c>
      <c r="L306" s="5" t="str">
        <f>OBV!H306</f>
        <v>BULLISH DIVERGENCE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83</v>
      </c>
      <c r="Q306" s="8">
        <f t="shared" si="44"/>
        <v>21.2</v>
      </c>
      <c r="R306" s="8">
        <f t="shared" si="45"/>
        <v>25.75</v>
      </c>
      <c r="S306" s="8">
        <f t="shared" si="46"/>
        <v>41.1</v>
      </c>
      <c r="T306" s="8">
        <f t="shared" si="47"/>
        <v>27</v>
      </c>
      <c r="U306" s="7">
        <f t="shared" si="48"/>
        <v>29.350000000000005</v>
      </c>
      <c r="V306" s="7">
        <f t="shared" si="49"/>
        <v>28.762500000000003</v>
      </c>
    </row>
    <row r="307" spans="1:22" ht="13.5" x14ac:dyDescent="0.25">
      <c r="A307" s="3">
        <f>RSI!A307</f>
        <v>42752</v>
      </c>
      <c r="B307" s="2">
        <f>RSI!B307</f>
        <v>0.90010000000000001</v>
      </c>
      <c r="C307" s="2">
        <f>RSI!I307</f>
        <v>46.141533919830081</v>
      </c>
      <c r="D307" s="2">
        <f>MACD!E307</f>
        <v>-1.4062006051609455E-3</v>
      </c>
      <c r="E307" s="2">
        <f>MACD!F307</f>
        <v>-6.9810545968812558E-3</v>
      </c>
      <c r="F307" s="2">
        <f>'Moving Avg'!D307</f>
        <v>0.90172000000000008</v>
      </c>
      <c r="G307" s="2">
        <f>'Moving Avg'!F307</f>
        <v>0.908385</v>
      </c>
      <c r="H307" s="2">
        <f>'Moving Avg'!G307</f>
        <v>0.92292599999999991</v>
      </c>
      <c r="I307" s="2">
        <f>'Moving Avg'!H307</f>
        <v>1.0258555000000007</v>
      </c>
      <c r="J307" s="5" t="str">
        <f>OBV!F307</f>
        <v>BULLISH</v>
      </c>
      <c r="K307" s="5" t="str">
        <f>OBV!G307</f>
        <v>STRONG</v>
      </c>
      <c r="L307" s="5" t="str">
        <f>OBV!H307</f>
        <v>BULLISH DIVERGENCE</v>
      </c>
      <c r="M307" s="7">
        <f t="shared" si="40"/>
        <v>25</v>
      </c>
      <c r="N307" s="7">
        <f t="shared" si="41"/>
        <v>0</v>
      </c>
      <c r="O307" s="7">
        <f t="shared" si="42"/>
        <v>0</v>
      </c>
      <c r="P307" s="7">
        <f t="shared" si="43"/>
        <v>83</v>
      </c>
      <c r="Q307" s="8">
        <f t="shared" si="44"/>
        <v>21.2</v>
      </c>
      <c r="R307" s="8">
        <f t="shared" si="45"/>
        <v>25.75</v>
      </c>
      <c r="S307" s="8">
        <f t="shared" si="46"/>
        <v>41.1</v>
      </c>
      <c r="T307" s="8">
        <f t="shared" si="47"/>
        <v>27</v>
      </c>
      <c r="U307" s="7">
        <f t="shared" si="48"/>
        <v>29.350000000000005</v>
      </c>
      <c r="V307" s="7">
        <f t="shared" si="49"/>
        <v>28.762500000000003</v>
      </c>
    </row>
    <row r="308" spans="1:22" ht="13.5" x14ac:dyDescent="0.25">
      <c r="A308" s="3">
        <f>RSI!A308</f>
        <v>42753</v>
      </c>
      <c r="B308" s="2">
        <f>RSI!B308</f>
        <v>0.90010000000000001</v>
      </c>
      <c r="C308" s="2">
        <f>RSI!I308</f>
        <v>46.141533919830074</v>
      </c>
      <c r="D308" s="2">
        <f>MACD!E308</f>
        <v>-1.9825784855427298E-3</v>
      </c>
      <c r="E308" s="2">
        <f>MACD!F308</f>
        <v>-5.9813593746135514E-3</v>
      </c>
      <c r="F308" s="2">
        <f>'Moving Avg'!D308</f>
        <v>0.90172000000000008</v>
      </c>
      <c r="G308" s="2">
        <f>'Moving Avg'!F308</f>
        <v>0.90633999999999992</v>
      </c>
      <c r="H308" s="2">
        <f>'Moving Avg'!G308</f>
        <v>0.91965399999999986</v>
      </c>
      <c r="I308" s="2">
        <f>'Moving Avg'!H308</f>
        <v>1.0242670000000007</v>
      </c>
      <c r="J308" s="5" t="str">
        <f>OBV!F308</f>
        <v>BULLISH</v>
      </c>
      <c r="K308" s="5" t="str">
        <f>OBV!G308</f>
        <v>STRONG</v>
      </c>
      <c r="L308" s="5" t="str">
        <f>OBV!H308</f>
        <v>NEUTRAL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66</v>
      </c>
      <c r="Q308" s="8">
        <f t="shared" si="44"/>
        <v>18.649999999999999</v>
      </c>
      <c r="R308" s="8">
        <f t="shared" si="45"/>
        <v>21.5</v>
      </c>
      <c r="S308" s="8">
        <f t="shared" si="46"/>
        <v>33.450000000000003</v>
      </c>
      <c r="T308" s="8">
        <f t="shared" si="47"/>
        <v>22.75</v>
      </c>
      <c r="U308" s="7">
        <f t="shared" si="48"/>
        <v>24.533333333333331</v>
      </c>
      <c r="V308" s="7">
        <f t="shared" si="49"/>
        <v>24.087499999999999</v>
      </c>
    </row>
    <row r="309" spans="1:22" ht="13.5" x14ac:dyDescent="0.25">
      <c r="A309" s="3">
        <f>RSI!A309</f>
        <v>42754</v>
      </c>
      <c r="B309" s="2">
        <f>RSI!B309</f>
        <v>0.92190000000000005</v>
      </c>
      <c r="C309" s="2">
        <f>RSI!I309</f>
        <v>54.043209771905921</v>
      </c>
      <c r="D309" s="2">
        <f>MACD!E309</f>
        <v>-4.0263779247530218E-3</v>
      </c>
      <c r="E309" s="2">
        <f>MACD!F309</f>
        <v>-5.5903630846414459E-3</v>
      </c>
      <c r="F309" s="2">
        <f>'Moving Avg'!D309</f>
        <v>0.90446000000000004</v>
      </c>
      <c r="G309" s="2">
        <f>'Moving Avg'!F309</f>
        <v>0.90607000000000004</v>
      </c>
      <c r="H309" s="2">
        <f>'Moving Avg'!G309</f>
        <v>0.91741799999999996</v>
      </c>
      <c r="I309" s="2">
        <f>'Moving Avg'!H309</f>
        <v>1.0226065000000006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25</v>
      </c>
      <c r="N309" s="7">
        <f t="shared" si="41"/>
        <v>0</v>
      </c>
      <c r="O309" s="7">
        <f t="shared" si="42"/>
        <v>0</v>
      </c>
      <c r="P309" s="7">
        <f t="shared" si="43"/>
        <v>100</v>
      </c>
      <c r="Q309" s="8">
        <f t="shared" si="44"/>
        <v>23.75</v>
      </c>
      <c r="R309" s="8">
        <f t="shared" si="45"/>
        <v>30</v>
      </c>
      <c r="S309" s="8">
        <f t="shared" si="46"/>
        <v>48.75</v>
      </c>
      <c r="T309" s="8">
        <f t="shared" si="47"/>
        <v>31.25</v>
      </c>
      <c r="U309" s="7">
        <f t="shared" si="48"/>
        <v>34.166666666666664</v>
      </c>
      <c r="V309" s="7">
        <f t="shared" si="49"/>
        <v>33.4375</v>
      </c>
    </row>
    <row r="310" spans="1:22" ht="13.5" x14ac:dyDescent="0.25">
      <c r="A310" s="3">
        <f>RSI!A310</f>
        <v>42755</v>
      </c>
      <c r="B310" s="2">
        <f>RSI!B310</f>
        <v>0.92730000000000001</v>
      </c>
      <c r="C310" s="2">
        <f>RSI!I310</f>
        <v>55.774078263273957</v>
      </c>
      <c r="D310" s="2">
        <f>MACD!E310</f>
        <v>-7.9071167682966959E-3</v>
      </c>
      <c r="E310" s="2">
        <f>MACD!F310</f>
        <v>-6.0537138213724957E-3</v>
      </c>
      <c r="F310" s="2">
        <f>'Moving Avg'!D310</f>
        <v>0.90990000000000004</v>
      </c>
      <c r="G310" s="2">
        <f>'Moving Avg'!F310</f>
        <v>0.90675000000000006</v>
      </c>
      <c r="H310" s="2">
        <f>'Moving Avg'!G310</f>
        <v>0.91556200000000021</v>
      </c>
      <c r="I310" s="2">
        <f>'Moving Avg'!H310</f>
        <v>1.0209730000000006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  <c r="M310" s="7">
        <f t="shared" si="40"/>
        <v>25</v>
      </c>
      <c r="N310" s="7">
        <f t="shared" si="41"/>
        <v>45</v>
      </c>
      <c r="O310" s="7">
        <f t="shared" si="42"/>
        <v>0</v>
      </c>
      <c r="P310" s="7">
        <f t="shared" si="43"/>
        <v>100</v>
      </c>
      <c r="Q310" s="8">
        <f t="shared" si="44"/>
        <v>39.5</v>
      </c>
      <c r="R310" s="8">
        <f t="shared" si="45"/>
        <v>39</v>
      </c>
      <c r="S310" s="8">
        <f t="shared" si="46"/>
        <v>55.5</v>
      </c>
      <c r="T310" s="8">
        <f t="shared" si="47"/>
        <v>42.5</v>
      </c>
      <c r="U310" s="7">
        <f t="shared" si="48"/>
        <v>44.666666666666664</v>
      </c>
      <c r="V310" s="7">
        <f t="shared" si="49"/>
        <v>44.125</v>
      </c>
    </row>
    <row r="311" spans="1:22" ht="13.5" x14ac:dyDescent="0.25">
      <c r="A311" s="3">
        <f>RSI!A311</f>
        <v>42758</v>
      </c>
      <c r="B311" s="2">
        <f>RSI!B311</f>
        <v>0.91369999999999996</v>
      </c>
      <c r="C311" s="2">
        <f>RSI!I311</f>
        <v>50.604735015221372</v>
      </c>
      <c r="D311" s="2">
        <f>MACD!E311</f>
        <v>-4.4227142466479741E-3</v>
      </c>
      <c r="E311" s="2">
        <f>MACD!F311</f>
        <v>-5.7275139064275919E-3</v>
      </c>
      <c r="F311" s="2">
        <f>'Moving Avg'!D311</f>
        <v>0.9126200000000001</v>
      </c>
      <c r="G311" s="2">
        <f>'Moving Avg'!F311</f>
        <v>0.90675000000000006</v>
      </c>
      <c r="H311" s="2">
        <f>'Moving Avg'!G311</f>
        <v>0.91392600000000013</v>
      </c>
      <c r="I311" s="2">
        <f>'Moving Avg'!H311</f>
        <v>1.0192715000000006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  <c r="M311" s="7">
        <f t="shared" si="40"/>
        <v>25</v>
      </c>
      <c r="N311" s="7">
        <f t="shared" si="41"/>
        <v>0</v>
      </c>
      <c r="O311" s="7">
        <f t="shared" si="42"/>
        <v>0</v>
      </c>
      <c r="P311" s="7">
        <f t="shared" si="43"/>
        <v>100</v>
      </c>
      <c r="Q311" s="8">
        <f t="shared" si="44"/>
        <v>23.75</v>
      </c>
      <c r="R311" s="8">
        <f t="shared" si="45"/>
        <v>30</v>
      </c>
      <c r="S311" s="8">
        <f t="shared" si="46"/>
        <v>48.75</v>
      </c>
      <c r="T311" s="8">
        <f t="shared" si="47"/>
        <v>31.25</v>
      </c>
      <c r="U311" s="7">
        <f t="shared" si="48"/>
        <v>34.166666666666664</v>
      </c>
      <c r="V311" s="7">
        <f t="shared" si="49"/>
        <v>33.4375</v>
      </c>
    </row>
    <row r="312" spans="1:22" ht="13.5" x14ac:dyDescent="0.25">
      <c r="A312" s="3">
        <f>RSI!A312</f>
        <v>42759</v>
      </c>
      <c r="B312" s="2">
        <f>RSI!B312</f>
        <v>0.90010000000000001</v>
      </c>
      <c r="C312" s="2">
        <f>RSI!I312</f>
        <v>46.012121398095211</v>
      </c>
      <c r="D312" s="2">
        <f>MACD!E312</f>
        <v>-4.7997478670502858E-4</v>
      </c>
      <c r="E312" s="2">
        <f>MACD!F312</f>
        <v>-4.6780060824830787E-3</v>
      </c>
      <c r="F312" s="2">
        <f>'Moving Avg'!D312</f>
        <v>0.91261999999999988</v>
      </c>
      <c r="G312" s="2">
        <f>'Moving Avg'!F312</f>
        <v>0.90743499999999988</v>
      </c>
      <c r="H312" s="2">
        <f>'Moving Avg'!G312</f>
        <v>0.91218200000000027</v>
      </c>
      <c r="I312" s="2">
        <f>'Moving Avg'!H312</f>
        <v>1.0175020000000006</v>
      </c>
      <c r="J312" s="5" t="str">
        <f>OBV!F312</f>
        <v>BULLISH</v>
      </c>
      <c r="K312" s="5" t="str">
        <f>OBV!G312</f>
        <v>STRONG</v>
      </c>
      <c r="L312" s="5" t="str">
        <f>OBV!H312</f>
        <v>NEUTRAL</v>
      </c>
      <c r="M312" s="7">
        <f t="shared" si="40"/>
        <v>25</v>
      </c>
      <c r="N312" s="7">
        <f t="shared" si="41"/>
        <v>0</v>
      </c>
      <c r="O312" s="7">
        <f t="shared" si="42"/>
        <v>0</v>
      </c>
      <c r="P312" s="7">
        <f t="shared" si="43"/>
        <v>66</v>
      </c>
      <c r="Q312" s="8">
        <f t="shared" si="44"/>
        <v>18.649999999999999</v>
      </c>
      <c r="R312" s="8">
        <f t="shared" si="45"/>
        <v>21.5</v>
      </c>
      <c r="S312" s="8">
        <f t="shared" si="46"/>
        <v>33.450000000000003</v>
      </c>
      <c r="T312" s="8">
        <f t="shared" si="47"/>
        <v>22.75</v>
      </c>
      <c r="U312" s="7">
        <f t="shared" si="48"/>
        <v>24.533333333333331</v>
      </c>
      <c r="V312" s="7">
        <f t="shared" si="49"/>
        <v>24.087499999999999</v>
      </c>
    </row>
    <row r="313" spans="1:22" ht="13.5" x14ac:dyDescent="0.25">
      <c r="A313" s="3">
        <f>RSI!A313</f>
        <v>42760</v>
      </c>
      <c r="B313" s="2">
        <f>RSI!B313</f>
        <v>0.90010000000000001</v>
      </c>
      <c r="C313" s="2">
        <f>RSI!I313</f>
        <v>46.012121398095204</v>
      </c>
      <c r="D313" s="2">
        <f>MACD!E313</f>
        <v>-1.2601079757902367E-3</v>
      </c>
      <c r="E313" s="2">
        <f>MACD!F313</f>
        <v>-3.9944264611445103E-3</v>
      </c>
      <c r="F313" s="2">
        <f>'Moving Avg'!D313</f>
        <v>0.9126200000000001</v>
      </c>
      <c r="G313" s="2">
        <f>'Moving Avg'!F313</f>
        <v>0.90811999999999993</v>
      </c>
      <c r="H313" s="2">
        <f>'Moving Avg'!G313</f>
        <v>0.91081800000000035</v>
      </c>
      <c r="I313" s="2">
        <f>'Moving Avg'!H313</f>
        <v>1.0157325000000004</v>
      </c>
      <c r="J313" s="5" t="str">
        <f>OBV!F313</f>
        <v>BULLISH</v>
      </c>
      <c r="K313" s="5" t="str">
        <f>OBV!G313</f>
        <v>STRONG</v>
      </c>
      <c r="L313" s="5" t="str">
        <f>OBV!H313</f>
        <v>NEUTRAL</v>
      </c>
      <c r="M313" s="7">
        <f t="shared" si="40"/>
        <v>25</v>
      </c>
      <c r="N313" s="7">
        <f t="shared" si="41"/>
        <v>0</v>
      </c>
      <c r="O313" s="7">
        <f t="shared" si="42"/>
        <v>0</v>
      </c>
      <c r="P313" s="7">
        <f t="shared" si="43"/>
        <v>66</v>
      </c>
      <c r="Q313" s="8">
        <f t="shared" si="44"/>
        <v>18.649999999999999</v>
      </c>
      <c r="R313" s="8">
        <f t="shared" si="45"/>
        <v>21.5</v>
      </c>
      <c r="S313" s="8">
        <f t="shared" si="46"/>
        <v>33.450000000000003</v>
      </c>
      <c r="T313" s="8">
        <f t="shared" si="47"/>
        <v>22.75</v>
      </c>
      <c r="U313" s="7">
        <f t="shared" si="48"/>
        <v>24.533333333333331</v>
      </c>
      <c r="V313" s="7">
        <f t="shared" si="49"/>
        <v>24.087499999999999</v>
      </c>
    </row>
    <row r="314" spans="1:22" ht="13.5" x14ac:dyDescent="0.25">
      <c r="A314" s="3">
        <f>RSI!A314</f>
        <v>42761</v>
      </c>
      <c r="B314" s="2">
        <f>RSI!B314</f>
        <v>0.89459999999999995</v>
      </c>
      <c r="C314" s="2">
        <f>RSI!I314</f>
        <v>44.133537309600605</v>
      </c>
      <c r="D314" s="2">
        <f>MACD!E314</f>
        <v>-2.0340197891055567E-4</v>
      </c>
      <c r="E314" s="2">
        <f>MACD!F314</f>
        <v>-3.2362215646977196E-3</v>
      </c>
      <c r="F314" s="2">
        <f>'Moving Avg'!D314</f>
        <v>0.90715999999999997</v>
      </c>
      <c r="G314" s="2">
        <f>'Moving Avg'!F314</f>
        <v>0.90866500000000006</v>
      </c>
      <c r="H314" s="2">
        <f>'Moving Avg'!G314</f>
        <v>0.90961800000000015</v>
      </c>
      <c r="I314" s="2">
        <f>'Moving Avg'!H314</f>
        <v>1.0141165000000008</v>
      </c>
      <c r="J314" s="5" t="str">
        <f>OBV!F314</f>
        <v>BULLISH</v>
      </c>
      <c r="K314" s="5" t="str">
        <f>OBV!G314</f>
        <v>STRONG</v>
      </c>
      <c r="L314" s="5" t="str">
        <f>OBV!H314</f>
        <v>BULLISH DIVERGENCE</v>
      </c>
      <c r="M314" s="7">
        <f t="shared" si="40"/>
        <v>25</v>
      </c>
      <c r="N314" s="7">
        <f t="shared" si="41"/>
        <v>0</v>
      </c>
      <c r="O314" s="7">
        <f t="shared" si="42"/>
        <v>0</v>
      </c>
      <c r="P314" s="7">
        <f t="shared" si="43"/>
        <v>83</v>
      </c>
      <c r="Q314" s="8">
        <f t="shared" si="44"/>
        <v>21.2</v>
      </c>
      <c r="R314" s="8">
        <f t="shared" si="45"/>
        <v>25.75</v>
      </c>
      <c r="S314" s="8">
        <f t="shared" si="46"/>
        <v>41.1</v>
      </c>
      <c r="T314" s="8">
        <f t="shared" si="47"/>
        <v>27</v>
      </c>
      <c r="U314" s="7">
        <f t="shared" si="48"/>
        <v>29.350000000000005</v>
      </c>
      <c r="V314" s="7">
        <f t="shared" si="49"/>
        <v>28.762500000000003</v>
      </c>
    </row>
    <row r="315" spans="1:22" ht="13.5" x14ac:dyDescent="0.25">
      <c r="A315" s="3">
        <f>RSI!A315</f>
        <v>42762</v>
      </c>
      <c r="B315" s="2">
        <f>RSI!B315</f>
        <v>0.87280000000000002</v>
      </c>
      <c r="C315" s="2">
        <f>RSI!I315</f>
        <v>37.583624350438811</v>
      </c>
      <c r="D315" s="2">
        <f>MACD!E315</f>
        <v>1.1504662748146322E-3</v>
      </c>
      <c r="E315" s="2">
        <f>MACD!F315</f>
        <v>-2.3588839967952496E-3</v>
      </c>
      <c r="F315" s="2">
        <f>'Moving Avg'!D315</f>
        <v>0.89626000000000006</v>
      </c>
      <c r="G315" s="2">
        <f>'Moving Avg'!F315</f>
        <v>0.9066200000000002</v>
      </c>
      <c r="H315" s="2">
        <f>'Moving Avg'!G315</f>
        <v>0.90798200000000007</v>
      </c>
      <c r="I315" s="2">
        <f>'Moving Avg'!H315</f>
        <v>1.0125725000000005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  <c r="M315" s="7">
        <f t="shared" si="40"/>
        <v>25</v>
      </c>
      <c r="N315" s="7">
        <f t="shared" si="41"/>
        <v>0</v>
      </c>
      <c r="O315" s="7">
        <f t="shared" si="42"/>
        <v>0</v>
      </c>
      <c r="P315" s="7">
        <f t="shared" si="43"/>
        <v>0</v>
      </c>
      <c r="Q315" s="8">
        <f t="shared" si="44"/>
        <v>8.75</v>
      </c>
      <c r="R315" s="8">
        <f t="shared" si="45"/>
        <v>5</v>
      </c>
      <c r="S315" s="8">
        <f t="shared" si="46"/>
        <v>3.75</v>
      </c>
      <c r="T315" s="8">
        <f t="shared" si="47"/>
        <v>6.25</v>
      </c>
      <c r="U315" s="7">
        <f t="shared" si="48"/>
        <v>5.833333333333333</v>
      </c>
      <c r="V315" s="7">
        <f t="shared" si="49"/>
        <v>5.9375</v>
      </c>
    </row>
    <row r="316" spans="1:22" ht="13.5" x14ac:dyDescent="0.25">
      <c r="A316" s="3">
        <f>RSI!A316</f>
        <v>42765</v>
      </c>
      <c r="B316" s="2">
        <f>RSI!B316</f>
        <v>0.87280000000000002</v>
      </c>
      <c r="C316" s="2">
        <f>RSI!I316</f>
        <v>37.583624350438811</v>
      </c>
      <c r="D316" s="2">
        <f>MACD!E316</f>
        <v>2.5091896499574995E-3</v>
      </c>
      <c r="E316" s="2">
        <f>MACD!F316</f>
        <v>-1.3852692674446998E-3</v>
      </c>
      <c r="F316" s="2">
        <f>'Moving Avg'!D316</f>
        <v>0.88807999999999987</v>
      </c>
      <c r="G316" s="2">
        <f>'Moving Avg'!F316</f>
        <v>0.90403000000000022</v>
      </c>
      <c r="H316" s="2">
        <f>'Moving Avg'!G316</f>
        <v>0.90634599999999987</v>
      </c>
      <c r="I316" s="2">
        <f>'Moving Avg'!H316</f>
        <v>1.0110540000000008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0</v>
      </c>
      <c r="Q316" s="8">
        <f t="shared" si="44"/>
        <v>8.75</v>
      </c>
      <c r="R316" s="8">
        <f t="shared" si="45"/>
        <v>5</v>
      </c>
      <c r="S316" s="8">
        <f t="shared" si="46"/>
        <v>3.75</v>
      </c>
      <c r="T316" s="8">
        <f t="shared" si="47"/>
        <v>6.25</v>
      </c>
      <c r="U316" s="7">
        <f t="shared" si="48"/>
        <v>5.833333333333333</v>
      </c>
      <c r="V316" s="7">
        <f t="shared" si="49"/>
        <v>5.9375</v>
      </c>
    </row>
    <row r="317" spans="1:22" ht="13.5" x14ac:dyDescent="0.25">
      <c r="A317" s="3">
        <f>RSI!A317</f>
        <v>42766</v>
      </c>
      <c r="B317" s="2">
        <f>RSI!B317</f>
        <v>0.8619</v>
      </c>
      <c r="C317" s="2">
        <f>RSI!I317</f>
        <v>34.605446562958178</v>
      </c>
      <c r="D317" s="2">
        <f>MACD!E317</f>
        <v>4.6636402754972606E-3</v>
      </c>
      <c r="E317" s="2">
        <f>MACD!F317</f>
        <v>-1.7548735885630773E-4</v>
      </c>
      <c r="F317" s="2">
        <f>'Moving Avg'!D317</f>
        <v>0.88044000000000011</v>
      </c>
      <c r="G317" s="2">
        <f>'Moving Avg'!F317</f>
        <v>0.90089500000000022</v>
      </c>
      <c r="H317" s="2">
        <f>'Moving Avg'!G317</f>
        <v>0.90449199999999985</v>
      </c>
      <c r="I317" s="2">
        <f>'Moving Avg'!H317</f>
        <v>1.0096490000000007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  <c r="M317" s="7">
        <f t="shared" si="40"/>
        <v>25</v>
      </c>
      <c r="N317" s="7">
        <f t="shared" si="41"/>
        <v>0</v>
      </c>
      <c r="O317" s="7">
        <f t="shared" si="42"/>
        <v>0</v>
      </c>
      <c r="P317" s="7">
        <f t="shared" si="43"/>
        <v>0</v>
      </c>
      <c r="Q317" s="8">
        <f t="shared" si="44"/>
        <v>8.75</v>
      </c>
      <c r="R317" s="8">
        <f t="shared" si="45"/>
        <v>5</v>
      </c>
      <c r="S317" s="8">
        <f t="shared" si="46"/>
        <v>3.75</v>
      </c>
      <c r="T317" s="8">
        <f t="shared" si="47"/>
        <v>6.25</v>
      </c>
      <c r="U317" s="7">
        <f t="shared" si="48"/>
        <v>5.833333333333333</v>
      </c>
      <c r="V317" s="7">
        <f t="shared" si="49"/>
        <v>5.9375</v>
      </c>
    </row>
    <row r="318" spans="1:22" ht="13.5" x14ac:dyDescent="0.25">
      <c r="A318" s="3">
        <f>RSI!A318</f>
        <v>42767</v>
      </c>
      <c r="B318" s="2">
        <f>RSI!B318</f>
        <v>0.88639999999999997</v>
      </c>
      <c r="C318" s="2">
        <f>RSI!I318</f>
        <v>45.130152785916593</v>
      </c>
      <c r="D318" s="2">
        <f>MACD!E318</f>
        <v>4.9189660900883503E-3</v>
      </c>
      <c r="E318" s="2">
        <f>MACD!F318</f>
        <v>8.4340333093262392E-4</v>
      </c>
      <c r="F318" s="2">
        <f>'Moving Avg'!D318</f>
        <v>0.87769999999999992</v>
      </c>
      <c r="G318" s="2">
        <f>'Moving Avg'!F318</f>
        <v>0.90021000000000007</v>
      </c>
      <c r="H318" s="2">
        <f>'Moving Avg'!G318</f>
        <v>0.90312799999999993</v>
      </c>
      <c r="I318" s="2">
        <f>'Moving Avg'!H318</f>
        <v>1.0086510000000006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  <c r="M318" s="7">
        <f t="shared" si="40"/>
        <v>25</v>
      </c>
      <c r="N318" s="7">
        <f t="shared" si="41"/>
        <v>0</v>
      </c>
      <c r="O318" s="7">
        <f t="shared" si="42"/>
        <v>0</v>
      </c>
      <c r="P318" s="7">
        <f t="shared" si="43"/>
        <v>0</v>
      </c>
      <c r="Q318" s="8">
        <f t="shared" si="44"/>
        <v>8.75</v>
      </c>
      <c r="R318" s="8">
        <f t="shared" si="45"/>
        <v>5</v>
      </c>
      <c r="S318" s="8">
        <f t="shared" si="46"/>
        <v>3.75</v>
      </c>
      <c r="T318" s="8">
        <f t="shared" si="47"/>
        <v>6.25</v>
      </c>
      <c r="U318" s="7">
        <f t="shared" si="48"/>
        <v>5.833333333333333</v>
      </c>
      <c r="V318" s="7">
        <f t="shared" si="49"/>
        <v>5.9375</v>
      </c>
    </row>
    <row r="319" spans="1:22" ht="13.5" x14ac:dyDescent="0.25">
      <c r="A319" s="3">
        <f>RSI!A319</f>
        <v>42768</v>
      </c>
      <c r="B319" s="2">
        <f>RSI!B319</f>
        <v>0.91100000000000003</v>
      </c>
      <c r="C319" s="2">
        <f>RSI!I319</f>
        <v>53.26364329375334</v>
      </c>
      <c r="D319" s="2">
        <f>MACD!E319</f>
        <v>6.7507003768468854E-3</v>
      </c>
      <c r="E319" s="2">
        <f>MACD!F319</f>
        <v>2.0248627401154764E-3</v>
      </c>
      <c r="F319" s="2">
        <f>'Moving Avg'!D319</f>
        <v>0.88097999999999987</v>
      </c>
      <c r="G319" s="2">
        <f>'Moving Avg'!F319</f>
        <v>0.90075499999999997</v>
      </c>
      <c r="H319" s="2">
        <f>'Moving Avg'!G319</f>
        <v>0.90274599999999994</v>
      </c>
      <c r="I319" s="2">
        <f>'Moving Avg'!H319</f>
        <v>1.0077760000000007</v>
      </c>
      <c r="J319" s="5" t="str">
        <f>OBV!F319</f>
        <v>BEARISH</v>
      </c>
      <c r="K319" s="5" t="str">
        <f>OBV!G319</f>
        <v>NEUTRAL</v>
      </c>
      <c r="L319" s="5" t="str">
        <f>OBV!H319</f>
        <v>BEARISH DIVERGENCE</v>
      </c>
      <c r="M319" s="7">
        <f t="shared" si="40"/>
        <v>25</v>
      </c>
      <c r="N319" s="7">
        <f t="shared" si="41"/>
        <v>0</v>
      </c>
      <c r="O319" s="7">
        <f t="shared" si="42"/>
        <v>0</v>
      </c>
      <c r="P319" s="7">
        <f t="shared" si="43"/>
        <v>16.5</v>
      </c>
      <c r="Q319" s="8">
        <f t="shared" si="44"/>
        <v>11.225</v>
      </c>
      <c r="R319" s="8">
        <f t="shared" si="45"/>
        <v>9.125</v>
      </c>
      <c r="S319" s="8">
        <f t="shared" si="46"/>
        <v>11.175000000000001</v>
      </c>
      <c r="T319" s="8">
        <f t="shared" si="47"/>
        <v>10.375</v>
      </c>
      <c r="U319" s="7">
        <f t="shared" si="48"/>
        <v>10.508333333333335</v>
      </c>
      <c r="V319" s="7">
        <f t="shared" si="49"/>
        <v>10.475000000000001</v>
      </c>
    </row>
    <row r="320" spans="1:22" ht="13.5" x14ac:dyDescent="0.25">
      <c r="A320" s="3">
        <f>RSI!A320</f>
        <v>42769</v>
      </c>
      <c r="B320" s="2">
        <f>RSI!B320</f>
        <v>0.88370000000000004</v>
      </c>
      <c r="C320" s="2">
        <f>RSI!I320</f>
        <v>45.247742199109979</v>
      </c>
      <c r="D320" s="2">
        <f>MACD!E320</f>
        <v>1.1086096751066754E-2</v>
      </c>
      <c r="E320" s="2">
        <f>MACD!F320</f>
        <v>3.837109542305732E-3</v>
      </c>
      <c r="F320" s="2">
        <f>'Moving Avg'!D320</f>
        <v>0.88315999999999995</v>
      </c>
      <c r="G320" s="2">
        <f>'Moving Avg'!F320</f>
        <v>0.90048000000000017</v>
      </c>
      <c r="H320" s="2">
        <f>'Moving Avg'!G320</f>
        <v>0.90181799999999979</v>
      </c>
      <c r="I320" s="2">
        <f>'Moving Avg'!H320</f>
        <v>1.0066610000000009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83.5</v>
      </c>
      <c r="Q320" s="8">
        <f t="shared" si="44"/>
        <v>21.274999999999999</v>
      </c>
      <c r="R320" s="8">
        <f t="shared" si="45"/>
        <v>25.875</v>
      </c>
      <c r="S320" s="8">
        <f t="shared" si="46"/>
        <v>41.325000000000003</v>
      </c>
      <c r="T320" s="8">
        <f t="shared" si="47"/>
        <v>27.125</v>
      </c>
      <c r="U320" s="7">
        <f t="shared" si="48"/>
        <v>29.491666666666664</v>
      </c>
      <c r="V320" s="7">
        <f t="shared" si="49"/>
        <v>28.9</v>
      </c>
    </row>
    <row r="321" spans="1:22" ht="13.5" x14ac:dyDescent="0.25">
      <c r="A321" s="3">
        <f>RSI!A321</f>
        <v>42772</v>
      </c>
      <c r="B321" s="2">
        <f>RSI!B321</f>
        <v>0.88639999999999997</v>
      </c>
      <c r="C321" s="2">
        <f>RSI!I321</f>
        <v>46.111522303042179</v>
      </c>
      <c r="D321" s="2">
        <f>MACD!E321</f>
        <v>1.2560995941682696E-2</v>
      </c>
      <c r="E321" s="2">
        <f>MACD!F321</f>
        <v>5.5818868221811247E-3</v>
      </c>
      <c r="F321" s="2">
        <f>'Moving Avg'!D321</f>
        <v>0.88588</v>
      </c>
      <c r="G321" s="2">
        <f>'Moving Avg'!F321</f>
        <v>0.89843500000000009</v>
      </c>
      <c r="H321" s="2">
        <f>'Moving Avg'!G321</f>
        <v>0.90094399999999975</v>
      </c>
      <c r="I321" s="2">
        <f>'Moving Avg'!H321</f>
        <v>1.0054820000000007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  <c r="M321" s="7">
        <f t="shared" si="40"/>
        <v>25</v>
      </c>
      <c r="N321" s="7">
        <f t="shared" si="41"/>
        <v>0</v>
      </c>
      <c r="O321" s="7">
        <f t="shared" si="42"/>
        <v>0</v>
      </c>
      <c r="P321" s="7">
        <f t="shared" si="43"/>
        <v>83.5</v>
      </c>
      <c r="Q321" s="8">
        <f t="shared" si="44"/>
        <v>21.274999999999999</v>
      </c>
      <c r="R321" s="8">
        <f t="shared" si="45"/>
        <v>25.875</v>
      </c>
      <c r="S321" s="8">
        <f t="shared" si="46"/>
        <v>41.325000000000003</v>
      </c>
      <c r="T321" s="8">
        <f t="shared" si="47"/>
        <v>27.125</v>
      </c>
      <c r="U321" s="7">
        <f t="shared" si="48"/>
        <v>29.491666666666664</v>
      </c>
      <c r="V321" s="7">
        <f t="shared" si="49"/>
        <v>28.9</v>
      </c>
    </row>
    <row r="322" spans="1:22" ht="13.5" x14ac:dyDescent="0.25">
      <c r="A322" s="3">
        <f>RSI!A322</f>
        <v>42773</v>
      </c>
      <c r="B322" s="2">
        <f>RSI!B322</f>
        <v>0.87549999999999994</v>
      </c>
      <c r="C322" s="2">
        <f>RSI!I322</f>
        <v>43.151822117856135</v>
      </c>
      <c r="D322" s="2">
        <f>MACD!E322</f>
        <v>1.2599609313912463E-2</v>
      </c>
      <c r="E322" s="2">
        <f>MACD!F322</f>
        <v>6.9854313205273922E-3</v>
      </c>
      <c r="F322" s="2">
        <f>'Moving Avg'!D322</f>
        <v>0.88860000000000006</v>
      </c>
      <c r="G322" s="2">
        <f>'Moving Avg'!F322</f>
        <v>0.89584499999999989</v>
      </c>
      <c r="H322" s="2">
        <f>'Moving Avg'!G322</f>
        <v>0.89985199999999976</v>
      </c>
      <c r="I322" s="2">
        <f>'Moving Avg'!H322</f>
        <v>1.004145000000001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83.5</v>
      </c>
      <c r="Q322" s="8">
        <f t="shared" si="44"/>
        <v>21.274999999999999</v>
      </c>
      <c r="R322" s="8">
        <f t="shared" si="45"/>
        <v>25.875</v>
      </c>
      <c r="S322" s="8">
        <f t="shared" si="46"/>
        <v>41.325000000000003</v>
      </c>
      <c r="T322" s="8">
        <f t="shared" si="47"/>
        <v>27.125</v>
      </c>
      <c r="U322" s="7">
        <f t="shared" si="48"/>
        <v>29.491666666666664</v>
      </c>
      <c r="V322" s="7">
        <f t="shared" si="49"/>
        <v>28.9</v>
      </c>
    </row>
    <row r="323" spans="1:22" ht="13.5" x14ac:dyDescent="0.25">
      <c r="A323" s="3">
        <f>RSI!A323</f>
        <v>42774</v>
      </c>
      <c r="B323" s="2">
        <f>RSI!B323</f>
        <v>0.87549999999999994</v>
      </c>
      <c r="C323" s="2">
        <f>RSI!I323</f>
        <v>43.151822117856128</v>
      </c>
      <c r="D323" s="2">
        <f>MACD!E323</f>
        <v>1.2766618544988062E-2</v>
      </c>
      <c r="E323" s="2">
        <f>MACD!F323</f>
        <v>8.1416687654195258E-3</v>
      </c>
      <c r="F323" s="2">
        <f>'Moving Avg'!D323</f>
        <v>0.88641999999999999</v>
      </c>
      <c r="G323" s="2">
        <f>'Moving Avg'!F323</f>
        <v>0.89461499999999972</v>
      </c>
      <c r="H323" s="2">
        <f>'Moving Avg'!G323</f>
        <v>0.89908799999999989</v>
      </c>
      <c r="I323" s="2">
        <f>'Moving Avg'!H323</f>
        <v>1.0025625000000007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  <c r="M323" s="7">
        <f t="shared" si="50"/>
        <v>25</v>
      </c>
      <c r="N323" s="7">
        <f t="shared" si="51"/>
        <v>0</v>
      </c>
      <c r="O323" s="7">
        <f t="shared" si="52"/>
        <v>0</v>
      </c>
      <c r="P323" s="7">
        <f t="shared" si="53"/>
        <v>16.5</v>
      </c>
      <c r="Q323" s="8">
        <f t="shared" ref="Q323:Q386" si="54">0.35*M323+N323*0.35+O323*0.15+P323*0.15</f>
        <v>11.225</v>
      </c>
      <c r="R323" s="8">
        <f t="shared" ref="R323:R386" si="55">M323*0.2+N323*0.2+O323*0.35+P323*0.25</f>
        <v>9.125</v>
      </c>
      <c r="S323" s="8">
        <f t="shared" ref="S323:S386" si="56">M323*0.15+N323*0.15+O323*0.25+P323*0.45</f>
        <v>11.175000000000001</v>
      </c>
      <c r="T323" s="8">
        <f t="shared" ref="T323:T386" si="57">0.25*SUM(M323:P323)</f>
        <v>10.375</v>
      </c>
      <c r="U323" s="7">
        <f t="shared" ref="U323:U386" si="58">SUM(Q323:S323)/3</f>
        <v>10.508333333333335</v>
      </c>
      <c r="V323" s="7">
        <f t="shared" ref="V323:V386" si="59">SUM(Q323:T323)/4</f>
        <v>10.475000000000001</v>
      </c>
    </row>
    <row r="324" spans="1:22" ht="13.5" x14ac:dyDescent="0.25">
      <c r="A324" s="3">
        <f>RSI!A324</f>
        <v>42775</v>
      </c>
      <c r="B324" s="2">
        <f>RSI!B324</f>
        <v>0.86729999999999996</v>
      </c>
      <c r="C324" s="2">
        <f>RSI!I324</f>
        <v>40.863433216920974</v>
      </c>
      <c r="D324" s="2">
        <f>MACD!E324</f>
        <v>1.2793573144320947E-2</v>
      </c>
      <c r="E324" s="2">
        <f>MACD!F324</f>
        <v>9.0720496411998107E-3</v>
      </c>
      <c r="F324" s="2">
        <f>'Moving Avg'!D324</f>
        <v>0.87768000000000002</v>
      </c>
      <c r="G324" s="2">
        <f>'Moving Avg'!F324</f>
        <v>0.89256999999999986</v>
      </c>
      <c r="H324" s="2">
        <f>'Moving Avg'!G324</f>
        <v>0.89843199999999979</v>
      </c>
      <c r="I324" s="2">
        <f>'Moving Avg'!H324</f>
        <v>1.0006030000000008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  <c r="M324" s="7">
        <f t="shared" si="50"/>
        <v>25</v>
      </c>
      <c r="N324" s="7">
        <f t="shared" si="51"/>
        <v>0</v>
      </c>
      <c r="O324" s="7">
        <f t="shared" si="52"/>
        <v>0</v>
      </c>
      <c r="P324" s="7">
        <f t="shared" si="53"/>
        <v>0</v>
      </c>
      <c r="Q324" s="8">
        <f t="shared" si="54"/>
        <v>8.75</v>
      </c>
      <c r="R324" s="8">
        <f t="shared" si="55"/>
        <v>5</v>
      </c>
      <c r="S324" s="8">
        <f t="shared" si="56"/>
        <v>3.75</v>
      </c>
      <c r="T324" s="8">
        <f t="shared" si="57"/>
        <v>6.25</v>
      </c>
      <c r="U324" s="7">
        <f t="shared" si="58"/>
        <v>5.833333333333333</v>
      </c>
      <c r="V324" s="7">
        <f t="shared" si="59"/>
        <v>5.9375</v>
      </c>
    </row>
    <row r="325" spans="1:22" ht="13.5" x14ac:dyDescent="0.25">
      <c r="A325" s="3">
        <f>RSI!A325</f>
        <v>42776</v>
      </c>
      <c r="B325" s="2">
        <f>RSI!B325</f>
        <v>0.87009999999999998</v>
      </c>
      <c r="C325" s="2">
        <f>RSI!I325</f>
        <v>41.994603420031332</v>
      </c>
      <c r="D325" s="2">
        <f>MACD!E325</f>
        <v>9.4187532646605732E-3</v>
      </c>
      <c r="E325" s="2">
        <f>MACD!F325</f>
        <v>9.1413903658919635E-3</v>
      </c>
      <c r="F325" s="2">
        <f>'Moving Avg'!D325</f>
        <v>0.87495999999999996</v>
      </c>
      <c r="G325" s="2">
        <f>'Moving Avg'!F325</f>
        <v>0.89107000000000003</v>
      </c>
      <c r="H325" s="2">
        <f>'Moving Avg'!G325</f>
        <v>0.89783199999999996</v>
      </c>
      <c r="I325" s="2">
        <f>'Moving Avg'!H325</f>
        <v>0.99842500000000101</v>
      </c>
      <c r="J325" s="5" t="str">
        <f>OBV!F325</f>
        <v>BULLISH</v>
      </c>
      <c r="K325" s="5" t="str">
        <f>OBV!G325</f>
        <v>STRONG</v>
      </c>
      <c r="L325" s="5" t="str">
        <f>OBV!H325</f>
        <v>BULLISH DIVERGENCE</v>
      </c>
      <c r="M325" s="7">
        <f t="shared" si="50"/>
        <v>25</v>
      </c>
      <c r="N325" s="7">
        <f t="shared" si="51"/>
        <v>0</v>
      </c>
      <c r="O325" s="7">
        <f t="shared" si="52"/>
        <v>0</v>
      </c>
      <c r="P325" s="7">
        <f t="shared" si="53"/>
        <v>83</v>
      </c>
      <c r="Q325" s="8">
        <f t="shared" si="54"/>
        <v>21.2</v>
      </c>
      <c r="R325" s="8">
        <f t="shared" si="55"/>
        <v>25.75</v>
      </c>
      <c r="S325" s="8">
        <f t="shared" si="56"/>
        <v>41.1</v>
      </c>
      <c r="T325" s="8">
        <f t="shared" si="57"/>
        <v>27</v>
      </c>
      <c r="U325" s="7">
        <f t="shared" si="58"/>
        <v>29.350000000000005</v>
      </c>
      <c r="V325" s="7">
        <f t="shared" si="59"/>
        <v>28.762500000000003</v>
      </c>
    </row>
    <row r="326" spans="1:22" ht="13.5" x14ac:dyDescent="0.25">
      <c r="A326" s="3">
        <f>RSI!A326</f>
        <v>42779</v>
      </c>
      <c r="B326" s="2">
        <f>RSI!B326</f>
        <v>0.87280000000000002</v>
      </c>
      <c r="C326" s="2">
        <f>RSI!I326</f>
        <v>43.124369392517103</v>
      </c>
      <c r="D326" s="2">
        <f>MACD!E326</f>
        <v>6.498096626583072E-3</v>
      </c>
      <c r="E326" s="2">
        <f>MACD!F326</f>
        <v>8.6127316180301863E-3</v>
      </c>
      <c r="F326" s="2">
        <f>'Moving Avg'!D326</f>
        <v>0.8722399999999999</v>
      </c>
      <c r="G326" s="2">
        <f>'Moving Avg'!F326</f>
        <v>0.88970500000000019</v>
      </c>
      <c r="H326" s="2">
        <f>'Moving Avg'!G326</f>
        <v>0.89728599999999969</v>
      </c>
      <c r="I326" s="2">
        <f>'Moving Avg'!H326</f>
        <v>0.99645400000000106</v>
      </c>
      <c r="J326" s="5" t="str">
        <f>OBV!F326</f>
        <v>BULLISH</v>
      </c>
      <c r="K326" s="5" t="str">
        <f>OBV!G326</f>
        <v>STRONG</v>
      </c>
      <c r="L326" s="5" t="str">
        <f>OBV!H326</f>
        <v>BULLISH DIVERGENCE</v>
      </c>
      <c r="M326" s="7">
        <f t="shared" si="50"/>
        <v>25</v>
      </c>
      <c r="N326" s="7">
        <f t="shared" si="51"/>
        <v>45</v>
      </c>
      <c r="O326" s="7">
        <f t="shared" si="52"/>
        <v>0</v>
      </c>
      <c r="P326" s="7">
        <f t="shared" si="53"/>
        <v>83</v>
      </c>
      <c r="Q326" s="8">
        <f t="shared" si="54"/>
        <v>36.950000000000003</v>
      </c>
      <c r="R326" s="8">
        <f t="shared" si="55"/>
        <v>34.75</v>
      </c>
      <c r="S326" s="8">
        <f t="shared" si="56"/>
        <v>47.85</v>
      </c>
      <c r="T326" s="8">
        <f t="shared" si="57"/>
        <v>38.25</v>
      </c>
      <c r="U326" s="7">
        <f t="shared" si="58"/>
        <v>39.85</v>
      </c>
      <c r="V326" s="7">
        <f t="shared" si="59"/>
        <v>39.450000000000003</v>
      </c>
    </row>
    <row r="327" spans="1:22" ht="13.5" x14ac:dyDescent="0.25">
      <c r="A327" s="3">
        <f>RSI!A327</f>
        <v>42780</v>
      </c>
      <c r="B327" s="2">
        <f>RSI!B327</f>
        <v>0.85640000000000005</v>
      </c>
      <c r="C327" s="2">
        <f>RSI!I327</f>
        <v>38.251016731353104</v>
      </c>
      <c r="D327" s="2">
        <f>MACD!E327</f>
        <v>3.6736722334842487E-3</v>
      </c>
      <c r="E327" s="2">
        <f>MACD!F327</f>
        <v>7.6249197411209987E-3</v>
      </c>
      <c r="F327" s="2">
        <f>'Moving Avg'!D327</f>
        <v>0.86841999999999986</v>
      </c>
      <c r="G327" s="2">
        <f>'Moving Avg'!F327</f>
        <v>0.88752000000000009</v>
      </c>
      <c r="H327" s="2">
        <f>'Moving Avg'!G327</f>
        <v>0.89641199999999965</v>
      </c>
      <c r="I327" s="2">
        <f>'Moving Avg'!H327</f>
        <v>0.99468550000000133</v>
      </c>
      <c r="J327" s="5" t="str">
        <f>OBV!F327</f>
        <v>BULLISH</v>
      </c>
      <c r="K327" s="5" t="str">
        <f>OBV!G327</f>
        <v>STRONG</v>
      </c>
      <c r="L327" s="5" t="str">
        <f>OBV!H327</f>
        <v>BULLISH DIVERGENCE</v>
      </c>
      <c r="M327" s="7">
        <f t="shared" si="50"/>
        <v>25</v>
      </c>
      <c r="N327" s="7">
        <f t="shared" si="51"/>
        <v>45</v>
      </c>
      <c r="O327" s="7">
        <f t="shared" si="52"/>
        <v>0</v>
      </c>
      <c r="P327" s="7">
        <f t="shared" si="53"/>
        <v>83</v>
      </c>
      <c r="Q327" s="8">
        <f t="shared" si="54"/>
        <v>36.950000000000003</v>
      </c>
      <c r="R327" s="8">
        <f t="shared" si="55"/>
        <v>34.75</v>
      </c>
      <c r="S327" s="8">
        <f t="shared" si="56"/>
        <v>47.85</v>
      </c>
      <c r="T327" s="8">
        <f t="shared" si="57"/>
        <v>38.25</v>
      </c>
      <c r="U327" s="7">
        <f t="shared" si="58"/>
        <v>39.85</v>
      </c>
      <c r="V327" s="7">
        <f t="shared" si="59"/>
        <v>39.450000000000003</v>
      </c>
    </row>
    <row r="328" spans="1:22" ht="13.5" x14ac:dyDescent="0.25">
      <c r="A328" s="3">
        <f>RSI!A328</f>
        <v>42781</v>
      </c>
      <c r="B328" s="2">
        <f>RSI!B328</f>
        <v>0.84819999999999995</v>
      </c>
      <c r="C328" s="2">
        <f>RSI!I328</f>
        <v>36.056955114721042</v>
      </c>
      <c r="D328" s="2">
        <f>MACD!E328</f>
        <v>5.8582551479113842E-3</v>
      </c>
      <c r="E328" s="2">
        <f>MACD!F328</f>
        <v>7.2715868224790762E-3</v>
      </c>
      <c r="F328" s="2">
        <f>'Moving Avg'!D328</f>
        <v>0.86295999999999995</v>
      </c>
      <c r="G328" s="2">
        <f>'Moving Avg'!F328</f>
        <v>0.88492499999999996</v>
      </c>
      <c r="H328" s="2">
        <f>'Moving Avg'!G328</f>
        <v>0.89548399999999972</v>
      </c>
      <c r="I328" s="2">
        <f>'Moving Avg'!H328</f>
        <v>0.99321200000000132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0</v>
      </c>
      <c r="Q328" s="8">
        <f t="shared" si="54"/>
        <v>24.5</v>
      </c>
      <c r="R328" s="8">
        <f t="shared" si="55"/>
        <v>14</v>
      </c>
      <c r="S328" s="8">
        <f t="shared" si="56"/>
        <v>10.5</v>
      </c>
      <c r="T328" s="8">
        <f t="shared" si="57"/>
        <v>17.5</v>
      </c>
      <c r="U328" s="7">
        <f t="shared" si="58"/>
        <v>16.333333333333332</v>
      </c>
      <c r="V328" s="7">
        <f t="shared" si="59"/>
        <v>16.625</v>
      </c>
    </row>
    <row r="329" spans="1:22" ht="13.5" x14ac:dyDescent="0.25">
      <c r="A329" s="3">
        <f>RSI!A329</f>
        <v>42782</v>
      </c>
      <c r="B329" s="2">
        <f>RSI!B329</f>
        <v>0.83189999999999997</v>
      </c>
      <c r="C329" s="2">
        <f>RSI!I329</f>
        <v>32.113702082365478</v>
      </c>
      <c r="D329" s="2">
        <f>MACD!E329</f>
        <v>1.2930412643284095E-2</v>
      </c>
      <c r="E329" s="2">
        <f>MACD!F329</f>
        <v>8.4033519866400803E-3</v>
      </c>
      <c r="F329" s="2">
        <f>'Moving Avg'!D329</f>
        <v>0.85587999999999997</v>
      </c>
      <c r="G329" s="2">
        <f>'Moving Avg'!F329</f>
        <v>0.88042500000000012</v>
      </c>
      <c r="H329" s="2">
        <f>'Moving Avg'!G329</f>
        <v>0.89422999999999975</v>
      </c>
      <c r="I329" s="2">
        <f>'Moving Avg'!H329</f>
        <v>0.99168300000000131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0</v>
      </c>
      <c r="P329" s="7">
        <f t="shared" si="53"/>
        <v>0</v>
      </c>
      <c r="Q329" s="8">
        <f t="shared" si="54"/>
        <v>8.75</v>
      </c>
      <c r="R329" s="8">
        <f t="shared" si="55"/>
        <v>5</v>
      </c>
      <c r="S329" s="8">
        <f t="shared" si="56"/>
        <v>3.75</v>
      </c>
      <c r="T329" s="8">
        <f t="shared" si="57"/>
        <v>6.25</v>
      </c>
      <c r="U329" s="7">
        <f t="shared" si="58"/>
        <v>5.833333333333333</v>
      </c>
      <c r="V329" s="7">
        <f t="shared" si="59"/>
        <v>5.9375</v>
      </c>
    </row>
    <row r="330" spans="1:22" ht="13.5" x14ac:dyDescent="0.25">
      <c r="A330" s="3">
        <f>RSI!A330</f>
        <v>42783</v>
      </c>
      <c r="B330" s="2">
        <f>RSI!B330</f>
        <v>0.81820000000000004</v>
      </c>
      <c r="C330" s="2">
        <f>RSI!I330</f>
        <v>29.221153884877069</v>
      </c>
      <c r="D330" s="2">
        <f>MACD!E330</f>
        <v>1.604016096423666E-2</v>
      </c>
      <c r="E330" s="2">
        <f>MACD!F330</f>
        <v>9.930713782159397E-3</v>
      </c>
      <c r="F330" s="2">
        <f>'Moving Avg'!D330</f>
        <v>0.84550000000000003</v>
      </c>
      <c r="G330" s="2">
        <f>'Moving Avg'!F330</f>
        <v>0.87497000000000025</v>
      </c>
      <c r="H330" s="2">
        <f>'Moving Avg'!G330</f>
        <v>0.89270199999999955</v>
      </c>
      <c r="I330" s="2">
        <f>'Moving Avg'!H330</f>
        <v>0.99008550000000117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50</v>
      </c>
      <c r="N330" s="7">
        <f t="shared" si="51"/>
        <v>0</v>
      </c>
      <c r="O330" s="7">
        <f t="shared" si="52"/>
        <v>0</v>
      </c>
      <c r="P330" s="7">
        <f t="shared" si="53"/>
        <v>0</v>
      </c>
      <c r="Q330" s="8">
        <f t="shared" si="54"/>
        <v>17.5</v>
      </c>
      <c r="R330" s="8">
        <f t="shared" si="55"/>
        <v>10</v>
      </c>
      <c r="S330" s="8">
        <f t="shared" si="56"/>
        <v>7.5</v>
      </c>
      <c r="T330" s="8">
        <f t="shared" si="57"/>
        <v>12.5</v>
      </c>
      <c r="U330" s="7">
        <f t="shared" si="58"/>
        <v>11.666666666666666</v>
      </c>
      <c r="V330" s="7">
        <f t="shared" si="59"/>
        <v>11.875</v>
      </c>
    </row>
    <row r="331" spans="1:22" ht="13.5" x14ac:dyDescent="0.25">
      <c r="A331" s="3">
        <f>RSI!A331</f>
        <v>42786</v>
      </c>
      <c r="B331" s="2">
        <f>RSI!B331</f>
        <v>0.83189999999999997</v>
      </c>
      <c r="C331" s="2">
        <f>RSI!I331</f>
        <v>35.479671557766764</v>
      </c>
      <c r="D331" s="2">
        <f>MACD!E331</f>
        <v>1.8440788156273813E-2</v>
      </c>
      <c r="E331" s="2">
        <f>MACD!F331</f>
        <v>1.1632728656982281E-2</v>
      </c>
      <c r="F331" s="2">
        <f>'Moving Avg'!D331</f>
        <v>0.83732000000000006</v>
      </c>
      <c r="G331" s="2">
        <f>'Moving Avg'!F331</f>
        <v>0.87088000000000021</v>
      </c>
      <c r="H331" s="2">
        <f>'Moving Avg'!G331</f>
        <v>0.8914479999999998</v>
      </c>
      <c r="I331" s="2">
        <f>'Moving Avg'!H331</f>
        <v>0.9886990000000011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16.5</v>
      </c>
      <c r="Q331" s="8">
        <f t="shared" si="54"/>
        <v>11.225</v>
      </c>
      <c r="R331" s="8">
        <f t="shared" si="55"/>
        <v>9.125</v>
      </c>
      <c r="S331" s="8">
        <f t="shared" si="56"/>
        <v>11.175000000000001</v>
      </c>
      <c r="T331" s="8">
        <f t="shared" si="57"/>
        <v>10.375</v>
      </c>
      <c r="U331" s="7">
        <f t="shared" si="58"/>
        <v>10.508333333333335</v>
      </c>
      <c r="V331" s="7">
        <f t="shared" si="59"/>
        <v>10.475000000000001</v>
      </c>
    </row>
    <row r="332" spans="1:22" ht="13.5" x14ac:dyDescent="0.25">
      <c r="A332" s="3">
        <f>RSI!A332</f>
        <v>42787</v>
      </c>
      <c r="B332" s="2">
        <f>RSI!B332</f>
        <v>0.86729999999999996</v>
      </c>
      <c r="C332" s="2">
        <f>RSI!I332</f>
        <v>48.220395643376513</v>
      </c>
      <c r="D332" s="2">
        <f>MACD!E332</f>
        <v>1.6433407316345239E-2</v>
      </c>
      <c r="E332" s="2">
        <f>MACD!F332</f>
        <v>1.2592864388854872E-2</v>
      </c>
      <c r="F332" s="2">
        <f>'Moving Avg'!D332</f>
        <v>0.83949999999999991</v>
      </c>
      <c r="G332" s="2">
        <f>'Moving Avg'!F332</f>
        <v>0.86924000000000012</v>
      </c>
      <c r="H332" s="2">
        <f>'Moving Avg'!G332</f>
        <v>0.89100999999999975</v>
      </c>
      <c r="I332" s="2">
        <f>'Moving Avg'!H332</f>
        <v>0.9873470000000012</v>
      </c>
      <c r="J332" s="5" t="str">
        <f>OBV!F332</f>
        <v>BULLISH</v>
      </c>
      <c r="K332" s="5" t="str">
        <f>OBV!G332</f>
        <v>STRONG</v>
      </c>
      <c r="L332" s="5" t="str">
        <f>OBV!H332</f>
        <v>CONFIRMED BULLISH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100</v>
      </c>
      <c r="Q332" s="8">
        <f t="shared" si="54"/>
        <v>23.75</v>
      </c>
      <c r="R332" s="8">
        <f t="shared" si="55"/>
        <v>30</v>
      </c>
      <c r="S332" s="8">
        <f t="shared" si="56"/>
        <v>48.75</v>
      </c>
      <c r="T332" s="8">
        <f t="shared" si="57"/>
        <v>31.25</v>
      </c>
      <c r="U332" s="7">
        <f t="shared" si="58"/>
        <v>34.166666666666664</v>
      </c>
      <c r="V332" s="7">
        <f t="shared" si="59"/>
        <v>33.4375</v>
      </c>
    </row>
    <row r="333" spans="1:22" ht="13.5" x14ac:dyDescent="0.25">
      <c r="A333" s="3">
        <f>RSI!A333</f>
        <v>42788</v>
      </c>
      <c r="B333" s="2">
        <f>RSI!B333</f>
        <v>0.89190000000000003</v>
      </c>
      <c r="C333" s="2">
        <f>RSI!I333</f>
        <v>54.887148404556079</v>
      </c>
      <c r="D333" s="2">
        <f>MACD!E333</f>
        <v>1.2944622814220597E-2</v>
      </c>
      <c r="E333" s="2">
        <f>MACD!F333</f>
        <v>1.2663216073928018E-2</v>
      </c>
      <c r="F333" s="2">
        <f>'Moving Avg'!D333</f>
        <v>0.84823999999999999</v>
      </c>
      <c r="G333" s="2">
        <f>'Moving Avg'!F333</f>
        <v>0.86882999999999999</v>
      </c>
      <c r="H333" s="2">
        <f>'Moving Avg'!G333</f>
        <v>0.89144599999999974</v>
      </c>
      <c r="I333" s="2">
        <f>'Moving Avg'!H333</f>
        <v>0.98628600000000122</v>
      </c>
      <c r="J333" s="5" t="str">
        <f>OBV!F333</f>
        <v>BULLISH</v>
      </c>
      <c r="K333" s="5" t="str">
        <f>OBV!G333</f>
        <v>STRONG</v>
      </c>
      <c r="L333" s="5" t="str">
        <f>OBV!H333</f>
        <v>CONFIRMED BULLISH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100</v>
      </c>
      <c r="Q333" s="8">
        <f t="shared" si="54"/>
        <v>23.75</v>
      </c>
      <c r="R333" s="8">
        <f t="shared" si="55"/>
        <v>30</v>
      </c>
      <c r="S333" s="8">
        <f t="shared" si="56"/>
        <v>48.75</v>
      </c>
      <c r="T333" s="8">
        <f t="shared" si="57"/>
        <v>31.25</v>
      </c>
      <c r="U333" s="7">
        <f t="shared" si="58"/>
        <v>34.166666666666664</v>
      </c>
      <c r="V333" s="7">
        <f t="shared" si="59"/>
        <v>33.4375</v>
      </c>
    </row>
    <row r="334" spans="1:22" ht="13.5" x14ac:dyDescent="0.25">
      <c r="A334" s="3">
        <f>RSI!A334</f>
        <v>42789</v>
      </c>
      <c r="B334" s="2">
        <f>RSI!B334</f>
        <v>0.89190000000000003</v>
      </c>
      <c r="C334" s="2">
        <f>RSI!I334</f>
        <v>54.887148404556079</v>
      </c>
      <c r="D334" s="2">
        <f>MACD!E334</f>
        <v>8.6152945254993618E-3</v>
      </c>
      <c r="E334" s="2">
        <f>MACD!F334</f>
        <v>1.1853631764242287E-2</v>
      </c>
      <c r="F334" s="2">
        <f>'Moving Avg'!D334</f>
        <v>0.86024000000000012</v>
      </c>
      <c r="G334" s="2">
        <f>'Moving Avg'!F334</f>
        <v>0.86869499999999999</v>
      </c>
      <c r="H334" s="2">
        <f>'Moving Avg'!G334</f>
        <v>0.89204599999999967</v>
      </c>
      <c r="I334" s="2">
        <f>'Moving Avg'!H334</f>
        <v>0.98509600000000108</v>
      </c>
      <c r="J334" s="5" t="str">
        <f>OBV!F334</f>
        <v>BULLISH</v>
      </c>
      <c r="K334" s="5" t="str">
        <f>OBV!G334</f>
        <v>STRONG</v>
      </c>
      <c r="L334" s="5" t="str">
        <f>OBV!H334</f>
        <v>CONFIRMED BULLISH</v>
      </c>
      <c r="M334" s="7">
        <f t="shared" si="50"/>
        <v>25</v>
      </c>
      <c r="N334" s="7">
        <f t="shared" si="51"/>
        <v>45</v>
      </c>
      <c r="O334" s="7">
        <f t="shared" si="52"/>
        <v>0</v>
      </c>
      <c r="P334" s="7">
        <f t="shared" si="53"/>
        <v>100</v>
      </c>
      <c r="Q334" s="8">
        <f t="shared" si="54"/>
        <v>39.5</v>
      </c>
      <c r="R334" s="8">
        <f t="shared" si="55"/>
        <v>39</v>
      </c>
      <c r="S334" s="8">
        <f t="shared" si="56"/>
        <v>55.5</v>
      </c>
      <c r="T334" s="8">
        <f t="shared" si="57"/>
        <v>42.5</v>
      </c>
      <c r="U334" s="7">
        <f t="shared" si="58"/>
        <v>44.666666666666664</v>
      </c>
      <c r="V334" s="7">
        <f t="shared" si="59"/>
        <v>44.125</v>
      </c>
    </row>
    <row r="335" spans="1:22" ht="13.5" x14ac:dyDescent="0.25">
      <c r="A335" s="3">
        <f>RSI!A335</f>
        <v>42790</v>
      </c>
      <c r="B335" s="2">
        <f>RSI!B335</f>
        <v>0.86729999999999996</v>
      </c>
      <c r="C335" s="2">
        <f>RSI!I335</f>
        <v>47.756093470461195</v>
      </c>
      <c r="D335" s="2">
        <f>MACD!E335</f>
        <v>7.0978402306267618E-3</v>
      </c>
      <c r="E335" s="2">
        <f>MACD!F335</f>
        <v>1.0902473457519183E-2</v>
      </c>
      <c r="F335" s="2">
        <f>'Moving Avg'!D335</f>
        <v>0.87005999999999994</v>
      </c>
      <c r="G335" s="2">
        <f>'Moving Avg'!F335</f>
        <v>0.86842000000000008</v>
      </c>
      <c r="H335" s="2">
        <f>'Moving Avg'!G335</f>
        <v>0.89188199999999984</v>
      </c>
      <c r="I335" s="2">
        <f>'Moving Avg'!H335</f>
        <v>0.98392500000000116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  <c r="M335" s="7">
        <f t="shared" si="50"/>
        <v>25</v>
      </c>
      <c r="N335" s="7">
        <f t="shared" si="51"/>
        <v>45</v>
      </c>
      <c r="O335" s="7">
        <f t="shared" si="52"/>
        <v>0</v>
      </c>
      <c r="P335" s="7">
        <f t="shared" si="53"/>
        <v>100</v>
      </c>
      <c r="Q335" s="8">
        <f t="shared" si="54"/>
        <v>39.5</v>
      </c>
      <c r="R335" s="8">
        <f t="shared" si="55"/>
        <v>39</v>
      </c>
      <c r="S335" s="8">
        <f t="shared" si="56"/>
        <v>55.5</v>
      </c>
      <c r="T335" s="8">
        <f t="shared" si="57"/>
        <v>42.5</v>
      </c>
      <c r="U335" s="7">
        <f t="shared" si="58"/>
        <v>44.666666666666664</v>
      </c>
      <c r="V335" s="7">
        <f t="shared" si="59"/>
        <v>44.125</v>
      </c>
    </row>
    <row r="336" spans="1:22" ht="13.5" x14ac:dyDescent="0.25">
      <c r="A336" s="3">
        <f>RSI!A336</f>
        <v>42793</v>
      </c>
      <c r="B336" s="2">
        <f>RSI!B336</f>
        <v>0.87009999999999998</v>
      </c>
      <c r="C336" s="2">
        <f>RSI!I336</f>
        <v>48.575056960161568</v>
      </c>
      <c r="D336" s="2">
        <f>MACD!E336</f>
        <v>6.0679505097933628E-3</v>
      </c>
      <c r="E336" s="2">
        <f>MACD!F336</f>
        <v>9.9355688679740196E-3</v>
      </c>
      <c r="F336" s="2">
        <f>'Moving Avg'!D336</f>
        <v>0.87769999999999992</v>
      </c>
      <c r="G336" s="2">
        <f>'Moving Avg'!F336</f>
        <v>0.86828499999999986</v>
      </c>
      <c r="H336" s="2">
        <f>'Moving Avg'!G336</f>
        <v>0.89100999999999975</v>
      </c>
      <c r="I336" s="2">
        <f>'Moving Avg'!H336</f>
        <v>0.98263900000000104</v>
      </c>
      <c r="J336" s="5" t="str">
        <f>OBV!F336</f>
        <v>BULLISH</v>
      </c>
      <c r="K336" s="5" t="str">
        <f>OBV!G336</f>
        <v>STRONG</v>
      </c>
      <c r="L336" s="5" t="str">
        <f>OBV!H336</f>
        <v>CONFIRMED BULLISH</v>
      </c>
      <c r="M336" s="7">
        <f t="shared" si="50"/>
        <v>25</v>
      </c>
      <c r="N336" s="7">
        <f t="shared" si="51"/>
        <v>45</v>
      </c>
      <c r="O336" s="7">
        <f t="shared" si="52"/>
        <v>0</v>
      </c>
      <c r="P336" s="7">
        <f t="shared" si="53"/>
        <v>100</v>
      </c>
      <c r="Q336" s="8">
        <f t="shared" si="54"/>
        <v>39.5</v>
      </c>
      <c r="R336" s="8">
        <f t="shared" si="55"/>
        <v>39</v>
      </c>
      <c r="S336" s="8">
        <f t="shared" si="56"/>
        <v>55.5</v>
      </c>
      <c r="T336" s="8">
        <f t="shared" si="57"/>
        <v>42.5</v>
      </c>
      <c r="U336" s="7">
        <f t="shared" si="58"/>
        <v>44.666666666666664</v>
      </c>
      <c r="V336" s="7">
        <f t="shared" si="59"/>
        <v>44.125</v>
      </c>
    </row>
    <row r="337" spans="1:22" ht="13.5" x14ac:dyDescent="0.25">
      <c r="A337" s="3">
        <f>RSI!A337</f>
        <v>42794</v>
      </c>
      <c r="B337" s="2">
        <f>RSI!B337</f>
        <v>0.88100000000000001</v>
      </c>
      <c r="C337" s="2">
        <f>RSI!I337</f>
        <v>51.746184480052776</v>
      </c>
      <c r="D337" s="2">
        <f>MACD!E337</f>
        <v>1.8921913209947183E-3</v>
      </c>
      <c r="E337" s="2">
        <f>MACD!F337</f>
        <v>8.3268933585781604E-3</v>
      </c>
      <c r="F337" s="2">
        <f>'Moving Avg'!D337</f>
        <v>0.88043999999999989</v>
      </c>
      <c r="G337" s="2">
        <f>'Moving Avg'!F337</f>
        <v>0.8692399999999999</v>
      </c>
      <c r="H337" s="2">
        <f>'Moving Avg'!G337</f>
        <v>0.8903559999999997</v>
      </c>
      <c r="I337" s="2">
        <f>'Moving Avg'!H337</f>
        <v>0.98157550000000104</v>
      </c>
      <c r="J337" s="5" t="str">
        <f>OBV!F337</f>
        <v>BULLISH</v>
      </c>
      <c r="K337" s="5" t="str">
        <f>OBV!G337</f>
        <v>STRONG</v>
      </c>
      <c r="L337" s="5" t="str">
        <f>OBV!H337</f>
        <v>CONFIRMED BULLISH</v>
      </c>
      <c r="M337" s="7">
        <f t="shared" si="50"/>
        <v>25</v>
      </c>
      <c r="N337" s="7">
        <f t="shared" si="51"/>
        <v>45</v>
      </c>
      <c r="O337" s="7">
        <f t="shared" si="52"/>
        <v>0</v>
      </c>
      <c r="P337" s="7">
        <f t="shared" si="53"/>
        <v>100</v>
      </c>
      <c r="Q337" s="8">
        <f t="shared" si="54"/>
        <v>39.5</v>
      </c>
      <c r="R337" s="8">
        <f t="shared" si="55"/>
        <v>39</v>
      </c>
      <c r="S337" s="8">
        <f t="shared" si="56"/>
        <v>55.5</v>
      </c>
      <c r="T337" s="8">
        <f t="shared" si="57"/>
        <v>42.5</v>
      </c>
      <c r="U337" s="7">
        <f t="shared" si="58"/>
        <v>44.666666666666664</v>
      </c>
      <c r="V337" s="7">
        <f t="shared" si="59"/>
        <v>44.125</v>
      </c>
    </row>
    <row r="338" spans="1:22" ht="13.5" x14ac:dyDescent="0.25">
      <c r="A338" s="3">
        <f>RSI!A338</f>
        <v>42795</v>
      </c>
      <c r="B338" s="2">
        <f>RSI!B338</f>
        <v>0.8619</v>
      </c>
      <c r="C338" s="2">
        <f>RSI!I338</f>
        <v>46.352287899944912</v>
      </c>
      <c r="D338" s="2">
        <f>MACD!E338</f>
        <v>-1.5280438419785769E-3</v>
      </c>
      <c r="E338" s="2">
        <f>MACD!F338</f>
        <v>6.3559059184668133E-3</v>
      </c>
      <c r="F338" s="2">
        <f>'Moving Avg'!D338</f>
        <v>0.87444000000000011</v>
      </c>
      <c r="G338" s="2">
        <f>'Moving Avg'!F338</f>
        <v>0.86801499999999976</v>
      </c>
      <c r="H338" s="2">
        <f>'Moving Avg'!G338</f>
        <v>0.88877399999999962</v>
      </c>
      <c r="I338" s="2">
        <f>'Moving Avg'!H338</f>
        <v>0.98052000000000117</v>
      </c>
      <c r="J338" s="5" t="str">
        <f>OBV!F338</f>
        <v>BULLISH</v>
      </c>
      <c r="K338" s="5" t="str">
        <f>OBV!G338</f>
        <v>STRONG</v>
      </c>
      <c r="L338" s="5" t="str">
        <f>OBV!H338</f>
        <v>BULLISH DIVERGENCE</v>
      </c>
      <c r="M338" s="7">
        <f t="shared" si="50"/>
        <v>25</v>
      </c>
      <c r="N338" s="7">
        <f t="shared" si="51"/>
        <v>45</v>
      </c>
      <c r="O338" s="7">
        <f t="shared" si="52"/>
        <v>0</v>
      </c>
      <c r="P338" s="7">
        <f t="shared" si="53"/>
        <v>83</v>
      </c>
      <c r="Q338" s="8">
        <f t="shared" si="54"/>
        <v>36.950000000000003</v>
      </c>
      <c r="R338" s="8">
        <f t="shared" si="55"/>
        <v>34.75</v>
      </c>
      <c r="S338" s="8">
        <f t="shared" si="56"/>
        <v>47.85</v>
      </c>
      <c r="T338" s="8">
        <f t="shared" si="57"/>
        <v>38.25</v>
      </c>
      <c r="U338" s="7">
        <f t="shared" si="58"/>
        <v>39.85</v>
      </c>
      <c r="V338" s="7">
        <f t="shared" si="59"/>
        <v>39.450000000000003</v>
      </c>
    </row>
    <row r="339" spans="1:22" ht="13.5" x14ac:dyDescent="0.25">
      <c r="A339" s="3">
        <f>RSI!A339</f>
        <v>42796</v>
      </c>
      <c r="B339" s="2">
        <f>RSI!B339</f>
        <v>0.85919999999999996</v>
      </c>
      <c r="C339" s="2">
        <f>RSI!I339</f>
        <v>45.628230510791525</v>
      </c>
      <c r="D339" s="2">
        <f>MACD!E339</f>
        <v>-6.6541193247413588E-3</v>
      </c>
      <c r="E339" s="2">
        <f>MACD!F339</f>
        <v>3.753900869825179E-3</v>
      </c>
      <c r="F339" s="2">
        <f>'Moving Avg'!D339</f>
        <v>0.8679</v>
      </c>
      <c r="G339" s="2">
        <f>'Moving Avg'!F339</f>
        <v>0.86542500000000011</v>
      </c>
      <c r="H339" s="2">
        <f>'Moving Avg'!G339</f>
        <v>0.88741199999999965</v>
      </c>
      <c r="I339" s="2">
        <f>'Moving Avg'!H339</f>
        <v>0.97960600000000109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25</v>
      </c>
      <c r="N339" s="7">
        <f t="shared" si="51"/>
        <v>45</v>
      </c>
      <c r="O339" s="7">
        <f t="shared" si="52"/>
        <v>0</v>
      </c>
      <c r="P339" s="7">
        <f t="shared" si="53"/>
        <v>0</v>
      </c>
      <c r="Q339" s="8">
        <f t="shared" si="54"/>
        <v>24.5</v>
      </c>
      <c r="R339" s="8">
        <f t="shared" si="55"/>
        <v>14</v>
      </c>
      <c r="S339" s="8">
        <f t="shared" si="56"/>
        <v>10.5</v>
      </c>
      <c r="T339" s="8">
        <f t="shared" si="57"/>
        <v>17.5</v>
      </c>
      <c r="U339" s="7">
        <f t="shared" si="58"/>
        <v>16.333333333333332</v>
      </c>
      <c r="V339" s="7">
        <f t="shared" si="59"/>
        <v>16.625</v>
      </c>
    </row>
    <row r="340" spans="1:22" ht="13.5" x14ac:dyDescent="0.25">
      <c r="A340" s="3">
        <f>RSI!A340</f>
        <v>42797</v>
      </c>
      <c r="B340" s="2">
        <f>RSI!B340</f>
        <v>0.86460000000000004</v>
      </c>
      <c r="C340" s="2">
        <f>RSI!I340</f>
        <v>47.398008070141429</v>
      </c>
      <c r="D340" s="2">
        <f>MACD!E340</f>
        <v>-1.3413248328903116E-2</v>
      </c>
      <c r="E340" s="2">
        <f>MACD!F340</f>
        <v>3.2047103007952016E-4</v>
      </c>
      <c r="F340" s="2">
        <f>'Moving Avg'!D340</f>
        <v>0.86736000000000002</v>
      </c>
      <c r="G340" s="2">
        <f>'Moving Avg'!F340</f>
        <v>0.86447000000000007</v>
      </c>
      <c r="H340" s="2">
        <f>'Moving Avg'!G340</f>
        <v>0.88642999999999983</v>
      </c>
      <c r="I340" s="2">
        <f>'Moving Avg'!H340</f>
        <v>0.97862850000000112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0</v>
      </c>
      <c r="Q340" s="8">
        <f t="shared" si="54"/>
        <v>24.5</v>
      </c>
      <c r="R340" s="8">
        <f t="shared" si="55"/>
        <v>14</v>
      </c>
      <c r="S340" s="8">
        <f t="shared" si="56"/>
        <v>10.5</v>
      </c>
      <c r="T340" s="8">
        <f t="shared" si="57"/>
        <v>17.5</v>
      </c>
      <c r="U340" s="7">
        <f t="shared" si="58"/>
        <v>16.333333333333332</v>
      </c>
      <c r="V340" s="7">
        <f t="shared" si="59"/>
        <v>16.625</v>
      </c>
    </row>
    <row r="341" spans="1:22" ht="13.5" x14ac:dyDescent="0.25">
      <c r="A341" s="3">
        <f>RSI!A341</f>
        <v>42800</v>
      </c>
      <c r="B341" s="2">
        <f>RSI!B341</f>
        <v>0.85640000000000005</v>
      </c>
      <c r="C341" s="2">
        <f>RSI!I341</f>
        <v>45.002557632524713</v>
      </c>
      <c r="D341" s="2">
        <f>MACD!E341</f>
        <v>-1.6369679903914247E-2</v>
      </c>
      <c r="E341" s="2">
        <f>MACD!F341</f>
        <v>-3.0175591567192335E-3</v>
      </c>
      <c r="F341" s="2">
        <f>'Moving Avg'!D341</f>
        <v>0.86462000000000006</v>
      </c>
      <c r="G341" s="2">
        <f>'Moving Avg'!F341</f>
        <v>0.86297000000000001</v>
      </c>
      <c r="H341" s="2">
        <f>'Moving Avg'!G341</f>
        <v>0.88528399999999996</v>
      </c>
      <c r="I341" s="2">
        <f>'Moving Avg'!H341</f>
        <v>0.97762300000000113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  <c r="M341" s="7">
        <f t="shared" si="50"/>
        <v>25</v>
      </c>
      <c r="N341" s="7">
        <f t="shared" si="51"/>
        <v>45</v>
      </c>
      <c r="O341" s="7">
        <f t="shared" si="52"/>
        <v>0</v>
      </c>
      <c r="P341" s="7">
        <f t="shared" si="53"/>
        <v>0</v>
      </c>
      <c r="Q341" s="8">
        <f t="shared" si="54"/>
        <v>24.5</v>
      </c>
      <c r="R341" s="8">
        <f t="shared" si="55"/>
        <v>14</v>
      </c>
      <c r="S341" s="8">
        <f t="shared" si="56"/>
        <v>10.5</v>
      </c>
      <c r="T341" s="8">
        <f t="shared" si="57"/>
        <v>17.5</v>
      </c>
      <c r="U341" s="7">
        <f t="shared" si="58"/>
        <v>16.333333333333332</v>
      </c>
      <c r="V341" s="7">
        <f t="shared" si="59"/>
        <v>16.625</v>
      </c>
    </row>
    <row r="342" spans="1:22" ht="13.5" x14ac:dyDescent="0.25">
      <c r="A342" s="3">
        <f>RSI!A342</f>
        <v>42801</v>
      </c>
      <c r="B342" s="2">
        <f>RSI!B342</f>
        <v>0.87280000000000002</v>
      </c>
      <c r="C342" s="2">
        <f>RSI!I342</f>
        <v>50.401518262940336</v>
      </c>
      <c r="D342" s="2">
        <f>MACD!E342</f>
        <v>-1.4547286637567769E-2</v>
      </c>
      <c r="E342" s="2">
        <f>MACD!F342</f>
        <v>-5.3235046528889406E-3</v>
      </c>
      <c r="F342" s="2">
        <f>'Moving Avg'!D342</f>
        <v>0.86297999999999997</v>
      </c>
      <c r="G342" s="2">
        <f>'Moving Avg'!F342</f>
        <v>0.86283500000000013</v>
      </c>
      <c r="H342" s="2">
        <f>'Moving Avg'!G342</f>
        <v>0.8850119999999998</v>
      </c>
      <c r="I342" s="2">
        <f>'Moving Avg'!H342</f>
        <v>0.97681550000000128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0</v>
      </c>
      <c r="Q342" s="8">
        <f t="shared" si="54"/>
        <v>24.5</v>
      </c>
      <c r="R342" s="8">
        <f t="shared" si="55"/>
        <v>14</v>
      </c>
      <c r="S342" s="8">
        <f t="shared" si="56"/>
        <v>10.5</v>
      </c>
      <c r="T342" s="8">
        <f t="shared" si="57"/>
        <v>17.5</v>
      </c>
      <c r="U342" s="7">
        <f t="shared" si="58"/>
        <v>16.333333333333332</v>
      </c>
      <c r="V342" s="7">
        <f t="shared" si="59"/>
        <v>16.625</v>
      </c>
    </row>
    <row r="343" spans="1:22" ht="13.5" x14ac:dyDescent="0.25">
      <c r="A343" s="3">
        <f>RSI!A343</f>
        <v>42802</v>
      </c>
      <c r="B343" s="2">
        <f>RSI!B343</f>
        <v>0.84819999999999995</v>
      </c>
      <c r="C343" s="2">
        <f>RSI!I343</f>
        <v>43.50290404628479</v>
      </c>
      <c r="D343" s="2">
        <f>MACD!E343</f>
        <v>-7.4095450569536814E-3</v>
      </c>
      <c r="E343" s="2">
        <f>MACD!F343</f>
        <v>-5.7407127337018894E-3</v>
      </c>
      <c r="F343" s="2">
        <f>'Moving Avg'!D343</f>
        <v>0.86024000000000012</v>
      </c>
      <c r="G343" s="2">
        <f>'Moving Avg'!F343</f>
        <v>0.86147000000000007</v>
      </c>
      <c r="H343" s="2">
        <f>'Moving Avg'!G343</f>
        <v>0.88424799999999992</v>
      </c>
      <c r="I343" s="2">
        <f>'Moving Avg'!H343</f>
        <v>0.9760405000000012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0</v>
      </c>
      <c r="Q343" s="8">
        <f t="shared" si="54"/>
        <v>24.5</v>
      </c>
      <c r="R343" s="8">
        <f t="shared" si="55"/>
        <v>14</v>
      </c>
      <c r="S343" s="8">
        <f t="shared" si="56"/>
        <v>10.5</v>
      </c>
      <c r="T343" s="8">
        <f t="shared" si="57"/>
        <v>17.5</v>
      </c>
      <c r="U343" s="7">
        <f t="shared" si="58"/>
        <v>16.333333333333332</v>
      </c>
      <c r="V343" s="7">
        <f t="shared" si="59"/>
        <v>16.625</v>
      </c>
    </row>
    <row r="344" spans="1:22" ht="13.5" x14ac:dyDescent="0.25">
      <c r="A344" s="3">
        <f>RSI!A344</f>
        <v>42803</v>
      </c>
      <c r="B344" s="2">
        <f>RSI!B344</f>
        <v>0.84279999999999999</v>
      </c>
      <c r="C344" s="2">
        <f>RSI!I344</f>
        <v>42.139419789833802</v>
      </c>
      <c r="D344" s="2">
        <f>MACD!E344</f>
        <v>-8.3485242192027354E-4</v>
      </c>
      <c r="E344" s="2">
        <f>MACD!F344</f>
        <v>-4.7595406713455664E-3</v>
      </c>
      <c r="F344" s="2">
        <f>'Moving Avg'!D344</f>
        <v>0.85695999999999994</v>
      </c>
      <c r="G344" s="2">
        <f>'Moving Avg'!F344</f>
        <v>0.86024500000000015</v>
      </c>
      <c r="H344" s="2">
        <f>'Moving Avg'!G344</f>
        <v>0.88342999999999994</v>
      </c>
      <c r="I344" s="2">
        <f>'Moving Avg'!H344</f>
        <v>0.97521250000000093</v>
      </c>
      <c r="J344" s="5" t="str">
        <f>OBV!F344</f>
        <v>BULLISH</v>
      </c>
      <c r="K344" s="5" t="str">
        <f>OBV!G344</f>
        <v>NEUTRAL</v>
      </c>
      <c r="L344" s="5" t="str">
        <f>OBV!H344</f>
        <v>BULLISH DIVERGENCE</v>
      </c>
      <c r="M344" s="7">
        <f t="shared" si="50"/>
        <v>25</v>
      </c>
      <c r="N344" s="7">
        <f t="shared" si="51"/>
        <v>0</v>
      </c>
      <c r="O344" s="7">
        <f t="shared" si="52"/>
        <v>0</v>
      </c>
      <c r="P344" s="7">
        <f t="shared" si="53"/>
        <v>66.5</v>
      </c>
      <c r="Q344" s="8">
        <f t="shared" si="54"/>
        <v>18.725000000000001</v>
      </c>
      <c r="R344" s="8">
        <f t="shared" si="55"/>
        <v>21.625</v>
      </c>
      <c r="S344" s="8">
        <f t="shared" si="56"/>
        <v>33.674999999999997</v>
      </c>
      <c r="T344" s="8">
        <f t="shared" si="57"/>
        <v>22.875</v>
      </c>
      <c r="U344" s="7">
        <f t="shared" si="58"/>
        <v>24.675000000000001</v>
      </c>
      <c r="V344" s="7">
        <f t="shared" si="59"/>
        <v>24.225000000000001</v>
      </c>
    </row>
    <row r="345" spans="1:22" ht="13.5" x14ac:dyDescent="0.25">
      <c r="A345" s="3">
        <f>RSI!A345</f>
        <v>42804</v>
      </c>
      <c r="B345" s="2">
        <f>RSI!B345</f>
        <v>0.82369999999999999</v>
      </c>
      <c r="C345" s="2">
        <f>RSI!I345</f>
        <v>37.645093961163283</v>
      </c>
      <c r="D345" s="2">
        <f>MACD!E345</f>
        <v>2.515517618882579E-3</v>
      </c>
      <c r="E345" s="2">
        <f>MACD!F345</f>
        <v>-3.3045290132999372E-3</v>
      </c>
      <c r="F345" s="2">
        <f>'Moving Avg'!D345</f>
        <v>0.84877999999999998</v>
      </c>
      <c r="G345" s="2">
        <f>'Moving Avg'!F345</f>
        <v>0.85792500000000005</v>
      </c>
      <c r="H345" s="2">
        <f>'Moving Avg'!G345</f>
        <v>0.88163000000000014</v>
      </c>
      <c r="I345" s="2">
        <f>'Moving Avg'!H345</f>
        <v>0.97415950000000096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  <c r="M345" s="7">
        <f t="shared" si="50"/>
        <v>25</v>
      </c>
      <c r="N345" s="7">
        <f t="shared" si="51"/>
        <v>0</v>
      </c>
      <c r="O345" s="7">
        <f t="shared" si="52"/>
        <v>0</v>
      </c>
      <c r="P345" s="7">
        <f t="shared" si="53"/>
        <v>0</v>
      </c>
      <c r="Q345" s="8">
        <f t="shared" si="54"/>
        <v>8.75</v>
      </c>
      <c r="R345" s="8">
        <f t="shared" si="55"/>
        <v>5</v>
      </c>
      <c r="S345" s="8">
        <f t="shared" si="56"/>
        <v>3.75</v>
      </c>
      <c r="T345" s="8">
        <f t="shared" si="57"/>
        <v>6.25</v>
      </c>
      <c r="U345" s="7">
        <f t="shared" si="58"/>
        <v>5.833333333333333</v>
      </c>
      <c r="V345" s="7">
        <f t="shared" si="59"/>
        <v>5.9375</v>
      </c>
    </row>
    <row r="346" spans="1:22" ht="13.5" x14ac:dyDescent="0.25">
      <c r="A346" s="3">
        <f>RSI!A346</f>
        <v>42807</v>
      </c>
      <c r="B346" s="2">
        <f>RSI!B346</f>
        <v>0.85919999999999996</v>
      </c>
      <c r="C346" s="2">
        <f>RSI!I346</f>
        <v>48.614773642124192</v>
      </c>
      <c r="D346" s="2">
        <f>MACD!E346</f>
        <v>3.4097902420886506E-3</v>
      </c>
      <c r="E346" s="2">
        <f>MACD!F346</f>
        <v>-1.9616651622222196E-3</v>
      </c>
      <c r="F346" s="2">
        <f>'Moving Avg'!D346</f>
        <v>0.84934000000000009</v>
      </c>
      <c r="G346" s="2">
        <f>'Moving Avg'!F346</f>
        <v>0.85724500000000015</v>
      </c>
      <c r="H346" s="2">
        <f>'Moving Avg'!G346</f>
        <v>0.88032200000000016</v>
      </c>
      <c r="I346" s="2">
        <f>'Moving Avg'!H346</f>
        <v>0.97332300000000072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  <c r="M346" s="7">
        <f t="shared" si="50"/>
        <v>25</v>
      </c>
      <c r="N346" s="7">
        <f t="shared" si="51"/>
        <v>0</v>
      </c>
      <c r="O346" s="7">
        <f t="shared" si="52"/>
        <v>0</v>
      </c>
      <c r="P346" s="7">
        <f t="shared" si="53"/>
        <v>100</v>
      </c>
      <c r="Q346" s="8">
        <f t="shared" si="54"/>
        <v>23.75</v>
      </c>
      <c r="R346" s="8">
        <f t="shared" si="55"/>
        <v>30</v>
      </c>
      <c r="S346" s="8">
        <f t="shared" si="56"/>
        <v>48.75</v>
      </c>
      <c r="T346" s="8">
        <f t="shared" si="57"/>
        <v>31.25</v>
      </c>
      <c r="U346" s="7">
        <f t="shared" si="58"/>
        <v>34.166666666666664</v>
      </c>
      <c r="V346" s="7">
        <f t="shared" si="59"/>
        <v>33.4375</v>
      </c>
    </row>
    <row r="347" spans="1:22" ht="13.5" x14ac:dyDescent="0.25">
      <c r="A347" s="3">
        <f>RSI!A347</f>
        <v>42808</v>
      </c>
      <c r="B347" s="2">
        <f>RSI!B347</f>
        <v>0.87009999999999998</v>
      </c>
      <c r="C347" s="2">
        <f>RSI!I347</f>
        <v>51.439579370439311</v>
      </c>
      <c r="D347" s="2">
        <f>MACD!E347</f>
        <v>5.0653053714712071E-3</v>
      </c>
      <c r="E347" s="2">
        <f>MACD!F347</f>
        <v>-5.5627105548353433E-4</v>
      </c>
      <c r="F347" s="2">
        <f>'Moving Avg'!D347</f>
        <v>0.8488</v>
      </c>
      <c r="G347" s="2">
        <f>'Moving Avg'!F347</f>
        <v>0.85792999999999997</v>
      </c>
      <c r="H347" s="2">
        <f>'Moving Avg'!G347</f>
        <v>0.87923200000000024</v>
      </c>
      <c r="I347" s="2">
        <f>'Moving Avg'!H347</f>
        <v>0.97258000000000078</v>
      </c>
      <c r="J347" s="5" t="str">
        <f>OBV!F347</f>
        <v>BULLISH</v>
      </c>
      <c r="K347" s="5" t="str">
        <f>OBV!G347</f>
        <v>STRONG</v>
      </c>
      <c r="L347" s="5" t="str">
        <f>OBV!H347</f>
        <v>BULLISH DIVERGENCE</v>
      </c>
      <c r="M347" s="7">
        <f t="shared" si="50"/>
        <v>25</v>
      </c>
      <c r="N347" s="7">
        <f t="shared" si="51"/>
        <v>0</v>
      </c>
      <c r="O347" s="7">
        <f t="shared" si="52"/>
        <v>0</v>
      </c>
      <c r="P347" s="7">
        <f t="shared" si="53"/>
        <v>83</v>
      </c>
      <c r="Q347" s="8">
        <f t="shared" si="54"/>
        <v>21.2</v>
      </c>
      <c r="R347" s="8">
        <f t="shared" si="55"/>
        <v>25.75</v>
      </c>
      <c r="S347" s="8">
        <f t="shared" si="56"/>
        <v>41.1</v>
      </c>
      <c r="T347" s="8">
        <f t="shared" si="57"/>
        <v>27</v>
      </c>
      <c r="U347" s="7">
        <f t="shared" si="58"/>
        <v>29.350000000000005</v>
      </c>
      <c r="V347" s="7">
        <f t="shared" si="59"/>
        <v>28.762500000000003</v>
      </c>
    </row>
    <row r="348" spans="1:22" ht="13.5" x14ac:dyDescent="0.25">
      <c r="A348" s="3">
        <f>RSI!A348</f>
        <v>42809</v>
      </c>
      <c r="B348" s="2">
        <f>RSI!B348</f>
        <v>0.92190000000000005</v>
      </c>
      <c r="C348" s="2">
        <f>RSI!I348</f>
        <v>62.101975791952718</v>
      </c>
      <c r="D348" s="2">
        <f>MACD!E348</f>
        <v>-3.4664494449931915E-4</v>
      </c>
      <c r="E348" s="2">
        <f>MACD!F348</f>
        <v>-5.1434583328669131E-4</v>
      </c>
      <c r="F348" s="2">
        <f>'Moving Avg'!D348</f>
        <v>0.86354000000000009</v>
      </c>
      <c r="G348" s="2">
        <f>'Moving Avg'!F348</f>
        <v>0.86161500000000013</v>
      </c>
      <c r="H348" s="2">
        <f>'Moving Avg'!G348</f>
        <v>0.87966800000000012</v>
      </c>
      <c r="I348" s="2">
        <f>'Moving Avg'!H348</f>
        <v>0.97231550000000055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  <c r="M348" s="7">
        <f t="shared" si="50"/>
        <v>25</v>
      </c>
      <c r="N348" s="7">
        <f t="shared" si="51"/>
        <v>0</v>
      </c>
      <c r="O348" s="7">
        <f t="shared" si="52"/>
        <v>0</v>
      </c>
      <c r="P348" s="7">
        <f t="shared" si="53"/>
        <v>100</v>
      </c>
      <c r="Q348" s="8">
        <f t="shared" si="54"/>
        <v>23.75</v>
      </c>
      <c r="R348" s="8">
        <f t="shared" si="55"/>
        <v>30</v>
      </c>
      <c r="S348" s="8">
        <f t="shared" si="56"/>
        <v>48.75</v>
      </c>
      <c r="T348" s="8">
        <f t="shared" si="57"/>
        <v>31.25</v>
      </c>
      <c r="U348" s="7">
        <f t="shared" si="58"/>
        <v>34.166666666666664</v>
      </c>
      <c r="V348" s="7">
        <f t="shared" si="59"/>
        <v>33.4375</v>
      </c>
    </row>
    <row r="349" spans="1:22" ht="13.5" x14ac:dyDescent="0.25">
      <c r="A349" s="3">
        <f>RSI!A349</f>
        <v>42810</v>
      </c>
      <c r="B349" s="2">
        <f>RSI!B349</f>
        <v>0.9546</v>
      </c>
      <c r="C349" s="2">
        <f>RSI!I349</f>
        <v>67.02428885619176</v>
      </c>
      <c r="D349" s="2">
        <f>MACD!E349</f>
        <v>-8.1041941100661319E-3</v>
      </c>
      <c r="E349" s="2">
        <f>MACD!F349</f>
        <v>-2.0323154886425793E-3</v>
      </c>
      <c r="F349" s="2">
        <f>'Moving Avg'!D349</f>
        <v>0.88590000000000002</v>
      </c>
      <c r="G349" s="2">
        <f>'Moving Avg'!F349</f>
        <v>0.86775000000000002</v>
      </c>
      <c r="H349" s="2">
        <f>'Moving Avg'!G349</f>
        <v>0.88075800000000004</v>
      </c>
      <c r="I349" s="2">
        <f>'Moving Avg'!H349</f>
        <v>0.97203350000000055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  <c r="M349" s="7">
        <f t="shared" si="50"/>
        <v>25</v>
      </c>
      <c r="N349" s="7">
        <f t="shared" si="51"/>
        <v>45</v>
      </c>
      <c r="O349" s="7">
        <f t="shared" si="52"/>
        <v>0</v>
      </c>
      <c r="P349" s="7">
        <f t="shared" si="53"/>
        <v>100</v>
      </c>
      <c r="Q349" s="8">
        <f t="shared" si="54"/>
        <v>39.5</v>
      </c>
      <c r="R349" s="8">
        <f t="shared" si="55"/>
        <v>39</v>
      </c>
      <c r="S349" s="8">
        <f t="shared" si="56"/>
        <v>55.5</v>
      </c>
      <c r="T349" s="8">
        <f t="shared" si="57"/>
        <v>42.5</v>
      </c>
      <c r="U349" s="7">
        <f t="shared" si="58"/>
        <v>44.666666666666664</v>
      </c>
      <c r="V349" s="7">
        <f t="shared" si="59"/>
        <v>44.125</v>
      </c>
    </row>
    <row r="350" spans="1:22" ht="13.5" x14ac:dyDescent="0.25">
      <c r="A350" s="3">
        <f>RSI!A350</f>
        <v>42811</v>
      </c>
      <c r="B350" s="2">
        <f>RSI!B350</f>
        <v>0.93279999999999996</v>
      </c>
      <c r="C350" s="2">
        <f>RSI!I350</f>
        <v>61.307409191258095</v>
      </c>
      <c r="D350" s="2">
        <f>MACD!E350</f>
        <v>-1.2731285973572093E-2</v>
      </c>
      <c r="E350" s="2">
        <f>MACD!F350</f>
        <v>-4.1721095856284826E-3</v>
      </c>
      <c r="F350" s="2">
        <f>'Moving Avg'!D350</f>
        <v>0.90771999999999997</v>
      </c>
      <c r="G350" s="2">
        <f>'Moving Avg'!F350</f>
        <v>0.87348000000000015</v>
      </c>
      <c r="H350" s="2">
        <f>'Moving Avg'!G350</f>
        <v>0.88163000000000014</v>
      </c>
      <c r="I350" s="2">
        <f>'Moving Avg'!H350</f>
        <v>0.97172000000000036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  <c r="M350" s="7">
        <f t="shared" si="50"/>
        <v>25</v>
      </c>
      <c r="N350" s="7">
        <f t="shared" si="51"/>
        <v>45</v>
      </c>
      <c r="O350" s="7">
        <f t="shared" si="52"/>
        <v>0</v>
      </c>
      <c r="P350" s="7">
        <f t="shared" si="53"/>
        <v>100</v>
      </c>
      <c r="Q350" s="8">
        <f t="shared" si="54"/>
        <v>39.5</v>
      </c>
      <c r="R350" s="8">
        <f t="shared" si="55"/>
        <v>39</v>
      </c>
      <c r="S350" s="8">
        <f t="shared" si="56"/>
        <v>55.5</v>
      </c>
      <c r="T350" s="8">
        <f t="shared" si="57"/>
        <v>42.5</v>
      </c>
      <c r="U350" s="7">
        <f t="shared" si="58"/>
        <v>44.666666666666664</v>
      </c>
      <c r="V350" s="7">
        <f t="shared" si="59"/>
        <v>44.125</v>
      </c>
    </row>
    <row r="351" spans="1:22" ht="13.5" x14ac:dyDescent="0.25">
      <c r="A351" s="3">
        <f>RSI!A351</f>
        <v>42815</v>
      </c>
      <c r="B351" s="2">
        <f>RSI!B351</f>
        <v>0.92730000000000001</v>
      </c>
      <c r="C351" s="2">
        <f>RSI!I351</f>
        <v>59.918797540843443</v>
      </c>
      <c r="D351" s="2">
        <f>MACD!E351</f>
        <v>-1.7842753547845036E-2</v>
      </c>
      <c r="E351" s="2">
        <f>MACD!F351</f>
        <v>-6.9062383780717938E-3</v>
      </c>
      <c r="F351" s="2">
        <f>'Moving Avg'!D351</f>
        <v>0.92134000000000005</v>
      </c>
      <c r="G351" s="2">
        <f>'Moving Avg'!F351</f>
        <v>0.87825000000000009</v>
      </c>
      <c r="H351" s="2">
        <f>'Moving Avg'!G351</f>
        <v>0.88163000000000025</v>
      </c>
      <c r="I351" s="2">
        <f>'Moving Avg'!H351</f>
        <v>0.9714565000000005</v>
      </c>
      <c r="J351" s="5" t="str">
        <f>OBV!F351</f>
        <v>BULLISH</v>
      </c>
      <c r="K351" s="5" t="str">
        <f>OBV!G351</f>
        <v>STRONG</v>
      </c>
      <c r="L351" s="5" t="str">
        <f>OBV!H351</f>
        <v>CONFIRMED BULLISH</v>
      </c>
      <c r="M351" s="7">
        <f t="shared" si="50"/>
        <v>25</v>
      </c>
      <c r="N351" s="7">
        <f t="shared" si="51"/>
        <v>45</v>
      </c>
      <c r="O351" s="7">
        <f t="shared" si="52"/>
        <v>0</v>
      </c>
      <c r="P351" s="7">
        <f t="shared" si="53"/>
        <v>100</v>
      </c>
      <c r="Q351" s="8">
        <f t="shared" si="54"/>
        <v>39.5</v>
      </c>
      <c r="R351" s="8">
        <f t="shared" si="55"/>
        <v>39</v>
      </c>
      <c r="S351" s="8">
        <f t="shared" si="56"/>
        <v>55.5</v>
      </c>
      <c r="T351" s="8">
        <f t="shared" si="57"/>
        <v>42.5</v>
      </c>
      <c r="U351" s="7">
        <f t="shared" si="58"/>
        <v>44.666666666666664</v>
      </c>
      <c r="V351" s="7">
        <f t="shared" si="59"/>
        <v>44.125</v>
      </c>
    </row>
    <row r="352" spans="1:22" ht="13.5" x14ac:dyDescent="0.25">
      <c r="A352" s="3">
        <f>RSI!A352</f>
        <v>42816</v>
      </c>
      <c r="B352" s="2">
        <f>RSI!B352</f>
        <v>0.89459999999999995</v>
      </c>
      <c r="C352" s="2">
        <f>RSI!I352</f>
        <v>52.329765655235754</v>
      </c>
      <c r="D352" s="2">
        <f>MACD!E352</f>
        <v>-1.7506806450220291E-2</v>
      </c>
      <c r="E352" s="2">
        <f>MACD!F352</f>
        <v>-9.0263519925014944E-3</v>
      </c>
      <c r="F352" s="2">
        <f>'Moving Avg'!D352</f>
        <v>0.92623999999999995</v>
      </c>
      <c r="G352" s="2">
        <f>'Moving Avg'!F352</f>
        <v>0.87961500000000004</v>
      </c>
      <c r="H352" s="2">
        <f>'Moving Avg'!G352</f>
        <v>0.88097599999999998</v>
      </c>
      <c r="I352" s="2">
        <f>'Moving Avg'!H352</f>
        <v>0.97117200000000037</v>
      </c>
      <c r="J352" s="5" t="str">
        <f>OBV!F352</f>
        <v>BULLISH</v>
      </c>
      <c r="K352" s="5" t="str">
        <f>OBV!G352</f>
        <v>STRONG</v>
      </c>
      <c r="L352" s="5" t="str">
        <f>OBV!H352</f>
        <v>CONFIRMED BULLISH</v>
      </c>
      <c r="M352" s="7">
        <f t="shared" si="50"/>
        <v>25</v>
      </c>
      <c r="N352" s="7">
        <f t="shared" si="51"/>
        <v>45</v>
      </c>
      <c r="O352" s="7">
        <f t="shared" si="52"/>
        <v>0</v>
      </c>
      <c r="P352" s="7">
        <f t="shared" si="53"/>
        <v>100</v>
      </c>
      <c r="Q352" s="8">
        <f t="shared" si="54"/>
        <v>39.5</v>
      </c>
      <c r="R352" s="8">
        <f t="shared" si="55"/>
        <v>39</v>
      </c>
      <c r="S352" s="8">
        <f t="shared" si="56"/>
        <v>55.5</v>
      </c>
      <c r="T352" s="8">
        <f t="shared" si="57"/>
        <v>42.5</v>
      </c>
      <c r="U352" s="7">
        <f t="shared" si="58"/>
        <v>44.666666666666664</v>
      </c>
      <c r="V352" s="7">
        <f t="shared" si="59"/>
        <v>44.125</v>
      </c>
    </row>
    <row r="353" spans="1:22" ht="13.5" x14ac:dyDescent="0.25">
      <c r="A353" s="3">
        <f>RSI!A353</f>
        <v>42817</v>
      </c>
      <c r="B353" s="2">
        <f>RSI!B353</f>
        <v>0.90010000000000001</v>
      </c>
      <c r="C353" s="2">
        <f>RSI!I353</f>
        <v>53.398868223267101</v>
      </c>
      <c r="D353" s="2">
        <f>MACD!E353</f>
        <v>-2.1484548109343748E-2</v>
      </c>
      <c r="E353" s="2">
        <f>MACD!F353</f>
        <v>-1.1517991215869945E-2</v>
      </c>
      <c r="F353" s="2">
        <f>'Moving Avg'!D353</f>
        <v>0.92188000000000003</v>
      </c>
      <c r="G353" s="2">
        <f>'Moving Avg'!F353</f>
        <v>0.88002500000000006</v>
      </c>
      <c r="H353" s="2">
        <f>'Moving Avg'!G353</f>
        <v>0.88097599999999998</v>
      </c>
      <c r="I353" s="2">
        <f>'Moving Avg'!H353</f>
        <v>0.97079850000000034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  <c r="M353" s="7">
        <f t="shared" si="50"/>
        <v>25</v>
      </c>
      <c r="N353" s="7">
        <f t="shared" si="51"/>
        <v>45</v>
      </c>
      <c r="O353" s="7">
        <f t="shared" si="52"/>
        <v>0</v>
      </c>
      <c r="P353" s="7">
        <f t="shared" si="53"/>
        <v>16.5</v>
      </c>
      <c r="Q353" s="8">
        <f t="shared" si="54"/>
        <v>26.975000000000001</v>
      </c>
      <c r="R353" s="8">
        <f t="shared" si="55"/>
        <v>18.125</v>
      </c>
      <c r="S353" s="8">
        <f t="shared" si="56"/>
        <v>17.925000000000001</v>
      </c>
      <c r="T353" s="8">
        <f t="shared" si="57"/>
        <v>21.625</v>
      </c>
      <c r="U353" s="7">
        <f t="shared" si="58"/>
        <v>21.008333333333336</v>
      </c>
      <c r="V353" s="7">
        <f t="shared" si="59"/>
        <v>21.162500000000001</v>
      </c>
    </row>
    <row r="354" spans="1:22" ht="13.5" x14ac:dyDescent="0.25">
      <c r="A354" s="3">
        <f>RSI!A354</f>
        <v>42818</v>
      </c>
      <c r="B354" s="2">
        <f>RSI!B354</f>
        <v>0.89729999999999999</v>
      </c>
      <c r="C354" s="2">
        <f>RSI!I354</f>
        <v>52.750268460815057</v>
      </c>
      <c r="D354" s="2">
        <f>MACD!E354</f>
        <v>-2.5570989031912239E-2</v>
      </c>
      <c r="E354" s="2">
        <f>MACD!F354</f>
        <v>-1.4328590779078405E-2</v>
      </c>
      <c r="F354" s="2">
        <f>'Moving Avg'!D354</f>
        <v>0.91042000000000001</v>
      </c>
      <c r="G354" s="2">
        <f>'Moving Avg'!F354</f>
        <v>0.88029500000000005</v>
      </c>
      <c r="H354" s="2">
        <f>'Moving Avg'!G354</f>
        <v>0.88075800000000004</v>
      </c>
      <c r="I354" s="2">
        <f>'Moving Avg'!H354</f>
        <v>0.97038500000000039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25</v>
      </c>
      <c r="N354" s="7">
        <f t="shared" si="51"/>
        <v>45</v>
      </c>
      <c r="O354" s="7">
        <f t="shared" si="52"/>
        <v>0</v>
      </c>
      <c r="P354" s="7">
        <f t="shared" si="53"/>
        <v>0</v>
      </c>
      <c r="Q354" s="8">
        <f t="shared" si="54"/>
        <v>24.5</v>
      </c>
      <c r="R354" s="8">
        <f t="shared" si="55"/>
        <v>14</v>
      </c>
      <c r="S354" s="8">
        <f t="shared" si="56"/>
        <v>10.5</v>
      </c>
      <c r="T354" s="8">
        <f t="shared" si="57"/>
        <v>17.5</v>
      </c>
      <c r="U354" s="7">
        <f t="shared" si="58"/>
        <v>16.333333333333332</v>
      </c>
      <c r="V354" s="7">
        <f t="shared" si="59"/>
        <v>16.625</v>
      </c>
    </row>
    <row r="355" spans="1:22" ht="13.5" x14ac:dyDescent="0.25">
      <c r="A355" s="3">
        <f>RSI!A355</f>
        <v>42821</v>
      </c>
      <c r="B355" s="2">
        <f>RSI!B355</f>
        <v>0.88370000000000004</v>
      </c>
      <c r="C355" s="2">
        <f>RSI!I355</f>
        <v>49.599014935272294</v>
      </c>
      <c r="D355" s="2">
        <f>MACD!E355</f>
        <v>-3.1033346005070905E-2</v>
      </c>
      <c r="E355" s="2">
        <f>MACD!F355</f>
        <v>-1.7669541824276908E-2</v>
      </c>
      <c r="F355" s="2">
        <f>'Moving Avg'!D355</f>
        <v>0.90060000000000007</v>
      </c>
      <c r="G355" s="2">
        <f>'Moving Avg'!F355</f>
        <v>0.88111500000000009</v>
      </c>
      <c r="H355" s="2">
        <f>'Moving Avg'!G355</f>
        <v>0.88043000000000005</v>
      </c>
      <c r="I355" s="2">
        <f>'Moving Avg'!H355</f>
        <v>0.96990350000000047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  <c r="M355" s="7">
        <f t="shared" si="50"/>
        <v>25</v>
      </c>
      <c r="N355" s="7">
        <f t="shared" si="51"/>
        <v>45</v>
      </c>
      <c r="O355" s="7">
        <f t="shared" si="52"/>
        <v>0</v>
      </c>
      <c r="P355" s="7">
        <f t="shared" si="53"/>
        <v>0</v>
      </c>
      <c r="Q355" s="8">
        <f t="shared" si="54"/>
        <v>24.5</v>
      </c>
      <c r="R355" s="8">
        <f t="shared" si="55"/>
        <v>14</v>
      </c>
      <c r="S355" s="8">
        <f t="shared" si="56"/>
        <v>10.5</v>
      </c>
      <c r="T355" s="8">
        <f t="shared" si="57"/>
        <v>17.5</v>
      </c>
      <c r="U355" s="7">
        <f t="shared" si="58"/>
        <v>16.333333333333332</v>
      </c>
      <c r="V355" s="7">
        <f t="shared" si="59"/>
        <v>16.625</v>
      </c>
    </row>
    <row r="356" spans="1:22" ht="13.5" x14ac:dyDescent="0.25">
      <c r="A356" s="3">
        <f>RSI!A356</f>
        <v>42822</v>
      </c>
      <c r="B356" s="2">
        <f>RSI!B356</f>
        <v>0.87280000000000002</v>
      </c>
      <c r="C356" s="2">
        <f>RSI!I356</f>
        <v>47.166984237097807</v>
      </c>
      <c r="D356" s="2">
        <f>MACD!E356</f>
        <v>-2.9374128864325555E-2</v>
      </c>
      <c r="E356" s="2">
        <f>MACD!F356</f>
        <v>-2.0010459232286639E-2</v>
      </c>
      <c r="F356" s="2">
        <f>'Moving Avg'!D356</f>
        <v>0.88970000000000005</v>
      </c>
      <c r="G356" s="2">
        <f>'Moving Avg'!F356</f>
        <v>0.8812500000000002</v>
      </c>
      <c r="H356" s="2">
        <f>'Moving Avg'!G356</f>
        <v>0.87988400000000011</v>
      </c>
      <c r="I356" s="2">
        <f>'Moving Avg'!H356</f>
        <v>0.9693675000000006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  <c r="M356" s="7">
        <f t="shared" si="50"/>
        <v>25</v>
      </c>
      <c r="N356" s="7">
        <f t="shared" si="51"/>
        <v>45</v>
      </c>
      <c r="O356" s="7">
        <f t="shared" si="52"/>
        <v>0</v>
      </c>
      <c r="P356" s="7">
        <f t="shared" si="53"/>
        <v>0</v>
      </c>
      <c r="Q356" s="8">
        <f t="shared" si="54"/>
        <v>24.5</v>
      </c>
      <c r="R356" s="8">
        <f t="shared" si="55"/>
        <v>14</v>
      </c>
      <c r="S356" s="8">
        <f t="shared" si="56"/>
        <v>10.5</v>
      </c>
      <c r="T356" s="8">
        <f t="shared" si="57"/>
        <v>17.5</v>
      </c>
      <c r="U356" s="7">
        <f t="shared" si="58"/>
        <v>16.333333333333332</v>
      </c>
      <c r="V356" s="7">
        <f t="shared" si="59"/>
        <v>16.625</v>
      </c>
    </row>
    <row r="357" spans="1:22" ht="13.5" x14ac:dyDescent="0.25">
      <c r="A357" s="3">
        <f>RSI!A357</f>
        <v>42823</v>
      </c>
      <c r="B357" s="2">
        <f>RSI!B357</f>
        <v>0.88639999999999997</v>
      </c>
      <c r="C357" s="2">
        <f>RSI!I357</f>
        <v>50.432770375652318</v>
      </c>
      <c r="D357" s="2">
        <f>MACD!E357</f>
        <v>-2.7224894593207982E-2</v>
      </c>
      <c r="E357" s="2">
        <f>MACD!F357</f>
        <v>-2.1453346304470908E-2</v>
      </c>
      <c r="F357" s="2">
        <f>'Moving Avg'!D357</f>
        <v>0.88806000000000007</v>
      </c>
      <c r="G357" s="2">
        <f>'Moving Avg'!F357</f>
        <v>0.88152000000000008</v>
      </c>
      <c r="H357" s="2">
        <f>'Moving Avg'!G357</f>
        <v>0.87961000000000011</v>
      </c>
      <c r="I357" s="2">
        <f>'Moving Avg'!H357</f>
        <v>0.96904200000000063</v>
      </c>
      <c r="J357" s="5" t="str">
        <f>OBV!F357</f>
        <v>BEARISH</v>
      </c>
      <c r="K357" s="5" t="str">
        <f>OBV!G357</f>
        <v>WEAK</v>
      </c>
      <c r="L357" s="5" t="str">
        <f>OBV!H357</f>
        <v>CONFIRMED BEARISH</v>
      </c>
      <c r="M357" s="7">
        <f t="shared" si="50"/>
        <v>25</v>
      </c>
      <c r="N357" s="7">
        <f t="shared" si="51"/>
        <v>45</v>
      </c>
      <c r="O357" s="7">
        <f t="shared" si="52"/>
        <v>0</v>
      </c>
      <c r="P357" s="7">
        <f t="shared" si="53"/>
        <v>0</v>
      </c>
      <c r="Q357" s="8">
        <f t="shared" si="54"/>
        <v>24.5</v>
      </c>
      <c r="R357" s="8">
        <f t="shared" si="55"/>
        <v>14</v>
      </c>
      <c r="S357" s="8">
        <f t="shared" si="56"/>
        <v>10.5</v>
      </c>
      <c r="T357" s="8">
        <f t="shared" si="57"/>
        <v>17.5</v>
      </c>
      <c r="U357" s="7">
        <f t="shared" si="58"/>
        <v>16.333333333333332</v>
      </c>
      <c r="V357" s="7">
        <f t="shared" si="59"/>
        <v>16.625</v>
      </c>
    </row>
    <row r="358" spans="1:22" ht="13.5" x14ac:dyDescent="0.25">
      <c r="A358" s="3">
        <f>RSI!A358</f>
        <v>42824</v>
      </c>
      <c r="B358" s="2">
        <f>RSI!B358</f>
        <v>0.88639999999999997</v>
      </c>
      <c r="C358" s="2">
        <f>RSI!I358</f>
        <v>50.432770375652318</v>
      </c>
      <c r="D358" s="2">
        <f>MACD!E358</f>
        <v>-1.7447290596255716E-2</v>
      </c>
      <c r="E358" s="2">
        <f>MACD!F358</f>
        <v>-2.0652135162827871E-2</v>
      </c>
      <c r="F358" s="2">
        <f>'Moving Avg'!D358</f>
        <v>0.88532000000000011</v>
      </c>
      <c r="G358" s="2">
        <f>'Moving Avg'!F358</f>
        <v>0.88274499999999989</v>
      </c>
      <c r="H358" s="2">
        <f>'Moving Avg'!G358</f>
        <v>0.87933600000000012</v>
      </c>
      <c r="I358" s="2">
        <f>'Moving Avg'!H358</f>
        <v>0.96858700000000075</v>
      </c>
      <c r="J358" s="5" t="str">
        <f>OBV!F358</f>
        <v>BEARISH</v>
      </c>
      <c r="K358" s="5" t="str">
        <f>OBV!G358</f>
        <v>WEAK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0</v>
      </c>
      <c r="Q358" s="8">
        <f t="shared" si="54"/>
        <v>8.75</v>
      </c>
      <c r="R358" s="8">
        <f t="shared" si="55"/>
        <v>5</v>
      </c>
      <c r="S358" s="8">
        <f t="shared" si="56"/>
        <v>3.75</v>
      </c>
      <c r="T358" s="8">
        <f t="shared" si="57"/>
        <v>6.25</v>
      </c>
      <c r="U358" s="7">
        <f t="shared" si="58"/>
        <v>5.833333333333333</v>
      </c>
      <c r="V358" s="7">
        <f t="shared" si="59"/>
        <v>5.9375</v>
      </c>
    </row>
    <row r="359" spans="1:22" ht="13.5" x14ac:dyDescent="0.25">
      <c r="A359" s="3">
        <f>RSI!A359</f>
        <v>42825</v>
      </c>
      <c r="B359" s="2">
        <f>RSI!B359</f>
        <v>0.88639999999999997</v>
      </c>
      <c r="C359" s="2">
        <f>RSI!I359</f>
        <v>50.432770375652318</v>
      </c>
      <c r="D359" s="2">
        <f>MACD!E359</f>
        <v>-4.1526174864355836E-3</v>
      </c>
      <c r="E359" s="2">
        <f>MACD!F359</f>
        <v>-1.7352231627549414E-2</v>
      </c>
      <c r="F359" s="2">
        <f>'Moving Avg'!D359</f>
        <v>0.88314000000000004</v>
      </c>
      <c r="G359" s="2">
        <f>'Moving Avg'!F359</f>
        <v>0.8841049999999997</v>
      </c>
      <c r="H359" s="2">
        <f>'Moving Avg'!G359</f>
        <v>0.87862600000000013</v>
      </c>
      <c r="I359" s="2">
        <f>'Moving Avg'!H359</f>
        <v>0.96810650000000065</v>
      </c>
      <c r="J359" s="5" t="str">
        <f>OBV!F359</f>
        <v>BEARISH</v>
      </c>
      <c r="K359" s="5" t="str">
        <f>OBV!G359</f>
        <v>WEAK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0</v>
      </c>
      <c r="Q359" s="8">
        <f t="shared" si="54"/>
        <v>8.75</v>
      </c>
      <c r="R359" s="8">
        <f t="shared" si="55"/>
        <v>5</v>
      </c>
      <c r="S359" s="8">
        <f t="shared" si="56"/>
        <v>3.75</v>
      </c>
      <c r="T359" s="8">
        <f t="shared" si="57"/>
        <v>6.25</v>
      </c>
      <c r="U359" s="7">
        <f t="shared" si="58"/>
        <v>5.833333333333333</v>
      </c>
      <c r="V359" s="7">
        <f t="shared" si="59"/>
        <v>5.9375</v>
      </c>
    </row>
    <row r="360" spans="1:22" ht="13.5" x14ac:dyDescent="0.25">
      <c r="A360" s="3">
        <f>RSI!A360</f>
        <v>42828</v>
      </c>
      <c r="B360" s="2">
        <f>RSI!B360</f>
        <v>0.89729999999999999</v>
      </c>
      <c r="C360" s="2">
        <f>RSI!I360</f>
        <v>53.321086460958767</v>
      </c>
      <c r="D360" s="2">
        <f>MACD!E360</f>
        <v>2.9267146364881924E-3</v>
      </c>
      <c r="E360" s="2">
        <f>MACD!F360</f>
        <v>-1.3296442374741894E-2</v>
      </c>
      <c r="F360" s="2">
        <f>'Moving Avg'!D360</f>
        <v>0.88585999999999987</v>
      </c>
      <c r="G360" s="2">
        <f>'Moving Avg'!F360</f>
        <v>0.88573999999999997</v>
      </c>
      <c r="H360" s="2">
        <f>'Moving Avg'!G360</f>
        <v>0.87802600000000031</v>
      </c>
      <c r="I360" s="2">
        <f>'Moving Avg'!H360</f>
        <v>0.96756400000000076</v>
      </c>
      <c r="J360" s="5" t="str">
        <f>OBV!F360</f>
        <v>BEARISH</v>
      </c>
      <c r="K360" s="5" t="str">
        <f>OBV!G360</f>
        <v>WEAK</v>
      </c>
      <c r="L360" s="5" t="str">
        <f>OBV!H360</f>
        <v>BEARISH DIVERGENCE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0</v>
      </c>
      <c r="Q360" s="8">
        <f t="shared" si="54"/>
        <v>8.75</v>
      </c>
      <c r="R360" s="8">
        <f t="shared" si="55"/>
        <v>5</v>
      </c>
      <c r="S360" s="8">
        <f t="shared" si="56"/>
        <v>3.75</v>
      </c>
      <c r="T360" s="8">
        <f t="shared" si="57"/>
        <v>6.25</v>
      </c>
      <c r="U360" s="7">
        <f t="shared" si="58"/>
        <v>5.833333333333333</v>
      </c>
      <c r="V360" s="7">
        <f t="shared" si="59"/>
        <v>5.9375</v>
      </c>
    </row>
    <row r="361" spans="1:22" ht="13.5" x14ac:dyDescent="0.25">
      <c r="A361" s="3">
        <f>RSI!A361</f>
        <v>42829</v>
      </c>
      <c r="B361" s="2">
        <f>RSI!B361</f>
        <v>0.89729999999999999</v>
      </c>
      <c r="C361" s="2">
        <f>RSI!I361</f>
        <v>53.321086460958767</v>
      </c>
      <c r="D361" s="2">
        <f>MACD!E361</f>
        <v>7.9982516030354667E-3</v>
      </c>
      <c r="E361" s="2">
        <f>MACD!F361</f>
        <v>-9.0375035791864216E-3</v>
      </c>
      <c r="F361" s="2">
        <f>'Moving Avg'!D361</f>
        <v>0.89075999999999989</v>
      </c>
      <c r="G361" s="2">
        <f>'Moving Avg'!F361</f>
        <v>0.88778500000000005</v>
      </c>
      <c r="H361" s="2">
        <f>'Moving Avg'!G361</f>
        <v>0.8776980000000002</v>
      </c>
      <c r="I361" s="2">
        <f>'Moving Avg'!H361</f>
        <v>0.96702150000000076</v>
      </c>
      <c r="J361" s="5" t="str">
        <f>OBV!F361</f>
        <v>BULLISH</v>
      </c>
      <c r="K361" s="5" t="str">
        <f>OBV!G361</f>
        <v>NEUTRAL</v>
      </c>
      <c r="L361" s="5" t="str">
        <f>OBV!H361</f>
        <v>CONFIRMED BULLISH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83.5</v>
      </c>
      <c r="Q361" s="8">
        <f t="shared" si="54"/>
        <v>21.274999999999999</v>
      </c>
      <c r="R361" s="8">
        <f t="shared" si="55"/>
        <v>25.875</v>
      </c>
      <c r="S361" s="8">
        <f t="shared" si="56"/>
        <v>41.325000000000003</v>
      </c>
      <c r="T361" s="8">
        <f t="shared" si="57"/>
        <v>27.125</v>
      </c>
      <c r="U361" s="7">
        <f t="shared" si="58"/>
        <v>29.491666666666664</v>
      </c>
      <c r="V361" s="7">
        <f t="shared" si="59"/>
        <v>28.9</v>
      </c>
    </row>
    <row r="362" spans="1:22" ht="13.5" x14ac:dyDescent="0.25">
      <c r="A362" s="3">
        <f>RSI!A362</f>
        <v>42830</v>
      </c>
      <c r="B362" s="2">
        <f>RSI!B362</f>
        <v>0.89459999999999995</v>
      </c>
      <c r="C362" s="2">
        <f>RSI!I362</f>
        <v>52.44318501324905</v>
      </c>
      <c r="D362" s="2">
        <f>MACD!E362</f>
        <v>7.3916409460221821E-3</v>
      </c>
      <c r="E362" s="2">
        <f>MACD!F362</f>
        <v>-5.7516746741447019E-3</v>
      </c>
      <c r="F362" s="2">
        <f>'Moving Avg'!D362</f>
        <v>0.89239999999999997</v>
      </c>
      <c r="G362" s="2">
        <f>'Moving Avg'!F362</f>
        <v>0.88887499999999997</v>
      </c>
      <c r="H362" s="2">
        <f>'Moving Avg'!G362</f>
        <v>0.87758800000000026</v>
      </c>
      <c r="I362" s="2">
        <f>'Moving Avg'!H362</f>
        <v>0.96658200000000083</v>
      </c>
      <c r="J362" s="5" t="str">
        <f>OBV!F362</f>
        <v>BEARISH</v>
      </c>
      <c r="K362" s="5" t="str">
        <f>OBV!G362</f>
        <v>WEAK</v>
      </c>
      <c r="L362" s="5" t="str">
        <f>OBV!H362</f>
        <v>BEARISH DIVERGENCE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0</v>
      </c>
      <c r="Q362" s="8">
        <f t="shared" si="54"/>
        <v>8.75</v>
      </c>
      <c r="R362" s="8">
        <f t="shared" si="55"/>
        <v>5</v>
      </c>
      <c r="S362" s="8">
        <f t="shared" si="56"/>
        <v>3.75</v>
      </c>
      <c r="T362" s="8">
        <f t="shared" si="57"/>
        <v>6.25</v>
      </c>
      <c r="U362" s="7">
        <f t="shared" si="58"/>
        <v>5.833333333333333</v>
      </c>
      <c r="V362" s="7">
        <f t="shared" si="59"/>
        <v>5.9375</v>
      </c>
    </row>
    <row r="363" spans="1:22" ht="13.5" x14ac:dyDescent="0.25">
      <c r="A363" s="3">
        <f>RSI!A363</f>
        <v>42831</v>
      </c>
      <c r="B363" s="2">
        <f>RSI!B363</f>
        <v>0.88639999999999997</v>
      </c>
      <c r="C363" s="2">
        <f>RSI!I363</f>
        <v>49.763448960179389</v>
      </c>
      <c r="D363" s="2">
        <f>MACD!E363</f>
        <v>8.2857022153590698E-3</v>
      </c>
      <c r="E363" s="2">
        <f>MACD!F363</f>
        <v>-2.9441992962439476E-3</v>
      </c>
      <c r="F363" s="2">
        <f>'Moving Avg'!D363</f>
        <v>0.89239999999999997</v>
      </c>
      <c r="G363" s="2">
        <f>'Moving Avg'!F363</f>
        <v>0.89078499999999994</v>
      </c>
      <c r="H363" s="2">
        <f>'Moving Avg'!G363</f>
        <v>0.87731400000000004</v>
      </c>
      <c r="I363" s="2">
        <f>'Moving Avg'!H363</f>
        <v>0.96588150000000084</v>
      </c>
      <c r="J363" s="5" t="str">
        <f>OBV!F363</f>
        <v>BEARISH</v>
      </c>
      <c r="K363" s="5" t="str">
        <f>OBV!G363</f>
        <v>WEAK</v>
      </c>
      <c r="L363" s="5" t="str">
        <f>OBV!H363</f>
        <v>NEUTRAL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0</v>
      </c>
      <c r="Q363" s="8">
        <f t="shared" si="54"/>
        <v>8.75</v>
      </c>
      <c r="R363" s="8">
        <f t="shared" si="55"/>
        <v>5</v>
      </c>
      <c r="S363" s="8">
        <f t="shared" si="56"/>
        <v>3.75</v>
      </c>
      <c r="T363" s="8">
        <f t="shared" si="57"/>
        <v>6.25</v>
      </c>
      <c r="U363" s="7">
        <f t="shared" si="58"/>
        <v>5.833333333333333</v>
      </c>
      <c r="V363" s="7">
        <f t="shared" si="59"/>
        <v>5.9375</v>
      </c>
    </row>
    <row r="364" spans="1:22" ht="13.5" x14ac:dyDescent="0.25">
      <c r="A364" s="3">
        <f>RSI!A364</f>
        <v>42832</v>
      </c>
      <c r="B364" s="2">
        <f>RSI!B364</f>
        <v>0.8619</v>
      </c>
      <c r="C364" s="2">
        <f>RSI!I364</f>
        <v>42.736888677814662</v>
      </c>
      <c r="D364" s="2">
        <f>MACD!E364</f>
        <v>1.0431924552128824E-2</v>
      </c>
      <c r="E364" s="2">
        <f>MACD!F364</f>
        <v>-2.6897452656939351E-4</v>
      </c>
      <c r="F364" s="2">
        <f>'Moving Avg'!D364</f>
        <v>0.88749999999999996</v>
      </c>
      <c r="G364" s="2">
        <f>'Moving Avg'!F364</f>
        <v>0.89173999999999976</v>
      </c>
      <c r="H364" s="2">
        <f>'Moving Avg'!G364</f>
        <v>0.87666000000000011</v>
      </c>
      <c r="I364" s="2">
        <f>'Moving Avg'!H364</f>
        <v>0.96508450000000068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0</v>
      </c>
      <c r="Q364" s="8">
        <f t="shared" si="54"/>
        <v>8.75</v>
      </c>
      <c r="R364" s="8">
        <f t="shared" si="55"/>
        <v>5</v>
      </c>
      <c r="S364" s="8">
        <f t="shared" si="56"/>
        <v>3.75</v>
      </c>
      <c r="T364" s="8">
        <f t="shared" si="57"/>
        <v>6.25</v>
      </c>
      <c r="U364" s="7">
        <f t="shared" si="58"/>
        <v>5.833333333333333</v>
      </c>
      <c r="V364" s="7">
        <f t="shared" si="59"/>
        <v>5.9375</v>
      </c>
    </row>
    <row r="365" spans="1:22" ht="13.5" x14ac:dyDescent="0.25">
      <c r="A365" s="3">
        <f>RSI!A365</f>
        <v>42835</v>
      </c>
      <c r="B365" s="2">
        <f>RSI!B365</f>
        <v>0.87009999999999998</v>
      </c>
      <c r="C365" s="2">
        <f>RSI!I365</f>
        <v>45.51008664282007</v>
      </c>
      <c r="D365" s="2">
        <f>MACD!E365</f>
        <v>9.6982591515681893E-3</v>
      </c>
      <c r="E365" s="2">
        <f>MACD!F365</f>
        <v>1.7244722090581231E-3</v>
      </c>
      <c r="F365" s="2">
        <f>'Moving Avg'!D365</f>
        <v>0.88206000000000007</v>
      </c>
      <c r="G365" s="2">
        <f>'Moving Avg'!F365</f>
        <v>0.89405999999999985</v>
      </c>
      <c r="H365" s="2">
        <f>'Moving Avg'!G365</f>
        <v>0.87660600000000022</v>
      </c>
      <c r="I365" s="2">
        <f>'Moving Avg'!H365</f>
        <v>0.96439300000000072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0</v>
      </c>
      <c r="Q365" s="8">
        <f t="shared" si="54"/>
        <v>8.75</v>
      </c>
      <c r="R365" s="8">
        <f t="shared" si="55"/>
        <v>5</v>
      </c>
      <c r="S365" s="8">
        <f t="shared" si="56"/>
        <v>3.75</v>
      </c>
      <c r="T365" s="8">
        <f t="shared" si="57"/>
        <v>6.25</v>
      </c>
      <c r="U365" s="7">
        <f t="shared" si="58"/>
        <v>5.833333333333333</v>
      </c>
      <c r="V365" s="7">
        <f t="shared" si="59"/>
        <v>5.9375</v>
      </c>
    </row>
    <row r="366" spans="1:22" ht="13.5" x14ac:dyDescent="0.25">
      <c r="A366" s="3">
        <f>RSI!A366</f>
        <v>42836</v>
      </c>
      <c r="B366" s="2">
        <f>RSI!B366</f>
        <v>0.87280000000000002</v>
      </c>
      <c r="C366" s="2">
        <f>RSI!I366</f>
        <v>46.430031753860781</v>
      </c>
      <c r="D366" s="2">
        <f>MACD!E366</f>
        <v>7.290991283304793E-3</v>
      </c>
      <c r="E366" s="2">
        <f>MACD!F366</f>
        <v>2.8377760239074574E-3</v>
      </c>
      <c r="F366" s="2">
        <f>'Moving Avg'!D366</f>
        <v>0.87715999999999994</v>
      </c>
      <c r="G366" s="2">
        <f>'Moving Avg'!F366</f>
        <v>0.89473999999999998</v>
      </c>
      <c r="H366" s="2">
        <f>'Moving Avg'!G366</f>
        <v>0.876606</v>
      </c>
      <c r="I366" s="2">
        <f>'Moving Avg'!H366</f>
        <v>0.96371500000000065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0</v>
      </c>
      <c r="Q366" s="8">
        <f t="shared" si="54"/>
        <v>8.75</v>
      </c>
      <c r="R366" s="8">
        <f t="shared" si="55"/>
        <v>5</v>
      </c>
      <c r="S366" s="8">
        <f t="shared" si="56"/>
        <v>3.75</v>
      </c>
      <c r="T366" s="8">
        <f t="shared" si="57"/>
        <v>6.25</v>
      </c>
      <c r="U366" s="7">
        <f t="shared" si="58"/>
        <v>5.833333333333333</v>
      </c>
      <c r="V366" s="7">
        <f t="shared" si="59"/>
        <v>5.9375</v>
      </c>
    </row>
    <row r="367" spans="1:22" ht="13.5" x14ac:dyDescent="0.25">
      <c r="A367" s="3">
        <f>RSI!A367</f>
        <v>42837</v>
      </c>
      <c r="B367" s="2">
        <f>RSI!B367</f>
        <v>0.87280000000000002</v>
      </c>
      <c r="C367" s="2">
        <f>RSI!I367</f>
        <v>46.430031753860781</v>
      </c>
      <c r="D367" s="2">
        <f>MACD!E367</f>
        <v>7.4141746767359962E-3</v>
      </c>
      <c r="E367" s="2">
        <f>MACD!F367</f>
        <v>3.7530557544731653E-3</v>
      </c>
      <c r="F367" s="2">
        <f>'Moving Avg'!D367</f>
        <v>0.87280000000000002</v>
      </c>
      <c r="G367" s="2">
        <f>'Moving Avg'!F367</f>
        <v>0.8948750000000002</v>
      </c>
      <c r="H367" s="2">
        <f>'Moving Avg'!G367</f>
        <v>0.87682399999999983</v>
      </c>
      <c r="I367" s="2">
        <f>'Moving Avg'!H367</f>
        <v>0.96310150000000061</v>
      </c>
      <c r="J367" s="5" t="str">
        <f>OBV!F367</f>
        <v>BULLISH</v>
      </c>
      <c r="K367" s="5" t="str">
        <f>OBV!G367</f>
        <v>NEUTRAL</v>
      </c>
      <c r="L367" s="5" t="str">
        <f>OBV!H367</f>
        <v>BULLISH DIVERGENCE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66.5</v>
      </c>
      <c r="Q367" s="8">
        <f t="shared" si="54"/>
        <v>18.725000000000001</v>
      </c>
      <c r="R367" s="8">
        <f t="shared" si="55"/>
        <v>21.625</v>
      </c>
      <c r="S367" s="8">
        <f t="shared" si="56"/>
        <v>33.674999999999997</v>
      </c>
      <c r="T367" s="8">
        <f t="shared" si="57"/>
        <v>22.875</v>
      </c>
      <c r="U367" s="7">
        <f t="shared" si="58"/>
        <v>24.675000000000001</v>
      </c>
      <c r="V367" s="7">
        <f t="shared" si="59"/>
        <v>24.225000000000001</v>
      </c>
    </row>
    <row r="368" spans="1:22" ht="13.5" x14ac:dyDescent="0.25">
      <c r="A368" s="3">
        <f>RSI!A368</f>
        <v>42838</v>
      </c>
      <c r="B368" s="2">
        <f>RSI!B368</f>
        <v>0.87280000000000002</v>
      </c>
      <c r="C368" s="2">
        <f>RSI!I368</f>
        <v>46.430031753860781</v>
      </c>
      <c r="D368" s="2">
        <f>MACD!E368</f>
        <v>7.5811796182934099E-3</v>
      </c>
      <c r="E368" s="2">
        <f>MACD!F368</f>
        <v>4.5186805272372146E-3</v>
      </c>
      <c r="F368" s="2">
        <f>'Moving Avg'!D368</f>
        <v>0.87007999999999996</v>
      </c>
      <c r="G368" s="2">
        <f>'Moving Avg'!F368</f>
        <v>0.89242000000000021</v>
      </c>
      <c r="H368" s="2">
        <f>'Moving Avg'!G368</f>
        <v>0.87655199999999989</v>
      </c>
      <c r="I368" s="2">
        <f>'Moving Avg'!H368</f>
        <v>0.96256550000000074</v>
      </c>
      <c r="J368" s="5" t="str">
        <f>OBV!F368</f>
        <v>BULLISH</v>
      </c>
      <c r="K368" s="5" t="str">
        <f>OBV!G368</f>
        <v>NEUTRAL</v>
      </c>
      <c r="L368" s="5" t="str">
        <f>OBV!H368</f>
        <v>BULLISH DIVERGENCE</v>
      </c>
      <c r="M368" s="7">
        <f t="shared" si="50"/>
        <v>25</v>
      </c>
      <c r="N368" s="7">
        <f t="shared" si="51"/>
        <v>0</v>
      </c>
      <c r="O368" s="7">
        <f t="shared" si="52"/>
        <v>0</v>
      </c>
      <c r="P368" s="7">
        <f t="shared" si="53"/>
        <v>66.5</v>
      </c>
      <c r="Q368" s="8">
        <f t="shared" si="54"/>
        <v>18.725000000000001</v>
      </c>
      <c r="R368" s="8">
        <f t="shared" si="55"/>
        <v>21.625</v>
      </c>
      <c r="S368" s="8">
        <f t="shared" si="56"/>
        <v>33.674999999999997</v>
      </c>
      <c r="T368" s="8">
        <f t="shared" si="57"/>
        <v>22.875</v>
      </c>
      <c r="U368" s="7">
        <f t="shared" si="58"/>
        <v>24.675000000000001</v>
      </c>
      <c r="V368" s="7">
        <f t="shared" si="59"/>
        <v>24.225000000000001</v>
      </c>
    </row>
    <row r="369" spans="1:22" ht="13.5" x14ac:dyDescent="0.25">
      <c r="A369" s="3">
        <f>RSI!A369</f>
        <v>42839</v>
      </c>
      <c r="B369" s="2">
        <f>RSI!B369</f>
        <v>0.87280000000000002</v>
      </c>
      <c r="C369" s="2">
        <f>RSI!I369</f>
        <v>46.430031753860789</v>
      </c>
      <c r="D369" s="2">
        <f>MACD!E369</f>
        <v>7.7806144913847852E-3</v>
      </c>
      <c r="E369" s="2">
        <f>MACD!F369</f>
        <v>5.1710673200667289E-3</v>
      </c>
      <c r="F369" s="2">
        <f>'Moving Avg'!D369</f>
        <v>0.87226000000000004</v>
      </c>
      <c r="G369" s="2">
        <f>'Moving Avg'!F369</f>
        <v>0.88833000000000018</v>
      </c>
      <c r="H369" s="2">
        <f>'Moving Avg'!G369</f>
        <v>0.87578800000000001</v>
      </c>
      <c r="I369" s="2">
        <f>'Moving Avg'!H369</f>
        <v>0.96195200000000081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  <c r="M369" s="7">
        <f t="shared" si="50"/>
        <v>25</v>
      </c>
      <c r="N369" s="7">
        <f t="shared" si="51"/>
        <v>0</v>
      </c>
      <c r="O369" s="7">
        <f t="shared" si="52"/>
        <v>0</v>
      </c>
      <c r="P369" s="7">
        <f t="shared" si="53"/>
        <v>83.5</v>
      </c>
      <c r="Q369" s="8">
        <f t="shared" si="54"/>
        <v>21.274999999999999</v>
      </c>
      <c r="R369" s="8">
        <f t="shared" si="55"/>
        <v>25.875</v>
      </c>
      <c r="S369" s="8">
        <f t="shared" si="56"/>
        <v>41.325000000000003</v>
      </c>
      <c r="T369" s="8">
        <f t="shared" si="57"/>
        <v>27.125</v>
      </c>
      <c r="U369" s="7">
        <f t="shared" si="58"/>
        <v>29.491666666666664</v>
      </c>
      <c r="V369" s="7">
        <f t="shared" si="59"/>
        <v>28.9</v>
      </c>
    </row>
    <row r="370" spans="1:22" ht="13.5" x14ac:dyDescent="0.25">
      <c r="A370" s="3">
        <f>RSI!A370</f>
        <v>42842</v>
      </c>
      <c r="B370" s="2">
        <f>RSI!B370</f>
        <v>0.88100000000000001</v>
      </c>
      <c r="C370" s="2">
        <f>RSI!I370</f>
        <v>49.886178259767838</v>
      </c>
      <c r="D370" s="2">
        <f>MACD!E370</f>
        <v>9.0727003379221793E-3</v>
      </c>
      <c r="E370" s="2">
        <f>MACD!F370</f>
        <v>5.9513939236378191E-3</v>
      </c>
      <c r="F370" s="2">
        <f>'Moving Avg'!D370</f>
        <v>0.87444000000000011</v>
      </c>
      <c r="G370" s="2">
        <f>'Moving Avg'!F370</f>
        <v>0.88573999999999997</v>
      </c>
      <c r="H370" s="2">
        <f>'Moving Avg'!G370</f>
        <v>0.87573400000000001</v>
      </c>
      <c r="I370" s="2">
        <f>'Moving Avg'!H370</f>
        <v>0.96137950000000072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100</v>
      </c>
      <c r="Q370" s="8">
        <f t="shared" si="54"/>
        <v>23.75</v>
      </c>
      <c r="R370" s="8">
        <f t="shared" si="55"/>
        <v>30</v>
      </c>
      <c r="S370" s="8">
        <f t="shared" si="56"/>
        <v>48.75</v>
      </c>
      <c r="T370" s="8">
        <f t="shared" si="57"/>
        <v>31.25</v>
      </c>
      <c r="U370" s="7">
        <f t="shared" si="58"/>
        <v>34.166666666666664</v>
      </c>
      <c r="V370" s="7">
        <f t="shared" si="59"/>
        <v>33.4375</v>
      </c>
    </row>
    <row r="371" spans="1:22" ht="13.5" x14ac:dyDescent="0.25">
      <c r="A371" s="3">
        <f>RSI!A371</f>
        <v>42843</v>
      </c>
      <c r="B371" s="2">
        <f>RSI!B371</f>
        <v>0.89459999999999995</v>
      </c>
      <c r="C371" s="2">
        <f>RSI!I371</f>
        <v>55.064297317351382</v>
      </c>
      <c r="D371" s="2">
        <f>MACD!E371</f>
        <v>9.1599732907600151E-3</v>
      </c>
      <c r="E371" s="2">
        <f>MACD!F371</f>
        <v>6.5931097970622589E-3</v>
      </c>
      <c r="F371" s="2">
        <f>'Moving Avg'!D371</f>
        <v>0.87880000000000003</v>
      </c>
      <c r="G371" s="2">
        <f>'Moving Avg'!F371</f>
        <v>0.88410500000000014</v>
      </c>
      <c r="H371" s="2">
        <f>'Moving Avg'!G371</f>
        <v>0.87589799999999984</v>
      </c>
      <c r="I371" s="2">
        <f>'Moving Avg'!H371</f>
        <v>0.96087500000000059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100</v>
      </c>
      <c r="Q371" s="8">
        <f t="shared" si="54"/>
        <v>23.75</v>
      </c>
      <c r="R371" s="8">
        <f t="shared" si="55"/>
        <v>30</v>
      </c>
      <c r="S371" s="8">
        <f t="shared" si="56"/>
        <v>48.75</v>
      </c>
      <c r="T371" s="8">
        <f t="shared" si="57"/>
        <v>31.25</v>
      </c>
      <c r="U371" s="7">
        <f t="shared" si="58"/>
        <v>34.166666666666664</v>
      </c>
      <c r="V371" s="7">
        <f t="shared" si="59"/>
        <v>33.4375</v>
      </c>
    </row>
    <row r="372" spans="1:22" ht="13.5" x14ac:dyDescent="0.25">
      <c r="A372" s="3">
        <f>RSI!A372</f>
        <v>42844</v>
      </c>
      <c r="B372" s="2">
        <f>RSI!B372</f>
        <v>0.88100000000000001</v>
      </c>
      <c r="C372" s="2">
        <f>RSI!I372</f>
        <v>49.550540732544427</v>
      </c>
      <c r="D372" s="2">
        <f>MACD!E372</f>
        <v>9.7467543986441418E-3</v>
      </c>
      <c r="E372" s="2">
        <f>MACD!F372</f>
        <v>7.2238387173786363E-3</v>
      </c>
      <c r="F372" s="2">
        <f>'Moving Avg'!D372</f>
        <v>0.88043999999999989</v>
      </c>
      <c r="G372" s="2">
        <f>'Moving Avg'!F372</f>
        <v>0.88342500000000013</v>
      </c>
      <c r="H372" s="2">
        <f>'Moving Avg'!G372</f>
        <v>0.87600799999999979</v>
      </c>
      <c r="I372" s="2">
        <f>'Moving Avg'!H372</f>
        <v>0.9603025000000005</v>
      </c>
      <c r="J372" s="5" t="str">
        <f>OBV!F372</f>
        <v>BULLISH</v>
      </c>
      <c r="K372" s="5" t="str">
        <f>OBV!G372</f>
        <v>STRONG</v>
      </c>
      <c r="L372" s="5" t="str">
        <f>OBV!H372</f>
        <v>CONFIRMED BULLISH</v>
      </c>
      <c r="M372" s="7">
        <f t="shared" si="50"/>
        <v>25</v>
      </c>
      <c r="N372" s="7">
        <f t="shared" si="51"/>
        <v>0</v>
      </c>
      <c r="O372" s="7">
        <f t="shared" si="52"/>
        <v>0</v>
      </c>
      <c r="P372" s="7">
        <f t="shared" si="53"/>
        <v>100</v>
      </c>
      <c r="Q372" s="8">
        <f t="shared" si="54"/>
        <v>23.75</v>
      </c>
      <c r="R372" s="8">
        <f t="shared" si="55"/>
        <v>30</v>
      </c>
      <c r="S372" s="8">
        <f t="shared" si="56"/>
        <v>48.75</v>
      </c>
      <c r="T372" s="8">
        <f t="shared" si="57"/>
        <v>31.25</v>
      </c>
      <c r="U372" s="7">
        <f t="shared" si="58"/>
        <v>34.166666666666664</v>
      </c>
      <c r="V372" s="7">
        <f t="shared" si="59"/>
        <v>33.4375</v>
      </c>
    </row>
    <row r="373" spans="1:22" ht="13.5" x14ac:dyDescent="0.25">
      <c r="A373" s="3">
        <f>RSI!A373</f>
        <v>42845</v>
      </c>
      <c r="B373" s="2">
        <f>RSI!B373</f>
        <v>0.89729999999999999</v>
      </c>
      <c r="C373" s="2">
        <f>RSI!I373</f>
        <v>55.324577390341418</v>
      </c>
      <c r="D373" s="2">
        <f>MACD!E373</f>
        <v>7.7814489487113558E-3</v>
      </c>
      <c r="E373" s="2">
        <f>MACD!F373</f>
        <v>7.3353607636451809E-3</v>
      </c>
      <c r="F373" s="2">
        <f>'Moving Avg'!D373</f>
        <v>0.88534000000000002</v>
      </c>
      <c r="G373" s="2">
        <f>'Moving Avg'!F373</f>
        <v>0.8832850000000001</v>
      </c>
      <c r="H373" s="2">
        <f>'Moving Avg'!G373</f>
        <v>0.87644399999999978</v>
      </c>
      <c r="I373" s="2">
        <f>'Moving Avg'!H373</f>
        <v>0.95981150000000037</v>
      </c>
      <c r="J373" s="5" t="str">
        <f>OBV!F373</f>
        <v>BULLISH</v>
      </c>
      <c r="K373" s="5" t="str">
        <f>OBV!G373</f>
        <v>STRONG</v>
      </c>
      <c r="L373" s="5" t="str">
        <f>OBV!H373</f>
        <v>CONFIRMED BULLISH</v>
      </c>
      <c r="M373" s="7">
        <f t="shared" si="50"/>
        <v>25</v>
      </c>
      <c r="N373" s="7">
        <f t="shared" si="51"/>
        <v>0</v>
      </c>
      <c r="O373" s="7">
        <f t="shared" si="52"/>
        <v>0</v>
      </c>
      <c r="P373" s="7">
        <f t="shared" si="53"/>
        <v>100</v>
      </c>
      <c r="Q373" s="8">
        <f t="shared" si="54"/>
        <v>23.75</v>
      </c>
      <c r="R373" s="8">
        <f t="shared" si="55"/>
        <v>30</v>
      </c>
      <c r="S373" s="8">
        <f t="shared" si="56"/>
        <v>48.75</v>
      </c>
      <c r="T373" s="8">
        <f t="shared" si="57"/>
        <v>31.25</v>
      </c>
      <c r="U373" s="7">
        <f t="shared" si="58"/>
        <v>34.166666666666664</v>
      </c>
      <c r="V373" s="7">
        <f t="shared" si="59"/>
        <v>33.4375</v>
      </c>
    </row>
    <row r="374" spans="1:22" ht="13.5" x14ac:dyDescent="0.25">
      <c r="A374" s="3">
        <f>RSI!A374</f>
        <v>42846</v>
      </c>
      <c r="B374" s="2">
        <f>RSI!B374</f>
        <v>0.87280000000000002</v>
      </c>
      <c r="C374" s="2">
        <f>RSI!I374</f>
        <v>46.677089665645966</v>
      </c>
      <c r="D374" s="2">
        <f>MACD!E374</f>
        <v>4.0743697620265751E-3</v>
      </c>
      <c r="E374" s="2">
        <f>MACD!F374</f>
        <v>6.6831625633214601E-3</v>
      </c>
      <c r="F374" s="2">
        <f>'Moving Avg'!D374</f>
        <v>0.88534000000000002</v>
      </c>
      <c r="G374" s="2">
        <f>'Moving Avg'!F374</f>
        <v>0.88206000000000007</v>
      </c>
      <c r="H374" s="2">
        <f>'Moving Avg'!G374</f>
        <v>0.87655399999999972</v>
      </c>
      <c r="I374" s="2">
        <f>'Moving Avg'!H374</f>
        <v>0.95919800000000055</v>
      </c>
      <c r="J374" s="5" t="str">
        <f>OBV!F374</f>
        <v>BULLISH</v>
      </c>
      <c r="K374" s="5" t="str">
        <f>OBV!G374</f>
        <v>STRONG</v>
      </c>
      <c r="L374" s="5" t="str">
        <f>OBV!H374</f>
        <v>NEUTRAL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66</v>
      </c>
      <c r="Q374" s="8">
        <f t="shared" si="54"/>
        <v>34.4</v>
      </c>
      <c r="R374" s="8">
        <f t="shared" si="55"/>
        <v>30.5</v>
      </c>
      <c r="S374" s="8">
        <f t="shared" si="56"/>
        <v>40.200000000000003</v>
      </c>
      <c r="T374" s="8">
        <f t="shared" si="57"/>
        <v>34</v>
      </c>
      <c r="U374" s="7">
        <f t="shared" si="58"/>
        <v>35.033333333333339</v>
      </c>
      <c r="V374" s="7">
        <f t="shared" si="59"/>
        <v>34.775000000000006</v>
      </c>
    </row>
    <row r="375" spans="1:22" ht="13.5" x14ac:dyDescent="0.25">
      <c r="A375" s="3">
        <f>RSI!A375</f>
        <v>42849</v>
      </c>
      <c r="B375" s="2">
        <f>RSI!B375</f>
        <v>0.86729999999999996</v>
      </c>
      <c r="C375" s="2">
        <f>RSI!I375</f>
        <v>44.977483528106809</v>
      </c>
      <c r="D375" s="2">
        <f>MACD!E375</f>
        <v>2.6682607723216289E-3</v>
      </c>
      <c r="E375" s="2">
        <f>MACD!F375</f>
        <v>5.8801822051214939E-3</v>
      </c>
      <c r="F375" s="2">
        <f>'Moving Avg'!D375</f>
        <v>0.88260000000000005</v>
      </c>
      <c r="G375" s="2">
        <f>'Moving Avg'!F375</f>
        <v>0.88124000000000002</v>
      </c>
      <c r="H375" s="2">
        <f>'Moving Avg'!G375</f>
        <v>0.87649799999999989</v>
      </c>
      <c r="I375" s="2">
        <f>'Moving Avg'!H375</f>
        <v>0.95855700000000055</v>
      </c>
      <c r="J375" s="5" t="str">
        <f>OBV!F375</f>
        <v>BEARISH</v>
      </c>
      <c r="K375" s="5" t="str">
        <f>OBV!G375</f>
        <v>WEAK</v>
      </c>
      <c r="L375" s="5" t="str">
        <f>OBV!H375</f>
        <v>CONFIRMED BEARISH</v>
      </c>
      <c r="M375" s="7">
        <f t="shared" si="50"/>
        <v>25</v>
      </c>
      <c r="N375" s="7">
        <f t="shared" si="51"/>
        <v>45</v>
      </c>
      <c r="O375" s="7">
        <f t="shared" si="52"/>
        <v>0</v>
      </c>
      <c r="P375" s="7">
        <f t="shared" si="53"/>
        <v>0</v>
      </c>
      <c r="Q375" s="8">
        <f t="shared" si="54"/>
        <v>24.5</v>
      </c>
      <c r="R375" s="8">
        <f t="shared" si="55"/>
        <v>14</v>
      </c>
      <c r="S375" s="8">
        <f t="shared" si="56"/>
        <v>10.5</v>
      </c>
      <c r="T375" s="8">
        <f t="shared" si="57"/>
        <v>17.5</v>
      </c>
      <c r="U375" s="7">
        <f t="shared" si="58"/>
        <v>16.333333333333332</v>
      </c>
      <c r="V375" s="7">
        <f t="shared" si="59"/>
        <v>16.625</v>
      </c>
    </row>
    <row r="376" spans="1:22" ht="13.5" x14ac:dyDescent="0.25">
      <c r="A376" s="3">
        <f>RSI!A376</f>
        <v>42850</v>
      </c>
      <c r="B376" s="2">
        <f>RSI!B376</f>
        <v>0.87280000000000002</v>
      </c>
      <c r="C376" s="2">
        <f>RSI!I376</f>
        <v>47.05366406363698</v>
      </c>
      <c r="D376" s="2">
        <f>MACD!E376</f>
        <v>1.576086939677257E-3</v>
      </c>
      <c r="E376" s="2">
        <f>MACD!F376</f>
        <v>5.0193631520326467E-3</v>
      </c>
      <c r="F376" s="2">
        <f>'Moving Avg'!D376</f>
        <v>0.87823999999999991</v>
      </c>
      <c r="G376" s="2">
        <f>'Moving Avg'!F376</f>
        <v>0.88124000000000002</v>
      </c>
      <c r="H376" s="2">
        <f>'Moving Avg'!G376</f>
        <v>0.87649799999999989</v>
      </c>
      <c r="I376" s="2">
        <f>'Moving Avg'!H376</f>
        <v>0.95774950000000059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0</v>
      </c>
      <c r="P376" s="7">
        <f t="shared" si="53"/>
        <v>0</v>
      </c>
      <c r="Q376" s="8">
        <f t="shared" si="54"/>
        <v>24.5</v>
      </c>
      <c r="R376" s="8">
        <f t="shared" si="55"/>
        <v>14</v>
      </c>
      <c r="S376" s="8">
        <f t="shared" si="56"/>
        <v>10.5</v>
      </c>
      <c r="T376" s="8">
        <f t="shared" si="57"/>
        <v>17.5</v>
      </c>
      <c r="U376" s="7">
        <f t="shared" si="58"/>
        <v>16.333333333333332</v>
      </c>
      <c r="V376" s="7">
        <f t="shared" si="59"/>
        <v>16.625</v>
      </c>
    </row>
    <row r="377" spans="1:22" ht="13.5" x14ac:dyDescent="0.25">
      <c r="A377" s="3">
        <f>RSI!A377</f>
        <v>42851</v>
      </c>
      <c r="B377" s="2">
        <f>RSI!B377</f>
        <v>0.89459999999999995</v>
      </c>
      <c r="C377" s="2">
        <f>RSI!I377</f>
        <v>54.398502661089005</v>
      </c>
      <c r="D377" s="2">
        <f>MACD!E377</f>
        <v>-9.1238072908594869E-4</v>
      </c>
      <c r="E377" s="2">
        <f>MACD!F377</f>
        <v>3.8330143758089274E-3</v>
      </c>
      <c r="F377" s="2">
        <f>'Moving Avg'!D377</f>
        <v>0.88095999999999997</v>
      </c>
      <c r="G377" s="2">
        <f>'Moving Avg'!F377</f>
        <v>0.88165000000000016</v>
      </c>
      <c r="H377" s="2">
        <f>'Moving Avg'!G377</f>
        <v>0.87726199999999965</v>
      </c>
      <c r="I377" s="2">
        <f>'Moving Avg'!H377</f>
        <v>0.95689050000000042</v>
      </c>
      <c r="J377" s="5" t="str">
        <f>OBV!F377</f>
        <v>BEARISH</v>
      </c>
      <c r="K377" s="5" t="str">
        <f>OBV!G377</f>
        <v>WEAK</v>
      </c>
      <c r="L377" s="5" t="str">
        <f>OBV!H377</f>
        <v>BEARISH DIVERGENCE</v>
      </c>
      <c r="M377" s="7">
        <f t="shared" si="50"/>
        <v>25</v>
      </c>
      <c r="N377" s="7">
        <f t="shared" si="51"/>
        <v>45</v>
      </c>
      <c r="O377" s="7">
        <f t="shared" si="52"/>
        <v>0</v>
      </c>
      <c r="P377" s="7">
        <f t="shared" si="53"/>
        <v>0</v>
      </c>
      <c r="Q377" s="8">
        <f t="shared" si="54"/>
        <v>24.5</v>
      </c>
      <c r="R377" s="8">
        <f t="shared" si="55"/>
        <v>14</v>
      </c>
      <c r="S377" s="8">
        <f t="shared" si="56"/>
        <v>10.5</v>
      </c>
      <c r="T377" s="8">
        <f t="shared" si="57"/>
        <v>17.5</v>
      </c>
      <c r="U377" s="7">
        <f t="shared" si="58"/>
        <v>16.333333333333332</v>
      </c>
      <c r="V377" s="7">
        <f t="shared" si="59"/>
        <v>16.625</v>
      </c>
    </row>
    <row r="378" spans="1:22" ht="13.5" x14ac:dyDescent="0.25">
      <c r="A378" s="3">
        <f>RSI!A378</f>
        <v>42852</v>
      </c>
      <c r="B378" s="2">
        <f>RSI!B378</f>
        <v>0.88370000000000004</v>
      </c>
      <c r="C378" s="2">
        <f>RSI!I378</f>
        <v>50.617542594668926</v>
      </c>
      <c r="D378" s="2">
        <f>MACD!E378</f>
        <v>-2.2926630253637947E-3</v>
      </c>
      <c r="E378" s="2">
        <f>MACD!F378</f>
        <v>2.607878895574383E-3</v>
      </c>
      <c r="F378" s="2">
        <f>'Moving Avg'!D378</f>
        <v>0.87823999999999991</v>
      </c>
      <c r="G378" s="2">
        <f>'Moving Avg'!F378</f>
        <v>0.88151500000000005</v>
      </c>
      <c r="H378" s="2">
        <f>'Moving Avg'!G378</f>
        <v>0.87797199999999964</v>
      </c>
      <c r="I378" s="2">
        <f>'Moving Avg'!H378</f>
        <v>0.95592250000000034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  <c r="M378" s="7">
        <f t="shared" si="50"/>
        <v>25</v>
      </c>
      <c r="N378" s="7">
        <f t="shared" si="51"/>
        <v>45</v>
      </c>
      <c r="O378" s="7">
        <f t="shared" si="52"/>
        <v>0</v>
      </c>
      <c r="P378" s="7">
        <f t="shared" si="53"/>
        <v>0</v>
      </c>
      <c r="Q378" s="8">
        <f t="shared" si="54"/>
        <v>24.5</v>
      </c>
      <c r="R378" s="8">
        <f t="shared" si="55"/>
        <v>14</v>
      </c>
      <c r="S378" s="8">
        <f t="shared" si="56"/>
        <v>10.5</v>
      </c>
      <c r="T378" s="8">
        <f t="shared" si="57"/>
        <v>17.5</v>
      </c>
      <c r="U378" s="7">
        <f t="shared" si="58"/>
        <v>16.333333333333332</v>
      </c>
      <c r="V378" s="7">
        <f t="shared" si="59"/>
        <v>16.625</v>
      </c>
    </row>
    <row r="379" spans="1:22" ht="13.5" x14ac:dyDescent="0.25">
      <c r="A379" s="3">
        <f>RSI!A379</f>
        <v>42853</v>
      </c>
      <c r="B379" s="2">
        <f>RSI!B379</f>
        <v>0.85919999999999996</v>
      </c>
      <c r="C379" s="2">
        <f>RSI!I379</f>
        <v>43.327888231090824</v>
      </c>
      <c r="D379" s="2">
        <f>MACD!E379</f>
        <v>-1.6573552742953357E-3</v>
      </c>
      <c r="E379" s="2">
        <f>MACD!F379</f>
        <v>1.7548320616004392E-3</v>
      </c>
      <c r="F379" s="2">
        <f>'Moving Avg'!D379</f>
        <v>0.87552000000000008</v>
      </c>
      <c r="G379" s="2">
        <f>'Moving Avg'!F379</f>
        <v>0.88015500000000002</v>
      </c>
      <c r="H379" s="2">
        <f>'Moving Avg'!G379</f>
        <v>0.87851799999999969</v>
      </c>
      <c r="I379" s="2">
        <f>'Moving Avg'!H379</f>
        <v>0.95468150000000018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  <c r="M379" s="7">
        <f t="shared" si="50"/>
        <v>25</v>
      </c>
      <c r="N379" s="7">
        <f t="shared" si="51"/>
        <v>45</v>
      </c>
      <c r="O379" s="7">
        <f t="shared" si="52"/>
        <v>0</v>
      </c>
      <c r="P379" s="7">
        <f t="shared" si="53"/>
        <v>0</v>
      </c>
      <c r="Q379" s="8">
        <f t="shared" si="54"/>
        <v>24.5</v>
      </c>
      <c r="R379" s="8">
        <f t="shared" si="55"/>
        <v>14</v>
      </c>
      <c r="S379" s="8">
        <f t="shared" si="56"/>
        <v>10.5</v>
      </c>
      <c r="T379" s="8">
        <f t="shared" si="57"/>
        <v>17.5</v>
      </c>
      <c r="U379" s="7">
        <f t="shared" si="58"/>
        <v>16.333333333333332</v>
      </c>
      <c r="V379" s="7">
        <f t="shared" si="59"/>
        <v>16.625</v>
      </c>
    </row>
    <row r="380" spans="1:22" ht="13.5" x14ac:dyDescent="0.25">
      <c r="A380" s="3">
        <f>RSI!A380</f>
        <v>42857</v>
      </c>
      <c r="B380" s="2">
        <f>RSI!B380</f>
        <v>0.85099999999999998</v>
      </c>
      <c r="C380" s="2">
        <f>RSI!I380</f>
        <v>41.189788807262765</v>
      </c>
      <c r="D380" s="2">
        <f>MACD!E380</f>
        <v>8.832118272460443E-4</v>
      </c>
      <c r="E380" s="2">
        <f>MACD!F380</f>
        <v>1.5805080147295605E-3</v>
      </c>
      <c r="F380" s="2">
        <f>'Moving Avg'!D380</f>
        <v>0.87226000000000004</v>
      </c>
      <c r="G380" s="2">
        <f>'Moving Avg'!F380</f>
        <v>0.87783999999999995</v>
      </c>
      <c r="H380" s="2">
        <f>'Moving Avg'!G380</f>
        <v>0.87917399999999968</v>
      </c>
      <c r="I380" s="2">
        <f>'Moving Avg'!H380</f>
        <v>0.95348150000000031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  <c r="M380" s="7">
        <f t="shared" si="50"/>
        <v>25</v>
      </c>
      <c r="N380" s="7">
        <f t="shared" si="51"/>
        <v>45</v>
      </c>
      <c r="O380" s="7">
        <f t="shared" si="52"/>
        <v>0</v>
      </c>
      <c r="P380" s="7">
        <f t="shared" si="53"/>
        <v>0</v>
      </c>
      <c r="Q380" s="8">
        <f t="shared" si="54"/>
        <v>24.5</v>
      </c>
      <c r="R380" s="8">
        <f t="shared" si="55"/>
        <v>14</v>
      </c>
      <c r="S380" s="8">
        <f t="shared" si="56"/>
        <v>10.5</v>
      </c>
      <c r="T380" s="8">
        <f t="shared" si="57"/>
        <v>17.5</v>
      </c>
      <c r="U380" s="7">
        <f t="shared" si="58"/>
        <v>16.333333333333332</v>
      </c>
      <c r="V380" s="7">
        <f t="shared" si="59"/>
        <v>16.625</v>
      </c>
    </row>
    <row r="381" spans="1:22" ht="13.5" x14ac:dyDescent="0.25">
      <c r="A381" s="3">
        <f>RSI!A381</f>
        <v>42858</v>
      </c>
      <c r="B381" s="2">
        <f>RSI!B381</f>
        <v>0.85099999999999998</v>
      </c>
      <c r="C381" s="2">
        <f>RSI!I381</f>
        <v>41.189788807262765</v>
      </c>
      <c r="D381" s="2">
        <f>MACD!E381</f>
        <v>5.2978075697385218E-3</v>
      </c>
      <c r="E381" s="2">
        <f>MACD!F381</f>
        <v>2.3239679257313528E-3</v>
      </c>
      <c r="F381" s="2">
        <f>'Moving Avg'!D381</f>
        <v>0.8679</v>
      </c>
      <c r="G381" s="2">
        <f>'Moving Avg'!F381</f>
        <v>0.87552499999999989</v>
      </c>
      <c r="H381" s="2">
        <f>'Moving Avg'!G381</f>
        <v>0.87955599999999978</v>
      </c>
      <c r="I381" s="2">
        <f>'Moving Avg'!H381</f>
        <v>0.95235000000000025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0</v>
      </c>
      <c r="Q381" s="8">
        <f t="shared" si="54"/>
        <v>8.75</v>
      </c>
      <c r="R381" s="8">
        <f t="shared" si="55"/>
        <v>5</v>
      </c>
      <c r="S381" s="8">
        <f t="shared" si="56"/>
        <v>3.75</v>
      </c>
      <c r="T381" s="8">
        <f t="shared" si="57"/>
        <v>6.25</v>
      </c>
      <c r="U381" s="7">
        <f t="shared" si="58"/>
        <v>5.833333333333333</v>
      </c>
      <c r="V381" s="7">
        <f t="shared" si="59"/>
        <v>5.9375</v>
      </c>
    </row>
    <row r="382" spans="1:22" ht="13.5" x14ac:dyDescent="0.25">
      <c r="A382" s="3">
        <f>RSI!A382</f>
        <v>42859</v>
      </c>
      <c r="B382" s="2">
        <f>RSI!B382</f>
        <v>0.87549999999999994</v>
      </c>
      <c r="C382" s="2">
        <f>RSI!I382</f>
        <v>49.777548459606059</v>
      </c>
      <c r="D382" s="2">
        <f>MACD!E382</f>
        <v>5.2859061421217657E-3</v>
      </c>
      <c r="E382" s="2">
        <f>MACD!F382</f>
        <v>2.9163555690094357E-3</v>
      </c>
      <c r="F382" s="2">
        <f>'Moving Avg'!D382</f>
        <v>0.86408000000000007</v>
      </c>
      <c r="G382" s="2">
        <f>'Moving Avg'!F382</f>
        <v>0.87456999999999974</v>
      </c>
      <c r="H382" s="2">
        <f>'Moving Avg'!G382</f>
        <v>0.87971999999999995</v>
      </c>
      <c r="I382" s="2">
        <f>'Moving Avg'!H382</f>
        <v>0.9514910000000002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0</v>
      </c>
      <c r="Q382" s="8">
        <f t="shared" si="54"/>
        <v>8.75</v>
      </c>
      <c r="R382" s="8">
        <f t="shared" si="55"/>
        <v>5</v>
      </c>
      <c r="S382" s="8">
        <f t="shared" si="56"/>
        <v>3.75</v>
      </c>
      <c r="T382" s="8">
        <f t="shared" si="57"/>
        <v>6.25</v>
      </c>
      <c r="U382" s="7">
        <f t="shared" si="58"/>
        <v>5.833333333333333</v>
      </c>
      <c r="V382" s="7">
        <f t="shared" si="59"/>
        <v>5.9375</v>
      </c>
    </row>
    <row r="383" spans="1:22" ht="13.5" x14ac:dyDescent="0.25">
      <c r="A383" s="3">
        <f>RSI!A383</f>
        <v>42860</v>
      </c>
      <c r="B383" s="2">
        <f>RSI!B383</f>
        <v>0.88639999999999997</v>
      </c>
      <c r="C383" s="2">
        <f>RSI!I383</f>
        <v>53.061533259637486</v>
      </c>
      <c r="D383" s="2">
        <f>MACD!E383</f>
        <v>6.9793063781242726E-3</v>
      </c>
      <c r="E383" s="2">
        <f>MACD!F383</f>
        <v>3.7289457308324033E-3</v>
      </c>
      <c r="F383" s="2">
        <f>'Moving Avg'!D383</f>
        <v>0.86462000000000006</v>
      </c>
      <c r="G383" s="2">
        <f>'Moving Avg'!F383</f>
        <v>0.87456999999999974</v>
      </c>
      <c r="H383" s="2">
        <f>'Moving Avg'!G383</f>
        <v>0.87961</v>
      </c>
      <c r="I383" s="2">
        <f>'Moving Avg'!H383</f>
        <v>0.95053650000000001</v>
      </c>
      <c r="J383" s="5" t="str">
        <f>OBV!F383</f>
        <v>BEARISH</v>
      </c>
      <c r="K383" s="5" t="str">
        <f>OBV!G383</f>
        <v>WEAK</v>
      </c>
      <c r="L383" s="5" t="str">
        <f>OBV!H383</f>
        <v>BEARISH DIVERGENCE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0</v>
      </c>
      <c r="Q383" s="8">
        <f t="shared" si="54"/>
        <v>8.75</v>
      </c>
      <c r="R383" s="8">
        <f t="shared" si="55"/>
        <v>5</v>
      </c>
      <c r="S383" s="8">
        <f t="shared" si="56"/>
        <v>3.75</v>
      </c>
      <c r="T383" s="8">
        <f t="shared" si="57"/>
        <v>6.25</v>
      </c>
      <c r="U383" s="7">
        <f t="shared" si="58"/>
        <v>5.833333333333333</v>
      </c>
      <c r="V383" s="7">
        <f t="shared" si="59"/>
        <v>5.9375</v>
      </c>
    </row>
    <row r="384" spans="1:22" ht="13.5" x14ac:dyDescent="0.25">
      <c r="A384" s="3">
        <f>RSI!A384</f>
        <v>42863</v>
      </c>
      <c r="B384" s="2">
        <f>RSI!B384</f>
        <v>0.88370000000000004</v>
      </c>
      <c r="C384" s="2">
        <f>RSI!I384</f>
        <v>52.151840332837487</v>
      </c>
      <c r="D384" s="2">
        <f>MACD!E384</f>
        <v>4.7814939547288215E-3</v>
      </c>
      <c r="E384" s="2">
        <f>MACD!F384</f>
        <v>3.9394553756116873E-3</v>
      </c>
      <c r="F384" s="2">
        <f>'Moving Avg'!D384</f>
        <v>0.86951999999999996</v>
      </c>
      <c r="G384" s="2">
        <f>'Moving Avg'!F384</f>
        <v>0.8756600000000001</v>
      </c>
      <c r="H384" s="2">
        <f>'Moving Avg'!G384</f>
        <v>0.87944599999999995</v>
      </c>
      <c r="I384" s="2">
        <f>'Moving Avg'!H384</f>
        <v>0.94951350000000001</v>
      </c>
      <c r="J384" s="5" t="str">
        <f>OBV!F384</f>
        <v>BEARISH</v>
      </c>
      <c r="K384" s="5" t="str">
        <f>OBV!G384</f>
        <v>WEAK</v>
      </c>
      <c r="L384" s="5" t="str">
        <f>OBV!H384</f>
        <v>BEARISH DIVERGENCE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0</v>
      </c>
      <c r="Q384" s="8">
        <f t="shared" si="54"/>
        <v>8.75</v>
      </c>
      <c r="R384" s="8">
        <f t="shared" si="55"/>
        <v>5</v>
      </c>
      <c r="S384" s="8">
        <f t="shared" si="56"/>
        <v>3.75</v>
      </c>
      <c r="T384" s="8">
        <f t="shared" si="57"/>
        <v>6.25</v>
      </c>
      <c r="U384" s="7">
        <f t="shared" si="58"/>
        <v>5.833333333333333</v>
      </c>
      <c r="V384" s="7">
        <f t="shared" si="59"/>
        <v>5.9375</v>
      </c>
    </row>
    <row r="385" spans="1:22" ht="13.5" x14ac:dyDescent="0.25">
      <c r="A385" s="3">
        <f>RSI!A385</f>
        <v>42864</v>
      </c>
      <c r="B385" s="2">
        <f>RSI!B385</f>
        <v>0.88639999999999997</v>
      </c>
      <c r="C385" s="2">
        <f>RSI!I385</f>
        <v>53.019240966778852</v>
      </c>
      <c r="D385" s="2">
        <f>MACD!E385</f>
        <v>1.8347008144079524E-3</v>
      </c>
      <c r="E385" s="2">
        <f>MACD!F385</f>
        <v>3.5185044633709406E-3</v>
      </c>
      <c r="F385" s="2">
        <f>'Moving Avg'!D385</f>
        <v>0.87660000000000005</v>
      </c>
      <c r="G385" s="2">
        <f>'Moving Avg'!F385</f>
        <v>0.87647499999999989</v>
      </c>
      <c r="H385" s="2">
        <f>'Moving Avg'!G385</f>
        <v>0.87982799999999994</v>
      </c>
      <c r="I385" s="2">
        <f>'Moving Avg'!H385</f>
        <v>0.94849050000000001</v>
      </c>
      <c r="J385" s="5" t="str">
        <f>OBV!F385</f>
        <v>BULLISH</v>
      </c>
      <c r="K385" s="5" t="str">
        <f>OBV!G385</f>
        <v>STRONG</v>
      </c>
      <c r="L385" s="5" t="str">
        <f>OBV!H385</f>
        <v>CONFIRMED BULLISH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100</v>
      </c>
      <c r="Q385" s="8">
        <f t="shared" si="54"/>
        <v>39.5</v>
      </c>
      <c r="R385" s="8">
        <f t="shared" si="55"/>
        <v>39</v>
      </c>
      <c r="S385" s="8">
        <f t="shared" si="56"/>
        <v>55.5</v>
      </c>
      <c r="T385" s="8">
        <f t="shared" si="57"/>
        <v>42.5</v>
      </c>
      <c r="U385" s="7">
        <f t="shared" si="58"/>
        <v>44.666666666666664</v>
      </c>
      <c r="V385" s="7">
        <f t="shared" si="59"/>
        <v>44.125</v>
      </c>
    </row>
    <row r="386" spans="1:22" ht="13.5" x14ac:dyDescent="0.25">
      <c r="A386" s="3">
        <f>RSI!A386</f>
        <v>42865</v>
      </c>
      <c r="B386" s="2">
        <f>RSI!B386</f>
        <v>0.88639999999999997</v>
      </c>
      <c r="C386" s="2">
        <f>RSI!I386</f>
        <v>53.019240966778838</v>
      </c>
      <c r="D386" s="2">
        <f>MACD!E386</f>
        <v>1.3354150715472191E-4</v>
      </c>
      <c r="E386" s="2">
        <f>MACD!F386</f>
        <v>2.841511872127697E-3</v>
      </c>
      <c r="F386" s="2">
        <f>'Moving Avg'!D386</f>
        <v>0.88368000000000002</v>
      </c>
      <c r="G386" s="2">
        <f>'Moving Avg'!F386</f>
        <v>0.8771549999999998</v>
      </c>
      <c r="H386" s="2">
        <f>'Moving Avg'!G386</f>
        <v>0.88015399999999999</v>
      </c>
      <c r="I386" s="2">
        <f>'Moving Avg'!H386</f>
        <v>0.947604</v>
      </c>
      <c r="J386" s="5" t="str">
        <f>OBV!F386</f>
        <v>BULLISH</v>
      </c>
      <c r="K386" s="5" t="str">
        <f>OBV!G386</f>
        <v>STRONG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100</v>
      </c>
      <c r="Q386" s="8">
        <f t="shared" si="54"/>
        <v>39.5</v>
      </c>
      <c r="R386" s="8">
        <f t="shared" si="55"/>
        <v>39</v>
      </c>
      <c r="S386" s="8">
        <f t="shared" si="56"/>
        <v>55.5</v>
      </c>
      <c r="T386" s="8">
        <f t="shared" si="57"/>
        <v>42.5</v>
      </c>
      <c r="U386" s="7">
        <f t="shared" si="58"/>
        <v>44.666666666666664</v>
      </c>
      <c r="V386" s="7">
        <f t="shared" si="59"/>
        <v>44.125</v>
      </c>
    </row>
    <row r="387" spans="1:22" ht="13.5" x14ac:dyDescent="0.25">
      <c r="A387" s="3">
        <f>RSI!A387</f>
        <v>42866</v>
      </c>
      <c r="B387" s="2">
        <f>RSI!B387</f>
        <v>0.88639999999999997</v>
      </c>
      <c r="C387" s="2">
        <f>RSI!I387</f>
        <v>53.019240966778852</v>
      </c>
      <c r="D387" s="2">
        <f>MACD!E387</f>
        <v>1.9980629444104059E-3</v>
      </c>
      <c r="E387" s="2">
        <f>MACD!F387</f>
        <v>2.672822086584239E-3</v>
      </c>
      <c r="F387" s="2">
        <f>'Moving Avg'!D387</f>
        <v>0.88585999999999987</v>
      </c>
      <c r="G387" s="2">
        <f>'Moving Avg'!F387</f>
        <v>0.87783499999999981</v>
      </c>
      <c r="H387" s="2">
        <f>'Moving Avg'!G387</f>
        <v>0.88026200000000021</v>
      </c>
      <c r="I387" s="2">
        <f>'Moving Avg'!H387</f>
        <v>0.9467310000000001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37.024999999999999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48.075000000000003</v>
      </c>
      <c r="T387" s="8">
        <f t="shared" ref="T387:T450" si="67">0.25*SUM(M387:P387)</f>
        <v>38.375</v>
      </c>
      <c r="U387" s="7">
        <f t="shared" ref="U387:U450" si="68">SUM(Q387:S387)/3</f>
        <v>39.991666666666667</v>
      </c>
      <c r="V387" s="7">
        <f t="shared" ref="V387:V450" si="69">SUM(Q387:T387)/4</f>
        <v>39.587500000000006</v>
      </c>
    </row>
    <row r="388" spans="1:22" ht="13.5" x14ac:dyDescent="0.25">
      <c r="A388" s="3">
        <f>RSI!A388</f>
        <v>42867</v>
      </c>
      <c r="B388" s="2">
        <f>RSI!B388</f>
        <v>0.88370000000000004</v>
      </c>
      <c r="C388" s="2">
        <f>RSI!I388</f>
        <v>51.845374853973262</v>
      </c>
      <c r="D388" s="2">
        <f>MACD!E388</f>
        <v>2.0526246067115173E-3</v>
      </c>
      <c r="E388" s="2">
        <f>MACD!F388</f>
        <v>2.5487825906096947E-3</v>
      </c>
      <c r="F388" s="2">
        <f>'Moving Avg'!D388</f>
        <v>0.88531999999999988</v>
      </c>
      <c r="G388" s="2">
        <f>'Moving Avg'!F388</f>
        <v>0.87837999999999994</v>
      </c>
      <c r="H388" s="2">
        <f>'Moving Avg'!G388</f>
        <v>0.88069799999999998</v>
      </c>
      <c r="I388" s="2">
        <f>'Moving Avg'!H388</f>
        <v>0.94576300000000002</v>
      </c>
      <c r="J388" s="5" t="str">
        <f>OBV!F388</f>
        <v>BULLISH</v>
      </c>
      <c r="K388" s="5" t="str">
        <f>OBV!G388</f>
        <v>NEUTRAL</v>
      </c>
      <c r="L388" s="5" t="str">
        <f>OBV!H388</f>
        <v>BULLISH DIVERGENCE</v>
      </c>
      <c r="M388" s="7">
        <f t="shared" si="60"/>
        <v>25</v>
      </c>
      <c r="N388" s="7">
        <f t="shared" si="61"/>
        <v>45</v>
      </c>
      <c r="O388" s="7">
        <f t="shared" si="62"/>
        <v>0</v>
      </c>
      <c r="P388" s="7">
        <f t="shared" si="63"/>
        <v>66.5</v>
      </c>
      <c r="Q388" s="8">
        <f t="shared" si="64"/>
        <v>34.475000000000001</v>
      </c>
      <c r="R388" s="8">
        <f t="shared" si="65"/>
        <v>30.625</v>
      </c>
      <c r="S388" s="8">
        <f t="shared" si="66"/>
        <v>40.424999999999997</v>
      </c>
      <c r="T388" s="8">
        <f t="shared" si="67"/>
        <v>34.125</v>
      </c>
      <c r="U388" s="7">
        <f t="shared" si="68"/>
        <v>35.174999999999997</v>
      </c>
      <c r="V388" s="7">
        <f t="shared" si="69"/>
        <v>34.912499999999994</v>
      </c>
    </row>
    <row r="389" spans="1:22" ht="13.5" x14ac:dyDescent="0.25">
      <c r="A389" s="3">
        <f>RSI!A389</f>
        <v>42870</v>
      </c>
      <c r="B389" s="2">
        <f>RSI!B389</f>
        <v>0.88639999999999997</v>
      </c>
      <c r="C389" s="2">
        <f>RSI!I389</f>
        <v>52.966810039378188</v>
      </c>
      <c r="D389" s="2">
        <f>MACD!E389</f>
        <v>-1.8972501548100151E-3</v>
      </c>
      <c r="E389" s="2">
        <f>MACD!F389</f>
        <v>1.659576041525753E-3</v>
      </c>
      <c r="F389" s="2">
        <f>'Moving Avg'!D389</f>
        <v>0.88585999999999987</v>
      </c>
      <c r="G389" s="2">
        <f>'Moving Avg'!F389</f>
        <v>0.87905999999999995</v>
      </c>
      <c r="H389" s="2">
        <f>'Moving Avg'!G389</f>
        <v>0.88124200000000019</v>
      </c>
      <c r="I389" s="2">
        <f>'Moving Avg'!H389</f>
        <v>0.94480850000000016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  <c r="M389" s="7">
        <f t="shared" si="60"/>
        <v>25</v>
      </c>
      <c r="N389" s="7">
        <f t="shared" si="61"/>
        <v>45</v>
      </c>
      <c r="O389" s="7">
        <f t="shared" si="62"/>
        <v>0</v>
      </c>
      <c r="P389" s="7">
        <f t="shared" si="63"/>
        <v>83.5</v>
      </c>
      <c r="Q389" s="8">
        <f t="shared" si="64"/>
        <v>37.024999999999999</v>
      </c>
      <c r="R389" s="8">
        <f t="shared" si="65"/>
        <v>34.875</v>
      </c>
      <c r="S389" s="8">
        <f t="shared" si="66"/>
        <v>48.075000000000003</v>
      </c>
      <c r="T389" s="8">
        <f t="shared" si="67"/>
        <v>38.375</v>
      </c>
      <c r="U389" s="7">
        <f t="shared" si="68"/>
        <v>39.991666666666667</v>
      </c>
      <c r="V389" s="7">
        <f t="shared" si="69"/>
        <v>39.587500000000006</v>
      </c>
    </row>
    <row r="390" spans="1:22" ht="13.5" x14ac:dyDescent="0.25">
      <c r="A390" s="3">
        <f>RSI!A390</f>
        <v>42871</v>
      </c>
      <c r="B390" s="2">
        <f>RSI!B390</f>
        <v>0.88639999999999997</v>
      </c>
      <c r="C390" s="2">
        <f>RSI!I390</f>
        <v>52.966810039378188</v>
      </c>
      <c r="D390" s="2">
        <f>MACD!E390</f>
        <v>-6.5417702653490784E-3</v>
      </c>
      <c r="E390" s="2">
        <f>MACD!F390</f>
        <v>1.9306780150786605E-5</v>
      </c>
      <c r="F390" s="2">
        <f>'Moving Avg'!D390</f>
        <v>0.88585999999999987</v>
      </c>
      <c r="G390" s="2">
        <f>'Moving Avg'!F390</f>
        <v>0.87932999999999983</v>
      </c>
      <c r="H390" s="2">
        <f>'Moving Avg'!G390</f>
        <v>0.88167800000000029</v>
      </c>
      <c r="I390" s="2">
        <f>'Moving Avg'!H390</f>
        <v>0.94385400000000019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  <c r="M390" s="7">
        <f t="shared" si="60"/>
        <v>25</v>
      </c>
      <c r="N390" s="7">
        <f t="shared" si="61"/>
        <v>45</v>
      </c>
      <c r="O390" s="7">
        <f t="shared" si="62"/>
        <v>0</v>
      </c>
      <c r="P390" s="7">
        <f t="shared" si="63"/>
        <v>16.5</v>
      </c>
      <c r="Q390" s="8">
        <f t="shared" si="64"/>
        <v>26.975000000000001</v>
      </c>
      <c r="R390" s="8">
        <f t="shared" si="65"/>
        <v>18.125</v>
      </c>
      <c r="S390" s="8">
        <f t="shared" si="66"/>
        <v>17.925000000000001</v>
      </c>
      <c r="T390" s="8">
        <f t="shared" si="67"/>
        <v>21.625</v>
      </c>
      <c r="U390" s="7">
        <f t="shared" si="68"/>
        <v>21.008333333333336</v>
      </c>
      <c r="V390" s="7">
        <f t="shared" si="69"/>
        <v>21.162500000000001</v>
      </c>
    </row>
    <row r="391" spans="1:22" ht="13.5" x14ac:dyDescent="0.25">
      <c r="A391" s="3">
        <f>RSI!A391</f>
        <v>42872</v>
      </c>
      <c r="B391" s="2">
        <f>RSI!B391</f>
        <v>0.87280000000000002</v>
      </c>
      <c r="C391" s="2">
        <f>RSI!I391</f>
        <v>46.623890624380813</v>
      </c>
      <c r="D391" s="2">
        <f>MACD!E391</f>
        <v>-9.5021006053400692E-3</v>
      </c>
      <c r="E391" s="2">
        <f>MACD!F391</f>
        <v>-1.8849746969473848E-3</v>
      </c>
      <c r="F391" s="2">
        <f>'Moving Avg'!D391</f>
        <v>0.88314000000000004</v>
      </c>
      <c r="G391" s="2">
        <f>'Moving Avg'!F391</f>
        <v>0.87823999999999991</v>
      </c>
      <c r="H391" s="2">
        <f>'Moving Avg'!G391</f>
        <v>0.8820060000000004</v>
      </c>
      <c r="I391" s="2">
        <f>'Moving Avg'!H391</f>
        <v>0.94291300000000022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45</v>
      </c>
      <c r="O391" s="7">
        <f t="shared" si="62"/>
        <v>0</v>
      </c>
      <c r="P391" s="7">
        <f t="shared" si="63"/>
        <v>16.5</v>
      </c>
      <c r="Q391" s="8">
        <f t="shared" si="64"/>
        <v>26.975000000000001</v>
      </c>
      <c r="R391" s="8">
        <f t="shared" si="65"/>
        <v>18.125</v>
      </c>
      <c r="S391" s="8">
        <f t="shared" si="66"/>
        <v>17.925000000000001</v>
      </c>
      <c r="T391" s="8">
        <f t="shared" si="67"/>
        <v>21.625</v>
      </c>
      <c r="U391" s="7">
        <f t="shared" si="68"/>
        <v>21.008333333333336</v>
      </c>
      <c r="V391" s="7">
        <f t="shared" si="69"/>
        <v>21.162500000000001</v>
      </c>
    </row>
    <row r="392" spans="1:22" ht="13.5" x14ac:dyDescent="0.25">
      <c r="A392" s="3">
        <f>RSI!A392</f>
        <v>42873</v>
      </c>
      <c r="B392" s="2">
        <f>RSI!B392</f>
        <v>0.86460000000000004</v>
      </c>
      <c r="C392" s="2">
        <f>RSI!I392</f>
        <v>43.260074369397188</v>
      </c>
      <c r="D392" s="2">
        <f>MACD!E392</f>
        <v>-7.5849565628219873E-3</v>
      </c>
      <c r="E392" s="2">
        <f>MACD!F392</f>
        <v>-3.0249710701223055E-3</v>
      </c>
      <c r="F392" s="2">
        <f>'Moving Avg'!D392</f>
        <v>0.87878000000000012</v>
      </c>
      <c r="G392" s="2">
        <f>'Moving Avg'!F392</f>
        <v>0.87742000000000009</v>
      </c>
      <c r="H392" s="2">
        <f>'Moving Avg'!G392</f>
        <v>0.88184200000000035</v>
      </c>
      <c r="I392" s="2">
        <f>'Moving Avg'!H392</f>
        <v>0.94178100000000031</v>
      </c>
      <c r="J392" s="5" t="str">
        <f>OBV!F392</f>
        <v>BEARISH</v>
      </c>
      <c r="K392" s="5" t="str">
        <f>OBV!G392</f>
        <v>WEAK</v>
      </c>
      <c r="L392" s="5" t="str">
        <f>OBV!H392</f>
        <v>CONFIRMED BEARISH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0</v>
      </c>
      <c r="Q392" s="8">
        <f t="shared" si="64"/>
        <v>24.5</v>
      </c>
      <c r="R392" s="8">
        <f t="shared" si="65"/>
        <v>14</v>
      </c>
      <c r="S392" s="8">
        <f t="shared" si="66"/>
        <v>10.5</v>
      </c>
      <c r="T392" s="8">
        <f t="shared" si="67"/>
        <v>17.5</v>
      </c>
      <c r="U392" s="7">
        <f t="shared" si="68"/>
        <v>16.333333333333332</v>
      </c>
      <c r="V392" s="7">
        <f t="shared" si="69"/>
        <v>16.625</v>
      </c>
    </row>
    <row r="393" spans="1:22" ht="13.5" x14ac:dyDescent="0.25">
      <c r="A393" s="3">
        <f>RSI!A393</f>
        <v>42874</v>
      </c>
      <c r="B393" s="2">
        <f>RSI!B393</f>
        <v>0.86729999999999996</v>
      </c>
      <c r="C393" s="2">
        <f>RSI!I393</f>
        <v>44.675464379533558</v>
      </c>
      <c r="D393" s="2">
        <f>MACD!E393</f>
        <v>-4.3953427795063726E-3</v>
      </c>
      <c r="E393" s="2">
        <f>MACD!F393</f>
        <v>-3.2990454119991189E-3</v>
      </c>
      <c r="F393" s="2">
        <f>'Moving Avg'!D393</f>
        <v>0.87550000000000006</v>
      </c>
      <c r="G393" s="2">
        <f>'Moving Avg'!F393</f>
        <v>0.87591999999999981</v>
      </c>
      <c r="H393" s="2">
        <f>'Moving Avg'!G393</f>
        <v>0.88222400000000045</v>
      </c>
      <c r="I393" s="2">
        <f>'Moving Avg'!H393</f>
        <v>0.94066250000000029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66.5</v>
      </c>
      <c r="Q393" s="8">
        <f t="shared" si="64"/>
        <v>34.475000000000001</v>
      </c>
      <c r="R393" s="8">
        <f t="shared" si="65"/>
        <v>30.625</v>
      </c>
      <c r="S393" s="8">
        <f t="shared" si="66"/>
        <v>40.424999999999997</v>
      </c>
      <c r="T393" s="8">
        <f t="shared" si="67"/>
        <v>34.125</v>
      </c>
      <c r="U393" s="7">
        <f t="shared" si="68"/>
        <v>35.174999999999997</v>
      </c>
      <c r="V393" s="7">
        <f t="shared" si="69"/>
        <v>34.912499999999994</v>
      </c>
    </row>
    <row r="394" spans="1:22" ht="13.5" x14ac:dyDescent="0.25">
      <c r="A394" s="3">
        <f>RSI!A394</f>
        <v>42877</v>
      </c>
      <c r="B394" s="2">
        <f>RSI!B394</f>
        <v>0.87009999999999998</v>
      </c>
      <c r="C394" s="2">
        <f>RSI!I394</f>
        <v>46.174978387743373</v>
      </c>
      <c r="D394" s="2">
        <f>MACD!E394</f>
        <v>-2.2513964503616535E-3</v>
      </c>
      <c r="E394" s="2">
        <f>MACD!F394</f>
        <v>-3.0895156196716262E-3</v>
      </c>
      <c r="F394" s="2">
        <f>'Moving Avg'!D394</f>
        <v>0.87224000000000002</v>
      </c>
      <c r="G394" s="2">
        <f>'Moving Avg'!F394</f>
        <v>0.87578499999999992</v>
      </c>
      <c r="H394" s="2">
        <f>'Moving Avg'!G394</f>
        <v>0.88277000000000039</v>
      </c>
      <c r="I394" s="2">
        <f>'Moving Avg'!H394</f>
        <v>0.93955800000000023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83</v>
      </c>
      <c r="Q394" s="8">
        <f t="shared" si="64"/>
        <v>21.2</v>
      </c>
      <c r="R394" s="8">
        <f t="shared" si="65"/>
        <v>25.75</v>
      </c>
      <c r="S394" s="8">
        <f t="shared" si="66"/>
        <v>41.1</v>
      </c>
      <c r="T394" s="8">
        <f t="shared" si="67"/>
        <v>27</v>
      </c>
      <c r="U394" s="7">
        <f t="shared" si="68"/>
        <v>29.350000000000005</v>
      </c>
      <c r="V394" s="7">
        <f t="shared" si="69"/>
        <v>28.762500000000003</v>
      </c>
    </row>
    <row r="395" spans="1:22" ht="13.5" x14ac:dyDescent="0.25">
      <c r="A395" s="3">
        <f>RSI!A395</f>
        <v>42878</v>
      </c>
      <c r="B395" s="2">
        <f>RSI!B395</f>
        <v>0.87009999999999998</v>
      </c>
      <c r="C395" s="2">
        <f>RSI!I395</f>
        <v>46.174978387743373</v>
      </c>
      <c r="D395" s="2">
        <f>MACD!E395</f>
        <v>2.4360889570584909E-5</v>
      </c>
      <c r="E395" s="2">
        <f>MACD!F395</f>
        <v>-2.4667403178231843E-3</v>
      </c>
      <c r="F395" s="2">
        <f>'Moving Avg'!D395</f>
        <v>0.86897999999999997</v>
      </c>
      <c r="G395" s="2">
        <f>'Moving Avg'!F395</f>
        <v>0.87592499999999995</v>
      </c>
      <c r="H395" s="2">
        <f>'Moving Avg'!G395</f>
        <v>0.88369800000000043</v>
      </c>
      <c r="I395" s="2">
        <f>'Moving Avg'!H395</f>
        <v>0.93845350000000027</v>
      </c>
      <c r="J395" s="5" t="str">
        <f>OBV!F395</f>
        <v>BULLISH</v>
      </c>
      <c r="K395" s="5" t="str">
        <f>OBV!G395</f>
        <v>STRONG</v>
      </c>
      <c r="L395" s="5" t="str">
        <f>OBV!H395</f>
        <v>BULLISH DIVERGENCE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83</v>
      </c>
      <c r="Q395" s="8">
        <f t="shared" si="64"/>
        <v>21.2</v>
      </c>
      <c r="R395" s="8">
        <f t="shared" si="65"/>
        <v>25.75</v>
      </c>
      <c r="S395" s="8">
        <f t="shared" si="66"/>
        <v>41.1</v>
      </c>
      <c r="T395" s="8">
        <f t="shared" si="67"/>
        <v>27</v>
      </c>
      <c r="U395" s="7">
        <f t="shared" si="68"/>
        <v>29.350000000000005</v>
      </c>
      <c r="V395" s="7">
        <f t="shared" si="69"/>
        <v>28.762500000000003</v>
      </c>
    </row>
    <row r="396" spans="1:22" ht="13.5" x14ac:dyDescent="0.25">
      <c r="A396" s="3">
        <f>RSI!A396</f>
        <v>42879</v>
      </c>
      <c r="B396" s="2">
        <f>RSI!B396</f>
        <v>0.87009999999999998</v>
      </c>
      <c r="C396" s="2">
        <f>RSI!I396</f>
        <v>46.174978387743373</v>
      </c>
      <c r="D396" s="2">
        <f>MACD!E396</f>
        <v>1.9928390232546445E-3</v>
      </c>
      <c r="E396" s="2">
        <f>MACD!F396</f>
        <v>-1.5748244496076186E-3</v>
      </c>
      <c r="F396" s="2">
        <f>'Moving Avg'!D396</f>
        <v>0.86843999999999999</v>
      </c>
      <c r="G396" s="2">
        <f>'Moving Avg'!F396</f>
        <v>0.87578999999999996</v>
      </c>
      <c r="H396" s="2">
        <f>'Moving Avg'!G396</f>
        <v>0.88391600000000037</v>
      </c>
      <c r="I396" s="2">
        <f>'Moving Avg'!H396</f>
        <v>0.93751250000000041</v>
      </c>
      <c r="J396" s="5" t="str">
        <f>OBV!F396</f>
        <v>BULLISH</v>
      </c>
      <c r="K396" s="5" t="str">
        <f>OBV!G396</f>
        <v>STRONG</v>
      </c>
      <c r="L396" s="5" t="str">
        <f>OBV!H396</f>
        <v>BULLISH DIVERGENCE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83</v>
      </c>
      <c r="Q396" s="8">
        <f t="shared" si="64"/>
        <v>21.2</v>
      </c>
      <c r="R396" s="8">
        <f t="shared" si="65"/>
        <v>25.75</v>
      </c>
      <c r="S396" s="8">
        <f t="shared" si="66"/>
        <v>41.1</v>
      </c>
      <c r="T396" s="8">
        <f t="shared" si="67"/>
        <v>27</v>
      </c>
      <c r="U396" s="7">
        <f t="shared" si="68"/>
        <v>29.350000000000005</v>
      </c>
      <c r="V396" s="7">
        <f t="shared" si="69"/>
        <v>28.762500000000003</v>
      </c>
    </row>
    <row r="397" spans="1:22" ht="13.5" x14ac:dyDescent="0.25">
      <c r="A397" s="3">
        <f>RSI!A397</f>
        <v>42880</v>
      </c>
      <c r="B397" s="2">
        <f>RSI!B397</f>
        <v>0.87009999999999998</v>
      </c>
      <c r="C397" s="2">
        <f>RSI!I397</f>
        <v>46.174978387743373</v>
      </c>
      <c r="D397" s="2">
        <f>MACD!E397</f>
        <v>3.698138540833229E-3</v>
      </c>
      <c r="E397" s="2">
        <f>MACD!F397</f>
        <v>-5.2023185151944904E-4</v>
      </c>
      <c r="F397" s="2">
        <f>'Moving Avg'!D397</f>
        <v>0.86953999999999998</v>
      </c>
      <c r="G397" s="2">
        <f>'Moving Avg'!F397</f>
        <v>0.87456500000000015</v>
      </c>
      <c r="H397" s="2">
        <f>'Moving Avg'!G397</f>
        <v>0.88391600000000037</v>
      </c>
      <c r="I397" s="2">
        <f>'Moving Avg'!H397</f>
        <v>0.93666700000000047</v>
      </c>
      <c r="J397" s="5" t="str">
        <f>OBV!F397</f>
        <v>BULLISH</v>
      </c>
      <c r="K397" s="5" t="str">
        <f>OBV!G397</f>
        <v>STRONG</v>
      </c>
      <c r="L397" s="5" t="str">
        <f>OBV!H397</f>
        <v>CONFIRMED BULLISH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100</v>
      </c>
      <c r="Q397" s="8">
        <f t="shared" si="64"/>
        <v>23.75</v>
      </c>
      <c r="R397" s="8">
        <f t="shared" si="65"/>
        <v>30</v>
      </c>
      <c r="S397" s="8">
        <f t="shared" si="66"/>
        <v>48.75</v>
      </c>
      <c r="T397" s="8">
        <f t="shared" si="67"/>
        <v>31.25</v>
      </c>
      <c r="U397" s="7">
        <f t="shared" si="68"/>
        <v>34.166666666666664</v>
      </c>
      <c r="V397" s="7">
        <f t="shared" si="69"/>
        <v>33.4375</v>
      </c>
    </row>
    <row r="398" spans="1:22" ht="13.5" x14ac:dyDescent="0.25">
      <c r="A398" s="3">
        <f>RSI!A398</f>
        <v>42881</v>
      </c>
      <c r="B398" s="2">
        <f>RSI!B398</f>
        <v>0.88370000000000004</v>
      </c>
      <c r="C398" s="2">
        <f>RSI!I398</f>
        <v>54.272146818233693</v>
      </c>
      <c r="D398" s="2">
        <f>MACD!E398</f>
        <v>3.7550183504366785E-3</v>
      </c>
      <c r="E398" s="2">
        <f>MACD!F398</f>
        <v>3.3481818887177647E-4</v>
      </c>
      <c r="F398" s="2">
        <f>'Moving Avg'!D398</f>
        <v>0.87281999999999993</v>
      </c>
      <c r="G398" s="2">
        <f>'Moving Avg'!F398</f>
        <v>0.87456500000000015</v>
      </c>
      <c r="H398" s="2">
        <f>'Moving Avg'!G398</f>
        <v>0.88315200000000038</v>
      </c>
      <c r="I398" s="2">
        <f>'Moving Avg'!H398</f>
        <v>0.93587600000000071</v>
      </c>
      <c r="J398" s="5" t="str">
        <f>OBV!F398</f>
        <v>BULLISH</v>
      </c>
      <c r="K398" s="5" t="str">
        <f>OBV!G398</f>
        <v>STRONG</v>
      </c>
      <c r="L398" s="5" t="str">
        <f>OBV!H398</f>
        <v>CONFIRMED BULLISH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100</v>
      </c>
      <c r="Q398" s="8">
        <f t="shared" si="64"/>
        <v>23.75</v>
      </c>
      <c r="R398" s="8">
        <f t="shared" si="65"/>
        <v>30</v>
      </c>
      <c r="S398" s="8">
        <f t="shared" si="66"/>
        <v>48.75</v>
      </c>
      <c r="T398" s="8">
        <f t="shared" si="67"/>
        <v>31.25</v>
      </c>
      <c r="U398" s="7">
        <f t="shared" si="68"/>
        <v>34.166666666666664</v>
      </c>
      <c r="V398" s="7">
        <f t="shared" si="69"/>
        <v>33.4375</v>
      </c>
    </row>
    <row r="399" spans="1:22" ht="13.5" x14ac:dyDescent="0.25">
      <c r="A399" s="3">
        <f>RSI!A399</f>
        <v>42884</v>
      </c>
      <c r="B399" s="2">
        <f>RSI!B399</f>
        <v>0.88639999999999997</v>
      </c>
      <c r="C399" s="2">
        <f>RSI!I399</f>
        <v>55.697068401090398</v>
      </c>
      <c r="D399" s="2">
        <f>MACD!E399</f>
        <v>3.9721746873006003E-3</v>
      </c>
      <c r="E399" s="2">
        <f>MACD!F399</f>
        <v>1.0622894885575413E-3</v>
      </c>
      <c r="F399" s="2">
        <f>'Moving Avg'!D399</f>
        <v>0.87607999999999997</v>
      </c>
      <c r="G399" s="2">
        <f>'Moving Avg'!F399</f>
        <v>0.87592499999999995</v>
      </c>
      <c r="H399" s="2">
        <f>'Moving Avg'!G399</f>
        <v>0.88178800000000024</v>
      </c>
      <c r="I399" s="2">
        <f>'Moving Avg'!H399</f>
        <v>0.93513950000000068</v>
      </c>
      <c r="J399" s="5" t="str">
        <f>OBV!F399</f>
        <v>BULLISH</v>
      </c>
      <c r="K399" s="5" t="str">
        <f>OBV!G399</f>
        <v>NEUTRAL</v>
      </c>
      <c r="L399" s="5" t="str">
        <f>OBV!H399</f>
        <v>CONFIRMED BULLISH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83.5</v>
      </c>
      <c r="Q399" s="8">
        <f t="shared" si="64"/>
        <v>21.274999999999999</v>
      </c>
      <c r="R399" s="8">
        <f t="shared" si="65"/>
        <v>25.875</v>
      </c>
      <c r="S399" s="8">
        <f t="shared" si="66"/>
        <v>41.325000000000003</v>
      </c>
      <c r="T399" s="8">
        <f t="shared" si="67"/>
        <v>27.125</v>
      </c>
      <c r="U399" s="7">
        <f t="shared" si="68"/>
        <v>29.491666666666664</v>
      </c>
      <c r="V399" s="7">
        <f t="shared" si="69"/>
        <v>28.9</v>
      </c>
    </row>
    <row r="400" spans="1:22" ht="13.5" x14ac:dyDescent="0.25">
      <c r="A400" s="3">
        <f>RSI!A400</f>
        <v>42885</v>
      </c>
      <c r="B400" s="2">
        <f>RSI!B400</f>
        <v>0.88639999999999997</v>
      </c>
      <c r="C400" s="2">
        <f>RSI!I400</f>
        <v>55.697068401090398</v>
      </c>
      <c r="D400" s="2">
        <f>MACD!E400</f>
        <v>4.0970444704583331E-3</v>
      </c>
      <c r="E400" s="2">
        <f>MACD!F400</f>
        <v>1.6692404849376998E-3</v>
      </c>
      <c r="F400" s="2">
        <f>'Moving Avg'!D400</f>
        <v>0.87934000000000001</v>
      </c>
      <c r="G400" s="2">
        <f>'Moving Avg'!F400</f>
        <v>0.87769499999999989</v>
      </c>
      <c r="H400" s="2">
        <f>'Moving Avg'!G400</f>
        <v>0.88086000000000009</v>
      </c>
      <c r="I400" s="2">
        <f>'Moving Avg'!H400</f>
        <v>0.93428000000000078</v>
      </c>
      <c r="J400" s="5" t="str">
        <f>OBV!F400</f>
        <v>BULLISH</v>
      </c>
      <c r="K400" s="5" t="str">
        <f>OBV!G400</f>
        <v>NEUTRAL</v>
      </c>
      <c r="L400" s="5" t="str">
        <f>OBV!H400</f>
        <v>CONFIRMED BULLISH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83.5</v>
      </c>
      <c r="Q400" s="8">
        <f t="shared" si="64"/>
        <v>21.274999999999999</v>
      </c>
      <c r="R400" s="8">
        <f t="shared" si="65"/>
        <v>25.875</v>
      </c>
      <c r="S400" s="8">
        <f t="shared" si="66"/>
        <v>41.325000000000003</v>
      </c>
      <c r="T400" s="8">
        <f t="shared" si="67"/>
        <v>27.125</v>
      </c>
      <c r="U400" s="7">
        <f t="shared" si="68"/>
        <v>29.491666666666664</v>
      </c>
      <c r="V400" s="7">
        <f t="shared" si="69"/>
        <v>28.9</v>
      </c>
    </row>
    <row r="401" spans="1:22" ht="13.5" x14ac:dyDescent="0.25">
      <c r="A401" s="3">
        <f>RSI!A401</f>
        <v>42886</v>
      </c>
      <c r="B401" s="2">
        <f>RSI!B401</f>
        <v>0.88639999999999997</v>
      </c>
      <c r="C401" s="2">
        <f>RSI!I401</f>
        <v>55.697068401090398</v>
      </c>
      <c r="D401" s="2">
        <f>MACD!E401</f>
        <v>2.0558792638672996E-3</v>
      </c>
      <c r="E401" s="2">
        <f>MACD!F401</f>
        <v>1.7465682407236198E-3</v>
      </c>
      <c r="F401" s="2">
        <f>'Moving Avg'!D401</f>
        <v>0.88260000000000005</v>
      </c>
      <c r="G401" s="2">
        <f>'Moving Avg'!F401</f>
        <v>0.87946500000000005</v>
      </c>
      <c r="H401" s="2">
        <f>'Moving Avg'!G401</f>
        <v>0.88004200000000021</v>
      </c>
      <c r="I401" s="2">
        <f>'Moving Avg'!H401</f>
        <v>0.93342050000000087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83.5</v>
      </c>
      <c r="Q401" s="8">
        <f t="shared" si="64"/>
        <v>21.274999999999999</v>
      </c>
      <c r="R401" s="8">
        <f t="shared" si="65"/>
        <v>25.875</v>
      </c>
      <c r="S401" s="8">
        <f t="shared" si="66"/>
        <v>41.325000000000003</v>
      </c>
      <c r="T401" s="8">
        <f t="shared" si="67"/>
        <v>27.125</v>
      </c>
      <c r="U401" s="7">
        <f t="shared" si="68"/>
        <v>29.491666666666664</v>
      </c>
      <c r="V401" s="7">
        <f t="shared" si="69"/>
        <v>28.9</v>
      </c>
    </row>
    <row r="402" spans="1:22" ht="13.5" x14ac:dyDescent="0.25">
      <c r="A402" s="3">
        <f>RSI!A402</f>
        <v>42887</v>
      </c>
      <c r="B402" s="2">
        <f>RSI!B402</f>
        <v>0.88370000000000004</v>
      </c>
      <c r="C402" s="2">
        <f>RSI!I402</f>
        <v>53.610585858905594</v>
      </c>
      <c r="D402" s="2">
        <f>MACD!E402</f>
        <v>-7.832772856142256E-4</v>
      </c>
      <c r="E402" s="2">
        <f>MACD!F402</f>
        <v>1.2405991354560509E-3</v>
      </c>
      <c r="F402" s="2">
        <f>'Moving Avg'!D402</f>
        <v>0.88531999999999988</v>
      </c>
      <c r="G402" s="2">
        <f>'Moving Avg'!F402</f>
        <v>0.87987500000000018</v>
      </c>
      <c r="H402" s="2">
        <f>'Moving Avg'!G402</f>
        <v>0.87982400000000016</v>
      </c>
      <c r="I402" s="2">
        <f>'Moving Avg'!H402</f>
        <v>0.93242500000000095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45</v>
      </c>
      <c r="O402" s="7">
        <f t="shared" si="62"/>
        <v>0</v>
      </c>
      <c r="P402" s="7">
        <f t="shared" si="63"/>
        <v>83.5</v>
      </c>
      <c r="Q402" s="8">
        <f t="shared" si="64"/>
        <v>37.024999999999999</v>
      </c>
      <c r="R402" s="8">
        <f t="shared" si="65"/>
        <v>34.875</v>
      </c>
      <c r="S402" s="8">
        <f t="shared" si="66"/>
        <v>48.075000000000003</v>
      </c>
      <c r="T402" s="8">
        <f t="shared" si="67"/>
        <v>38.375</v>
      </c>
      <c r="U402" s="7">
        <f t="shared" si="68"/>
        <v>39.991666666666667</v>
      </c>
      <c r="V402" s="7">
        <f t="shared" si="69"/>
        <v>39.587500000000006</v>
      </c>
    </row>
    <row r="403" spans="1:22" ht="13.5" x14ac:dyDescent="0.25">
      <c r="A403" s="3">
        <f>RSI!A403</f>
        <v>42888</v>
      </c>
      <c r="B403" s="2">
        <f>RSI!B403</f>
        <v>0.88370000000000004</v>
      </c>
      <c r="C403" s="2">
        <f>RSI!I403</f>
        <v>53.610585858905594</v>
      </c>
      <c r="D403" s="2">
        <f>MACD!E403</f>
        <v>-2.801040653035658E-3</v>
      </c>
      <c r="E403" s="2">
        <f>MACD!F403</f>
        <v>4.3227117775770907E-4</v>
      </c>
      <c r="F403" s="2">
        <f>'Moving Avg'!D403</f>
        <v>0.88531999999999988</v>
      </c>
      <c r="G403" s="2">
        <f>'Moving Avg'!F403</f>
        <v>0.87974000000000019</v>
      </c>
      <c r="H403" s="2">
        <f>'Moving Avg'!G403</f>
        <v>0.87949600000000006</v>
      </c>
      <c r="I403" s="2">
        <f>'Moving Avg'!H403</f>
        <v>0.93138850000000095</v>
      </c>
      <c r="J403" s="5" t="str">
        <f>OBV!F403</f>
        <v>BEARISH</v>
      </c>
      <c r="K403" s="5" t="str">
        <f>OBV!G403</f>
        <v>NEUTRAL</v>
      </c>
      <c r="L403" s="5" t="str">
        <f>OBV!H403</f>
        <v>NEUTRAL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16.5</v>
      </c>
      <c r="Q403" s="8">
        <f t="shared" si="64"/>
        <v>26.975000000000001</v>
      </c>
      <c r="R403" s="8">
        <f t="shared" si="65"/>
        <v>18.125</v>
      </c>
      <c r="S403" s="8">
        <f t="shared" si="66"/>
        <v>17.925000000000001</v>
      </c>
      <c r="T403" s="8">
        <f t="shared" si="67"/>
        <v>21.625</v>
      </c>
      <c r="U403" s="7">
        <f t="shared" si="68"/>
        <v>21.008333333333336</v>
      </c>
      <c r="V403" s="7">
        <f t="shared" si="69"/>
        <v>21.162500000000001</v>
      </c>
    </row>
    <row r="404" spans="1:22" ht="13.5" x14ac:dyDescent="0.25">
      <c r="A404" s="3">
        <f>RSI!A404</f>
        <v>42891</v>
      </c>
      <c r="B404" s="2">
        <f>RSI!B404</f>
        <v>0.87280000000000002</v>
      </c>
      <c r="C404" s="2">
        <f>RSI!I404</f>
        <v>45.610739713127685</v>
      </c>
      <c r="D404" s="2">
        <f>MACD!E404</f>
        <v>-3.2987066457103031E-3</v>
      </c>
      <c r="E404" s="2">
        <f>MACD!F404</f>
        <v>-3.1392438693589336E-4</v>
      </c>
      <c r="F404" s="2">
        <f>'Moving Avg'!D404</f>
        <v>0.88260000000000005</v>
      </c>
      <c r="G404" s="2">
        <f>'Moving Avg'!F404</f>
        <v>0.87919500000000017</v>
      </c>
      <c r="H404" s="2">
        <f>'Moving Avg'!G404</f>
        <v>0.87900599999999995</v>
      </c>
      <c r="I404" s="2">
        <f>'Moving Avg'!H404</f>
        <v>0.93029750000000111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25</v>
      </c>
      <c r="N404" s="7">
        <f t="shared" si="61"/>
        <v>45</v>
      </c>
      <c r="O404" s="7">
        <f t="shared" si="62"/>
        <v>0</v>
      </c>
      <c r="P404" s="7">
        <f t="shared" si="63"/>
        <v>16.5</v>
      </c>
      <c r="Q404" s="8">
        <f t="shared" si="64"/>
        <v>26.975000000000001</v>
      </c>
      <c r="R404" s="8">
        <f t="shared" si="65"/>
        <v>18.125</v>
      </c>
      <c r="S404" s="8">
        <f t="shared" si="66"/>
        <v>17.925000000000001</v>
      </c>
      <c r="T404" s="8">
        <f t="shared" si="67"/>
        <v>21.625</v>
      </c>
      <c r="U404" s="7">
        <f t="shared" si="68"/>
        <v>21.008333333333336</v>
      </c>
      <c r="V404" s="7">
        <f t="shared" si="69"/>
        <v>21.162500000000001</v>
      </c>
    </row>
    <row r="405" spans="1:22" ht="13.5" x14ac:dyDescent="0.25">
      <c r="A405" s="3">
        <f>RSI!A405</f>
        <v>42892</v>
      </c>
      <c r="B405" s="2">
        <f>RSI!B405</f>
        <v>0.87280000000000002</v>
      </c>
      <c r="C405" s="2">
        <f>RSI!I405</f>
        <v>45.610739713127685</v>
      </c>
      <c r="D405" s="2">
        <f>MACD!E405</f>
        <v>-3.6817930314728686E-3</v>
      </c>
      <c r="E405" s="2">
        <f>MACD!F405</f>
        <v>-9.8749811584328837E-4</v>
      </c>
      <c r="F405" s="2">
        <f>'Moving Avg'!D405</f>
        <v>0.87988</v>
      </c>
      <c r="G405" s="2">
        <f>'Moving Avg'!F405</f>
        <v>0.87851500000000016</v>
      </c>
      <c r="H405" s="2">
        <f>'Moving Avg'!G405</f>
        <v>0.87878799999999979</v>
      </c>
      <c r="I405" s="2">
        <f>'Moving Avg'!H405</f>
        <v>0.92945200000000128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  <c r="M405" s="7">
        <f t="shared" si="60"/>
        <v>25</v>
      </c>
      <c r="N405" s="7">
        <f t="shared" si="61"/>
        <v>45</v>
      </c>
      <c r="O405" s="7">
        <f t="shared" si="62"/>
        <v>0</v>
      </c>
      <c r="P405" s="7">
        <f t="shared" si="63"/>
        <v>16.5</v>
      </c>
      <c r="Q405" s="8">
        <f t="shared" si="64"/>
        <v>26.975000000000001</v>
      </c>
      <c r="R405" s="8">
        <f t="shared" si="65"/>
        <v>18.125</v>
      </c>
      <c r="S405" s="8">
        <f t="shared" si="66"/>
        <v>17.925000000000001</v>
      </c>
      <c r="T405" s="8">
        <f t="shared" si="67"/>
        <v>21.625</v>
      </c>
      <c r="U405" s="7">
        <f t="shared" si="68"/>
        <v>21.008333333333336</v>
      </c>
      <c r="V405" s="7">
        <f t="shared" si="69"/>
        <v>21.162500000000001</v>
      </c>
    </row>
    <row r="406" spans="1:22" ht="13.5" x14ac:dyDescent="0.25">
      <c r="A406" s="3">
        <f>RSI!A406</f>
        <v>42893</v>
      </c>
      <c r="B406" s="2">
        <f>RSI!B406</f>
        <v>0.87280000000000002</v>
      </c>
      <c r="C406" s="2">
        <f>RSI!I406</f>
        <v>45.610739713127685</v>
      </c>
      <c r="D406" s="2">
        <f>MACD!E406</f>
        <v>-3.9707434131219799E-3</v>
      </c>
      <c r="E406" s="2">
        <f>MACD!F406</f>
        <v>-1.5841471752990268E-3</v>
      </c>
      <c r="F406" s="2">
        <f>'Moving Avg'!D406</f>
        <v>0.87715999999999994</v>
      </c>
      <c r="G406" s="2">
        <f>'Moving Avg'!F406</f>
        <v>0.87783500000000014</v>
      </c>
      <c r="H406" s="2">
        <f>'Moving Avg'!G406</f>
        <v>0.87878799999999968</v>
      </c>
      <c r="I406" s="2">
        <f>'Moving Avg'!H406</f>
        <v>0.92866100000000118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  <c r="M406" s="7">
        <f t="shared" si="60"/>
        <v>25</v>
      </c>
      <c r="N406" s="7">
        <f t="shared" si="61"/>
        <v>45</v>
      </c>
      <c r="O406" s="7">
        <f t="shared" si="62"/>
        <v>0</v>
      </c>
      <c r="P406" s="7">
        <f t="shared" si="63"/>
        <v>16.5</v>
      </c>
      <c r="Q406" s="8">
        <f t="shared" si="64"/>
        <v>26.975000000000001</v>
      </c>
      <c r="R406" s="8">
        <f t="shared" si="65"/>
        <v>18.125</v>
      </c>
      <c r="S406" s="8">
        <f t="shared" si="66"/>
        <v>17.925000000000001</v>
      </c>
      <c r="T406" s="8">
        <f t="shared" si="67"/>
        <v>21.625</v>
      </c>
      <c r="U406" s="7">
        <f t="shared" si="68"/>
        <v>21.008333333333336</v>
      </c>
      <c r="V406" s="7">
        <f t="shared" si="69"/>
        <v>21.162500000000001</v>
      </c>
    </row>
    <row r="407" spans="1:22" ht="13.5" x14ac:dyDescent="0.25">
      <c r="A407" s="3">
        <f>RSI!A407</f>
        <v>42894</v>
      </c>
      <c r="B407" s="2">
        <f>RSI!B407</f>
        <v>0.87009999999999998</v>
      </c>
      <c r="C407" s="2">
        <f>RSI!I407</f>
        <v>43.597994023483444</v>
      </c>
      <c r="D407" s="2">
        <f>MACD!E407</f>
        <v>-3.9826476333527649E-3</v>
      </c>
      <c r="E407" s="2">
        <f>MACD!F407</f>
        <v>-2.0638472669097744E-3</v>
      </c>
      <c r="F407" s="2">
        <f>'Moving Avg'!D407</f>
        <v>0.87443999999999988</v>
      </c>
      <c r="G407" s="2">
        <f>'Moving Avg'!F407</f>
        <v>0.87701999999999991</v>
      </c>
      <c r="H407" s="2">
        <f>'Moving Avg'!G407</f>
        <v>0.87846199999999985</v>
      </c>
      <c r="I407" s="2">
        <f>'Moving Avg'!H407</f>
        <v>0.92785650000000119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  <c r="M407" s="7">
        <f t="shared" si="60"/>
        <v>25</v>
      </c>
      <c r="N407" s="7">
        <f t="shared" si="61"/>
        <v>45</v>
      </c>
      <c r="O407" s="7">
        <f t="shared" si="62"/>
        <v>0</v>
      </c>
      <c r="P407" s="7">
        <f t="shared" si="63"/>
        <v>16.5</v>
      </c>
      <c r="Q407" s="8">
        <f t="shared" si="64"/>
        <v>26.975000000000001</v>
      </c>
      <c r="R407" s="8">
        <f t="shared" si="65"/>
        <v>18.125</v>
      </c>
      <c r="S407" s="8">
        <f t="shared" si="66"/>
        <v>17.925000000000001</v>
      </c>
      <c r="T407" s="8">
        <f t="shared" si="67"/>
        <v>21.625</v>
      </c>
      <c r="U407" s="7">
        <f t="shared" si="68"/>
        <v>21.008333333333336</v>
      </c>
      <c r="V407" s="7">
        <f t="shared" si="69"/>
        <v>21.162500000000001</v>
      </c>
    </row>
    <row r="408" spans="1:22" ht="13.5" x14ac:dyDescent="0.25">
      <c r="A408" s="3">
        <f>RSI!A408</f>
        <v>42895</v>
      </c>
      <c r="B408" s="2">
        <f>RSI!B408</f>
        <v>0.87009999999999998</v>
      </c>
      <c r="C408" s="2">
        <f>RSI!I408</f>
        <v>43.597994023483444</v>
      </c>
      <c r="D408" s="2">
        <f>MACD!E408</f>
        <v>-1.8542803115010331E-3</v>
      </c>
      <c r="E408" s="2">
        <f>MACD!F408</f>
        <v>-2.0219338758280265E-3</v>
      </c>
      <c r="F408" s="2">
        <f>'Moving Avg'!D408</f>
        <v>0.87172000000000005</v>
      </c>
      <c r="G408" s="2">
        <f>'Moving Avg'!F408</f>
        <v>0.8763399999999999</v>
      </c>
      <c r="H408" s="2">
        <f>'Moving Avg'!G408</f>
        <v>0.87813599999999981</v>
      </c>
      <c r="I408" s="2">
        <f>'Moving Avg'!H408</f>
        <v>0.92714750000000123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16.5</v>
      </c>
      <c r="Q408" s="8">
        <f t="shared" si="64"/>
        <v>11.225</v>
      </c>
      <c r="R408" s="8">
        <f t="shared" si="65"/>
        <v>9.125</v>
      </c>
      <c r="S408" s="8">
        <f t="shared" si="66"/>
        <v>11.175000000000001</v>
      </c>
      <c r="T408" s="8">
        <f t="shared" si="67"/>
        <v>10.375</v>
      </c>
      <c r="U408" s="7">
        <f t="shared" si="68"/>
        <v>10.508333333333335</v>
      </c>
      <c r="V408" s="7">
        <f t="shared" si="69"/>
        <v>10.475000000000001</v>
      </c>
    </row>
    <row r="409" spans="1:22" ht="13.5" x14ac:dyDescent="0.25">
      <c r="A409" s="3">
        <f>RSI!A409</f>
        <v>42898</v>
      </c>
      <c r="B409" s="2">
        <f>RSI!B409</f>
        <v>0.85919999999999996</v>
      </c>
      <c r="C409" s="2">
        <f>RSI!I409</f>
        <v>36.132594747580171</v>
      </c>
      <c r="D409" s="2">
        <f>MACD!E409</f>
        <v>1.2121531208501013E-3</v>
      </c>
      <c r="E409" s="2">
        <f>MACD!F409</f>
        <v>-1.3751164764924011E-3</v>
      </c>
      <c r="F409" s="2">
        <f>'Moving Avg'!D409</f>
        <v>0.86899999999999999</v>
      </c>
      <c r="G409" s="2">
        <f>'Moving Avg'!F409</f>
        <v>0.87498000000000009</v>
      </c>
      <c r="H409" s="2">
        <f>'Moving Avg'!G409</f>
        <v>0.87759199999999982</v>
      </c>
      <c r="I409" s="2">
        <f>'Moving Avg'!H409</f>
        <v>0.92632950000000103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16.5</v>
      </c>
      <c r="Q409" s="8">
        <f t="shared" si="64"/>
        <v>11.225</v>
      </c>
      <c r="R409" s="8">
        <f t="shared" si="65"/>
        <v>9.125</v>
      </c>
      <c r="S409" s="8">
        <f t="shared" si="66"/>
        <v>11.175000000000001</v>
      </c>
      <c r="T409" s="8">
        <f t="shared" si="67"/>
        <v>10.375</v>
      </c>
      <c r="U409" s="7">
        <f t="shared" si="68"/>
        <v>10.508333333333335</v>
      </c>
      <c r="V409" s="7">
        <f t="shared" si="69"/>
        <v>10.475000000000001</v>
      </c>
    </row>
    <row r="410" spans="1:22" ht="13.5" x14ac:dyDescent="0.25">
      <c r="A410" s="3">
        <f>RSI!A410</f>
        <v>42899</v>
      </c>
      <c r="B410" s="2">
        <f>RSI!B410</f>
        <v>0.86729999999999996</v>
      </c>
      <c r="C410" s="2">
        <f>RSI!I410</f>
        <v>43.829841147448427</v>
      </c>
      <c r="D410" s="2">
        <f>MACD!E410</f>
        <v>3.3107872559302587E-3</v>
      </c>
      <c r="E410" s="2">
        <f>MACD!F410</f>
        <v>-4.3793573000786912E-4</v>
      </c>
      <c r="F410" s="2">
        <f>'Moving Avg'!D410</f>
        <v>0.8679</v>
      </c>
      <c r="G410" s="2">
        <f>'Moving Avg'!F410</f>
        <v>0.87402499999999994</v>
      </c>
      <c r="H410" s="2">
        <f>'Moving Avg'!G410</f>
        <v>0.87699199999999977</v>
      </c>
      <c r="I410" s="2">
        <f>'Moving Avg'!H410</f>
        <v>0.92548400000000119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0</v>
      </c>
      <c r="O410" s="7">
        <f t="shared" si="62"/>
        <v>0</v>
      </c>
      <c r="P410" s="7">
        <f t="shared" si="63"/>
        <v>16.5</v>
      </c>
      <c r="Q410" s="8">
        <f t="shared" si="64"/>
        <v>11.225</v>
      </c>
      <c r="R410" s="8">
        <f t="shared" si="65"/>
        <v>9.125</v>
      </c>
      <c r="S410" s="8">
        <f t="shared" si="66"/>
        <v>11.175000000000001</v>
      </c>
      <c r="T410" s="8">
        <f t="shared" si="67"/>
        <v>10.375</v>
      </c>
      <c r="U410" s="7">
        <f t="shared" si="68"/>
        <v>10.508333333333335</v>
      </c>
      <c r="V410" s="7">
        <f t="shared" si="69"/>
        <v>10.475000000000001</v>
      </c>
    </row>
    <row r="411" spans="1:22" ht="13.5" x14ac:dyDescent="0.25">
      <c r="A411" s="3">
        <f>RSI!A411</f>
        <v>42900</v>
      </c>
      <c r="B411" s="2">
        <f>RSI!B411</f>
        <v>0.8619</v>
      </c>
      <c r="C411" s="2">
        <f>RSI!I411</f>
        <v>40.339409943954777</v>
      </c>
      <c r="D411" s="2">
        <f>MACD!E411</f>
        <v>5.5349503275066159E-3</v>
      </c>
      <c r="E411" s="2">
        <f>MACD!F411</f>
        <v>7.5664148149502805E-4</v>
      </c>
      <c r="F411" s="2">
        <f>'Moving Avg'!D411</f>
        <v>0.86572000000000016</v>
      </c>
      <c r="G411" s="2">
        <f>'Moving Avg'!F411</f>
        <v>0.87347999999999981</v>
      </c>
      <c r="H411" s="2">
        <f>'Moving Avg'!G411</f>
        <v>0.87628399999999973</v>
      </c>
      <c r="I411" s="2">
        <f>'Moving Avg'!H411</f>
        <v>0.92461150000000114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0</v>
      </c>
      <c r="O411" s="7">
        <f t="shared" si="62"/>
        <v>0</v>
      </c>
      <c r="P411" s="7">
        <f t="shared" si="63"/>
        <v>16.5</v>
      </c>
      <c r="Q411" s="8">
        <f t="shared" si="64"/>
        <v>11.225</v>
      </c>
      <c r="R411" s="8">
        <f t="shared" si="65"/>
        <v>9.125</v>
      </c>
      <c r="S411" s="8">
        <f t="shared" si="66"/>
        <v>11.175000000000001</v>
      </c>
      <c r="T411" s="8">
        <f t="shared" si="67"/>
        <v>10.375</v>
      </c>
      <c r="U411" s="7">
        <f t="shared" si="68"/>
        <v>10.508333333333335</v>
      </c>
      <c r="V411" s="7">
        <f t="shared" si="69"/>
        <v>10.475000000000001</v>
      </c>
    </row>
    <row r="412" spans="1:22" ht="13.5" x14ac:dyDescent="0.25">
      <c r="A412" s="3">
        <f>RSI!A412</f>
        <v>42901</v>
      </c>
      <c r="B412" s="2">
        <f>RSI!B412</f>
        <v>0.8619</v>
      </c>
      <c r="C412" s="2">
        <f>RSI!I412</f>
        <v>40.339409943954777</v>
      </c>
      <c r="D412" s="2">
        <f>MACD!E412</f>
        <v>7.0782695393968309E-3</v>
      </c>
      <c r="E412" s="2">
        <f>MACD!F412</f>
        <v>2.0209670930753888E-3</v>
      </c>
      <c r="F412" s="2">
        <f>'Moving Avg'!D412</f>
        <v>0.86407999999999985</v>
      </c>
      <c r="G412" s="2">
        <f>'Moving Avg'!F412</f>
        <v>0.87334499999999993</v>
      </c>
      <c r="H412" s="2">
        <f>'Moving Avg'!G412</f>
        <v>0.87562999999999969</v>
      </c>
      <c r="I412" s="2">
        <f>'Moving Avg'!H412</f>
        <v>0.9237390000000012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0.86460000000000004</v>
      </c>
      <c r="C413" s="2">
        <f>RSI!I413</f>
        <v>42.972889341154641</v>
      </c>
      <c r="D413" s="2">
        <f>MACD!E413</f>
        <v>8.2551917761839455E-3</v>
      </c>
      <c r="E413" s="2">
        <f>MACD!F413</f>
        <v>3.2678120296971004E-3</v>
      </c>
      <c r="F413" s="2">
        <f>'Moving Avg'!D413</f>
        <v>0.86297999999999997</v>
      </c>
      <c r="G413" s="2">
        <f>'Moving Avg'!F413</f>
        <v>0.87320999999999993</v>
      </c>
      <c r="H413" s="2">
        <f>'Moving Avg'!G413</f>
        <v>0.87519399999999981</v>
      </c>
      <c r="I413" s="2">
        <f>'Moving Avg'!H413</f>
        <v>0.92273000000000105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16.5</v>
      </c>
      <c r="Q413" s="8">
        <f t="shared" si="64"/>
        <v>11.225</v>
      </c>
      <c r="R413" s="8">
        <f t="shared" si="65"/>
        <v>9.125</v>
      </c>
      <c r="S413" s="8">
        <f t="shared" si="66"/>
        <v>11.175000000000001</v>
      </c>
      <c r="T413" s="8">
        <f t="shared" si="67"/>
        <v>10.375</v>
      </c>
      <c r="U413" s="7">
        <f t="shared" si="68"/>
        <v>10.508333333333335</v>
      </c>
      <c r="V413" s="7">
        <f t="shared" si="69"/>
        <v>10.475000000000001</v>
      </c>
    </row>
    <row r="414" spans="1:22" ht="13.5" x14ac:dyDescent="0.25">
      <c r="A414" s="3">
        <f>RSI!A414</f>
        <v>42905</v>
      </c>
      <c r="B414" s="2">
        <f>RSI!B414</f>
        <v>0.86460000000000004</v>
      </c>
      <c r="C414" s="2">
        <f>RSI!I414</f>
        <v>42.972889341154641</v>
      </c>
      <c r="D414" s="2">
        <f>MACD!E414</f>
        <v>7.6239463289237142E-3</v>
      </c>
      <c r="E414" s="2">
        <f>MACD!F414</f>
        <v>4.1390388895424235E-3</v>
      </c>
      <c r="F414" s="2">
        <f>'Moving Avg'!D414</f>
        <v>0.86406000000000005</v>
      </c>
      <c r="G414" s="2">
        <f>'Moving Avg'!F414</f>
        <v>0.87293500000000002</v>
      </c>
      <c r="H414" s="2">
        <f>'Moving Avg'!G414</f>
        <v>0.8752479999999998</v>
      </c>
      <c r="I414" s="2">
        <f>'Moving Avg'!H414</f>
        <v>0.92172100000000112</v>
      </c>
      <c r="J414" s="5" t="str">
        <f>OBV!F414</f>
        <v>BEARISH</v>
      </c>
      <c r="K414" s="5" t="str">
        <f>OBV!G414</f>
        <v>NEUTRAL</v>
      </c>
      <c r="L414" s="5" t="str">
        <f>OBV!H414</f>
        <v>BEARISH DIVERGENCE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16.5</v>
      </c>
      <c r="Q414" s="8">
        <f t="shared" si="64"/>
        <v>11.225</v>
      </c>
      <c r="R414" s="8">
        <f t="shared" si="65"/>
        <v>9.125</v>
      </c>
      <c r="S414" s="8">
        <f t="shared" si="66"/>
        <v>11.175000000000001</v>
      </c>
      <c r="T414" s="8">
        <f t="shared" si="67"/>
        <v>10.375</v>
      </c>
      <c r="U414" s="7">
        <f t="shared" si="68"/>
        <v>10.508333333333335</v>
      </c>
      <c r="V414" s="7">
        <f t="shared" si="69"/>
        <v>10.475000000000001</v>
      </c>
    </row>
    <row r="415" spans="1:22" ht="13.5" x14ac:dyDescent="0.25">
      <c r="A415" s="3">
        <f>RSI!A415</f>
        <v>42906</v>
      </c>
      <c r="B415" s="2">
        <f>RSI!B415</f>
        <v>0.8619</v>
      </c>
      <c r="C415" s="2">
        <f>RSI!I415</f>
        <v>40.880108332917544</v>
      </c>
      <c r="D415" s="2">
        <f>MACD!E415</f>
        <v>7.3359455217663072E-3</v>
      </c>
      <c r="E415" s="2">
        <f>MACD!F415</f>
        <v>4.7784202159872006E-3</v>
      </c>
      <c r="F415" s="2">
        <f>'Moving Avg'!D415</f>
        <v>0.86298000000000008</v>
      </c>
      <c r="G415" s="2">
        <f>'Moving Avg'!F415</f>
        <v>0.87252500000000011</v>
      </c>
      <c r="H415" s="2">
        <f>'Moving Avg'!G415</f>
        <v>0.87508399999999975</v>
      </c>
      <c r="I415" s="2">
        <f>'Moving Avg'!H415</f>
        <v>0.9206985000000012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16.5</v>
      </c>
      <c r="Q415" s="8">
        <f t="shared" si="64"/>
        <v>11.225</v>
      </c>
      <c r="R415" s="8">
        <f t="shared" si="65"/>
        <v>9.125</v>
      </c>
      <c r="S415" s="8">
        <f t="shared" si="66"/>
        <v>11.175000000000001</v>
      </c>
      <c r="T415" s="8">
        <f t="shared" si="67"/>
        <v>10.375</v>
      </c>
      <c r="U415" s="7">
        <f t="shared" si="68"/>
        <v>10.508333333333335</v>
      </c>
      <c r="V415" s="7">
        <f t="shared" si="69"/>
        <v>10.475000000000001</v>
      </c>
    </row>
    <row r="416" spans="1:22" ht="13.5" x14ac:dyDescent="0.25">
      <c r="A416" s="3">
        <f>RSI!A416</f>
        <v>42907</v>
      </c>
      <c r="B416" s="2">
        <f>RSI!B416</f>
        <v>0.85919999999999996</v>
      </c>
      <c r="C416" s="2">
        <f>RSI!I416</f>
        <v>38.842944050558565</v>
      </c>
      <c r="D416" s="2">
        <f>MACD!E416</f>
        <v>7.3509198691870115E-3</v>
      </c>
      <c r="E416" s="2">
        <f>MACD!F416</f>
        <v>5.2929201466271631E-3</v>
      </c>
      <c r="F416" s="2">
        <f>'Moving Avg'!D416</f>
        <v>0.86243999999999998</v>
      </c>
      <c r="G416" s="2">
        <f>'Moving Avg'!F416</f>
        <v>0.87198000000000009</v>
      </c>
      <c r="H416" s="2">
        <f>'Moving Avg'!G416</f>
        <v>0.87481199999999992</v>
      </c>
      <c r="I416" s="2">
        <f>'Moving Avg'!H416</f>
        <v>0.91966250000000105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16.5</v>
      </c>
      <c r="Q416" s="8">
        <f t="shared" si="64"/>
        <v>11.225</v>
      </c>
      <c r="R416" s="8">
        <f t="shared" si="65"/>
        <v>9.125</v>
      </c>
      <c r="S416" s="8">
        <f t="shared" si="66"/>
        <v>11.175000000000001</v>
      </c>
      <c r="T416" s="8">
        <f t="shared" si="67"/>
        <v>10.375</v>
      </c>
      <c r="U416" s="7">
        <f t="shared" si="68"/>
        <v>10.508333333333335</v>
      </c>
      <c r="V416" s="7">
        <f t="shared" si="69"/>
        <v>10.475000000000001</v>
      </c>
    </row>
    <row r="417" spans="1:22" ht="13.5" x14ac:dyDescent="0.25">
      <c r="A417" s="3">
        <f>RSI!A417</f>
        <v>42908</v>
      </c>
      <c r="B417" s="2">
        <f>RSI!B417</f>
        <v>0.8619</v>
      </c>
      <c r="C417" s="2">
        <f>RSI!I417</f>
        <v>41.957831290396236</v>
      </c>
      <c r="D417" s="2">
        <f>MACD!E417</f>
        <v>6.8184818807651704E-3</v>
      </c>
      <c r="E417" s="2">
        <f>MACD!F417</f>
        <v>5.5980324934547651E-3</v>
      </c>
      <c r="F417" s="2">
        <f>'Moving Avg'!D417</f>
        <v>0.86243999999999998</v>
      </c>
      <c r="G417" s="2">
        <f>'Moving Avg'!F417</f>
        <v>0.87156999999999996</v>
      </c>
      <c r="H417" s="2">
        <f>'Moving Avg'!G417</f>
        <v>0.87459399999999987</v>
      </c>
      <c r="I417" s="2">
        <f>'Moving Avg'!H417</f>
        <v>0.9186400000000009</v>
      </c>
      <c r="J417" s="5" t="str">
        <f>OBV!F417</f>
        <v>BULLISH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49.5</v>
      </c>
      <c r="Q417" s="8">
        <f t="shared" si="64"/>
        <v>16.175000000000001</v>
      </c>
      <c r="R417" s="8">
        <f t="shared" si="65"/>
        <v>17.375</v>
      </c>
      <c r="S417" s="8">
        <f t="shared" si="66"/>
        <v>26.025000000000002</v>
      </c>
      <c r="T417" s="8">
        <f t="shared" si="67"/>
        <v>18.625</v>
      </c>
      <c r="U417" s="7">
        <f t="shared" si="68"/>
        <v>19.858333333333334</v>
      </c>
      <c r="V417" s="7">
        <f t="shared" si="69"/>
        <v>19.55</v>
      </c>
    </row>
    <row r="418" spans="1:22" ht="13.5" x14ac:dyDescent="0.25">
      <c r="A418" s="3">
        <f>RSI!A418</f>
        <v>42909</v>
      </c>
      <c r="B418" s="2">
        <f>RSI!B418</f>
        <v>0.8619</v>
      </c>
      <c r="C418" s="2">
        <f>RSI!I418</f>
        <v>41.957831290396243</v>
      </c>
      <c r="D418" s="2">
        <f>MACD!E418</f>
        <v>6.4170734068645929E-3</v>
      </c>
      <c r="E418" s="2">
        <f>MACD!F418</f>
        <v>5.7618406761367306E-3</v>
      </c>
      <c r="F418" s="2">
        <f>'Moving Avg'!D418</f>
        <v>0.8619</v>
      </c>
      <c r="G418" s="2">
        <f>'Moving Avg'!F418</f>
        <v>0.87047999999999992</v>
      </c>
      <c r="H418" s="2">
        <f>'Moving Avg'!G418</f>
        <v>0.87437600000000004</v>
      </c>
      <c r="I418" s="2">
        <f>'Moving Avg'!H418</f>
        <v>0.91761750000000086</v>
      </c>
      <c r="J418" s="5" t="str">
        <f>OBV!F418</f>
        <v>BULLISH</v>
      </c>
      <c r="K418" s="5" t="str">
        <f>OBV!G418</f>
        <v>NEUTRAL</v>
      </c>
      <c r="L418" s="5" t="str">
        <f>OBV!H418</f>
        <v>BULLISH DIVERGENCE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66.5</v>
      </c>
      <c r="Q418" s="8">
        <f t="shared" si="64"/>
        <v>18.725000000000001</v>
      </c>
      <c r="R418" s="8">
        <f t="shared" si="65"/>
        <v>21.625</v>
      </c>
      <c r="S418" s="8">
        <f t="shared" si="66"/>
        <v>33.674999999999997</v>
      </c>
      <c r="T418" s="8">
        <f t="shared" si="67"/>
        <v>22.875</v>
      </c>
      <c r="U418" s="7">
        <f t="shared" si="68"/>
        <v>24.675000000000001</v>
      </c>
      <c r="V418" s="7">
        <f t="shared" si="69"/>
        <v>24.225000000000001</v>
      </c>
    </row>
    <row r="419" spans="1:22" ht="13.5" x14ac:dyDescent="0.25">
      <c r="A419" s="3">
        <f>RSI!A419</f>
        <v>42914</v>
      </c>
      <c r="B419" s="2">
        <f>RSI!B419</f>
        <v>0.86460000000000004</v>
      </c>
      <c r="C419" s="2">
        <f>RSI!I419</f>
        <v>45.195140582228817</v>
      </c>
      <c r="D419" s="2">
        <f>MACD!E419</f>
        <v>4.2459747631320433E-3</v>
      </c>
      <c r="E419" s="2">
        <f>MACD!F419</f>
        <v>5.4586674935357933E-3</v>
      </c>
      <c r="F419" s="2">
        <f>'Moving Avg'!D419</f>
        <v>0.8619</v>
      </c>
      <c r="G419" s="2">
        <f>'Moving Avg'!F419</f>
        <v>0.86938999999999989</v>
      </c>
      <c r="H419" s="2">
        <f>'Moving Avg'!G419</f>
        <v>0.8742120000000001</v>
      </c>
      <c r="I419" s="2">
        <f>'Moving Avg'!H419</f>
        <v>0.91670400000000085</v>
      </c>
      <c r="J419" s="5" t="str">
        <f>OBV!F419</f>
        <v>BULLISH</v>
      </c>
      <c r="K419" s="5" t="str">
        <f>OBV!G419</f>
        <v>NEUTRAL</v>
      </c>
      <c r="L419" s="5" t="str">
        <f>OBV!H419</f>
        <v>NEUTRAL</v>
      </c>
      <c r="M419" s="7">
        <f t="shared" si="60"/>
        <v>25</v>
      </c>
      <c r="N419" s="7">
        <f t="shared" si="61"/>
        <v>45</v>
      </c>
      <c r="O419" s="7">
        <f t="shared" si="62"/>
        <v>0</v>
      </c>
      <c r="P419" s="7">
        <f t="shared" si="63"/>
        <v>49.5</v>
      </c>
      <c r="Q419" s="8">
        <f t="shared" si="64"/>
        <v>31.925000000000001</v>
      </c>
      <c r="R419" s="8">
        <f t="shared" si="65"/>
        <v>26.375</v>
      </c>
      <c r="S419" s="8">
        <f t="shared" si="66"/>
        <v>32.775000000000006</v>
      </c>
      <c r="T419" s="8">
        <f t="shared" si="67"/>
        <v>29.875</v>
      </c>
      <c r="U419" s="7">
        <f t="shared" si="68"/>
        <v>30.358333333333334</v>
      </c>
      <c r="V419" s="7">
        <f t="shared" si="69"/>
        <v>30.237500000000001</v>
      </c>
    </row>
    <row r="420" spans="1:22" ht="13.5" x14ac:dyDescent="0.25">
      <c r="A420" s="3">
        <f>RSI!A420</f>
        <v>42915</v>
      </c>
      <c r="B420" s="2">
        <f>RSI!B420</f>
        <v>0.86460000000000004</v>
      </c>
      <c r="C420" s="2">
        <f>RSI!I420</f>
        <v>45.195140582228817</v>
      </c>
      <c r="D420" s="2">
        <f>MACD!E420</f>
        <v>3.6811997600580959E-3</v>
      </c>
      <c r="E420" s="2">
        <f>MACD!F420</f>
        <v>5.1031739468402545E-3</v>
      </c>
      <c r="F420" s="2">
        <f>'Moving Avg'!D420</f>
        <v>0.86243999999999998</v>
      </c>
      <c r="G420" s="2">
        <f>'Moving Avg'!F420</f>
        <v>0.86829999999999996</v>
      </c>
      <c r="H420" s="2">
        <f>'Moving Avg'!G420</f>
        <v>0.87388400000000022</v>
      </c>
      <c r="I420" s="2">
        <f>'Moving Avg'!H420</f>
        <v>0.9158450000000008</v>
      </c>
      <c r="J420" s="5" t="str">
        <f>OBV!F420</f>
        <v>BULLISH</v>
      </c>
      <c r="K420" s="5" t="str">
        <f>OBV!G420</f>
        <v>NEUTRAL</v>
      </c>
      <c r="L420" s="5" t="str">
        <f>OBV!H420</f>
        <v>CONFIRMED BULLISH</v>
      </c>
      <c r="M420" s="7">
        <f t="shared" si="60"/>
        <v>25</v>
      </c>
      <c r="N420" s="7">
        <f t="shared" si="61"/>
        <v>45</v>
      </c>
      <c r="O420" s="7">
        <f t="shared" si="62"/>
        <v>0</v>
      </c>
      <c r="P420" s="7">
        <f t="shared" si="63"/>
        <v>83.5</v>
      </c>
      <c r="Q420" s="8">
        <f t="shared" si="64"/>
        <v>37.024999999999999</v>
      </c>
      <c r="R420" s="8">
        <f t="shared" si="65"/>
        <v>34.875</v>
      </c>
      <c r="S420" s="8">
        <f t="shared" si="66"/>
        <v>48.075000000000003</v>
      </c>
      <c r="T420" s="8">
        <f t="shared" si="67"/>
        <v>38.375</v>
      </c>
      <c r="U420" s="7">
        <f t="shared" si="68"/>
        <v>39.991666666666667</v>
      </c>
      <c r="V420" s="7">
        <f t="shared" si="69"/>
        <v>39.587500000000006</v>
      </c>
    </row>
    <row r="421" spans="1:22" ht="13.5" x14ac:dyDescent="0.25">
      <c r="A421" s="3">
        <f>RSI!A421</f>
        <v>42916</v>
      </c>
      <c r="B421" s="2">
        <f>RSI!B421</f>
        <v>0.86460000000000004</v>
      </c>
      <c r="C421" s="2">
        <f>RSI!I421</f>
        <v>45.195140582228817</v>
      </c>
      <c r="D421" s="2">
        <f>MACD!E421</f>
        <v>2.3967612276205585E-3</v>
      </c>
      <c r="E421" s="2">
        <f>MACD!F421</f>
        <v>4.5618914029963162E-3</v>
      </c>
      <c r="F421" s="2">
        <f>'Moving Avg'!D421</f>
        <v>0.86352000000000007</v>
      </c>
      <c r="G421" s="2">
        <f>'Moving Avg'!F421</f>
        <v>0.86720999999999981</v>
      </c>
      <c r="H421" s="2">
        <f>'Moving Avg'!G421</f>
        <v>0.87328400000000028</v>
      </c>
      <c r="I421" s="2">
        <f>'Moving Avg'!H421</f>
        <v>0.91493150000000056</v>
      </c>
      <c r="J421" s="5" t="str">
        <f>OBV!F421</f>
        <v>BULLISH</v>
      </c>
      <c r="K421" s="5" t="str">
        <f>OBV!G421</f>
        <v>NEUTRAL</v>
      </c>
      <c r="L421" s="5" t="str">
        <f>OBV!H421</f>
        <v>CONFIRMED BULLISH</v>
      </c>
      <c r="M421" s="7">
        <f t="shared" si="60"/>
        <v>25</v>
      </c>
      <c r="N421" s="7">
        <f t="shared" si="61"/>
        <v>45</v>
      </c>
      <c r="O421" s="7">
        <f t="shared" si="62"/>
        <v>0</v>
      </c>
      <c r="P421" s="7">
        <f t="shared" si="63"/>
        <v>83.5</v>
      </c>
      <c r="Q421" s="8">
        <f t="shared" si="64"/>
        <v>37.024999999999999</v>
      </c>
      <c r="R421" s="8">
        <f t="shared" si="65"/>
        <v>34.875</v>
      </c>
      <c r="S421" s="8">
        <f t="shared" si="66"/>
        <v>48.075000000000003</v>
      </c>
      <c r="T421" s="8">
        <f t="shared" si="67"/>
        <v>38.375</v>
      </c>
      <c r="U421" s="7">
        <f t="shared" si="68"/>
        <v>39.991666666666667</v>
      </c>
      <c r="V421" s="7">
        <f t="shared" si="69"/>
        <v>39.587500000000006</v>
      </c>
    </row>
    <row r="422" spans="1:22" ht="13.5" x14ac:dyDescent="0.25">
      <c r="A422" s="3">
        <f>RSI!A422</f>
        <v>42919</v>
      </c>
      <c r="B422" s="2">
        <f>RSI!B422</f>
        <v>0.86460000000000004</v>
      </c>
      <c r="C422" s="2">
        <f>RSI!I422</f>
        <v>45.195140582228817</v>
      </c>
      <c r="D422" s="2">
        <f>MACD!E422</f>
        <v>1.3323519930599215E-3</v>
      </c>
      <c r="E422" s="2">
        <f>MACD!F422</f>
        <v>3.9159835210090376E-3</v>
      </c>
      <c r="F422" s="2">
        <f>'Moving Avg'!D422</f>
        <v>0.86406000000000005</v>
      </c>
      <c r="G422" s="2">
        <f>'Moving Avg'!F422</f>
        <v>0.866255</v>
      </c>
      <c r="H422" s="2">
        <f>'Moving Avg'!G422</f>
        <v>0.8729560000000004</v>
      </c>
      <c r="I422" s="2">
        <f>'Moving Avg'!H422</f>
        <v>0.91401800000000033</v>
      </c>
      <c r="J422" s="5" t="str">
        <f>OBV!F422</f>
        <v>BULLISH</v>
      </c>
      <c r="K422" s="5" t="str">
        <f>OBV!G422</f>
        <v>NEUTRAL</v>
      </c>
      <c r="L422" s="5" t="str">
        <f>OBV!H422</f>
        <v>CONFIRMED BULLISH</v>
      </c>
      <c r="M422" s="7">
        <f t="shared" si="60"/>
        <v>25</v>
      </c>
      <c r="N422" s="7">
        <f t="shared" si="61"/>
        <v>45</v>
      </c>
      <c r="O422" s="7">
        <f t="shared" si="62"/>
        <v>0</v>
      </c>
      <c r="P422" s="7">
        <f t="shared" si="63"/>
        <v>83.5</v>
      </c>
      <c r="Q422" s="8">
        <f t="shared" si="64"/>
        <v>37.024999999999999</v>
      </c>
      <c r="R422" s="8">
        <f t="shared" si="65"/>
        <v>34.875</v>
      </c>
      <c r="S422" s="8">
        <f t="shared" si="66"/>
        <v>48.075000000000003</v>
      </c>
      <c r="T422" s="8">
        <f t="shared" si="67"/>
        <v>38.375</v>
      </c>
      <c r="U422" s="7">
        <f t="shared" si="68"/>
        <v>39.991666666666667</v>
      </c>
      <c r="V422" s="7">
        <f t="shared" si="69"/>
        <v>39.587500000000006</v>
      </c>
    </row>
    <row r="423" spans="1:22" ht="13.5" x14ac:dyDescent="0.25">
      <c r="A423" s="3">
        <f>RSI!A423</f>
        <v>42920</v>
      </c>
      <c r="B423" s="2">
        <f>RSI!B423</f>
        <v>0.89459999999999995</v>
      </c>
      <c r="C423" s="2">
        <f>RSI!I423</f>
        <v>70.110133308375765</v>
      </c>
      <c r="D423" s="2">
        <f>MACD!E423</f>
        <v>-1.3543772020295775E-3</v>
      </c>
      <c r="E423" s="2">
        <f>MACD!F423</f>
        <v>2.8619113764013146E-3</v>
      </c>
      <c r="F423" s="2">
        <f>'Moving Avg'!D423</f>
        <v>0.87059999999999993</v>
      </c>
      <c r="G423" s="2">
        <f>'Moving Avg'!F423</f>
        <v>0.8667999999999999</v>
      </c>
      <c r="H423" s="2">
        <f>'Moving Avg'!G423</f>
        <v>0.87290200000000029</v>
      </c>
      <c r="I423" s="2">
        <f>'Moving Avg'!H423</f>
        <v>0.91317250000000039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  <c r="M423" s="7">
        <f t="shared" si="60"/>
        <v>0</v>
      </c>
      <c r="N423" s="7">
        <f t="shared" si="61"/>
        <v>45</v>
      </c>
      <c r="O423" s="7">
        <f t="shared" si="62"/>
        <v>0</v>
      </c>
      <c r="P423" s="7">
        <f t="shared" si="63"/>
        <v>100</v>
      </c>
      <c r="Q423" s="8">
        <f t="shared" si="64"/>
        <v>30.75</v>
      </c>
      <c r="R423" s="8">
        <f t="shared" si="65"/>
        <v>34</v>
      </c>
      <c r="S423" s="8">
        <f t="shared" si="66"/>
        <v>51.75</v>
      </c>
      <c r="T423" s="8">
        <f t="shared" si="67"/>
        <v>36.25</v>
      </c>
      <c r="U423" s="7">
        <f t="shared" si="68"/>
        <v>38.833333333333336</v>
      </c>
      <c r="V423" s="7">
        <f t="shared" si="69"/>
        <v>38.1875</v>
      </c>
    </row>
    <row r="424" spans="1:22" ht="13.5" x14ac:dyDescent="0.25">
      <c r="A424" s="3">
        <f>RSI!A424</f>
        <v>42921</v>
      </c>
      <c r="B424" s="2">
        <f>RSI!B424</f>
        <v>0.89459999999999995</v>
      </c>
      <c r="C424" s="2">
        <f>RSI!I424</f>
        <v>70.110133308375765</v>
      </c>
      <c r="D424" s="2">
        <f>MACD!E424</f>
        <v>-3.7858103069910998E-3</v>
      </c>
      <c r="E424" s="2">
        <f>MACD!F424</f>
        <v>1.532367039722832E-3</v>
      </c>
      <c r="F424" s="2">
        <f>'Moving Avg'!D424</f>
        <v>0.87660000000000005</v>
      </c>
      <c r="G424" s="2">
        <f>'Moving Avg'!F424</f>
        <v>0.86788999999999983</v>
      </c>
      <c r="H424" s="2">
        <f>'Moving Avg'!G424</f>
        <v>0.87333800000000028</v>
      </c>
      <c r="I424" s="2">
        <f>'Moving Avg'!H424</f>
        <v>0.91232700000000055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  <c r="M424" s="7">
        <f t="shared" si="60"/>
        <v>0</v>
      </c>
      <c r="N424" s="7">
        <f t="shared" si="61"/>
        <v>45</v>
      </c>
      <c r="O424" s="7">
        <f t="shared" si="62"/>
        <v>0</v>
      </c>
      <c r="P424" s="7">
        <f t="shared" si="63"/>
        <v>100</v>
      </c>
      <c r="Q424" s="8">
        <f t="shared" si="64"/>
        <v>30.75</v>
      </c>
      <c r="R424" s="8">
        <f t="shared" si="65"/>
        <v>34</v>
      </c>
      <c r="S424" s="8">
        <f t="shared" si="66"/>
        <v>51.75</v>
      </c>
      <c r="T424" s="8">
        <f t="shared" si="67"/>
        <v>36.25</v>
      </c>
      <c r="U424" s="7">
        <f t="shared" si="68"/>
        <v>38.833333333333336</v>
      </c>
      <c r="V424" s="7">
        <f t="shared" si="69"/>
        <v>38.1875</v>
      </c>
    </row>
    <row r="425" spans="1:22" ht="13.5" x14ac:dyDescent="0.25">
      <c r="A425" s="3">
        <f>RSI!A425</f>
        <v>42922</v>
      </c>
      <c r="B425" s="2">
        <f>RSI!B425</f>
        <v>0.94369999999999998</v>
      </c>
      <c r="C425" s="2">
        <f>RSI!I425</f>
        <v>83.955380654221941</v>
      </c>
      <c r="D425" s="2">
        <f>MACD!E425</f>
        <v>-1.0041938120770255E-2</v>
      </c>
      <c r="E425" s="2">
        <f>MACD!F425</f>
        <v>-7.824939923757857E-4</v>
      </c>
      <c r="F425" s="2">
        <f>'Moving Avg'!D425</f>
        <v>0.8924200000000001</v>
      </c>
      <c r="G425" s="2">
        <f>'Moving Avg'!F425</f>
        <v>0.87143499999999996</v>
      </c>
      <c r="H425" s="2">
        <f>'Moving Avg'!G425</f>
        <v>0.87486600000000025</v>
      </c>
      <c r="I425" s="2">
        <f>'Moving Avg'!H425</f>
        <v>0.9117270000000004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  <c r="M425" s="7">
        <f t="shared" si="60"/>
        <v>0</v>
      </c>
      <c r="N425" s="7">
        <f t="shared" si="61"/>
        <v>45</v>
      </c>
      <c r="O425" s="7">
        <f t="shared" si="62"/>
        <v>0</v>
      </c>
      <c r="P425" s="7">
        <f t="shared" si="63"/>
        <v>100</v>
      </c>
      <c r="Q425" s="8">
        <f t="shared" si="64"/>
        <v>30.75</v>
      </c>
      <c r="R425" s="8">
        <f t="shared" si="65"/>
        <v>34</v>
      </c>
      <c r="S425" s="8">
        <f t="shared" si="66"/>
        <v>51.75</v>
      </c>
      <c r="T425" s="8">
        <f t="shared" si="67"/>
        <v>36.25</v>
      </c>
      <c r="U425" s="7">
        <f t="shared" si="68"/>
        <v>38.833333333333336</v>
      </c>
      <c r="V425" s="7">
        <f t="shared" si="69"/>
        <v>38.1875</v>
      </c>
    </row>
    <row r="426" spans="1:22" ht="13.5" x14ac:dyDescent="0.25">
      <c r="A426" s="3">
        <f>RSI!A426</f>
        <v>42923</v>
      </c>
      <c r="B426" s="2">
        <f>RSI!B426</f>
        <v>0.84319999999999995</v>
      </c>
      <c r="C426" s="2">
        <f>RSI!I426</f>
        <v>41.540525901087804</v>
      </c>
      <c r="D426" s="2">
        <f>MACD!E426</f>
        <v>-8.7321586230669768E-3</v>
      </c>
      <c r="E426" s="2">
        <f>MACD!F426</f>
        <v>-2.3724269185140239E-3</v>
      </c>
      <c r="F426" s="2">
        <f>'Moving Avg'!D426</f>
        <v>0.88813999999999993</v>
      </c>
      <c r="G426" s="2">
        <f>'Moving Avg'!F426</f>
        <v>0.86995500000000003</v>
      </c>
      <c r="H426" s="2">
        <f>'Moving Avg'!G426</f>
        <v>0.87427400000000022</v>
      </c>
      <c r="I426" s="2">
        <f>'Moving Avg'!H426</f>
        <v>0.9108565000000004</v>
      </c>
      <c r="J426" s="5" t="str">
        <f>OBV!F426</f>
        <v>BULLISH</v>
      </c>
      <c r="K426" s="5" t="str">
        <f>OBV!G426</f>
        <v>STRONG</v>
      </c>
      <c r="L426" s="5" t="str">
        <f>OBV!H426</f>
        <v>BULLISH DIVERGENCE</v>
      </c>
      <c r="M426" s="7">
        <f t="shared" si="60"/>
        <v>25</v>
      </c>
      <c r="N426" s="7">
        <f t="shared" si="61"/>
        <v>45</v>
      </c>
      <c r="O426" s="7">
        <f t="shared" si="62"/>
        <v>0</v>
      </c>
      <c r="P426" s="7">
        <f t="shared" si="63"/>
        <v>83</v>
      </c>
      <c r="Q426" s="8">
        <f t="shared" si="64"/>
        <v>36.950000000000003</v>
      </c>
      <c r="R426" s="8">
        <f t="shared" si="65"/>
        <v>34.75</v>
      </c>
      <c r="S426" s="8">
        <f t="shared" si="66"/>
        <v>47.85</v>
      </c>
      <c r="T426" s="8">
        <f t="shared" si="67"/>
        <v>38.25</v>
      </c>
      <c r="U426" s="7">
        <f t="shared" si="68"/>
        <v>39.85</v>
      </c>
      <c r="V426" s="7">
        <f t="shared" si="69"/>
        <v>39.450000000000003</v>
      </c>
    </row>
    <row r="427" spans="1:22" ht="13.5" x14ac:dyDescent="0.25">
      <c r="A427" s="3">
        <f>RSI!A427</f>
        <v>42926</v>
      </c>
      <c r="B427" s="2">
        <f>RSI!B427</f>
        <v>0.94189999999999996</v>
      </c>
      <c r="C427" s="2">
        <f>RSI!I427</f>
        <v>61.898889214318785</v>
      </c>
      <c r="D427" s="2">
        <f>MACD!E427</f>
        <v>-1.4319856639133599E-2</v>
      </c>
      <c r="E427" s="2">
        <f>MACD!F427</f>
        <v>-4.7619128626379395E-3</v>
      </c>
      <c r="F427" s="2">
        <f>'Moving Avg'!D427</f>
        <v>0.90359999999999996</v>
      </c>
      <c r="G427" s="2">
        <f>'Moving Avg'!F427</f>
        <v>0.87354500000000002</v>
      </c>
      <c r="H427" s="2">
        <f>'Moving Avg'!G427</f>
        <v>0.87522000000000022</v>
      </c>
      <c r="I427" s="2">
        <f>'Moving Avg'!H427</f>
        <v>0.91061550000000036</v>
      </c>
      <c r="J427" s="5" t="str">
        <f>OBV!F427</f>
        <v>BULLISH</v>
      </c>
      <c r="K427" s="5" t="str">
        <f>OBV!G427</f>
        <v>STRONG</v>
      </c>
      <c r="L427" s="5" t="str">
        <f>OBV!H427</f>
        <v>BULLISH DIVERGENCE</v>
      </c>
      <c r="M427" s="7">
        <f t="shared" si="60"/>
        <v>25</v>
      </c>
      <c r="N427" s="7">
        <f t="shared" si="61"/>
        <v>45</v>
      </c>
      <c r="O427" s="7">
        <f t="shared" si="62"/>
        <v>0</v>
      </c>
      <c r="P427" s="7">
        <f t="shared" si="63"/>
        <v>83</v>
      </c>
      <c r="Q427" s="8">
        <f t="shared" si="64"/>
        <v>36.950000000000003</v>
      </c>
      <c r="R427" s="8">
        <f t="shared" si="65"/>
        <v>34.75</v>
      </c>
      <c r="S427" s="8">
        <f t="shared" si="66"/>
        <v>47.85</v>
      </c>
      <c r="T427" s="8">
        <f t="shared" si="67"/>
        <v>38.25</v>
      </c>
      <c r="U427" s="7">
        <f t="shared" si="68"/>
        <v>39.85</v>
      </c>
      <c r="V427" s="7">
        <f t="shared" si="69"/>
        <v>39.450000000000003</v>
      </c>
    </row>
    <row r="428" spans="1:22" ht="13.5" x14ac:dyDescent="0.25">
      <c r="A428" s="3">
        <f>RSI!A428</f>
        <v>42927</v>
      </c>
      <c r="B428" s="2">
        <f>RSI!B428</f>
        <v>0.92620000000000002</v>
      </c>
      <c r="C428" s="2">
        <f>RSI!I428</f>
        <v>58.414127901099882</v>
      </c>
      <c r="D428" s="2">
        <f>MACD!E428</f>
        <v>-1.8283211419366507E-2</v>
      </c>
      <c r="E428" s="2">
        <f>MACD!F428</f>
        <v>-7.4661725739836532E-3</v>
      </c>
      <c r="F428" s="2">
        <f>'Moving Avg'!D428</f>
        <v>0.90991999999999995</v>
      </c>
      <c r="G428" s="2">
        <f>'Moving Avg'!F428</f>
        <v>0.87635000000000007</v>
      </c>
      <c r="H428" s="2">
        <f>'Moving Avg'!G428</f>
        <v>0.87607000000000013</v>
      </c>
      <c r="I428" s="2">
        <f>'Moving Avg'!H428</f>
        <v>0.91017350000000019</v>
      </c>
      <c r="J428" s="5" t="str">
        <f>OBV!F428</f>
        <v>BULLISH</v>
      </c>
      <c r="K428" s="5" t="str">
        <f>OBV!G428</f>
        <v>STRONG</v>
      </c>
      <c r="L428" s="5" t="str">
        <f>OBV!H428</f>
        <v>BULLISH DIVERGENCE</v>
      </c>
      <c r="M428" s="7">
        <f t="shared" si="60"/>
        <v>25</v>
      </c>
      <c r="N428" s="7">
        <f t="shared" si="61"/>
        <v>45</v>
      </c>
      <c r="O428" s="7">
        <f t="shared" si="62"/>
        <v>0</v>
      </c>
      <c r="P428" s="7">
        <f t="shared" si="63"/>
        <v>83</v>
      </c>
      <c r="Q428" s="8">
        <f t="shared" si="64"/>
        <v>36.950000000000003</v>
      </c>
      <c r="R428" s="8">
        <f t="shared" si="65"/>
        <v>34.75</v>
      </c>
      <c r="S428" s="8">
        <f t="shared" si="66"/>
        <v>47.85</v>
      </c>
      <c r="T428" s="8">
        <f t="shared" si="67"/>
        <v>38.25</v>
      </c>
      <c r="U428" s="7">
        <f t="shared" si="68"/>
        <v>39.85</v>
      </c>
      <c r="V428" s="7">
        <f t="shared" si="69"/>
        <v>39.450000000000003</v>
      </c>
    </row>
    <row r="429" spans="1:22" ht="13.5" x14ac:dyDescent="0.25">
      <c r="A429" s="3">
        <f>RSI!A429</f>
        <v>42928</v>
      </c>
      <c r="B429" s="2">
        <f>RSI!B429</f>
        <v>0.91990000000000005</v>
      </c>
      <c r="C429" s="2">
        <f>RSI!I429</f>
        <v>57.026751214838598</v>
      </c>
      <c r="D429" s="2">
        <f>MACD!E429</f>
        <v>-2.1030760476023369E-2</v>
      </c>
      <c r="E429" s="2">
        <f>MACD!F429</f>
        <v>-1.0179090154391598E-2</v>
      </c>
      <c r="F429" s="2">
        <f>'Moving Avg'!D429</f>
        <v>0.9149799999999999</v>
      </c>
      <c r="G429" s="2">
        <f>'Moving Avg'!F429</f>
        <v>0.87938499999999986</v>
      </c>
      <c r="H429" s="2">
        <f>'Moving Avg'!G429</f>
        <v>0.87728400000000006</v>
      </c>
      <c r="I429" s="2">
        <f>'Moving Avg'!H429</f>
        <v>0.90970000000000029</v>
      </c>
      <c r="J429" s="5" t="str">
        <f>OBV!F429</f>
        <v>BULLISH</v>
      </c>
      <c r="K429" s="5" t="str">
        <f>OBV!G429</f>
        <v>STRONG</v>
      </c>
      <c r="L429" s="5" t="str">
        <f>OBV!H429</f>
        <v>BULLISH DIVERGENCE</v>
      </c>
      <c r="M429" s="7">
        <f t="shared" si="60"/>
        <v>25</v>
      </c>
      <c r="N429" s="7">
        <f t="shared" si="61"/>
        <v>45</v>
      </c>
      <c r="O429" s="7">
        <f t="shared" si="62"/>
        <v>50</v>
      </c>
      <c r="P429" s="7">
        <f t="shared" si="63"/>
        <v>83</v>
      </c>
      <c r="Q429" s="8">
        <f t="shared" si="64"/>
        <v>44.45</v>
      </c>
      <c r="R429" s="8">
        <f t="shared" si="65"/>
        <v>52.25</v>
      </c>
      <c r="S429" s="8">
        <f t="shared" si="66"/>
        <v>60.35</v>
      </c>
      <c r="T429" s="8">
        <f t="shared" si="67"/>
        <v>50.75</v>
      </c>
      <c r="U429" s="7">
        <f t="shared" si="68"/>
        <v>52.35</v>
      </c>
      <c r="V429" s="7">
        <f t="shared" si="69"/>
        <v>51.95</v>
      </c>
    </row>
    <row r="430" spans="1:22" ht="13.5" x14ac:dyDescent="0.25">
      <c r="A430" s="3">
        <f>RSI!A430</f>
        <v>42929</v>
      </c>
      <c r="B430" s="2">
        <f>RSI!B430</f>
        <v>0.88849999999999996</v>
      </c>
      <c r="C430" s="2">
        <f>RSI!I430</f>
        <v>50.578838774935178</v>
      </c>
      <c r="D430" s="2">
        <f>MACD!E430</f>
        <v>-2.1248005344047693E-2</v>
      </c>
      <c r="E430" s="2">
        <f>MACD!F430</f>
        <v>-1.239287319232282E-2</v>
      </c>
      <c r="F430" s="2">
        <f>'Moving Avg'!D430</f>
        <v>0.90394000000000008</v>
      </c>
      <c r="G430" s="2">
        <f>'Moving Avg'!F430</f>
        <v>0.88044500000000014</v>
      </c>
      <c r="H430" s="2">
        <f>'Moving Avg'!G430</f>
        <v>0.87803400000000009</v>
      </c>
      <c r="I430" s="2">
        <f>'Moving Avg'!H430</f>
        <v>0.90913750000000004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0</v>
      </c>
      <c r="Q430" s="8">
        <f t="shared" si="64"/>
        <v>24.5</v>
      </c>
      <c r="R430" s="8">
        <f t="shared" si="65"/>
        <v>14</v>
      </c>
      <c r="S430" s="8">
        <f t="shared" si="66"/>
        <v>10.5</v>
      </c>
      <c r="T430" s="8">
        <f t="shared" si="67"/>
        <v>17.5</v>
      </c>
      <c r="U430" s="7">
        <f t="shared" si="68"/>
        <v>16.333333333333332</v>
      </c>
      <c r="V430" s="7">
        <f t="shared" si="69"/>
        <v>16.625</v>
      </c>
    </row>
    <row r="431" spans="1:22" ht="13.5" x14ac:dyDescent="0.25">
      <c r="A431" s="3">
        <f>RSI!A431</f>
        <v>42930</v>
      </c>
      <c r="B431" s="2">
        <f>RSI!B431</f>
        <v>0.88849999999999996</v>
      </c>
      <c r="C431" s="2">
        <f>RSI!I431</f>
        <v>50.578838774935193</v>
      </c>
      <c r="D431" s="2">
        <f>MACD!E431</f>
        <v>-2.1448433598550531E-2</v>
      </c>
      <c r="E431" s="2">
        <f>MACD!F431</f>
        <v>-1.4203985273568363E-2</v>
      </c>
      <c r="F431" s="2">
        <f>'Moving Avg'!D431</f>
        <v>0.91300000000000003</v>
      </c>
      <c r="G431" s="2">
        <f>'Moving Avg'!F431</f>
        <v>0.88177499999999998</v>
      </c>
      <c r="H431" s="2">
        <f>'Moving Avg'!G431</f>
        <v>0.87878400000000023</v>
      </c>
      <c r="I431" s="2">
        <f>'Moving Avg'!H431</f>
        <v>0.908725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  <c r="M431" s="7">
        <f t="shared" si="60"/>
        <v>25</v>
      </c>
      <c r="N431" s="7">
        <f t="shared" si="61"/>
        <v>45</v>
      </c>
      <c r="O431" s="7">
        <f t="shared" si="62"/>
        <v>50</v>
      </c>
      <c r="P431" s="7">
        <f t="shared" si="63"/>
        <v>0</v>
      </c>
      <c r="Q431" s="8">
        <f t="shared" si="64"/>
        <v>32</v>
      </c>
      <c r="R431" s="8">
        <f t="shared" si="65"/>
        <v>31.5</v>
      </c>
      <c r="S431" s="8">
        <f t="shared" si="66"/>
        <v>23</v>
      </c>
      <c r="T431" s="8">
        <f t="shared" si="67"/>
        <v>30</v>
      </c>
      <c r="U431" s="7">
        <f t="shared" si="68"/>
        <v>28.833333333333332</v>
      </c>
      <c r="V431" s="7">
        <f t="shared" si="69"/>
        <v>29.125</v>
      </c>
    </row>
    <row r="432" spans="1:22" ht="13.5" x14ac:dyDescent="0.25">
      <c r="A432" s="3">
        <f>RSI!A432</f>
        <v>42933</v>
      </c>
      <c r="B432" s="2">
        <f>RSI!B432</f>
        <v>0.87909999999999999</v>
      </c>
      <c r="C432" s="2">
        <f>RSI!I432</f>
        <v>48.668306802353719</v>
      </c>
      <c r="D432" s="2">
        <f>MACD!E432</f>
        <v>-2.0937106064630617E-2</v>
      </c>
      <c r="E432" s="2">
        <f>MACD!F432</f>
        <v>-1.5550609431780816E-2</v>
      </c>
      <c r="F432" s="2">
        <f>'Moving Avg'!D432</f>
        <v>0.90044000000000002</v>
      </c>
      <c r="G432" s="2">
        <f>'Moving Avg'!F432</f>
        <v>0.88263500000000017</v>
      </c>
      <c r="H432" s="2">
        <f>'Moving Avg'!G432</f>
        <v>0.8788560000000003</v>
      </c>
      <c r="I432" s="2">
        <f>'Moving Avg'!H432</f>
        <v>0.90826550000000017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0</v>
      </c>
      <c r="Q432" s="8">
        <f t="shared" si="64"/>
        <v>24.5</v>
      </c>
      <c r="R432" s="8">
        <f t="shared" si="65"/>
        <v>14</v>
      </c>
      <c r="S432" s="8">
        <f t="shared" si="66"/>
        <v>10.5</v>
      </c>
      <c r="T432" s="8">
        <f t="shared" si="67"/>
        <v>17.5</v>
      </c>
      <c r="U432" s="7">
        <f t="shared" si="68"/>
        <v>16.333333333333332</v>
      </c>
      <c r="V432" s="7">
        <f t="shared" si="69"/>
        <v>16.625</v>
      </c>
    </row>
    <row r="433" spans="1:22" ht="13.5" x14ac:dyDescent="0.25">
      <c r="A433" s="3">
        <f>RSI!A433</f>
        <v>42934</v>
      </c>
      <c r="B433" s="2">
        <f>RSI!B433</f>
        <v>0.85399999999999998</v>
      </c>
      <c r="C433" s="2">
        <f>RSI!I433</f>
        <v>43.899838208709241</v>
      </c>
      <c r="D433" s="2">
        <f>MACD!E433</f>
        <v>-1.3988492115666218E-2</v>
      </c>
      <c r="E433" s="2">
        <f>MACD!F433</f>
        <v>-1.5238185968557897E-2</v>
      </c>
      <c r="F433" s="2">
        <f>'Moving Avg'!D433</f>
        <v>0.8859999999999999</v>
      </c>
      <c r="G433" s="2">
        <f>'Moving Avg'!F433</f>
        <v>0.88210500000000014</v>
      </c>
      <c r="H433" s="2">
        <f>'Moving Avg'!G433</f>
        <v>0.8782080000000001</v>
      </c>
      <c r="I433" s="2">
        <f>'Moving Avg'!H433</f>
        <v>0.9078170000000001</v>
      </c>
      <c r="J433" s="5" t="str">
        <f>OBV!F433</f>
        <v>BEARISH</v>
      </c>
      <c r="K433" s="5" t="str">
        <f>OBV!G433</f>
        <v>WEAK</v>
      </c>
      <c r="L433" s="5" t="str">
        <f>OBV!H433</f>
        <v>CONFIRMED BEARISH</v>
      </c>
      <c r="M433" s="7">
        <f t="shared" si="60"/>
        <v>25</v>
      </c>
      <c r="N433" s="7">
        <f t="shared" si="61"/>
        <v>0</v>
      </c>
      <c r="O433" s="7">
        <f t="shared" si="62"/>
        <v>0</v>
      </c>
      <c r="P433" s="7">
        <f t="shared" si="63"/>
        <v>0</v>
      </c>
      <c r="Q433" s="8">
        <f t="shared" si="64"/>
        <v>8.75</v>
      </c>
      <c r="R433" s="8">
        <f t="shared" si="65"/>
        <v>5</v>
      </c>
      <c r="S433" s="8">
        <f t="shared" si="66"/>
        <v>3.75</v>
      </c>
      <c r="T433" s="8">
        <f t="shared" si="67"/>
        <v>6.25</v>
      </c>
      <c r="U433" s="7">
        <f t="shared" si="68"/>
        <v>5.833333333333333</v>
      </c>
      <c r="V433" s="7">
        <f t="shared" si="69"/>
        <v>5.9375</v>
      </c>
    </row>
    <row r="434" spans="1:22" ht="13.5" x14ac:dyDescent="0.25">
      <c r="A434" s="3">
        <f>RSI!A434</f>
        <v>42935</v>
      </c>
      <c r="B434" s="2">
        <f>RSI!B434</f>
        <v>0.85399999999999998</v>
      </c>
      <c r="C434" s="2">
        <f>RSI!I434</f>
        <v>43.899838208709241</v>
      </c>
      <c r="D434" s="2">
        <f>MACD!E434</f>
        <v>-7.9223302796893602E-3</v>
      </c>
      <c r="E434" s="2">
        <f>MACD!F434</f>
        <v>-1.377501483078419E-2</v>
      </c>
      <c r="F434" s="2">
        <f>'Moving Avg'!D434</f>
        <v>0.87281999999999993</v>
      </c>
      <c r="G434" s="2">
        <f>'Moving Avg'!F434</f>
        <v>0.881575</v>
      </c>
      <c r="H434" s="2">
        <f>'Moving Avg'!G434</f>
        <v>0.87761399999999989</v>
      </c>
      <c r="I434" s="2">
        <f>'Moving Avg'!H434</f>
        <v>0.90724550000000026</v>
      </c>
      <c r="J434" s="5" t="str">
        <f>OBV!F434</f>
        <v>BEARISH</v>
      </c>
      <c r="K434" s="5" t="str">
        <f>OBV!G434</f>
        <v>WEAK</v>
      </c>
      <c r="L434" s="5" t="str">
        <f>OBV!H434</f>
        <v>CONFIRMED BEARISH</v>
      </c>
      <c r="M434" s="7">
        <f t="shared" si="60"/>
        <v>25</v>
      </c>
      <c r="N434" s="7">
        <f t="shared" si="61"/>
        <v>0</v>
      </c>
      <c r="O434" s="7">
        <f t="shared" si="62"/>
        <v>0</v>
      </c>
      <c r="P434" s="7">
        <f t="shared" si="63"/>
        <v>0</v>
      </c>
      <c r="Q434" s="8">
        <f t="shared" si="64"/>
        <v>8.75</v>
      </c>
      <c r="R434" s="8">
        <f t="shared" si="65"/>
        <v>5</v>
      </c>
      <c r="S434" s="8">
        <f t="shared" si="66"/>
        <v>3.75</v>
      </c>
      <c r="T434" s="8">
        <f t="shared" si="67"/>
        <v>6.25</v>
      </c>
      <c r="U434" s="7">
        <f t="shared" si="68"/>
        <v>5.833333333333333</v>
      </c>
      <c r="V434" s="7">
        <f t="shared" si="69"/>
        <v>5.9375</v>
      </c>
    </row>
    <row r="435" spans="1:22" ht="13.5" x14ac:dyDescent="0.25">
      <c r="A435" s="3">
        <f>RSI!A435</f>
        <v>42936</v>
      </c>
      <c r="B435" s="2">
        <f>RSI!B435</f>
        <v>0.82889999999999997</v>
      </c>
      <c r="C435" s="2">
        <f>RSI!I435</f>
        <v>39.420404326842728</v>
      </c>
      <c r="D435" s="2">
        <f>MACD!E435</f>
        <v>6.7964270593772191E-3</v>
      </c>
      <c r="E435" s="2">
        <f>MACD!F435</f>
        <v>-9.6607264527519086E-3</v>
      </c>
      <c r="F435" s="2">
        <f>'Moving Avg'!D435</f>
        <v>0.8609</v>
      </c>
      <c r="G435" s="2">
        <f>'Moving Avg'!F435</f>
        <v>0.87992500000000007</v>
      </c>
      <c r="H435" s="2">
        <f>'Moving Avg'!G435</f>
        <v>0.87646399999999991</v>
      </c>
      <c r="I435" s="2">
        <f>'Moving Avg'!H435</f>
        <v>0.90664400000000012</v>
      </c>
      <c r="J435" s="5" t="str">
        <f>OBV!F435</f>
        <v>BEARISH</v>
      </c>
      <c r="K435" s="5" t="str">
        <f>OBV!G435</f>
        <v>WEAK</v>
      </c>
      <c r="L435" s="5" t="str">
        <f>OBV!H435</f>
        <v>CONFIRMED BEARISH</v>
      </c>
      <c r="M435" s="7">
        <f t="shared" si="60"/>
        <v>25</v>
      </c>
      <c r="N435" s="7">
        <f t="shared" si="61"/>
        <v>0</v>
      </c>
      <c r="O435" s="7">
        <f t="shared" si="62"/>
        <v>0</v>
      </c>
      <c r="P435" s="7">
        <f t="shared" si="63"/>
        <v>0</v>
      </c>
      <c r="Q435" s="8">
        <f t="shared" si="64"/>
        <v>8.75</v>
      </c>
      <c r="R435" s="8">
        <f t="shared" si="65"/>
        <v>5</v>
      </c>
      <c r="S435" s="8">
        <f t="shared" si="66"/>
        <v>3.75</v>
      </c>
      <c r="T435" s="8">
        <f t="shared" si="67"/>
        <v>6.25</v>
      </c>
      <c r="U435" s="7">
        <f t="shared" si="68"/>
        <v>5.833333333333333</v>
      </c>
      <c r="V435" s="7">
        <f t="shared" si="69"/>
        <v>5.9375</v>
      </c>
    </row>
    <row r="436" spans="1:22" ht="13.5" x14ac:dyDescent="0.25">
      <c r="A436" s="3">
        <f>RSI!A436</f>
        <v>42937</v>
      </c>
      <c r="B436" s="2">
        <f>RSI!B436</f>
        <v>0.84140000000000004</v>
      </c>
      <c r="C436" s="2">
        <f>RSI!I436</f>
        <v>42.56357927185315</v>
      </c>
      <c r="D436" s="2">
        <f>MACD!E436</f>
        <v>3.171562557969354E-3</v>
      </c>
      <c r="E436" s="2">
        <f>MACD!F436</f>
        <v>-7.0942686506076562E-3</v>
      </c>
      <c r="F436" s="2">
        <f>'Moving Avg'!D436</f>
        <v>0.8514799999999999</v>
      </c>
      <c r="G436" s="2">
        <f>'Moving Avg'!F436</f>
        <v>0.87903500000000001</v>
      </c>
      <c r="H436" s="2">
        <f>'Moving Avg'!G436</f>
        <v>0.87556399999999979</v>
      </c>
      <c r="I436" s="2">
        <f>'Moving Avg'!H436</f>
        <v>0.90618700000000019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0</v>
      </c>
      <c r="O436" s="7">
        <f t="shared" si="62"/>
        <v>0</v>
      </c>
      <c r="P436" s="7">
        <f t="shared" si="63"/>
        <v>16.5</v>
      </c>
      <c r="Q436" s="8">
        <f t="shared" si="64"/>
        <v>11.225</v>
      </c>
      <c r="R436" s="8">
        <f t="shared" si="65"/>
        <v>9.125</v>
      </c>
      <c r="S436" s="8">
        <f t="shared" si="66"/>
        <v>11.175000000000001</v>
      </c>
      <c r="T436" s="8">
        <f t="shared" si="67"/>
        <v>10.375</v>
      </c>
      <c r="U436" s="7">
        <f t="shared" si="68"/>
        <v>10.508333333333335</v>
      </c>
      <c r="V436" s="7">
        <f t="shared" si="69"/>
        <v>10.475000000000001</v>
      </c>
    </row>
    <row r="437" spans="1:22" ht="13.5" x14ac:dyDescent="0.25">
      <c r="A437" s="3">
        <f>RSI!A437</f>
        <v>42940</v>
      </c>
      <c r="B437" s="2">
        <f>RSI!B437</f>
        <v>0.85399999999999998</v>
      </c>
      <c r="C437" s="2">
        <f>RSI!I437</f>
        <v>45.626092298629679</v>
      </c>
      <c r="D437" s="2">
        <f>MACD!E437</f>
        <v>1.4567220711476314E-2</v>
      </c>
      <c r="E437" s="2">
        <f>MACD!F437</f>
        <v>-2.7619707781908619E-3</v>
      </c>
      <c r="F437" s="2">
        <f>'Moving Avg'!D437</f>
        <v>0.8464600000000001</v>
      </c>
      <c r="G437" s="2">
        <f>'Moving Avg'!F437</f>
        <v>0.87863999999999987</v>
      </c>
      <c r="H437" s="2">
        <f>'Moving Avg'!G437</f>
        <v>0.8749159999999998</v>
      </c>
      <c r="I437" s="2">
        <f>'Moving Avg'!H437</f>
        <v>0.90567050000000027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  <c r="M437" s="7">
        <f t="shared" si="60"/>
        <v>25</v>
      </c>
      <c r="N437" s="7">
        <f t="shared" si="61"/>
        <v>0</v>
      </c>
      <c r="O437" s="7">
        <f t="shared" si="62"/>
        <v>0</v>
      </c>
      <c r="P437" s="7">
        <f t="shared" si="63"/>
        <v>66.5</v>
      </c>
      <c r="Q437" s="8">
        <f t="shared" si="64"/>
        <v>18.725000000000001</v>
      </c>
      <c r="R437" s="8">
        <f t="shared" si="65"/>
        <v>21.625</v>
      </c>
      <c r="S437" s="8">
        <f t="shared" si="66"/>
        <v>33.674999999999997</v>
      </c>
      <c r="T437" s="8">
        <f t="shared" si="67"/>
        <v>22.875</v>
      </c>
      <c r="U437" s="7">
        <f t="shared" si="68"/>
        <v>24.675000000000001</v>
      </c>
      <c r="V437" s="7">
        <f t="shared" si="69"/>
        <v>24.225000000000001</v>
      </c>
    </row>
    <row r="438" spans="1:22" ht="13.5" x14ac:dyDescent="0.25">
      <c r="A438" s="3">
        <f>RSI!A438</f>
        <v>42942</v>
      </c>
      <c r="B438" s="2">
        <f>RSI!B438</f>
        <v>0.85399999999999998</v>
      </c>
      <c r="C438" s="2">
        <f>RSI!I438</f>
        <v>45.626092298629679</v>
      </c>
      <c r="D438" s="2">
        <f>MACD!E438</f>
        <v>2.1915759484606001E-2</v>
      </c>
      <c r="E438" s="2">
        <f>MACD!F438</f>
        <v>2.1735752743685111E-3</v>
      </c>
      <c r="F438" s="2">
        <f>'Moving Avg'!D438</f>
        <v>0.8464600000000001</v>
      </c>
      <c r="G438" s="2">
        <f>'Moving Avg'!F438</f>
        <v>0.87824499999999994</v>
      </c>
      <c r="H438" s="2">
        <f>'Moving Avg'!G438</f>
        <v>0.87432199999999982</v>
      </c>
      <c r="I438" s="2">
        <f>'Moving Avg'!H438</f>
        <v>0.90488100000000027</v>
      </c>
      <c r="J438" s="5" t="str">
        <f>OBV!F438</f>
        <v>BULLISH</v>
      </c>
      <c r="K438" s="5" t="str">
        <f>OBV!G438</f>
        <v>STRONG</v>
      </c>
      <c r="L438" s="5" t="str">
        <f>OBV!H438</f>
        <v>NEUTRAL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66</v>
      </c>
      <c r="Q438" s="8">
        <f t="shared" si="64"/>
        <v>18.649999999999999</v>
      </c>
      <c r="R438" s="8">
        <f t="shared" si="65"/>
        <v>21.5</v>
      </c>
      <c r="S438" s="8">
        <f t="shared" si="66"/>
        <v>33.450000000000003</v>
      </c>
      <c r="T438" s="8">
        <f t="shared" si="67"/>
        <v>22.75</v>
      </c>
      <c r="U438" s="7">
        <f t="shared" si="68"/>
        <v>24.533333333333331</v>
      </c>
      <c r="V438" s="7">
        <f t="shared" si="69"/>
        <v>24.087499999999999</v>
      </c>
    </row>
    <row r="439" spans="1:22" ht="13.5" x14ac:dyDescent="0.25">
      <c r="A439" s="3">
        <f>RSI!A439</f>
        <v>42943</v>
      </c>
      <c r="B439" s="2">
        <f>RSI!B439</f>
        <v>0.84460000000000002</v>
      </c>
      <c r="C439" s="2">
        <f>RSI!I439</f>
        <v>43.614020937525645</v>
      </c>
      <c r="D439" s="2">
        <f>MACD!E439</f>
        <v>2.7973266962304733E-2</v>
      </c>
      <c r="E439" s="2">
        <f>MACD!F439</f>
        <v>7.3335136119557559E-3</v>
      </c>
      <c r="F439" s="2">
        <f>'Moving Avg'!D439</f>
        <v>0.84458</v>
      </c>
      <c r="G439" s="2">
        <f>'Moving Avg'!F439</f>
        <v>0.87724499999999994</v>
      </c>
      <c r="H439" s="2">
        <f>'Moving Avg'!G439</f>
        <v>0.87348599999999976</v>
      </c>
      <c r="I439" s="2">
        <f>'Moving Avg'!H439</f>
        <v>0.90388100000000038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  <c r="M439" s="7">
        <f t="shared" si="60"/>
        <v>25</v>
      </c>
      <c r="N439" s="7">
        <f t="shared" si="61"/>
        <v>0</v>
      </c>
      <c r="O439" s="7">
        <f t="shared" si="62"/>
        <v>0</v>
      </c>
      <c r="P439" s="7">
        <f t="shared" si="63"/>
        <v>66.5</v>
      </c>
      <c r="Q439" s="8">
        <f t="shared" si="64"/>
        <v>18.725000000000001</v>
      </c>
      <c r="R439" s="8">
        <f t="shared" si="65"/>
        <v>21.625</v>
      </c>
      <c r="S439" s="8">
        <f t="shared" si="66"/>
        <v>33.674999999999997</v>
      </c>
      <c r="T439" s="8">
        <f t="shared" si="67"/>
        <v>22.875</v>
      </c>
      <c r="U439" s="7">
        <f t="shared" si="68"/>
        <v>24.675000000000001</v>
      </c>
      <c r="V439" s="7">
        <f t="shared" si="69"/>
        <v>24.225000000000001</v>
      </c>
    </row>
    <row r="440" spans="1:22" ht="13.5" x14ac:dyDescent="0.25">
      <c r="A440" s="3">
        <f>RSI!A440</f>
        <v>42944</v>
      </c>
      <c r="B440" s="2">
        <f>RSI!B440</f>
        <v>0.83199999999999996</v>
      </c>
      <c r="C440" s="2">
        <f>RSI!I440</f>
        <v>41.003775604707457</v>
      </c>
      <c r="D440" s="2">
        <f>MACD!E440</f>
        <v>2.9361077470902774E-2</v>
      </c>
      <c r="E440" s="2">
        <f>MACD!F440</f>
        <v>1.173902638374516E-2</v>
      </c>
      <c r="F440" s="2">
        <f>'Moving Avg'!D440</f>
        <v>0.84519999999999995</v>
      </c>
      <c r="G440" s="2">
        <f>'Moving Avg'!F440</f>
        <v>0.87561500000000003</v>
      </c>
      <c r="H440" s="2">
        <f>'Moving Avg'!G440</f>
        <v>0.87239799999999978</v>
      </c>
      <c r="I440" s="2">
        <f>'Moving Avg'!H440</f>
        <v>0.90274950000000043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  <c r="M440" s="7">
        <f t="shared" si="60"/>
        <v>25</v>
      </c>
      <c r="N440" s="7">
        <f t="shared" si="61"/>
        <v>0</v>
      </c>
      <c r="O440" s="7">
        <f t="shared" si="62"/>
        <v>0</v>
      </c>
      <c r="P440" s="7">
        <f t="shared" si="63"/>
        <v>83.5</v>
      </c>
      <c r="Q440" s="8">
        <f t="shared" si="64"/>
        <v>21.274999999999999</v>
      </c>
      <c r="R440" s="8">
        <f t="shared" si="65"/>
        <v>25.875</v>
      </c>
      <c r="S440" s="8">
        <f t="shared" si="66"/>
        <v>41.325000000000003</v>
      </c>
      <c r="T440" s="8">
        <f t="shared" si="67"/>
        <v>27.125</v>
      </c>
      <c r="U440" s="7">
        <f t="shared" si="68"/>
        <v>29.491666666666664</v>
      </c>
      <c r="V440" s="7">
        <f t="shared" si="69"/>
        <v>28.9</v>
      </c>
    </row>
    <row r="441" spans="1:22" ht="13.5" x14ac:dyDescent="0.25">
      <c r="A441" s="3">
        <f>RSI!A441</f>
        <v>42947</v>
      </c>
      <c r="B441" s="2">
        <f>RSI!B441</f>
        <v>0.83199999999999996</v>
      </c>
      <c r="C441" s="2">
        <f>RSI!I441</f>
        <v>41.003775604707457</v>
      </c>
      <c r="D441" s="2">
        <f>MACD!E441</f>
        <v>3.07576688668596E-2</v>
      </c>
      <c r="E441" s="2">
        <f>MACD!F441</f>
        <v>1.5542754880368048E-2</v>
      </c>
      <c r="F441" s="2">
        <f>'Moving Avg'!D441</f>
        <v>0.84331999999999996</v>
      </c>
      <c r="G441" s="2">
        <f>'Moving Avg'!F441</f>
        <v>0.8739849999999999</v>
      </c>
      <c r="H441" s="2">
        <f>'Moving Avg'!G441</f>
        <v>0.87158199999999963</v>
      </c>
      <c r="I441" s="2">
        <f>'Moving Avg'!H441</f>
        <v>0.90161800000000059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  <c r="M441" s="7">
        <f t="shared" si="60"/>
        <v>25</v>
      </c>
      <c r="N441" s="7">
        <f t="shared" si="61"/>
        <v>0</v>
      </c>
      <c r="O441" s="7">
        <f t="shared" si="62"/>
        <v>0</v>
      </c>
      <c r="P441" s="7">
        <f t="shared" si="63"/>
        <v>16.5</v>
      </c>
      <c r="Q441" s="8">
        <f t="shared" si="64"/>
        <v>11.225</v>
      </c>
      <c r="R441" s="8">
        <f t="shared" si="65"/>
        <v>9.125</v>
      </c>
      <c r="S441" s="8">
        <f t="shared" si="66"/>
        <v>11.175000000000001</v>
      </c>
      <c r="T441" s="8">
        <f t="shared" si="67"/>
        <v>10.375</v>
      </c>
      <c r="U441" s="7">
        <f t="shared" si="68"/>
        <v>10.508333333333335</v>
      </c>
      <c r="V441" s="7">
        <f t="shared" si="69"/>
        <v>10.475000000000001</v>
      </c>
    </row>
    <row r="442" spans="1:22" ht="13.5" x14ac:dyDescent="0.25">
      <c r="A442" s="3">
        <f>RSI!A442</f>
        <v>42948</v>
      </c>
      <c r="B442" s="2">
        <f>RSI!B442</f>
        <v>0.81630000000000003</v>
      </c>
      <c r="C442" s="2">
        <f>RSI!I442</f>
        <v>37.739755975132333</v>
      </c>
      <c r="D442" s="2">
        <f>MACD!E442</f>
        <v>3.1862033420764657E-2</v>
      </c>
      <c r="E442" s="2">
        <f>MACD!F442</f>
        <v>1.8806610588447372E-2</v>
      </c>
      <c r="F442" s="2">
        <f>'Moving Avg'!D442</f>
        <v>0.83577999999999997</v>
      </c>
      <c r="G442" s="2">
        <f>'Moving Avg'!F442</f>
        <v>0.87156999999999984</v>
      </c>
      <c r="H442" s="2">
        <f>'Moving Avg'!G442</f>
        <v>0.87061599999999983</v>
      </c>
      <c r="I442" s="2">
        <f>'Moving Avg'!H442</f>
        <v>0.90027200000000052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16.5</v>
      </c>
      <c r="Q442" s="8">
        <f t="shared" si="64"/>
        <v>11.225</v>
      </c>
      <c r="R442" s="8">
        <f t="shared" si="65"/>
        <v>9.125</v>
      </c>
      <c r="S442" s="8">
        <f t="shared" si="66"/>
        <v>11.175000000000001</v>
      </c>
      <c r="T442" s="8">
        <f t="shared" si="67"/>
        <v>10.375</v>
      </c>
      <c r="U442" s="7">
        <f t="shared" si="68"/>
        <v>10.508333333333335</v>
      </c>
      <c r="V442" s="7">
        <f t="shared" si="69"/>
        <v>10.475000000000001</v>
      </c>
    </row>
    <row r="443" spans="1:22" ht="13.5" x14ac:dyDescent="0.25">
      <c r="A443" s="3">
        <f>RSI!A443</f>
        <v>42949</v>
      </c>
      <c r="B443" s="2">
        <f>RSI!B443</f>
        <v>0.84460000000000002</v>
      </c>
      <c r="C443" s="2">
        <f>RSI!I443</f>
        <v>46.072876041813373</v>
      </c>
      <c r="D443" s="2">
        <f>MACD!E443</f>
        <v>2.7122010966750043E-2</v>
      </c>
      <c r="E443" s="2">
        <f>MACD!F443</f>
        <v>2.0469690664107906E-2</v>
      </c>
      <c r="F443" s="2">
        <f>'Moving Avg'!D443</f>
        <v>0.83390000000000009</v>
      </c>
      <c r="G443" s="2">
        <f>'Moving Avg'!F443</f>
        <v>0.86907000000000001</v>
      </c>
      <c r="H443" s="2">
        <f>'Moving Avg'!G443</f>
        <v>0.87016199999999966</v>
      </c>
      <c r="I443" s="2">
        <f>'Moving Avg'!H443</f>
        <v>0.89917650000000049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16.5</v>
      </c>
      <c r="Q443" s="8">
        <f t="shared" si="64"/>
        <v>11.225</v>
      </c>
      <c r="R443" s="8">
        <f t="shared" si="65"/>
        <v>9.125</v>
      </c>
      <c r="S443" s="8">
        <f t="shared" si="66"/>
        <v>11.175000000000001</v>
      </c>
      <c r="T443" s="8">
        <f t="shared" si="67"/>
        <v>10.375</v>
      </c>
      <c r="U443" s="7">
        <f t="shared" si="68"/>
        <v>10.508333333333335</v>
      </c>
      <c r="V443" s="7">
        <f t="shared" si="69"/>
        <v>10.475000000000001</v>
      </c>
    </row>
    <row r="444" spans="1:22" ht="13.5" x14ac:dyDescent="0.25">
      <c r="A444" s="3">
        <f>RSI!A444</f>
        <v>42950</v>
      </c>
      <c r="B444" s="2">
        <f>RSI!B444</f>
        <v>0.82569999999999999</v>
      </c>
      <c r="C444" s="2">
        <f>RSI!I444</f>
        <v>42.027232069953676</v>
      </c>
      <c r="D444" s="2">
        <f>MACD!E444</f>
        <v>2.4606357921960864E-2</v>
      </c>
      <c r="E444" s="2">
        <f>MACD!F444</f>
        <v>2.1297024115678499E-2</v>
      </c>
      <c r="F444" s="2">
        <f>'Moving Avg'!D444</f>
        <v>0.83011999999999997</v>
      </c>
      <c r="G444" s="2">
        <f>'Moving Avg'!F444</f>
        <v>0.86562499999999998</v>
      </c>
      <c r="H444" s="2">
        <f>'Moving Avg'!G444</f>
        <v>0.86927399999999977</v>
      </c>
      <c r="I444" s="2">
        <f>'Moving Avg'!H444</f>
        <v>0.89801350000000058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16.5</v>
      </c>
      <c r="Q444" s="8">
        <f t="shared" si="64"/>
        <v>11.225</v>
      </c>
      <c r="R444" s="8">
        <f t="shared" si="65"/>
        <v>9.125</v>
      </c>
      <c r="S444" s="8">
        <f t="shared" si="66"/>
        <v>11.175000000000001</v>
      </c>
      <c r="T444" s="8">
        <f t="shared" si="67"/>
        <v>10.375</v>
      </c>
      <c r="U444" s="7">
        <f t="shared" si="68"/>
        <v>10.508333333333335</v>
      </c>
      <c r="V444" s="7">
        <f t="shared" si="69"/>
        <v>10.475000000000001</v>
      </c>
    </row>
    <row r="445" spans="1:22" ht="13.5" x14ac:dyDescent="0.25">
      <c r="A445" s="3">
        <f>RSI!A445</f>
        <v>42951</v>
      </c>
      <c r="B445" s="2">
        <f>RSI!B445</f>
        <v>0.84770000000000001</v>
      </c>
      <c r="C445" s="2">
        <f>RSI!I445</f>
        <v>47.775800307736851</v>
      </c>
      <c r="D445" s="2">
        <f>MACD!E445</f>
        <v>1.7186329377787413E-2</v>
      </c>
      <c r="E445" s="2">
        <f>MACD!F445</f>
        <v>2.0474885168100282E-2</v>
      </c>
      <c r="F445" s="2">
        <f>'Moving Avg'!D445</f>
        <v>0.83325999999999989</v>
      </c>
      <c r="G445" s="2">
        <f>'Moving Avg'!F445</f>
        <v>0.86082499999999995</v>
      </c>
      <c r="H445" s="2">
        <f>'Moving Avg'!G445</f>
        <v>0.86882599999999988</v>
      </c>
      <c r="I445" s="2">
        <f>'Moving Avg'!H445</f>
        <v>0.89700150000000045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83.5</v>
      </c>
      <c r="Q445" s="8">
        <f t="shared" si="64"/>
        <v>37.024999999999999</v>
      </c>
      <c r="R445" s="8">
        <f t="shared" si="65"/>
        <v>34.875</v>
      </c>
      <c r="S445" s="8">
        <f t="shared" si="66"/>
        <v>48.075000000000003</v>
      </c>
      <c r="T445" s="8">
        <f t="shared" si="67"/>
        <v>38.375</v>
      </c>
      <c r="U445" s="7">
        <f t="shared" si="68"/>
        <v>39.991666666666667</v>
      </c>
      <c r="V445" s="7">
        <f t="shared" si="69"/>
        <v>39.587500000000006</v>
      </c>
    </row>
    <row r="446" spans="1:22" ht="13.5" x14ac:dyDescent="0.25">
      <c r="A446" s="3">
        <f>RSI!A446</f>
        <v>42954</v>
      </c>
      <c r="B446" s="2">
        <f>RSI!B446</f>
        <v>0.84770000000000001</v>
      </c>
      <c r="C446" s="2">
        <f>RSI!I446</f>
        <v>47.775800307736851</v>
      </c>
      <c r="D446" s="2">
        <f>MACD!E446</f>
        <v>1.2885893004115467E-2</v>
      </c>
      <c r="E446" s="2">
        <f>MACD!F446</f>
        <v>1.8957086735303323E-2</v>
      </c>
      <c r="F446" s="2">
        <f>'Moving Avg'!D446</f>
        <v>0.83640000000000003</v>
      </c>
      <c r="G446" s="2">
        <f>'Moving Avg'!F446</f>
        <v>0.86104999999999998</v>
      </c>
      <c r="H446" s="2">
        <f>'Moving Avg'!G446</f>
        <v>0.86837799999999998</v>
      </c>
      <c r="I446" s="2">
        <f>'Moving Avg'!H446</f>
        <v>0.89608500000000046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83.5</v>
      </c>
      <c r="Q446" s="8">
        <f t="shared" si="64"/>
        <v>37.024999999999999</v>
      </c>
      <c r="R446" s="8">
        <f t="shared" si="65"/>
        <v>34.875</v>
      </c>
      <c r="S446" s="8">
        <f t="shared" si="66"/>
        <v>48.075000000000003</v>
      </c>
      <c r="T446" s="8">
        <f t="shared" si="67"/>
        <v>38.375</v>
      </c>
      <c r="U446" s="7">
        <f t="shared" si="68"/>
        <v>39.991666666666667</v>
      </c>
      <c r="V446" s="7">
        <f t="shared" si="69"/>
        <v>39.587500000000006</v>
      </c>
    </row>
    <row r="447" spans="1:22" ht="13.5" x14ac:dyDescent="0.25">
      <c r="A447" s="3">
        <f>RSI!A447</f>
        <v>42955</v>
      </c>
      <c r="B447" s="2">
        <f>RSI!B447</f>
        <v>0.8226</v>
      </c>
      <c r="C447" s="2">
        <f>RSI!I447</f>
        <v>42.23436766956717</v>
      </c>
      <c r="D447" s="2">
        <f>MACD!E447</f>
        <v>1.3095683389368284E-2</v>
      </c>
      <c r="E447" s="2">
        <f>MACD!F447</f>
        <v>1.7784806066116318E-2</v>
      </c>
      <c r="F447" s="2">
        <f>'Moving Avg'!D447</f>
        <v>0.83765999999999996</v>
      </c>
      <c r="G447" s="2">
        <f>'Moving Avg'!F447</f>
        <v>0.85508500000000009</v>
      </c>
      <c r="H447" s="2">
        <f>'Moving Avg'!G447</f>
        <v>0.86742799999999998</v>
      </c>
      <c r="I447" s="2">
        <f>'Moving Avg'!H447</f>
        <v>0.89501600000000048</v>
      </c>
      <c r="J447" s="5" t="str">
        <f>OBV!F447</f>
        <v>BEARISH</v>
      </c>
      <c r="K447" s="5" t="str">
        <f>OBV!G447</f>
        <v>WEAK</v>
      </c>
      <c r="L447" s="5" t="str">
        <f>OBV!H447</f>
        <v>BEARISH DIVERGENCE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0</v>
      </c>
      <c r="Q447" s="8">
        <f t="shared" si="64"/>
        <v>24.5</v>
      </c>
      <c r="R447" s="8">
        <f t="shared" si="65"/>
        <v>14</v>
      </c>
      <c r="S447" s="8">
        <f t="shared" si="66"/>
        <v>10.5</v>
      </c>
      <c r="T447" s="8">
        <f t="shared" si="67"/>
        <v>17.5</v>
      </c>
      <c r="U447" s="7">
        <f t="shared" si="68"/>
        <v>16.333333333333332</v>
      </c>
      <c r="V447" s="7">
        <f t="shared" si="69"/>
        <v>16.625</v>
      </c>
    </row>
    <row r="448" spans="1:22" ht="13.5" x14ac:dyDescent="0.25">
      <c r="A448" s="3">
        <f>RSI!A448</f>
        <v>42956</v>
      </c>
      <c r="B448" s="2">
        <f>RSI!B448</f>
        <v>0.84460000000000002</v>
      </c>
      <c r="C448" s="2">
        <f>RSI!I448</f>
        <v>47.934651845080012</v>
      </c>
      <c r="D448" s="2">
        <f>MACD!E448</f>
        <v>1.183901564688139E-2</v>
      </c>
      <c r="E448" s="2">
        <f>MACD!F448</f>
        <v>1.6595647982269333E-2</v>
      </c>
      <c r="F448" s="2">
        <f>'Moving Avg'!D448</f>
        <v>0.83765999999999996</v>
      </c>
      <c r="G448" s="2">
        <f>'Moving Avg'!F448</f>
        <v>0.85100500000000001</v>
      </c>
      <c r="H448" s="2">
        <f>'Moving Avg'!G448</f>
        <v>0.86664599999999992</v>
      </c>
      <c r="I448" s="2">
        <f>'Moving Avg'!H448</f>
        <v>0.89405700000000055</v>
      </c>
      <c r="J448" s="5" t="str">
        <f>OBV!F448</f>
        <v>BEARISH</v>
      </c>
      <c r="K448" s="5" t="str">
        <f>OBV!G448</f>
        <v>WEAK</v>
      </c>
      <c r="L448" s="5" t="str">
        <f>OBV!H448</f>
        <v>NEUTRAL</v>
      </c>
      <c r="M448" s="7">
        <f t="shared" si="60"/>
        <v>25</v>
      </c>
      <c r="N448" s="7">
        <f t="shared" si="61"/>
        <v>45</v>
      </c>
      <c r="O448" s="7">
        <f t="shared" si="62"/>
        <v>0</v>
      </c>
      <c r="P448" s="7">
        <f t="shared" si="63"/>
        <v>0</v>
      </c>
      <c r="Q448" s="8">
        <f t="shared" si="64"/>
        <v>24.5</v>
      </c>
      <c r="R448" s="8">
        <f t="shared" si="65"/>
        <v>14</v>
      </c>
      <c r="S448" s="8">
        <f t="shared" si="66"/>
        <v>10.5</v>
      </c>
      <c r="T448" s="8">
        <f t="shared" si="67"/>
        <v>17.5</v>
      </c>
      <c r="U448" s="7">
        <f t="shared" si="68"/>
        <v>16.333333333333332</v>
      </c>
      <c r="V448" s="7">
        <f t="shared" si="69"/>
        <v>16.625</v>
      </c>
    </row>
    <row r="449" spans="1:22" ht="13.5" x14ac:dyDescent="0.25">
      <c r="A449" s="3">
        <f>RSI!A449</f>
        <v>42957</v>
      </c>
      <c r="B449" s="2">
        <f>RSI!B449</f>
        <v>0.84460000000000002</v>
      </c>
      <c r="C449" s="2">
        <f>RSI!I449</f>
        <v>47.934651845080012</v>
      </c>
      <c r="D449" s="2">
        <f>MACD!E449</f>
        <v>9.3804980065068655E-3</v>
      </c>
      <c r="E449" s="2">
        <f>MACD!F449</f>
        <v>1.515261798711684E-2</v>
      </c>
      <c r="F449" s="2">
        <f>'Moving Avg'!D449</f>
        <v>0.84143999999999985</v>
      </c>
      <c r="G449" s="2">
        <f>'Moving Avg'!F449</f>
        <v>0.84723999999999999</v>
      </c>
      <c r="H449" s="2">
        <f>'Moving Avg'!G449</f>
        <v>0.86581000000000008</v>
      </c>
      <c r="I449" s="2">
        <f>'Moving Avg'!H449</f>
        <v>0.89309800000000039</v>
      </c>
      <c r="J449" s="5" t="str">
        <f>OBV!F449</f>
        <v>BEARISH</v>
      </c>
      <c r="K449" s="5" t="str">
        <f>OBV!G449</f>
        <v>WEAK</v>
      </c>
      <c r="L449" s="5" t="str">
        <f>OBV!H449</f>
        <v>BEARISH DIVERGENCE</v>
      </c>
      <c r="M449" s="7">
        <f t="shared" si="60"/>
        <v>25</v>
      </c>
      <c r="N449" s="7">
        <f t="shared" si="61"/>
        <v>45</v>
      </c>
      <c r="O449" s="7">
        <f t="shared" si="62"/>
        <v>0</v>
      </c>
      <c r="P449" s="7">
        <f t="shared" si="63"/>
        <v>0</v>
      </c>
      <c r="Q449" s="8">
        <f t="shared" si="64"/>
        <v>24.5</v>
      </c>
      <c r="R449" s="8">
        <f t="shared" si="65"/>
        <v>14</v>
      </c>
      <c r="S449" s="8">
        <f t="shared" si="66"/>
        <v>10.5</v>
      </c>
      <c r="T449" s="8">
        <f t="shared" si="67"/>
        <v>17.5</v>
      </c>
      <c r="U449" s="7">
        <f t="shared" si="68"/>
        <v>16.333333333333332</v>
      </c>
      <c r="V449" s="7">
        <f t="shared" si="69"/>
        <v>16.625</v>
      </c>
    </row>
    <row r="450" spans="1:22" ht="13.5" x14ac:dyDescent="0.25">
      <c r="A450" s="3">
        <f>RSI!A450</f>
        <v>42958</v>
      </c>
      <c r="B450" s="2">
        <f>RSI!B450</f>
        <v>0.82569999999999999</v>
      </c>
      <c r="C450" s="2">
        <f>RSI!I450</f>
        <v>43.643669535059679</v>
      </c>
      <c r="D450" s="2">
        <f>MACD!E450</f>
        <v>6.8089471713814742E-3</v>
      </c>
      <c r="E450" s="2">
        <f>MACD!F450</f>
        <v>1.3483883823969766E-2</v>
      </c>
      <c r="F450" s="2">
        <f>'Moving Avg'!D450</f>
        <v>0.83704000000000001</v>
      </c>
      <c r="G450" s="2">
        <f>'Moving Avg'!F450</f>
        <v>0.84410000000000007</v>
      </c>
      <c r="H450" s="2">
        <f>'Moving Avg'!G450</f>
        <v>0.86459600000000014</v>
      </c>
      <c r="I450" s="2">
        <f>'Moving Avg'!H450</f>
        <v>0.8921535000000006</v>
      </c>
      <c r="J450" s="5" t="str">
        <f>OBV!F450</f>
        <v>BEARISH</v>
      </c>
      <c r="K450" s="5" t="str">
        <f>OBV!G450</f>
        <v>WEAK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0</v>
      </c>
      <c r="Q450" s="8">
        <f t="shared" si="64"/>
        <v>24.5</v>
      </c>
      <c r="R450" s="8">
        <f t="shared" si="65"/>
        <v>14</v>
      </c>
      <c r="S450" s="8">
        <f t="shared" si="66"/>
        <v>10.5</v>
      </c>
      <c r="T450" s="8">
        <f t="shared" si="67"/>
        <v>17.5</v>
      </c>
      <c r="U450" s="7">
        <f t="shared" si="68"/>
        <v>16.333333333333332</v>
      </c>
      <c r="V450" s="7">
        <f t="shared" si="69"/>
        <v>16.625</v>
      </c>
    </row>
    <row r="451" spans="1:22" ht="13.5" x14ac:dyDescent="0.25">
      <c r="A451" s="3">
        <f>RSI!A451</f>
        <v>42961</v>
      </c>
      <c r="B451" s="2">
        <f>RSI!B451</f>
        <v>0.82569999999999999</v>
      </c>
      <c r="C451" s="2">
        <f>RSI!I451</f>
        <v>43.643669535059679</v>
      </c>
      <c r="D451" s="2">
        <f>MACD!E451</f>
        <v>4.7883993983186546E-3</v>
      </c>
      <c r="E451" s="2">
        <f>MACD!F451</f>
        <v>1.1744786938839544E-2</v>
      </c>
      <c r="F451" s="2">
        <f>'Moving Avg'!D451</f>
        <v>0.83263999999999994</v>
      </c>
      <c r="G451" s="2">
        <f>'Moving Avg'!F451</f>
        <v>0.84095999999999993</v>
      </c>
      <c r="H451" s="2">
        <f>'Moving Avg'!G451</f>
        <v>0.86338199999999998</v>
      </c>
      <c r="I451" s="2">
        <f>'Moving Avg'!H451</f>
        <v>0.89107250000000049</v>
      </c>
      <c r="J451" s="5" t="str">
        <f>OBV!F451</f>
        <v>BEARISH</v>
      </c>
      <c r="K451" s="5" t="str">
        <f>OBV!G451</f>
        <v>WEAK</v>
      </c>
      <c r="L451" s="5" t="str">
        <f>OBV!H451</f>
        <v>CONFIRMED BEARISH</v>
      </c>
      <c r="M451" s="7">
        <f t="shared" si="70"/>
        <v>25</v>
      </c>
      <c r="N451" s="7">
        <f t="shared" si="71"/>
        <v>45</v>
      </c>
      <c r="O451" s="7">
        <f t="shared" si="72"/>
        <v>0</v>
      </c>
      <c r="P451" s="7">
        <f t="shared" si="73"/>
        <v>0</v>
      </c>
      <c r="Q451" s="8">
        <f t="shared" ref="Q451:Q514" si="74">0.35*M451+N451*0.35+O451*0.15+P451*0.15</f>
        <v>24.5</v>
      </c>
      <c r="R451" s="8">
        <f t="shared" ref="R451:R514" si="75">M451*0.2+N451*0.2+O451*0.35+P451*0.25</f>
        <v>14</v>
      </c>
      <c r="S451" s="8">
        <f t="shared" ref="S451:S514" si="76">M451*0.15+N451*0.15+O451*0.25+P451*0.45</f>
        <v>10.5</v>
      </c>
      <c r="T451" s="8">
        <f t="shared" ref="T451:T514" si="77">0.25*SUM(M451:P451)</f>
        <v>17.5</v>
      </c>
      <c r="U451" s="7">
        <f t="shared" ref="U451:U514" si="78">SUM(Q451:S451)/3</f>
        <v>16.333333333333332</v>
      </c>
      <c r="V451" s="7">
        <f t="shared" ref="V451:V514" si="79">SUM(Q451:T451)/4</f>
        <v>16.625</v>
      </c>
    </row>
    <row r="452" spans="1:22" ht="13.5" x14ac:dyDescent="0.25">
      <c r="A452" s="3">
        <f>RSI!A452</f>
        <v>42962</v>
      </c>
      <c r="B452" s="2">
        <f>RSI!B452</f>
        <v>0.8226</v>
      </c>
      <c r="C452" s="2">
        <f>RSI!I452</f>
        <v>42.912926746061508</v>
      </c>
      <c r="D452" s="2">
        <f>MACD!E452</f>
        <v>1.0368203806960796E-3</v>
      </c>
      <c r="E452" s="2">
        <f>MACD!F452</f>
        <v>9.6031936272108522E-3</v>
      </c>
      <c r="F452" s="2">
        <f>'Moving Avg'!D452</f>
        <v>0.83263999999999994</v>
      </c>
      <c r="G452" s="2">
        <f>'Moving Avg'!F452</f>
        <v>0.83813499999999996</v>
      </c>
      <c r="H452" s="2">
        <f>'Moving Avg'!G452</f>
        <v>0.86216000000000004</v>
      </c>
      <c r="I452" s="2">
        <f>'Moving Avg'!H452</f>
        <v>0.88997600000000032</v>
      </c>
      <c r="J452" s="5" t="str">
        <f>OBV!F452</f>
        <v>BEARISH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16.5</v>
      </c>
      <c r="Q452" s="8">
        <f t="shared" si="74"/>
        <v>26.975000000000001</v>
      </c>
      <c r="R452" s="8">
        <f t="shared" si="75"/>
        <v>18.125</v>
      </c>
      <c r="S452" s="8">
        <f t="shared" si="76"/>
        <v>17.925000000000001</v>
      </c>
      <c r="T452" s="8">
        <f t="shared" si="77"/>
        <v>21.625</v>
      </c>
      <c r="U452" s="7">
        <f t="shared" si="78"/>
        <v>21.008333333333336</v>
      </c>
      <c r="V452" s="7">
        <f t="shared" si="79"/>
        <v>21.162500000000001</v>
      </c>
    </row>
    <row r="453" spans="1:22" ht="13.5" x14ac:dyDescent="0.25">
      <c r="A453" s="3">
        <f>RSI!A453</f>
        <v>42963</v>
      </c>
      <c r="B453" s="2">
        <f>RSI!B453</f>
        <v>0.8226</v>
      </c>
      <c r="C453" s="2">
        <f>RSI!I453</f>
        <v>42.912926746061508</v>
      </c>
      <c r="D453" s="2">
        <f>MACD!E453</f>
        <v>2.3677847357702619E-3</v>
      </c>
      <c r="E453" s="2">
        <f>MACD!F453</f>
        <v>8.1561118489227348E-3</v>
      </c>
      <c r="F453" s="2">
        <f>'Moving Avg'!D453</f>
        <v>0.82823999999999987</v>
      </c>
      <c r="G453" s="2">
        <f>'Moving Avg'!F453</f>
        <v>0.83656499999999989</v>
      </c>
      <c r="H453" s="2">
        <f>'Moving Avg'!G453</f>
        <v>0.86093799999999998</v>
      </c>
      <c r="I453" s="2">
        <f>'Moving Avg'!H453</f>
        <v>0.88887950000000027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45</v>
      </c>
      <c r="O453" s="7">
        <f t="shared" si="72"/>
        <v>0</v>
      </c>
      <c r="P453" s="7">
        <f t="shared" si="73"/>
        <v>16.5</v>
      </c>
      <c r="Q453" s="8">
        <f t="shared" si="74"/>
        <v>26.975000000000001</v>
      </c>
      <c r="R453" s="8">
        <f t="shared" si="75"/>
        <v>18.125</v>
      </c>
      <c r="S453" s="8">
        <f t="shared" si="76"/>
        <v>17.925000000000001</v>
      </c>
      <c r="T453" s="8">
        <f t="shared" si="77"/>
        <v>21.625</v>
      </c>
      <c r="U453" s="7">
        <f t="shared" si="78"/>
        <v>21.008333333333336</v>
      </c>
      <c r="V453" s="7">
        <f t="shared" si="79"/>
        <v>21.162500000000001</v>
      </c>
    </row>
    <row r="454" spans="1:22" ht="13.5" x14ac:dyDescent="0.25">
      <c r="A454" s="3">
        <f>RSI!A454</f>
        <v>42964</v>
      </c>
      <c r="B454" s="2">
        <f>RSI!B454</f>
        <v>0.8226</v>
      </c>
      <c r="C454" s="2">
        <f>RSI!I454</f>
        <v>42.912926746061508</v>
      </c>
      <c r="D454" s="2">
        <f>MACD!E454</f>
        <v>7.265997178280692E-4</v>
      </c>
      <c r="E454" s="2">
        <f>MACD!F454</f>
        <v>6.6702094227038024E-3</v>
      </c>
      <c r="F454" s="2">
        <f>'Moving Avg'!D454</f>
        <v>0.82384000000000002</v>
      </c>
      <c r="G454" s="2">
        <f>'Moving Avg'!F454</f>
        <v>0.83499499999999982</v>
      </c>
      <c r="H454" s="2">
        <f>'Moving Avg'!G454</f>
        <v>0.85993399999999998</v>
      </c>
      <c r="I454" s="2">
        <f>'Moving Avg'!H454</f>
        <v>0.88778300000000021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25</v>
      </c>
      <c r="N454" s="7">
        <f t="shared" si="71"/>
        <v>45</v>
      </c>
      <c r="O454" s="7">
        <f t="shared" si="72"/>
        <v>0</v>
      </c>
      <c r="P454" s="7">
        <f t="shared" si="73"/>
        <v>16.5</v>
      </c>
      <c r="Q454" s="8">
        <f t="shared" si="74"/>
        <v>26.975000000000001</v>
      </c>
      <c r="R454" s="8">
        <f t="shared" si="75"/>
        <v>18.125</v>
      </c>
      <c r="S454" s="8">
        <f t="shared" si="76"/>
        <v>17.925000000000001</v>
      </c>
      <c r="T454" s="8">
        <f t="shared" si="77"/>
        <v>21.625</v>
      </c>
      <c r="U454" s="7">
        <f t="shared" si="78"/>
        <v>21.008333333333336</v>
      </c>
      <c r="V454" s="7">
        <f t="shared" si="79"/>
        <v>21.162500000000001</v>
      </c>
    </row>
    <row r="455" spans="1:22" ht="13.5" x14ac:dyDescent="0.25">
      <c r="A455" s="3">
        <f>RSI!A455</f>
        <v>42965</v>
      </c>
      <c r="B455" s="2">
        <f>RSI!B455</f>
        <v>0.80689999999999995</v>
      </c>
      <c r="C455" s="2">
        <f>RSI!I455</f>
        <v>38.803286560388877</v>
      </c>
      <c r="D455" s="2">
        <f>MACD!E455</f>
        <v>4.0153966443083888E-3</v>
      </c>
      <c r="E455" s="2">
        <f>MACD!F455</f>
        <v>6.1392468670247204E-3</v>
      </c>
      <c r="F455" s="2">
        <f>'Moving Avg'!D455</f>
        <v>0.82007999999999992</v>
      </c>
      <c r="G455" s="2">
        <f>'Moving Avg'!F455</f>
        <v>0.83389499999999983</v>
      </c>
      <c r="H455" s="2">
        <f>'Moving Avg'!G455</f>
        <v>0.85861600000000005</v>
      </c>
      <c r="I455" s="2">
        <f>'Moving Avg'!H455</f>
        <v>0.88660800000000028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45</v>
      </c>
      <c r="O455" s="7">
        <f t="shared" si="72"/>
        <v>0</v>
      </c>
      <c r="P455" s="7">
        <f t="shared" si="73"/>
        <v>16.5</v>
      </c>
      <c r="Q455" s="8">
        <f t="shared" si="74"/>
        <v>26.975000000000001</v>
      </c>
      <c r="R455" s="8">
        <f t="shared" si="75"/>
        <v>18.125</v>
      </c>
      <c r="S455" s="8">
        <f t="shared" si="76"/>
        <v>17.925000000000001</v>
      </c>
      <c r="T455" s="8">
        <f t="shared" si="77"/>
        <v>21.625</v>
      </c>
      <c r="U455" s="7">
        <f t="shared" si="78"/>
        <v>21.008333333333336</v>
      </c>
      <c r="V455" s="7">
        <f t="shared" si="79"/>
        <v>21.162500000000001</v>
      </c>
    </row>
    <row r="456" spans="1:22" ht="13.5" x14ac:dyDescent="0.25">
      <c r="A456" s="3">
        <f>RSI!A456</f>
        <v>42968</v>
      </c>
      <c r="B456" s="2">
        <f>RSI!B456</f>
        <v>0.80689999999999995</v>
      </c>
      <c r="C456" s="2">
        <f>RSI!I456</f>
        <v>38.803286560388877</v>
      </c>
      <c r="D456" s="2">
        <f>MACD!E456</f>
        <v>7.0112871520144893E-3</v>
      </c>
      <c r="E456" s="2">
        <f>MACD!F456</f>
        <v>6.3136549240226745E-3</v>
      </c>
      <c r="F456" s="2">
        <f>'Moving Avg'!D456</f>
        <v>0.81631999999999993</v>
      </c>
      <c r="G456" s="2">
        <f>'Moving Avg'!F456</f>
        <v>0.83216999999999985</v>
      </c>
      <c r="H456" s="2">
        <f>'Moving Avg'!G456</f>
        <v>0.85729800000000012</v>
      </c>
      <c r="I456" s="2">
        <f>'Moving Avg'!H456</f>
        <v>0.88543300000000036</v>
      </c>
      <c r="J456" s="5" t="str">
        <f>OBV!F456</f>
        <v>BEARISH</v>
      </c>
      <c r="K456" s="5" t="str">
        <f>OBV!G456</f>
        <v>NEUTRAL</v>
      </c>
      <c r="L456" s="5" t="str">
        <f>OBV!H456</f>
        <v>CONFIRMED BEARISH</v>
      </c>
      <c r="M456" s="7">
        <f t="shared" si="70"/>
        <v>25</v>
      </c>
      <c r="N456" s="7">
        <f t="shared" si="71"/>
        <v>0</v>
      </c>
      <c r="O456" s="7">
        <f t="shared" si="72"/>
        <v>0</v>
      </c>
      <c r="P456" s="7">
        <f t="shared" si="73"/>
        <v>16.5</v>
      </c>
      <c r="Q456" s="8">
        <f t="shared" si="74"/>
        <v>11.225</v>
      </c>
      <c r="R456" s="8">
        <f t="shared" si="75"/>
        <v>9.125</v>
      </c>
      <c r="S456" s="8">
        <f t="shared" si="76"/>
        <v>11.175000000000001</v>
      </c>
      <c r="T456" s="8">
        <f t="shared" si="77"/>
        <v>10.375</v>
      </c>
      <c r="U456" s="7">
        <f t="shared" si="78"/>
        <v>10.508333333333335</v>
      </c>
      <c r="V456" s="7">
        <f t="shared" si="79"/>
        <v>10.475000000000001</v>
      </c>
    </row>
    <row r="457" spans="1:22" ht="13.5" x14ac:dyDescent="0.25">
      <c r="A457" s="3">
        <f>RSI!A457</f>
        <v>42969</v>
      </c>
      <c r="B457" s="2">
        <f>RSI!B457</f>
        <v>0.79120000000000001</v>
      </c>
      <c r="C457" s="2">
        <f>RSI!I457</f>
        <v>34.924344485371137</v>
      </c>
      <c r="D457" s="2">
        <f>MACD!E457</f>
        <v>7.0449758728438061E-3</v>
      </c>
      <c r="E457" s="2">
        <f>MACD!F457</f>
        <v>6.4599191137869006E-3</v>
      </c>
      <c r="F457" s="2">
        <f>'Moving Avg'!D457</f>
        <v>0.81003999999999987</v>
      </c>
      <c r="G457" s="2">
        <f>'Moving Avg'!F457</f>
        <v>0.82902999999999982</v>
      </c>
      <c r="H457" s="2">
        <f>'Moving Avg'!G457</f>
        <v>0.85572000000000015</v>
      </c>
      <c r="I457" s="2">
        <f>'Moving Avg'!H457</f>
        <v>0.88417950000000023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0</v>
      </c>
      <c r="P457" s="7">
        <f t="shared" si="73"/>
        <v>16.5</v>
      </c>
      <c r="Q457" s="8">
        <f t="shared" si="74"/>
        <v>11.225</v>
      </c>
      <c r="R457" s="8">
        <f t="shared" si="75"/>
        <v>9.125</v>
      </c>
      <c r="S457" s="8">
        <f t="shared" si="76"/>
        <v>11.175000000000001</v>
      </c>
      <c r="T457" s="8">
        <f t="shared" si="77"/>
        <v>10.375</v>
      </c>
      <c r="U457" s="7">
        <f t="shared" si="78"/>
        <v>10.508333333333335</v>
      </c>
      <c r="V457" s="7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0.78490000000000004</v>
      </c>
      <c r="C458" s="2">
        <f>RSI!I458</f>
        <v>33.478133677477146</v>
      </c>
      <c r="D458" s="2">
        <f>MACD!E458</f>
        <v>1.1200202353575217E-2</v>
      </c>
      <c r="E458" s="2">
        <f>MACD!F458</f>
        <v>7.4079757617445639E-3</v>
      </c>
      <c r="F458" s="2">
        <f>'Moving Avg'!D458</f>
        <v>0.80249999999999999</v>
      </c>
      <c r="G458" s="2">
        <f>'Moving Avg'!F458</f>
        <v>0.82557499999999995</v>
      </c>
      <c r="H458" s="2">
        <f>'Moving Avg'!G458</f>
        <v>0.85401600000000011</v>
      </c>
      <c r="I458" s="2">
        <f>'Moving Avg'!H458</f>
        <v>0.8827855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0</v>
      </c>
      <c r="Q458" s="8">
        <f t="shared" si="74"/>
        <v>8.75</v>
      </c>
      <c r="R458" s="8">
        <f t="shared" si="75"/>
        <v>5</v>
      </c>
      <c r="S458" s="8">
        <f t="shared" si="76"/>
        <v>3.75</v>
      </c>
      <c r="T458" s="8">
        <f t="shared" si="77"/>
        <v>6.25</v>
      </c>
      <c r="U458" s="7">
        <f t="shared" si="78"/>
        <v>5.833333333333333</v>
      </c>
      <c r="V458" s="7">
        <f t="shared" si="79"/>
        <v>5.9375</v>
      </c>
    </row>
    <row r="459" spans="1:22" ht="13.5" x14ac:dyDescent="0.25">
      <c r="A459" s="3">
        <f>RSI!A459</f>
        <v>42971</v>
      </c>
      <c r="B459" s="2">
        <f>RSI!B459</f>
        <v>0.79749999999999999</v>
      </c>
      <c r="C459" s="2">
        <f>RSI!I459</f>
        <v>38.925400470871686</v>
      </c>
      <c r="D459" s="2">
        <f>MACD!E459</f>
        <v>1.4075092589435179E-2</v>
      </c>
      <c r="E459" s="2">
        <f>MACD!F459</f>
        <v>8.7413991272826883E-3</v>
      </c>
      <c r="F459" s="2">
        <f>'Moving Avg'!D459</f>
        <v>0.79747999999999997</v>
      </c>
      <c r="G459" s="2">
        <f>'Moving Avg'!F459</f>
        <v>0.82321999999999984</v>
      </c>
      <c r="H459" s="2">
        <f>'Moving Avg'!G459</f>
        <v>0.85278200000000015</v>
      </c>
      <c r="I459" s="2">
        <f>'Moving Avg'!H459</f>
        <v>0.88160450000000012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0.79749999999999999</v>
      </c>
      <c r="C460" s="2">
        <f>RSI!I460</f>
        <v>38.925400470871686</v>
      </c>
      <c r="D460" s="2">
        <f>MACD!E460</f>
        <v>1.3796159382893136E-2</v>
      </c>
      <c r="E460" s="2">
        <f>MACD!F460</f>
        <v>9.7523511784047782E-3</v>
      </c>
      <c r="F460" s="2">
        <f>'Moving Avg'!D460</f>
        <v>0.79559999999999997</v>
      </c>
      <c r="G460" s="2">
        <f>'Moving Avg'!F460</f>
        <v>0.82149499999999986</v>
      </c>
      <c r="H460" s="2">
        <f>'Moving Avg'!G460</f>
        <v>0.85138600000000009</v>
      </c>
      <c r="I460" s="2">
        <f>'Moving Avg'!H460</f>
        <v>0.88049150000000009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0.79749999999999999</v>
      </c>
      <c r="C461" s="2">
        <f>RSI!I461</f>
        <v>38.925400470871679</v>
      </c>
      <c r="D461" s="2">
        <f>MACD!E461</f>
        <v>1.3741768302179214E-2</v>
      </c>
      <c r="E461" s="2">
        <f>MACD!F461</f>
        <v>1.0550234603159667E-2</v>
      </c>
      <c r="F461" s="2">
        <f>'Moving Avg'!D461</f>
        <v>0.79371999999999998</v>
      </c>
      <c r="G461" s="2">
        <f>'Moving Avg'!F461</f>
        <v>0.81976999999999989</v>
      </c>
      <c r="H461" s="2">
        <f>'Moving Avg'!G461</f>
        <v>0.85009800000000013</v>
      </c>
      <c r="I461" s="2">
        <f>'Moving Avg'!H461</f>
        <v>0.87950150000000005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0.81950000000000001</v>
      </c>
      <c r="C462" s="2">
        <f>RSI!I462</f>
        <v>48.179280153766555</v>
      </c>
      <c r="D462" s="2">
        <f>MACD!E462</f>
        <v>1.1757367674244512E-2</v>
      </c>
      <c r="E462" s="2">
        <f>MACD!F462</f>
        <v>1.0791661217376637E-2</v>
      </c>
      <c r="F462" s="2">
        <f>'Moving Avg'!D462</f>
        <v>0.79937999999999998</v>
      </c>
      <c r="G462" s="2">
        <f>'Moving Avg'!F462</f>
        <v>0.81992999999999994</v>
      </c>
      <c r="H462" s="2">
        <f>'Moving Avg'!G462</f>
        <v>0.84925000000000006</v>
      </c>
      <c r="I462" s="2">
        <f>'Moving Avg'!H462</f>
        <v>0.87866250000000012</v>
      </c>
      <c r="J462" s="5" t="str">
        <f>OBV!F462</f>
        <v>BULLISH</v>
      </c>
      <c r="K462" s="5" t="str">
        <f>OBV!G462</f>
        <v>NEUTRAL</v>
      </c>
      <c r="L462" s="5" t="str">
        <f>OBV!H462</f>
        <v>CONFIRMED BULLISH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83.5</v>
      </c>
      <c r="Q462" s="8">
        <f t="shared" si="74"/>
        <v>21.274999999999999</v>
      </c>
      <c r="R462" s="8">
        <f t="shared" si="75"/>
        <v>25.875</v>
      </c>
      <c r="S462" s="8">
        <f t="shared" si="76"/>
        <v>41.325000000000003</v>
      </c>
      <c r="T462" s="8">
        <f t="shared" si="77"/>
        <v>27.125</v>
      </c>
      <c r="U462" s="7">
        <f t="shared" si="78"/>
        <v>29.491666666666664</v>
      </c>
      <c r="V462" s="7">
        <f t="shared" si="79"/>
        <v>28.9</v>
      </c>
    </row>
    <row r="463" spans="1:22" ht="13.5" x14ac:dyDescent="0.25">
      <c r="A463" s="3">
        <f>RSI!A463</f>
        <v>42977</v>
      </c>
      <c r="B463" s="2">
        <f>RSI!B463</f>
        <v>0.8226</v>
      </c>
      <c r="C463" s="2">
        <f>RSI!I463</f>
        <v>49.343990390635973</v>
      </c>
      <c r="D463" s="2">
        <f>MACD!E463</f>
        <v>9.8743487472386926E-3</v>
      </c>
      <c r="E463" s="2">
        <f>MACD!F463</f>
        <v>1.0608198723349048E-2</v>
      </c>
      <c r="F463" s="2">
        <f>'Moving Avg'!D463</f>
        <v>0.80692000000000008</v>
      </c>
      <c r="G463" s="2">
        <f>'Moving Avg'!F463</f>
        <v>0.81882999999999995</v>
      </c>
      <c r="H463" s="2">
        <f>'Moving Avg'!G463</f>
        <v>0.84841000000000011</v>
      </c>
      <c r="I463" s="2">
        <f>'Moving Avg'!H463</f>
        <v>0.87793399999999977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  <c r="M463" s="7">
        <f t="shared" si="70"/>
        <v>25</v>
      </c>
      <c r="N463" s="7">
        <f t="shared" si="71"/>
        <v>45</v>
      </c>
      <c r="O463" s="7">
        <f t="shared" si="72"/>
        <v>0</v>
      </c>
      <c r="P463" s="7">
        <f t="shared" si="73"/>
        <v>100</v>
      </c>
      <c r="Q463" s="8">
        <f t="shared" si="74"/>
        <v>39.5</v>
      </c>
      <c r="R463" s="8">
        <f t="shared" si="75"/>
        <v>39</v>
      </c>
      <c r="S463" s="8">
        <f t="shared" si="76"/>
        <v>55.5</v>
      </c>
      <c r="T463" s="8">
        <f t="shared" si="77"/>
        <v>42.5</v>
      </c>
      <c r="U463" s="7">
        <f t="shared" si="78"/>
        <v>44.666666666666664</v>
      </c>
      <c r="V463" s="7">
        <f t="shared" si="79"/>
        <v>44.125</v>
      </c>
    </row>
    <row r="464" spans="1:22" ht="13.5" x14ac:dyDescent="0.25">
      <c r="A464" s="3">
        <f>RSI!A464</f>
        <v>42978</v>
      </c>
      <c r="B464" s="2">
        <f>RSI!B464</f>
        <v>0.8226</v>
      </c>
      <c r="C464" s="2">
        <f>RSI!I464</f>
        <v>49.34399039063598</v>
      </c>
      <c r="D464" s="2">
        <f>MACD!E464</f>
        <v>8.2865208272514534E-3</v>
      </c>
      <c r="E464" s="2">
        <f>MACD!F464</f>
        <v>1.0143863144129529E-2</v>
      </c>
      <c r="F464" s="2">
        <f>'Moving Avg'!D464</f>
        <v>0.81193999999999988</v>
      </c>
      <c r="G464" s="2">
        <f>'Moving Avg'!F464</f>
        <v>0.81867500000000004</v>
      </c>
      <c r="H464" s="2">
        <f>'Moving Avg'!G464</f>
        <v>0.84757000000000005</v>
      </c>
      <c r="I464" s="2">
        <f>'Moving Avg'!H464</f>
        <v>0.87727399999999978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  <c r="M464" s="7">
        <f t="shared" si="70"/>
        <v>25</v>
      </c>
      <c r="N464" s="7">
        <f t="shared" si="71"/>
        <v>45</v>
      </c>
      <c r="O464" s="7">
        <f t="shared" si="72"/>
        <v>0</v>
      </c>
      <c r="P464" s="7">
        <f t="shared" si="73"/>
        <v>83.5</v>
      </c>
      <c r="Q464" s="8">
        <f t="shared" si="74"/>
        <v>37.024999999999999</v>
      </c>
      <c r="R464" s="8">
        <f t="shared" si="75"/>
        <v>34.875</v>
      </c>
      <c r="S464" s="8">
        <f t="shared" si="76"/>
        <v>48.075000000000003</v>
      </c>
      <c r="T464" s="8">
        <f t="shared" si="77"/>
        <v>38.375</v>
      </c>
      <c r="U464" s="7">
        <f t="shared" si="78"/>
        <v>39.991666666666667</v>
      </c>
      <c r="V464" s="7">
        <f t="shared" si="79"/>
        <v>39.587500000000006</v>
      </c>
    </row>
    <row r="465" spans="1:22" ht="13.5" x14ac:dyDescent="0.25">
      <c r="A465" s="3">
        <f>RSI!A465</f>
        <v>42982</v>
      </c>
      <c r="B465" s="2">
        <f>RSI!B465</f>
        <v>0.81630000000000003</v>
      </c>
      <c r="C465" s="2">
        <f>RSI!I465</f>
        <v>46.861547318940474</v>
      </c>
      <c r="D465" s="2">
        <f>MACD!E465</f>
        <v>4.9993448691160181E-3</v>
      </c>
      <c r="E465" s="2">
        <f>MACD!F465</f>
        <v>9.1149594891268265E-3</v>
      </c>
      <c r="F465" s="2">
        <f>'Moving Avg'!D465</f>
        <v>0.81569999999999998</v>
      </c>
      <c r="G465" s="2">
        <f>'Moving Avg'!F465</f>
        <v>0.81710499999999997</v>
      </c>
      <c r="H465" s="2">
        <f>'Moving Avg'!G465</f>
        <v>0.84665800000000002</v>
      </c>
      <c r="I465" s="2">
        <f>'Moving Avg'!H465</f>
        <v>0.87658249999999982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25</v>
      </c>
      <c r="N465" s="7">
        <f t="shared" si="71"/>
        <v>45</v>
      </c>
      <c r="O465" s="7">
        <f t="shared" si="72"/>
        <v>0</v>
      </c>
      <c r="P465" s="7">
        <f t="shared" si="73"/>
        <v>83.5</v>
      </c>
      <c r="Q465" s="8">
        <f t="shared" si="74"/>
        <v>37.024999999999999</v>
      </c>
      <c r="R465" s="8">
        <f t="shared" si="75"/>
        <v>34.875</v>
      </c>
      <c r="S465" s="8">
        <f t="shared" si="76"/>
        <v>48.075000000000003</v>
      </c>
      <c r="T465" s="8">
        <f t="shared" si="77"/>
        <v>38.375</v>
      </c>
      <c r="U465" s="7">
        <f t="shared" si="78"/>
        <v>39.991666666666667</v>
      </c>
      <c r="V465" s="7">
        <f t="shared" si="79"/>
        <v>39.587500000000006</v>
      </c>
    </row>
    <row r="466" spans="1:22" ht="13.5" x14ac:dyDescent="0.25">
      <c r="A466" s="3">
        <f>RSI!A466</f>
        <v>42983</v>
      </c>
      <c r="B466" s="2">
        <f>RSI!B466</f>
        <v>0.81630000000000003</v>
      </c>
      <c r="C466" s="2">
        <f>RSI!I466</f>
        <v>46.861547318940474</v>
      </c>
      <c r="D466" s="2">
        <f>MACD!E466</f>
        <v>2.2598270116696018E-3</v>
      </c>
      <c r="E466" s="2">
        <f>MACD!F466</f>
        <v>7.7439329936353817E-3</v>
      </c>
      <c r="F466" s="2">
        <f>'Moving Avg'!D466</f>
        <v>0.81946000000000008</v>
      </c>
      <c r="G466" s="2">
        <f>'Moving Avg'!F466</f>
        <v>0.8155349999999999</v>
      </c>
      <c r="H466" s="2">
        <f>'Moving Avg'!G466</f>
        <v>0.8458</v>
      </c>
      <c r="I466" s="2">
        <f>'Moving Avg'!H466</f>
        <v>0.87589099999999998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  <c r="M466" s="7">
        <f t="shared" si="70"/>
        <v>25</v>
      </c>
      <c r="N466" s="7">
        <f t="shared" si="71"/>
        <v>45</v>
      </c>
      <c r="O466" s="7">
        <f t="shared" si="72"/>
        <v>0</v>
      </c>
      <c r="P466" s="7">
        <f t="shared" si="73"/>
        <v>83.5</v>
      </c>
      <c r="Q466" s="8">
        <f t="shared" si="74"/>
        <v>37.024999999999999</v>
      </c>
      <c r="R466" s="8">
        <f t="shared" si="75"/>
        <v>34.875</v>
      </c>
      <c r="S466" s="8">
        <f t="shared" si="76"/>
        <v>48.075000000000003</v>
      </c>
      <c r="T466" s="8">
        <f t="shared" si="77"/>
        <v>38.375</v>
      </c>
      <c r="U466" s="7">
        <f t="shared" si="78"/>
        <v>39.991666666666667</v>
      </c>
      <c r="V466" s="7">
        <f t="shared" si="79"/>
        <v>39.587500000000006</v>
      </c>
    </row>
    <row r="467" spans="1:22" ht="13.5" x14ac:dyDescent="0.25">
      <c r="A467" s="3">
        <f>RSI!A467</f>
        <v>42984</v>
      </c>
      <c r="B467" s="2">
        <f>RSI!B467</f>
        <v>0.78490000000000004</v>
      </c>
      <c r="C467" s="2">
        <f>RSI!I467</f>
        <v>36.304095337087261</v>
      </c>
      <c r="D467" s="2">
        <f>MACD!E467</f>
        <v>-1.0885309899821838E-4</v>
      </c>
      <c r="E467" s="2">
        <f>MACD!F467</f>
        <v>6.1733757751086622E-3</v>
      </c>
      <c r="F467" s="2">
        <f>'Moving Avg'!D467</f>
        <v>0.81254000000000004</v>
      </c>
      <c r="G467" s="2">
        <f>'Moving Avg'!F467</f>
        <v>0.81364999999999976</v>
      </c>
      <c r="H467" s="2">
        <f>'Moving Avg'!G467</f>
        <v>0.84426000000000012</v>
      </c>
      <c r="I467" s="2">
        <f>'Moving Avg'!H467</f>
        <v>0.87504249999999995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45</v>
      </c>
      <c r="O467" s="7">
        <f t="shared" si="72"/>
        <v>0</v>
      </c>
      <c r="P467" s="7">
        <f t="shared" si="73"/>
        <v>16.5</v>
      </c>
      <c r="Q467" s="8">
        <f t="shared" si="74"/>
        <v>26.975000000000001</v>
      </c>
      <c r="R467" s="8">
        <f t="shared" si="75"/>
        <v>18.125</v>
      </c>
      <c r="S467" s="8">
        <f t="shared" si="76"/>
        <v>17.925000000000001</v>
      </c>
      <c r="T467" s="8">
        <f t="shared" si="77"/>
        <v>21.625</v>
      </c>
      <c r="U467" s="7">
        <f t="shared" si="78"/>
        <v>21.008333333333336</v>
      </c>
      <c r="V467" s="7">
        <f t="shared" si="79"/>
        <v>21.162500000000001</v>
      </c>
    </row>
    <row r="468" spans="1:22" ht="13.5" x14ac:dyDescent="0.25">
      <c r="A468" s="3">
        <f>RSI!A468</f>
        <v>42985</v>
      </c>
      <c r="B468" s="2">
        <f>RSI!B468</f>
        <v>0.80059999999999998</v>
      </c>
      <c r="C468" s="2">
        <f>RSI!I468</f>
        <v>43.195106140322331</v>
      </c>
      <c r="D468" s="2">
        <f>MACD!E468</f>
        <v>-4.0238149737493734E-3</v>
      </c>
      <c r="E468" s="2">
        <f>MACD!F468</f>
        <v>4.1339376253370554E-3</v>
      </c>
      <c r="F468" s="2">
        <f>'Moving Avg'!D468</f>
        <v>0.80814000000000008</v>
      </c>
      <c r="G468" s="2">
        <f>'Moving Avg'!F468</f>
        <v>0.81144999999999978</v>
      </c>
      <c r="H468" s="2">
        <f>'Moving Avg'!G468</f>
        <v>0.84303400000000028</v>
      </c>
      <c r="I468" s="2">
        <f>'Moving Avg'!H468</f>
        <v>0.87427250000000012</v>
      </c>
      <c r="J468" s="5" t="str">
        <f>OBV!F468</f>
        <v>BULLISH</v>
      </c>
      <c r="K468" s="5" t="str">
        <f>OBV!G468</f>
        <v>NEUTRAL</v>
      </c>
      <c r="L468" s="5" t="str">
        <f>OBV!H468</f>
        <v>BULLISH DIVERGENCE</v>
      </c>
      <c r="M468" s="7">
        <f t="shared" si="70"/>
        <v>25</v>
      </c>
      <c r="N468" s="7">
        <f t="shared" si="71"/>
        <v>45</v>
      </c>
      <c r="O468" s="7">
        <f t="shared" si="72"/>
        <v>0</v>
      </c>
      <c r="P468" s="7">
        <f t="shared" si="73"/>
        <v>66.5</v>
      </c>
      <c r="Q468" s="8">
        <f t="shared" si="74"/>
        <v>34.475000000000001</v>
      </c>
      <c r="R468" s="8">
        <f t="shared" si="75"/>
        <v>30.625</v>
      </c>
      <c r="S468" s="8">
        <f t="shared" si="76"/>
        <v>40.424999999999997</v>
      </c>
      <c r="T468" s="8">
        <f t="shared" si="77"/>
        <v>34.125</v>
      </c>
      <c r="U468" s="7">
        <f t="shared" si="78"/>
        <v>35.174999999999997</v>
      </c>
      <c r="V468" s="7">
        <f t="shared" si="79"/>
        <v>34.912499999999994</v>
      </c>
    </row>
    <row r="469" spans="1:22" ht="13.5" x14ac:dyDescent="0.25">
      <c r="A469" s="3">
        <f>RSI!A469</f>
        <v>42986</v>
      </c>
      <c r="B469" s="2">
        <f>RSI!B469</f>
        <v>0.81320000000000003</v>
      </c>
      <c r="C469" s="2">
        <f>RSI!I469</f>
        <v>48.052380627481966</v>
      </c>
      <c r="D469" s="2">
        <f>MACD!E469</f>
        <v>-6.2190265283408319E-3</v>
      </c>
      <c r="E469" s="2">
        <f>MACD!F469</f>
        <v>2.0633447946014783E-3</v>
      </c>
      <c r="F469" s="2">
        <f>'Moving Avg'!D469</f>
        <v>0.80625999999999998</v>
      </c>
      <c r="G469" s="2">
        <f>'Moving Avg'!F469</f>
        <v>0.80987999999999993</v>
      </c>
      <c r="H469" s="2">
        <f>'Moving Avg'!G469</f>
        <v>0.84200600000000003</v>
      </c>
      <c r="I469" s="2">
        <f>'Moving Avg'!H469</f>
        <v>0.87368800000000002</v>
      </c>
      <c r="J469" s="5" t="str">
        <f>OBV!F469</f>
        <v>BULLISH</v>
      </c>
      <c r="K469" s="5" t="str">
        <f>OBV!G469</f>
        <v>NEUTRAL</v>
      </c>
      <c r="L469" s="5" t="str">
        <f>OBV!H469</f>
        <v>BULLISH DIVERGENCE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66.5</v>
      </c>
      <c r="Q469" s="8">
        <f t="shared" si="74"/>
        <v>34.475000000000001</v>
      </c>
      <c r="R469" s="8">
        <f t="shared" si="75"/>
        <v>30.625</v>
      </c>
      <c r="S469" s="8">
        <f t="shared" si="76"/>
        <v>40.424999999999997</v>
      </c>
      <c r="T469" s="8">
        <f t="shared" si="77"/>
        <v>34.125</v>
      </c>
      <c r="U469" s="7">
        <f t="shared" si="78"/>
        <v>35.174999999999997</v>
      </c>
      <c r="V469" s="7">
        <f t="shared" si="79"/>
        <v>34.912499999999994</v>
      </c>
    </row>
    <row r="470" spans="1:22" ht="13.5" x14ac:dyDescent="0.25">
      <c r="A470" s="3">
        <f>RSI!A470</f>
        <v>42989</v>
      </c>
      <c r="B470" s="2">
        <f>RSI!B470</f>
        <v>0.81320000000000003</v>
      </c>
      <c r="C470" s="2">
        <f>RSI!I470</f>
        <v>48.052380627481966</v>
      </c>
      <c r="D470" s="2">
        <f>MACD!E470</f>
        <v>-8.0469669026979052E-3</v>
      </c>
      <c r="E470" s="2">
        <f>MACD!F470</f>
        <v>4.1282455141601615E-5</v>
      </c>
      <c r="F470" s="2">
        <f>'Moving Avg'!D470</f>
        <v>0.80564000000000002</v>
      </c>
      <c r="G470" s="2">
        <f>'Moving Avg'!F470</f>
        <v>0.80925499999999995</v>
      </c>
      <c r="H470" s="2">
        <f>'Moving Avg'!G470</f>
        <v>0.84097800000000023</v>
      </c>
      <c r="I470" s="2">
        <f>'Moving Avg'!H470</f>
        <v>0.87310350000000014</v>
      </c>
      <c r="J470" s="5" t="str">
        <f>OBV!F470</f>
        <v>BULLISH</v>
      </c>
      <c r="K470" s="5" t="str">
        <f>OBV!G470</f>
        <v>NEUTRAL</v>
      </c>
      <c r="L470" s="5" t="str">
        <f>OBV!H470</f>
        <v>BULLISH DIVERGENCE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66.5</v>
      </c>
      <c r="Q470" s="8">
        <f t="shared" si="74"/>
        <v>34.475000000000001</v>
      </c>
      <c r="R470" s="8">
        <f t="shared" si="75"/>
        <v>30.625</v>
      </c>
      <c r="S470" s="8">
        <f t="shared" si="76"/>
        <v>40.424999999999997</v>
      </c>
      <c r="T470" s="8">
        <f t="shared" si="77"/>
        <v>34.125</v>
      </c>
      <c r="U470" s="7">
        <f t="shared" si="78"/>
        <v>35.174999999999997</v>
      </c>
      <c r="V470" s="7">
        <f t="shared" si="79"/>
        <v>34.912499999999994</v>
      </c>
    </row>
    <row r="471" spans="1:22" ht="13.5" x14ac:dyDescent="0.25">
      <c r="A471" s="3">
        <f>RSI!A471</f>
        <v>42990</v>
      </c>
      <c r="B471" s="2">
        <f>RSI!B471</f>
        <v>0.80059999999999998</v>
      </c>
      <c r="C471" s="2">
        <f>RSI!I471</f>
        <v>43.717005636166263</v>
      </c>
      <c r="D471" s="2">
        <f>MACD!E471</f>
        <v>-8.6329946387018186E-3</v>
      </c>
      <c r="E471" s="2">
        <f>MACD!F471</f>
        <v>-1.6935729636270826E-3</v>
      </c>
      <c r="F471" s="2">
        <f>'Moving Avg'!D471</f>
        <v>0.80249999999999999</v>
      </c>
      <c r="G471" s="2">
        <f>'Moving Avg'!F471</f>
        <v>0.80800000000000005</v>
      </c>
      <c r="H471" s="2">
        <f>'Moving Avg'!G471</f>
        <v>0.83969800000000017</v>
      </c>
      <c r="I471" s="2">
        <f>'Moving Avg'!H471</f>
        <v>0.87245600000000012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25</v>
      </c>
      <c r="N471" s="7">
        <f t="shared" si="71"/>
        <v>45</v>
      </c>
      <c r="O471" s="7">
        <f t="shared" si="72"/>
        <v>0</v>
      </c>
      <c r="P471" s="7">
        <f t="shared" si="73"/>
        <v>16.5</v>
      </c>
      <c r="Q471" s="8">
        <f t="shared" si="74"/>
        <v>26.975000000000001</v>
      </c>
      <c r="R471" s="8">
        <f t="shared" si="75"/>
        <v>18.125</v>
      </c>
      <c r="S471" s="8">
        <f t="shared" si="76"/>
        <v>17.925000000000001</v>
      </c>
      <c r="T471" s="8">
        <f t="shared" si="77"/>
        <v>21.625</v>
      </c>
      <c r="U471" s="7">
        <f t="shared" si="78"/>
        <v>21.008333333333336</v>
      </c>
      <c r="V471" s="7">
        <f t="shared" si="79"/>
        <v>21.162500000000001</v>
      </c>
    </row>
    <row r="472" spans="1:22" ht="13.5" x14ac:dyDescent="0.25">
      <c r="A472" s="3">
        <f>RSI!A472</f>
        <v>42991</v>
      </c>
      <c r="B472" s="2">
        <f>RSI!B472</f>
        <v>0.81</v>
      </c>
      <c r="C472" s="2">
        <f>RSI!I472</f>
        <v>47.520995405714523</v>
      </c>
      <c r="D472" s="2">
        <f>MACD!E472</f>
        <v>-6.340760020030145E-3</v>
      </c>
      <c r="E472" s="2">
        <f>MACD!F472</f>
        <v>-2.6230103749076954E-3</v>
      </c>
      <c r="F472" s="2">
        <f>'Moving Avg'!D472</f>
        <v>0.8075199999999999</v>
      </c>
      <c r="G472" s="2">
        <f>'Moving Avg'!F472</f>
        <v>0.80736999999999992</v>
      </c>
      <c r="H472" s="2">
        <f>'Moving Avg'!G472</f>
        <v>0.83860600000000018</v>
      </c>
      <c r="I472" s="2">
        <f>'Moving Avg'!H472</f>
        <v>0.87185550000000023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25</v>
      </c>
      <c r="N472" s="7">
        <f t="shared" si="71"/>
        <v>45</v>
      </c>
      <c r="O472" s="7">
        <f t="shared" si="72"/>
        <v>0</v>
      </c>
      <c r="P472" s="7">
        <f t="shared" si="73"/>
        <v>83.5</v>
      </c>
      <c r="Q472" s="8">
        <f t="shared" si="74"/>
        <v>37.024999999999999</v>
      </c>
      <c r="R472" s="8">
        <f t="shared" si="75"/>
        <v>34.875</v>
      </c>
      <c r="S472" s="8">
        <f t="shared" si="76"/>
        <v>48.075000000000003</v>
      </c>
      <c r="T472" s="8">
        <f t="shared" si="77"/>
        <v>38.375</v>
      </c>
      <c r="U472" s="7">
        <f t="shared" si="78"/>
        <v>39.991666666666667</v>
      </c>
      <c r="V472" s="7">
        <f t="shared" si="79"/>
        <v>39.587500000000006</v>
      </c>
    </row>
    <row r="473" spans="1:22" ht="13.5" x14ac:dyDescent="0.25">
      <c r="A473" s="3">
        <f>RSI!A473</f>
        <v>42992</v>
      </c>
      <c r="B473" s="2">
        <f>RSI!B473</f>
        <v>0.81</v>
      </c>
      <c r="C473" s="2">
        <f>RSI!I473</f>
        <v>47.520995405714523</v>
      </c>
      <c r="D473" s="2">
        <f>MACD!E473</f>
        <v>-3.8874051476232019E-3</v>
      </c>
      <c r="E473" s="2">
        <f>MACD!F473</f>
        <v>-2.8758893294507969E-3</v>
      </c>
      <c r="F473" s="2">
        <f>'Moving Avg'!D473</f>
        <v>0.80940000000000012</v>
      </c>
      <c r="G473" s="2">
        <f>'Moving Avg'!F473</f>
        <v>0.8067399999999999</v>
      </c>
      <c r="H473" s="2">
        <f>'Moving Avg'!G473</f>
        <v>0.83691400000000027</v>
      </c>
      <c r="I473" s="2">
        <f>'Moving Avg'!H473</f>
        <v>0.87133700000000014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0</v>
      </c>
      <c r="P473" s="7">
        <f t="shared" si="73"/>
        <v>83.5</v>
      </c>
      <c r="Q473" s="8">
        <f t="shared" si="74"/>
        <v>37.024999999999999</v>
      </c>
      <c r="R473" s="8">
        <f t="shared" si="75"/>
        <v>34.875</v>
      </c>
      <c r="S473" s="8">
        <f t="shared" si="76"/>
        <v>48.075000000000003</v>
      </c>
      <c r="T473" s="8">
        <f t="shared" si="77"/>
        <v>38.375</v>
      </c>
      <c r="U473" s="7">
        <f t="shared" si="78"/>
        <v>39.991666666666667</v>
      </c>
      <c r="V473" s="7">
        <f t="shared" si="79"/>
        <v>39.587500000000006</v>
      </c>
    </row>
    <row r="474" spans="1:22" ht="13.5" x14ac:dyDescent="0.25">
      <c r="A474" s="3">
        <f>RSI!A474</f>
        <v>42993</v>
      </c>
      <c r="B474" s="2">
        <f>RSI!B474</f>
        <v>0.80689999999999995</v>
      </c>
      <c r="C474" s="2">
        <f>RSI!I474</f>
        <v>46.323519185665894</v>
      </c>
      <c r="D474" s="2">
        <f>MACD!E474</f>
        <v>-1.5477407302374457E-3</v>
      </c>
      <c r="E474" s="2">
        <f>MACD!F474</f>
        <v>-2.6102596096081272E-3</v>
      </c>
      <c r="F474" s="2">
        <f>'Moving Avg'!D474</f>
        <v>0.80814000000000008</v>
      </c>
      <c r="G474" s="2">
        <f>'Moving Avg'!F474</f>
        <v>0.80595499999999998</v>
      </c>
      <c r="H474" s="2">
        <f>'Moving Avg'!G474</f>
        <v>0.83516000000000035</v>
      </c>
      <c r="I474" s="2">
        <f>'Moving Avg'!H474</f>
        <v>0.87087100000000039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  <c r="M474" s="7">
        <f t="shared" si="70"/>
        <v>25</v>
      </c>
      <c r="N474" s="7">
        <f t="shared" si="71"/>
        <v>0</v>
      </c>
      <c r="O474" s="7">
        <f t="shared" si="72"/>
        <v>0</v>
      </c>
      <c r="P474" s="7">
        <f t="shared" si="73"/>
        <v>66.5</v>
      </c>
      <c r="Q474" s="8">
        <f t="shared" si="74"/>
        <v>18.725000000000001</v>
      </c>
      <c r="R474" s="8">
        <f t="shared" si="75"/>
        <v>21.625</v>
      </c>
      <c r="S474" s="8">
        <f t="shared" si="76"/>
        <v>33.674999999999997</v>
      </c>
      <c r="T474" s="8">
        <f t="shared" si="77"/>
        <v>22.875</v>
      </c>
      <c r="U474" s="7">
        <f t="shared" si="78"/>
        <v>24.675000000000001</v>
      </c>
      <c r="V474" s="7">
        <f t="shared" si="79"/>
        <v>24.225000000000001</v>
      </c>
    </row>
    <row r="475" spans="1:22" ht="13.5" x14ac:dyDescent="0.25">
      <c r="A475" s="3">
        <f>RSI!A475</f>
        <v>42996</v>
      </c>
      <c r="B475" s="2">
        <f>RSI!B475</f>
        <v>0.80379999999999996</v>
      </c>
      <c r="C475" s="2">
        <f>RSI!I475</f>
        <v>45.099638413034633</v>
      </c>
      <c r="D475" s="2">
        <f>MACD!E475</f>
        <v>-2.5771600743973444E-4</v>
      </c>
      <c r="E475" s="2">
        <f>MACD!F475</f>
        <v>-2.1397508891744486E-3</v>
      </c>
      <c r="F475" s="2">
        <f>'Moving Avg'!D475</f>
        <v>0.80625999999999998</v>
      </c>
      <c r="G475" s="2">
        <f>'Moving Avg'!F475</f>
        <v>0.80579999999999996</v>
      </c>
      <c r="H475" s="2">
        <f>'Moving Avg'!G475</f>
        <v>0.83236200000000038</v>
      </c>
      <c r="I475" s="2">
        <f>'Moving Avg'!H475</f>
        <v>0.87038950000000037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25</v>
      </c>
      <c r="N475" s="7">
        <f t="shared" si="71"/>
        <v>0</v>
      </c>
      <c r="O475" s="7">
        <f t="shared" si="72"/>
        <v>0</v>
      </c>
      <c r="P475" s="7">
        <f t="shared" si="73"/>
        <v>16.5</v>
      </c>
      <c r="Q475" s="8">
        <f t="shared" si="74"/>
        <v>11.225</v>
      </c>
      <c r="R475" s="8">
        <f t="shared" si="75"/>
        <v>9.125</v>
      </c>
      <c r="S475" s="8">
        <f t="shared" si="76"/>
        <v>11.175000000000001</v>
      </c>
      <c r="T475" s="8">
        <f t="shared" si="77"/>
        <v>10.375</v>
      </c>
      <c r="U475" s="7">
        <f t="shared" si="78"/>
        <v>10.508333333333335</v>
      </c>
      <c r="V475" s="7">
        <f t="shared" si="79"/>
        <v>10.475000000000001</v>
      </c>
    </row>
    <row r="476" spans="1:22" ht="13.5" x14ac:dyDescent="0.25">
      <c r="A476" s="3">
        <f>RSI!A476</f>
        <v>42997</v>
      </c>
      <c r="B476" s="2">
        <f>RSI!B476</f>
        <v>0.83520000000000005</v>
      </c>
      <c r="C476" s="2">
        <f>RSI!I476</f>
        <v>57.382030533665848</v>
      </c>
      <c r="D476" s="2">
        <f>MACD!E476</f>
        <v>-1.4275517259606518E-3</v>
      </c>
      <c r="E476" s="2">
        <f>MACD!F476</f>
        <v>-1.9973110565316894E-3</v>
      </c>
      <c r="F476" s="2">
        <f>'Moving Avg'!D476</f>
        <v>0.81318000000000001</v>
      </c>
      <c r="G476" s="2">
        <f>'Moving Avg'!F476</f>
        <v>0.80721500000000002</v>
      </c>
      <c r="H476" s="2">
        <f>'Moving Avg'!G476</f>
        <v>0.83220200000000044</v>
      </c>
      <c r="I476" s="2">
        <f>'Moving Avg'!H476</f>
        <v>0.87006500000000031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0</v>
      </c>
      <c r="O476" s="7">
        <f t="shared" si="72"/>
        <v>0</v>
      </c>
      <c r="P476" s="7">
        <f t="shared" si="73"/>
        <v>100</v>
      </c>
      <c r="Q476" s="8">
        <f t="shared" si="74"/>
        <v>23.75</v>
      </c>
      <c r="R476" s="8">
        <f t="shared" si="75"/>
        <v>30</v>
      </c>
      <c r="S476" s="8">
        <f t="shared" si="76"/>
        <v>48.75</v>
      </c>
      <c r="T476" s="8">
        <f t="shared" si="77"/>
        <v>31.25</v>
      </c>
      <c r="U476" s="7">
        <f t="shared" si="78"/>
        <v>34.166666666666664</v>
      </c>
      <c r="V476" s="7">
        <f t="shared" si="79"/>
        <v>33.4375</v>
      </c>
    </row>
    <row r="477" spans="1:22" ht="13.5" x14ac:dyDescent="0.25">
      <c r="A477" s="3">
        <f>RSI!A477</f>
        <v>42998</v>
      </c>
      <c r="B477" s="2">
        <f>RSI!B477</f>
        <v>0.84460000000000002</v>
      </c>
      <c r="C477" s="2">
        <f>RSI!I477</f>
        <v>60.249096260692923</v>
      </c>
      <c r="D477" s="2">
        <f>MACD!E477</f>
        <v>-8.0702714287793631E-3</v>
      </c>
      <c r="E477" s="2">
        <f>MACD!F477</f>
        <v>-3.2119031309812245E-3</v>
      </c>
      <c r="F477" s="2">
        <f>'Moving Avg'!D477</f>
        <v>0.82010000000000005</v>
      </c>
      <c r="G477" s="2">
        <f>'Moving Avg'!F477</f>
        <v>0.80988500000000008</v>
      </c>
      <c r="H477" s="2">
        <f>'Moving Avg'!G477</f>
        <v>0.83025600000000044</v>
      </c>
      <c r="I477" s="2">
        <f>'Moving Avg'!H477</f>
        <v>0.86978750000000038</v>
      </c>
      <c r="J477" s="5" t="str">
        <f>OBV!F477</f>
        <v>BULLISH</v>
      </c>
      <c r="K477" s="5" t="str">
        <f>OBV!G477</f>
        <v>STRONG</v>
      </c>
      <c r="L477" s="5" t="str">
        <f>OBV!H477</f>
        <v>CONFIRMED BULLISH</v>
      </c>
      <c r="M477" s="7">
        <f t="shared" si="70"/>
        <v>25</v>
      </c>
      <c r="N477" s="7">
        <f t="shared" si="71"/>
        <v>45</v>
      </c>
      <c r="O477" s="7">
        <f t="shared" si="72"/>
        <v>0</v>
      </c>
      <c r="P477" s="7">
        <f t="shared" si="73"/>
        <v>100</v>
      </c>
      <c r="Q477" s="8">
        <f t="shared" si="74"/>
        <v>39.5</v>
      </c>
      <c r="R477" s="8">
        <f t="shared" si="75"/>
        <v>39</v>
      </c>
      <c r="S477" s="8">
        <f t="shared" si="76"/>
        <v>55.5</v>
      </c>
      <c r="T477" s="8">
        <f t="shared" si="77"/>
        <v>42.5</v>
      </c>
      <c r="U477" s="7">
        <f t="shared" si="78"/>
        <v>44.666666666666664</v>
      </c>
      <c r="V477" s="7">
        <f t="shared" si="79"/>
        <v>44.125</v>
      </c>
    </row>
    <row r="478" spans="1:22" ht="13.5" x14ac:dyDescent="0.25">
      <c r="A478" s="3">
        <f>RSI!A478</f>
        <v>43000</v>
      </c>
      <c r="B478" s="2">
        <f>RSI!B478</f>
        <v>0.82889999999999997</v>
      </c>
      <c r="C478" s="2">
        <f>RSI!I478</f>
        <v>53.745634756142692</v>
      </c>
      <c r="D478" s="2">
        <f>MACD!E478</f>
        <v>-1.0284706849178482E-2</v>
      </c>
      <c r="E478" s="2">
        <f>MACD!F478</f>
        <v>-4.6264638746206762E-3</v>
      </c>
      <c r="F478" s="2">
        <f>'Moving Avg'!D478</f>
        <v>0.82387999999999995</v>
      </c>
      <c r="G478" s="2">
        <f>'Moving Avg'!F478</f>
        <v>0.81208500000000006</v>
      </c>
      <c r="H478" s="2">
        <f>'Moving Avg'!G478</f>
        <v>0.82831000000000032</v>
      </c>
      <c r="I478" s="2">
        <f>'Moving Avg'!H478</f>
        <v>0.86945900000000043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  <c r="M478" s="7">
        <f t="shared" si="70"/>
        <v>25</v>
      </c>
      <c r="N478" s="7">
        <f t="shared" si="71"/>
        <v>45</v>
      </c>
      <c r="O478" s="7">
        <f t="shared" si="72"/>
        <v>0</v>
      </c>
      <c r="P478" s="7">
        <f t="shared" si="73"/>
        <v>16.5</v>
      </c>
      <c r="Q478" s="8">
        <f t="shared" si="74"/>
        <v>26.975000000000001</v>
      </c>
      <c r="R478" s="8">
        <f t="shared" si="75"/>
        <v>18.125</v>
      </c>
      <c r="S478" s="8">
        <f t="shared" si="76"/>
        <v>17.925000000000001</v>
      </c>
      <c r="T478" s="8">
        <f t="shared" si="77"/>
        <v>21.625</v>
      </c>
      <c r="U478" s="7">
        <f t="shared" si="78"/>
        <v>21.008333333333336</v>
      </c>
      <c r="V478" s="7">
        <f t="shared" si="79"/>
        <v>21.162500000000001</v>
      </c>
    </row>
    <row r="479" spans="1:22" ht="13.5" x14ac:dyDescent="0.25">
      <c r="A479" s="3">
        <f>RSI!A479</f>
        <v>43003</v>
      </c>
      <c r="B479" s="2">
        <f>RSI!B479</f>
        <v>0.81950000000000001</v>
      </c>
      <c r="C479" s="2">
        <f>RSI!I479</f>
        <v>50.248367074161592</v>
      </c>
      <c r="D479" s="2">
        <f>MACD!E479</f>
        <v>-9.590208026423519E-3</v>
      </c>
      <c r="E479" s="2">
        <f>MACD!F479</f>
        <v>-5.6192127049812454E-3</v>
      </c>
      <c r="F479" s="2">
        <f>'Moving Avg'!D479</f>
        <v>0.82639999999999991</v>
      </c>
      <c r="G479" s="2">
        <f>'Moving Avg'!F479</f>
        <v>0.81318500000000016</v>
      </c>
      <c r="H479" s="2">
        <f>'Moving Avg'!G479</f>
        <v>0.82630200000000031</v>
      </c>
      <c r="I479" s="2">
        <f>'Moving Avg'!H479</f>
        <v>0.86908350000000045</v>
      </c>
      <c r="J479" s="5" t="str">
        <f>OBV!F479</f>
        <v>BEARISH</v>
      </c>
      <c r="K479" s="5" t="str">
        <f>OBV!G479</f>
        <v>WEAK</v>
      </c>
      <c r="L479" s="5" t="str">
        <f>OBV!H479</f>
        <v>BEARISH DIVERGENCE</v>
      </c>
      <c r="M479" s="7">
        <f t="shared" si="70"/>
        <v>25</v>
      </c>
      <c r="N479" s="7">
        <f t="shared" si="71"/>
        <v>45</v>
      </c>
      <c r="O479" s="7">
        <f t="shared" si="72"/>
        <v>0</v>
      </c>
      <c r="P479" s="7">
        <f t="shared" si="73"/>
        <v>0</v>
      </c>
      <c r="Q479" s="8">
        <f t="shared" si="74"/>
        <v>24.5</v>
      </c>
      <c r="R479" s="8">
        <f t="shared" si="75"/>
        <v>14</v>
      </c>
      <c r="S479" s="8">
        <f t="shared" si="76"/>
        <v>10.5</v>
      </c>
      <c r="T479" s="8">
        <f t="shared" si="77"/>
        <v>17.5</v>
      </c>
      <c r="U479" s="7">
        <f t="shared" si="78"/>
        <v>16.333333333333332</v>
      </c>
      <c r="V479" s="7">
        <f t="shared" si="79"/>
        <v>16.625</v>
      </c>
    </row>
    <row r="480" spans="1:22" ht="13.5" x14ac:dyDescent="0.25">
      <c r="A480" s="3">
        <f>RSI!A480</f>
        <v>43004</v>
      </c>
      <c r="B480" s="2">
        <f>RSI!B480</f>
        <v>0.81630000000000003</v>
      </c>
      <c r="C480" s="2">
        <f>RSI!I480</f>
        <v>49.077586037800629</v>
      </c>
      <c r="D480" s="2">
        <f>MACD!E480</f>
        <v>-8.7715527319413011E-3</v>
      </c>
      <c r="E480" s="2">
        <f>MACD!F480</f>
        <v>-6.2496807103732573E-3</v>
      </c>
      <c r="F480" s="2">
        <f>'Moving Avg'!D480</f>
        <v>0.82890000000000019</v>
      </c>
      <c r="G480" s="2">
        <f>'Moving Avg'!F480</f>
        <v>0.8141250000000001</v>
      </c>
      <c r="H480" s="2">
        <f>'Moving Avg'!G480</f>
        <v>0.82485800000000009</v>
      </c>
      <c r="I480" s="2">
        <f>'Moving Avg'!H480</f>
        <v>0.86869200000000046</v>
      </c>
      <c r="J480" s="5" t="str">
        <f>OBV!F480</f>
        <v>BEARISH</v>
      </c>
      <c r="K480" s="5" t="str">
        <f>OBV!G480</f>
        <v>WEAK</v>
      </c>
      <c r="L480" s="5" t="str">
        <f>OBV!H480</f>
        <v>BEARISH DIVERGENCE</v>
      </c>
      <c r="M480" s="7">
        <f t="shared" si="70"/>
        <v>25</v>
      </c>
      <c r="N480" s="7">
        <f t="shared" si="71"/>
        <v>45</v>
      </c>
      <c r="O480" s="7">
        <f t="shared" si="72"/>
        <v>0</v>
      </c>
      <c r="P480" s="7">
        <f t="shared" si="73"/>
        <v>0</v>
      </c>
      <c r="Q480" s="8">
        <f t="shared" si="74"/>
        <v>24.5</v>
      </c>
      <c r="R480" s="8">
        <f t="shared" si="75"/>
        <v>14</v>
      </c>
      <c r="S480" s="8">
        <f t="shared" si="76"/>
        <v>10.5</v>
      </c>
      <c r="T480" s="8">
        <f t="shared" si="77"/>
        <v>17.5</v>
      </c>
      <c r="U480" s="7">
        <f t="shared" si="78"/>
        <v>16.333333333333332</v>
      </c>
      <c r="V480" s="7">
        <f t="shared" si="79"/>
        <v>16.625</v>
      </c>
    </row>
    <row r="481" spans="1:22" ht="13.5" x14ac:dyDescent="0.25">
      <c r="A481" s="3">
        <f>RSI!A481</f>
        <v>43005</v>
      </c>
      <c r="B481" s="2">
        <f>RSI!B481</f>
        <v>0.81630000000000003</v>
      </c>
      <c r="C481" s="2">
        <f>RSI!I481</f>
        <v>49.077586037800629</v>
      </c>
      <c r="D481" s="2">
        <f>MACD!E481</f>
        <v>-1.0003984592595438E-2</v>
      </c>
      <c r="E481" s="2">
        <f>MACD!F481</f>
        <v>-7.0005414868176945E-3</v>
      </c>
      <c r="F481" s="2">
        <f>'Moving Avg'!D481</f>
        <v>0.82512000000000008</v>
      </c>
      <c r="G481" s="2">
        <f>'Moving Avg'!F481</f>
        <v>0.81506500000000026</v>
      </c>
      <c r="H481" s="2">
        <f>'Moving Avg'!G481</f>
        <v>0.82341400000000009</v>
      </c>
      <c r="I481" s="2">
        <f>'Moving Avg'!H481</f>
        <v>0.86830050000000059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  <c r="M481" s="7">
        <f t="shared" si="70"/>
        <v>25</v>
      </c>
      <c r="N481" s="7">
        <f t="shared" si="71"/>
        <v>45</v>
      </c>
      <c r="O481" s="7">
        <f t="shared" si="72"/>
        <v>0</v>
      </c>
      <c r="P481" s="7">
        <f t="shared" si="73"/>
        <v>0</v>
      </c>
      <c r="Q481" s="8">
        <f t="shared" si="74"/>
        <v>24.5</v>
      </c>
      <c r="R481" s="8">
        <f t="shared" si="75"/>
        <v>14</v>
      </c>
      <c r="S481" s="8">
        <f t="shared" si="76"/>
        <v>10.5</v>
      </c>
      <c r="T481" s="8">
        <f t="shared" si="77"/>
        <v>17.5</v>
      </c>
      <c r="U481" s="7">
        <f t="shared" si="78"/>
        <v>16.333333333333332</v>
      </c>
      <c r="V481" s="7">
        <f t="shared" si="79"/>
        <v>16.625</v>
      </c>
    </row>
    <row r="482" spans="1:22" ht="13.5" x14ac:dyDescent="0.25">
      <c r="A482" s="3">
        <f>RSI!A482</f>
        <v>43006</v>
      </c>
      <c r="B482" s="2">
        <f>RSI!B482</f>
        <v>0.81630000000000003</v>
      </c>
      <c r="C482" s="2">
        <f>RSI!I482</f>
        <v>49.077586037800629</v>
      </c>
      <c r="D482" s="2">
        <f>MACD!E482</f>
        <v>-9.5883231205426966E-3</v>
      </c>
      <c r="E482" s="2">
        <f>MACD!F482</f>
        <v>-7.5180978135626951E-3</v>
      </c>
      <c r="F482" s="2">
        <f>'Moving Avg'!D482</f>
        <v>0.81946000000000008</v>
      </c>
      <c r="G482" s="2">
        <f>'Moving Avg'!F482</f>
        <v>0.8149050000000001</v>
      </c>
      <c r="H482" s="2">
        <f>'Moving Avg'!G482</f>
        <v>0.82215799999999983</v>
      </c>
      <c r="I482" s="2">
        <f>'Moving Avg'!H482</f>
        <v>0.86793600000000071</v>
      </c>
      <c r="J482" s="5" t="str">
        <f>OBV!F482</f>
        <v>BEARISH</v>
      </c>
      <c r="K482" s="5" t="str">
        <f>OBV!G482</f>
        <v>WEAK</v>
      </c>
      <c r="L482" s="5" t="str">
        <f>OBV!H482</f>
        <v>CONFIRMED BEARISH</v>
      </c>
      <c r="M482" s="7">
        <f t="shared" si="70"/>
        <v>25</v>
      </c>
      <c r="N482" s="7">
        <f t="shared" si="71"/>
        <v>45</v>
      </c>
      <c r="O482" s="7">
        <f t="shared" si="72"/>
        <v>0</v>
      </c>
      <c r="P482" s="7">
        <f t="shared" si="73"/>
        <v>0</v>
      </c>
      <c r="Q482" s="8">
        <f t="shared" si="74"/>
        <v>24.5</v>
      </c>
      <c r="R482" s="8">
        <f t="shared" si="75"/>
        <v>14</v>
      </c>
      <c r="S482" s="8">
        <f t="shared" si="76"/>
        <v>10.5</v>
      </c>
      <c r="T482" s="8">
        <f t="shared" si="77"/>
        <v>17.5</v>
      </c>
      <c r="U482" s="7">
        <f t="shared" si="78"/>
        <v>16.333333333333332</v>
      </c>
      <c r="V482" s="7">
        <f t="shared" si="79"/>
        <v>16.625</v>
      </c>
    </row>
    <row r="483" spans="1:22" ht="13.5" x14ac:dyDescent="0.25">
      <c r="A483" s="3">
        <f>RSI!A483</f>
        <v>43007</v>
      </c>
      <c r="B483" s="2">
        <f>RSI!B483</f>
        <v>0.81950000000000001</v>
      </c>
      <c r="C483" s="2">
        <f>RSI!I483</f>
        <v>50.517573673819108</v>
      </c>
      <c r="D483" s="2">
        <f>MACD!E483</f>
        <v>-9.4622256923471149E-3</v>
      </c>
      <c r="E483" s="2">
        <f>MACD!F483</f>
        <v>-7.9069233893195798E-3</v>
      </c>
      <c r="F483" s="2">
        <f>'Moving Avg'!D483</f>
        <v>0.81758000000000008</v>
      </c>
      <c r="G483" s="2">
        <f>'Moving Avg'!F483</f>
        <v>0.81475000000000031</v>
      </c>
      <c r="H483" s="2">
        <f>'Moving Avg'!G483</f>
        <v>0.82146799999999975</v>
      </c>
      <c r="I483" s="2">
        <f>'Moving Avg'!H483</f>
        <v>0.86768300000000065</v>
      </c>
      <c r="J483" s="5" t="str">
        <f>OBV!F483</f>
        <v>BEARISH</v>
      </c>
      <c r="K483" s="5" t="str">
        <f>OBV!G483</f>
        <v>WEAK</v>
      </c>
      <c r="L483" s="5" t="str">
        <f>OBV!H483</f>
        <v>CONFIRMED BEARISH</v>
      </c>
      <c r="M483" s="7">
        <f t="shared" si="70"/>
        <v>25</v>
      </c>
      <c r="N483" s="7">
        <f t="shared" si="71"/>
        <v>45</v>
      </c>
      <c r="O483" s="7">
        <f t="shared" si="72"/>
        <v>0</v>
      </c>
      <c r="P483" s="7">
        <f t="shared" si="73"/>
        <v>0</v>
      </c>
      <c r="Q483" s="8">
        <f t="shared" si="74"/>
        <v>24.5</v>
      </c>
      <c r="R483" s="8">
        <f t="shared" si="75"/>
        <v>14</v>
      </c>
      <c r="S483" s="8">
        <f t="shared" si="76"/>
        <v>10.5</v>
      </c>
      <c r="T483" s="8">
        <f t="shared" si="77"/>
        <v>17.5</v>
      </c>
      <c r="U483" s="7">
        <f t="shared" si="78"/>
        <v>16.333333333333332</v>
      </c>
      <c r="V483" s="7">
        <f t="shared" si="79"/>
        <v>16.625</v>
      </c>
    </row>
    <row r="484" spans="1:22" ht="13.5" x14ac:dyDescent="0.25">
      <c r="A484" s="3">
        <f>RSI!A484</f>
        <v>43010</v>
      </c>
      <c r="B484" s="2">
        <f>RSI!B484</f>
        <v>0.79749999999999999</v>
      </c>
      <c r="C484" s="2">
        <f>RSI!I484</f>
        <v>41.771931186372008</v>
      </c>
      <c r="D484" s="2">
        <f>MACD!E484</f>
        <v>-8.2111553347311572E-3</v>
      </c>
      <c r="E484" s="2">
        <f>MACD!F484</f>
        <v>-7.9677697784018946E-3</v>
      </c>
      <c r="F484" s="2">
        <f>'Moving Avg'!D484</f>
        <v>0.81318000000000001</v>
      </c>
      <c r="G484" s="2">
        <f>'Moving Avg'!F484</f>
        <v>0.81349500000000019</v>
      </c>
      <c r="H484" s="2">
        <f>'Moving Avg'!G484</f>
        <v>0.82033799999999957</v>
      </c>
      <c r="I484" s="2">
        <f>'Moving Avg'!H484</f>
        <v>0.86736100000000083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  <c r="M484" s="7">
        <f t="shared" si="70"/>
        <v>25</v>
      </c>
      <c r="N484" s="7">
        <f t="shared" si="71"/>
        <v>45</v>
      </c>
      <c r="O484" s="7">
        <f t="shared" si="72"/>
        <v>0</v>
      </c>
      <c r="P484" s="7">
        <f t="shared" si="73"/>
        <v>16.5</v>
      </c>
      <c r="Q484" s="8">
        <f t="shared" si="74"/>
        <v>26.975000000000001</v>
      </c>
      <c r="R484" s="8">
        <f t="shared" si="75"/>
        <v>18.125</v>
      </c>
      <c r="S484" s="8">
        <f t="shared" si="76"/>
        <v>17.925000000000001</v>
      </c>
      <c r="T484" s="8">
        <f t="shared" si="77"/>
        <v>21.625</v>
      </c>
      <c r="U484" s="7">
        <f t="shared" si="78"/>
        <v>21.008333333333336</v>
      </c>
      <c r="V484" s="7">
        <f t="shared" si="79"/>
        <v>21.162500000000001</v>
      </c>
    </row>
    <row r="485" spans="1:22" ht="13.5" x14ac:dyDescent="0.25">
      <c r="A485" s="3">
        <f>RSI!A485</f>
        <v>43011</v>
      </c>
      <c r="B485" s="2">
        <f>RSI!B485</f>
        <v>0.78810000000000002</v>
      </c>
      <c r="C485" s="2">
        <f>RSI!I485</f>
        <v>38.689902163763918</v>
      </c>
      <c r="D485" s="2">
        <f>MACD!E485</f>
        <v>-6.8109018598498938E-3</v>
      </c>
      <c r="E485" s="2">
        <f>MACD!F485</f>
        <v>-7.7363961946914951E-3</v>
      </c>
      <c r="F485" s="2">
        <f>'Moving Avg'!D485</f>
        <v>0.80754000000000004</v>
      </c>
      <c r="G485" s="2">
        <f>'Moving Avg'!F485</f>
        <v>0.81208500000000006</v>
      </c>
      <c r="H485" s="2">
        <f>'Moving Avg'!G485</f>
        <v>0.81952199999999964</v>
      </c>
      <c r="I485" s="2">
        <f>'Moving Avg'!H485</f>
        <v>0.86692400000000081</v>
      </c>
      <c r="J485" s="5" t="str">
        <f>OBV!F485</f>
        <v>BEARISH</v>
      </c>
      <c r="K485" s="5" t="str">
        <f>OBV!G485</f>
        <v>WEAK</v>
      </c>
      <c r="L485" s="5" t="str">
        <f>OBV!H485</f>
        <v>CONFIRMED BEARISH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0</v>
      </c>
      <c r="Q485" s="8">
        <f t="shared" si="74"/>
        <v>8.75</v>
      </c>
      <c r="R485" s="8">
        <f t="shared" si="75"/>
        <v>5</v>
      </c>
      <c r="S485" s="8">
        <f t="shared" si="76"/>
        <v>3.75</v>
      </c>
      <c r="T485" s="8">
        <f t="shared" si="77"/>
        <v>6.25</v>
      </c>
      <c r="U485" s="7">
        <f t="shared" si="78"/>
        <v>5.833333333333333</v>
      </c>
      <c r="V485" s="7">
        <f t="shared" si="79"/>
        <v>5.9375</v>
      </c>
    </row>
    <row r="486" spans="1:22" ht="13.5" x14ac:dyDescent="0.25">
      <c r="A486" s="3">
        <f>RSI!A486</f>
        <v>43012</v>
      </c>
      <c r="B486" s="2">
        <f>RSI!B486</f>
        <v>0.81</v>
      </c>
      <c r="C486" s="2">
        <f>RSI!I486</f>
        <v>48.266755401364627</v>
      </c>
      <c r="D486" s="2">
        <f>MACD!E486</f>
        <v>-2.2487556688762789E-3</v>
      </c>
      <c r="E486" s="2">
        <f>MACD!F486</f>
        <v>-6.6388680895284524E-3</v>
      </c>
      <c r="F486" s="2">
        <f>'Moving Avg'!D486</f>
        <v>0.80627999999999989</v>
      </c>
      <c r="G486" s="2">
        <f>'Moving Avg'!F486</f>
        <v>0.81176999999999988</v>
      </c>
      <c r="H486" s="2">
        <f>'Moving Avg'!G486</f>
        <v>0.81889399999999957</v>
      </c>
      <c r="I486" s="2">
        <f>'Moving Avg'!H486</f>
        <v>0.86640550000000072</v>
      </c>
      <c r="J486" s="5" t="str">
        <f>OBV!F486</f>
        <v>BEARISH</v>
      </c>
      <c r="K486" s="5" t="str">
        <f>OBV!G486</f>
        <v>WEAK</v>
      </c>
      <c r="L486" s="5" t="str">
        <f>OBV!H486</f>
        <v>CONFIRMED BEARISH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0</v>
      </c>
      <c r="Q486" s="8">
        <f t="shared" si="74"/>
        <v>8.75</v>
      </c>
      <c r="R486" s="8">
        <f t="shared" si="75"/>
        <v>5</v>
      </c>
      <c r="S486" s="8">
        <f t="shared" si="76"/>
        <v>3.75</v>
      </c>
      <c r="T486" s="8">
        <f t="shared" si="77"/>
        <v>6.25</v>
      </c>
      <c r="U486" s="7">
        <f t="shared" si="78"/>
        <v>5.833333333333333</v>
      </c>
      <c r="V486" s="7">
        <f t="shared" si="79"/>
        <v>5.9375</v>
      </c>
    </row>
    <row r="487" spans="1:22" ht="13.5" x14ac:dyDescent="0.25">
      <c r="A487" s="3">
        <f>RSI!A487</f>
        <v>43013</v>
      </c>
      <c r="B487" s="2">
        <f>RSI!B487</f>
        <v>0.80059999999999998</v>
      </c>
      <c r="C487" s="2">
        <f>RSI!I487</f>
        <v>45.016405892508494</v>
      </c>
      <c r="D487" s="2">
        <f>MACD!E487</f>
        <v>3.7808318672867269E-3</v>
      </c>
      <c r="E487" s="2">
        <f>MACD!F487</f>
        <v>-4.5549280981654165E-3</v>
      </c>
      <c r="F487" s="2">
        <f>'Moving Avg'!D487</f>
        <v>0.80313999999999997</v>
      </c>
      <c r="G487" s="2">
        <f>'Moving Avg'!F487</f>
        <v>0.81255499999999992</v>
      </c>
      <c r="H487" s="2">
        <f>'Moving Avg'!G487</f>
        <v>0.81782599999999972</v>
      </c>
      <c r="I487" s="2">
        <f>'Moving Avg'!H487</f>
        <v>0.86584000000000072</v>
      </c>
      <c r="J487" s="5" t="str">
        <f>OBV!F487</f>
        <v>BEARISH</v>
      </c>
      <c r="K487" s="5" t="str">
        <f>OBV!G487</f>
        <v>WEAK</v>
      </c>
      <c r="L487" s="5" t="str">
        <f>OBV!H487</f>
        <v>CONFIRMED BEARISH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0</v>
      </c>
      <c r="Q487" s="8">
        <f t="shared" si="74"/>
        <v>8.75</v>
      </c>
      <c r="R487" s="8">
        <f t="shared" si="75"/>
        <v>5</v>
      </c>
      <c r="S487" s="8">
        <f t="shared" si="76"/>
        <v>3.75</v>
      </c>
      <c r="T487" s="8">
        <f t="shared" si="77"/>
        <v>6.25</v>
      </c>
      <c r="U487" s="7">
        <f t="shared" si="78"/>
        <v>5.833333333333333</v>
      </c>
      <c r="V487" s="7">
        <f t="shared" si="79"/>
        <v>5.9375</v>
      </c>
    </row>
    <row r="488" spans="1:22" ht="13.5" x14ac:dyDescent="0.25">
      <c r="A488" s="3">
        <f>RSI!A488</f>
        <v>43014</v>
      </c>
      <c r="B488" s="2">
        <f>RSI!B488</f>
        <v>0.8226</v>
      </c>
      <c r="C488" s="2">
        <f>RSI!I488</f>
        <v>52.994672594560846</v>
      </c>
      <c r="D488" s="2">
        <f>MACD!E488</f>
        <v>4.9181915395822839E-3</v>
      </c>
      <c r="E488" s="2">
        <f>MACD!F488</f>
        <v>-2.6603041706158765E-3</v>
      </c>
      <c r="F488" s="2">
        <f>'Moving Avg'!D488</f>
        <v>0.80376000000000014</v>
      </c>
      <c r="G488" s="2">
        <f>'Moving Avg'!F488</f>
        <v>0.81365500000000002</v>
      </c>
      <c r="H488" s="2">
        <f>'Moving Avg'!G488</f>
        <v>0.81719799999999976</v>
      </c>
      <c r="I488" s="2">
        <f>'Moving Avg'!H488</f>
        <v>0.86524800000000057</v>
      </c>
      <c r="J488" s="5" t="str">
        <f>OBV!F488</f>
        <v>BEARISH</v>
      </c>
      <c r="K488" s="5" t="str">
        <f>OBV!G488</f>
        <v>WEAK</v>
      </c>
      <c r="L488" s="5" t="str">
        <f>OBV!H488</f>
        <v>BEARISH DIVERGENCE</v>
      </c>
      <c r="M488" s="7">
        <f t="shared" si="70"/>
        <v>25</v>
      </c>
      <c r="N488" s="7">
        <f t="shared" si="71"/>
        <v>0</v>
      </c>
      <c r="O488" s="7">
        <f t="shared" si="72"/>
        <v>0</v>
      </c>
      <c r="P488" s="7">
        <f t="shared" si="73"/>
        <v>0</v>
      </c>
      <c r="Q488" s="8">
        <f t="shared" si="74"/>
        <v>8.75</v>
      </c>
      <c r="R488" s="8">
        <f t="shared" si="75"/>
        <v>5</v>
      </c>
      <c r="S488" s="8">
        <f t="shared" si="76"/>
        <v>3.75</v>
      </c>
      <c r="T488" s="8">
        <f t="shared" si="77"/>
        <v>6.25</v>
      </c>
      <c r="U488" s="7">
        <f t="shared" si="78"/>
        <v>5.833333333333333</v>
      </c>
      <c r="V488" s="7">
        <f t="shared" si="79"/>
        <v>5.9375</v>
      </c>
    </row>
    <row r="489" spans="1:22" ht="13.5" x14ac:dyDescent="0.25">
      <c r="A489" s="3">
        <f>RSI!A489</f>
        <v>43017</v>
      </c>
      <c r="B489" s="2">
        <f>RSI!B489</f>
        <v>0.8226</v>
      </c>
      <c r="C489" s="2">
        <f>RSI!I489</f>
        <v>52.994672594560846</v>
      </c>
      <c r="D489" s="2">
        <f>MACD!E489</f>
        <v>4.3788785587359769E-3</v>
      </c>
      <c r="E489" s="2">
        <f>MACD!F489</f>
        <v>-1.2524676247455059E-3</v>
      </c>
      <c r="F489" s="2">
        <f>'Moving Avg'!D489</f>
        <v>0.80877999999999994</v>
      </c>
      <c r="G489" s="2">
        <f>'Moving Avg'!F489</f>
        <v>0.81412499999999999</v>
      </c>
      <c r="H489" s="2">
        <f>'Moving Avg'!G489</f>
        <v>0.81675799999999976</v>
      </c>
      <c r="I489" s="2">
        <f>'Moving Avg'!H489</f>
        <v>0.86472450000000056</v>
      </c>
      <c r="J489" s="5" t="str">
        <f>OBV!F489</f>
        <v>BEARISH</v>
      </c>
      <c r="K489" s="5" t="str">
        <f>OBV!G489</f>
        <v>WEAK</v>
      </c>
      <c r="L489" s="5" t="str">
        <f>OBV!H489</f>
        <v>BEARISH DIVERGENCE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0</v>
      </c>
      <c r="Q489" s="8">
        <f t="shared" si="74"/>
        <v>8.75</v>
      </c>
      <c r="R489" s="8">
        <f t="shared" si="75"/>
        <v>5</v>
      </c>
      <c r="S489" s="8">
        <f t="shared" si="76"/>
        <v>3.75</v>
      </c>
      <c r="T489" s="8">
        <f t="shared" si="77"/>
        <v>6.25</v>
      </c>
      <c r="U489" s="7">
        <f t="shared" si="78"/>
        <v>5.833333333333333</v>
      </c>
      <c r="V489" s="7">
        <f t="shared" si="79"/>
        <v>5.9375</v>
      </c>
    </row>
    <row r="490" spans="1:22" ht="13.5" x14ac:dyDescent="0.25">
      <c r="A490" s="3">
        <f>RSI!A490</f>
        <v>43018</v>
      </c>
      <c r="B490" s="2">
        <f>RSI!B490</f>
        <v>0.83830000000000005</v>
      </c>
      <c r="C490" s="2">
        <f>RSI!I490</f>
        <v>58.034484475718038</v>
      </c>
      <c r="D490" s="2">
        <f>MACD!E490</f>
        <v>2.2158398579732452E-3</v>
      </c>
      <c r="E490" s="2">
        <f>MACD!F490</f>
        <v>-5.5880612820175565E-4</v>
      </c>
      <c r="F490" s="2">
        <f>'Moving Avg'!D490</f>
        <v>0.81881999999999999</v>
      </c>
      <c r="G490" s="2">
        <f>'Moving Avg'!F490</f>
        <v>0.81537999999999988</v>
      </c>
      <c r="H490" s="2">
        <f>'Moving Avg'!G490</f>
        <v>0.81688399999999983</v>
      </c>
      <c r="I490" s="2">
        <f>'Moving Avg'!H490</f>
        <v>0.86434750000000082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83.5</v>
      </c>
      <c r="Q490" s="8">
        <f t="shared" si="74"/>
        <v>21.274999999999999</v>
      </c>
      <c r="R490" s="8">
        <f t="shared" si="75"/>
        <v>25.875</v>
      </c>
      <c r="S490" s="8">
        <f t="shared" si="76"/>
        <v>41.325000000000003</v>
      </c>
      <c r="T490" s="8">
        <f t="shared" si="77"/>
        <v>27.125</v>
      </c>
      <c r="U490" s="7">
        <f t="shared" si="78"/>
        <v>29.491666666666664</v>
      </c>
      <c r="V490" s="7">
        <f t="shared" si="79"/>
        <v>28.9</v>
      </c>
    </row>
    <row r="491" spans="1:22" ht="13.5" x14ac:dyDescent="0.25">
      <c r="A491" s="3">
        <f>RSI!A491</f>
        <v>43019</v>
      </c>
      <c r="B491" s="2">
        <f>RSI!B491</f>
        <v>0.83830000000000005</v>
      </c>
      <c r="C491" s="2">
        <f>RSI!I491</f>
        <v>58.034484475718038</v>
      </c>
      <c r="D491" s="2">
        <f>MACD!E491</f>
        <v>2.4518743021928469E-4</v>
      </c>
      <c r="E491" s="2">
        <f>MACD!F491</f>
        <v>-3.9800741651754758E-4</v>
      </c>
      <c r="F491" s="2">
        <f>'Moving Avg'!D491</f>
        <v>0.8244800000000001</v>
      </c>
      <c r="G491" s="2">
        <f>'Moving Avg'!F491</f>
        <v>0.81726499999999991</v>
      </c>
      <c r="H491" s="2">
        <f>'Moving Avg'!G491</f>
        <v>0.81700999999999979</v>
      </c>
      <c r="I491" s="2">
        <f>'Moving Avg'!H491</f>
        <v>0.86397050000000075</v>
      </c>
      <c r="J491" s="5" t="str">
        <f>OBV!F491</f>
        <v>BEARISH</v>
      </c>
      <c r="K491" s="5" t="str">
        <f>OBV!G491</f>
        <v>NEUTRAL</v>
      </c>
      <c r="L491" s="5" t="str">
        <f>OBV!H491</f>
        <v>BEARISH DIVERGENCE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16.5</v>
      </c>
      <c r="Q491" s="8">
        <f t="shared" si="74"/>
        <v>11.225</v>
      </c>
      <c r="R491" s="8">
        <f t="shared" si="75"/>
        <v>9.125</v>
      </c>
      <c r="S491" s="8">
        <f t="shared" si="76"/>
        <v>11.175000000000001</v>
      </c>
      <c r="T491" s="8">
        <f t="shared" si="77"/>
        <v>10.375</v>
      </c>
      <c r="U491" s="7">
        <f t="shared" si="78"/>
        <v>10.508333333333335</v>
      </c>
      <c r="V491" s="7">
        <f t="shared" si="79"/>
        <v>10.475000000000001</v>
      </c>
    </row>
    <row r="492" spans="1:22" ht="13.5" x14ac:dyDescent="0.25">
      <c r="A492" s="3">
        <f>RSI!A492</f>
        <v>43020</v>
      </c>
      <c r="B492" s="2">
        <f>RSI!B492</f>
        <v>0.81320000000000003</v>
      </c>
      <c r="C492" s="2">
        <f>RSI!I492</f>
        <v>48.410586246908892</v>
      </c>
      <c r="D492" s="2">
        <f>MACD!E492</f>
        <v>3.0698182522437278E-4</v>
      </c>
      <c r="E492" s="2">
        <f>MACD!F492</f>
        <v>-2.5700956816916351E-4</v>
      </c>
      <c r="F492" s="2">
        <f>'Moving Avg'!D492</f>
        <v>0.82700000000000018</v>
      </c>
      <c r="G492" s="2">
        <f>'Moving Avg'!F492</f>
        <v>0.81742499999999985</v>
      </c>
      <c r="H492" s="2">
        <f>'Moving Avg'!G492</f>
        <v>0.8169479999999999</v>
      </c>
      <c r="I492" s="2">
        <f>'Moving Avg'!H492</f>
        <v>0.86360450000000055</v>
      </c>
      <c r="J492" s="5" t="str">
        <f>OBV!F492</f>
        <v>BULLISH</v>
      </c>
      <c r="K492" s="5" t="str">
        <f>OBV!G492</f>
        <v>NEUTRAL</v>
      </c>
      <c r="L492" s="5" t="str">
        <f>OBV!H492</f>
        <v>CONFIRMED BULLISH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83.5</v>
      </c>
      <c r="Q492" s="8">
        <f t="shared" si="74"/>
        <v>21.274999999999999</v>
      </c>
      <c r="R492" s="8">
        <f t="shared" si="75"/>
        <v>25.875</v>
      </c>
      <c r="S492" s="8">
        <f t="shared" si="76"/>
        <v>41.325000000000003</v>
      </c>
      <c r="T492" s="8">
        <f t="shared" si="77"/>
        <v>27.125</v>
      </c>
      <c r="U492" s="7">
        <f t="shared" si="78"/>
        <v>29.491666666666664</v>
      </c>
      <c r="V492" s="7">
        <f t="shared" si="79"/>
        <v>28.9</v>
      </c>
    </row>
    <row r="493" spans="1:22" ht="13.5" x14ac:dyDescent="0.25">
      <c r="A493" s="3">
        <f>RSI!A493</f>
        <v>43021</v>
      </c>
      <c r="B493" s="2">
        <f>RSI!B493</f>
        <v>0.79120000000000001</v>
      </c>
      <c r="C493" s="2">
        <f>RSI!I493</f>
        <v>41.858466222259388</v>
      </c>
      <c r="D493" s="2">
        <f>MACD!E493</f>
        <v>2.5091628261516563E-3</v>
      </c>
      <c r="E493" s="2">
        <f>MACD!F493</f>
        <v>2.9622491069500052E-4</v>
      </c>
      <c r="F493" s="2">
        <f>'Moving Avg'!D493</f>
        <v>0.82072000000000001</v>
      </c>
      <c r="G493" s="2">
        <f>'Moving Avg'!F493</f>
        <v>0.81648499999999991</v>
      </c>
      <c r="H493" s="2">
        <f>'Moving Avg'!G493</f>
        <v>0.81587999999999994</v>
      </c>
      <c r="I493" s="2">
        <f>'Moving Avg'!H493</f>
        <v>0.86312850000000063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16.5</v>
      </c>
      <c r="Q493" s="8">
        <f t="shared" si="74"/>
        <v>11.225</v>
      </c>
      <c r="R493" s="8">
        <f t="shared" si="75"/>
        <v>9.125</v>
      </c>
      <c r="S493" s="8">
        <f t="shared" si="76"/>
        <v>11.175000000000001</v>
      </c>
      <c r="T493" s="8">
        <f t="shared" si="77"/>
        <v>10.375</v>
      </c>
      <c r="U493" s="7">
        <f t="shared" si="78"/>
        <v>10.508333333333335</v>
      </c>
      <c r="V493" s="7">
        <f t="shared" si="79"/>
        <v>10.475000000000001</v>
      </c>
    </row>
    <row r="494" spans="1:22" ht="13.5" x14ac:dyDescent="0.25">
      <c r="A494" s="3">
        <f>RSI!A494</f>
        <v>43024</v>
      </c>
      <c r="B494" s="2">
        <f>RSI!B494</f>
        <v>0.81320000000000003</v>
      </c>
      <c r="C494" s="2">
        <f>RSI!I494</f>
        <v>49.254869160937709</v>
      </c>
      <c r="D494" s="2">
        <f>MACD!E494</f>
        <v>-4.8581402869041224E-4</v>
      </c>
      <c r="E494" s="2">
        <f>MACD!F494</f>
        <v>1.3981712281791798E-4</v>
      </c>
      <c r="F494" s="2">
        <f>'Moving Avg'!D494</f>
        <v>0.81884000000000001</v>
      </c>
      <c r="G494" s="2">
        <f>'Moving Avg'!F494</f>
        <v>0.81679999999999997</v>
      </c>
      <c r="H494" s="2">
        <f>'Moving Avg'!G494</f>
        <v>0.81563000000000008</v>
      </c>
      <c r="I494" s="2">
        <f>'Moving Avg'!H494</f>
        <v>0.86277600000000054</v>
      </c>
      <c r="J494" s="5" t="str">
        <f>OBV!F494</f>
        <v>BULLISH</v>
      </c>
      <c r="K494" s="5" t="str">
        <f>OBV!G494</f>
        <v>STRONG</v>
      </c>
      <c r="L494" s="5" t="str">
        <f>OBV!H494</f>
        <v>BULLISH DIVERGENCE</v>
      </c>
      <c r="M494" s="7">
        <f t="shared" si="70"/>
        <v>25</v>
      </c>
      <c r="N494" s="7">
        <f t="shared" si="71"/>
        <v>45</v>
      </c>
      <c r="O494" s="7">
        <f t="shared" si="72"/>
        <v>0</v>
      </c>
      <c r="P494" s="7">
        <f t="shared" si="73"/>
        <v>83</v>
      </c>
      <c r="Q494" s="8">
        <f t="shared" si="74"/>
        <v>36.950000000000003</v>
      </c>
      <c r="R494" s="8">
        <f t="shared" si="75"/>
        <v>34.75</v>
      </c>
      <c r="S494" s="8">
        <f t="shared" si="76"/>
        <v>47.85</v>
      </c>
      <c r="T494" s="8">
        <f t="shared" si="77"/>
        <v>38.25</v>
      </c>
      <c r="U494" s="7">
        <f t="shared" si="78"/>
        <v>39.85</v>
      </c>
      <c r="V494" s="7">
        <f t="shared" si="79"/>
        <v>39.450000000000003</v>
      </c>
    </row>
    <row r="495" spans="1:22" ht="13.5" x14ac:dyDescent="0.25">
      <c r="A495" s="3">
        <f>RSI!A495</f>
        <v>43025</v>
      </c>
      <c r="B495" s="2">
        <f>RSI!B495</f>
        <v>0.81320000000000003</v>
      </c>
      <c r="C495" s="2">
        <f>RSI!I495</f>
        <v>49.254869160937709</v>
      </c>
      <c r="D495" s="2">
        <f>MACD!E495</f>
        <v>-4.4518407493936429E-3</v>
      </c>
      <c r="E495" s="2">
        <f>MACD!F495</f>
        <v>-7.7851445162439425E-4</v>
      </c>
      <c r="F495" s="2">
        <f>'Moving Avg'!D495</f>
        <v>0.81381999999999999</v>
      </c>
      <c r="G495" s="2">
        <f>'Moving Avg'!F495</f>
        <v>0.81727000000000005</v>
      </c>
      <c r="H495" s="2">
        <f>'Moving Avg'!G495</f>
        <v>0.81494000000000011</v>
      </c>
      <c r="I495" s="2">
        <f>'Moving Avg'!H495</f>
        <v>0.86227350000000047</v>
      </c>
      <c r="J495" s="5" t="str">
        <f>OBV!F495</f>
        <v>BULLISH</v>
      </c>
      <c r="K495" s="5" t="str">
        <f>OBV!G495</f>
        <v>STRONG</v>
      </c>
      <c r="L495" s="5" t="str">
        <f>OBV!H495</f>
        <v>BULLISH DIVERGENCE</v>
      </c>
      <c r="M495" s="7">
        <f t="shared" si="70"/>
        <v>25</v>
      </c>
      <c r="N495" s="7">
        <f t="shared" si="71"/>
        <v>45</v>
      </c>
      <c r="O495" s="7">
        <f t="shared" si="72"/>
        <v>0</v>
      </c>
      <c r="P495" s="7">
        <f t="shared" si="73"/>
        <v>83</v>
      </c>
      <c r="Q495" s="8">
        <f t="shared" si="74"/>
        <v>36.950000000000003</v>
      </c>
      <c r="R495" s="8">
        <f t="shared" si="75"/>
        <v>34.75</v>
      </c>
      <c r="S495" s="8">
        <f t="shared" si="76"/>
        <v>47.85</v>
      </c>
      <c r="T495" s="8">
        <f t="shared" si="77"/>
        <v>38.25</v>
      </c>
      <c r="U495" s="7">
        <f t="shared" si="78"/>
        <v>39.85</v>
      </c>
      <c r="V495" s="7">
        <f t="shared" si="79"/>
        <v>39.450000000000003</v>
      </c>
    </row>
    <row r="496" spans="1:22" ht="13.5" x14ac:dyDescent="0.25">
      <c r="A496" s="3">
        <f>RSI!A496</f>
        <v>43026</v>
      </c>
      <c r="B496" s="2">
        <f>RSI!B496</f>
        <v>0.81320000000000003</v>
      </c>
      <c r="C496" s="2">
        <f>RSI!I496</f>
        <v>49.254869160937709</v>
      </c>
      <c r="D496" s="2">
        <f>MACD!E496</f>
        <v>-4.4252025305782094E-3</v>
      </c>
      <c r="E496" s="2">
        <f>MACD!F496</f>
        <v>-1.5078520674151573E-3</v>
      </c>
      <c r="F496" s="2">
        <f>'Moving Avg'!D496</f>
        <v>0.80880000000000007</v>
      </c>
      <c r="G496" s="2">
        <f>'Moving Avg'!F496</f>
        <v>0.81616999999999995</v>
      </c>
      <c r="H496" s="2">
        <f>'Moving Avg'!G496</f>
        <v>0.81424999999999992</v>
      </c>
      <c r="I496" s="2">
        <f>'Moving Avg'!H496</f>
        <v>0.86171650000000044</v>
      </c>
      <c r="J496" s="5" t="str">
        <f>OBV!F496</f>
        <v>BULLISH</v>
      </c>
      <c r="K496" s="5" t="str">
        <f>OBV!G496</f>
        <v>STRONG</v>
      </c>
      <c r="L496" s="5" t="str">
        <f>OBV!H496</f>
        <v>BULLISH DIVERGENCE</v>
      </c>
      <c r="M496" s="7">
        <f t="shared" si="70"/>
        <v>25</v>
      </c>
      <c r="N496" s="7">
        <f t="shared" si="71"/>
        <v>45</v>
      </c>
      <c r="O496" s="7">
        <f t="shared" si="72"/>
        <v>0</v>
      </c>
      <c r="P496" s="7">
        <f t="shared" si="73"/>
        <v>83</v>
      </c>
      <c r="Q496" s="8">
        <f t="shared" si="74"/>
        <v>36.950000000000003</v>
      </c>
      <c r="R496" s="8">
        <f t="shared" si="75"/>
        <v>34.75</v>
      </c>
      <c r="S496" s="8">
        <f t="shared" si="76"/>
        <v>47.85</v>
      </c>
      <c r="T496" s="8">
        <f t="shared" si="77"/>
        <v>38.25</v>
      </c>
      <c r="U496" s="7">
        <f t="shared" si="78"/>
        <v>39.85</v>
      </c>
      <c r="V496" s="7">
        <f t="shared" si="79"/>
        <v>39.450000000000003</v>
      </c>
    </row>
    <row r="497" spans="1:22" ht="13.5" x14ac:dyDescent="0.25">
      <c r="A497" s="3">
        <f>RSI!A497</f>
        <v>43027</v>
      </c>
      <c r="B497" s="2">
        <f>RSI!B497</f>
        <v>0.81320000000000003</v>
      </c>
      <c r="C497" s="2">
        <f>RSI!I497</f>
        <v>49.254869160937709</v>
      </c>
      <c r="D497" s="2">
        <f>MACD!E497</f>
        <v>-5.83652355537434E-3</v>
      </c>
      <c r="E497" s="2">
        <f>MACD!F497</f>
        <v>-2.3735863650069938E-3</v>
      </c>
      <c r="F497" s="2">
        <f>'Moving Avg'!D497</f>
        <v>0.80880000000000007</v>
      </c>
      <c r="G497" s="2">
        <f>'Moving Avg'!F497</f>
        <v>0.81459999999999988</v>
      </c>
      <c r="H497" s="2">
        <f>'Moving Avg'!G497</f>
        <v>0.81406199999999995</v>
      </c>
      <c r="I497" s="2">
        <f>'Moving Avg'!H497</f>
        <v>0.86115950000000041</v>
      </c>
      <c r="J497" s="5" t="str">
        <f>OBV!F497</f>
        <v>BULLISH</v>
      </c>
      <c r="K497" s="5" t="str">
        <f>OBV!G497</f>
        <v>STRONG</v>
      </c>
      <c r="L497" s="5" t="str">
        <f>OBV!H497</f>
        <v>NEUTRAL</v>
      </c>
      <c r="M497" s="7">
        <f t="shared" si="70"/>
        <v>25</v>
      </c>
      <c r="N497" s="7">
        <f t="shared" si="71"/>
        <v>45</v>
      </c>
      <c r="O497" s="7">
        <f t="shared" si="72"/>
        <v>0</v>
      </c>
      <c r="P497" s="7">
        <f t="shared" si="73"/>
        <v>66</v>
      </c>
      <c r="Q497" s="8">
        <f t="shared" si="74"/>
        <v>34.4</v>
      </c>
      <c r="R497" s="8">
        <f t="shared" si="75"/>
        <v>30.5</v>
      </c>
      <c r="S497" s="8">
        <f t="shared" si="76"/>
        <v>40.200000000000003</v>
      </c>
      <c r="T497" s="8">
        <f t="shared" si="77"/>
        <v>34</v>
      </c>
      <c r="U497" s="7">
        <f t="shared" si="78"/>
        <v>35.033333333333339</v>
      </c>
      <c r="V497" s="7">
        <f t="shared" si="79"/>
        <v>34.775000000000006</v>
      </c>
    </row>
    <row r="498" spans="1:22" ht="13.5" x14ac:dyDescent="0.25">
      <c r="A498" s="3">
        <f>RSI!A498</f>
        <v>43028</v>
      </c>
      <c r="B498" s="2">
        <f>RSI!B498</f>
        <v>0.81320000000000003</v>
      </c>
      <c r="C498" s="2">
        <f>RSI!I498</f>
        <v>49.254869160937709</v>
      </c>
      <c r="D498" s="2">
        <f>MACD!E498</f>
        <v>-3.6347206710365398E-3</v>
      </c>
      <c r="E498" s="2">
        <f>MACD!F498</f>
        <v>-2.6258132262129029E-3</v>
      </c>
      <c r="F498" s="2">
        <f>'Moving Avg'!D498</f>
        <v>0.81319999999999992</v>
      </c>
      <c r="G498" s="2">
        <f>'Moving Avg'!F498</f>
        <v>0.81381500000000018</v>
      </c>
      <c r="H498" s="2">
        <f>'Moving Avg'!G498</f>
        <v>0.81343399999999988</v>
      </c>
      <c r="I498" s="2">
        <f>'Moving Avg'!H498</f>
        <v>0.8607250000000003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  <c r="M498" s="7">
        <f t="shared" si="70"/>
        <v>25</v>
      </c>
      <c r="N498" s="7">
        <f t="shared" si="71"/>
        <v>45</v>
      </c>
      <c r="O498" s="7">
        <f t="shared" si="72"/>
        <v>0</v>
      </c>
      <c r="P498" s="7">
        <f t="shared" si="73"/>
        <v>100</v>
      </c>
      <c r="Q498" s="8">
        <f t="shared" si="74"/>
        <v>39.5</v>
      </c>
      <c r="R498" s="8">
        <f t="shared" si="75"/>
        <v>39</v>
      </c>
      <c r="S498" s="8">
        <f t="shared" si="76"/>
        <v>55.5</v>
      </c>
      <c r="T498" s="8">
        <f t="shared" si="77"/>
        <v>42.5</v>
      </c>
      <c r="U498" s="7">
        <f t="shared" si="78"/>
        <v>44.666666666666664</v>
      </c>
      <c r="V498" s="7">
        <f t="shared" si="79"/>
        <v>44.125</v>
      </c>
    </row>
    <row r="499" spans="1:22" ht="13.5" x14ac:dyDescent="0.25">
      <c r="A499" s="3">
        <f>RSI!A499</f>
        <v>43031</v>
      </c>
      <c r="B499" s="2">
        <f>RSI!B499</f>
        <v>0.79120000000000001</v>
      </c>
      <c r="C499" s="2">
        <f>RSI!I499</f>
        <v>41.590869231699273</v>
      </c>
      <c r="D499" s="2">
        <f>MACD!E499</f>
        <v>-1.314879762303045E-4</v>
      </c>
      <c r="E499" s="2">
        <f>MACD!F499</f>
        <v>-2.1269481762163835E-3</v>
      </c>
      <c r="F499" s="2">
        <f>'Moving Avg'!D499</f>
        <v>0.80880000000000007</v>
      </c>
      <c r="G499" s="2">
        <f>'Moving Avg'!F499</f>
        <v>0.81240000000000001</v>
      </c>
      <c r="H499" s="2">
        <f>'Moving Avg'!G499</f>
        <v>0.81236599999999992</v>
      </c>
      <c r="I499" s="2">
        <f>'Moving Avg'!H499</f>
        <v>0.86018050000000001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  <c r="M499" s="7">
        <f t="shared" si="70"/>
        <v>25</v>
      </c>
      <c r="N499" s="7">
        <f t="shared" si="71"/>
        <v>0</v>
      </c>
      <c r="O499" s="7">
        <f t="shared" si="72"/>
        <v>0</v>
      </c>
      <c r="P499" s="7">
        <f t="shared" si="73"/>
        <v>0</v>
      </c>
      <c r="Q499" s="8">
        <f t="shared" si="74"/>
        <v>8.75</v>
      </c>
      <c r="R499" s="8">
        <f t="shared" si="75"/>
        <v>5</v>
      </c>
      <c r="S499" s="8">
        <f t="shared" si="76"/>
        <v>3.75</v>
      </c>
      <c r="T499" s="8">
        <f t="shared" si="77"/>
        <v>6.25</v>
      </c>
      <c r="U499" s="7">
        <f t="shared" si="78"/>
        <v>5.833333333333333</v>
      </c>
      <c r="V499" s="7">
        <f t="shared" si="79"/>
        <v>5.9375</v>
      </c>
    </row>
    <row r="500" spans="1:22" ht="13.5" x14ac:dyDescent="0.25">
      <c r="A500" s="3">
        <f>RSI!A500</f>
        <v>43032</v>
      </c>
      <c r="B500" s="2">
        <f>RSI!B500</f>
        <v>0.81320000000000003</v>
      </c>
      <c r="C500" s="2">
        <f>RSI!I500</f>
        <v>49.973678344649606</v>
      </c>
      <c r="D500" s="2">
        <f>MACD!E500</f>
        <v>3.7582981860964093E-3</v>
      </c>
      <c r="E500" s="2">
        <f>MACD!F500</f>
        <v>-9.4989890375382505E-4</v>
      </c>
      <c r="F500" s="2">
        <f>'Moving Avg'!D500</f>
        <v>0.80879999999999996</v>
      </c>
      <c r="G500" s="2">
        <f>'Moving Avg'!F500</f>
        <v>0.81224500000000011</v>
      </c>
      <c r="H500" s="2">
        <f>'Moving Avg'!G500</f>
        <v>0.81211600000000017</v>
      </c>
      <c r="I500" s="2">
        <f>'Moving Avg'!H500</f>
        <v>0.85980050000000019</v>
      </c>
      <c r="J500" s="5" t="str">
        <f>OBV!F500</f>
        <v>BEARISH</v>
      </c>
      <c r="K500" s="5" t="str">
        <f>OBV!G500</f>
        <v>NEUTRAL</v>
      </c>
      <c r="L500" s="5" t="str">
        <f>OBV!H500</f>
        <v>NEUTRAL</v>
      </c>
      <c r="M500" s="7">
        <f t="shared" si="70"/>
        <v>25</v>
      </c>
      <c r="N500" s="7">
        <f t="shared" si="71"/>
        <v>0</v>
      </c>
      <c r="O500" s="7">
        <f t="shared" si="72"/>
        <v>0</v>
      </c>
      <c r="P500" s="7">
        <f t="shared" si="73"/>
        <v>16.5</v>
      </c>
      <c r="Q500" s="8">
        <f t="shared" si="74"/>
        <v>11.225</v>
      </c>
      <c r="R500" s="8">
        <f t="shared" si="75"/>
        <v>9.125</v>
      </c>
      <c r="S500" s="8">
        <f t="shared" si="76"/>
        <v>11.175000000000001</v>
      </c>
      <c r="T500" s="8">
        <f t="shared" si="77"/>
        <v>10.375</v>
      </c>
      <c r="U500" s="7">
        <f t="shared" si="78"/>
        <v>10.508333333333335</v>
      </c>
      <c r="V500" s="7">
        <f t="shared" si="79"/>
        <v>10.475000000000001</v>
      </c>
    </row>
    <row r="501" spans="1:22" ht="13.5" x14ac:dyDescent="0.25">
      <c r="A501" s="3">
        <f>RSI!A501</f>
        <v>43033</v>
      </c>
      <c r="B501" s="2">
        <f>RSI!B501</f>
        <v>0.81320000000000003</v>
      </c>
      <c r="C501" s="2">
        <f>RSI!I501</f>
        <v>49.973678344649606</v>
      </c>
      <c r="D501" s="2">
        <f>MACD!E501</f>
        <v>7.0490617242600084E-3</v>
      </c>
      <c r="E501" s="2">
        <f>MACD!F501</f>
        <v>6.498932218489418E-4</v>
      </c>
      <c r="F501" s="2">
        <f>'Moving Avg'!D501</f>
        <v>0.80880000000000007</v>
      </c>
      <c r="G501" s="2">
        <f>'Moving Avg'!F501</f>
        <v>0.81209000000000009</v>
      </c>
      <c r="H501" s="2">
        <f>'Moving Avg'!G501</f>
        <v>0.81186600000000031</v>
      </c>
      <c r="I501" s="2">
        <f>'Moving Avg'!H501</f>
        <v>0.85923000000000016</v>
      </c>
      <c r="J501" s="5" t="str">
        <f>OBV!F501</f>
        <v>BEARISH</v>
      </c>
      <c r="K501" s="5" t="str">
        <f>OBV!G501</f>
        <v>NEUTRAL</v>
      </c>
      <c r="L501" s="5" t="str">
        <f>OBV!H501</f>
        <v>NEUTRAL</v>
      </c>
      <c r="M501" s="7">
        <f t="shared" si="70"/>
        <v>25</v>
      </c>
      <c r="N501" s="7">
        <f t="shared" si="71"/>
        <v>0</v>
      </c>
      <c r="O501" s="7">
        <f t="shared" si="72"/>
        <v>0</v>
      </c>
      <c r="P501" s="7">
        <f t="shared" si="73"/>
        <v>16.5</v>
      </c>
      <c r="Q501" s="8">
        <f t="shared" si="74"/>
        <v>11.225</v>
      </c>
      <c r="R501" s="8">
        <f t="shared" si="75"/>
        <v>9.125</v>
      </c>
      <c r="S501" s="8">
        <f t="shared" si="76"/>
        <v>11.175000000000001</v>
      </c>
      <c r="T501" s="8">
        <f t="shared" si="77"/>
        <v>10.375</v>
      </c>
      <c r="U501" s="7">
        <f t="shared" si="78"/>
        <v>10.508333333333335</v>
      </c>
      <c r="V501" s="7">
        <f t="shared" si="79"/>
        <v>10.475000000000001</v>
      </c>
    </row>
    <row r="502" spans="1:22" ht="13.5" x14ac:dyDescent="0.25">
      <c r="A502" s="3">
        <f>RSI!A502</f>
        <v>43034</v>
      </c>
      <c r="B502" s="2">
        <f>RSI!B502</f>
        <v>0.83830000000000005</v>
      </c>
      <c r="C502" s="2">
        <f>RSI!I502</f>
        <v>57.957607326880741</v>
      </c>
      <c r="D502" s="2">
        <f>MACD!E502</f>
        <v>4.1122062430576367E-3</v>
      </c>
      <c r="E502" s="2">
        <f>MACD!F502</f>
        <v>1.3423558260906808E-3</v>
      </c>
      <c r="F502" s="2">
        <f>'Moving Avg'!D502</f>
        <v>0.8138200000000001</v>
      </c>
      <c r="G502" s="2">
        <f>'Moving Avg'!F502</f>
        <v>0.81318999999999997</v>
      </c>
      <c r="H502" s="2">
        <f>'Moving Avg'!G502</f>
        <v>0.81218000000000012</v>
      </c>
      <c r="I502" s="2">
        <f>'Moving Avg'!H502</f>
        <v>0.85878500000000013</v>
      </c>
      <c r="J502" s="5" t="str">
        <f>OBV!F502</f>
        <v>BULLISH</v>
      </c>
      <c r="K502" s="5" t="str">
        <f>OBV!G502</f>
        <v>STRONG</v>
      </c>
      <c r="L502" s="5" t="str">
        <f>OBV!H502</f>
        <v>CONFIRMED BULLISH</v>
      </c>
      <c r="M502" s="7">
        <f t="shared" si="70"/>
        <v>25</v>
      </c>
      <c r="N502" s="7">
        <f t="shared" si="71"/>
        <v>0</v>
      </c>
      <c r="O502" s="7">
        <f t="shared" si="72"/>
        <v>0</v>
      </c>
      <c r="P502" s="7">
        <f t="shared" si="73"/>
        <v>100</v>
      </c>
      <c r="Q502" s="8">
        <f t="shared" si="74"/>
        <v>23.75</v>
      </c>
      <c r="R502" s="8">
        <f t="shared" si="75"/>
        <v>30</v>
      </c>
      <c r="S502" s="8">
        <f t="shared" si="76"/>
        <v>48.75</v>
      </c>
      <c r="T502" s="8">
        <f t="shared" si="77"/>
        <v>31.25</v>
      </c>
      <c r="U502" s="7">
        <f t="shared" si="78"/>
        <v>34.166666666666664</v>
      </c>
      <c r="V502" s="7">
        <f t="shared" si="79"/>
        <v>33.4375</v>
      </c>
    </row>
    <row r="503" spans="1:22" ht="13.5" x14ac:dyDescent="0.25">
      <c r="A503" s="3">
        <f>RSI!A503</f>
        <v>43035</v>
      </c>
      <c r="B503" s="2">
        <f>RSI!B503</f>
        <v>0.86339999999999995</v>
      </c>
      <c r="C503" s="2">
        <f>RSI!I503</f>
        <v>64.123704564055231</v>
      </c>
      <c r="D503" s="2">
        <f>MACD!E503</f>
        <v>-3.7655261851556876E-3</v>
      </c>
      <c r="E503" s="2">
        <f>MACD!F503</f>
        <v>3.2077942384140705E-4</v>
      </c>
      <c r="F503" s="2">
        <f>'Moving Avg'!D503</f>
        <v>0.82386000000000015</v>
      </c>
      <c r="G503" s="2">
        <f>'Moving Avg'!F503</f>
        <v>0.81538500000000003</v>
      </c>
      <c r="H503" s="2">
        <f>'Moving Avg'!G503</f>
        <v>0.81299600000000027</v>
      </c>
      <c r="I503" s="2">
        <f>'Moving Avg'!H503</f>
        <v>0.85860150000000024</v>
      </c>
      <c r="J503" s="5" t="str">
        <f>OBV!F503</f>
        <v>BULLISH</v>
      </c>
      <c r="K503" s="5" t="str">
        <f>OBV!G503</f>
        <v>STRONG</v>
      </c>
      <c r="L503" s="5" t="str">
        <f>OBV!H503</f>
        <v>CONFIRMED BULLISH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100</v>
      </c>
      <c r="Q503" s="8">
        <f t="shared" si="74"/>
        <v>39.5</v>
      </c>
      <c r="R503" s="8">
        <f t="shared" si="75"/>
        <v>39</v>
      </c>
      <c r="S503" s="8">
        <f t="shared" si="76"/>
        <v>55.5</v>
      </c>
      <c r="T503" s="8">
        <f t="shared" si="77"/>
        <v>42.5</v>
      </c>
      <c r="U503" s="7">
        <f t="shared" si="78"/>
        <v>44.666666666666664</v>
      </c>
      <c r="V503" s="7">
        <f t="shared" si="79"/>
        <v>44.125</v>
      </c>
    </row>
    <row r="504" spans="1:22" ht="13.5" x14ac:dyDescent="0.25">
      <c r="A504" s="3">
        <f>RSI!A504</f>
        <v>43038</v>
      </c>
      <c r="B504" s="2">
        <f>RSI!B504</f>
        <v>0.84140000000000004</v>
      </c>
      <c r="C504" s="2">
        <f>RSI!I504</f>
        <v>56.326020161003122</v>
      </c>
      <c r="D504" s="2">
        <f>MACD!E504</f>
        <v>-5.7031738005915988E-3</v>
      </c>
      <c r="E504" s="2">
        <f>MACD!F504</f>
        <v>-8.8401122104519417E-4</v>
      </c>
      <c r="F504" s="2">
        <f>'Moving Avg'!D504</f>
        <v>0.83390000000000009</v>
      </c>
      <c r="G504" s="2">
        <f>'Moving Avg'!F504</f>
        <v>0.81758000000000008</v>
      </c>
      <c r="H504" s="2">
        <f>'Moving Avg'!G504</f>
        <v>0.81337200000000009</v>
      </c>
      <c r="I504" s="2">
        <f>'Moving Avg'!H504</f>
        <v>0.85826750000000007</v>
      </c>
      <c r="J504" s="5" t="str">
        <f>OBV!F504</f>
        <v>BULLISH</v>
      </c>
      <c r="K504" s="5" t="str">
        <f>OBV!G504</f>
        <v>STRONG</v>
      </c>
      <c r="L504" s="5" t="str">
        <f>OBV!H504</f>
        <v>CONFIRMED BULLISH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100</v>
      </c>
      <c r="Q504" s="8">
        <f t="shared" si="74"/>
        <v>39.5</v>
      </c>
      <c r="R504" s="8">
        <f t="shared" si="75"/>
        <v>39</v>
      </c>
      <c r="S504" s="8">
        <f t="shared" si="76"/>
        <v>55.5</v>
      </c>
      <c r="T504" s="8">
        <f t="shared" si="77"/>
        <v>42.5</v>
      </c>
      <c r="U504" s="7">
        <f t="shared" si="78"/>
        <v>44.666666666666664</v>
      </c>
      <c r="V504" s="7">
        <f t="shared" si="79"/>
        <v>44.125</v>
      </c>
    </row>
    <row r="505" spans="1:22" ht="13.5" x14ac:dyDescent="0.25">
      <c r="A505" s="3">
        <f>RSI!A505</f>
        <v>43039</v>
      </c>
      <c r="B505" s="2">
        <f>RSI!B505</f>
        <v>0.86660000000000004</v>
      </c>
      <c r="C505" s="2">
        <f>RSI!I505</f>
        <v>62.022835344500841</v>
      </c>
      <c r="D505" s="2">
        <f>MACD!E505</f>
        <v>-9.3443145386045146E-3</v>
      </c>
      <c r="E505" s="2">
        <f>MACD!F505</f>
        <v>-2.5760718845570583E-3</v>
      </c>
      <c r="F505" s="2">
        <f>'Moving Avg'!D505</f>
        <v>0.84458</v>
      </c>
      <c r="G505" s="2">
        <f>'Moving Avg'!F505</f>
        <v>0.82150500000000015</v>
      </c>
      <c r="H505" s="2">
        <f>'Moving Avg'!G505</f>
        <v>0.81456600000000012</v>
      </c>
      <c r="I505" s="2">
        <f>'Moving Avg'!H505</f>
        <v>0.85809999999999997</v>
      </c>
      <c r="J505" s="5" t="str">
        <f>OBV!F505</f>
        <v>BULLISH</v>
      </c>
      <c r="K505" s="5" t="str">
        <f>OBV!G505</f>
        <v>STRONG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100</v>
      </c>
      <c r="Q505" s="8">
        <f t="shared" si="74"/>
        <v>39.5</v>
      </c>
      <c r="R505" s="8">
        <f t="shared" si="75"/>
        <v>39</v>
      </c>
      <c r="S505" s="8">
        <f t="shared" si="76"/>
        <v>55.5</v>
      </c>
      <c r="T505" s="8">
        <f t="shared" si="77"/>
        <v>42.5</v>
      </c>
      <c r="U505" s="7">
        <f t="shared" si="78"/>
        <v>44.666666666666664</v>
      </c>
      <c r="V505" s="7">
        <f t="shared" si="79"/>
        <v>44.125</v>
      </c>
    </row>
    <row r="506" spans="1:22" ht="13.5" x14ac:dyDescent="0.25">
      <c r="A506" s="3">
        <f>RSI!A506</f>
        <v>43040</v>
      </c>
      <c r="B506" s="2">
        <f>RSI!B506</f>
        <v>0.91679999999999995</v>
      </c>
      <c r="C506" s="2">
        <f>RSI!I506</f>
        <v>70.326443132437433</v>
      </c>
      <c r="D506" s="2">
        <f>MACD!E506</f>
        <v>-1.6417637743160518E-2</v>
      </c>
      <c r="E506" s="2">
        <f>MACD!F506</f>
        <v>-5.3443850562777499E-3</v>
      </c>
      <c r="F506" s="2">
        <f>'Moving Avg'!D506</f>
        <v>0.86530000000000007</v>
      </c>
      <c r="G506" s="2">
        <f>'Moving Avg'!F506</f>
        <v>0.82684500000000016</v>
      </c>
      <c r="H506" s="2">
        <f>'Moving Avg'!G506</f>
        <v>0.81676400000000005</v>
      </c>
      <c r="I506" s="2">
        <f>'Moving Avg'!H506</f>
        <v>0.85818349999999999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  <c r="M506" s="7">
        <f t="shared" si="70"/>
        <v>0</v>
      </c>
      <c r="N506" s="7">
        <f t="shared" si="71"/>
        <v>45</v>
      </c>
      <c r="O506" s="7">
        <f t="shared" si="72"/>
        <v>50</v>
      </c>
      <c r="P506" s="7">
        <f t="shared" si="73"/>
        <v>100</v>
      </c>
      <c r="Q506" s="8">
        <f t="shared" si="74"/>
        <v>38.25</v>
      </c>
      <c r="R506" s="8">
        <f t="shared" si="75"/>
        <v>51.5</v>
      </c>
      <c r="S506" s="8">
        <f t="shared" si="76"/>
        <v>64.25</v>
      </c>
      <c r="T506" s="8">
        <f t="shared" si="77"/>
        <v>48.75</v>
      </c>
      <c r="U506" s="7">
        <f t="shared" si="78"/>
        <v>51.333333333333336</v>
      </c>
      <c r="V506" s="7">
        <f t="shared" si="79"/>
        <v>50.6875</v>
      </c>
    </row>
    <row r="507" spans="1:22" ht="13.5" x14ac:dyDescent="0.25">
      <c r="A507" s="3">
        <f>RSI!A507</f>
        <v>43041</v>
      </c>
      <c r="B507" s="2">
        <f>RSI!B507</f>
        <v>0.92620000000000002</v>
      </c>
      <c r="C507" s="2">
        <f>RSI!I507</f>
        <v>71.579538807318784</v>
      </c>
      <c r="D507" s="2">
        <f>MACD!E507</f>
        <v>-2.3649242672733939E-2</v>
      </c>
      <c r="E507" s="2">
        <f>MACD!F507</f>
        <v>-9.0053565795689891E-3</v>
      </c>
      <c r="F507" s="2">
        <f>'Moving Avg'!D507</f>
        <v>0.88287999999999989</v>
      </c>
      <c r="G507" s="2">
        <f>'Moving Avg'!F507</f>
        <v>0.83312500000000012</v>
      </c>
      <c r="H507" s="2">
        <f>'Moving Avg'!G507</f>
        <v>0.81946400000000008</v>
      </c>
      <c r="I507" s="2">
        <f>'Moving Avg'!H507</f>
        <v>0.85831399999999991</v>
      </c>
      <c r="J507" s="5" t="str">
        <f>OBV!F507</f>
        <v>BULLISH</v>
      </c>
      <c r="K507" s="5" t="str">
        <f>OBV!G507</f>
        <v>STRONG</v>
      </c>
      <c r="L507" s="5" t="str">
        <f>OBV!H507</f>
        <v>CONFIRMED BULLISH</v>
      </c>
      <c r="M507" s="7">
        <f t="shared" si="70"/>
        <v>0</v>
      </c>
      <c r="N507" s="7">
        <f t="shared" si="71"/>
        <v>45</v>
      </c>
      <c r="O507" s="7">
        <f t="shared" si="72"/>
        <v>50</v>
      </c>
      <c r="P507" s="7">
        <f t="shared" si="73"/>
        <v>100</v>
      </c>
      <c r="Q507" s="8">
        <f t="shared" si="74"/>
        <v>38.25</v>
      </c>
      <c r="R507" s="8">
        <f t="shared" si="75"/>
        <v>51.5</v>
      </c>
      <c r="S507" s="8">
        <f t="shared" si="76"/>
        <v>64.25</v>
      </c>
      <c r="T507" s="8">
        <f t="shared" si="77"/>
        <v>48.75</v>
      </c>
      <c r="U507" s="7">
        <f t="shared" si="78"/>
        <v>51.333333333333336</v>
      </c>
      <c r="V507" s="7">
        <f t="shared" si="79"/>
        <v>50.6875</v>
      </c>
    </row>
    <row r="508" spans="1:22" ht="13.5" x14ac:dyDescent="0.25">
      <c r="A508" s="3">
        <f>RSI!A508</f>
        <v>43042</v>
      </c>
      <c r="B508" s="2">
        <f>RSI!B508</f>
        <v>0.92620000000000002</v>
      </c>
      <c r="C508" s="2">
        <f>RSI!I508</f>
        <v>71.579538807318784</v>
      </c>
      <c r="D508" s="2">
        <f>MACD!E508</f>
        <v>-3.0333272259462585E-2</v>
      </c>
      <c r="E508" s="2">
        <f>MACD!F508</f>
        <v>-1.327093971554771E-2</v>
      </c>
      <c r="F508" s="2">
        <f>'Moving Avg'!D508</f>
        <v>0.89544000000000001</v>
      </c>
      <c r="G508" s="2">
        <f>'Moving Avg'!F508</f>
        <v>0.83830500000000008</v>
      </c>
      <c r="H508" s="2">
        <f>'Moving Avg'!G508</f>
        <v>0.82228999999999997</v>
      </c>
      <c r="I508" s="2">
        <f>'Moving Avg'!H508</f>
        <v>0.85844449999999983</v>
      </c>
      <c r="J508" s="5" t="str">
        <f>OBV!F508</f>
        <v>BULLISH</v>
      </c>
      <c r="K508" s="5" t="str">
        <f>OBV!G508</f>
        <v>STRONG</v>
      </c>
      <c r="L508" s="5" t="str">
        <f>OBV!H508</f>
        <v>CONFIRMED BULLISH</v>
      </c>
      <c r="M508" s="7">
        <f t="shared" si="70"/>
        <v>0</v>
      </c>
      <c r="N508" s="7">
        <f t="shared" si="71"/>
        <v>45</v>
      </c>
      <c r="O508" s="7">
        <f t="shared" si="72"/>
        <v>50</v>
      </c>
      <c r="P508" s="7">
        <f t="shared" si="73"/>
        <v>100</v>
      </c>
      <c r="Q508" s="8">
        <f t="shared" si="74"/>
        <v>38.25</v>
      </c>
      <c r="R508" s="8">
        <f t="shared" si="75"/>
        <v>51.5</v>
      </c>
      <c r="S508" s="8">
        <f t="shared" si="76"/>
        <v>64.25</v>
      </c>
      <c r="T508" s="8">
        <f t="shared" si="77"/>
        <v>48.75</v>
      </c>
      <c r="U508" s="7">
        <f t="shared" si="78"/>
        <v>51.333333333333336</v>
      </c>
      <c r="V508" s="7">
        <f t="shared" si="79"/>
        <v>50.6875</v>
      </c>
    </row>
    <row r="509" spans="1:22" ht="13.5" x14ac:dyDescent="0.25">
      <c r="A509" s="3">
        <f>RSI!A509</f>
        <v>43045</v>
      </c>
      <c r="B509" s="2">
        <f>RSI!B509</f>
        <v>0.93879999999999997</v>
      </c>
      <c r="C509" s="2">
        <f>RSI!I509</f>
        <v>73.330367721179826</v>
      </c>
      <c r="D509" s="2">
        <f>MACD!E509</f>
        <v>-4.0830067266050984E-2</v>
      </c>
      <c r="E509" s="2">
        <f>MACD!F509</f>
        <v>-1.8782765225648368E-2</v>
      </c>
      <c r="F509" s="2">
        <f>'Moving Avg'!D509</f>
        <v>0.91492000000000007</v>
      </c>
      <c r="G509" s="2">
        <f>'Moving Avg'!F509</f>
        <v>0.84411500000000006</v>
      </c>
      <c r="H509" s="2">
        <f>'Moving Avg'!G509</f>
        <v>0.82511599999999996</v>
      </c>
      <c r="I509" s="2">
        <f>'Moving Avg'!H509</f>
        <v>0.85852899999999976</v>
      </c>
      <c r="J509" s="5" t="str">
        <f>OBV!F509</f>
        <v>BULLISH</v>
      </c>
      <c r="K509" s="5" t="str">
        <f>OBV!G509</f>
        <v>STRONG</v>
      </c>
      <c r="L509" s="5" t="str">
        <f>OBV!H509</f>
        <v>CONFIRMED BULLISH</v>
      </c>
      <c r="M509" s="7">
        <f t="shared" si="70"/>
        <v>0</v>
      </c>
      <c r="N509" s="7">
        <f t="shared" si="71"/>
        <v>100</v>
      </c>
      <c r="O509" s="7">
        <f t="shared" si="72"/>
        <v>50</v>
      </c>
      <c r="P509" s="7">
        <f t="shared" si="73"/>
        <v>100</v>
      </c>
      <c r="Q509" s="8">
        <f t="shared" si="74"/>
        <v>57.5</v>
      </c>
      <c r="R509" s="8">
        <f t="shared" si="75"/>
        <v>62.5</v>
      </c>
      <c r="S509" s="8">
        <f t="shared" si="76"/>
        <v>72.5</v>
      </c>
      <c r="T509" s="8">
        <f t="shared" si="77"/>
        <v>62.5</v>
      </c>
      <c r="U509" s="7">
        <f t="shared" si="78"/>
        <v>64.166666666666671</v>
      </c>
      <c r="V509" s="7">
        <f t="shared" si="79"/>
        <v>63.75</v>
      </c>
    </row>
    <row r="510" spans="1:22" ht="13.5" x14ac:dyDescent="0.25">
      <c r="A510" s="3">
        <f>RSI!A510</f>
        <v>43046</v>
      </c>
      <c r="B510" s="2">
        <f>RSI!B510</f>
        <v>0.94189999999999996</v>
      </c>
      <c r="C510" s="2">
        <f>RSI!I510</f>
        <v>73.758693171675901</v>
      </c>
      <c r="D510" s="2">
        <f>MACD!E510</f>
        <v>-4.7115817573024077E-2</v>
      </c>
      <c r="E510" s="2">
        <f>MACD!F510</f>
        <v>-2.444937569512351E-2</v>
      </c>
      <c r="F510" s="2">
        <f>'Moving Avg'!D510</f>
        <v>0.92998000000000014</v>
      </c>
      <c r="G510" s="2">
        <f>'Moving Avg'!F510</f>
        <v>0.84929500000000002</v>
      </c>
      <c r="H510" s="2">
        <f>'Moving Avg'!G510</f>
        <v>0.82800399999999985</v>
      </c>
      <c r="I510" s="2">
        <f>'Moving Avg'!H510</f>
        <v>0.85860199999999975</v>
      </c>
      <c r="J510" s="5" t="str">
        <f>OBV!F510</f>
        <v>BULLISH</v>
      </c>
      <c r="K510" s="5" t="str">
        <f>OBV!G510</f>
        <v>STRONG</v>
      </c>
      <c r="L510" s="5" t="str">
        <f>OBV!H510</f>
        <v>CONFIRMED BULLISH</v>
      </c>
      <c r="M510" s="7">
        <f t="shared" si="70"/>
        <v>0</v>
      </c>
      <c r="N510" s="7">
        <f t="shared" si="71"/>
        <v>100</v>
      </c>
      <c r="O510" s="7">
        <f t="shared" si="72"/>
        <v>50</v>
      </c>
      <c r="P510" s="7">
        <f t="shared" si="73"/>
        <v>100</v>
      </c>
      <c r="Q510" s="8">
        <f t="shared" si="74"/>
        <v>57.5</v>
      </c>
      <c r="R510" s="8">
        <f t="shared" si="75"/>
        <v>62.5</v>
      </c>
      <c r="S510" s="8">
        <f t="shared" si="76"/>
        <v>72.5</v>
      </c>
      <c r="T510" s="8">
        <f t="shared" si="77"/>
        <v>62.5</v>
      </c>
      <c r="U510" s="7">
        <f t="shared" si="78"/>
        <v>64.166666666666671</v>
      </c>
      <c r="V510" s="7">
        <f t="shared" si="79"/>
        <v>63.75</v>
      </c>
    </row>
    <row r="511" spans="1:22" ht="13.5" x14ac:dyDescent="0.25">
      <c r="A511" s="3">
        <f>RSI!A511</f>
        <v>43047</v>
      </c>
      <c r="B511" s="2">
        <f>RSI!B511</f>
        <v>0.94189999999999996</v>
      </c>
      <c r="C511" s="2">
        <f>RSI!I511</f>
        <v>73.758693171675901</v>
      </c>
      <c r="D511" s="2">
        <f>MACD!E511</f>
        <v>-5.2970284992185035E-2</v>
      </c>
      <c r="E511" s="2">
        <f>MACD!F511</f>
        <v>-3.0153557554535818E-2</v>
      </c>
      <c r="F511" s="2">
        <f>'Moving Avg'!D511</f>
        <v>0.93499999999999994</v>
      </c>
      <c r="G511" s="2">
        <f>'Moving Avg'!F511</f>
        <v>0.8544750000000001</v>
      </c>
      <c r="H511" s="2">
        <f>'Moving Avg'!G511</f>
        <v>0.83089199999999974</v>
      </c>
      <c r="I511" s="2">
        <f>'Moving Avg'!H511</f>
        <v>0.85874299999999981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  <c r="M511" s="7">
        <f t="shared" si="70"/>
        <v>0</v>
      </c>
      <c r="N511" s="7">
        <f t="shared" si="71"/>
        <v>100</v>
      </c>
      <c r="O511" s="7">
        <f t="shared" si="72"/>
        <v>50</v>
      </c>
      <c r="P511" s="7">
        <f t="shared" si="73"/>
        <v>100</v>
      </c>
      <c r="Q511" s="8">
        <f t="shared" si="74"/>
        <v>57.5</v>
      </c>
      <c r="R511" s="8">
        <f t="shared" si="75"/>
        <v>62.5</v>
      </c>
      <c r="S511" s="8">
        <f t="shared" si="76"/>
        <v>72.5</v>
      </c>
      <c r="T511" s="8">
        <f t="shared" si="77"/>
        <v>62.5</v>
      </c>
      <c r="U511" s="7">
        <f t="shared" si="78"/>
        <v>64.166666666666671</v>
      </c>
      <c r="V511" s="7">
        <f t="shared" si="79"/>
        <v>63.75</v>
      </c>
    </row>
    <row r="512" spans="1:22" ht="13.5" x14ac:dyDescent="0.25">
      <c r="A512" s="3">
        <f>RSI!A512</f>
        <v>43048</v>
      </c>
      <c r="B512" s="2">
        <f>RSI!B512</f>
        <v>0.93879999999999997</v>
      </c>
      <c r="C512" s="2">
        <f>RSI!I512</f>
        <v>72.409964609764742</v>
      </c>
      <c r="D512" s="2">
        <f>MACD!E512</f>
        <v>-5.432896704432344E-2</v>
      </c>
      <c r="E512" s="2">
        <f>MACD!F512</f>
        <v>-3.4988639452493343E-2</v>
      </c>
      <c r="F512" s="2">
        <f>'Moving Avg'!D512</f>
        <v>0.93751999999999991</v>
      </c>
      <c r="G512" s="2">
        <f>'Moving Avg'!F512</f>
        <v>0.86075500000000016</v>
      </c>
      <c r="H512" s="2">
        <f>'Moving Avg'!G512</f>
        <v>0.83327799999999963</v>
      </c>
      <c r="I512" s="2">
        <f>'Moving Avg'!H512</f>
        <v>0.85893649999999966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  <c r="M512" s="7">
        <f t="shared" si="70"/>
        <v>0</v>
      </c>
      <c r="N512" s="7">
        <f t="shared" si="71"/>
        <v>45</v>
      </c>
      <c r="O512" s="7">
        <f t="shared" si="72"/>
        <v>50</v>
      </c>
      <c r="P512" s="7">
        <f t="shared" si="73"/>
        <v>100</v>
      </c>
      <c r="Q512" s="8">
        <f t="shared" si="74"/>
        <v>38.25</v>
      </c>
      <c r="R512" s="8">
        <f t="shared" si="75"/>
        <v>51.5</v>
      </c>
      <c r="S512" s="8">
        <f t="shared" si="76"/>
        <v>64.25</v>
      </c>
      <c r="T512" s="8">
        <f t="shared" si="77"/>
        <v>48.75</v>
      </c>
      <c r="U512" s="7">
        <f t="shared" si="78"/>
        <v>51.333333333333336</v>
      </c>
      <c r="V512" s="7">
        <f t="shared" si="79"/>
        <v>50.6875</v>
      </c>
    </row>
    <row r="513" spans="1:22" ht="13.5" x14ac:dyDescent="0.25">
      <c r="A513" s="3">
        <f>RSI!A513</f>
        <v>43049</v>
      </c>
      <c r="B513" s="2">
        <f>RSI!B513</f>
        <v>0.92310000000000003</v>
      </c>
      <c r="C513" s="2">
        <f>RSI!I513</f>
        <v>65.843289868815503</v>
      </c>
      <c r="D513" s="2">
        <f>MACD!E513</f>
        <v>-5.0895125722844048E-2</v>
      </c>
      <c r="E513" s="2">
        <f>MACD!F513</f>
        <v>-3.816993670656349E-2</v>
      </c>
      <c r="F513" s="2">
        <f>'Moving Avg'!D513</f>
        <v>0.93689999999999996</v>
      </c>
      <c r="G513" s="2">
        <f>'Moving Avg'!F513</f>
        <v>0.86735000000000007</v>
      </c>
      <c r="H513" s="2">
        <f>'Moving Avg'!G513</f>
        <v>0.83528799999999981</v>
      </c>
      <c r="I513" s="2">
        <f>'Moving Avg'!H513</f>
        <v>0.8590514999999993</v>
      </c>
      <c r="J513" s="5" t="str">
        <f>OBV!F513</f>
        <v>BULLISH</v>
      </c>
      <c r="K513" s="5" t="str">
        <f>OBV!G513</f>
        <v>STRONG</v>
      </c>
      <c r="L513" s="5" t="str">
        <f>OBV!H513</f>
        <v>BULLISH DIVERGENCE</v>
      </c>
      <c r="M513" s="7">
        <f t="shared" si="70"/>
        <v>25</v>
      </c>
      <c r="N513" s="7">
        <f t="shared" si="71"/>
        <v>45</v>
      </c>
      <c r="O513" s="7">
        <f t="shared" si="72"/>
        <v>50</v>
      </c>
      <c r="P513" s="7">
        <f t="shared" si="73"/>
        <v>83</v>
      </c>
      <c r="Q513" s="8">
        <f t="shared" si="74"/>
        <v>44.45</v>
      </c>
      <c r="R513" s="8">
        <f t="shared" si="75"/>
        <v>52.25</v>
      </c>
      <c r="S513" s="8">
        <f t="shared" si="76"/>
        <v>60.35</v>
      </c>
      <c r="T513" s="8">
        <f t="shared" si="77"/>
        <v>50.75</v>
      </c>
      <c r="U513" s="7">
        <f t="shared" si="78"/>
        <v>52.35</v>
      </c>
      <c r="V513" s="7">
        <f t="shared" si="79"/>
        <v>51.95</v>
      </c>
    </row>
    <row r="514" spans="1:22" ht="13.5" x14ac:dyDescent="0.25">
      <c r="A514" s="3">
        <f>RSI!A514</f>
        <v>43052</v>
      </c>
      <c r="B514" s="2">
        <f>RSI!B514</f>
        <v>0.92310000000000003</v>
      </c>
      <c r="C514" s="2">
        <f>RSI!I514</f>
        <v>65.843289868815503</v>
      </c>
      <c r="D514" s="2">
        <f>MACD!E514</f>
        <v>-5.1689750035384785E-2</v>
      </c>
      <c r="E514" s="2">
        <f>MACD!F514</f>
        <v>-4.087389937232775E-2</v>
      </c>
      <c r="F514" s="2">
        <f>'Moving Avg'!D514</f>
        <v>0.93376000000000003</v>
      </c>
      <c r="G514" s="2">
        <f>'Moving Avg'!F514</f>
        <v>0.8728450000000002</v>
      </c>
      <c r="H514" s="2">
        <f>'Moving Avg'!G514</f>
        <v>0.83729799999999965</v>
      </c>
      <c r="I514" s="2">
        <f>'Moving Avg'!H514</f>
        <v>0.85919399999999957</v>
      </c>
      <c r="J514" s="5" t="str">
        <f>OBV!F514</f>
        <v>BULLISH</v>
      </c>
      <c r="K514" s="5" t="str">
        <f>OBV!G514</f>
        <v>STRONG</v>
      </c>
      <c r="L514" s="5" t="str">
        <f>OBV!H514</f>
        <v>BULLISH DIVERGENCE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83</v>
      </c>
      <c r="Q514" s="8">
        <f t="shared" si="74"/>
        <v>44.45</v>
      </c>
      <c r="R514" s="8">
        <f t="shared" si="75"/>
        <v>52.25</v>
      </c>
      <c r="S514" s="8">
        <f t="shared" si="76"/>
        <v>60.35</v>
      </c>
      <c r="T514" s="8">
        <f t="shared" si="77"/>
        <v>50.75</v>
      </c>
      <c r="U514" s="7">
        <f t="shared" si="78"/>
        <v>52.35</v>
      </c>
      <c r="V514" s="7">
        <f t="shared" si="79"/>
        <v>51.95</v>
      </c>
    </row>
    <row r="515" spans="1:22" ht="13.5" x14ac:dyDescent="0.25">
      <c r="A515" s="3">
        <f>RSI!A515</f>
        <v>43053</v>
      </c>
      <c r="B515" s="2">
        <f>RSI!B515</f>
        <v>0.92310000000000003</v>
      </c>
      <c r="C515" s="2">
        <f>RSI!I515</f>
        <v>65.843289868815503</v>
      </c>
      <c r="D515" s="2">
        <f>MACD!E515</f>
        <v>-4.8777393014892478E-2</v>
      </c>
      <c r="E515" s="2">
        <f>MACD!F515</f>
        <v>-4.24545981008407E-2</v>
      </c>
      <c r="F515" s="2">
        <f>'Moving Avg'!D515</f>
        <v>0.92999999999999994</v>
      </c>
      <c r="G515" s="2">
        <f>'Moving Avg'!F515</f>
        <v>0.87834000000000023</v>
      </c>
      <c r="H515" s="2">
        <f>'Moving Avg'!G515</f>
        <v>0.83943399999999968</v>
      </c>
      <c r="I515" s="2">
        <f>'Moving Avg'!H515</f>
        <v>0.85944549999999964</v>
      </c>
      <c r="J515" s="5" t="str">
        <f>OBV!F515</f>
        <v>BEARISH</v>
      </c>
      <c r="K515" s="5" t="str">
        <f>OBV!G515</f>
        <v>NEUTRAL</v>
      </c>
      <c r="L515" s="5" t="str">
        <f>OBV!H515</f>
        <v>CONFIRMED BEARISH</v>
      </c>
      <c r="M515" s="7">
        <f t="shared" si="80"/>
        <v>25</v>
      </c>
      <c r="N515" s="7">
        <f t="shared" si="81"/>
        <v>45</v>
      </c>
      <c r="O515" s="7">
        <f t="shared" si="82"/>
        <v>50</v>
      </c>
      <c r="P515" s="7">
        <f t="shared" si="83"/>
        <v>16.5</v>
      </c>
      <c r="Q515" s="8">
        <f t="shared" ref="Q515:Q578" si="84">0.35*M515+N515*0.35+O515*0.15+P515*0.15</f>
        <v>34.475000000000001</v>
      </c>
      <c r="R515" s="8">
        <f t="shared" ref="R515:R578" si="85">M515*0.2+N515*0.2+O515*0.35+P515*0.25</f>
        <v>35.625</v>
      </c>
      <c r="S515" s="8">
        <f t="shared" ref="S515:S578" si="86">M515*0.15+N515*0.15+O515*0.25+P515*0.45</f>
        <v>30.425000000000001</v>
      </c>
      <c r="T515" s="8">
        <f t="shared" ref="T515:T578" si="87">0.25*SUM(M515:P515)</f>
        <v>34.125</v>
      </c>
      <c r="U515" s="7">
        <f t="shared" ref="U515:U578" si="88">SUM(Q515:S515)/3</f>
        <v>33.508333333333333</v>
      </c>
      <c r="V515" s="7">
        <f t="shared" ref="V515:V578" si="89">SUM(Q515:T515)/4</f>
        <v>33.662499999999994</v>
      </c>
    </row>
    <row r="516" spans="1:22" ht="13.5" x14ac:dyDescent="0.25">
      <c r="A516" s="3">
        <f>RSI!A516</f>
        <v>43054</v>
      </c>
      <c r="B516" s="2">
        <f>RSI!B516</f>
        <v>0.92620000000000002</v>
      </c>
      <c r="C516" s="2">
        <f>RSI!I516</f>
        <v>66.590483989547749</v>
      </c>
      <c r="D516" s="2">
        <f>MACD!E516</f>
        <v>-3.9090191440262934E-2</v>
      </c>
      <c r="E516" s="2">
        <f>MACD!F516</f>
        <v>-4.178171676872515E-2</v>
      </c>
      <c r="F516" s="2">
        <f>'Moving Avg'!D516</f>
        <v>0.92685999999999991</v>
      </c>
      <c r="G516" s="2">
        <f>'Moving Avg'!F516</f>
        <v>0.88399000000000016</v>
      </c>
      <c r="H516" s="2">
        <f>'Moving Avg'!G516</f>
        <v>0.8416319999999996</v>
      </c>
      <c r="I516" s="2">
        <f>'Moving Avg'!H516</f>
        <v>0.85971249999999944</v>
      </c>
      <c r="J516" s="5" t="str">
        <f>OBV!F516</f>
        <v>BULLISH</v>
      </c>
      <c r="K516" s="5" t="str">
        <f>OBV!G516</f>
        <v>NEUTRAL</v>
      </c>
      <c r="L516" s="5" t="str">
        <f>OBV!H516</f>
        <v>BULLISH DIVERGENCE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66.5</v>
      </c>
      <c r="Q516" s="8">
        <f t="shared" si="84"/>
        <v>26.225000000000001</v>
      </c>
      <c r="R516" s="8">
        <f t="shared" si="85"/>
        <v>39.125</v>
      </c>
      <c r="S516" s="8">
        <f t="shared" si="86"/>
        <v>46.174999999999997</v>
      </c>
      <c r="T516" s="8">
        <f t="shared" si="87"/>
        <v>35.375</v>
      </c>
      <c r="U516" s="7">
        <f t="shared" si="88"/>
        <v>37.174999999999997</v>
      </c>
      <c r="V516" s="7">
        <f t="shared" si="89"/>
        <v>36.724999999999994</v>
      </c>
    </row>
    <row r="517" spans="1:22" ht="13.5" x14ac:dyDescent="0.25">
      <c r="A517" s="3">
        <f>RSI!A517</f>
        <v>43055</v>
      </c>
      <c r="B517" s="2">
        <f>RSI!B517</f>
        <v>0.9325</v>
      </c>
      <c r="C517" s="2">
        <f>RSI!I517</f>
        <v>68.116928777020107</v>
      </c>
      <c r="D517" s="2">
        <f>MACD!E517</f>
        <v>-3.0182666657401991E-2</v>
      </c>
      <c r="E517" s="2">
        <f>MACD!F517</f>
        <v>-3.9461906746460523E-2</v>
      </c>
      <c r="F517" s="2">
        <f>'Moving Avg'!D517</f>
        <v>0.92559999999999998</v>
      </c>
      <c r="G517" s="2">
        <f>'Moving Avg'!F517</f>
        <v>0.88995500000000016</v>
      </c>
      <c r="H517" s="2">
        <f>'Moving Avg'!G517</f>
        <v>0.84458399999999945</v>
      </c>
      <c r="I517" s="2">
        <f>'Moving Avg'!H517</f>
        <v>0.86006549999999948</v>
      </c>
      <c r="J517" s="5" t="str">
        <f>OBV!F517</f>
        <v>BULLISH</v>
      </c>
      <c r="K517" s="5" t="str">
        <f>OBV!G517</f>
        <v>NEUTRAL</v>
      </c>
      <c r="L517" s="5" t="str">
        <f>OBV!H517</f>
        <v>BULLISH DIVERGENCE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66.5</v>
      </c>
      <c r="Q517" s="8">
        <f t="shared" si="84"/>
        <v>26.225000000000001</v>
      </c>
      <c r="R517" s="8">
        <f t="shared" si="85"/>
        <v>39.125</v>
      </c>
      <c r="S517" s="8">
        <f t="shared" si="86"/>
        <v>46.174999999999997</v>
      </c>
      <c r="T517" s="8">
        <f t="shared" si="87"/>
        <v>35.375</v>
      </c>
      <c r="U517" s="7">
        <f t="shared" si="88"/>
        <v>37.174999999999997</v>
      </c>
      <c r="V517" s="7">
        <f t="shared" si="89"/>
        <v>36.724999999999994</v>
      </c>
    </row>
    <row r="518" spans="1:22" ht="13.5" x14ac:dyDescent="0.25">
      <c r="A518" s="3">
        <f>RSI!A518</f>
        <v>43056</v>
      </c>
      <c r="B518" s="2">
        <f>RSI!B518</f>
        <v>0.91049999999999998</v>
      </c>
      <c r="C518" s="2">
        <f>RSI!I518</f>
        <v>58.129095269115616</v>
      </c>
      <c r="D518" s="2">
        <f>MACD!E518</f>
        <v>-2.1302039928295602E-2</v>
      </c>
      <c r="E518" s="2">
        <f>MACD!F518</f>
        <v>-3.5829933382827535E-2</v>
      </c>
      <c r="F518" s="2">
        <f>'Moving Avg'!D518</f>
        <v>0.92308000000000001</v>
      </c>
      <c r="G518" s="2">
        <f>'Moving Avg'!F518</f>
        <v>0.89482000000000017</v>
      </c>
      <c r="H518" s="2">
        <f>'Moving Avg'!G518</f>
        <v>0.84678199999999948</v>
      </c>
      <c r="I518" s="2">
        <f>'Moving Avg'!H518</f>
        <v>0.86018599999999967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50</v>
      </c>
      <c r="P518" s="7">
        <f t="shared" si="83"/>
        <v>0</v>
      </c>
      <c r="Q518" s="8">
        <f t="shared" si="84"/>
        <v>16.25</v>
      </c>
      <c r="R518" s="8">
        <f t="shared" si="85"/>
        <v>22.5</v>
      </c>
      <c r="S518" s="8">
        <f t="shared" si="86"/>
        <v>16.25</v>
      </c>
      <c r="T518" s="8">
        <f t="shared" si="87"/>
        <v>18.75</v>
      </c>
      <c r="U518" s="7">
        <f t="shared" si="88"/>
        <v>18.333333333333332</v>
      </c>
      <c r="V518" s="7">
        <f t="shared" si="89"/>
        <v>18.4375</v>
      </c>
    </row>
    <row r="519" spans="1:22" ht="13.5" x14ac:dyDescent="0.25">
      <c r="A519" s="3">
        <f>RSI!A519</f>
        <v>43059</v>
      </c>
      <c r="B519" s="2">
        <f>RSI!B519</f>
        <v>0.92310000000000003</v>
      </c>
      <c r="C519" s="2">
        <f>RSI!I519</f>
        <v>61.601739804625211</v>
      </c>
      <c r="D519" s="2">
        <f>MACD!E519</f>
        <v>-1.2917480070126164E-2</v>
      </c>
      <c r="E519" s="2">
        <f>MACD!F519</f>
        <v>-3.1247442720287264E-2</v>
      </c>
      <c r="F519" s="2">
        <f>'Moving Avg'!D519</f>
        <v>0.92308000000000001</v>
      </c>
      <c r="G519" s="2">
        <f>'Moving Avg'!F519</f>
        <v>0.90141500000000008</v>
      </c>
      <c r="H519" s="2">
        <f>'Moving Avg'!G519</f>
        <v>0.8489799999999994</v>
      </c>
      <c r="I519" s="2">
        <f>'Moving Avg'!H519</f>
        <v>0.86024649999999969</v>
      </c>
      <c r="J519" s="5" t="str">
        <f>OBV!F519</f>
        <v>BEARISH</v>
      </c>
      <c r="K519" s="5" t="str">
        <f>OBV!G519</f>
        <v>WEAK</v>
      </c>
      <c r="L519" s="5" t="str">
        <f>OBV!H519</f>
        <v>NEUTRAL</v>
      </c>
      <c r="M519" s="7">
        <f t="shared" si="80"/>
        <v>25</v>
      </c>
      <c r="N519" s="7">
        <f t="shared" si="81"/>
        <v>0</v>
      </c>
      <c r="O519" s="7">
        <f t="shared" si="82"/>
        <v>50</v>
      </c>
      <c r="P519" s="7">
        <f t="shared" si="83"/>
        <v>0</v>
      </c>
      <c r="Q519" s="8">
        <f t="shared" si="84"/>
        <v>16.25</v>
      </c>
      <c r="R519" s="8">
        <f t="shared" si="85"/>
        <v>22.5</v>
      </c>
      <c r="S519" s="8">
        <f t="shared" si="86"/>
        <v>16.25</v>
      </c>
      <c r="T519" s="8">
        <f t="shared" si="87"/>
        <v>18.75</v>
      </c>
      <c r="U519" s="7">
        <f t="shared" si="88"/>
        <v>18.333333333333332</v>
      </c>
      <c r="V519" s="7">
        <f t="shared" si="89"/>
        <v>18.4375</v>
      </c>
    </row>
    <row r="520" spans="1:22" ht="13.5" x14ac:dyDescent="0.25">
      <c r="A520" s="3">
        <f>RSI!A520</f>
        <v>43060</v>
      </c>
      <c r="B520" s="2">
        <f>RSI!B520</f>
        <v>0.91990000000000005</v>
      </c>
      <c r="C520" s="2">
        <f>RSI!I520</f>
        <v>60.235384063624707</v>
      </c>
      <c r="D520" s="2">
        <f>MACD!E520</f>
        <v>-5.3082952231829905E-3</v>
      </c>
      <c r="E520" s="2">
        <f>MACD!F520</f>
        <v>-2.6059613220866411E-2</v>
      </c>
      <c r="F520" s="2">
        <f>'Moving Avg'!D520</f>
        <v>0.92244000000000015</v>
      </c>
      <c r="G520" s="2">
        <f>'Moving Avg'!F520</f>
        <v>0.90674999999999994</v>
      </c>
      <c r="H520" s="2">
        <f>'Moving Avg'!G520</f>
        <v>0.85111399999999937</v>
      </c>
      <c r="I520" s="2">
        <f>'Moving Avg'!H520</f>
        <v>0.86042749999999979</v>
      </c>
      <c r="J520" s="5" t="str">
        <f>OBV!F520</f>
        <v>BEARISH</v>
      </c>
      <c r="K520" s="5" t="str">
        <f>OBV!G520</f>
        <v>WEAK</v>
      </c>
      <c r="L520" s="5" t="str">
        <f>OBV!H520</f>
        <v>CONFIRMED BEARISH</v>
      </c>
      <c r="M520" s="7">
        <f t="shared" si="80"/>
        <v>25</v>
      </c>
      <c r="N520" s="7">
        <f t="shared" si="81"/>
        <v>0</v>
      </c>
      <c r="O520" s="7">
        <f t="shared" si="82"/>
        <v>50</v>
      </c>
      <c r="P520" s="7">
        <f t="shared" si="83"/>
        <v>0</v>
      </c>
      <c r="Q520" s="8">
        <f t="shared" si="84"/>
        <v>16.25</v>
      </c>
      <c r="R520" s="8">
        <f t="shared" si="85"/>
        <v>22.5</v>
      </c>
      <c r="S520" s="8">
        <f t="shared" si="86"/>
        <v>16.25</v>
      </c>
      <c r="T520" s="8">
        <f t="shared" si="87"/>
        <v>18.75</v>
      </c>
      <c r="U520" s="7">
        <f t="shared" si="88"/>
        <v>18.333333333333332</v>
      </c>
      <c r="V520" s="7">
        <f t="shared" si="89"/>
        <v>18.4375</v>
      </c>
    </row>
    <row r="521" spans="1:22" ht="13.5" x14ac:dyDescent="0.25">
      <c r="A521" s="3">
        <f>RSI!A521</f>
        <v>43061</v>
      </c>
      <c r="B521" s="2">
        <f>RSI!B521</f>
        <v>0.9325</v>
      </c>
      <c r="C521" s="2">
        <f>RSI!I521</f>
        <v>63.653873137593692</v>
      </c>
      <c r="D521" s="2">
        <f>MACD!E521</f>
        <v>3.1189146623589181E-5</v>
      </c>
      <c r="E521" s="2">
        <f>MACD!F521</f>
        <v>-2.084145274736841E-2</v>
      </c>
      <c r="F521" s="2">
        <f>'Moving Avg'!D521</f>
        <v>0.92369999999999997</v>
      </c>
      <c r="G521" s="2">
        <f>'Moving Avg'!F521</f>
        <v>0.91271500000000005</v>
      </c>
      <c r="H521" s="2">
        <f>'Moving Avg'!G521</f>
        <v>0.8537519999999994</v>
      </c>
      <c r="I521" s="2">
        <f>'Moving Avg'!H521</f>
        <v>0.8606579999999997</v>
      </c>
      <c r="J521" s="5" t="str">
        <f>OBV!F521</f>
        <v>BEARISH</v>
      </c>
      <c r="K521" s="5" t="str">
        <f>OBV!G521</f>
        <v>WEAK</v>
      </c>
      <c r="L521" s="5" t="str">
        <f>OBV!H521</f>
        <v>BEARISH DIVERGENCE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0</v>
      </c>
      <c r="Q521" s="8">
        <f t="shared" si="84"/>
        <v>16.25</v>
      </c>
      <c r="R521" s="8">
        <f t="shared" si="85"/>
        <v>22.5</v>
      </c>
      <c r="S521" s="8">
        <f t="shared" si="86"/>
        <v>16.25</v>
      </c>
      <c r="T521" s="8">
        <f t="shared" si="87"/>
        <v>18.75</v>
      </c>
      <c r="U521" s="7">
        <f t="shared" si="88"/>
        <v>18.333333333333332</v>
      </c>
      <c r="V521" s="7">
        <f t="shared" si="89"/>
        <v>18.4375</v>
      </c>
    </row>
    <row r="522" spans="1:22" ht="13.5" x14ac:dyDescent="0.25">
      <c r="A522" s="3">
        <f>RSI!A522</f>
        <v>43062</v>
      </c>
      <c r="B522" s="2">
        <f>RSI!B522</f>
        <v>0.9325</v>
      </c>
      <c r="C522" s="2">
        <f>RSI!I522</f>
        <v>63.653873137593692</v>
      </c>
      <c r="D522" s="2">
        <f>MACD!E522</f>
        <v>3.8443898449436187E-3</v>
      </c>
      <c r="E522" s="2">
        <f>MACD!F522</f>
        <v>-1.5904284228906006E-2</v>
      </c>
      <c r="F522" s="2">
        <f>'Moving Avg'!D522</f>
        <v>0.92369999999999997</v>
      </c>
      <c r="G522" s="2">
        <f>'Moving Avg'!F522</f>
        <v>0.91742500000000005</v>
      </c>
      <c r="H522" s="2">
        <f>'Moving Avg'!G522</f>
        <v>0.85620199999999935</v>
      </c>
      <c r="I522" s="2">
        <f>'Moving Avg'!H522</f>
        <v>0.86094299999999979</v>
      </c>
      <c r="J522" s="5" t="str">
        <f>OBV!F522</f>
        <v>BEARISH</v>
      </c>
      <c r="K522" s="5" t="str">
        <f>OBV!G522</f>
        <v>WEAK</v>
      </c>
      <c r="L522" s="5" t="str">
        <f>OBV!H522</f>
        <v>NEUTRAL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0</v>
      </c>
      <c r="Q522" s="8">
        <f t="shared" si="84"/>
        <v>16.25</v>
      </c>
      <c r="R522" s="8">
        <f t="shared" si="85"/>
        <v>22.5</v>
      </c>
      <c r="S522" s="8">
        <f t="shared" si="86"/>
        <v>16.25</v>
      </c>
      <c r="T522" s="8">
        <f t="shared" si="87"/>
        <v>18.75</v>
      </c>
      <c r="U522" s="7">
        <f t="shared" si="88"/>
        <v>18.333333333333332</v>
      </c>
      <c r="V522" s="7">
        <f t="shared" si="89"/>
        <v>18.4375</v>
      </c>
    </row>
    <row r="523" spans="1:22" ht="13.5" x14ac:dyDescent="0.25">
      <c r="A523" s="3">
        <f>RSI!A523</f>
        <v>43063</v>
      </c>
      <c r="B523" s="2">
        <f>RSI!B523</f>
        <v>0.95450000000000002</v>
      </c>
      <c r="C523" s="2">
        <f>RSI!I523</f>
        <v>69.042993303247329</v>
      </c>
      <c r="D523" s="2">
        <f>MACD!E523</f>
        <v>2.8149101659072917E-3</v>
      </c>
      <c r="E523" s="2">
        <f>MACD!F523</f>
        <v>-1.2160445349943347E-2</v>
      </c>
      <c r="F523" s="2">
        <f>'Moving Avg'!D523</f>
        <v>0.93250000000000011</v>
      </c>
      <c r="G523" s="2">
        <f>'Moving Avg'!F523</f>
        <v>0.92197999999999991</v>
      </c>
      <c r="H523" s="2">
        <f>'Moving Avg'!G523</f>
        <v>0.85909199999999941</v>
      </c>
      <c r="I523" s="2">
        <f>'Moving Avg'!H523</f>
        <v>0.86133799999999983</v>
      </c>
      <c r="J523" s="5" t="str">
        <f>OBV!F523</f>
        <v>BULLISH</v>
      </c>
      <c r="K523" s="5" t="str">
        <f>OBV!G523</f>
        <v>STRONG</v>
      </c>
      <c r="L523" s="5" t="str">
        <f>OBV!H523</f>
        <v>CONFIRMED BULLISH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100</v>
      </c>
      <c r="Q523" s="8">
        <f t="shared" si="84"/>
        <v>31.25</v>
      </c>
      <c r="R523" s="8">
        <f t="shared" si="85"/>
        <v>47.5</v>
      </c>
      <c r="S523" s="8">
        <f t="shared" si="86"/>
        <v>61.25</v>
      </c>
      <c r="T523" s="8">
        <f t="shared" si="87"/>
        <v>43.75</v>
      </c>
      <c r="U523" s="7">
        <f t="shared" si="88"/>
        <v>46.666666666666664</v>
      </c>
      <c r="V523" s="7">
        <f t="shared" si="89"/>
        <v>45.9375</v>
      </c>
    </row>
    <row r="524" spans="1:22" ht="13.5" x14ac:dyDescent="0.25">
      <c r="A524" s="3">
        <f>RSI!A524</f>
        <v>43066</v>
      </c>
      <c r="B524" s="2">
        <f>RSI!B524</f>
        <v>0.94189999999999996</v>
      </c>
      <c r="C524" s="2">
        <f>RSI!I524</f>
        <v>63.257940522649285</v>
      </c>
      <c r="D524" s="2">
        <f>MACD!E524</f>
        <v>2.5517575949710603E-3</v>
      </c>
      <c r="E524" s="2">
        <f>MACD!F524</f>
        <v>-9.2180047609604666E-3</v>
      </c>
      <c r="F524" s="2">
        <f>'Moving Avg'!D524</f>
        <v>0.93626000000000009</v>
      </c>
      <c r="G524" s="2">
        <f>'Moving Avg'!F524</f>
        <v>0.92700499999999997</v>
      </c>
      <c r="H524" s="2">
        <f>'Moving Avg'!G524</f>
        <v>0.86179199999999956</v>
      </c>
      <c r="I524" s="2">
        <f>'Moving Avg'!H524</f>
        <v>0.86171099999999978</v>
      </c>
      <c r="J524" s="5" t="str">
        <f>OBV!F524</f>
        <v>BULLISH</v>
      </c>
      <c r="K524" s="5" t="str">
        <f>OBV!G524</f>
        <v>STRONG</v>
      </c>
      <c r="L524" s="5" t="str">
        <f>OBV!H524</f>
        <v>CONFIRMED BULLISH</v>
      </c>
      <c r="M524" s="7">
        <f t="shared" si="80"/>
        <v>25</v>
      </c>
      <c r="N524" s="7">
        <f t="shared" si="81"/>
        <v>0</v>
      </c>
      <c r="O524" s="7">
        <f t="shared" si="82"/>
        <v>50</v>
      </c>
      <c r="P524" s="7">
        <f t="shared" si="83"/>
        <v>100</v>
      </c>
      <c r="Q524" s="8">
        <f t="shared" si="84"/>
        <v>31.25</v>
      </c>
      <c r="R524" s="8">
        <f t="shared" si="85"/>
        <v>47.5</v>
      </c>
      <c r="S524" s="8">
        <f t="shared" si="86"/>
        <v>61.25</v>
      </c>
      <c r="T524" s="8">
        <f t="shared" si="87"/>
        <v>43.75</v>
      </c>
      <c r="U524" s="7">
        <f t="shared" si="88"/>
        <v>46.666666666666664</v>
      </c>
      <c r="V524" s="7">
        <f t="shared" si="89"/>
        <v>45.9375</v>
      </c>
    </row>
    <row r="525" spans="1:22" ht="13.5" x14ac:dyDescent="0.25">
      <c r="A525" s="3">
        <f>RSI!A525</f>
        <v>43067</v>
      </c>
      <c r="B525" s="2">
        <f>RSI!B525</f>
        <v>0.94189999999999996</v>
      </c>
      <c r="C525" s="2">
        <f>RSI!I525</f>
        <v>63.257940522649285</v>
      </c>
      <c r="D525" s="2">
        <f>MACD!E525</f>
        <v>2.1022590554059528E-3</v>
      </c>
      <c r="E525" s="2">
        <f>MACD!F525</f>
        <v>-6.9539519976871828E-3</v>
      </c>
      <c r="F525" s="2">
        <f>'Moving Avg'!D525</f>
        <v>0.94066000000000005</v>
      </c>
      <c r="G525" s="2">
        <f>'Moving Avg'!F525</f>
        <v>0.9307700000000001</v>
      </c>
      <c r="H525" s="2">
        <f>'Moving Avg'!G525</f>
        <v>0.8645539999999996</v>
      </c>
      <c r="I525" s="2">
        <f>'Moving Avg'!H525</f>
        <v>0.86206999999999967</v>
      </c>
      <c r="J525" s="5" t="str">
        <f>OBV!F525</f>
        <v>BULLISH</v>
      </c>
      <c r="K525" s="5" t="str">
        <f>OBV!G525</f>
        <v>STRONG</v>
      </c>
      <c r="L525" s="5" t="str">
        <f>OBV!H525</f>
        <v>CONFIRMED BULLISH</v>
      </c>
      <c r="M525" s="7">
        <f t="shared" si="80"/>
        <v>25</v>
      </c>
      <c r="N525" s="7">
        <f t="shared" si="81"/>
        <v>0</v>
      </c>
      <c r="O525" s="7">
        <f t="shared" si="82"/>
        <v>50</v>
      </c>
      <c r="P525" s="7">
        <f t="shared" si="83"/>
        <v>100</v>
      </c>
      <c r="Q525" s="8">
        <f t="shared" si="84"/>
        <v>31.25</v>
      </c>
      <c r="R525" s="8">
        <f t="shared" si="85"/>
        <v>47.5</v>
      </c>
      <c r="S525" s="8">
        <f t="shared" si="86"/>
        <v>61.25</v>
      </c>
      <c r="T525" s="8">
        <f t="shared" si="87"/>
        <v>43.75</v>
      </c>
      <c r="U525" s="7">
        <f t="shared" si="88"/>
        <v>46.666666666666664</v>
      </c>
      <c r="V525" s="7">
        <f t="shared" si="89"/>
        <v>45.9375</v>
      </c>
    </row>
    <row r="526" spans="1:22" ht="13.5" x14ac:dyDescent="0.25">
      <c r="A526" s="3">
        <f>RSI!A526</f>
        <v>43068</v>
      </c>
      <c r="B526" s="2">
        <f>RSI!B526</f>
        <v>0.92620000000000002</v>
      </c>
      <c r="C526" s="2">
        <f>RSI!I526</f>
        <v>56.425700046304321</v>
      </c>
      <c r="D526" s="2">
        <f>MACD!E526</f>
        <v>3.151771492437172E-3</v>
      </c>
      <c r="E526" s="2">
        <f>MACD!F526</f>
        <v>-4.9328072996623114E-3</v>
      </c>
      <c r="F526" s="2">
        <f>'Moving Avg'!D526</f>
        <v>0.93940000000000001</v>
      </c>
      <c r="G526" s="2">
        <f>'Moving Avg'!F526</f>
        <v>0.93123999999999985</v>
      </c>
      <c r="H526" s="2">
        <f>'Moving Avg'!G526</f>
        <v>0.86637399999999953</v>
      </c>
      <c r="I526" s="2">
        <f>'Moving Avg'!H526</f>
        <v>0.86233699999999969</v>
      </c>
      <c r="J526" s="5" t="str">
        <f>OBV!F526</f>
        <v>BULLISH</v>
      </c>
      <c r="K526" s="5" t="str">
        <f>OBV!G526</f>
        <v>STRONG</v>
      </c>
      <c r="L526" s="5" t="str">
        <f>OBV!H526</f>
        <v>BULLISH DIVERGENCE</v>
      </c>
      <c r="M526" s="7">
        <f t="shared" si="80"/>
        <v>25</v>
      </c>
      <c r="N526" s="7">
        <f t="shared" si="81"/>
        <v>0</v>
      </c>
      <c r="O526" s="7">
        <f t="shared" si="82"/>
        <v>50</v>
      </c>
      <c r="P526" s="7">
        <f t="shared" si="83"/>
        <v>83</v>
      </c>
      <c r="Q526" s="8">
        <f t="shared" si="84"/>
        <v>28.7</v>
      </c>
      <c r="R526" s="8">
        <f t="shared" si="85"/>
        <v>43.25</v>
      </c>
      <c r="S526" s="8">
        <f t="shared" si="86"/>
        <v>53.6</v>
      </c>
      <c r="T526" s="8">
        <f t="shared" si="87"/>
        <v>39.5</v>
      </c>
      <c r="U526" s="7">
        <f t="shared" si="88"/>
        <v>41.85</v>
      </c>
      <c r="V526" s="7">
        <f t="shared" si="89"/>
        <v>41.262500000000003</v>
      </c>
    </row>
    <row r="527" spans="1:22" ht="13.5" x14ac:dyDescent="0.25">
      <c r="A527" s="3">
        <f>RSI!A527</f>
        <v>43069</v>
      </c>
      <c r="B527" s="2">
        <f>RSI!B527</f>
        <v>0.94189999999999996</v>
      </c>
      <c r="C527" s="2">
        <f>RSI!I527</f>
        <v>60.965918441600692</v>
      </c>
      <c r="D527" s="2">
        <f>MACD!E527</f>
        <v>3.7443892537301071E-3</v>
      </c>
      <c r="E527" s="2">
        <f>MACD!F527</f>
        <v>-3.1973679889838276E-3</v>
      </c>
      <c r="F527" s="2">
        <f>'Moving Avg'!D527</f>
        <v>0.94128000000000012</v>
      </c>
      <c r="G527" s="2">
        <f>'Moving Avg'!F527</f>
        <v>0.93202499999999999</v>
      </c>
      <c r="H527" s="2">
        <f>'Moving Avg'!G527</f>
        <v>0.86831999999999965</v>
      </c>
      <c r="I527" s="2">
        <f>'Moving Avg'!H527</f>
        <v>0.86276449999999971</v>
      </c>
      <c r="J527" s="5" t="str">
        <f>OBV!F527</f>
        <v>BULLISH</v>
      </c>
      <c r="K527" s="5" t="str">
        <f>OBV!G527</f>
        <v>STRONG</v>
      </c>
      <c r="L527" s="5" t="str">
        <f>OBV!H527</f>
        <v>CONFIRMED BULLISH</v>
      </c>
      <c r="M527" s="7">
        <f t="shared" si="80"/>
        <v>25</v>
      </c>
      <c r="N527" s="7">
        <f t="shared" si="81"/>
        <v>0</v>
      </c>
      <c r="O527" s="7">
        <f t="shared" si="82"/>
        <v>50</v>
      </c>
      <c r="P527" s="7">
        <f t="shared" si="83"/>
        <v>100</v>
      </c>
      <c r="Q527" s="8">
        <f t="shared" si="84"/>
        <v>31.25</v>
      </c>
      <c r="R527" s="8">
        <f t="shared" si="85"/>
        <v>47.5</v>
      </c>
      <c r="S527" s="8">
        <f t="shared" si="86"/>
        <v>61.25</v>
      </c>
      <c r="T527" s="8">
        <f t="shared" si="87"/>
        <v>43.75</v>
      </c>
      <c r="U527" s="7">
        <f t="shared" si="88"/>
        <v>46.666666666666664</v>
      </c>
      <c r="V527" s="7">
        <f t="shared" si="89"/>
        <v>45.9375</v>
      </c>
    </row>
    <row r="528" spans="1:22" ht="13.5" x14ac:dyDescent="0.25">
      <c r="A528" s="3">
        <f>RSI!A528</f>
        <v>43073</v>
      </c>
      <c r="B528" s="2">
        <f>RSI!B528</f>
        <v>0.94189999999999996</v>
      </c>
      <c r="C528" s="2">
        <f>RSI!I528</f>
        <v>60.965918441600692</v>
      </c>
      <c r="D528" s="2">
        <f>MACD!E528</f>
        <v>6.742819242163689E-4</v>
      </c>
      <c r="E528" s="2">
        <f>MACD!F528</f>
        <v>-2.4230380063437885E-3</v>
      </c>
      <c r="F528" s="2">
        <f>'Moving Avg'!D528</f>
        <v>0.93875999999999993</v>
      </c>
      <c r="G528" s="2">
        <f>'Moving Avg'!F528</f>
        <v>0.93280999999999992</v>
      </c>
      <c r="H528" s="2">
        <f>'Moving Avg'!G528</f>
        <v>0.8705799999999998</v>
      </c>
      <c r="I528" s="2">
        <f>'Moving Avg'!H528</f>
        <v>0.86323299999999992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25</v>
      </c>
      <c r="N528" s="7">
        <f t="shared" si="81"/>
        <v>0</v>
      </c>
      <c r="O528" s="7">
        <f t="shared" si="82"/>
        <v>50</v>
      </c>
      <c r="P528" s="7">
        <f t="shared" si="83"/>
        <v>16.5</v>
      </c>
      <c r="Q528" s="8">
        <f t="shared" si="84"/>
        <v>18.725000000000001</v>
      </c>
      <c r="R528" s="8">
        <f t="shared" si="85"/>
        <v>26.625</v>
      </c>
      <c r="S528" s="8">
        <f t="shared" si="86"/>
        <v>23.675000000000001</v>
      </c>
      <c r="T528" s="8">
        <f t="shared" si="87"/>
        <v>22.875</v>
      </c>
      <c r="U528" s="7">
        <f t="shared" si="88"/>
        <v>23.008333333333336</v>
      </c>
      <c r="V528" s="7">
        <f t="shared" si="89"/>
        <v>22.975000000000001</v>
      </c>
    </row>
    <row r="529" spans="1:22" ht="13.5" x14ac:dyDescent="0.25">
      <c r="A529" s="3">
        <f>RSI!A529</f>
        <v>43074</v>
      </c>
      <c r="B529" s="2">
        <f>RSI!B529</f>
        <v>0.94189999999999996</v>
      </c>
      <c r="C529" s="2">
        <f>RSI!I529</f>
        <v>60.965918441600692</v>
      </c>
      <c r="D529" s="2">
        <f>MACD!E529</f>
        <v>-1.5813016499488519E-4</v>
      </c>
      <c r="E529" s="2">
        <f>MACD!F529</f>
        <v>-1.970056438074008E-3</v>
      </c>
      <c r="F529" s="2">
        <f>'Moving Avg'!D529</f>
        <v>0.93875999999999993</v>
      </c>
      <c r="G529" s="2">
        <f>'Moving Avg'!F529</f>
        <v>0.93296499999999993</v>
      </c>
      <c r="H529" s="2">
        <f>'Moving Avg'!G529</f>
        <v>0.87302799999999958</v>
      </c>
      <c r="I529" s="2">
        <f>'Moving Avg'!H529</f>
        <v>0.86378299999999986</v>
      </c>
      <c r="J529" s="5" t="str">
        <f>OBV!F529</f>
        <v>BULLISH</v>
      </c>
      <c r="K529" s="5" t="str">
        <f>OBV!G529</f>
        <v>NEUTRAL</v>
      </c>
      <c r="L529" s="5" t="str">
        <f>OBV!H529</f>
        <v>NEUTRAL</v>
      </c>
      <c r="M529" s="7">
        <f t="shared" si="80"/>
        <v>25</v>
      </c>
      <c r="N529" s="7">
        <f t="shared" si="81"/>
        <v>0</v>
      </c>
      <c r="O529" s="7">
        <f t="shared" si="82"/>
        <v>50</v>
      </c>
      <c r="P529" s="7">
        <f t="shared" si="83"/>
        <v>49.5</v>
      </c>
      <c r="Q529" s="8">
        <f t="shared" si="84"/>
        <v>23.675000000000001</v>
      </c>
      <c r="R529" s="8">
        <f t="shared" si="85"/>
        <v>34.875</v>
      </c>
      <c r="S529" s="8">
        <f t="shared" si="86"/>
        <v>38.525000000000006</v>
      </c>
      <c r="T529" s="8">
        <f t="shared" si="87"/>
        <v>31.125</v>
      </c>
      <c r="U529" s="7">
        <f t="shared" si="88"/>
        <v>32.358333333333334</v>
      </c>
      <c r="V529" s="7">
        <f t="shared" si="89"/>
        <v>32.049999999999997</v>
      </c>
    </row>
    <row r="530" spans="1:22" ht="13.5" x14ac:dyDescent="0.25">
      <c r="A530" s="3">
        <f>RSI!A530</f>
        <v>43075</v>
      </c>
      <c r="B530" s="2">
        <f>RSI!B530</f>
        <v>0.94189999999999996</v>
      </c>
      <c r="C530" s="2">
        <f>RSI!I530</f>
        <v>60.965918441600692</v>
      </c>
      <c r="D530" s="2">
        <f>MACD!E530</f>
        <v>-1.5150555321546966E-3</v>
      </c>
      <c r="E530" s="2">
        <f>MACD!F530</f>
        <v>-1.8790562568901459E-3</v>
      </c>
      <c r="F530" s="2">
        <f>'Moving Avg'!D530</f>
        <v>0.93875999999999993</v>
      </c>
      <c r="G530" s="2">
        <f>'Moving Avg'!F530</f>
        <v>0.93296499999999993</v>
      </c>
      <c r="H530" s="2">
        <f>'Moving Avg'!G530</f>
        <v>0.87553999999999976</v>
      </c>
      <c r="I530" s="2">
        <f>'Moving Avg'!H530</f>
        <v>0.86440149999999993</v>
      </c>
      <c r="J530" s="5" t="str">
        <f>OBV!F530</f>
        <v>BULLISH</v>
      </c>
      <c r="K530" s="5" t="str">
        <f>OBV!G530</f>
        <v>NEUTRAL</v>
      </c>
      <c r="L530" s="5" t="str">
        <f>OBV!H530</f>
        <v>NEUTRAL</v>
      </c>
      <c r="M530" s="7">
        <f t="shared" si="80"/>
        <v>25</v>
      </c>
      <c r="N530" s="7">
        <f t="shared" si="81"/>
        <v>0</v>
      </c>
      <c r="O530" s="7">
        <f t="shared" si="82"/>
        <v>50</v>
      </c>
      <c r="P530" s="7">
        <f t="shared" si="83"/>
        <v>49.5</v>
      </c>
      <c r="Q530" s="8">
        <f t="shared" si="84"/>
        <v>23.675000000000001</v>
      </c>
      <c r="R530" s="8">
        <f t="shared" si="85"/>
        <v>34.875</v>
      </c>
      <c r="S530" s="8">
        <f t="shared" si="86"/>
        <v>38.525000000000006</v>
      </c>
      <c r="T530" s="8">
        <f t="shared" si="87"/>
        <v>31.125</v>
      </c>
      <c r="U530" s="7">
        <f t="shared" si="88"/>
        <v>32.358333333333334</v>
      </c>
      <c r="V530" s="7">
        <f t="shared" si="89"/>
        <v>32.049999999999997</v>
      </c>
    </row>
    <row r="531" spans="1:22" ht="13.5" x14ac:dyDescent="0.25">
      <c r="A531" s="3">
        <f>RSI!A531</f>
        <v>43076</v>
      </c>
      <c r="B531" s="2">
        <f>RSI!B531</f>
        <v>0.94189999999999996</v>
      </c>
      <c r="C531" s="2">
        <f>RSI!I531</f>
        <v>60.965918441600692</v>
      </c>
      <c r="D531" s="2">
        <f>MACD!E531</f>
        <v>-8.7315881944904916E-4</v>
      </c>
      <c r="E531" s="2">
        <f>MACD!F531</f>
        <v>-1.6778767694019267E-3</v>
      </c>
      <c r="F531" s="2">
        <f>'Moving Avg'!D531</f>
        <v>0.94190000000000007</v>
      </c>
      <c r="G531" s="2">
        <f>'Moving Avg'!F531</f>
        <v>0.93296499999999993</v>
      </c>
      <c r="H531" s="2">
        <f>'Moving Avg'!G531</f>
        <v>0.87805199999999972</v>
      </c>
      <c r="I531" s="2">
        <f>'Moving Avg'!H531</f>
        <v>0.86495149999999976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  <c r="M531" s="7">
        <f t="shared" si="80"/>
        <v>25</v>
      </c>
      <c r="N531" s="7">
        <f t="shared" si="81"/>
        <v>0</v>
      </c>
      <c r="O531" s="7">
        <f t="shared" si="82"/>
        <v>50</v>
      </c>
      <c r="P531" s="7">
        <f t="shared" si="83"/>
        <v>83.5</v>
      </c>
      <c r="Q531" s="8">
        <f t="shared" si="84"/>
        <v>28.774999999999999</v>
      </c>
      <c r="R531" s="8">
        <f t="shared" si="85"/>
        <v>43.375</v>
      </c>
      <c r="S531" s="8">
        <f t="shared" si="86"/>
        <v>53.825000000000003</v>
      </c>
      <c r="T531" s="8">
        <f t="shared" si="87"/>
        <v>39.625</v>
      </c>
      <c r="U531" s="7">
        <f t="shared" si="88"/>
        <v>41.991666666666667</v>
      </c>
      <c r="V531" s="7">
        <f t="shared" si="89"/>
        <v>41.400000000000006</v>
      </c>
    </row>
    <row r="532" spans="1:22" ht="13.5" x14ac:dyDescent="0.25">
      <c r="A532" s="3">
        <f>RSI!A532</f>
        <v>43077</v>
      </c>
      <c r="B532" s="2">
        <f>RSI!B532</f>
        <v>0.91369999999999996</v>
      </c>
      <c r="C532" s="2">
        <f>RSI!I532</f>
        <v>47.963360401227952</v>
      </c>
      <c r="D532" s="2">
        <f>MACD!E532</f>
        <v>1.621468620071842E-3</v>
      </c>
      <c r="E532" s="2">
        <f>MACD!F532</f>
        <v>-1.0180076915071729E-3</v>
      </c>
      <c r="F532" s="2">
        <f>'Moving Avg'!D532</f>
        <v>0.93626000000000009</v>
      </c>
      <c r="G532" s="2">
        <f>'Moving Avg'!F532</f>
        <v>0.93171000000000004</v>
      </c>
      <c r="H532" s="2">
        <f>'Moving Avg'!G532</f>
        <v>0.87999999999999967</v>
      </c>
      <c r="I532" s="2">
        <f>'Moving Avg'!H532</f>
        <v>0.86518349999999988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  <c r="M532" s="7">
        <f t="shared" si="80"/>
        <v>25</v>
      </c>
      <c r="N532" s="7">
        <f t="shared" si="81"/>
        <v>0</v>
      </c>
      <c r="O532" s="7">
        <f t="shared" si="82"/>
        <v>50</v>
      </c>
      <c r="P532" s="7">
        <f t="shared" si="83"/>
        <v>16.5</v>
      </c>
      <c r="Q532" s="8">
        <f t="shared" si="84"/>
        <v>18.725000000000001</v>
      </c>
      <c r="R532" s="8">
        <f t="shared" si="85"/>
        <v>26.625</v>
      </c>
      <c r="S532" s="8">
        <f t="shared" si="86"/>
        <v>23.675000000000001</v>
      </c>
      <c r="T532" s="8">
        <f t="shared" si="87"/>
        <v>22.875</v>
      </c>
      <c r="U532" s="7">
        <f t="shared" si="88"/>
        <v>23.008333333333336</v>
      </c>
      <c r="V532" s="7">
        <f t="shared" si="89"/>
        <v>22.975000000000001</v>
      </c>
    </row>
    <row r="533" spans="1:22" ht="13.5" x14ac:dyDescent="0.25">
      <c r="A533" s="3">
        <f>RSI!A533</f>
        <v>43080</v>
      </c>
      <c r="B533" s="2">
        <f>RSI!B533</f>
        <v>0.91049999999999998</v>
      </c>
      <c r="C533" s="2">
        <f>RSI!I533</f>
        <v>46.745036575071424</v>
      </c>
      <c r="D533" s="2">
        <f>MACD!E533</f>
        <v>7.3933679687554488E-3</v>
      </c>
      <c r="E533" s="2">
        <f>MACD!F533</f>
        <v>6.6426744054535135E-4</v>
      </c>
      <c r="F533" s="2">
        <f>'Moving Avg'!D533</f>
        <v>0.92997999999999992</v>
      </c>
      <c r="G533" s="2">
        <f>'Moving Avg'!F533</f>
        <v>0.93107999999999991</v>
      </c>
      <c r="H533" s="2">
        <f>'Moving Avg'!G533</f>
        <v>0.88181999999999972</v>
      </c>
      <c r="I533" s="2">
        <f>'Moving Avg'!H533</f>
        <v>0.86527649999999978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  <c r="M533" s="7">
        <f t="shared" si="80"/>
        <v>25</v>
      </c>
      <c r="N533" s="7">
        <f t="shared" si="81"/>
        <v>0</v>
      </c>
      <c r="O533" s="7">
        <f t="shared" si="82"/>
        <v>50</v>
      </c>
      <c r="P533" s="7">
        <f t="shared" si="83"/>
        <v>16.5</v>
      </c>
      <c r="Q533" s="8">
        <f t="shared" si="84"/>
        <v>18.725000000000001</v>
      </c>
      <c r="R533" s="8">
        <f t="shared" si="85"/>
        <v>26.625</v>
      </c>
      <c r="S533" s="8">
        <f t="shared" si="86"/>
        <v>23.675000000000001</v>
      </c>
      <c r="T533" s="8">
        <f t="shared" si="87"/>
        <v>22.875</v>
      </c>
      <c r="U533" s="7">
        <f t="shared" si="88"/>
        <v>23.008333333333336</v>
      </c>
      <c r="V533" s="7">
        <f t="shared" si="89"/>
        <v>22.975000000000001</v>
      </c>
    </row>
    <row r="534" spans="1:22" ht="13.5" x14ac:dyDescent="0.25">
      <c r="A534" s="3">
        <f>RSI!A534</f>
        <v>43081</v>
      </c>
      <c r="B534" s="2">
        <f>RSI!B534</f>
        <v>0.91049999999999998</v>
      </c>
      <c r="C534" s="2">
        <f>RSI!I534</f>
        <v>46.745036575071424</v>
      </c>
      <c r="D534" s="2">
        <f>MACD!E534</f>
        <v>1.0394219390444825E-2</v>
      </c>
      <c r="E534" s="2">
        <f>MACD!F534</f>
        <v>2.6102578305252462E-3</v>
      </c>
      <c r="F534" s="2">
        <f>'Moving Avg'!D534</f>
        <v>0.92369999999999997</v>
      </c>
      <c r="G534" s="2">
        <f>'Moving Avg'!F534</f>
        <v>0.93045000000000011</v>
      </c>
      <c r="H534" s="2">
        <f>'Moving Avg'!G534</f>
        <v>0.88407999999999975</v>
      </c>
      <c r="I534" s="2">
        <f>'Moving Avg'!H534</f>
        <v>0.86536949999999979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50</v>
      </c>
      <c r="P534" s="7">
        <f t="shared" si="83"/>
        <v>16.5</v>
      </c>
      <c r="Q534" s="8">
        <f t="shared" si="84"/>
        <v>18.725000000000001</v>
      </c>
      <c r="R534" s="8">
        <f t="shared" si="85"/>
        <v>26.625</v>
      </c>
      <c r="S534" s="8">
        <f t="shared" si="86"/>
        <v>23.675000000000001</v>
      </c>
      <c r="T534" s="8">
        <f t="shared" si="87"/>
        <v>22.875</v>
      </c>
      <c r="U534" s="7">
        <f t="shared" si="88"/>
        <v>23.008333333333336</v>
      </c>
      <c r="V534" s="7">
        <f t="shared" si="89"/>
        <v>22.975000000000001</v>
      </c>
    </row>
    <row r="535" spans="1:22" ht="13.5" x14ac:dyDescent="0.25">
      <c r="A535" s="3">
        <f>RSI!A535</f>
        <v>43082</v>
      </c>
      <c r="B535" s="2">
        <f>RSI!B535</f>
        <v>0.95130000000000003</v>
      </c>
      <c r="C535" s="2">
        <f>RSI!I535</f>
        <v>61.28618376104761</v>
      </c>
      <c r="D535" s="2">
        <f>MACD!E535</f>
        <v>9.9624737021336562E-3</v>
      </c>
      <c r="E535" s="2">
        <f>MACD!F535</f>
        <v>4.0807010048469284E-3</v>
      </c>
      <c r="F535" s="2">
        <f>'Moving Avg'!D535</f>
        <v>0.92557999999999985</v>
      </c>
      <c r="G535" s="2">
        <f>'Moving Avg'!F535</f>
        <v>0.93186000000000013</v>
      </c>
      <c r="H535" s="2">
        <f>'Moving Avg'!G535</f>
        <v>0.88734399999999991</v>
      </c>
      <c r="I535" s="2">
        <f>'Moving Avg'!H535</f>
        <v>0.86578949999999977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  <c r="M535" s="7">
        <f t="shared" si="80"/>
        <v>25</v>
      </c>
      <c r="N535" s="7">
        <f t="shared" si="81"/>
        <v>0</v>
      </c>
      <c r="O535" s="7">
        <f t="shared" si="82"/>
        <v>50</v>
      </c>
      <c r="P535" s="7">
        <f t="shared" si="83"/>
        <v>100</v>
      </c>
      <c r="Q535" s="8">
        <f t="shared" si="84"/>
        <v>31.25</v>
      </c>
      <c r="R535" s="8">
        <f t="shared" si="85"/>
        <v>47.5</v>
      </c>
      <c r="S535" s="8">
        <f t="shared" si="86"/>
        <v>61.25</v>
      </c>
      <c r="T535" s="8">
        <f t="shared" si="87"/>
        <v>43.75</v>
      </c>
      <c r="U535" s="7">
        <f t="shared" si="88"/>
        <v>46.666666666666664</v>
      </c>
      <c r="V535" s="7">
        <f t="shared" si="89"/>
        <v>45.9375</v>
      </c>
    </row>
    <row r="536" spans="1:22" ht="13.5" x14ac:dyDescent="0.25">
      <c r="A536" s="3">
        <f>RSI!A536</f>
        <v>43083</v>
      </c>
      <c r="B536" s="2">
        <f>RSI!B536</f>
        <v>0.95760000000000001</v>
      </c>
      <c r="C536" s="2">
        <f>RSI!I536</f>
        <v>62.967638037406132</v>
      </c>
      <c r="D536" s="2">
        <f>MACD!E536</f>
        <v>6.5215051577061089E-3</v>
      </c>
      <c r="E536" s="2">
        <f>MACD!F536</f>
        <v>4.5688618354187641E-3</v>
      </c>
      <c r="F536" s="2">
        <f>'Moving Avg'!D536</f>
        <v>0.92871999999999999</v>
      </c>
      <c r="G536" s="2">
        <f>'Moving Avg'!F536</f>
        <v>0.93343000000000009</v>
      </c>
      <c r="H536" s="2">
        <f>'Moving Avg'!G536</f>
        <v>0.89029599999999987</v>
      </c>
      <c r="I536" s="2">
        <f>'Moving Avg'!H536</f>
        <v>0.86622699999999986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  <c r="M536" s="7">
        <f t="shared" si="80"/>
        <v>25</v>
      </c>
      <c r="N536" s="7">
        <f t="shared" si="81"/>
        <v>0</v>
      </c>
      <c r="O536" s="7">
        <f t="shared" si="82"/>
        <v>50</v>
      </c>
      <c r="P536" s="7">
        <f t="shared" si="83"/>
        <v>100</v>
      </c>
      <c r="Q536" s="8">
        <f t="shared" si="84"/>
        <v>31.25</v>
      </c>
      <c r="R536" s="8">
        <f t="shared" si="85"/>
        <v>47.5</v>
      </c>
      <c r="S536" s="8">
        <f t="shared" si="86"/>
        <v>61.25</v>
      </c>
      <c r="T536" s="8">
        <f t="shared" si="87"/>
        <v>43.75</v>
      </c>
      <c r="U536" s="7">
        <f t="shared" si="88"/>
        <v>46.666666666666664</v>
      </c>
      <c r="V536" s="7">
        <f t="shared" si="89"/>
        <v>45.9375</v>
      </c>
    </row>
    <row r="537" spans="1:22" ht="13.5" x14ac:dyDescent="0.25">
      <c r="A537" s="3">
        <f>RSI!A537</f>
        <v>43084</v>
      </c>
      <c r="B537" s="2">
        <f>RSI!B537</f>
        <v>0.94189999999999996</v>
      </c>
      <c r="C537" s="2">
        <f>RSI!I537</f>
        <v>56.394135870166714</v>
      </c>
      <c r="D537" s="2">
        <f>MACD!E537</f>
        <v>6.9717833048615896E-3</v>
      </c>
      <c r="E537" s="2">
        <f>MACD!F537</f>
        <v>5.0494461293073296E-3</v>
      </c>
      <c r="F537" s="2">
        <f>'Moving Avg'!D537</f>
        <v>0.93435999999999986</v>
      </c>
      <c r="G537" s="2">
        <f>'Moving Avg'!F537</f>
        <v>0.93390000000000017</v>
      </c>
      <c r="H537" s="2">
        <f>'Moving Avg'!G537</f>
        <v>0.89312199999999975</v>
      </c>
      <c r="I537" s="2">
        <f>'Moving Avg'!H537</f>
        <v>0.86653150000000001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  <c r="M537" s="7">
        <f t="shared" si="80"/>
        <v>25</v>
      </c>
      <c r="N537" s="7">
        <f t="shared" si="81"/>
        <v>0</v>
      </c>
      <c r="O537" s="7">
        <f t="shared" si="82"/>
        <v>50</v>
      </c>
      <c r="P537" s="7">
        <f t="shared" si="83"/>
        <v>100</v>
      </c>
      <c r="Q537" s="8">
        <f t="shared" si="84"/>
        <v>31.25</v>
      </c>
      <c r="R537" s="8">
        <f t="shared" si="85"/>
        <v>47.5</v>
      </c>
      <c r="S537" s="8">
        <f t="shared" si="86"/>
        <v>61.25</v>
      </c>
      <c r="T537" s="8">
        <f t="shared" si="87"/>
        <v>43.75</v>
      </c>
      <c r="U537" s="7">
        <f t="shared" si="88"/>
        <v>46.666666666666664</v>
      </c>
      <c r="V537" s="7">
        <f t="shared" si="89"/>
        <v>45.9375</v>
      </c>
    </row>
    <row r="538" spans="1:22" ht="13.5" x14ac:dyDescent="0.25">
      <c r="A538" s="3">
        <f>RSI!A538</f>
        <v>43087</v>
      </c>
      <c r="B538" s="2">
        <f>RSI!B538</f>
        <v>0.94189999999999996</v>
      </c>
      <c r="C538" s="2">
        <f>RSI!I538</f>
        <v>56.394135870166714</v>
      </c>
      <c r="D538" s="2">
        <f>MACD!E538</f>
        <v>7.2451148069935245E-3</v>
      </c>
      <c r="E538" s="2">
        <f>MACD!F538</f>
        <v>5.4885798648445687E-3</v>
      </c>
      <c r="F538" s="2">
        <f>'Moving Avg'!D538</f>
        <v>0.94063999999999992</v>
      </c>
      <c r="G538" s="2">
        <f>'Moving Avg'!F538</f>
        <v>0.93547000000000025</v>
      </c>
      <c r="H538" s="2">
        <f>'Moving Avg'!G538</f>
        <v>0.89550799999999986</v>
      </c>
      <c r="I538" s="2">
        <f>'Moving Avg'!H538</f>
        <v>0.86693150000000008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  <c r="M538" s="7">
        <f t="shared" si="80"/>
        <v>25</v>
      </c>
      <c r="N538" s="7">
        <f t="shared" si="81"/>
        <v>0</v>
      </c>
      <c r="O538" s="7">
        <f t="shared" si="82"/>
        <v>50</v>
      </c>
      <c r="P538" s="7">
        <f t="shared" si="83"/>
        <v>100</v>
      </c>
      <c r="Q538" s="8">
        <f t="shared" si="84"/>
        <v>31.25</v>
      </c>
      <c r="R538" s="8">
        <f t="shared" si="85"/>
        <v>47.5</v>
      </c>
      <c r="S538" s="8">
        <f t="shared" si="86"/>
        <v>61.25</v>
      </c>
      <c r="T538" s="8">
        <f t="shared" si="87"/>
        <v>43.75</v>
      </c>
      <c r="U538" s="7">
        <f t="shared" si="88"/>
        <v>46.666666666666664</v>
      </c>
      <c r="V538" s="7">
        <f t="shared" si="89"/>
        <v>45.9375</v>
      </c>
    </row>
    <row r="539" spans="1:22" ht="13.5" x14ac:dyDescent="0.25">
      <c r="A539" s="3">
        <f>RSI!A539</f>
        <v>43088</v>
      </c>
      <c r="B539" s="2">
        <f>RSI!B539</f>
        <v>0.97019999999999995</v>
      </c>
      <c r="C539" s="2">
        <f>RSI!I539</f>
        <v>64.205868740564028</v>
      </c>
      <c r="D539" s="2">
        <f>MACD!E539</f>
        <v>5.2804017125728242E-3</v>
      </c>
      <c r="E539" s="2">
        <f>MACD!F539</f>
        <v>5.4469442343902195E-3</v>
      </c>
      <c r="F539" s="2">
        <f>'Moving Avg'!D539</f>
        <v>0.95257999999999998</v>
      </c>
      <c r="G539" s="2">
        <f>'Moving Avg'!F539</f>
        <v>0.93782500000000013</v>
      </c>
      <c r="H539" s="2">
        <f>'Moving Avg'!G539</f>
        <v>0.8984599999999997</v>
      </c>
      <c r="I539" s="2">
        <f>'Moving Avg'!H539</f>
        <v>0.86748649999999994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25</v>
      </c>
      <c r="N539" s="7">
        <f t="shared" si="81"/>
        <v>45</v>
      </c>
      <c r="O539" s="7">
        <f t="shared" si="82"/>
        <v>50</v>
      </c>
      <c r="P539" s="7">
        <f t="shared" si="83"/>
        <v>100</v>
      </c>
      <c r="Q539" s="8">
        <f t="shared" si="84"/>
        <v>47</v>
      </c>
      <c r="R539" s="8">
        <f t="shared" si="85"/>
        <v>56.5</v>
      </c>
      <c r="S539" s="8">
        <f t="shared" si="86"/>
        <v>68</v>
      </c>
      <c r="T539" s="8">
        <f t="shared" si="87"/>
        <v>55</v>
      </c>
      <c r="U539" s="7">
        <f t="shared" si="88"/>
        <v>57.166666666666664</v>
      </c>
      <c r="V539" s="7">
        <f t="shared" si="89"/>
        <v>56.625</v>
      </c>
    </row>
    <row r="540" spans="1:22" ht="13.5" x14ac:dyDescent="0.25">
      <c r="A540" s="3">
        <f>RSI!A540</f>
        <v>43089</v>
      </c>
      <c r="B540" s="2">
        <f>RSI!B540</f>
        <v>0.99839999999999995</v>
      </c>
      <c r="C540" s="2">
        <f>RSI!I540</f>
        <v>69.977479035897815</v>
      </c>
      <c r="D540" s="2">
        <f>MACD!E540</f>
        <v>1.2695250521284063E-3</v>
      </c>
      <c r="E540" s="2">
        <f>MACD!F540</f>
        <v>4.6114603979378575E-3</v>
      </c>
      <c r="F540" s="2">
        <f>'Moving Avg'!D540</f>
        <v>0.96200000000000008</v>
      </c>
      <c r="G540" s="2">
        <f>'Moving Avg'!F540</f>
        <v>0.94175000000000009</v>
      </c>
      <c r="H540" s="2">
        <f>'Moving Avg'!G540</f>
        <v>0.90166199999999974</v>
      </c>
      <c r="I540" s="2">
        <f>'Moving Avg'!H540</f>
        <v>0.86815549999999997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  <c r="M540" s="7">
        <f t="shared" si="80"/>
        <v>25</v>
      </c>
      <c r="N540" s="7">
        <f t="shared" si="81"/>
        <v>45</v>
      </c>
      <c r="O540" s="7">
        <f t="shared" si="82"/>
        <v>50</v>
      </c>
      <c r="P540" s="7">
        <f t="shared" si="83"/>
        <v>100</v>
      </c>
      <c r="Q540" s="8">
        <f t="shared" si="84"/>
        <v>47</v>
      </c>
      <c r="R540" s="8">
        <f t="shared" si="85"/>
        <v>56.5</v>
      </c>
      <c r="S540" s="8">
        <f t="shared" si="86"/>
        <v>68</v>
      </c>
      <c r="T540" s="8">
        <f t="shared" si="87"/>
        <v>55</v>
      </c>
      <c r="U540" s="7">
        <f t="shared" si="88"/>
        <v>57.166666666666664</v>
      </c>
      <c r="V540" s="7">
        <f t="shared" si="89"/>
        <v>56.625</v>
      </c>
    </row>
    <row r="541" spans="1:22" ht="13.5" x14ac:dyDescent="0.25">
      <c r="A541" s="3">
        <f>RSI!A541</f>
        <v>43090</v>
      </c>
      <c r="B541" s="2">
        <f>RSI!B541</f>
        <v>0.97330000000000005</v>
      </c>
      <c r="C541" s="2">
        <f>RSI!I541</f>
        <v>60.60970063869366</v>
      </c>
      <c r="D541" s="2">
        <f>MACD!E541</f>
        <v>-6.7198258841505432E-4</v>
      </c>
      <c r="E541" s="2">
        <f>MACD!F541</f>
        <v>3.5547718006672755E-3</v>
      </c>
      <c r="F541" s="2">
        <f>'Moving Avg'!D541</f>
        <v>0.96514000000000011</v>
      </c>
      <c r="G541" s="2">
        <f>'Moving Avg'!F541</f>
        <v>0.94379000000000024</v>
      </c>
      <c r="H541" s="2">
        <f>'Moving Avg'!G541</f>
        <v>0.90436199999999989</v>
      </c>
      <c r="I541" s="2">
        <f>'Moving Avg'!H541</f>
        <v>0.86873999999999996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  <c r="M541" s="7">
        <f t="shared" si="80"/>
        <v>25</v>
      </c>
      <c r="N541" s="7">
        <f t="shared" si="81"/>
        <v>45</v>
      </c>
      <c r="O541" s="7">
        <f t="shared" si="82"/>
        <v>50</v>
      </c>
      <c r="P541" s="7">
        <f t="shared" si="83"/>
        <v>100</v>
      </c>
      <c r="Q541" s="8">
        <f t="shared" si="84"/>
        <v>47</v>
      </c>
      <c r="R541" s="8">
        <f t="shared" si="85"/>
        <v>56.5</v>
      </c>
      <c r="S541" s="8">
        <f t="shared" si="86"/>
        <v>68</v>
      </c>
      <c r="T541" s="8">
        <f t="shared" si="87"/>
        <v>55</v>
      </c>
      <c r="U541" s="7">
        <f t="shared" si="88"/>
        <v>57.166666666666664</v>
      </c>
      <c r="V541" s="7">
        <f t="shared" si="89"/>
        <v>56.625</v>
      </c>
    </row>
    <row r="542" spans="1:22" ht="13.5" x14ac:dyDescent="0.25">
      <c r="A542" s="3">
        <f>RSI!A542</f>
        <v>43091</v>
      </c>
      <c r="B542" s="2">
        <f>RSI!B542</f>
        <v>0.98899999999999999</v>
      </c>
      <c r="C542" s="2">
        <f>RSI!I542</f>
        <v>63.867930825999785</v>
      </c>
      <c r="D542" s="2">
        <f>MACD!E542</f>
        <v>-8.0447081462378112E-3</v>
      </c>
      <c r="E542" s="2">
        <f>MACD!F542</f>
        <v>1.2348758112862583E-3</v>
      </c>
      <c r="F542" s="2">
        <f>'Moving Avg'!D542</f>
        <v>0.97455999999999998</v>
      </c>
      <c r="G542" s="2">
        <f>'Moving Avg'!F542</f>
        <v>0.9466150000000001</v>
      </c>
      <c r="H542" s="2">
        <f>'Moving Avg'!G542</f>
        <v>0.90787799999999974</v>
      </c>
      <c r="I542" s="2">
        <f>'Moving Avg'!H542</f>
        <v>0.86932100000000001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  <c r="M542" s="7">
        <f t="shared" si="80"/>
        <v>25</v>
      </c>
      <c r="N542" s="7">
        <f t="shared" si="81"/>
        <v>45</v>
      </c>
      <c r="O542" s="7">
        <f t="shared" si="82"/>
        <v>50</v>
      </c>
      <c r="P542" s="7">
        <f t="shared" si="83"/>
        <v>100</v>
      </c>
      <c r="Q542" s="8">
        <f t="shared" si="84"/>
        <v>47</v>
      </c>
      <c r="R542" s="8">
        <f t="shared" si="85"/>
        <v>56.5</v>
      </c>
      <c r="S542" s="8">
        <f t="shared" si="86"/>
        <v>68</v>
      </c>
      <c r="T542" s="8">
        <f t="shared" si="87"/>
        <v>55</v>
      </c>
      <c r="U542" s="7">
        <f t="shared" si="88"/>
        <v>57.166666666666664</v>
      </c>
      <c r="V542" s="7">
        <f t="shared" si="89"/>
        <v>56.625</v>
      </c>
    </row>
    <row r="543" spans="1:22" ht="13.5" x14ac:dyDescent="0.25">
      <c r="A543" s="3">
        <f>RSI!A543</f>
        <v>43094</v>
      </c>
      <c r="B543" s="2">
        <f>RSI!B543</f>
        <v>0.97330000000000005</v>
      </c>
      <c r="C543" s="2">
        <f>RSI!I543</f>
        <v>58.643963191973356</v>
      </c>
      <c r="D543" s="2">
        <f>MACD!E543</f>
        <v>-1.3916846880757117E-2</v>
      </c>
      <c r="E543" s="2">
        <f>MACD!F543</f>
        <v>-1.7954687271224167E-3</v>
      </c>
      <c r="F543" s="2">
        <f>'Moving Avg'!D543</f>
        <v>0.98083999999999993</v>
      </c>
      <c r="G543" s="2">
        <f>'Moving Avg'!F543</f>
        <v>0.94755500000000015</v>
      </c>
      <c r="H543" s="2">
        <f>'Moving Avg'!G543</f>
        <v>0.91151999999999989</v>
      </c>
      <c r="I543" s="2">
        <f>'Moving Avg'!H543</f>
        <v>0.86994649999999996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  <c r="M543" s="7">
        <f t="shared" si="80"/>
        <v>25</v>
      </c>
      <c r="N543" s="7">
        <f t="shared" si="81"/>
        <v>45</v>
      </c>
      <c r="O543" s="7">
        <f t="shared" si="82"/>
        <v>50</v>
      </c>
      <c r="P543" s="7">
        <f t="shared" si="83"/>
        <v>100</v>
      </c>
      <c r="Q543" s="8">
        <f t="shared" si="84"/>
        <v>47</v>
      </c>
      <c r="R543" s="8">
        <f t="shared" si="85"/>
        <v>56.5</v>
      </c>
      <c r="S543" s="8">
        <f t="shared" si="86"/>
        <v>68</v>
      </c>
      <c r="T543" s="8">
        <f t="shared" si="87"/>
        <v>55</v>
      </c>
      <c r="U543" s="7">
        <f t="shared" si="88"/>
        <v>57.166666666666664</v>
      </c>
      <c r="V543" s="7">
        <f t="shared" si="89"/>
        <v>56.625</v>
      </c>
    </row>
    <row r="544" spans="1:22" ht="13.5" x14ac:dyDescent="0.25">
      <c r="A544" s="3">
        <f>RSI!A544</f>
        <v>43095</v>
      </c>
      <c r="B544" s="2">
        <f>RSI!B544</f>
        <v>0.97330000000000005</v>
      </c>
      <c r="C544" s="2">
        <f>RSI!I544</f>
        <v>58.643963191973356</v>
      </c>
      <c r="D544" s="2">
        <f>MACD!E544</f>
        <v>-1.9074598346483063E-2</v>
      </c>
      <c r="E544" s="2">
        <f>MACD!F544</f>
        <v>-5.2512946509945466E-3</v>
      </c>
      <c r="F544" s="2">
        <f>'Moving Avg'!D544</f>
        <v>0.98146</v>
      </c>
      <c r="G544" s="2">
        <f>'Moving Avg'!F544</f>
        <v>0.94912500000000011</v>
      </c>
      <c r="H544" s="2">
        <f>'Moving Avg'!G544</f>
        <v>0.91472200000000004</v>
      </c>
      <c r="I544" s="2">
        <f>'Moving Avg'!H544</f>
        <v>0.87059900000000001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  <c r="M544" s="7">
        <f t="shared" si="80"/>
        <v>25</v>
      </c>
      <c r="N544" s="7">
        <f t="shared" si="81"/>
        <v>45</v>
      </c>
      <c r="O544" s="7">
        <f t="shared" si="82"/>
        <v>50</v>
      </c>
      <c r="P544" s="7">
        <f t="shared" si="83"/>
        <v>100</v>
      </c>
      <c r="Q544" s="8">
        <f t="shared" si="84"/>
        <v>47</v>
      </c>
      <c r="R544" s="8">
        <f t="shared" si="85"/>
        <v>56.5</v>
      </c>
      <c r="S544" s="8">
        <f t="shared" si="86"/>
        <v>68</v>
      </c>
      <c r="T544" s="8">
        <f t="shared" si="87"/>
        <v>55</v>
      </c>
      <c r="U544" s="7">
        <f t="shared" si="88"/>
        <v>57.166666666666664</v>
      </c>
      <c r="V544" s="7">
        <f t="shared" si="89"/>
        <v>56.625</v>
      </c>
    </row>
    <row r="545" spans="1:22" ht="13.5" x14ac:dyDescent="0.25">
      <c r="A545" s="3">
        <f>RSI!A545</f>
        <v>43096</v>
      </c>
      <c r="B545" s="2">
        <f>RSI!B545</f>
        <v>0.97330000000000005</v>
      </c>
      <c r="C545" s="2">
        <f>RSI!I545</f>
        <v>58.643963191973349</v>
      </c>
      <c r="D545" s="2">
        <f>MACD!E545</f>
        <v>-1.7336943815681627E-2</v>
      </c>
      <c r="E545" s="2">
        <f>MACD!F545</f>
        <v>-7.6684244839319623E-3</v>
      </c>
      <c r="F545" s="2">
        <f>'Moving Avg'!D545</f>
        <v>0.97643999999999997</v>
      </c>
      <c r="G545" s="2">
        <f>'Moving Avg'!F545</f>
        <v>0.95069500000000029</v>
      </c>
      <c r="H545" s="2">
        <f>'Moving Avg'!G545</f>
        <v>0.91792399999999996</v>
      </c>
      <c r="I545" s="2">
        <f>'Moving Avg'!H545</f>
        <v>0.87134699999999998</v>
      </c>
      <c r="J545" s="5" t="str">
        <f>OBV!F545</f>
        <v>BULLISH</v>
      </c>
      <c r="K545" s="5" t="str">
        <f>OBV!G545</f>
        <v>STRONG</v>
      </c>
      <c r="L545" s="5" t="str">
        <f>OBV!H545</f>
        <v>BULLISH DIVERGENCE</v>
      </c>
      <c r="M545" s="7">
        <f t="shared" si="80"/>
        <v>25</v>
      </c>
      <c r="N545" s="7">
        <f t="shared" si="81"/>
        <v>45</v>
      </c>
      <c r="O545" s="7">
        <f t="shared" si="82"/>
        <v>50</v>
      </c>
      <c r="P545" s="7">
        <f t="shared" si="83"/>
        <v>83</v>
      </c>
      <c r="Q545" s="8">
        <f t="shared" si="84"/>
        <v>44.45</v>
      </c>
      <c r="R545" s="8">
        <f t="shared" si="85"/>
        <v>52.25</v>
      </c>
      <c r="S545" s="8">
        <f t="shared" si="86"/>
        <v>60.35</v>
      </c>
      <c r="T545" s="8">
        <f t="shared" si="87"/>
        <v>50.75</v>
      </c>
      <c r="U545" s="7">
        <f t="shared" si="88"/>
        <v>52.35</v>
      </c>
      <c r="V545" s="7">
        <f t="shared" si="89"/>
        <v>51.95</v>
      </c>
    </row>
    <row r="546" spans="1:22" ht="13.5" x14ac:dyDescent="0.25">
      <c r="A546" s="3">
        <f>RSI!A546</f>
        <v>43097</v>
      </c>
      <c r="B546" s="2">
        <f>RSI!B546</f>
        <v>0.97330000000000005</v>
      </c>
      <c r="C546" s="2">
        <f>RSI!I546</f>
        <v>58.643963191973349</v>
      </c>
      <c r="D546" s="2">
        <f>MACD!E546</f>
        <v>-1.5059443042937604E-2</v>
      </c>
      <c r="E546" s="2">
        <f>MACD!F546</f>
        <v>-9.1466281957330916E-3</v>
      </c>
      <c r="F546" s="2">
        <f>'Moving Avg'!D546</f>
        <v>0.97643999999999997</v>
      </c>
      <c r="G546" s="2">
        <f>'Moving Avg'!F546</f>
        <v>0.9530500000000004</v>
      </c>
      <c r="H546" s="2">
        <f>'Moving Avg'!G546</f>
        <v>0.92112600000000011</v>
      </c>
      <c r="I546" s="2">
        <f>'Moving Avg'!H546</f>
        <v>0.8719174999999999</v>
      </c>
      <c r="J546" s="5" t="str">
        <f>OBV!F546</f>
        <v>BULLISH</v>
      </c>
      <c r="K546" s="5" t="str">
        <f>OBV!G546</f>
        <v>STRONG</v>
      </c>
      <c r="L546" s="5" t="str">
        <f>OBV!H546</f>
        <v>NEUTRAL</v>
      </c>
      <c r="M546" s="7">
        <f t="shared" si="80"/>
        <v>25</v>
      </c>
      <c r="N546" s="7">
        <f t="shared" si="81"/>
        <v>45</v>
      </c>
      <c r="O546" s="7">
        <f t="shared" si="82"/>
        <v>50</v>
      </c>
      <c r="P546" s="7">
        <f t="shared" si="83"/>
        <v>66</v>
      </c>
      <c r="Q546" s="8">
        <f t="shared" si="84"/>
        <v>41.9</v>
      </c>
      <c r="R546" s="8">
        <f t="shared" si="85"/>
        <v>48</v>
      </c>
      <c r="S546" s="8">
        <f t="shared" si="86"/>
        <v>52.7</v>
      </c>
      <c r="T546" s="8">
        <f t="shared" si="87"/>
        <v>46.5</v>
      </c>
      <c r="U546" s="7">
        <f t="shared" si="88"/>
        <v>47.533333333333339</v>
      </c>
      <c r="V546" s="7">
        <f t="shared" si="89"/>
        <v>47.275000000000006</v>
      </c>
    </row>
    <row r="547" spans="1:22" ht="13.5" x14ac:dyDescent="0.25">
      <c r="A547" s="3">
        <f>RSI!A547</f>
        <v>43098</v>
      </c>
      <c r="B547" s="2">
        <f>RSI!B547</f>
        <v>0.9607</v>
      </c>
      <c r="C547" s="2">
        <f>RSI!I547</f>
        <v>53.886179927219246</v>
      </c>
      <c r="D547" s="2">
        <f>MACD!E547</f>
        <v>-1.4764427417079173E-2</v>
      </c>
      <c r="E547" s="2">
        <f>MACD!F547</f>
        <v>-1.0270188040002308E-2</v>
      </c>
      <c r="F547" s="2">
        <f>'Moving Avg'!D547</f>
        <v>0.97078000000000009</v>
      </c>
      <c r="G547" s="2">
        <f>'Moving Avg'!F547</f>
        <v>0.95399000000000012</v>
      </c>
      <c r="H547" s="2">
        <f>'Moving Avg'!G547</f>
        <v>0.92407600000000012</v>
      </c>
      <c r="I547" s="2">
        <f>'Moving Avg'!H547</f>
        <v>0.87237049999999994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  <c r="M547" s="7">
        <f t="shared" si="80"/>
        <v>25</v>
      </c>
      <c r="N547" s="7">
        <f t="shared" si="81"/>
        <v>45</v>
      </c>
      <c r="O547" s="7">
        <f t="shared" si="82"/>
        <v>50</v>
      </c>
      <c r="P547" s="7">
        <f t="shared" si="83"/>
        <v>16.5</v>
      </c>
      <c r="Q547" s="8">
        <f t="shared" si="84"/>
        <v>34.475000000000001</v>
      </c>
      <c r="R547" s="8">
        <f t="shared" si="85"/>
        <v>35.625</v>
      </c>
      <c r="S547" s="8">
        <f t="shared" si="86"/>
        <v>30.425000000000001</v>
      </c>
      <c r="T547" s="8">
        <f t="shared" si="87"/>
        <v>34.125</v>
      </c>
      <c r="U547" s="7">
        <f t="shared" si="88"/>
        <v>33.508333333333333</v>
      </c>
      <c r="V547" s="7">
        <f t="shared" si="89"/>
        <v>33.662499999999994</v>
      </c>
    </row>
    <row r="548" spans="1:22" ht="13.5" x14ac:dyDescent="0.25">
      <c r="A548" s="3">
        <f>RSI!A548</f>
        <v>43102</v>
      </c>
      <c r="B548" s="2">
        <f>RSI!B548</f>
        <v>0.97960000000000003</v>
      </c>
      <c r="C548" s="2">
        <f>RSI!I548</f>
        <v>59.229414414354999</v>
      </c>
      <c r="D548" s="2">
        <f>MACD!E548</f>
        <v>-1.5979279249616507E-2</v>
      </c>
      <c r="E548" s="2">
        <f>MACD!F548</f>
        <v>-1.1412006281925149E-2</v>
      </c>
      <c r="F548" s="2">
        <f>'Moving Avg'!D548</f>
        <v>0.97204000000000013</v>
      </c>
      <c r="G548" s="2">
        <f>'Moving Avg'!F548</f>
        <v>0.95587500000000003</v>
      </c>
      <c r="H548" s="2">
        <f>'Moving Avg'!G548</f>
        <v>0.92740400000000012</v>
      </c>
      <c r="I548" s="2">
        <f>'Moving Avg'!H548</f>
        <v>0.87265900000000007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50</v>
      </c>
      <c r="P548" s="7">
        <f t="shared" si="83"/>
        <v>83.5</v>
      </c>
      <c r="Q548" s="8">
        <f t="shared" si="84"/>
        <v>44.524999999999999</v>
      </c>
      <c r="R548" s="8">
        <f t="shared" si="85"/>
        <v>52.375</v>
      </c>
      <c r="S548" s="8">
        <f t="shared" si="86"/>
        <v>60.575000000000003</v>
      </c>
      <c r="T548" s="8">
        <f t="shared" si="87"/>
        <v>50.875</v>
      </c>
      <c r="U548" s="7">
        <f t="shared" si="88"/>
        <v>52.491666666666674</v>
      </c>
      <c r="V548" s="7">
        <f t="shared" si="89"/>
        <v>52.087500000000006</v>
      </c>
    </row>
    <row r="549" spans="1:22" ht="13.5" x14ac:dyDescent="0.25">
      <c r="A549" s="3">
        <f>RSI!A549</f>
        <v>43103</v>
      </c>
      <c r="B549" s="2">
        <f>RSI!B549</f>
        <v>0.95130000000000003</v>
      </c>
      <c r="C549" s="2">
        <f>RSI!I549</f>
        <v>49.904910626053372</v>
      </c>
      <c r="D549" s="2">
        <f>MACD!E549</f>
        <v>-1.072847337197913E-2</v>
      </c>
      <c r="E549" s="2">
        <f>MACD!F549</f>
        <v>-1.1275299699935945E-2</v>
      </c>
      <c r="F549" s="2">
        <f>'Moving Avg'!D549</f>
        <v>0.96764000000000006</v>
      </c>
      <c r="G549" s="2">
        <f>'Moving Avg'!F549</f>
        <v>0.95634500000000011</v>
      </c>
      <c r="H549" s="2">
        <f>'Moving Avg'!G549</f>
        <v>0.93060600000000004</v>
      </c>
      <c r="I549" s="2">
        <f>'Moving Avg'!H549</f>
        <v>0.87264249999999999</v>
      </c>
      <c r="J549" s="5" t="str">
        <f>OBV!F549</f>
        <v>BULLISH</v>
      </c>
      <c r="K549" s="5" t="str">
        <f>OBV!G549</f>
        <v>NEUTRAL</v>
      </c>
      <c r="L549" s="5" t="str">
        <f>OBV!H549</f>
        <v>BULLISH DIVERGENCE</v>
      </c>
      <c r="M549" s="7">
        <f t="shared" si="80"/>
        <v>25</v>
      </c>
      <c r="N549" s="7">
        <f t="shared" si="81"/>
        <v>0</v>
      </c>
      <c r="O549" s="7">
        <f t="shared" si="82"/>
        <v>50</v>
      </c>
      <c r="P549" s="7">
        <f t="shared" si="83"/>
        <v>66.5</v>
      </c>
      <c r="Q549" s="8">
        <f t="shared" si="84"/>
        <v>26.225000000000001</v>
      </c>
      <c r="R549" s="8">
        <f t="shared" si="85"/>
        <v>39.125</v>
      </c>
      <c r="S549" s="8">
        <f t="shared" si="86"/>
        <v>46.174999999999997</v>
      </c>
      <c r="T549" s="8">
        <f t="shared" si="87"/>
        <v>35.375</v>
      </c>
      <c r="U549" s="7">
        <f t="shared" si="88"/>
        <v>37.174999999999997</v>
      </c>
      <c r="V549" s="7">
        <f t="shared" si="89"/>
        <v>36.724999999999994</v>
      </c>
    </row>
    <row r="550" spans="1:22" ht="13.5" x14ac:dyDescent="0.25">
      <c r="A550" s="3">
        <f>RSI!A550</f>
        <v>43104</v>
      </c>
      <c r="B550" s="2">
        <f>RSI!B550</f>
        <v>0.97330000000000005</v>
      </c>
      <c r="C550" s="2">
        <f>RSI!I550</f>
        <v>55.738493964591875</v>
      </c>
      <c r="D550" s="2">
        <f>MACD!E550</f>
        <v>-3.5681157940926633E-3</v>
      </c>
      <c r="E550" s="2">
        <f>MACD!F550</f>
        <v>-9.7338629187672891E-3</v>
      </c>
      <c r="F550" s="2">
        <f>'Moving Avg'!D550</f>
        <v>0.96764000000000006</v>
      </c>
      <c r="G550" s="2">
        <f>'Moving Avg'!F550</f>
        <v>0.95791500000000018</v>
      </c>
      <c r="H550" s="2">
        <f>'Moving Avg'!G550</f>
        <v>0.93380800000000008</v>
      </c>
      <c r="I550" s="2">
        <f>'Moving Avg'!H550</f>
        <v>0.87284499999999998</v>
      </c>
      <c r="J550" s="5" t="str">
        <f>OBV!F550</f>
        <v>BULLISH</v>
      </c>
      <c r="K550" s="5" t="str">
        <f>OBV!G550</f>
        <v>NEUTRAL</v>
      </c>
      <c r="L550" s="5" t="str">
        <f>OBV!H550</f>
        <v>NEUTRAL</v>
      </c>
      <c r="M550" s="7">
        <f t="shared" si="80"/>
        <v>25</v>
      </c>
      <c r="N550" s="7">
        <f t="shared" si="81"/>
        <v>0</v>
      </c>
      <c r="O550" s="7">
        <f t="shared" si="82"/>
        <v>50</v>
      </c>
      <c r="P550" s="7">
        <f t="shared" si="83"/>
        <v>49.5</v>
      </c>
      <c r="Q550" s="8">
        <f t="shared" si="84"/>
        <v>23.675000000000001</v>
      </c>
      <c r="R550" s="8">
        <f t="shared" si="85"/>
        <v>34.875</v>
      </c>
      <c r="S550" s="8">
        <f t="shared" si="86"/>
        <v>38.525000000000006</v>
      </c>
      <c r="T550" s="8">
        <f t="shared" si="87"/>
        <v>31.125</v>
      </c>
      <c r="U550" s="7">
        <f t="shared" si="88"/>
        <v>32.358333333333334</v>
      </c>
      <c r="V550" s="7">
        <f t="shared" si="89"/>
        <v>32.049999999999997</v>
      </c>
    </row>
    <row r="551" spans="1:22" ht="13.5" x14ac:dyDescent="0.25">
      <c r="A551" s="3">
        <f>RSI!A551</f>
        <v>43105</v>
      </c>
      <c r="B551" s="2">
        <f>RSI!B551</f>
        <v>0.94499999999999995</v>
      </c>
      <c r="C551" s="2">
        <f>RSI!I551</f>
        <v>47.995802609394758</v>
      </c>
      <c r="D551" s="2">
        <f>MACD!E551</f>
        <v>6.0331097825816471E-4</v>
      </c>
      <c r="E551" s="2">
        <f>MACD!F551</f>
        <v>-7.6664281393621992E-3</v>
      </c>
      <c r="F551" s="2">
        <f>'Moving Avg'!D551</f>
        <v>0.96198000000000017</v>
      </c>
      <c r="G551" s="2">
        <f>'Moving Avg'!F551</f>
        <v>0.95806999999999998</v>
      </c>
      <c r="H551" s="2">
        <f>'Moving Avg'!G551</f>
        <v>0.93644400000000005</v>
      </c>
      <c r="I551" s="2">
        <f>'Moving Avg'!H551</f>
        <v>0.87293349999999992</v>
      </c>
      <c r="J551" s="5" t="str">
        <f>OBV!F551</f>
        <v>BULLISH</v>
      </c>
      <c r="K551" s="5" t="str">
        <f>OBV!G551</f>
        <v>NEUTRAL</v>
      </c>
      <c r="L551" s="5" t="str">
        <f>OBV!H551</f>
        <v>BULLISH DIVERGENCE</v>
      </c>
      <c r="M551" s="7">
        <f t="shared" si="80"/>
        <v>25</v>
      </c>
      <c r="N551" s="7">
        <f t="shared" si="81"/>
        <v>0</v>
      </c>
      <c r="O551" s="7">
        <f t="shared" si="82"/>
        <v>50</v>
      </c>
      <c r="P551" s="7">
        <f t="shared" si="83"/>
        <v>66.5</v>
      </c>
      <c r="Q551" s="8">
        <f t="shared" si="84"/>
        <v>26.225000000000001</v>
      </c>
      <c r="R551" s="8">
        <f t="shared" si="85"/>
        <v>39.125</v>
      </c>
      <c r="S551" s="8">
        <f t="shared" si="86"/>
        <v>46.174999999999997</v>
      </c>
      <c r="T551" s="8">
        <f t="shared" si="87"/>
        <v>35.375</v>
      </c>
      <c r="U551" s="7">
        <f t="shared" si="88"/>
        <v>37.174999999999997</v>
      </c>
      <c r="V551" s="7">
        <f t="shared" si="89"/>
        <v>36.724999999999994</v>
      </c>
    </row>
    <row r="552" spans="1:22" ht="13.5" x14ac:dyDescent="0.25">
      <c r="A552" s="3">
        <f>RSI!A552</f>
        <v>43108</v>
      </c>
      <c r="B552" s="2">
        <f>RSI!B552</f>
        <v>0.94189999999999996</v>
      </c>
      <c r="C552" s="2">
        <f>RSI!I552</f>
        <v>47.221980986427731</v>
      </c>
      <c r="D552" s="2">
        <f>MACD!E552</f>
        <v>6.8321688656755031E-3</v>
      </c>
      <c r="E552" s="2">
        <f>MACD!F552</f>
        <v>-4.7667087383546592E-3</v>
      </c>
      <c r="F552" s="2">
        <f>'Moving Avg'!D552</f>
        <v>0.95822000000000007</v>
      </c>
      <c r="G552" s="2">
        <f>'Moving Avg'!F552</f>
        <v>0.95948000000000011</v>
      </c>
      <c r="H552" s="2">
        <f>'Moving Avg'!G552</f>
        <v>0.93851600000000002</v>
      </c>
      <c r="I552" s="2">
        <f>'Moving Avg'!H552</f>
        <v>0.87316999999999989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66.5</v>
      </c>
      <c r="Q552" s="8">
        <f t="shared" si="84"/>
        <v>26.225000000000001</v>
      </c>
      <c r="R552" s="8">
        <f t="shared" si="85"/>
        <v>39.125</v>
      </c>
      <c r="S552" s="8">
        <f t="shared" si="86"/>
        <v>46.174999999999997</v>
      </c>
      <c r="T552" s="8">
        <f t="shared" si="87"/>
        <v>35.375</v>
      </c>
      <c r="U552" s="7">
        <f t="shared" si="88"/>
        <v>37.174999999999997</v>
      </c>
      <c r="V552" s="7">
        <f t="shared" si="89"/>
        <v>36.724999999999994</v>
      </c>
    </row>
    <row r="553" spans="1:22" ht="13.5" x14ac:dyDescent="0.25">
      <c r="A553" s="3">
        <f>RSI!A553</f>
        <v>43109</v>
      </c>
      <c r="B553" s="2">
        <f>RSI!B553</f>
        <v>0.9325</v>
      </c>
      <c r="C553" s="2">
        <f>RSI!I553</f>
        <v>44.86014818676378</v>
      </c>
      <c r="D553" s="2">
        <f>MACD!E553</f>
        <v>1.0452132522590141E-2</v>
      </c>
      <c r="E553" s="2">
        <f>MACD!F553</f>
        <v>-1.7229404861656993E-3</v>
      </c>
      <c r="F553" s="2">
        <f>'Moving Avg'!D553</f>
        <v>0.94879999999999998</v>
      </c>
      <c r="G553" s="2">
        <f>'Moving Avg'!F553</f>
        <v>0.96057999999999999</v>
      </c>
      <c r="H553" s="2">
        <f>'Moving Avg'!G553</f>
        <v>0.93989800000000001</v>
      </c>
      <c r="I553" s="2">
        <f>'Moving Avg'!H553</f>
        <v>0.87333199999999989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16.5</v>
      </c>
      <c r="Q553" s="8">
        <f t="shared" si="84"/>
        <v>18.725000000000001</v>
      </c>
      <c r="R553" s="8">
        <f t="shared" si="85"/>
        <v>26.625</v>
      </c>
      <c r="S553" s="8">
        <f t="shared" si="86"/>
        <v>23.675000000000001</v>
      </c>
      <c r="T553" s="8">
        <f t="shared" si="87"/>
        <v>22.875</v>
      </c>
      <c r="U553" s="7">
        <f t="shared" si="88"/>
        <v>23.008333333333336</v>
      </c>
      <c r="V553" s="7">
        <f t="shared" si="89"/>
        <v>22.975000000000001</v>
      </c>
    </row>
    <row r="554" spans="1:22" ht="13.5" x14ac:dyDescent="0.25">
      <c r="A554" s="3">
        <f>RSI!A554</f>
        <v>43110</v>
      </c>
      <c r="B554" s="2">
        <f>RSI!B554</f>
        <v>0.92310000000000003</v>
      </c>
      <c r="C554" s="2">
        <f>RSI!I554</f>
        <v>42.567347917938129</v>
      </c>
      <c r="D554" s="2">
        <f>MACD!E554</f>
        <v>1.4330427324758865E-2</v>
      </c>
      <c r="E554" s="2">
        <f>MACD!F554</f>
        <v>1.4877330760192137E-3</v>
      </c>
      <c r="F554" s="2">
        <f>'Moving Avg'!D554</f>
        <v>0.94316</v>
      </c>
      <c r="G554" s="2">
        <f>'Moving Avg'!F554</f>
        <v>0.96121000000000001</v>
      </c>
      <c r="H554" s="2">
        <f>'Moving Avg'!G554</f>
        <v>0.94153200000000004</v>
      </c>
      <c r="I554" s="2">
        <f>'Moving Avg'!H554</f>
        <v>0.87346099999999982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16.5</v>
      </c>
      <c r="Q554" s="8">
        <f t="shared" si="84"/>
        <v>18.725000000000001</v>
      </c>
      <c r="R554" s="8">
        <f t="shared" si="85"/>
        <v>26.625</v>
      </c>
      <c r="S554" s="8">
        <f t="shared" si="86"/>
        <v>23.675000000000001</v>
      </c>
      <c r="T554" s="8">
        <f t="shared" si="87"/>
        <v>22.875</v>
      </c>
      <c r="U554" s="7">
        <f t="shared" si="88"/>
        <v>23.008333333333336</v>
      </c>
      <c r="V554" s="7">
        <f t="shared" si="89"/>
        <v>22.975000000000001</v>
      </c>
    </row>
    <row r="555" spans="1:22" ht="13.5" x14ac:dyDescent="0.25">
      <c r="A555" s="3">
        <f>RSI!A555</f>
        <v>43111</v>
      </c>
      <c r="B555" s="2">
        <f>RSI!B555</f>
        <v>0.91049999999999998</v>
      </c>
      <c r="C555" s="2">
        <f>RSI!I555</f>
        <v>39.642558700700974</v>
      </c>
      <c r="D555" s="2">
        <f>MACD!E555</f>
        <v>1.8711080775748457E-2</v>
      </c>
      <c r="E555" s="2">
        <f>MACD!F555</f>
        <v>4.9324026159650626E-3</v>
      </c>
      <c r="F555" s="2">
        <f>'Moving Avg'!D555</f>
        <v>0.93059999999999987</v>
      </c>
      <c r="G555" s="2">
        <f>'Moving Avg'!F555</f>
        <v>0.95917000000000008</v>
      </c>
      <c r="H555" s="2">
        <f>'Moving Avg'!G555</f>
        <v>0.94240999999999997</v>
      </c>
      <c r="I555" s="2">
        <f>'Moving Avg'!H555</f>
        <v>0.87359500000000001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  <c r="M555" s="7">
        <f t="shared" si="80"/>
        <v>25</v>
      </c>
      <c r="N555" s="7">
        <f t="shared" si="81"/>
        <v>0</v>
      </c>
      <c r="O555" s="7">
        <f t="shared" si="82"/>
        <v>50</v>
      </c>
      <c r="P555" s="7">
        <f t="shared" si="83"/>
        <v>0</v>
      </c>
      <c r="Q555" s="8">
        <f t="shared" si="84"/>
        <v>16.25</v>
      </c>
      <c r="R555" s="8">
        <f t="shared" si="85"/>
        <v>22.5</v>
      </c>
      <c r="S555" s="8">
        <f t="shared" si="86"/>
        <v>16.25</v>
      </c>
      <c r="T555" s="8">
        <f t="shared" si="87"/>
        <v>18.75</v>
      </c>
      <c r="U555" s="7">
        <f t="shared" si="88"/>
        <v>18.333333333333332</v>
      </c>
      <c r="V555" s="7">
        <f t="shared" si="89"/>
        <v>18.4375</v>
      </c>
    </row>
    <row r="556" spans="1:22" ht="13.5" x14ac:dyDescent="0.25">
      <c r="A556" s="3">
        <f>RSI!A556</f>
        <v>43112</v>
      </c>
      <c r="B556" s="2">
        <f>RSI!B556</f>
        <v>0.93559999999999999</v>
      </c>
      <c r="C556" s="2">
        <f>RSI!I556</f>
        <v>47.396468440851024</v>
      </c>
      <c r="D556" s="2">
        <f>MACD!E556</f>
        <v>2.0786395237056388E-2</v>
      </c>
      <c r="E556" s="2">
        <f>MACD!F556</f>
        <v>8.1032011401833276E-3</v>
      </c>
      <c r="F556" s="2">
        <f>'Moving Avg'!D556</f>
        <v>0.92871999999999999</v>
      </c>
      <c r="G556" s="2">
        <f>'Moving Avg'!F556</f>
        <v>0.95806999999999998</v>
      </c>
      <c r="H556" s="2">
        <f>'Moving Avg'!G556</f>
        <v>0.94278600000000001</v>
      </c>
      <c r="I556" s="2">
        <f>'Moving Avg'!H556</f>
        <v>0.87390899999999982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  <c r="M556" s="7">
        <f t="shared" si="80"/>
        <v>25</v>
      </c>
      <c r="N556" s="7">
        <f t="shared" si="81"/>
        <v>0</v>
      </c>
      <c r="O556" s="7">
        <f t="shared" si="82"/>
        <v>50</v>
      </c>
      <c r="P556" s="7">
        <f t="shared" si="83"/>
        <v>66.5</v>
      </c>
      <c r="Q556" s="8">
        <f t="shared" si="84"/>
        <v>26.225000000000001</v>
      </c>
      <c r="R556" s="8">
        <f t="shared" si="85"/>
        <v>39.125</v>
      </c>
      <c r="S556" s="8">
        <f t="shared" si="86"/>
        <v>46.174999999999997</v>
      </c>
      <c r="T556" s="8">
        <f t="shared" si="87"/>
        <v>35.375</v>
      </c>
      <c r="U556" s="7">
        <f t="shared" si="88"/>
        <v>37.174999999999997</v>
      </c>
      <c r="V556" s="7">
        <f t="shared" si="89"/>
        <v>36.724999999999994</v>
      </c>
    </row>
    <row r="557" spans="1:22" ht="13.5" x14ac:dyDescent="0.25">
      <c r="A557" s="3">
        <f>RSI!A557</f>
        <v>43115</v>
      </c>
      <c r="B557" s="2">
        <f>RSI!B557</f>
        <v>0.94820000000000004</v>
      </c>
      <c r="C557" s="2">
        <f>RSI!I557</f>
        <v>50.812531648446161</v>
      </c>
      <c r="D557" s="2">
        <f>MACD!E557</f>
        <v>1.9733306621419588E-2</v>
      </c>
      <c r="E557" s="2">
        <f>MACD!F557</f>
        <v>1.042922223643058E-2</v>
      </c>
      <c r="F557" s="2">
        <f>'Moving Avg'!D557</f>
        <v>0.92997999999999992</v>
      </c>
      <c r="G557" s="2">
        <f>'Moving Avg'!F557</f>
        <v>0.95838500000000004</v>
      </c>
      <c r="H557" s="2">
        <f>'Moving Avg'!G557</f>
        <v>0.9432259999999999</v>
      </c>
      <c r="I557" s="2">
        <f>'Moving Avg'!H557</f>
        <v>0.87421800000000005</v>
      </c>
      <c r="J557" s="5" t="str">
        <f>OBV!F557</f>
        <v>BULLISH</v>
      </c>
      <c r="K557" s="5" t="str">
        <f>OBV!G557</f>
        <v>STRONG</v>
      </c>
      <c r="L557" s="5" t="str">
        <f>OBV!H557</f>
        <v>CONFIRMED BULLISH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100</v>
      </c>
      <c r="Q557" s="8">
        <f t="shared" si="84"/>
        <v>31.25</v>
      </c>
      <c r="R557" s="8">
        <f t="shared" si="85"/>
        <v>47.5</v>
      </c>
      <c r="S557" s="8">
        <f t="shared" si="86"/>
        <v>61.25</v>
      </c>
      <c r="T557" s="8">
        <f t="shared" si="87"/>
        <v>43.75</v>
      </c>
      <c r="U557" s="7">
        <f t="shared" si="88"/>
        <v>46.666666666666664</v>
      </c>
      <c r="V557" s="7">
        <f t="shared" si="89"/>
        <v>45.9375</v>
      </c>
    </row>
    <row r="558" spans="1:22" ht="13.5" x14ac:dyDescent="0.25">
      <c r="A558" s="3">
        <f>RSI!A558</f>
        <v>43116</v>
      </c>
      <c r="B558" s="2">
        <f>RSI!B558</f>
        <v>0.94820000000000004</v>
      </c>
      <c r="C558" s="2">
        <f>RSI!I558</f>
        <v>50.812531648446154</v>
      </c>
      <c r="D558" s="2">
        <f>MACD!E558</f>
        <v>2.1733498656217876E-2</v>
      </c>
      <c r="E558" s="2">
        <f>MACD!F558</f>
        <v>1.2690077520388039E-2</v>
      </c>
      <c r="F558" s="2">
        <f>'Moving Avg'!D558</f>
        <v>0.93312000000000006</v>
      </c>
      <c r="G558" s="2">
        <f>'Moving Avg'!F558</f>
        <v>0.9587</v>
      </c>
      <c r="H558" s="2">
        <f>'Moving Avg'!G558</f>
        <v>0.94366599999999989</v>
      </c>
      <c r="I558" s="2">
        <f>'Moving Avg'!H558</f>
        <v>0.87452700000000005</v>
      </c>
      <c r="J558" s="5" t="str">
        <f>OBV!F558</f>
        <v>BULLISH</v>
      </c>
      <c r="K558" s="5" t="str">
        <f>OBV!G558</f>
        <v>STRONG</v>
      </c>
      <c r="L558" s="5" t="str">
        <f>OBV!H558</f>
        <v>CONFIRMED BULLISH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100</v>
      </c>
      <c r="Q558" s="8">
        <f t="shared" si="84"/>
        <v>31.25</v>
      </c>
      <c r="R558" s="8">
        <f t="shared" si="85"/>
        <v>47.5</v>
      </c>
      <c r="S558" s="8">
        <f t="shared" si="86"/>
        <v>61.25</v>
      </c>
      <c r="T558" s="8">
        <f t="shared" si="87"/>
        <v>43.75</v>
      </c>
      <c r="U558" s="7">
        <f t="shared" si="88"/>
        <v>46.666666666666664</v>
      </c>
      <c r="V558" s="7">
        <f t="shared" si="89"/>
        <v>45.9375</v>
      </c>
    </row>
    <row r="559" spans="1:22" ht="13.5" x14ac:dyDescent="0.25">
      <c r="A559" s="3">
        <f>RSI!A559</f>
        <v>43117</v>
      </c>
      <c r="B559" s="2">
        <f>RSI!B559</f>
        <v>0.92310000000000003</v>
      </c>
      <c r="C559" s="2">
        <f>RSI!I559</f>
        <v>44.183585442497872</v>
      </c>
      <c r="D559" s="2">
        <f>MACD!E559</f>
        <v>2.091617334266993E-2</v>
      </c>
      <c r="E559" s="2">
        <f>MACD!F559</f>
        <v>1.4335296684844418E-2</v>
      </c>
      <c r="F559" s="2">
        <f>'Moving Avg'!D559</f>
        <v>0.93311999999999995</v>
      </c>
      <c r="G559" s="2">
        <f>'Moving Avg'!F559</f>
        <v>0.95634500000000011</v>
      </c>
      <c r="H559" s="2">
        <f>'Moving Avg'!G559</f>
        <v>0.94335199999999986</v>
      </c>
      <c r="I559" s="2">
        <f>'Moving Avg'!H559</f>
        <v>0.87471050000000017</v>
      </c>
      <c r="J559" s="5" t="str">
        <f>OBV!F559</f>
        <v>BULLISH</v>
      </c>
      <c r="K559" s="5" t="str">
        <f>OBV!G559</f>
        <v>STRONG</v>
      </c>
      <c r="L559" s="5" t="str">
        <f>OBV!H559</f>
        <v>NEUTRAL</v>
      </c>
      <c r="M559" s="7">
        <f t="shared" si="80"/>
        <v>25</v>
      </c>
      <c r="N559" s="7">
        <f t="shared" si="81"/>
        <v>0</v>
      </c>
      <c r="O559" s="7">
        <f t="shared" si="82"/>
        <v>50</v>
      </c>
      <c r="P559" s="7">
        <f t="shared" si="83"/>
        <v>66</v>
      </c>
      <c r="Q559" s="8">
        <f t="shared" si="84"/>
        <v>26.15</v>
      </c>
      <c r="R559" s="8">
        <f t="shared" si="85"/>
        <v>39</v>
      </c>
      <c r="S559" s="8">
        <f t="shared" si="86"/>
        <v>45.95</v>
      </c>
      <c r="T559" s="8">
        <f t="shared" si="87"/>
        <v>35.25</v>
      </c>
      <c r="U559" s="7">
        <f t="shared" si="88"/>
        <v>37.033333333333339</v>
      </c>
      <c r="V559" s="7">
        <f t="shared" si="89"/>
        <v>36.587500000000006</v>
      </c>
    </row>
    <row r="560" spans="1:22" ht="13.5" x14ac:dyDescent="0.25">
      <c r="A560" s="3">
        <f>RSI!A560</f>
        <v>43118</v>
      </c>
      <c r="B560" s="2">
        <f>RSI!B560</f>
        <v>0.97640000000000005</v>
      </c>
      <c r="C560" s="2">
        <f>RSI!I560</f>
        <v>57.009408694682321</v>
      </c>
      <c r="D560" s="2">
        <f>MACD!E560</f>
        <v>1.979529256034418E-2</v>
      </c>
      <c r="E560" s="2">
        <f>MACD!F560</f>
        <v>1.542729585994437E-2</v>
      </c>
      <c r="F560" s="2">
        <f>'Moving Avg'!D560</f>
        <v>0.94629999999999992</v>
      </c>
      <c r="G560" s="2">
        <f>'Moving Avg'!F560</f>
        <v>0.95524500000000023</v>
      </c>
      <c r="H560" s="2">
        <f>'Moving Avg'!G560</f>
        <v>0.94404199999999994</v>
      </c>
      <c r="I560" s="2">
        <f>'Moving Avg'!H560</f>
        <v>0.87510600000000027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  <c r="M560" s="7">
        <f t="shared" si="80"/>
        <v>25</v>
      </c>
      <c r="N560" s="7">
        <f t="shared" si="81"/>
        <v>0</v>
      </c>
      <c r="O560" s="7">
        <f t="shared" si="82"/>
        <v>50</v>
      </c>
      <c r="P560" s="7">
        <f t="shared" si="83"/>
        <v>100</v>
      </c>
      <c r="Q560" s="8">
        <f t="shared" si="84"/>
        <v>31.25</v>
      </c>
      <c r="R560" s="8">
        <f t="shared" si="85"/>
        <v>47.5</v>
      </c>
      <c r="S560" s="8">
        <f t="shared" si="86"/>
        <v>61.25</v>
      </c>
      <c r="T560" s="8">
        <f t="shared" si="87"/>
        <v>43.75</v>
      </c>
      <c r="U560" s="7">
        <f t="shared" si="88"/>
        <v>46.666666666666664</v>
      </c>
      <c r="V560" s="7">
        <f t="shared" si="89"/>
        <v>45.9375</v>
      </c>
    </row>
    <row r="561" spans="1:22" ht="13.5" x14ac:dyDescent="0.25">
      <c r="A561" s="3">
        <f>RSI!A561</f>
        <v>43119</v>
      </c>
      <c r="B561" s="2">
        <f>RSI!B561</f>
        <v>1.0109999999999999</v>
      </c>
      <c r="C561" s="2">
        <f>RSI!I561</f>
        <v>62.959619209976957</v>
      </c>
      <c r="D561" s="2">
        <f>MACD!E561</f>
        <v>1.1739385479486608E-2</v>
      </c>
      <c r="E561" s="2">
        <f>MACD!F561</f>
        <v>1.4689713783852818E-2</v>
      </c>
      <c r="F561" s="2">
        <f>'Moving Avg'!D561</f>
        <v>0.9613799999999999</v>
      </c>
      <c r="G561" s="2">
        <f>'Moving Avg'!F561</f>
        <v>0.95713000000000004</v>
      </c>
      <c r="H561" s="2">
        <f>'Moving Avg'!G561</f>
        <v>0.94542399999999982</v>
      </c>
      <c r="I561" s="2">
        <f>'Moving Avg'!H561</f>
        <v>0.87567450000000036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  <c r="M561" s="7">
        <f t="shared" si="80"/>
        <v>25</v>
      </c>
      <c r="N561" s="7">
        <f t="shared" si="81"/>
        <v>45</v>
      </c>
      <c r="O561" s="7">
        <f t="shared" si="82"/>
        <v>50</v>
      </c>
      <c r="P561" s="7">
        <f t="shared" si="83"/>
        <v>100</v>
      </c>
      <c r="Q561" s="8">
        <f t="shared" si="84"/>
        <v>47</v>
      </c>
      <c r="R561" s="8">
        <f t="shared" si="85"/>
        <v>56.5</v>
      </c>
      <c r="S561" s="8">
        <f t="shared" si="86"/>
        <v>68</v>
      </c>
      <c r="T561" s="8">
        <f t="shared" si="87"/>
        <v>55</v>
      </c>
      <c r="U561" s="7">
        <f t="shared" si="88"/>
        <v>57.166666666666664</v>
      </c>
      <c r="V561" s="7">
        <f t="shared" si="89"/>
        <v>56.625</v>
      </c>
    </row>
    <row r="562" spans="1:22" ht="13.5" x14ac:dyDescent="0.25">
      <c r="A562" s="3">
        <f>RSI!A562</f>
        <v>43122</v>
      </c>
      <c r="B562" s="2">
        <f>RSI!B562</f>
        <v>1.0361</v>
      </c>
      <c r="C562" s="2">
        <f>RSI!I562</f>
        <v>66.573937830606482</v>
      </c>
      <c r="D562" s="2">
        <f>MACD!E562</f>
        <v>2.2056761086781673E-3</v>
      </c>
      <c r="E562" s="2">
        <f>MACD!F562</f>
        <v>1.2192906248817888E-2</v>
      </c>
      <c r="F562" s="2">
        <f>'Moving Avg'!D562</f>
        <v>0.97896000000000005</v>
      </c>
      <c r="G562" s="2">
        <f>'Moving Avg'!F562</f>
        <v>0.95948500000000025</v>
      </c>
      <c r="H562" s="2">
        <f>'Moving Avg'!G562</f>
        <v>0.94736999999999993</v>
      </c>
      <c r="I562" s="2">
        <f>'Moving Avg'!H562</f>
        <v>0.87638200000000022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  <c r="M562" s="7">
        <f t="shared" si="80"/>
        <v>25</v>
      </c>
      <c r="N562" s="7">
        <f t="shared" si="81"/>
        <v>45</v>
      </c>
      <c r="O562" s="7">
        <f t="shared" si="82"/>
        <v>50</v>
      </c>
      <c r="P562" s="7">
        <f t="shared" si="83"/>
        <v>100</v>
      </c>
      <c r="Q562" s="8">
        <f t="shared" si="84"/>
        <v>47</v>
      </c>
      <c r="R562" s="8">
        <f t="shared" si="85"/>
        <v>56.5</v>
      </c>
      <c r="S562" s="8">
        <f t="shared" si="86"/>
        <v>68</v>
      </c>
      <c r="T562" s="8">
        <f t="shared" si="87"/>
        <v>55</v>
      </c>
      <c r="U562" s="7">
        <f t="shared" si="88"/>
        <v>57.166666666666664</v>
      </c>
      <c r="V562" s="7">
        <f t="shared" si="89"/>
        <v>56.625</v>
      </c>
    </row>
    <row r="563" spans="1:22" ht="13.5" x14ac:dyDescent="0.25">
      <c r="A563" s="3">
        <f>RSI!A563</f>
        <v>43123</v>
      </c>
      <c r="B563" s="2">
        <f>RSI!B563</f>
        <v>1.0361</v>
      </c>
      <c r="C563" s="2">
        <f>RSI!I563</f>
        <v>66.573937830606482</v>
      </c>
      <c r="D563" s="2">
        <f>MACD!E563</f>
        <v>-7.8085483397749567E-3</v>
      </c>
      <c r="E563" s="2">
        <f>MACD!F563</f>
        <v>8.1926153310993202E-3</v>
      </c>
      <c r="F563" s="2">
        <f>'Moving Avg'!D563</f>
        <v>0.99654000000000009</v>
      </c>
      <c r="G563" s="2">
        <f>'Moving Avg'!F563</f>
        <v>0.96262500000000006</v>
      </c>
      <c r="H563" s="2">
        <f>'Moving Avg'!G563</f>
        <v>0.94962999999999975</v>
      </c>
      <c r="I563" s="2">
        <f>'Moving Avg'!H563</f>
        <v>0.87713050000000037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  <c r="M563" s="7">
        <f t="shared" si="80"/>
        <v>25</v>
      </c>
      <c r="N563" s="7">
        <f t="shared" si="81"/>
        <v>45</v>
      </c>
      <c r="O563" s="7">
        <f t="shared" si="82"/>
        <v>50</v>
      </c>
      <c r="P563" s="7">
        <f t="shared" si="83"/>
        <v>100</v>
      </c>
      <c r="Q563" s="8">
        <f t="shared" si="84"/>
        <v>47</v>
      </c>
      <c r="R563" s="8">
        <f t="shared" si="85"/>
        <v>56.5</v>
      </c>
      <c r="S563" s="8">
        <f t="shared" si="86"/>
        <v>68</v>
      </c>
      <c r="T563" s="8">
        <f t="shared" si="87"/>
        <v>55</v>
      </c>
      <c r="U563" s="7">
        <f t="shared" si="88"/>
        <v>57.166666666666664</v>
      </c>
      <c r="V563" s="7">
        <f t="shared" si="89"/>
        <v>56.625</v>
      </c>
    </row>
    <row r="564" spans="1:22" ht="13.5" x14ac:dyDescent="0.25">
      <c r="A564" s="3">
        <f>RSI!A564</f>
        <v>43124</v>
      </c>
      <c r="B564" s="2">
        <f>RSI!B564</f>
        <v>1.0204</v>
      </c>
      <c r="C564" s="2">
        <f>RSI!I564</f>
        <v>62.172972743080948</v>
      </c>
      <c r="D564" s="2">
        <f>MACD!E564</f>
        <v>-1.7029282043380389E-2</v>
      </c>
      <c r="E564" s="2">
        <f>MACD!F564</f>
        <v>3.1482358562033783E-3</v>
      </c>
      <c r="F564" s="2">
        <f>'Moving Avg'!D564</f>
        <v>1.016</v>
      </c>
      <c r="G564" s="2">
        <f>'Moving Avg'!F564</f>
        <v>0.96498000000000006</v>
      </c>
      <c r="H564" s="2">
        <f>'Moving Avg'!G564</f>
        <v>0.95157599999999998</v>
      </c>
      <c r="I564" s="2">
        <f>'Moving Avg'!H564</f>
        <v>0.87792300000000045</v>
      </c>
      <c r="J564" s="5" t="str">
        <f>OBV!F564</f>
        <v>BULLISH</v>
      </c>
      <c r="K564" s="5" t="str">
        <f>OBV!G564</f>
        <v>STRONG</v>
      </c>
      <c r="L564" s="5" t="str">
        <f>OBV!H564</f>
        <v>CONFIRMED BULLISH</v>
      </c>
      <c r="M564" s="7">
        <f t="shared" si="80"/>
        <v>25</v>
      </c>
      <c r="N564" s="7">
        <f t="shared" si="81"/>
        <v>100</v>
      </c>
      <c r="O564" s="7">
        <f t="shared" si="82"/>
        <v>50</v>
      </c>
      <c r="P564" s="7">
        <f t="shared" si="83"/>
        <v>100</v>
      </c>
      <c r="Q564" s="8">
        <f t="shared" si="84"/>
        <v>66.25</v>
      </c>
      <c r="R564" s="8">
        <f t="shared" si="85"/>
        <v>67.5</v>
      </c>
      <c r="S564" s="8">
        <f t="shared" si="86"/>
        <v>76.25</v>
      </c>
      <c r="T564" s="8">
        <f t="shared" si="87"/>
        <v>68.75</v>
      </c>
      <c r="U564" s="7">
        <f t="shared" si="88"/>
        <v>70</v>
      </c>
      <c r="V564" s="7">
        <f t="shared" si="89"/>
        <v>69.6875</v>
      </c>
    </row>
    <row r="565" spans="1:22" ht="13.5" x14ac:dyDescent="0.25">
      <c r="A565" s="3">
        <f>RSI!A565</f>
        <v>43125</v>
      </c>
      <c r="B565" s="2">
        <f>RSI!B565</f>
        <v>1.0298</v>
      </c>
      <c r="C565" s="2">
        <f>RSI!I565</f>
        <v>63.719405213884443</v>
      </c>
      <c r="D565" s="2">
        <f>MACD!E565</f>
        <v>-2.7803027457391716E-2</v>
      </c>
      <c r="E565" s="2">
        <f>MACD!F565</f>
        <v>-3.042016806515641E-3</v>
      </c>
      <c r="F565" s="2">
        <f>'Moving Avg'!D565</f>
        <v>1.02668</v>
      </c>
      <c r="G565" s="2">
        <f>'Moving Avg'!F565</f>
        <v>0.96780500000000025</v>
      </c>
      <c r="H565" s="2">
        <f>'Moving Avg'!G565</f>
        <v>0.95371000000000006</v>
      </c>
      <c r="I565" s="2">
        <f>'Moving Avg'!H565</f>
        <v>0.87872150000000038</v>
      </c>
      <c r="J565" s="5" t="str">
        <f>OBV!F565</f>
        <v>BULLISH</v>
      </c>
      <c r="K565" s="5" t="str">
        <f>OBV!G565</f>
        <v>STRONG</v>
      </c>
      <c r="L565" s="5" t="str">
        <f>OBV!H565</f>
        <v>CONFIRMED BULLISH</v>
      </c>
      <c r="M565" s="7">
        <f t="shared" si="80"/>
        <v>25</v>
      </c>
      <c r="N565" s="7">
        <f t="shared" si="81"/>
        <v>100</v>
      </c>
      <c r="O565" s="7">
        <f t="shared" si="82"/>
        <v>50</v>
      </c>
      <c r="P565" s="7">
        <f t="shared" si="83"/>
        <v>100</v>
      </c>
      <c r="Q565" s="8">
        <f t="shared" si="84"/>
        <v>66.25</v>
      </c>
      <c r="R565" s="8">
        <f t="shared" si="85"/>
        <v>67.5</v>
      </c>
      <c r="S565" s="8">
        <f t="shared" si="86"/>
        <v>76.25</v>
      </c>
      <c r="T565" s="8">
        <f t="shared" si="87"/>
        <v>68.75</v>
      </c>
      <c r="U565" s="7">
        <f t="shared" si="88"/>
        <v>70</v>
      </c>
      <c r="V565" s="7">
        <f t="shared" si="89"/>
        <v>69.6875</v>
      </c>
    </row>
    <row r="566" spans="1:22" ht="13.5" x14ac:dyDescent="0.25">
      <c r="A566" s="3">
        <f>RSI!A566</f>
        <v>43126</v>
      </c>
      <c r="B566" s="2">
        <f>RSI!B566</f>
        <v>1.0298</v>
      </c>
      <c r="C566" s="2">
        <f>RSI!I566</f>
        <v>63.719405213884443</v>
      </c>
      <c r="D566" s="2">
        <f>MACD!E566</f>
        <v>-3.3425158166860425E-2</v>
      </c>
      <c r="E566" s="2">
        <f>MACD!F566</f>
        <v>-9.1186450785845988E-3</v>
      </c>
      <c r="F566" s="2">
        <f>'Moving Avg'!D566</f>
        <v>1.03044</v>
      </c>
      <c r="G566" s="2">
        <f>'Moving Avg'!F566</f>
        <v>0.9706300000000001</v>
      </c>
      <c r="H566" s="2">
        <f>'Moving Avg'!G566</f>
        <v>0.95578199999999991</v>
      </c>
      <c r="I566" s="2">
        <f>'Moving Avg'!H566</f>
        <v>0.87950650000000041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  <c r="M566" s="7">
        <f t="shared" si="80"/>
        <v>25</v>
      </c>
      <c r="N566" s="7">
        <f t="shared" si="81"/>
        <v>100</v>
      </c>
      <c r="O566" s="7">
        <f t="shared" si="82"/>
        <v>50</v>
      </c>
      <c r="P566" s="7">
        <f t="shared" si="83"/>
        <v>83.5</v>
      </c>
      <c r="Q566" s="8">
        <f t="shared" si="84"/>
        <v>63.774999999999999</v>
      </c>
      <c r="R566" s="8">
        <f t="shared" si="85"/>
        <v>63.375</v>
      </c>
      <c r="S566" s="8">
        <f t="shared" si="86"/>
        <v>68.825000000000003</v>
      </c>
      <c r="T566" s="8">
        <f t="shared" si="87"/>
        <v>64.625</v>
      </c>
      <c r="U566" s="7">
        <f t="shared" si="88"/>
        <v>65.325000000000003</v>
      </c>
      <c r="V566" s="7">
        <f t="shared" si="89"/>
        <v>65.150000000000006</v>
      </c>
    </row>
    <row r="567" spans="1:22" ht="13.5" x14ac:dyDescent="0.25">
      <c r="A567" s="3">
        <f>RSI!A567</f>
        <v>43129</v>
      </c>
      <c r="B567" s="2">
        <f>RSI!B567</f>
        <v>1.0173000000000001</v>
      </c>
      <c r="C567" s="2">
        <f>RSI!I567</f>
        <v>59.940216482343885</v>
      </c>
      <c r="D567" s="2">
        <f>MACD!E567</f>
        <v>-3.5658164754998389E-2</v>
      </c>
      <c r="E567" s="2">
        <f>MACD!F567</f>
        <v>-1.4426549013867357E-2</v>
      </c>
      <c r="F567" s="2">
        <f>'Moving Avg'!D567</f>
        <v>1.02668</v>
      </c>
      <c r="G567" s="2">
        <f>'Moving Avg'!F567</f>
        <v>0.97345999999999988</v>
      </c>
      <c r="H567" s="2">
        <f>'Moving Avg'!G567</f>
        <v>0.95747799999999994</v>
      </c>
      <c r="I567" s="2">
        <f>'Moving Avg'!H567</f>
        <v>0.88022900000000037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  <c r="M567" s="7">
        <f t="shared" si="80"/>
        <v>25</v>
      </c>
      <c r="N567" s="7">
        <f t="shared" si="81"/>
        <v>100</v>
      </c>
      <c r="O567" s="7">
        <f t="shared" si="82"/>
        <v>50</v>
      </c>
      <c r="P567" s="7">
        <f t="shared" si="83"/>
        <v>0</v>
      </c>
      <c r="Q567" s="8">
        <f t="shared" si="84"/>
        <v>51.25</v>
      </c>
      <c r="R567" s="8">
        <f t="shared" si="85"/>
        <v>42.5</v>
      </c>
      <c r="S567" s="8">
        <f t="shared" si="86"/>
        <v>31.25</v>
      </c>
      <c r="T567" s="8">
        <f t="shared" si="87"/>
        <v>43.75</v>
      </c>
      <c r="U567" s="7">
        <f t="shared" si="88"/>
        <v>41.666666666666664</v>
      </c>
      <c r="V567" s="7">
        <f t="shared" si="89"/>
        <v>42.1875</v>
      </c>
    </row>
    <row r="568" spans="1:22" ht="13.5" x14ac:dyDescent="0.25">
      <c r="A568" s="3">
        <f>RSI!A568</f>
        <v>43130</v>
      </c>
      <c r="B568" s="2">
        <f>RSI!B568</f>
        <v>1.0016</v>
      </c>
      <c r="C568" s="2">
        <f>RSI!I568</f>
        <v>55.48872130252186</v>
      </c>
      <c r="D568" s="2">
        <f>MACD!E568</f>
        <v>-3.6625811913739148E-2</v>
      </c>
      <c r="E568" s="2">
        <f>MACD!F568</f>
        <v>-1.8866401593841717E-2</v>
      </c>
      <c r="F568" s="2">
        <f>'Moving Avg'!D568</f>
        <v>1.0197800000000001</v>
      </c>
      <c r="G568" s="2">
        <f>'Moving Avg'!F568</f>
        <v>0.97455999999999998</v>
      </c>
      <c r="H568" s="2">
        <f>'Moving Avg'!G568</f>
        <v>0.95930000000000004</v>
      </c>
      <c r="I568" s="2">
        <f>'Moving Avg'!H568</f>
        <v>0.88087300000000046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  <c r="M568" s="7">
        <f t="shared" si="80"/>
        <v>25</v>
      </c>
      <c r="N568" s="7">
        <f t="shared" si="81"/>
        <v>45</v>
      </c>
      <c r="O568" s="7">
        <f t="shared" si="82"/>
        <v>50</v>
      </c>
      <c r="P568" s="7">
        <f t="shared" si="83"/>
        <v>0</v>
      </c>
      <c r="Q568" s="8">
        <f t="shared" si="84"/>
        <v>32</v>
      </c>
      <c r="R568" s="8">
        <f t="shared" si="85"/>
        <v>31.5</v>
      </c>
      <c r="S568" s="8">
        <f t="shared" si="86"/>
        <v>23</v>
      </c>
      <c r="T568" s="8">
        <f t="shared" si="87"/>
        <v>30</v>
      </c>
      <c r="U568" s="7">
        <f t="shared" si="88"/>
        <v>28.833333333333332</v>
      </c>
      <c r="V568" s="7">
        <f t="shared" si="89"/>
        <v>29.125</v>
      </c>
    </row>
    <row r="569" spans="1:22" ht="13.5" x14ac:dyDescent="0.25">
      <c r="A569" s="3">
        <f>RSI!A569</f>
        <v>43131</v>
      </c>
      <c r="B569" s="2">
        <f>RSI!B569</f>
        <v>0.98899999999999999</v>
      </c>
      <c r="C569" s="2">
        <f>RSI!I569</f>
        <v>52.14191807349296</v>
      </c>
      <c r="D569" s="2">
        <f>MACD!E569</f>
        <v>-4.0503303996356599E-2</v>
      </c>
      <c r="E569" s="2">
        <f>MACD!F569</f>
        <v>-2.3193782074344693E-2</v>
      </c>
      <c r="F569" s="2">
        <f>'Moving Avg'!D569</f>
        <v>1.0135000000000001</v>
      </c>
      <c r="G569" s="2">
        <f>'Moving Avg'!F569</f>
        <v>0.97644499999999979</v>
      </c>
      <c r="H569" s="2">
        <f>'Moving Avg'!G569</f>
        <v>0.96061800000000008</v>
      </c>
      <c r="I569" s="2">
        <f>'Moving Avg'!H569</f>
        <v>0.8814540000000004</v>
      </c>
      <c r="J569" s="5" t="str">
        <f>OBV!F569</f>
        <v>BEARISH</v>
      </c>
      <c r="K569" s="5" t="str">
        <f>OBV!G569</f>
        <v>NEUTRAL</v>
      </c>
      <c r="L569" s="5" t="str">
        <f>OBV!H569</f>
        <v>CONFIRMED BEARISH</v>
      </c>
      <c r="M569" s="7">
        <f t="shared" si="80"/>
        <v>25</v>
      </c>
      <c r="N569" s="7">
        <f t="shared" si="81"/>
        <v>45</v>
      </c>
      <c r="O569" s="7">
        <f t="shared" si="82"/>
        <v>50</v>
      </c>
      <c r="P569" s="7">
        <f t="shared" si="83"/>
        <v>16.5</v>
      </c>
      <c r="Q569" s="8">
        <f t="shared" si="84"/>
        <v>34.475000000000001</v>
      </c>
      <c r="R569" s="8">
        <f t="shared" si="85"/>
        <v>35.625</v>
      </c>
      <c r="S569" s="8">
        <f t="shared" si="86"/>
        <v>30.425000000000001</v>
      </c>
      <c r="T569" s="8">
        <f t="shared" si="87"/>
        <v>34.125</v>
      </c>
      <c r="U569" s="7">
        <f t="shared" si="88"/>
        <v>33.508333333333333</v>
      </c>
      <c r="V569" s="7">
        <f t="shared" si="89"/>
        <v>33.662499999999994</v>
      </c>
    </row>
    <row r="570" spans="1:22" ht="13.5" x14ac:dyDescent="0.25">
      <c r="A570" s="3">
        <f>RSI!A570</f>
        <v>43132</v>
      </c>
      <c r="B570" s="2">
        <f>RSI!B570</f>
        <v>0.9607</v>
      </c>
      <c r="C570" s="2">
        <f>RSI!I570</f>
        <v>45.503416775530305</v>
      </c>
      <c r="D570" s="2">
        <f>MACD!E570</f>
        <v>-3.3534349884488779E-2</v>
      </c>
      <c r="E570" s="2">
        <f>MACD!F570</f>
        <v>-2.5261895636373509E-2</v>
      </c>
      <c r="F570" s="2">
        <f>'Moving Avg'!D570</f>
        <v>0.99968000000000001</v>
      </c>
      <c r="G570" s="2">
        <f>'Moving Avg'!F570</f>
        <v>0.97581499999999988</v>
      </c>
      <c r="H570" s="2">
        <f>'Moving Avg'!G570</f>
        <v>0.96143400000000012</v>
      </c>
      <c r="I570" s="2">
        <f>'Moving Avg'!H570</f>
        <v>0.88185250000000037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  <c r="M570" s="7">
        <f t="shared" si="80"/>
        <v>25</v>
      </c>
      <c r="N570" s="7">
        <f t="shared" si="81"/>
        <v>45</v>
      </c>
      <c r="O570" s="7">
        <f t="shared" si="82"/>
        <v>50</v>
      </c>
      <c r="P570" s="7">
        <f t="shared" si="83"/>
        <v>16.5</v>
      </c>
      <c r="Q570" s="8">
        <f t="shared" si="84"/>
        <v>34.475000000000001</v>
      </c>
      <c r="R570" s="8">
        <f t="shared" si="85"/>
        <v>35.625</v>
      </c>
      <c r="S570" s="8">
        <f t="shared" si="86"/>
        <v>30.425000000000001</v>
      </c>
      <c r="T570" s="8">
        <f t="shared" si="87"/>
        <v>34.125</v>
      </c>
      <c r="U570" s="7">
        <f t="shared" si="88"/>
        <v>33.508333333333333</v>
      </c>
      <c r="V570" s="7">
        <f t="shared" si="89"/>
        <v>33.662499999999994</v>
      </c>
    </row>
    <row r="571" spans="1:22" ht="13.5" x14ac:dyDescent="0.25">
      <c r="A571" s="3">
        <f>RSI!A571</f>
        <v>43133</v>
      </c>
      <c r="B571" s="2">
        <f>RSI!B571</f>
        <v>0.9859</v>
      </c>
      <c r="C571" s="2">
        <f>RSI!I571</f>
        <v>51.432987090313709</v>
      </c>
      <c r="D571" s="2">
        <f>MACD!E571</f>
        <v>-2.4056857632917317E-2</v>
      </c>
      <c r="E571" s="2">
        <f>MACD!F571</f>
        <v>-2.5020888035682271E-2</v>
      </c>
      <c r="F571" s="2">
        <f>'Moving Avg'!D571</f>
        <v>0.99090000000000011</v>
      </c>
      <c r="G571" s="2">
        <f>'Moving Avg'!F571</f>
        <v>0.97786000000000006</v>
      </c>
      <c r="H571" s="2">
        <f>'Moving Avg'!G571</f>
        <v>0.9625020000000003</v>
      </c>
      <c r="I571" s="2">
        <f>'Moving Avg'!H571</f>
        <v>0.88230900000000023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  <c r="M571" s="7">
        <f t="shared" si="80"/>
        <v>25</v>
      </c>
      <c r="N571" s="7">
        <f t="shared" si="81"/>
        <v>0</v>
      </c>
      <c r="O571" s="7">
        <f t="shared" si="82"/>
        <v>50</v>
      </c>
      <c r="P571" s="7">
        <f t="shared" si="83"/>
        <v>16.5</v>
      </c>
      <c r="Q571" s="8">
        <f t="shared" si="84"/>
        <v>18.725000000000001</v>
      </c>
      <c r="R571" s="8">
        <f t="shared" si="85"/>
        <v>26.625</v>
      </c>
      <c r="S571" s="8">
        <f t="shared" si="86"/>
        <v>23.675000000000001</v>
      </c>
      <c r="T571" s="8">
        <f t="shared" si="87"/>
        <v>22.875</v>
      </c>
      <c r="U571" s="7">
        <f t="shared" si="88"/>
        <v>23.008333333333336</v>
      </c>
      <c r="V571" s="7">
        <f t="shared" si="89"/>
        <v>22.975000000000001</v>
      </c>
    </row>
    <row r="572" spans="1:22" ht="13.5" x14ac:dyDescent="0.25">
      <c r="A572" s="3">
        <f>RSI!A572</f>
        <v>43136</v>
      </c>
      <c r="B572" s="2">
        <f>RSI!B572</f>
        <v>1.0046999999999999</v>
      </c>
      <c r="C572" s="2">
        <f>RSI!I572</f>
        <v>55.337269397678355</v>
      </c>
      <c r="D572" s="2">
        <f>MACD!E572</f>
        <v>-1.3602333987008941E-2</v>
      </c>
      <c r="E572" s="2">
        <f>MACD!F572</f>
        <v>-2.2737177225947605E-2</v>
      </c>
      <c r="F572" s="2">
        <f>'Moving Avg'!D572</f>
        <v>0.98838000000000004</v>
      </c>
      <c r="G572" s="2">
        <f>'Moving Avg'!F572</f>
        <v>0.98099999999999987</v>
      </c>
      <c r="H572" s="2">
        <f>'Moving Avg'!G572</f>
        <v>0.96394600000000008</v>
      </c>
      <c r="I572" s="2">
        <f>'Moving Avg'!H572</f>
        <v>0.88292750000000031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0</v>
      </c>
      <c r="O572" s="7">
        <f t="shared" si="82"/>
        <v>50</v>
      </c>
      <c r="P572" s="7">
        <f t="shared" si="83"/>
        <v>16.5</v>
      </c>
      <c r="Q572" s="8">
        <f t="shared" si="84"/>
        <v>18.725000000000001</v>
      </c>
      <c r="R572" s="8">
        <f t="shared" si="85"/>
        <v>26.625</v>
      </c>
      <c r="S572" s="8">
        <f t="shared" si="86"/>
        <v>23.675000000000001</v>
      </c>
      <c r="T572" s="8">
        <f t="shared" si="87"/>
        <v>22.875</v>
      </c>
      <c r="U572" s="7">
        <f t="shared" si="88"/>
        <v>23.008333333333336</v>
      </c>
      <c r="V572" s="7">
        <f t="shared" si="89"/>
        <v>22.975000000000001</v>
      </c>
    </row>
    <row r="573" spans="1:22" ht="13.5" x14ac:dyDescent="0.25">
      <c r="A573" s="3">
        <f>RSI!A573</f>
        <v>43137</v>
      </c>
      <c r="B573" s="2">
        <f>RSI!B573</f>
        <v>1.0016</v>
      </c>
      <c r="C573" s="2">
        <f>RSI!I573</f>
        <v>54.558425934156276</v>
      </c>
      <c r="D573" s="2">
        <f>MACD!E573</f>
        <v>-4.6689911420719765E-3</v>
      </c>
      <c r="E573" s="2">
        <f>MACD!F573</f>
        <v>-1.912354000917248E-2</v>
      </c>
      <c r="F573" s="2">
        <f>'Moving Avg'!D573</f>
        <v>0.98837999999999993</v>
      </c>
      <c r="G573" s="2">
        <f>'Moving Avg'!F573</f>
        <v>0.98445499999999997</v>
      </c>
      <c r="H573" s="2">
        <f>'Moving Avg'!G573</f>
        <v>0.96488800000000041</v>
      </c>
      <c r="I573" s="2">
        <f>'Moving Avg'!H573</f>
        <v>0.88344900000000037</v>
      </c>
      <c r="J573" s="5" t="str">
        <f>OBV!F573</f>
        <v>BEARISH</v>
      </c>
      <c r="K573" s="5" t="str">
        <f>OBV!G573</f>
        <v>NEUTRAL</v>
      </c>
      <c r="L573" s="5" t="str">
        <f>OBV!H573</f>
        <v>NEUTRAL</v>
      </c>
      <c r="M573" s="7">
        <f t="shared" si="80"/>
        <v>25</v>
      </c>
      <c r="N573" s="7">
        <f t="shared" si="81"/>
        <v>0</v>
      </c>
      <c r="O573" s="7">
        <f t="shared" si="82"/>
        <v>50</v>
      </c>
      <c r="P573" s="7">
        <f t="shared" si="83"/>
        <v>16.5</v>
      </c>
      <c r="Q573" s="8">
        <f t="shared" si="84"/>
        <v>18.725000000000001</v>
      </c>
      <c r="R573" s="8">
        <f t="shared" si="85"/>
        <v>26.625</v>
      </c>
      <c r="S573" s="8">
        <f t="shared" si="86"/>
        <v>23.675000000000001</v>
      </c>
      <c r="T573" s="8">
        <f t="shared" si="87"/>
        <v>22.875</v>
      </c>
      <c r="U573" s="7">
        <f t="shared" si="88"/>
        <v>23.008333333333336</v>
      </c>
      <c r="V573" s="7">
        <f t="shared" si="89"/>
        <v>22.975000000000001</v>
      </c>
    </row>
    <row r="574" spans="1:22" ht="13.5" x14ac:dyDescent="0.25">
      <c r="A574" s="3">
        <f>RSI!A574</f>
        <v>43138</v>
      </c>
      <c r="B574" s="2">
        <f>RSI!B574</f>
        <v>0.97330000000000005</v>
      </c>
      <c r="C574" s="2">
        <f>RSI!I574</f>
        <v>47.926796099302116</v>
      </c>
      <c r="D574" s="2">
        <f>MACD!E574</f>
        <v>2.4573485927597005E-3</v>
      </c>
      <c r="E574" s="2">
        <f>MACD!F574</f>
        <v>-1.4807362288786045E-2</v>
      </c>
      <c r="F574" s="2">
        <f>'Moving Avg'!D574</f>
        <v>0.98523999999999989</v>
      </c>
      <c r="G574" s="2">
        <f>'Moving Avg'!F574</f>
        <v>0.98696499999999998</v>
      </c>
      <c r="H574" s="2">
        <f>'Moving Avg'!G574</f>
        <v>0.96551600000000037</v>
      </c>
      <c r="I574" s="2">
        <f>'Moving Avg'!H574</f>
        <v>0.88395150000000033</v>
      </c>
      <c r="J574" s="5" t="str">
        <f>OBV!F574</f>
        <v>BULLISH</v>
      </c>
      <c r="K574" s="5" t="str">
        <f>OBV!G574</f>
        <v>NEUTRAL</v>
      </c>
      <c r="L574" s="5" t="str">
        <f>OBV!H574</f>
        <v>BULLISH DIVERGENCE</v>
      </c>
      <c r="M574" s="7">
        <f t="shared" si="80"/>
        <v>25</v>
      </c>
      <c r="N574" s="7">
        <f t="shared" si="81"/>
        <v>0</v>
      </c>
      <c r="O574" s="7">
        <f t="shared" si="82"/>
        <v>50</v>
      </c>
      <c r="P574" s="7">
        <f t="shared" si="83"/>
        <v>66.5</v>
      </c>
      <c r="Q574" s="8">
        <f t="shared" si="84"/>
        <v>26.225000000000001</v>
      </c>
      <c r="R574" s="8">
        <f t="shared" si="85"/>
        <v>39.125</v>
      </c>
      <c r="S574" s="8">
        <f t="shared" si="86"/>
        <v>46.174999999999997</v>
      </c>
      <c r="T574" s="8">
        <f t="shared" si="87"/>
        <v>35.375</v>
      </c>
      <c r="U574" s="7">
        <f t="shared" si="88"/>
        <v>37.174999999999997</v>
      </c>
      <c r="V574" s="7">
        <f t="shared" si="89"/>
        <v>36.724999999999994</v>
      </c>
    </row>
    <row r="575" spans="1:22" ht="13.5" x14ac:dyDescent="0.25">
      <c r="A575" s="3">
        <f>RSI!A575</f>
        <v>43139</v>
      </c>
      <c r="B575" s="2">
        <f>RSI!B575</f>
        <v>0.97330000000000005</v>
      </c>
      <c r="C575" s="2">
        <f>RSI!I575</f>
        <v>47.926796099302116</v>
      </c>
      <c r="D575" s="2">
        <f>MACD!E575</f>
        <v>9.9955652101605397E-3</v>
      </c>
      <c r="E575" s="2">
        <f>MACD!F575</f>
        <v>-9.8467767889967271E-3</v>
      </c>
      <c r="F575" s="2">
        <f>'Moving Avg'!D575</f>
        <v>0.98776000000000008</v>
      </c>
      <c r="G575" s="2">
        <f>'Moving Avg'!F575</f>
        <v>0.99010500000000012</v>
      </c>
      <c r="H575" s="2">
        <f>'Moving Avg'!G575</f>
        <v>0.96614400000000045</v>
      </c>
      <c r="I575" s="2">
        <f>'Moving Avg'!H575</f>
        <v>0.88448150000000025</v>
      </c>
      <c r="J575" s="5" t="str">
        <f>OBV!F575</f>
        <v>BULLISH</v>
      </c>
      <c r="K575" s="5" t="str">
        <f>OBV!G575</f>
        <v>NEUTRAL</v>
      </c>
      <c r="L575" s="5" t="str">
        <f>OBV!H575</f>
        <v>CONFIRMED BULLISH</v>
      </c>
      <c r="M575" s="7">
        <f t="shared" si="80"/>
        <v>25</v>
      </c>
      <c r="N575" s="7">
        <f t="shared" si="81"/>
        <v>0</v>
      </c>
      <c r="O575" s="7">
        <f t="shared" si="82"/>
        <v>50</v>
      </c>
      <c r="P575" s="7">
        <f t="shared" si="83"/>
        <v>83.5</v>
      </c>
      <c r="Q575" s="8">
        <f t="shared" si="84"/>
        <v>28.774999999999999</v>
      </c>
      <c r="R575" s="8">
        <f t="shared" si="85"/>
        <v>43.375</v>
      </c>
      <c r="S575" s="8">
        <f t="shared" si="86"/>
        <v>53.825000000000003</v>
      </c>
      <c r="T575" s="8">
        <f t="shared" si="87"/>
        <v>39.625</v>
      </c>
      <c r="U575" s="7">
        <f t="shared" si="88"/>
        <v>41.991666666666667</v>
      </c>
      <c r="V575" s="7">
        <f t="shared" si="89"/>
        <v>41.400000000000006</v>
      </c>
    </row>
    <row r="576" spans="1:22" ht="13.5" x14ac:dyDescent="0.25">
      <c r="A576" s="3">
        <f>RSI!A576</f>
        <v>43140</v>
      </c>
      <c r="B576" s="2">
        <f>RSI!B576</f>
        <v>0.98899999999999999</v>
      </c>
      <c r="C576" s="2">
        <f>RSI!I576</f>
        <v>51.703852884016641</v>
      </c>
      <c r="D576" s="2">
        <f>MACD!E576</f>
        <v>1.5268577486355905E-2</v>
      </c>
      <c r="E576" s="2">
        <f>MACD!F576</f>
        <v>-4.8237059339262013E-3</v>
      </c>
      <c r="F576" s="2">
        <f>'Moving Avg'!D576</f>
        <v>0.98838000000000004</v>
      </c>
      <c r="G576" s="2">
        <f>'Moving Avg'!F576</f>
        <v>0.99277500000000019</v>
      </c>
      <c r="H576" s="2">
        <f>'Moving Avg'!G576</f>
        <v>0.96740000000000037</v>
      </c>
      <c r="I576" s="2">
        <f>'Moving Avg'!H576</f>
        <v>0.88506250000000042</v>
      </c>
      <c r="J576" s="5" t="str">
        <f>OBV!F576</f>
        <v>BULLISH</v>
      </c>
      <c r="K576" s="5" t="str">
        <f>OBV!G576</f>
        <v>NEUTRAL</v>
      </c>
      <c r="L576" s="5" t="str">
        <f>OBV!H576</f>
        <v>CONFIRMED BULLISH</v>
      </c>
      <c r="M576" s="7">
        <f t="shared" si="80"/>
        <v>25</v>
      </c>
      <c r="N576" s="7">
        <f t="shared" si="81"/>
        <v>0</v>
      </c>
      <c r="O576" s="7">
        <f t="shared" si="82"/>
        <v>50</v>
      </c>
      <c r="P576" s="7">
        <f t="shared" si="83"/>
        <v>83.5</v>
      </c>
      <c r="Q576" s="8">
        <f t="shared" si="84"/>
        <v>28.774999999999999</v>
      </c>
      <c r="R576" s="8">
        <f t="shared" si="85"/>
        <v>43.375</v>
      </c>
      <c r="S576" s="8">
        <f t="shared" si="86"/>
        <v>53.825000000000003</v>
      </c>
      <c r="T576" s="8">
        <f t="shared" si="87"/>
        <v>39.625</v>
      </c>
      <c r="U576" s="7">
        <f t="shared" si="88"/>
        <v>41.991666666666667</v>
      </c>
      <c r="V576" s="7">
        <f t="shared" si="89"/>
        <v>41.400000000000006</v>
      </c>
    </row>
    <row r="577" spans="1:22" ht="13.5" x14ac:dyDescent="0.25">
      <c r="A577" s="3">
        <f>RSI!A577</f>
        <v>43143</v>
      </c>
      <c r="B577" s="2">
        <f>RSI!B577</f>
        <v>0.9607</v>
      </c>
      <c r="C577" s="2">
        <f>RSI!I577</f>
        <v>45.322348302766564</v>
      </c>
      <c r="D577" s="2">
        <f>MACD!E577</f>
        <v>1.9864030665866728E-2</v>
      </c>
      <c r="E577" s="2">
        <f>MACD!F577</f>
        <v>1.1384138603238395E-4</v>
      </c>
      <c r="F577" s="2">
        <f>'Moving Avg'!D577</f>
        <v>0.97958000000000001</v>
      </c>
      <c r="G577" s="2">
        <f>'Moving Avg'!F577</f>
        <v>0.99340000000000006</v>
      </c>
      <c r="H577" s="2">
        <f>'Moving Avg'!G577</f>
        <v>0.9677760000000003</v>
      </c>
      <c r="I577" s="2">
        <f>'Moving Avg'!H577</f>
        <v>0.88539300000000043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  <c r="M577" s="7">
        <f t="shared" si="80"/>
        <v>25</v>
      </c>
      <c r="N577" s="7">
        <f t="shared" si="81"/>
        <v>0</v>
      </c>
      <c r="O577" s="7">
        <f t="shared" si="82"/>
        <v>50</v>
      </c>
      <c r="P577" s="7">
        <f t="shared" si="83"/>
        <v>16.5</v>
      </c>
      <c r="Q577" s="8">
        <f t="shared" si="84"/>
        <v>18.725000000000001</v>
      </c>
      <c r="R577" s="8">
        <f t="shared" si="85"/>
        <v>26.625</v>
      </c>
      <c r="S577" s="8">
        <f t="shared" si="86"/>
        <v>23.675000000000001</v>
      </c>
      <c r="T577" s="8">
        <f t="shared" si="87"/>
        <v>22.875</v>
      </c>
      <c r="U577" s="7">
        <f t="shared" si="88"/>
        <v>23.008333333333336</v>
      </c>
      <c r="V577" s="7">
        <f t="shared" si="89"/>
        <v>22.975000000000001</v>
      </c>
    </row>
    <row r="578" spans="1:22" ht="13.5" x14ac:dyDescent="0.25">
      <c r="A578" s="3">
        <f>RSI!A578</f>
        <v>43144</v>
      </c>
      <c r="B578" s="2">
        <f>RSI!B578</f>
        <v>0.94189999999999996</v>
      </c>
      <c r="C578" s="2">
        <f>RSI!I578</f>
        <v>41.645121563919062</v>
      </c>
      <c r="D578" s="2">
        <f>MACD!E578</f>
        <v>2.2860308448493516E-2</v>
      </c>
      <c r="E578" s="2">
        <f>MACD!F578</f>
        <v>4.6631347985246104E-3</v>
      </c>
      <c r="F578" s="2">
        <f>'Moving Avg'!D578</f>
        <v>0.96764000000000006</v>
      </c>
      <c r="G578" s="2">
        <f>'Moving Avg'!F578</f>
        <v>0.993085</v>
      </c>
      <c r="H578" s="2">
        <f>'Moving Avg'!G578</f>
        <v>0.96777600000000019</v>
      </c>
      <c r="I578" s="2">
        <f>'Moving Avg'!H578</f>
        <v>0.88568400000000036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16.5</v>
      </c>
      <c r="Q578" s="8">
        <f t="shared" si="84"/>
        <v>18.725000000000001</v>
      </c>
      <c r="R578" s="8">
        <f t="shared" si="85"/>
        <v>26.625</v>
      </c>
      <c r="S578" s="8">
        <f t="shared" si="86"/>
        <v>23.675000000000001</v>
      </c>
      <c r="T578" s="8">
        <f t="shared" si="87"/>
        <v>22.875</v>
      </c>
      <c r="U578" s="7">
        <f t="shared" si="88"/>
        <v>23.008333333333336</v>
      </c>
      <c r="V578" s="7">
        <f t="shared" si="89"/>
        <v>22.975000000000001</v>
      </c>
    </row>
    <row r="579" spans="1:22" ht="13.5" x14ac:dyDescent="0.25">
      <c r="A579" s="3">
        <f>RSI!A579</f>
        <v>43145</v>
      </c>
      <c r="B579" s="2">
        <f>RSI!B579</f>
        <v>0.97019999999999995</v>
      </c>
      <c r="C579" s="2">
        <f>RSI!I579</f>
        <v>48.428292836670025</v>
      </c>
      <c r="D579" s="2">
        <f>MACD!E579</f>
        <v>2.1592887241736913E-2</v>
      </c>
      <c r="E579" s="2">
        <f>MACD!F579</f>
        <v>8.0490852871670723E-3</v>
      </c>
      <c r="F579" s="2">
        <f>'Moving Avg'!D579</f>
        <v>0.96701999999999999</v>
      </c>
      <c r="G579" s="2">
        <f>'Moving Avg'!F579</f>
        <v>0.99543999999999999</v>
      </c>
      <c r="H579" s="2">
        <f>'Moving Avg'!G579</f>
        <v>0.96834200000000037</v>
      </c>
      <c r="I579" s="2">
        <f>'Moving Avg'!H579</f>
        <v>0.88623900000000033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  <c r="M579" s="7">
        <f t="shared" si="90"/>
        <v>25</v>
      </c>
      <c r="N579" s="7">
        <f t="shared" si="91"/>
        <v>0</v>
      </c>
      <c r="O579" s="7">
        <f t="shared" si="92"/>
        <v>50</v>
      </c>
      <c r="P579" s="7">
        <f t="shared" si="93"/>
        <v>66.5</v>
      </c>
      <c r="Q579" s="8">
        <f t="shared" ref="Q579:Q642" si="94">0.35*M579+N579*0.35+O579*0.15+P579*0.15</f>
        <v>26.225000000000001</v>
      </c>
      <c r="R579" s="8">
        <f t="shared" ref="R579:R642" si="95">M579*0.2+N579*0.2+O579*0.35+P579*0.25</f>
        <v>39.125</v>
      </c>
      <c r="S579" s="8">
        <f t="shared" ref="S579:S642" si="96">M579*0.15+N579*0.15+O579*0.25+P579*0.45</f>
        <v>46.174999999999997</v>
      </c>
      <c r="T579" s="8">
        <f t="shared" ref="T579:T642" si="97">0.25*SUM(M579:P579)</f>
        <v>35.375</v>
      </c>
      <c r="U579" s="7">
        <f t="shared" ref="U579:U642" si="98">SUM(Q579:S579)/3</f>
        <v>37.174999999999997</v>
      </c>
      <c r="V579" s="7">
        <f t="shared" ref="V579:V642" si="99">SUM(Q579:T579)/4</f>
        <v>36.724999999999994</v>
      </c>
    </row>
    <row r="580" spans="1:22" ht="13.5" x14ac:dyDescent="0.25">
      <c r="A580" s="3">
        <f>RSI!A580</f>
        <v>43146</v>
      </c>
      <c r="B580" s="2">
        <f>RSI!B580</f>
        <v>0.96699999999999997</v>
      </c>
      <c r="C580" s="2">
        <f>RSI!I580</f>
        <v>47.752367465229888</v>
      </c>
      <c r="D580" s="2">
        <f>MACD!E580</f>
        <v>1.6451256527135749E-2</v>
      </c>
      <c r="E580" s="2">
        <f>MACD!F580</f>
        <v>9.729519535160807E-3</v>
      </c>
      <c r="F580" s="2">
        <f>'Moving Avg'!D580</f>
        <v>0.96575999999999984</v>
      </c>
      <c r="G580" s="2">
        <f>'Moving Avg'!F580</f>
        <v>0.9949699999999998</v>
      </c>
      <c r="H580" s="2">
        <f>'Moving Avg'!G580</f>
        <v>0.96884400000000037</v>
      </c>
      <c r="I580" s="2">
        <f>'Moving Avg'!H580</f>
        <v>0.88681900000000058</v>
      </c>
      <c r="J580" s="5" t="str">
        <f>OBV!F580</f>
        <v>BULLISH</v>
      </c>
      <c r="K580" s="5" t="str">
        <f>OBV!G580</f>
        <v>NEUTRAL</v>
      </c>
      <c r="L580" s="5" t="str">
        <f>OBV!H580</f>
        <v>BULLISH DIVERGENCE</v>
      </c>
      <c r="M580" s="7">
        <f t="shared" si="90"/>
        <v>25</v>
      </c>
      <c r="N580" s="7">
        <f t="shared" si="91"/>
        <v>0</v>
      </c>
      <c r="O580" s="7">
        <f t="shared" si="92"/>
        <v>50</v>
      </c>
      <c r="P580" s="7">
        <f t="shared" si="93"/>
        <v>66.5</v>
      </c>
      <c r="Q580" s="8">
        <f t="shared" si="94"/>
        <v>26.225000000000001</v>
      </c>
      <c r="R580" s="8">
        <f t="shared" si="95"/>
        <v>39.125</v>
      </c>
      <c r="S580" s="8">
        <f t="shared" si="96"/>
        <v>46.174999999999997</v>
      </c>
      <c r="T580" s="8">
        <f t="shared" si="97"/>
        <v>35.375</v>
      </c>
      <c r="U580" s="7">
        <f t="shared" si="98"/>
        <v>37.174999999999997</v>
      </c>
      <c r="V580" s="7">
        <f t="shared" si="99"/>
        <v>36.724999999999994</v>
      </c>
    </row>
    <row r="581" spans="1:22" ht="13.5" x14ac:dyDescent="0.25">
      <c r="A581" s="3">
        <f>RSI!A581</f>
        <v>43147</v>
      </c>
      <c r="B581" s="2">
        <f>RSI!B581</f>
        <v>0.96699999999999997</v>
      </c>
      <c r="C581" s="2">
        <f>RSI!I581</f>
        <v>47.752367465229888</v>
      </c>
      <c r="D581" s="2">
        <f>MACD!E581</f>
        <v>1.6040562872936759E-2</v>
      </c>
      <c r="E581" s="2">
        <f>MACD!F581</f>
        <v>1.0991728202715998E-2</v>
      </c>
      <c r="F581" s="2">
        <f>'Moving Avg'!D581</f>
        <v>0.96135999999999999</v>
      </c>
      <c r="G581" s="2">
        <f>'Moving Avg'!F581</f>
        <v>0.99276999999999982</v>
      </c>
      <c r="H581" s="2">
        <f>'Moving Avg'!G581</f>
        <v>0.96934600000000015</v>
      </c>
      <c r="I581" s="2">
        <f>'Moving Avg'!H581</f>
        <v>0.8873990000000006</v>
      </c>
      <c r="J581" s="5" t="str">
        <f>OBV!F581</f>
        <v>BULLISH</v>
      </c>
      <c r="K581" s="5" t="str">
        <f>OBV!G581</f>
        <v>NEUTRAL</v>
      </c>
      <c r="L581" s="5" t="str">
        <f>OBV!H581</f>
        <v>BULLISH DIVERGENCE</v>
      </c>
      <c r="M581" s="7">
        <f t="shared" si="90"/>
        <v>25</v>
      </c>
      <c r="N581" s="7">
        <f t="shared" si="91"/>
        <v>0</v>
      </c>
      <c r="O581" s="7">
        <f t="shared" si="92"/>
        <v>50</v>
      </c>
      <c r="P581" s="7">
        <f t="shared" si="93"/>
        <v>66.5</v>
      </c>
      <c r="Q581" s="8">
        <f t="shared" si="94"/>
        <v>26.225000000000001</v>
      </c>
      <c r="R581" s="8">
        <f t="shared" si="95"/>
        <v>39.125</v>
      </c>
      <c r="S581" s="8">
        <f t="shared" si="96"/>
        <v>46.174999999999997</v>
      </c>
      <c r="T581" s="8">
        <f t="shared" si="97"/>
        <v>35.375</v>
      </c>
      <c r="U581" s="7">
        <f t="shared" si="98"/>
        <v>37.174999999999997</v>
      </c>
      <c r="V581" s="7">
        <f t="shared" si="99"/>
        <v>36.724999999999994</v>
      </c>
    </row>
    <row r="582" spans="1:22" ht="13.5" x14ac:dyDescent="0.25">
      <c r="A582" s="3">
        <f>RSI!A582</f>
        <v>43150</v>
      </c>
      <c r="B582" s="2">
        <f>RSI!B582</f>
        <v>0.96699999999999997</v>
      </c>
      <c r="C582" s="2">
        <f>RSI!I582</f>
        <v>47.752367465229888</v>
      </c>
      <c r="D582" s="2">
        <f>MACD!E582</f>
        <v>1.8643688210838505E-2</v>
      </c>
      <c r="E582" s="2">
        <f>MACD!F582</f>
        <v>1.2522120204340501E-2</v>
      </c>
      <c r="F582" s="2">
        <f>'Moving Avg'!D582</f>
        <v>0.96261999999999992</v>
      </c>
      <c r="G582" s="2">
        <f>'Moving Avg'!F582</f>
        <v>0.98931499999999972</v>
      </c>
      <c r="H582" s="2">
        <f>'Moving Avg'!G582</f>
        <v>0.97041200000000016</v>
      </c>
      <c r="I582" s="2">
        <f>'Moving Avg'!H582</f>
        <v>0.8878565000000006</v>
      </c>
      <c r="J582" s="5" t="str">
        <f>OBV!F582</f>
        <v>BULLISH</v>
      </c>
      <c r="K582" s="5" t="str">
        <f>OBV!G582</f>
        <v>NEUTRAL</v>
      </c>
      <c r="L582" s="5" t="str">
        <f>OBV!H582</f>
        <v>CONFIRMED BULLISH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83.5</v>
      </c>
      <c r="Q582" s="8">
        <f t="shared" si="94"/>
        <v>28.774999999999999</v>
      </c>
      <c r="R582" s="8">
        <f t="shared" si="95"/>
        <v>43.375</v>
      </c>
      <c r="S582" s="8">
        <f t="shared" si="96"/>
        <v>53.825000000000003</v>
      </c>
      <c r="T582" s="8">
        <f t="shared" si="97"/>
        <v>39.625</v>
      </c>
      <c r="U582" s="7">
        <f t="shared" si="98"/>
        <v>41.991666666666667</v>
      </c>
      <c r="V582" s="7">
        <f t="shared" si="99"/>
        <v>41.400000000000006</v>
      </c>
    </row>
    <row r="583" spans="1:22" ht="13.5" x14ac:dyDescent="0.25">
      <c r="A583" s="3">
        <f>RSI!A583</f>
        <v>43151</v>
      </c>
      <c r="B583" s="2">
        <f>RSI!B583</f>
        <v>0.96699999999999997</v>
      </c>
      <c r="C583" s="2">
        <f>RSI!I583</f>
        <v>47.752367465229888</v>
      </c>
      <c r="D583" s="2">
        <f>MACD!E583</f>
        <v>2.042341674382897E-2</v>
      </c>
      <c r="E583" s="2">
        <f>MACD!F583</f>
        <v>1.4102379512238196E-2</v>
      </c>
      <c r="F583" s="2">
        <f>'Moving Avg'!D583</f>
        <v>0.96763999999999994</v>
      </c>
      <c r="G583" s="2">
        <f>'Moving Avg'!F583</f>
        <v>0.98585999999999996</v>
      </c>
      <c r="H583" s="2">
        <f>'Moving Avg'!G583</f>
        <v>0.97154200000000013</v>
      </c>
      <c r="I583" s="2">
        <f>'Moving Avg'!H583</f>
        <v>0.88825950000000076</v>
      </c>
      <c r="J583" s="5" t="str">
        <f>OBV!F583</f>
        <v>BULLISH</v>
      </c>
      <c r="K583" s="5" t="str">
        <f>OBV!G583</f>
        <v>STRONG</v>
      </c>
      <c r="L583" s="5" t="str">
        <f>OBV!H583</f>
        <v>CONFIRMED BULLISH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100</v>
      </c>
      <c r="Q583" s="8">
        <f t="shared" si="94"/>
        <v>31.25</v>
      </c>
      <c r="R583" s="8">
        <f t="shared" si="95"/>
        <v>47.5</v>
      </c>
      <c r="S583" s="8">
        <f t="shared" si="96"/>
        <v>61.25</v>
      </c>
      <c r="T583" s="8">
        <f t="shared" si="97"/>
        <v>43.75</v>
      </c>
      <c r="U583" s="7">
        <f t="shared" si="98"/>
        <v>46.666666666666664</v>
      </c>
      <c r="V583" s="7">
        <f t="shared" si="99"/>
        <v>45.9375</v>
      </c>
    </row>
    <row r="584" spans="1:22" ht="13.5" x14ac:dyDescent="0.25">
      <c r="A584" s="3">
        <f>RSI!A584</f>
        <v>43152</v>
      </c>
      <c r="B584" s="2">
        <f>RSI!B584</f>
        <v>0.96699999999999997</v>
      </c>
      <c r="C584" s="2">
        <f>RSI!I584</f>
        <v>47.752367465229888</v>
      </c>
      <c r="D584" s="2">
        <f>MACD!E584</f>
        <v>1.7625501301085533E-2</v>
      </c>
      <c r="E584" s="2">
        <f>MACD!F584</f>
        <v>1.4807003870007664E-2</v>
      </c>
      <c r="F584" s="2">
        <f>'Moving Avg'!D584</f>
        <v>0.96699999999999997</v>
      </c>
      <c r="G584" s="2">
        <f>'Moving Avg'!F584</f>
        <v>0.9831899999999999</v>
      </c>
      <c r="H584" s="2">
        <f>'Moving Avg'!G584</f>
        <v>0.9726720000000002</v>
      </c>
      <c r="I584" s="2">
        <f>'Moving Avg'!H584</f>
        <v>0.8886760000000008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16.5</v>
      </c>
      <c r="Q584" s="8">
        <f t="shared" si="94"/>
        <v>18.725000000000001</v>
      </c>
      <c r="R584" s="8">
        <f t="shared" si="95"/>
        <v>26.625</v>
      </c>
      <c r="S584" s="8">
        <f t="shared" si="96"/>
        <v>23.675000000000001</v>
      </c>
      <c r="T584" s="8">
        <f t="shared" si="97"/>
        <v>22.875</v>
      </c>
      <c r="U584" s="7">
        <f t="shared" si="98"/>
        <v>23.008333333333336</v>
      </c>
      <c r="V584" s="7">
        <f t="shared" si="99"/>
        <v>22.975000000000001</v>
      </c>
    </row>
    <row r="585" spans="1:22" ht="13.5" x14ac:dyDescent="0.25">
      <c r="A585" s="3">
        <f>RSI!A585</f>
        <v>43153</v>
      </c>
      <c r="B585" s="2">
        <f>RSI!B585</f>
        <v>0.97330000000000005</v>
      </c>
      <c r="C585" s="2">
        <f>RSI!I585</f>
        <v>49.752363856681917</v>
      </c>
      <c r="D585" s="2">
        <f>MACD!E585</f>
        <v>1.4837670098923672E-2</v>
      </c>
      <c r="E585" s="2">
        <f>MACD!F585</f>
        <v>1.4813137115790867E-2</v>
      </c>
      <c r="F585" s="2">
        <f>'Moving Avg'!D585</f>
        <v>0.96826000000000012</v>
      </c>
      <c r="G585" s="2">
        <f>'Moving Avg'!F585</f>
        <v>0.98036499999999971</v>
      </c>
      <c r="H585" s="2">
        <f>'Moving Avg'!G585</f>
        <v>0.97311200000000009</v>
      </c>
      <c r="I585" s="2">
        <f>'Moving Avg'!H585</f>
        <v>0.88911050000000069</v>
      </c>
      <c r="J585" s="5" t="str">
        <f>OBV!F585</f>
        <v>BULLISH</v>
      </c>
      <c r="K585" s="5" t="str">
        <f>OBV!G585</f>
        <v>NEUTRAL</v>
      </c>
      <c r="L585" s="5" t="str">
        <f>OBV!H585</f>
        <v>CONFIRMED BULLISH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83.5</v>
      </c>
      <c r="Q585" s="8">
        <f t="shared" si="94"/>
        <v>28.774999999999999</v>
      </c>
      <c r="R585" s="8">
        <f t="shared" si="95"/>
        <v>43.375</v>
      </c>
      <c r="S585" s="8">
        <f t="shared" si="96"/>
        <v>53.825000000000003</v>
      </c>
      <c r="T585" s="8">
        <f t="shared" si="97"/>
        <v>39.625</v>
      </c>
      <c r="U585" s="7">
        <f t="shared" si="98"/>
        <v>41.991666666666667</v>
      </c>
      <c r="V585" s="7">
        <f t="shared" si="99"/>
        <v>41.400000000000006</v>
      </c>
    </row>
    <row r="586" spans="1:22" ht="13.5" x14ac:dyDescent="0.25">
      <c r="A586" s="3">
        <f>RSI!A586</f>
        <v>43154</v>
      </c>
      <c r="B586" s="2">
        <f>RSI!B586</f>
        <v>0.95760000000000001</v>
      </c>
      <c r="C586" s="2">
        <f>RSI!I586</f>
        <v>45.117360371311079</v>
      </c>
      <c r="D586" s="2">
        <f>MACD!E586</f>
        <v>1.6062729184421753E-2</v>
      </c>
      <c r="E586" s="2">
        <f>MACD!F586</f>
        <v>1.5063055529517045E-2</v>
      </c>
      <c r="F586" s="2">
        <f>'Moving Avg'!D586</f>
        <v>0.96638000000000002</v>
      </c>
      <c r="G586" s="2">
        <f>'Moving Avg'!F586</f>
        <v>0.97675500000000004</v>
      </c>
      <c r="H586" s="2">
        <f>'Moving Avg'!G586</f>
        <v>0.97311200000000009</v>
      </c>
      <c r="I586" s="2">
        <f>'Moving Avg'!H586</f>
        <v>0.8894665000000006</v>
      </c>
      <c r="J586" s="5" t="str">
        <f>OBV!F586</f>
        <v>BULLISH</v>
      </c>
      <c r="K586" s="5" t="str">
        <f>OBV!G586</f>
        <v>NEUTRAL</v>
      </c>
      <c r="L586" s="5" t="str">
        <f>OBV!H586</f>
        <v>BULLISH DIVERGENCE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66.5</v>
      </c>
      <c r="Q586" s="8">
        <f t="shared" si="94"/>
        <v>26.225000000000001</v>
      </c>
      <c r="R586" s="8">
        <f t="shared" si="95"/>
        <v>39.125</v>
      </c>
      <c r="S586" s="8">
        <f t="shared" si="96"/>
        <v>46.174999999999997</v>
      </c>
      <c r="T586" s="8">
        <f t="shared" si="97"/>
        <v>35.375</v>
      </c>
      <c r="U586" s="7">
        <f t="shared" si="98"/>
        <v>37.174999999999997</v>
      </c>
      <c r="V586" s="7">
        <f t="shared" si="99"/>
        <v>36.724999999999994</v>
      </c>
    </row>
    <row r="587" spans="1:22" ht="13.5" x14ac:dyDescent="0.25">
      <c r="A587" s="3">
        <f>RSI!A587</f>
        <v>43157</v>
      </c>
      <c r="B587" s="2">
        <f>RSI!B587</f>
        <v>0.97330000000000005</v>
      </c>
      <c r="C587" s="2">
        <f>RSI!I587</f>
        <v>50.121552293956455</v>
      </c>
      <c r="D587" s="2">
        <f>MACD!E587</f>
        <v>1.1680507907425364E-2</v>
      </c>
      <c r="E587" s="2">
        <f>MACD!F587</f>
        <v>1.438654600509871E-2</v>
      </c>
      <c r="F587" s="2">
        <f>'Moving Avg'!D587</f>
        <v>0.96764000000000006</v>
      </c>
      <c r="G587" s="2">
        <f>'Moving Avg'!F587</f>
        <v>0.97455500000000017</v>
      </c>
      <c r="H587" s="2">
        <f>'Moving Avg'!G587</f>
        <v>0.97374000000000005</v>
      </c>
      <c r="I587" s="2">
        <f>'Moving Avg'!H587</f>
        <v>0.8899010000000005</v>
      </c>
      <c r="J587" s="5" t="str">
        <f>OBV!F587</f>
        <v>BULLISH</v>
      </c>
      <c r="K587" s="5" t="str">
        <f>OBV!G587</f>
        <v>NEUTRAL</v>
      </c>
      <c r="L587" s="5" t="str">
        <f>OBV!H587</f>
        <v>CONFIRMED BULLISH</v>
      </c>
      <c r="M587" s="7">
        <f t="shared" si="90"/>
        <v>25</v>
      </c>
      <c r="N587" s="7">
        <f t="shared" si="91"/>
        <v>45</v>
      </c>
      <c r="O587" s="7">
        <f t="shared" si="92"/>
        <v>50</v>
      </c>
      <c r="P587" s="7">
        <f t="shared" si="93"/>
        <v>83.5</v>
      </c>
      <c r="Q587" s="8">
        <f t="shared" si="94"/>
        <v>44.524999999999999</v>
      </c>
      <c r="R587" s="8">
        <f t="shared" si="95"/>
        <v>52.375</v>
      </c>
      <c r="S587" s="8">
        <f t="shared" si="96"/>
        <v>60.575000000000003</v>
      </c>
      <c r="T587" s="8">
        <f t="shared" si="97"/>
        <v>50.875</v>
      </c>
      <c r="U587" s="7">
        <f t="shared" si="98"/>
        <v>52.491666666666674</v>
      </c>
      <c r="V587" s="7">
        <f t="shared" si="99"/>
        <v>52.087500000000006</v>
      </c>
    </row>
    <row r="588" spans="1:22" ht="13.5" x14ac:dyDescent="0.25">
      <c r="A588" s="3">
        <f>RSI!A588</f>
        <v>43158</v>
      </c>
      <c r="B588" s="2">
        <f>RSI!B588</f>
        <v>0.95450000000000002</v>
      </c>
      <c r="C588" s="2">
        <f>RSI!I588</f>
        <v>44.848199152610043</v>
      </c>
      <c r="D588" s="2">
        <f>MACD!E588</f>
        <v>6.4707276145372639E-3</v>
      </c>
      <c r="E588" s="2">
        <f>MACD!F588</f>
        <v>1.2803382326986423E-2</v>
      </c>
      <c r="F588" s="2">
        <f>'Moving Avg'!D588</f>
        <v>0.96514000000000011</v>
      </c>
      <c r="G588" s="2">
        <f>'Moving Avg'!F588</f>
        <v>0.97219999999999995</v>
      </c>
      <c r="H588" s="2">
        <f>'Moving Avg'!G588</f>
        <v>0.97399200000000008</v>
      </c>
      <c r="I588" s="2">
        <f>'Moving Avg'!H588</f>
        <v>0.89025500000000046</v>
      </c>
      <c r="J588" s="5" t="str">
        <f>OBV!F588</f>
        <v>BULLISH</v>
      </c>
      <c r="K588" s="5" t="str">
        <f>OBV!G588</f>
        <v>NEUTRAL</v>
      </c>
      <c r="L588" s="5" t="str">
        <f>OBV!H588</f>
        <v>BULLISH DIVERGENCE</v>
      </c>
      <c r="M588" s="7">
        <f t="shared" si="90"/>
        <v>25</v>
      </c>
      <c r="N588" s="7">
        <f t="shared" si="91"/>
        <v>45</v>
      </c>
      <c r="O588" s="7">
        <f t="shared" si="92"/>
        <v>50</v>
      </c>
      <c r="P588" s="7">
        <f t="shared" si="93"/>
        <v>66.5</v>
      </c>
      <c r="Q588" s="8">
        <f t="shared" si="94"/>
        <v>41.975000000000001</v>
      </c>
      <c r="R588" s="8">
        <f t="shared" si="95"/>
        <v>48.125</v>
      </c>
      <c r="S588" s="8">
        <f t="shared" si="96"/>
        <v>52.924999999999997</v>
      </c>
      <c r="T588" s="8">
        <f t="shared" si="97"/>
        <v>46.625</v>
      </c>
      <c r="U588" s="7">
        <f t="shared" si="98"/>
        <v>47.67499999999999</v>
      </c>
      <c r="V588" s="7">
        <f t="shared" si="99"/>
        <v>47.412499999999994</v>
      </c>
    </row>
    <row r="589" spans="1:22" ht="13.5" x14ac:dyDescent="0.25">
      <c r="A589" s="3">
        <f>RSI!A589</f>
        <v>43159</v>
      </c>
      <c r="B589" s="2">
        <f>RSI!B589</f>
        <v>0.97019999999999995</v>
      </c>
      <c r="C589" s="2">
        <f>RSI!I589</f>
        <v>49.615632604708949</v>
      </c>
      <c r="D589" s="2">
        <f>MACD!E589</f>
        <v>5.3625438794877578E-3</v>
      </c>
      <c r="E589" s="2">
        <f>MACD!F589</f>
        <v>1.1315214637486689E-2</v>
      </c>
      <c r="F589" s="2">
        <f>'Moving Avg'!D589</f>
        <v>0.96577999999999997</v>
      </c>
      <c r="G589" s="2">
        <f>'Moving Avg'!F589</f>
        <v>0.97126000000000001</v>
      </c>
      <c r="H589" s="2">
        <f>'Moving Avg'!G589</f>
        <v>0.97399200000000019</v>
      </c>
      <c r="I589" s="2">
        <f>'Moving Avg'!H589</f>
        <v>0.89067400000000063</v>
      </c>
      <c r="J589" s="5" t="str">
        <f>OBV!F589</f>
        <v>BULLISH</v>
      </c>
      <c r="K589" s="5" t="str">
        <f>OBV!G589</f>
        <v>NEUTRAL</v>
      </c>
      <c r="L589" s="5" t="str">
        <f>OBV!H589</f>
        <v>CONFIRMED BULLISH</v>
      </c>
      <c r="M589" s="7">
        <f t="shared" si="90"/>
        <v>25</v>
      </c>
      <c r="N589" s="7">
        <f t="shared" si="91"/>
        <v>45</v>
      </c>
      <c r="O589" s="7">
        <f t="shared" si="92"/>
        <v>50</v>
      </c>
      <c r="P589" s="7">
        <f t="shared" si="93"/>
        <v>83.5</v>
      </c>
      <c r="Q589" s="8">
        <f t="shared" si="94"/>
        <v>44.524999999999999</v>
      </c>
      <c r="R589" s="8">
        <f t="shared" si="95"/>
        <v>52.375</v>
      </c>
      <c r="S589" s="8">
        <f t="shared" si="96"/>
        <v>60.575000000000003</v>
      </c>
      <c r="T589" s="8">
        <f t="shared" si="97"/>
        <v>50.875</v>
      </c>
      <c r="U589" s="7">
        <f t="shared" si="98"/>
        <v>52.491666666666674</v>
      </c>
      <c r="V589" s="7">
        <f t="shared" si="99"/>
        <v>52.087500000000006</v>
      </c>
    </row>
    <row r="590" spans="1:22" ht="13.5" x14ac:dyDescent="0.25">
      <c r="A590" s="3">
        <f>RSI!A590</f>
        <v>43160</v>
      </c>
      <c r="B590" s="2">
        <f>RSI!B590</f>
        <v>0.99839999999999995</v>
      </c>
      <c r="C590" s="2">
        <f>RSI!I590</f>
        <v>56.833457550910552</v>
      </c>
      <c r="D590" s="2">
        <f>MACD!E590</f>
        <v>1.8520005670757955E-3</v>
      </c>
      <c r="E590" s="2">
        <f>MACD!F590</f>
        <v>9.4225718234045106E-3</v>
      </c>
      <c r="F590" s="2">
        <f>'Moving Avg'!D590</f>
        <v>0.9708</v>
      </c>
      <c r="G590" s="2">
        <f>'Moving Avg'!F590</f>
        <v>0.97314500000000004</v>
      </c>
      <c r="H590" s="2">
        <f>'Moving Avg'!G590</f>
        <v>0.97399200000000008</v>
      </c>
      <c r="I590" s="2">
        <f>'Moving Avg'!H590</f>
        <v>0.89123400000000064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  <c r="M590" s="7">
        <f t="shared" si="90"/>
        <v>25</v>
      </c>
      <c r="N590" s="7">
        <f t="shared" si="91"/>
        <v>45</v>
      </c>
      <c r="O590" s="7">
        <f t="shared" si="92"/>
        <v>50</v>
      </c>
      <c r="P590" s="7">
        <f t="shared" si="93"/>
        <v>100</v>
      </c>
      <c r="Q590" s="8">
        <f t="shared" si="94"/>
        <v>47</v>
      </c>
      <c r="R590" s="8">
        <f t="shared" si="95"/>
        <v>56.5</v>
      </c>
      <c r="S590" s="8">
        <f t="shared" si="96"/>
        <v>68</v>
      </c>
      <c r="T590" s="8">
        <f t="shared" si="97"/>
        <v>55</v>
      </c>
      <c r="U590" s="7">
        <f t="shared" si="98"/>
        <v>57.166666666666664</v>
      </c>
      <c r="V590" s="7">
        <f t="shared" si="99"/>
        <v>56.625</v>
      </c>
    </row>
    <row r="591" spans="1:22" ht="13.5" x14ac:dyDescent="0.25">
      <c r="A591" s="3">
        <f>RSI!A591</f>
        <v>43161</v>
      </c>
      <c r="B591" s="2">
        <f>RSI!B591</f>
        <v>1.0046999999999999</v>
      </c>
      <c r="C591" s="2">
        <f>RSI!I591</f>
        <v>58.271652776941629</v>
      </c>
      <c r="D591" s="2">
        <f>MACD!E591</f>
        <v>-1.7440319491109912E-3</v>
      </c>
      <c r="E591" s="2">
        <f>MACD!F591</f>
        <v>7.1892510689014104E-3</v>
      </c>
      <c r="F591" s="2">
        <f>'Moving Avg'!D591</f>
        <v>0.98021999999999987</v>
      </c>
      <c r="G591" s="2">
        <f>'Moving Avg'!F591</f>
        <v>0.97408499999999998</v>
      </c>
      <c r="H591" s="2">
        <f>'Moving Avg'!G591</f>
        <v>0.97461999999999993</v>
      </c>
      <c r="I591" s="2">
        <f>'Moving Avg'!H591</f>
        <v>0.89189350000000056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  <c r="M591" s="7">
        <f t="shared" si="90"/>
        <v>25</v>
      </c>
      <c r="N591" s="7">
        <f t="shared" si="91"/>
        <v>45</v>
      </c>
      <c r="O591" s="7">
        <f t="shared" si="92"/>
        <v>50</v>
      </c>
      <c r="P591" s="7">
        <f t="shared" si="93"/>
        <v>100</v>
      </c>
      <c r="Q591" s="8">
        <f t="shared" si="94"/>
        <v>47</v>
      </c>
      <c r="R591" s="8">
        <f t="shared" si="95"/>
        <v>56.5</v>
      </c>
      <c r="S591" s="8">
        <f t="shared" si="96"/>
        <v>68</v>
      </c>
      <c r="T591" s="8">
        <f t="shared" si="97"/>
        <v>55</v>
      </c>
      <c r="U591" s="7">
        <f t="shared" si="98"/>
        <v>57.166666666666664</v>
      </c>
      <c r="V591" s="7">
        <f t="shared" si="99"/>
        <v>56.625</v>
      </c>
    </row>
    <row r="592" spans="1:22" ht="13.5" x14ac:dyDescent="0.25">
      <c r="A592" s="3">
        <f>RSI!A592</f>
        <v>43164</v>
      </c>
      <c r="B592" s="2">
        <f>RSI!B592</f>
        <v>0.97640000000000005</v>
      </c>
      <c r="C592" s="2">
        <f>RSI!I592</f>
        <v>50.183295508719787</v>
      </c>
      <c r="D592" s="2">
        <f>MACD!E592</f>
        <v>-2.8748946675010156E-3</v>
      </c>
      <c r="E592" s="2">
        <f>MACD!F592</f>
        <v>5.1764219216209259E-3</v>
      </c>
      <c r="F592" s="2">
        <f>'Moving Avg'!D592</f>
        <v>0.98083999999999993</v>
      </c>
      <c r="G592" s="2">
        <f>'Moving Avg'!F592</f>
        <v>0.97267000000000015</v>
      </c>
      <c r="H592" s="2">
        <f>'Moving Avg'!G592</f>
        <v>0.9743679999999999</v>
      </c>
      <c r="I592" s="2">
        <f>'Moving Avg'!H592</f>
        <v>0.89245250000000087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  <c r="M592" s="7">
        <f t="shared" si="90"/>
        <v>25</v>
      </c>
      <c r="N592" s="7">
        <f t="shared" si="91"/>
        <v>45</v>
      </c>
      <c r="O592" s="7">
        <f t="shared" si="92"/>
        <v>50</v>
      </c>
      <c r="P592" s="7">
        <f t="shared" si="93"/>
        <v>100</v>
      </c>
      <c r="Q592" s="8">
        <f t="shared" si="94"/>
        <v>47</v>
      </c>
      <c r="R592" s="8">
        <f t="shared" si="95"/>
        <v>56.5</v>
      </c>
      <c r="S592" s="8">
        <f t="shared" si="96"/>
        <v>68</v>
      </c>
      <c r="T592" s="8">
        <f t="shared" si="97"/>
        <v>55</v>
      </c>
      <c r="U592" s="7">
        <f t="shared" si="98"/>
        <v>57.166666666666664</v>
      </c>
      <c r="V592" s="7">
        <f t="shared" si="99"/>
        <v>56.625</v>
      </c>
    </row>
    <row r="593" spans="1:22" ht="13.5" x14ac:dyDescent="0.25">
      <c r="A593" s="3">
        <f>RSI!A593</f>
        <v>43165</v>
      </c>
      <c r="B593" s="2">
        <f>RSI!B593</f>
        <v>0.99529999999999996</v>
      </c>
      <c r="C593" s="2">
        <f>RSI!I593</f>
        <v>54.705105359307559</v>
      </c>
      <c r="D593" s="2">
        <f>MACD!E593</f>
        <v>-5.2352583965246113E-3</v>
      </c>
      <c r="E593" s="2">
        <f>MACD!F593</f>
        <v>3.0940858579918181E-3</v>
      </c>
      <c r="F593" s="2">
        <f>'Moving Avg'!D593</f>
        <v>0.9890000000000001</v>
      </c>
      <c r="G593" s="2">
        <f>'Moving Avg'!F593</f>
        <v>0.97235500000000008</v>
      </c>
      <c r="H593" s="2">
        <f>'Moving Avg'!G593</f>
        <v>0.9748079999999999</v>
      </c>
      <c r="I593" s="2">
        <f>'Moving Avg'!H593</f>
        <v>0.89309250000000073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  <c r="M593" s="7">
        <f t="shared" si="90"/>
        <v>25</v>
      </c>
      <c r="N593" s="7">
        <f t="shared" si="91"/>
        <v>45</v>
      </c>
      <c r="O593" s="7">
        <f t="shared" si="92"/>
        <v>50</v>
      </c>
      <c r="P593" s="7">
        <f t="shared" si="93"/>
        <v>100</v>
      </c>
      <c r="Q593" s="8">
        <f t="shared" si="94"/>
        <v>47</v>
      </c>
      <c r="R593" s="8">
        <f t="shared" si="95"/>
        <v>56.5</v>
      </c>
      <c r="S593" s="8">
        <f t="shared" si="96"/>
        <v>68</v>
      </c>
      <c r="T593" s="8">
        <f t="shared" si="97"/>
        <v>55</v>
      </c>
      <c r="U593" s="7">
        <f t="shared" si="98"/>
        <v>57.166666666666664</v>
      </c>
      <c r="V593" s="7">
        <f t="shared" si="99"/>
        <v>56.625</v>
      </c>
    </row>
    <row r="594" spans="1:22" ht="13.5" x14ac:dyDescent="0.25">
      <c r="A594" s="3">
        <f>RSI!A594</f>
        <v>43166</v>
      </c>
      <c r="B594" s="2">
        <f>RSI!B594</f>
        <v>0.98899999999999999</v>
      </c>
      <c r="C594" s="2">
        <f>RSI!I594</f>
        <v>52.978856863917095</v>
      </c>
      <c r="D594" s="2">
        <f>MACD!E594</f>
        <v>-6.8807256099017167E-3</v>
      </c>
      <c r="E594" s="2">
        <f>MACD!F594</f>
        <v>1.0991235644131113E-3</v>
      </c>
      <c r="F594" s="2">
        <f>'Moving Avg'!D594</f>
        <v>0.99275999999999998</v>
      </c>
      <c r="G594" s="2">
        <f>'Moving Avg'!F594</f>
        <v>0.97314000000000012</v>
      </c>
      <c r="H594" s="2">
        <f>'Moving Avg'!G594</f>
        <v>0.97512199999999982</v>
      </c>
      <c r="I594" s="2">
        <f>'Moving Avg'!H594</f>
        <v>0.89368700000000079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  <c r="M594" s="7">
        <f t="shared" si="90"/>
        <v>25</v>
      </c>
      <c r="N594" s="7">
        <f t="shared" si="91"/>
        <v>45</v>
      </c>
      <c r="O594" s="7">
        <f t="shared" si="92"/>
        <v>50</v>
      </c>
      <c r="P594" s="7">
        <f t="shared" si="93"/>
        <v>100</v>
      </c>
      <c r="Q594" s="8">
        <f t="shared" si="94"/>
        <v>47</v>
      </c>
      <c r="R594" s="8">
        <f t="shared" si="95"/>
        <v>56.5</v>
      </c>
      <c r="S594" s="8">
        <f t="shared" si="96"/>
        <v>68</v>
      </c>
      <c r="T594" s="8">
        <f t="shared" si="97"/>
        <v>55</v>
      </c>
      <c r="U594" s="7">
        <f t="shared" si="98"/>
        <v>57.166666666666664</v>
      </c>
      <c r="V594" s="7">
        <f t="shared" si="99"/>
        <v>56.625</v>
      </c>
    </row>
    <row r="595" spans="1:22" ht="13.5" x14ac:dyDescent="0.25">
      <c r="A595" s="3">
        <f>RSI!A595</f>
        <v>43167</v>
      </c>
      <c r="B595" s="2">
        <f>RSI!B595</f>
        <v>0.9607</v>
      </c>
      <c r="C595" s="2">
        <f>RSI!I595</f>
        <v>45.962528078599256</v>
      </c>
      <c r="D595" s="2">
        <f>MACD!E595</f>
        <v>-5.2766816818080597E-3</v>
      </c>
      <c r="E595" s="2">
        <f>MACD!F595</f>
        <v>-1.7603748483112293E-4</v>
      </c>
      <c r="F595" s="2">
        <f>'Moving Avg'!D595</f>
        <v>0.98521999999999998</v>
      </c>
      <c r="G595" s="2">
        <f>'Moving Avg'!F595</f>
        <v>0.97250999999999999</v>
      </c>
      <c r="H595" s="2">
        <f>'Moving Avg'!G595</f>
        <v>0.9748699999999999</v>
      </c>
      <c r="I595" s="2">
        <f>'Moving Avg'!H595</f>
        <v>0.89414000000000082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  <c r="M595" s="7">
        <f t="shared" si="90"/>
        <v>25</v>
      </c>
      <c r="N595" s="7">
        <f t="shared" si="91"/>
        <v>45</v>
      </c>
      <c r="O595" s="7">
        <f t="shared" si="92"/>
        <v>50</v>
      </c>
      <c r="P595" s="7">
        <f t="shared" si="93"/>
        <v>66.5</v>
      </c>
      <c r="Q595" s="8">
        <f t="shared" si="94"/>
        <v>41.975000000000001</v>
      </c>
      <c r="R595" s="8">
        <f t="shared" si="95"/>
        <v>48.125</v>
      </c>
      <c r="S595" s="8">
        <f t="shared" si="96"/>
        <v>52.924999999999997</v>
      </c>
      <c r="T595" s="8">
        <f t="shared" si="97"/>
        <v>46.625</v>
      </c>
      <c r="U595" s="7">
        <f t="shared" si="98"/>
        <v>47.67499999999999</v>
      </c>
      <c r="V595" s="7">
        <f t="shared" si="99"/>
        <v>47.412499999999994</v>
      </c>
    </row>
    <row r="596" spans="1:22" ht="13.5" x14ac:dyDescent="0.25">
      <c r="A596" s="3">
        <f>RSI!A596</f>
        <v>43168</v>
      </c>
      <c r="B596" s="2">
        <f>RSI!B596</f>
        <v>0.96389999999999998</v>
      </c>
      <c r="C596" s="2">
        <f>RSI!I596</f>
        <v>46.820163233762223</v>
      </c>
      <c r="D596" s="2">
        <f>MACD!E596</f>
        <v>-6.4686508927681574E-3</v>
      </c>
      <c r="E596" s="2">
        <f>MACD!F596</f>
        <v>-1.4345601664185299E-3</v>
      </c>
      <c r="F596" s="2">
        <f>'Moving Avg'!D596</f>
        <v>0.97706000000000004</v>
      </c>
      <c r="G596" s="2">
        <f>'Moving Avg'!F596</f>
        <v>0.97125499999999987</v>
      </c>
      <c r="H596" s="2">
        <f>'Moving Avg'!G596</f>
        <v>0.97468199999999994</v>
      </c>
      <c r="I596" s="2">
        <f>'Moving Avg'!H596</f>
        <v>0.89460900000000099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  <c r="M596" s="7">
        <f t="shared" si="90"/>
        <v>25</v>
      </c>
      <c r="N596" s="7">
        <f t="shared" si="91"/>
        <v>45</v>
      </c>
      <c r="O596" s="7">
        <f t="shared" si="92"/>
        <v>50</v>
      </c>
      <c r="P596" s="7">
        <f t="shared" si="93"/>
        <v>16.5</v>
      </c>
      <c r="Q596" s="8">
        <f t="shared" si="94"/>
        <v>34.475000000000001</v>
      </c>
      <c r="R596" s="8">
        <f t="shared" si="95"/>
        <v>35.625</v>
      </c>
      <c r="S596" s="8">
        <f t="shared" si="96"/>
        <v>30.425000000000001</v>
      </c>
      <c r="T596" s="8">
        <f t="shared" si="97"/>
        <v>34.125</v>
      </c>
      <c r="U596" s="7">
        <f t="shared" si="98"/>
        <v>33.508333333333333</v>
      </c>
      <c r="V596" s="7">
        <f t="shared" si="99"/>
        <v>33.662499999999994</v>
      </c>
    </row>
    <row r="597" spans="1:22" ht="13.5" x14ac:dyDescent="0.25">
      <c r="A597" s="3">
        <f>RSI!A597</f>
        <v>43171</v>
      </c>
      <c r="B597" s="2">
        <f>RSI!B597</f>
        <v>0.97019999999999995</v>
      </c>
      <c r="C597" s="2">
        <f>RSI!I597</f>
        <v>48.551399618973903</v>
      </c>
      <c r="D597" s="2">
        <f>MACD!E597</f>
        <v>-5.4518900079901789E-3</v>
      </c>
      <c r="E597" s="2">
        <f>MACD!F597</f>
        <v>-2.23802613473286E-3</v>
      </c>
      <c r="F597" s="2">
        <f>'Moving Avg'!D597</f>
        <v>0.97582000000000002</v>
      </c>
      <c r="G597" s="2">
        <f>'Moving Avg'!F597</f>
        <v>0.97172999999999976</v>
      </c>
      <c r="H597" s="2">
        <f>'Moving Avg'!G597</f>
        <v>0.97487199999999985</v>
      </c>
      <c r="I597" s="2">
        <f>'Moving Avg'!H597</f>
        <v>0.89510950000000089</v>
      </c>
      <c r="J597" s="5" t="str">
        <f>OBV!F597</f>
        <v>BULLISH</v>
      </c>
      <c r="K597" s="5" t="str">
        <f>OBV!G597</f>
        <v>NEUTRAL</v>
      </c>
      <c r="L597" s="5" t="str">
        <f>OBV!H597</f>
        <v>BULLISH DIVERGENCE</v>
      </c>
      <c r="M597" s="7">
        <f t="shared" si="90"/>
        <v>25</v>
      </c>
      <c r="N597" s="7">
        <f t="shared" si="91"/>
        <v>45</v>
      </c>
      <c r="O597" s="7">
        <f t="shared" si="92"/>
        <v>50</v>
      </c>
      <c r="P597" s="7">
        <f t="shared" si="93"/>
        <v>66.5</v>
      </c>
      <c r="Q597" s="8">
        <f t="shared" si="94"/>
        <v>41.975000000000001</v>
      </c>
      <c r="R597" s="8">
        <f t="shared" si="95"/>
        <v>48.125</v>
      </c>
      <c r="S597" s="8">
        <f t="shared" si="96"/>
        <v>52.924999999999997</v>
      </c>
      <c r="T597" s="8">
        <f t="shared" si="97"/>
        <v>46.625</v>
      </c>
      <c r="U597" s="7">
        <f t="shared" si="98"/>
        <v>47.67499999999999</v>
      </c>
      <c r="V597" s="7">
        <f t="shared" si="99"/>
        <v>47.412499999999994</v>
      </c>
    </row>
    <row r="598" spans="1:22" ht="13.5" x14ac:dyDescent="0.25">
      <c r="A598" s="3">
        <f>RSI!A598</f>
        <v>43172</v>
      </c>
      <c r="B598" s="2">
        <f>RSI!B598</f>
        <v>0.97019999999999995</v>
      </c>
      <c r="C598" s="2">
        <f>RSI!I598</f>
        <v>48.55139961897391</v>
      </c>
      <c r="D598" s="2">
        <f>MACD!E598</f>
        <v>-7.4501327335004808E-3</v>
      </c>
      <c r="E598" s="2">
        <f>MACD!F598</f>
        <v>-3.280447454486384E-3</v>
      </c>
      <c r="F598" s="2">
        <f>'Moving Avg'!D598</f>
        <v>0.9708</v>
      </c>
      <c r="G598" s="2">
        <f>'Moving Avg'!F598</f>
        <v>0.9731449999999997</v>
      </c>
      <c r="H598" s="2">
        <f>'Moving Avg'!G598</f>
        <v>0.97468399999999988</v>
      </c>
      <c r="I598" s="2">
        <f>'Moving Avg'!H598</f>
        <v>0.89554200000000095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  <c r="M598" s="7">
        <f t="shared" si="90"/>
        <v>25</v>
      </c>
      <c r="N598" s="7">
        <f t="shared" si="91"/>
        <v>45</v>
      </c>
      <c r="O598" s="7">
        <f t="shared" si="92"/>
        <v>50</v>
      </c>
      <c r="P598" s="7">
        <f t="shared" si="93"/>
        <v>16.5</v>
      </c>
      <c r="Q598" s="8">
        <f t="shared" si="94"/>
        <v>34.475000000000001</v>
      </c>
      <c r="R598" s="8">
        <f t="shared" si="95"/>
        <v>35.625</v>
      </c>
      <c r="S598" s="8">
        <f t="shared" si="96"/>
        <v>30.425000000000001</v>
      </c>
      <c r="T598" s="8">
        <f t="shared" si="97"/>
        <v>34.125</v>
      </c>
      <c r="U598" s="7">
        <f t="shared" si="98"/>
        <v>33.508333333333333</v>
      </c>
      <c r="V598" s="7">
        <f t="shared" si="99"/>
        <v>33.662499999999994</v>
      </c>
    </row>
    <row r="599" spans="1:22" ht="13.5" x14ac:dyDescent="0.25">
      <c r="A599" s="3">
        <f>RSI!A599</f>
        <v>43173</v>
      </c>
      <c r="B599" s="2">
        <f>RSI!B599</f>
        <v>0.95450000000000002</v>
      </c>
      <c r="C599" s="2">
        <f>RSI!I599</f>
        <v>44.37610591834224</v>
      </c>
      <c r="D599" s="2">
        <f>MACD!E599</f>
        <v>-5.5313755214815297E-3</v>
      </c>
      <c r="E599" s="2">
        <f>MACD!F599</f>
        <v>-3.7306330678854131E-3</v>
      </c>
      <c r="F599" s="2">
        <f>'Moving Avg'!D599</f>
        <v>0.96390000000000009</v>
      </c>
      <c r="G599" s="2">
        <f>'Moving Avg'!F599</f>
        <v>0.97235999999999978</v>
      </c>
      <c r="H599" s="2">
        <f>'Moving Avg'!G599</f>
        <v>0.97474799999999984</v>
      </c>
      <c r="I599" s="2">
        <f>'Moving Avg'!H599</f>
        <v>0.89588250000000091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45</v>
      </c>
      <c r="O599" s="7">
        <f t="shared" si="92"/>
        <v>50</v>
      </c>
      <c r="P599" s="7">
        <f t="shared" si="93"/>
        <v>16.5</v>
      </c>
      <c r="Q599" s="8">
        <f t="shared" si="94"/>
        <v>34.475000000000001</v>
      </c>
      <c r="R599" s="8">
        <f t="shared" si="95"/>
        <v>35.625</v>
      </c>
      <c r="S599" s="8">
        <f t="shared" si="96"/>
        <v>30.425000000000001</v>
      </c>
      <c r="T599" s="8">
        <f t="shared" si="97"/>
        <v>34.125</v>
      </c>
      <c r="U599" s="7">
        <f t="shared" si="98"/>
        <v>33.508333333333333</v>
      </c>
      <c r="V599" s="7">
        <f t="shared" si="99"/>
        <v>33.662499999999994</v>
      </c>
    </row>
    <row r="600" spans="1:22" ht="13.5" x14ac:dyDescent="0.25">
      <c r="A600" s="3">
        <f>RSI!A600</f>
        <v>43174</v>
      </c>
      <c r="B600" s="2">
        <f>RSI!B600</f>
        <v>0.94189999999999996</v>
      </c>
      <c r="C600" s="2">
        <f>RSI!I600</f>
        <v>41.305995827491721</v>
      </c>
      <c r="D600" s="2">
        <f>MACD!E600</f>
        <v>1.4856721576955723E-3</v>
      </c>
      <c r="E600" s="2">
        <f>MACD!F600</f>
        <v>-2.6873720227692161E-3</v>
      </c>
      <c r="F600" s="2">
        <f>'Moving Avg'!D600</f>
        <v>0.96013999999999999</v>
      </c>
      <c r="G600" s="2">
        <f>'Moving Avg'!F600</f>
        <v>0.971105</v>
      </c>
      <c r="H600" s="2">
        <f>'Moving Avg'!G600</f>
        <v>0.97411999999999987</v>
      </c>
      <c r="I600" s="2">
        <f>'Moving Avg'!H600</f>
        <v>0.89616000000000096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0"/>
        <v>25</v>
      </c>
      <c r="N600" s="7">
        <f t="shared" si="91"/>
        <v>0</v>
      </c>
      <c r="O600" s="7">
        <f t="shared" si="92"/>
        <v>50</v>
      </c>
      <c r="P600" s="7">
        <f t="shared" si="93"/>
        <v>16.5</v>
      </c>
      <c r="Q600" s="8">
        <f t="shared" si="94"/>
        <v>18.725000000000001</v>
      </c>
      <c r="R600" s="8">
        <f t="shared" si="95"/>
        <v>26.625</v>
      </c>
      <c r="S600" s="8">
        <f t="shared" si="96"/>
        <v>23.675000000000001</v>
      </c>
      <c r="T600" s="8">
        <f t="shared" si="97"/>
        <v>22.875</v>
      </c>
      <c r="U600" s="7">
        <f t="shared" si="98"/>
        <v>23.008333333333336</v>
      </c>
      <c r="V600" s="7">
        <f t="shared" si="99"/>
        <v>22.975000000000001</v>
      </c>
    </row>
    <row r="601" spans="1:22" ht="13.5" x14ac:dyDescent="0.25">
      <c r="A601" s="3">
        <f>RSI!A601</f>
        <v>43175</v>
      </c>
      <c r="B601" s="2">
        <f>RSI!B601</f>
        <v>0.95450000000000002</v>
      </c>
      <c r="C601" s="2">
        <f>RSI!I601</f>
        <v>45.375808894440688</v>
      </c>
      <c r="D601" s="2">
        <f>MACD!E601</f>
        <v>7.6462004287580765E-3</v>
      </c>
      <c r="E601" s="2">
        <f>MACD!F601</f>
        <v>-6.206575324637577E-4</v>
      </c>
      <c r="F601" s="2">
        <f>'Moving Avg'!D601</f>
        <v>0.95825999999999989</v>
      </c>
      <c r="G601" s="2">
        <f>'Moving Avg'!F601</f>
        <v>0.97048000000000001</v>
      </c>
      <c r="H601" s="2">
        <f>'Moving Avg'!G601</f>
        <v>0.97431000000000001</v>
      </c>
      <c r="I601" s="2">
        <f>'Moving Avg'!H601</f>
        <v>0.89650050000000092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0"/>
        <v>25</v>
      </c>
      <c r="N601" s="7">
        <f t="shared" si="91"/>
        <v>0</v>
      </c>
      <c r="O601" s="7">
        <f t="shared" si="92"/>
        <v>50</v>
      </c>
      <c r="P601" s="7">
        <f t="shared" si="93"/>
        <v>16.5</v>
      </c>
      <c r="Q601" s="8">
        <f t="shared" si="94"/>
        <v>18.725000000000001</v>
      </c>
      <c r="R601" s="8">
        <f t="shared" si="95"/>
        <v>26.625</v>
      </c>
      <c r="S601" s="8">
        <f t="shared" si="96"/>
        <v>23.675000000000001</v>
      </c>
      <c r="T601" s="8">
        <f t="shared" si="97"/>
        <v>22.875</v>
      </c>
      <c r="U601" s="7">
        <f t="shared" si="98"/>
        <v>23.008333333333336</v>
      </c>
      <c r="V601" s="7">
        <f t="shared" si="99"/>
        <v>22.975000000000001</v>
      </c>
    </row>
    <row r="602" spans="1:22" ht="13.5" x14ac:dyDescent="0.25">
      <c r="A602" s="3">
        <f>RSI!A602</f>
        <v>43178</v>
      </c>
      <c r="B602" s="2">
        <f>RSI!B602</f>
        <v>0.95450000000000002</v>
      </c>
      <c r="C602" s="2">
        <f>RSI!I602</f>
        <v>45.375808894440681</v>
      </c>
      <c r="D602" s="2">
        <f>MACD!E602</f>
        <v>8.6039225735646818E-3</v>
      </c>
      <c r="E602" s="2">
        <f>MACD!F602</f>
        <v>1.2242584887419304E-3</v>
      </c>
      <c r="F602" s="2">
        <f>'Moving Avg'!D602</f>
        <v>0.95511999999999997</v>
      </c>
      <c r="G602" s="2">
        <f>'Moving Avg'!F602</f>
        <v>0.96985500000000013</v>
      </c>
      <c r="H602" s="2">
        <f>'Moving Avg'!G602</f>
        <v>0.97456199999999982</v>
      </c>
      <c r="I602" s="2">
        <f>'Moving Avg'!H602</f>
        <v>0.896854500000001</v>
      </c>
      <c r="J602" s="5" t="str">
        <f>OBV!F602</f>
        <v>BEARISH</v>
      </c>
      <c r="K602" s="5" t="str">
        <f>OBV!G602</f>
        <v>NEUTRAL</v>
      </c>
      <c r="L602" s="5" t="str">
        <f>OBV!H602</f>
        <v>CONFIRMED BEARISH</v>
      </c>
      <c r="M602" s="7">
        <f t="shared" si="90"/>
        <v>25</v>
      </c>
      <c r="N602" s="7">
        <f t="shared" si="91"/>
        <v>0</v>
      </c>
      <c r="O602" s="7">
        <f t="shared" si="92"/>
        <v>50</v>
      </c>
      <c r="P602" s="7">
        <f t="shared" si="93"/>
        <v>16.5</v>
      </c>
      <c r="Q602" s="8">
        <f t="shared" si="94"/>
        <v>18.725000000000001</v>
      </c>
      <c r="R602" s="8">
        <f t="shared" si="95"/>
        <v>26.625</v>
      </c>
      <c r="S602" s="8">
        <f t="shared" si="96"/>
        <v>23.675000000000001</v>
      </c>
      <c r="T602" s="8">
        <f t="shared" si="97"/>
        <v>22.875</v>
      </c>
      <c r="U602" s="7">
        <f t="shared" si="98"/>
        <v>23.008333333333336</v>
      </c>
      <c r="V602" s="7">
        <f t="shared" si="99"/>
        <v>22.975000000000001</v>
      </c>
    </row>
    <row r="603" spans="1:22" ht="13.5" x14ac:dyDescent="0.25">
      <c r="A603" s="3">
        <f>RSI!A603</f>
        <v>43180</v>
      </c>
      <c r="B603" s="2">
        <f>RSI!B603</f>
        <v>0.94189999999999996</v>
      </c>
      <c r="C603" s="2">
        <f>RSI!I603</f>
        <v>41.998405810480719</v>
      </c>
      <c r="D603" s="2">
        <f>MACD!E603</f>
        <v>1.3346822572218642E-2</v>
      </c>
      <c r="E603" s="2">
        <f>MACD!F603</f>
        <v>3.648771305437273E-3</v>
      </c>
      <c r="F603" s="2">
        <f>'Moving Avg'!D603</f>
        <v>0.94945999999999986</v>
      </c>
      <c r="G603" s="2">
        <f>'Moving Avg'!F603</f>
        <v>0.96860000000000002</v>
      </c>
      <c r="H603" s="2">
        <f>'Moving Avg'!G603</f>
        <v>0.97474999999999978</v>
      </c>
      <c r="I603" s="2">
        <f>'Moving Avg'!H603</f>
        <v>0.89714550000000093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  <c r="M603" s="7">
        <f t="shared" si="90"/>
        <v>25</v>
      </c>
      <c r="N603" s="7">
        <f t="shared" si="91"/>
        <v>0</v>
      </c>
      <c r="O603" s="7">
        <f t="shared" si="92"/>
        <v>50</v>
      </c>
      <c r="P603" s="7">
        <f t="shared" si="93"/>
        <v>16.5</v>
      </c>
      <c r="Q603" s="8">
        <f t="shared" si="94"/>
        <v>18.725000000000001</v>
      </c>
      <c r="R603" s="8">
        <f t="shared" si="95"/>
        <v>26.625</v>
      </c>
      <c r="S603" s="8">
        <f t="shared" si="96"/>
        <v>23.675000000000001</v>
      </c>
      <c r="T603" s="8">
        <f t="shared" si="97"/>
        <v>22.875</v>
      </c>
      <c r="U603" s="7">
        <f t="shared" si="98"/>
        <v>23.008333333333336</v>
      </c>
      <c r="V603" s="7">
        <f t="shared" si="99"/>
        <v>22.975000000000001</v>
      </c>
    </row>
    <row r="604" spans="1:22" ht="13.5" x14ac:dyDescent="0.25">
      <c r="A604" s="3">
        <f>RSI!A604</f>
        <v>43181</v>
      </c>
      <c r="B604" s="2">
        <f>RSI!B604</f>
        <v>0.97019999999999995</v>
      </c>
      <c r="C604" s="2">
        <f>RSI!I604</f>
        <v>50.847601590159492</v>
      </c>
      <c r="D604" s="2">
        <f>MACD!E604</f>
        <v>1.4453689265497949E-2</v>
      </c>
      <c r="E604" s="2">
        <f>MACD!F604</f>
        <v>5.8097548974494085E-3</v>
      </c>
      <c r="F604" s="2">
        <f>'Moving Avg'!D604</f>
        <v>0.9526</v>
      </c>
      <c r="G604" s="2">
        <f>'Moving Avg'!F604</f>
        <v>0.96875999999999995</v>
      </c>
      <c r="H604" s="2">
        <f>'Moving Avg'!G604</f>
        <v>0.97569199999999978</v>
      </c>
      <c r="I604" s="2">
        <f>'Moving Avg'!H604</f>
        <v>0.89763250000000083</v>
      </c>
      <c r="J604" s="5" t="str">
        <f>OBV!F604</f>
        <v>BULLISH</v>
      </c>
      <c r="K604" s="5" t="str">
        <f>OBV!G604</f>
        <v>NEUTRAL</v>
      </c>
      <c r="L604" s="5" t="str">
        <f>OBV!H604</f>
        <v>CONFIRMED BULLISH</v>
      </c>
      <c r="M604" s="7">
        <f t="shared" si="90"/>
        <v>25</v>
      </c>
      <c r="N604" s="7">
        <f t="shared" si="91"/>
        <v>0</v>
      </c>
      <c r="O604" s="7">
        <f t="shared" si="92"/>
        <v>50</v>
      </c>
      <c r="P604" s="7">
        <f t="shared" si="93"/>
        <v>83.5</v>
      </c>
      <c r="Q604" s="8">
        <f t="shared" si="94"/>
        <v>28.774999999999999</v>
      </c>
      <c r="R604" s="8">
        <f t="shared" si="95"/>
        <v>43.375</v>
      </c>
      <c r="S604" s="8">
        <f t="shared" si="96"/>
        <v>53.825000000000003</v>
      </c>
      <c r="T604" s="8">
        <f t="shared" si="97"/>
        <v>39.625</v>
      </c>
      <c r="U604" s="7">
        <f t="shared" si="98"/>
        <v>41.991666666666667</v>
      </c>
      <c r="V604" s="7">
        <f t="shared" si="99"/>
        <v>41.400000000000006</v>
      </c>
    </row>
    <row r="605" spans="1:22" ht="13.5" x14ac:dyDescent="0.25">
      <c r="A605" s="3">
        <f>RSI!A605</f>
        <v>43182</v>
      </c>
      <c r="B605" s="2">
        <f>RSI!B605</f>
        <v>0.97019999999999995</v>
      </c>
      <c r="C605" s="2">
        <f>RSI!I605</f>
        <v>50.847601590159506</v>
      </c>
      <c r="D605" s="2">
        <f>MACD!E605</f>
        <v>1.1016576968032932E-2</v>
      </c>
      <c r="E605" s="2">
        <f>MACD!F605</f>
        <v>6.8511193115661133E-3</v>
      </c>
      <c r="F605" s="2">
        <f>'Moving Avg'!D605</f>
        <v>0.95826000000000011</v>
      </c>
      <c r="G605" s="2">
        <f>'Moving Avg'!F605</f>
        <v>0.96860499999999983</v>
      </c>
      <c r="H605" s="2">
        <f>'Moving Avg'!G605</f>
        <v>0.97688599999999981</v>
      </c>
      <c r="I605" s="2">
        <f>'Moving Avg'!H605</f>
        <v>0.89811950000000096</v>
      </c>
      <c r="J605" s="5" t="str">
        <f>OBV!F605</f>
        <v>BULLISH</v>
      </c>
      <c r="K605" s="5" t="str">
        <f>OBV!G605</f>
        <v>NEUTRAL</v>
      </c>
      <c r="L605" s="5" t="str">
        <f>OBV!H605</f>
        <v>CONFIRMED BULLISH</v>
      </c>
      <c r="M605" s="7">
        <f t="shared" si="90"/>
        <v>25</v>
      </c>
      <c r="N605" s="7">
        <f t="shared" si="91"/>
        <v>0</v>
      </c>
      <c r="O605" s="7">
        <f t="shared" si="92"/>
        <v>50</v>
      </c>
      <c r="P605" s="7">
        <f t="shared" si="93"/>
        <v>83.5</v>
      </c>
      <c r="Q605" s="8">
        <f t="shared" si="94"/>
        <v>28.774999999999999</v>
      </c>
      <c r="R605" s="8">
        <f t="shared" si="95"/>
        <v>43.375</v>
      </c>
      <c r="S605" s="8">
        <f t="shared" si="96"/>
        <v>53.825000000000003</v>
      </c>
      <c r="T605" s="8">
        <f t="shared" si="97"/>
        <v>39.625</v>
      </c>
      <c r="U605" s="7">
        <f t="shared" si="98"/>
        <v>41.991666666666667</v>
      </c>
      <c r="V605" s="7">
        <f t="shared" si="99"/>
        <v>41.400000000000006</v>
      </c>
    </row>
    <row r="606" spans="1:22" ht="13.5" x14ac:dyDescent="0.25">
      <c r="A606" s="3">
        <f>RSI!A606</f>
        <v>43185</v>
      </c>
      <c r="B606" s="2">
        <f>RSI!B606</f>
        <v>0.96699999999999997</v>
      </c>
      <c r="C606" s="2">
        <f>RSI!I606</f>
        <v>49.850214339087614</v>
      </c>
      <c r="D606" s="2">
        <f>MACD!E606</f>
        <v>8.8192203022922078E-3</v>
      </c>
      <c r="E606" s="2">
        <f>MACD!F606</f>
        <v>7.2447395097113331E-3</v>
      </c>
      <c r="F606" s="2">
        <f>'Moving Avg'!D606</f>
        <v>0.96075999999999995</v>
      </c>
      <c r="G606" s="2">
        <f>'Moving Avg'!F606</f>
        <v>0.9690749999999998</v>
      </c>
      <c r="H606" s="2">
        <f>'Moving Avg'!G606</f>
        <v>0.97751399999999977</v>
      </c>
      <c r="I606" s="2">
        <f>'Moving Avg'!H606</f>
        <v>0.89859050000000096</v>
      </c>
      <c r="J606" s="5" t="str">
        <f>OBV!F606</f>
        <v>BULLISH</v>
      </c>
      <c r="K606" s="5" t="str">
        <f>OBV!G606</f>
        <v>NEUTRAL</v>
      </c>
      <c r="L606" s="5" t="str">
        <f>OBV!H606</f>
        <v>CONFIRMED BULLISH</v>
      </c>
      <c r="M606" s="7">
        <f t="shared" si="90"/>
        <v>25</v>
      </c>
      <c r="N606" s="7">
        <f t="shared" si="91"/>
        <v>0</v>
      </c>
      <c r="O606" s="7">
        <f t="shared" si="92"/>
        <v>50</v>
      </c>
      <c r="P606" s="7">
        <f t="shared" si="93"/>
        <v>83.5</v>
      </c>
      <c r="Q606" s="8">
        <f t="shared" si="94"/>
        <v>28.774999999999999</v>
      </c>
      <c r="R606" s="8">
        <f t="shared" si="95"/>
        <v>43.375</v>
      </c>
      <c r="S606" s="8">
        <f t="shared" si="96"/>
        <v>53.825000000000003</v>
      </c>
      <c r="T606" s="8">
        <f t="shared" si="97"/>
        <v>39.625</v>
      </c>
      <c r="U606" s="7">
        <f t="shared" si="98"/>
        <v>41.991666666666667</v>
      </c>
      <c r="V606" s="7">
        <f t="shared" si="99"/>
        <v>41.400000000000006</v>
      </c>
    </row>
    <row r="607" spans="1:22" ht="13.5" x14ac:dyDescent="0.25">
      <c r="A607" s="3">
        <f>RSI!A607</f>
        <v>43186</v>
      </c>
      <c r="B607" s="2">
        <f>RSI!B607</f>
        <v>0.94189999999999996</v>
      </c>
      <c r="C607" s="2">
        <f>RSI!I607</f>
        <v>42.764478650215338</v>
      </c>
      <c r="D607" s="2">
        <f>MACD!E607</f>
        <v>9.7903030251186296E-3</v>
      </c>
      <c r="E607" s="2">
        <f>MACD!F607</f>
        <v>7.7538522127927924E-3</v>
      </c>
      <c r="F607" s="2">
        <f>'Moving Avg'!D607</f>
        <v>0.95823999999999998</v>
      </c>
      <c r="G607" s="2">
        <f>'Moving Avg'!F607</f>
        <v>0.96750499999999984</v>
      </c>
      <c r="H607" s="2">
        <f>'Moving Avg'!G607</f>
        <v>0.9773879999999997</v>
      </c>
      <c r="I607" s="2">
        <f>'Moving Avg'!H607</f>
        <v>0.89894950000000096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  <c r="M607" s="7">
        <f t="shared" si="90"/>
        <v>25</v>
      </c>
      <c r="N607" s="7">
        <f t="shared" si="91"/>
        <v>0</v>
      </c>
      <c r="O607" s="7">
        <f t="shared" si="92"/>
        <v>50</v>
      </c>
      <c r="P607" s="7">
        <f t="shared" si="93"/>
        <v>16.5</v>
      </c>
      <c r="Q607" s="8">
        <f t="shared" si="94"/>
        <v>18.725000000000001</v>
      </c>
      <c r="R607" s="8">
        <f t="shared" si="95"/>
        <v>26.625</v>
      </c>
      <c r="S607" s="8">
        <f t="shared" si="96"/>
        <v>23.675000000000001</v>
      </c>
      <c r="T607" s="8">
        <f t="shared" si="97"/>
        <v>22.875</v>
      </c>
      <c r="U607" s="7">
        <f t="shared" si="98"/>
        <v>23.008333333333336</v>
      </c>
      <c r="V607" s="7">
        <f t="shared" si="99"/>
        <v>22.975000000000001</v>
      </c>
    </row>
    <row r="608" spans="1:22" ht="13.5" x14ac:dyDescent="0.25">
      <c r="A608" s="3">
        <f>RSI!A608</f>
        <v>43187</v>
      </c>
      <c r="B608" s="2">
        <f>RSI!B608</f>
        <v>0.96699999999999997</v>
      </c>
      <c r="C608" s="2">
        <f>RSI!I608</f>
        <v>50.362681955318251</v>
      </c>
      <c r="D608" s="2">
        <f>MACD!E608</f>
        <v>8.9028002806081918E-3</v>
      </c>
      <c r="E608" s="2">
        <f>MACD!F608</f>
        <v>7.9836418263558723E-3</v>
      </c>
      <c r="F608" s="2">
        <f>'Moving Avg'!D608</f>
        <v>0.96326000000000001</v>
      </c>
      <c r="G608" s="2">
        <f>'Moving Avg'!F608</f>
        <v>0.96812999999999982</v>
      </c>
      <c r="H608" s="2">
        <f>'Moving Avg'!G608</f>
        <v>0.97776399999999963</v>
      </c>
      <c r="I608" s="2">
        <f>'Moving Avg'!H608</f>
        <v>0.89943400000000107</v>
      </c>
      <c r="J608" s="5" t="str">
        <f>OBV!F608</f>
        <v>BULLISH</v>
      </c>
      <c r="K608" s="5" t="str">
        <f>OBV!G608</f>
        <v>NEUTRAL</v>
      </c>
      <c r="L608" s="5" t="str">
        <f>OBV!H608</f>
        <v>CONFIRMED BULLISH</v>
      </c>
      <c r="M608" s="7">
        <f t="shared" si="90"/>
        <v>25</v>
      </c>
      <c r="N608" s="7">
        <f t="shared" si="91"/>
        <v>0</v>
      </c>
      <c r="O608" s="7">
        <f t="shared" si="92"/>
        <v>50</v>
      </c>
      <c r="P608" s="7">
        <f t="shared" si="93"/>
        <v>83.5</v>
      </c>
      <c r="Q608" s="8">
        <f t="shared" si="94"/>
        <v>28.774999999999999</v>
      </c>
      <c r="R608" s="8">
        <f t="shared" si="95"/>
        <v>43.375</v>
      </c>
      <c r="S608" s="8">
        <f t="shared" si="96"/>
        <v>53.825000000000003</v>
      </c>
      <c r="T608" s="8">
        <f t="shared" si="97"/>
        <v>39.625</v>
      </c>
      <c r="U608" s="7">
        <f t="shared" si="98"/>
        <v>41.991666666666667</v>
      </c>
      <c r="V608" s="7">
        <f t="shared" si="99"/>
        <v>41.400000000000006</v>
      </c>
    </row>
    <row r="609" spans="1:22" ht="13.5" x14ac:dyDescent="0.25">
      <c r="A609" s="3">
        <f>RSI!A609</f>
        <v>43188</v>
      </c>
      <c r="B609" s="2">
        <f>RSI!B609</f>
        <v>1.0046999999999999</v>
      </c>
      <c r="C609" s="2">
        <f>RSI!I609</f>
        <v>59.137240407080036</v>
      </c>
      <c r="D609" s="2">
        <f>MACD!E609</f>
        <v>2.9344969875517712E-3</v>
      </c>
      <c r="E609" s="2">
        <f>MACD!F609</f>
        <v>6.9738128585950529E-3</v>
      </c>
      <c r="F609" s="2">
        <f>'Moving Avg'!D609</f>
        <v>0.97015999999999991</v>
      </c>
      <c r="G609" s="2">
        <f>'Moving Avg'!F609</f>
        <v>0.96985499999999991</v>
      </c>
      <c r="H609" s="2">
        <f>'Moving Avg'!G609</f>
        <v>0.97939599999999971</v>
      </c>
      <c r="I609" s="2">
        <f>'Moving Avg'!H609</f>
        <v>0.90016150000000106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  <c r="M609" s="7">
        <f t="shared" si="90"/>
        <v>25</v>
      </c>
      <c r="N609" s="7">
        <f t="shared" si="91"/>
        <v>45</v>
      </c>
      <c r="O609" s="7">
        <f t="shared" si="92"/>
        <v>50</v>
      </c>
      <c r="P609" s="7">
        <f t="shared" si="93"/>
        <v>100</v>
      </c>
      <c r="Q609" s="8">
        <f t="shared" si="94"/>
        <v>47</v>
      </c>
      <c r="R609" s="8">
        <f t="shared" si="95"/>
        <v>56.5</v>
      </c>
      <c r="S609" s="8">
        <f t="shared" si="96"/>
        <v>68</v>
      </c>
      <c r="T609" s="8">
        <f t="shared" si="97"/>
        <v>55</v>
      </c>
      <c r="U609" s="7">
        <f t="shared" si="98"/>
        <v>57.166666666666664</v>
      </c>
      <c r="V609" s="7">
        <f t="shared" si="99"/>
        <v>56.625</v>
      </c>
    </row>
    <row r="610" spans="1:22" ht="13.5" x14ac:dyDescent="0.25">
      <c r="A610" s="3">
        <f>RSI!A610</f>
        <v>43189</v>
      </c>
      <c r="B610" s="2">
        <f>RSI!B610</f>
        <v>1.0329999999999999</v>
      </c>
      <c r="C610" s="2">
        <f>RSI!I610</f>
        <v>64.246575404306469</v>
      </c>
      <c r="D610" s="2">
        <f>MACD!E610</f>
        <v>-6.3818032789461077E-3</v>
      </c>
      <c r="E610" s="2">
        <f>MACD!F610</f>
        <v>4.302689631086821E-3</v>
      </c>
      <c r="F610" s="2">
        <f>'Moving Avg'!D610</f>
        <v>0.98272000000000015</v>
      </c>
      <c r="G610" s="2">
        <f>'Moving Avg'!F610</f>
        <v>0.97158499999999992</v>
      </c>
      <c r="H610" s="2">
        <f>'Moving Avg'!G610</f>
        <v>0.98052799999999962</v>
      </c>
      <c r="I610" s="2">
        <f>'Moving Avg'!H610</f>
        <v>0.90099000000000085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  <c r="M610" s="7">
        <f t="shared" si="90"/>
        <v>25</v>
      </c>
      <c r="N610" s="7">
        <f t="shared" si="91"/>
        <v>45</v>
      </c>
      <c r="O610" s="7">
        <f t="shared" si="92"/>
        <v>50</v>
      </c>
      <c r="P610" s="7">
        <f t="shared" si="93"/>
        <v>100</v>
      </c>
      <c r="Q610" s="8">
        <f t="shared" si="94"/>
        <v>47</v>
      </c>
      <c r="R610" s="8">
        <f t="shared" si="95"/>
        <v>56.5</v>
      </c>
      <c r="S610" s="8">
        <f t="shared" si="96"/>
        <v>68</v>
      </c>
      <c r="T610" s="8">
        <f t="shared" si="97"/>
        <v>55</v>
      </c>
      <c r="U610" s="7">
        <f t="shared" si="98"/>
        <v>57.166666666666664</v>
      </c>
      <c r="V610" s="7">
        <f t="shared" si="99"/>
        <v>56.625</v>
      </c>
    </row>
    <row r="611" spans="1:22" ht="13.5" x14ac:dyDescent="0.25">
      <c r="A611" s="3">
        <f>RSI!A611</f>
        <v>43192</v>
      </c>
      <c r="B611" s="2">
        <f>RSI!B611</f>
        <v>1.0046999999999999</v>
      </c>
      <c r="C611" s="2">
        <f>RSI!I611</f>
        <v>56.622140632396864</v>
      </c>
      <c r="D611" s="2">
        <f>MACD!E611</f>
        <v>-1.0611590629860945E-2</v>
      </c>
      <c r="E611" s="2">
        <f>MACD!F611</f>
        <v>1.3198335788972681E-3</v>
      </c>
      <c r="F611" s="2">
        <f>'Moving Avg'!D611</f>
        <v>0.99025999999999992</v>
      </c>
      <c r="G611" s="2">
        <f>'Moving Avg'!F611</f>
        <v>0.97158500000000014</v>
      </c>
      <c r="H611" s="2">
        <f>'Moving Avg'!G611</f>
        <v>0.98040199999999988</v>
      </c>
      <c r="I611" s="2">
        <f>'Moving Avg'!H611</f>
        <v>0.90170400000000095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  <c r="M611" s="7">
        <f t="shared" si="90"/>
        <v>25</v>
      </c>
      <c r="N611" s="7">
        <f t="shared" si="91"/>
        <v>45</v>
      </c>
      <c r="O611" s="7">
        <f t="shared" si="92"/>
        <v>50</v>
      </c>
      <c r="P611" s="7">
        <f t="shared" si="93"/>
        <v>100</v>
      </c>
      <c r="Q611" s="8">
        <f t="shared" si="94"/>
        <v>47</v>
      </c>
      <c r="R611" s="8">
        <f t="shared" si="95"/>
        <v>56.5</v>
      </c>
      <c r="S611" s="8">
        <f t="shared" si="96"/>
        <v>68</v>
      </c>
      <c r="T611" s="8">
        <f t="shared" si="97"/>
        <v>55</v>
      </c>
      <c r="U611" s="7">
        <f t="shared" si="98"/>
        <v>57.166666666666664</v>
      </c>
      <c r="V611" s="7">
        <f t="shared" si="99"/>
        <v>56.625</v>
      </c>
    </row>
    <row r="612" spans="1:22" ht="13.5" x14ac:dyDescent="0.25">
      <c r="A612" s="3">
        <f>RSI!A612</f>
        <v>43193</v>
      </c>
      <c r="B612" s="2">
        <f>RSI!B612</f>
        <v>0.97640000000000005</v>
      </c>
      <c r="C612" s="2">
        <f>RSI!I612</f>
        <v>50.205684279721801</v>
      </c>
      <c r="D612" s="2">
        <f>MACD!E612</f>
        <v>-1.2280380256590617E-2</v>
      </c>
      <c r="E612" s="2">
        <f>MACD!F612</f>
        <v>-1.400209188200309E-3</v>
      </c>
      <c r="F612" s="2">
        <f>'Moving Avg'!D612</f>
        <v>0.99715999999999982</v>
      </c>
      <c r="G612" s="2">
        <f>'Moving Avg'!F612</f>
        <v>0.97158500000000037</v>
      </c>
      <c r="H612" s="2">
        <f>'Moving Avg'!G612</f>
        <v>0.97920799999999975</v>
      </c>
      <c r="I612" s="2">
        <f>'Moving Avg'!H612</f>
        <v>0.90227650000000093</v>
      </c>
      <c r="J612" s="5" t="str">
        <f>OBV!F612</f>
        <v>BULLISH</v>
      </c>
      <c r="K612" s="5" t="str">
        <f>OBV!G612</f>
        <v>STRONG</v>
      </c>
      <c r="L612" s="5" t="str">
        <f>OBV!H612</f>
        <v>CONFIRMED BULLISH</v>
      </c>
      <c r="M612" s="7">
        <f t="shared" si="90"/>
        <v>25</v>
      </c>
      <c r="N612" s="7">
        <f t="shared" si="91"/>
        <v>45</v>
      </c>
      <c r="O612" s="7">
        <f t="shared" si="92"/>
        <v>50</v>
      </c>
      <c r="P612" s="7">
        <f t="shared" si="93"/>
        <v>100</v>
      </c>
      <c r="Q612" s="8">
        <f t="shared" si="94"/>
        <v>47</v>
      </c>
      <c r="R612" s="8">
        <f t="shared" si="95"/>
        <v>56.5</v>
      </c>
      <c r="S612" s="8">
        <f t="shared" si="96"/>
        <v>68</v>
      </c>
      <c r="T612" s="8">
        <f t="shared" si="97"/>
        <v>55</v>
      </c>
      <c r="U612" s="7">
        <f t="shared" si="98"/>
        <v>57.166666666666664</v>
      </c>
      <c r="V612" s="7">
        <f t="shared" si="99"/>
        <v>56.625</v>
      </c>
    </row>
    <row r="613" spans="1:22" ht="13.5" x14ac:dyDescent="0.25">
      <c r="A613" s="3">
        <f>RSI!A613</f>
        <v>43194</v>
      </c>
      <c r="B613" s="2">
        <f>RSI!B613</f>
        <v>1.0016</v>
      </c>
      <c r="C613" s="2">
        <f>RSI!I613</f>
        <v>55.0864213181843</v>
      </c>
      <c r="D613" s="2">
        <f>MACD!E613</f>
        <v>-1.7502590018198427E-2</v>
      </c>
      <c r="E613" s="2">
        <f>MACD!F613</f>
        <v>-4.6206853541999326E-3</v>
      </c>
      <c r="F613" s="2">
        <f>'Moving Avg'!D613</f>
        <v>1.0040799999999999</v>
      </c>
      <c r="G613" s="2">
        <f>'Moving Avg'!F613</f>
        <v>0.97190000000000032</v>
      </c>
      <c r="H613" s="2">
        <f>'Moving Avg'!G613</f>
        <v>0.97851799999999978</v>
      </c>
      <c r="I613" s="2">
        <f>'Moving Avg'!H613</f>
        <v>0.90296150000000097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  <c r="M613" s="7">
        <f t="shared" si="90"/>
        <v>25</v>
      </c>
      <c r="N613" s="7">
        <f t="shared" si="91"/>
        <v>45</v>
      </c>
      <c r="O613" s="7">
        <f t="shared" si="92"/>
        <v>50</v>
      </c>
      <c r="P613" s="7">
        <f t="shared" si="93"/>
        <v>100</v>
      </c>
      <c r="Q613" s="8">
        <f t="shared" si="94"/>
        <v>47</v>
      </c>
      <c r="R613" s="8">
        <f t="shared" si="95"/>
        <v>56.5</v>
      </c>
      <c r="S613" s="8">
        <f t="shared" si="96"/>
        <v>68</v>
      </c>
      <c r="T613" s="8">
        <f t="shared" si="97"/>
        <v>55</v>
      </c>
      <c r="U613" s="7">
        <f t="shared" si="98"/>
        <v>57.166666666666664</v>
      </c>
      <c r="V613" s="7">
        <f t="shared" si="99"/>
        <v>56.625</v>
      </c>
    </row>
    <row r="614" spans="1:22" ht="13.5" x14ac:dyDescent="0.25">
      <c r="A614" s="3">
        <f>RSI!A614</f>
        <v>43195</v>
      </c>
      <c r="B614" s="2">
        <f>RSI!B614</f>
        <v>0.99209999999999998</v>
      </c>
      <c r="C614" s="2">
        <f>RSI!I614</f>
        <v>52.978226205386541</v>
      </c>
      <c r="D614" s="2">
        <f>MACD!E614</f>
        <v>-1.7017397210133955E-2</v>
      </c>
      <c r="E614" s="2">
        <f>MACD!F614</f>
        <v>-7.1000277253867369E-3</v>
      </c>
      <c r="F614" s="2">
        <f>'Moving Avg'!D614</f>
        <v>1.00156</v>
      </c>
      <c r="G614" s="2">
        <f>'Moving Avg'!F614</f>
        <v>0.97205500000000034</v>
      </c>
      <c r="H614" s="2">
        <f>'Moving Avg'!G614</f>
        <v>0.97795199999999982</v>
      </c>
      <c r="I614" s="2">
        <f>'Moving Avg'!H614</f>
        <v>0.90359900000000093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25</v>
      </c>
      <c r="N614" s="7">
        <f t="shared" si="91"/>
        <v>45</v>
      </c>
      <c r="O614" s="7">
        <f t="shared" si="92"/>
        <v>50</v>
      </c>
      <c r="P614" s="7">
        <f t="shared" si="93"/>
        <v>16.5</v>
      </c>
      <c r="Q614" s="8">
        <f t="shared" si="94"/>
        <v>34.475000000000001</v>
      </c>
      <c r="R614" s="8">
        <f t="shared" si="95"/>
        <v>35.625</v>
      </c>
      <c r="S614" s="8">
        <f t="shared" si="96"/>
        <v>30.425000000000001</v>
      </c>
      <c r="T614" s="8">
        <f t="shared" si="97"/>
        <v>34.125</v>
      </c>
      <c r="U614" s="7">
        <f t="shared" si="98"/>
        <v>33.508333333333333</v>
      </c>
      <c r="V614" s="7">
        <f t="shared" si="99"/>
        <v>33.662499999999994</v>
      </c>
    </row>
    <row r="615" spans="1:22" ht="13.5" x14ac:dyDescent="0.25">
      <c r="A615" s="3">
        <f>RSI!A615</f>
        <v>43196</v>
      </c>
      <c r="B615" s="2">
        <f>RSI!B615</f>
        <v>0.97960000000000003</v>
      </c>
      <c r="C615" s="2">
        <f>RSI!I615</f>
        <v>50.253019220732661</v>
      </c>
      <c r="D615" s="2">
        <f>MACD!E615</f>
        <v>-1.5766976665808397E-2</v>
      </c>
      <c r="E615" s="2">
        <f>MACD!F615</f>
        <v>-8.8334175134710691E-3</v>
      </c>
      <c r="F615" s="2">
        <f>'Moving Avg'!D615</f>
        <v>0.99087999999999998</v>
      </c>
      <c r="G615" s="2">
        <f>'Moving Avg'!F615</f>
        <v>0.9730000000000002</v>
      </c>
      <c r="H615" s="2">
        <f>'Moving Avg'!G615</f>
        <v>0.97694799999999971</v>
      </c>
      <c r="I615" s="2">
        <f>'Moving Avg'!H615</f>
        <v>0.90418750000000092</v>
      </c>
      <c r="J615" s="5" t="str">
        <f>OBV!F615</f>
        <v>BEARISH</v>
      </c>
      <c r="K615" s="5" t="str">
        <f>OBV!G615</f>
        <v>WEAK</v>
      </c>
      <c r="L615" s="5" t="str">
        <f>OBV!H615</f>
        <v>CONFIRMED BEARISH</v>
      </c>
      <c r="M615" s="7">
        <f t="shared" si="90"/>
        <v>25</v>
      </c>
      <c r="N615" s="7">
        <f t="shared" si="91"/>
        <v>45</v>
      </c>
      <c r="O615" s="7">
        <f t="shared" si="92"/>
        <v>50</v>
      </c>
      <c r="P615" s="7">
        <f t="shared" si="93"/>
        <v>0</v>
      </c>
      <c r="Q615" s="8">
        <f t="shared" si="94"/>
        <v>32</v>
      </c>
      <c r="R615" s="8">
        <f t="shared" si="95"/>
        <v>31.5</v>
      </c>
      <c r="S615" s="8">
        <f t="shared" si="96"/>
        <v>23</v>
      </c>
      <c r="T615" s="8">
        <f t="shared" si="97"/>
        <v>30</v>
      </c>
      <c r="U615" s="7">
        <f t="shared" si="98"/>
        <v>28.833333333333332</v>
      </c>
      <c r="V615" s="7">
        <f t="shared" si="99"/>
        <v>29.125</v>
      </c>
    </row>
    <row r="616" spans="1:22" ht="13.5" x14ac:dyDescent="0.25">
      <c r="A616" s="3">
        <f>RSI!A616</f>
        <v>43200</v>
      </c>
      <c r="B616" s="2">
        <f>RSI!B616</f>
        <v>0.97640000000000005</v>
      </c>
      <c r="C616" s="2">
        <f>RSI!I616</f>
        <v>49.550314064580121</v>
      </c>
      <c r="D616" s="2">
        <f>MACD!E616</f>
        <v>-1.4970014966797618E-2</v>
      </c>
      <c r="E616" s="2">
        <f>MACD!F616</f>
        <v>-1.0060737004136379E-2</v>
      </c>
      <c r="F616" s="2">
        <f>'Moving Avg'!D616</f>
        <v>0.98522000000000021</v>
      </c>
      <c r="G616" s="2">
        <f>'Moving Avg'!F616</f>
        <v>0.97362500000000018</v>
      </c>
      <c r="H616" s="2">
        <f>'Moving Avg'!G616</f>
        <v>0.97587999999999975</v>
      </c>
      <c r="I616" s="2">
        <f>'Moving Avg'!H616</f>
        <v>0.9047735000000009</v>
      </c>
      <c r="J616" s="5" t="str">
        <f>OBV!F616</f>
        <v>BEARISH</v>
      </c>
      <c r="K616" s="5" t="str">
        <f>OBV!G616</f>
        <v>WEAK</v>
      </c>
      <c r="L616" s="5" t="str">
        <f>OBV!H616</f>
        <v>CONFIRMED BEARISH</v>
      </c>
      <c r="M616" s="7">
        <f t="shared" si="90"/>
        <v>25</v>
      </c>
      <c r="N616" s="7">
        <f t="shared" si="91"/>
        <v>45</v>
      </c>
      <c r="O616" s="7">
        <f t="shared" si="92"/>
        <v>50</v>
      </c>
      <c r="P616" s="7">
        <f t="shared" si="93"/>
        <v>0</v>
      </c>
      <c r="Q616" s="8">
        <f t="shared" si="94"/>
        <v>32</v>
      </c>
      <c r="R616" s="8">
        <f t="shared" si="95"/>
        <v>31.5</v>
      </c>
      <c r="S616" s="8">
        <f t="shared" si="96"/>
        <v>23</v>
      </c>
      <c r="T616" s="8">
        <f t="shared" si="97"/>
        <v>30</v>
      </c>
      <c r="U616" s="7">
        <f t="shared" si="98"/>
        <v>28.833333333333332</v>
      </c>
      <c r="V616" s="7">
        <f t="shared" si="99"/>
        <v>29.125</v>
      </c>
    </row>
    <row r="617" spans="1:22" ht="13.5" x14ac:dyDescent="0.25">
      <c r="A617" s="3">
        <f>RSI!A617</f>
        <v>43201</v>
      </c>
      <c r="B617" s="2">
        <f>RSI!B617</f>
        <v>0.97330000000000005</v>
      </c>
      <c r="C617" s="2">
        <f>RSI!I617</f>
        <v>48.837848460523908</v>
      </c>
      <c r="D617" s="2">
        <f>MACD!E617</f>
        <v>-1.79140476531362E-2</v>
      </c>
      <c r="E617" s="2">
        <f>MACD!F617</f>
        <v>-1.1631399133936345E-2</v>
      </c>
      <c r="F617" s="2">
        <f>'Moving Avg'!D617</f>
        <v>0.98460000000000003</v>
      </c>
      <c r="G617" s="2">
        <f>'Moving Avg'!F617</f>
        <v>0.97377999999999998</v>
      </c>
      <c r="H617" s="2">
        <f>'Moving Avg'!G617</f>
        <v>0.97499999999999987</v>
      </c>
      <c r="I617" s="2">
        <f>'Moving Avg'!H617</f>
        <v>0.90533050000000104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  <c r="M617" s="7">
        <f t="shared" si="90"/>
        <v>25</v>
      </c>
      <c r="N617" s="7">
        <f t="shared" si="91"/>
        <v>45</v>
      </c>
      <c r="O617" s="7">
        <f t="shared" si="92"/>
        <v>50</v>
      </c>
      <c r="P617" s="7">
        <f t="shared" si="93"/>
        <v>16.5</v>
      </c>
      <c r="Q617" s="8">
        <f t="shared" si="94"/>
        <v>34.475000000000001</v>
      </c>
      <c r="R617" s="8">
        <f t="shared" si="95"/>
        <v>35.625</v>
      </c>
      <c r="S617" s="8">
        <f t="shared" si="96"/>
        <v>30.425000000000001</v>
      </c>
      <c r="T617" s="8">
        <f t="shared" si="97"/>
        <v>34.125</v>
      </c>
      <c r="U617" s="7">
        <f t="shared" si="98"/>
        <v>33.508333333333333</v>
      </c>
      <c r="V617" s="7">
        <f t="shared" si="99"/>
        <v>33.662499999999994</v>
      </c>
    </row>
    <row r="618" spans="1:22" ht="13.5" x14ac:dyDescent="0.25">
      <c r="A618" s="3">
        <f>RSI!A618</f>
        <v>43202</v>
      </c>
      <c r="B618" s="2">
        <f>RSI!B618</f>
        <v>0.97330000000000005</v>
      </c>
      <c r="C618" s="2">
        <f>RSI!I618</f>
        <v>48.837848460523908</v>
      </c>
      <c r="D618" s="2">
        <f>MACD!E618</f>
        <v>-1.651277357373615E-2</v>
      </c>
      <c r="E618" s="2">
        <f>MACD!F618</f>
        <v>-1.2607674021896307E-2</v>
      </c>
      <c r="F618" s="2">
        <f>'Moving Avg'!D618</f>
        <v>0.97894000000000003</v>
      </c>
      <c r="G618" s="2">
        <f>'Moving Avg'!F618</f>
        <v>0.97393500000000022</v>
      </c>
      <c r="H618" s="2">
        <f>'Moving Avg'!G618</f>
        <v>0.9744339999999998</v>
      </c>
      <c r="I618" s="2">
        <f>'Moving Avg'!H618</f>
        <v>0.90588750000000107</v>
      </c>
      <c r="J618" s="5" t="str">
        <f>OBV!F618</f>
        <v>BEARISH</v>
      </c>
      <c r="K618" s="5" t="str">
        <f>OBV!G618</f>
        <v>WEAK</v>
      </c>
      <c r="L618" s="5" t="str">
        <f>OBV!H618</f>
        <v>CONFIRMED BEARISH</v>
      </c>
      <c r="M618" s="7">
        <f t="shared" si="90"/>
        <v>25</v>
      </c>
      <c r="N618" s="7">
        <f t="shared" si="91"/>
        <v>45</v>
      </c>
      <c r="O618" s="7">
        <f t="shared" si="92"/>
        <v>50</v>
      </c>
      <c r="P618" s="7">
        <f t="shared" si="93"/>
        <v>0</v>
      </c>
      <c r="Q618" s="8">
        <f t="shared" si="94"/>
        <v>32</v>
      </c>
      <c r="R618" s="8">
        <f t="shared" si="95"/>
        <v>31.5</v>
      </c>
      <c r="S618" s="8">
        <f t="shared" si="96"/>
        <v>23</v>
      </c>
      <c r="T618" s="8">
        <f t="shared" si="97"/>
        <v>30</v>
      </c>
      <c r="U618" s="7">
        <f t="shared" si="98"/>
        <v>28.833333333333332</v>
      </c>
      <c r="V618" s="7">
        <f t="shared" si="99"/>
        <v>29.125</v>
      </c>
    </row>
    <row r="619" spans="1:22" ht="13.5" x14ac:dyDescent="0.25">
      <c r="A619" s="3">
        <f>RSI!A619</f>
        <v>43203</v>
      </c>
      <c r="B619" s="2">
        <f>RSI!B619</f>
        <v>1.0016</v>
      </c>
      <c r="C619" s="2">
        <f>RSI!I619</f>
        <v>55.597428593864493</v>
      </c>
      <c r="D619" s="2">
        <f>MACD!E619</f>
        <v>-1.1594820678778928E-2</v>
      </c>
      <c r="E619" s="2">
        <f>MACD!F619</f>
        <v>-1.2405103353272832E-2</v>
      </c>
      <c r="F619" s="2">
        <f>'Moving Avg'!D619</f>
        <v>0.98084000000000005</v>
      </c>
      <c r="G619" s="2">
        <f>'Moving Avg'!F619</f>
        <v>0.97628999999999999</v>
      </c>
      <c r="H619" s="2">
        <f>'Moving Avg'!G619</f>
        <v>0.97468599999999983</v>
      </c>
      <c r="I619" s="2">
        <f>'Moving Avg'!H619</f>
        <v>0.906572500000001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25</v>
      </c>
      <c r="N619" s="7">
        <f t="shared" si="91"/>
        <v>0</v>
      </c>
      <c r="O619" s="7">
        <f t="shared" si="92"/>
        <v>50</v>
      </c>
      <c r="P619" s="7">
        <f t="shared" si="93"/>
        <v>83.5</v>
      </c>
      <c r="Q619" s="8">
        <f t="shared" si="94"/>
        <v>28.774999999999999</v>
      </c>
      <c r="R619" s="8">
        <f t="shared" si="95"/>
        <v>43.375</v>
      </c>
      <c r="S619" s="8">
        <f t="shared" si="96"/>
        <v>53.825000000000003</v>
      </c>
      <c r="T619" s="8">
        <f t="shared" si="97"/>
        <v>39.625</v>
      </c>
      <c r="U619" s="7">
        <f t="shared" si="98"/>
        <v>41.991666666666667</v>
      </c>
      <c r="V619" s="7">
        <f t="shared" si="99"/>
        <v>41.400000000000006</v>
      </c>
    </row>
    <row r="620" spans="1:22" ht="13.5" x14ac:dyDescent="0.25">
      <c r="A620" s="3">
        <f>RSI!A620</f>
        <v>43206</v>
      </c>
      <c r="B620" s="2">
        <f>RSI!B620</f>
        <v>1.0361</v>
      </c>
      <c r="C620" s="2">
        <f>RSI!I620</f>
        <v>62.160841590011593</v>
      </c>
      <c r="D620" s="2">
        <f>MACD!E620</f>
        <v>-5.7759707390970805E-3</v>
      </c>
      <c r="E620" s="2">
        <f>MACD!F620</f>
        <v>-1.1079276830437683E-2</v>
      </c>
      <c r="F620" s="2">
        <f>'Moving Avg'!D620</f>
        <v>0.99214000000000002</v>
      </c>
      <c r="G620" s="2">
        <f>'Moving Avg'!F620</f>
        <v>0.98100000000000021</v>
      </c>
      <c r="H620" s="2">
        <f>'Moving Avg'!G620</f>
        <v>0.9761939999999999</v>
      </c>
      <c r="I620" s="2">
        <f>'Moving Avg'!H620</f>
        <v>0.90743000000000107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  <c r="M620" s="7">
        <f t="shared" si="90"/>
        <v>25</v>
      </c>
      <c r="N620" s="7">
        <f t="shared" si="91"/>
        <v>0</v>
      </c>
      <c r="O620" s="7">
        <f t="shared" si="92"/>
        <v>50</v>
      </c>
      <c r="P620" s="7">
        <f t="shared" si="93"/>
        <v>100</v>
      </c>
      <c r="Q620" s="8">
        <f t="shared" si="94"/>
        <v>31.25</v>
      </c>
      <c r="R620" s="8">
        <f t="shared" si="95"/>
        <v>47.5</v>
      </c>
      <c r="S620" s="8">
        <f t="shared" si="96"/>
        <v>61.25</v>
      </c>
      <c r="T620" s="8">
        <f t="shared" si="97"/>
        <v>43.75</v>
      </c>
      <c r="U620" s="7">
        <f t="shared" si="98"/>
        <v>46.666666666666664</v>
      </c>
      <c r="V620" s="7">
        <f t="shared" si="99"/>
        <v>45.9375</v>
      </c>
    </row>
    <row r="621" spans="1:22" ht="13.5" x14ac:dyDescent="0.25">
      <c r="A621" s="3">
        <f>RSI!A621</f>
        <v>43207</v>
      </c>
      <c r="B621" s="2">
        <f>RSI!B621</f>
        <v>1.0298</v>
      </c>
      <c r="C621" s="2">
        <f>RSI!I621</f>
        <v>60.404939865489851</v>
      </c>
      <c r="D621" s="2">
        <f>MACD!E621</f>
        <v>-5.0737268178181472E-3</v>
      </c>
      <c r="E621" s="2">
        <f>MACD!F621</f>
        <v>-9.8781668279137765E-3</v>
      </c>
      <c r="F621" s="2">
        <f>'Moving Avg'!D621</f>
        <v>1.00282</v>
      </c>
      <c r="G621" s="2">
        <f>'Moving Avg'!F621</f>
        <v>0.98476500000000011</v>
      </c>
      <c r="H621" s="2">
        <f>'Moving Avg'!G621</f>
        <v>0.97707199999999983</v>
      </c>
      <c r="I621" s="2">
        <f>'Moving Avg'!H621</f>
        <v>0.90825600000000106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  <c r="M621" s="7">
        <f t="shared" si="90"/>
        <v>25</v>
      </c>
      <c r="N621" s="7">
        <f t="shared" si="91"/>
        <v>0</v>
      </c>
      <c r="O621" s="7">
        <f t="shared" si="92"/>
        <v>50</v>
      </c>
      <c r="P621" s="7">
        <f t="shared" si="93"/>
        <v>100</v>
      </c>
      <c r="Q621" s="8">
        <f t="shared" si="94"/>
        <v>31.25</v>
      </c>
      <c r="R621" s="8">
        <f t="shared" si="95"/>
        <v>47.5</v>
      </c>
      <c r="S621" s="8">
        <f t="shared" si="96"/>
        <v>61.25</v>
      </c>
      <c r="T621" s="8">
        <f t="shared" si="97"/>
        <v>43.75</v>
      </c>
      <c r="U621" s="7">
        <f t="shared" si="98"/>
        <v>46.666666666666664</v>
      </c>
      <c r="V621" s="7">
        <f t="shared" si="99"/>
        <v>45.9375</v>
      </c>
    </row>
    <row r="622" spans="1:22" ht="13.5" x14ac:dyDescent="0.25">
      <c r="A622" s="3">
        <f>RSI!A622</f>
        <v>43208</v>
      </c>
      <c r="B622" s="2">
        <f>RSI!B622</f>
        <v>1.0329999999999999</v>
      </c>
      <c r="C622" s="2">
        <f>RSI!I622</f>
        <v>61.007442777203032</v>
      </c>
      <c r="D622" s="2">
        <f>MACD!E622</f>
        <v>-9.3426385396899736E-3</v>
      </c>
      <c r="E622" s="2">
        <f>MACD!F622</f>
        <v>-9.7710611702690169E-3</v>
      </c>
      <c r="F622" s="2">
        <f>'Moving Avg'!D622</f>
        <v>1.0147600000000001</v>
      </c>
      <c r="G622" s="2">
        <f>'Moving Avg'!F622</f>
        <v>0.98869000000000029</v>
      </c>
      <c r="H622" s="2">
        <f>'Moving Avg'!G622</f>
        <v>0.9776379999999999</v>
      </c>
      <c r="I622" s="2">
        <f>'Moving Avg'!H622</f>
        <v>0.90909800000000107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  <c r="M622" s="7">
        <f t="shared" si="90"/>
        <v>25</v>
      </c>
      <c r="N622" s="7">
        <f t="shared" si="91"/>
        <v>0</v>
      </c>
      <c r="O622" s="7">
        <f t="shared" si="92"/>
        <v>50</v>
      </c>
      <c r="P622" s="7">
        <f t="shared" si="93"/>
        <v>100</v>
      </c>
      <c r="Q622" s="8">
        <f t="shared" si="94"/>
        <v>31.25</v>
      </c>
      <c r="R622" s="8">
        <f t="shared" si="95"/>
        <v>47.5</v>
      </c>
      <c r="S622" s="8">
        <f t="shared" si="96"/>
        <v>61.25</v>
      </c>
      <c r="T622" s="8">
        <f t="shared" si="97"/>
        <v>43.75</v>
      </c>
      <c r="U622" s="7">
        <f t="shared" si="98"/>
        <v>46.666666666666664</v>
      </c>
      <c r="V622" s="7">
        <f t="shared" si="99"/>
        <v>45.9375</v>
      </c>
    </row>
    <row r="623" spans="1:22" ht="13.5" x14ac:dyDescent="0.25">
      <c r="A623" s="3">
        <f>RSI!A623</f>
        <v>43209</v>
      </c>
      <c r="B623" s="2">
        <f>RSI!B623</f>
        <v>1.0329999999999999</v>
      </c>
      <c r="C623" s="2">
        <f>RSI!I623</f>
        <v>61.007442777203032</v>
      </c>
      <c r="D623" s="2">
        <f>MACD!E623</f>
        <v>-9.3488498483965676E-3</v>
      </c>
      <c r="E623" s="2">
        <f>MACD!F623</f>
        <v>-9.6866189058945271E-3</v>
      </c>
      <c r="F623" s="2">
        <f>'Moving Avg'!D623</f>
        <v>1.0266999999999999</v>
      </c>
      <c r="G623" s="2">
        <f>'Moving Avg'!F623</f>
        <v>0.99324500000000016</v>
      </c>
      <c r="H623" s="2">
        <f>'Moving Avg'!G623</f>
        <v>0.97826599999999997</v>
      </c>
      <c r="I623" s="2">
        <f>'Moving Avg'!H623</f>
        <v>0.90979000000000099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  <c r="M623" s="7">
        <f t="shared" si="90"/>
        <v>25</v>
      </c>
      <c r="N623" s="7">
        <f t="shared" si="91"/>
        <v>0</v>
      </c>
      <c r="O623" s="7">
        <f t="shared" si="92"/>
        <v>50</v>
      </c>
      <c r="P623" s="7">
        <f t="shared" si="93"/>
        <v>100</v>
      </c>
      <c r="Q623" s="8">
        <f t="shared" si="94"/>
        <v>31.25</v>
      </c>
      <c r="R623" s="8">
        <f t="shared" si="95"/>
        <v>47.5</v>
      </c>
      <c r="S623" s="8">
        <f t="shared" si="96"/>
        <v>61.25</v>
      </c>
      <c r="T623" s="8">
        <f t="shared" si="97"/>
        <v>43.75</v>
      </c>
      <c r="U623" s="7">
        <f t="shared" si="98"/>
        <v>46.666666666666664</v>
      </c>
      <c r="V623" s="7">
        <f t="shared" si="99"/>
        <v>45.9375</v>
      </c>
    </row>
    <row r="624" spans="1:22" ht="13.5" x14ac:dyDescent="0.25">
      <c r="A624" s="3">
        <f>RSI!A624</f>
        <v>43210</v>
      </c>
      <c r="B624" s="2">
        <f>RSI!B624</f>
        <v>1.0298</v>
      </c>
      <c r="C624" s="2">
        <f>RSI!I624</f>
        <v>59.949473914124617</v>
      </c>
      <c r="D624" s="2">
        <f>MACD!E624</f>
        <v>-1.082951284127609E-2</v>
      </c>
      <c r="E624" s="2">
        <f>MACD!F624</f>
        <v>-9.915197692970841E-3</v>
      </c>
      <c r="F624" s="2">
        <f>'Moving Avg'!D624</f>
        <v>1.03234</v>
      </c>
      <c r="G624" s="2">
        <f>'Moving Avg'!F624</f>
        <v>0.99622500000000014</v>
      </c>
      <c r="H624" s="2">
        <f>'Moving Avg'!G624</f>
        <v>0.97939599999999993</v>
      </c>
      <c r="I624" s="2">
        <f>'Moving Avg'!H624</f>
        <v>0.910466000000001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  <c r="M624" s="7">
        <f t="shared" si="90"/>
        <v>25</v>
      </c>
      <c r="N624" s="7">
        <f t="shared" si="91"/>
        <v>45</v>
      </c>
      <c r="O624" s="7">
        <f t="shared" si="92"/>
        <v>50</v>
      </c>
      <c r="P624" s="7">
        <f t="shared" si="93"/>
        <v>83.5</v>
      </c>
      <c r="Q624" s="8">
        <f t="shared" si="94"/>
        <v>44.524999999999999</v>
      </c>
      <c r="R624" s="8">
        <f t="shared" si="95"/>
        <v>52.375</v>
      </c>
      <c r="S624" s="8">
        <f t="shared" si="96"/>
        <v>60.575000000000003</v>
      </c>
      <c r="T624" s="8">
        <f t="shared" si="97"/>
        <v>50.875</v>
      </c>
      <c r="U624" s="7">
        <f t="shared" si="98"/>
        <v>52.491666666666674</v>
      </c>
      <c r="V624" s="7">
        <f t="shared" si="99"/>
        <v>52.087500000000006</v>
      </c>
    </row>
    <row r="625" spans="1:22" ht="13.5" x14ac:dyDescent="0.25">
      <c r="A625" s="3">
        <f>RSI!A625</f>
        <v>43213</v>
      </c>
      <c r="B625" s="2">
        <f>RSI!B625</f>
        <v>1.0235000000000001</v>
      </c>
      <c r="C625" s="2">
        <f>RSI!I625</f>
        <v>57.823444455570289</v>
      </c>
      <c r="D625" s="2">
        <f>MACD!E625</f>
        <v>-1.3752203073973401E-2</v>
      </c>
      <c r="E625" s="2">
        <f>MACD!F625</f>
        <v>-1.0682598769171353E-2</v>
      </c>
      <c r="F625" s="2">
        <f>'Moving Avg'!D625</f>
        <v>1.0298200000000002</v>
      </c>
      <c r="G625" s="2">
        <f>'Moving Avg'!F625</f>
        <v>0.99889000000000006</v>
      </c>
      <c r="H625" s="2">
        <f>'Moving Avg'!G625</f>
        <v>0.98039999999999994</v>
      </c>
      <c r="I625" s="2">
        <f>'Moving Avg'!H625</f>
        <v>0.91086500000000103</v>
      </c>
      <c r="J625" s="5" t="str">
        <f>OBV!F625</f>
        <v>BEARISH</v>
      </c>
      <c r="K625" s="5" t="str">
        <f>OBV!G625</f>
        <v>NEUTRAL</v>
      </c>
      <c r="L625" s="5" t="str">
        <f>OBV!H625</f>
        <v>CONFIRMED BEARISH</v>
      </c>
      <c r="M625" s="7">
        <f t="shared" si="90"/>
        <v>25</v>
      </c>
      <c r="N625" s="7">
        <f t="shared" si="91"/>
        <v>45</v>
      </c>
      <c r="O625" s="7">
        <f t="shared" si="92"/>
        <v>50</v>
      </c>
      <c r="P625" s="7">
        <f t="shared" si="93"/>
        <v>16.5</v>
      </c>
      <c r="Q625" s="8">
        <f t="shared" si="94"/>
        <v>34.475000000000001</v>
      </c>
      <c r="R625" s="8">
        <f t="shared" si="95"/>
        <v>35.625</v>
      </c>
      <c r="S625" s="8">
        <f t="shared" si="96"/>
        <v>30.425000000000001</v>
      </c>
      <c r="T625" s="8">
        <f t="shared" si="97"/>
        <v>34.125</v>
      </c>
      <c r="U625" s="7">
        <f t="shared" si="98"/>
        <v>33.508333333333333</v>
      </c>
      <c r="V625" s="7">
        <f t="shared" si="99"/>
        <v>33.662499999999994</v>
      </c>
    </row>
    <row r="626" spans="1:22" ht="13.5" x14ac:dyDescent="0.25">
      <c r="A626" s="3">
        <f>RSI!A626</f>
        <v>43214</v>
      </c>
      <c r="B626" s="2">
        <f>RSI!B626</f>
        <v>1.0046999999999999</v>
      </c>
      <c r="C626" s="2">
        <f>RSI!I626</f>
        <v>51.907598931065451</v>
      </c>
      <c r="D626" s="2">
        <f>MACD!E626</f>
        <v>-1.548533983094158E-2</v>
      </c>
      <c r="E626" s="2">
        <f>MACD!F626</f>
        <v>-1.1643146981525399E-2</v>
      </c>
      <c r="F626" s="2">
        <f>'Moving Avg'!D626</f>
        <v>1.0247999999999999</v>
      </c>
      <c r="G626" s="2">
        <f>'Moving Avg'!F626</f>
        <v>1.000775</v>
      </c>
      <c r="H626" s="2">
        <f>'Moving Avg'!G626</f>
        <v>0.98071399999999986</v>
      </c>
      <c r="I626" s="2">
        <f>'Moving Avg'!H626</f>
        <v>0.91167250000000122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  <c r="M626" s="7">
        <f t="shared" si="90"/>
        <v>25</v>
      </c>
      <c r="N626" s="7">
        <f t="shared" si="91"/>
        <v>45</v>
      </c>
      <c r="O626" s="7">
        <f t="shared" si="92"/>
        <v>50</v>
      </c>
      <c r="P626" s="7">
        <f t="shared" si="93"/>
        <v>0</v>
      </c>
      <c r="Q626" s="8">
        <f t="shared" si="94"/>
        <v>32</v>
      </c>
      <c r="R626" s="8">
        <f t="shared" si="95"/>
        <v>31.5</v>
      </c>
      <c r="S626" s="8">
        <f t="shared" si="96"/>
        <v>23</v>
      </c>
      <c r="T626" s="8">
        <f t="shared" si="97"/>
        <v>30</v>
      </c>
      <c r="U626" s="7">
        <f t="shared" si="98"/>
        <v>28.833333333333332</v>
      </c>
      <c r="V626" s="7">
        <f t="shared" si="99"/>
        <v>29.125</v>
      </c>
    </row>
    <row r="627" spans="1:22" ht="13.5" x14ac:dyDescent="0.25">
      <c r="A627" s="3">
        <f>RSI!A627</f>
        <v>43215</v>
      </c>
      <c r="B627" s="2">
        <f>RSI!B627</f>
        <v>1.0046999999999999</v>
      </c>
      <c r="C627" s="2">
        <f>RSI!I627</f>
        <v>51.907598931065451</v>
      </c>
      <c r="D627" s="2">
        <f>MACD!E627</f>
        <v>-1.7466169599723691E-2</v>
      </c>
      <c r="E627" s="2">
        <f>MACD!F627</f>
        <v>-1.2807751505165058E-2</v>
      </c>
      <c r="F627" s="2">
        <f>'Moving Avg'!D627</f>
        <v>1.0191399999999999</v>
      </c>
      <c r="G627" s="2">
        <f>'Moving Avg'!F627</f>
        <v>1.0039149999999999</v>
      </c>
      <c r="H627" s="2">
        <f>'Moving Avg'!G627</f>
        <v>0.98159399999999986</v>
      </c>
      <c r="I627" s="2">
        <f>'Moving Avg'!H627</f>
        <v>0.91198650000000125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  <c r="M627" s="7">
        <f t="shared" si="90"/>
        <v>25</v>
      </c>
      <c r="N627" s="7">
        <f t="shared" si="91"/>
        <v>45</v>
      </c>
      <c r="O627" s="7">
        <f t="shared" si="92"/>
        <v>50</v>
      </c>
      <c r="P627" s="7">
        <f t="shared" si="93"/>
        <v>0</v>
      </c>
      <c r="Q627" s="8">
        <f t="shared" si="94"/>
        <v>32</v>
      </c>
      <c r="R627" s="8">
        <f t="shared" si="95"/>
        <v>31.5</v>
      </c>
      <c r="S627" s="8">
        <f t="shared" si="96"/>
        <v>23</v>
      </c>
      <c r="T627" s="8">
        <f t="shared" si="97"/>
        <v>30</v>
      </c>
      <c r="U627" s="7">
        <f t="shared" si="98"/>
        <v>28.833333333333332</v>
      </c>
      <c r="V627" s="7">
        <f t="shared" si="99"/>
        <v>29.125</v>
      </c>
    </row>
    <row r="628" spans="1:22" ht="13.5" x14ac:dyDescent="0.25">
      <c r="A628" s="3">
        <f>RSI!A628</f>
        <v>43216</v>
      </c>
      <c r="B628" s="2">
        <f>RSI!B628</f>
        <v>1.0016</v>
      </c>
      <c r="C628" s="2">
        <f>RSI!I628</f>
        <v>50.911501132004119</v>
      </c>
      <c r="D628" s="2">
        <f>MACD!E628</f>
        <v>-1.8947262215154415E-2</v>
      </c>
      <c r="E628" s="2">
        <f>MACD!F628</f>
        <v>-1.4035653647162931E-2</v>
      </c>
      <c r="F628" s="2">
        <f>'Moving Avg'!D628</f>
        <v>1.0128599999999999</v>
      </c>
      <c r="G628" s="2">
        <f>'Moving Avg'!F628</f>
        <v>1.0056449999999999</v>
      </c>
      <c r="H628" s="2">
        <f>'Moving Avg'!G628</f>
        <v>0.98278799999999999</v>
      </c>
      <c r="I628" s="2">
        <f>'Moving Avg'!H628</f>
        <v>0.9123635000000011</v>
      </c>
      <c r="J628" s="5" t="str">
        <f>OBV!F628</f>
        <v>BEARISH</v>
      </c>
      <c r="K628" s="5" t="str">
        <f>OBV!G628</f>
        <v>WEAK</v>
      </c>
      <c r="L628" s="5" t="str">
        <f>OBV!H628</f>
        <v>CONFIRMED BEARISH</v>
      </c>
      <c r="M628" s="7">
        <f t="shared" si="90"/>
        <v>25</v>
      </c>
      <c r="N628" s="7">
        <f t="shared" si="91"/>
        <v>45</v>
      </c>
      <c r="O628" s="7">
        <f t="shared" si="92"/>
        <v>50</v>
      </c>
      <c r="P628" s="7">
        <f t="shared" si="93"/>
        <v>0</v>
      </c>
      <c r="Q628" s="8">
        <f t="shared" si="94"/>
        <v>32</v>
      </c>
      <c r="R628" s="8">
        <f t="shared" si="95"/>
        <v>31.5</v>
      </c>
      <c r="S628" s="8">
        <f t="shared" si="96"/>
        <v>23</v>
      </c>
      <c r="T628" s="8">
        <f t="shared" si="97"/>
        <v>30</v>
      </c>
      <c r="U628" s="7">
        <f t="shared" si="98"/>
        <v>28.833333333333332</v>
      </c>
      <c r="V628" s="7">
        <f t="shared" si="99"/>
        <v>29.125</v>
      </c>
    </row>
    <row r="629" spans="1:22" ht="13.5" x14ac:dyDescent="0.25">
      <c r="A629" s="3">
        <f>RSI!A629</f>
        <v>43217</v>
      </c>
      <c r="B629" s="2">
        <f>RSI!B629</f>
        <v>0.99839999999999995</v>
      </c>
      <c r="C629" s="2">
        <f>RSI!I629</f>
        <v>49.848110790309768</v>
      </c>
      <c r="D629" s="2">
        <f>MACD!E629</f>
        <v>-1.5623363127926004E-2</v>
      </c>
      <c r="E629" s="2">
        <f>MACD!F629</f>
        <v>-1.4353195543315548E-2</v>
      </c>
      <c r="F629" s="2">
        <f>'Moving Avg'!D629</f>
        <v>1.00658</v>
      </c>
      <c r="G629" s="2">
        <f>'Moving Avg'!F629</f>
        <v>1.0053299999999998</v>
      </c>
      <c r="H629" s="2">
        <f>'Moving Avg'!G629</f>
        <v>0.983352</v>
      </c>
      <c r="I629" s="2">
        <f>'Moving Avg'!H629</f>
        <v>0.91275600000000123</v>
      </c>
      <c r="J629" s="5" t="str">
        <f>OBV!F629</f>
        <v>BEARISH</v>
      </c>
      <c r="K629" s="5" t="str">
        <f>OBV!G629</f>
        <v>WEAK</v>
      </c>
      <c r="L629" s="5" t="str">
        <f>OBV!H629</f>
        <v>CONFIRMED BEARISH</v>
      </c>
      <c r="M629" s="7">
        <f t="shared" si="90"/>
        <v>25</v>
      </c>
      <c r="N629" s="7">
        <f t="shared" si="91"/>
        <v>45</v>
      </c>
      <c r="O629" s="7">
        <f t="shared" si="92"/>
        <v>50</v>
      </c>
      <c r="P629" s="7">
        <f t="shared" si="93"/>
        <v>0</v>
      </c>
      <c r="Q629" s="8">
        <f t="shared" si="94"/>
        <v>32</v>
      </c>
      <c r="R629" s="8">
        <f t="shared" si="95"/>
        <v>31.5</v>
      </c>
      <c r="S629" s="8">
        <f t="shared" si="96"/>
        <v>23</v>
      </c>
      <c r="T629" s="8">
        <f t="shared" si="97"/>
        <v>30</v>
      </c>
      <c r="U629" s="7">
        <f t="shared" si="98"/>
        <v>28.833333333333332</v>
      </c>
      <c r="V629" s="7">
        <f t="shared" si="99"/>
        <v>29.125</v>
      </c>
    </row>
    <row r="630" spans="1:22" ht="13.5" x14ac:dyDescent="0.25">
      <c r="A630" s="3">
        <f>RSI!A630</f>
        <v>43220</v>
      </c>
      <c r="B630" s="2">
        <f>RSI!B630</f>
        <v>1.0016</v>
      </c>
      <c r="C630" s="2">
        <f>RSI!I630</f>
        <v>50.951396863132665</v>
      </c>
      <c r="D630" s="2">
        <f>MACD!E630</f>
        <v>-7.7340021549929805E-3</v>
      </c>
      <c r="E630" s="2">
        <f>MACD!F630</f>
        <v>-1.3029356865651036E-2</v>
      </c>
      <c r="F630" s="2">
        <f>'Moving Avg'!D630</f>
        <v>1.0022</v>
      </c>
      <c r="G630" s="2">
        <f>'Moving Avg'!F630</f>
        <v>1.00376</v>
      </c>
      <c r="H630" s="2">
        <f>'Moving Avg'!G630</f>
        <v>0.98404400000000014</v>
      </c>
      <c r="I630" s="2">
        <f>'Moving Avg'!H630</f>
        <v>0.91332150000000123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16.5</v>
      </c>
      <c r="Q630" s="8">
        <f t="shared" si="94"/>
        <v>18.725000000000001</v>
      </c>
      <c r="R630" s="8">
        <f t="shared" si="95"/>
        <v>26.625</v>
      </c>
      <c r="S630" s="8">
        <f t="shared" si="96"/>
        <v>23.675000000000001</v>
      </c>
      <c r="T630" s="8">
        <f t="shared" si="97"/>
        <v>22.875</v>
      </c>
      <c r="U630" s="7">
        <f t="shared" si="98"/>
        <v>23.008333333333336</v>
      </c>
      <c r="V630" s="7">
        <f t="shared" si="99"/>
        <v>22.975000000000001</v>
      </c>
    </row>
    <row r="631" spans="1:22" ht="13.5" x14ac:dyDescent="0.25">
      <c r="A631" s="3">
        <f>RSI!A631</f>
        <v>43222</v>
      </c>
      <c r="B631" s="2">
        <f>RSI!B631</f>
        <v>1.0611999999999999</v>
      </c>
      <c r="C631" s="2">
        <f>RSI!I631</f>
        <v>65.967941764738868</v>
      </c>
      <c r="D631" s="2">
        <f>MACD!E631</f>
        <v>-6.4556252997890473E-3</v>
      </c>
      <c r="E631" s="2">
        <f>MACD!F631</f>
        <v>-1.171461055247864E-2</v>
      </c>
      <c r="F631" s="2">
        <f>'Moving Avg'!D631</f>
        <v>1.0134999999999998</v>
      </c>
      <c r="G631" s="2">
        <f>'Moving Avg'!F631</f>
        <v>1.0065849999999998</v>
      </c>
      <c r="H631" s="2">
        <f>'Moving Avg'!G631</f>
        <v>0.98592800000000014</v>
      </c>
      <c r="I631" s="2">
        <f>'Moving Avg'!H631</f>
        <v>0.91418500000000125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  <c r="M631" s="7">
        <f t="shared" si="90"/>
        <v>25</v>
      </c>
      <c r="N631" s="7">
        <f t="shared" si="91"/>
        <v>0</v>
      </c>
      <c r="O631" s="7">
        <f t="shared" si="92"/>
        <v>50</v>
      </c>
      <c r="P631" s="7">
        <f t="shared" si="93"/>
        <v>100</v>
      </c>
      <c r="Q631" s="8">
        <f t="shared" si="94"/>
        <v>31.25</v>
      </c>
      <c r="R631" s="8">
        <f t="shared" si="95"/>
        <v>47.5</v>
      </c>
      <c r="S631" s="8">
        <f t="shared" si="96"/>
        <v>61.25</v>
      </c>
      <c r="T631" s="8">
        <f t="shared" si="97"/>
        <v>43.75</v>
      </c>
      <c r="U631" s="7">
        <f t="shared" si="98"/>
        <v>46.666666666666664</v>
      </c>
      <c r="V631" s="7">
        <f t="shared" si="99"/>
        <v>45.9375</v>
      </c>
    </row>
    <row r="632" spans="1:22" ht="13.5" x14ac:dyDescent="0.25">
      <c r="A632" s="3">
        <f>RSI!A632</f>
        <v>43223</v>
      </c>
      <c r="B632" s="2">
        <f>RSI!B632</f>
        <v>1.1240000000000001</v>
      </c>
      <c r="C632" s="2">
        <f>RSI!I632</f>
        <v>74.742598124743253</v>
      </c>
      <c r="D632" s="2">
        <f>MACD!E632</f>
        <v>-9.897858529475112E-3</v>
      </c>
      <c r="E632" s="2">
        <f>MACD!F632</f>
        <v>-1.1351260147877934E-2</v>
      </c>
      <c r="F632" s="2">
        <f>'Moving Avg'!D632</f>
        <v>1.0373600000000001</v>
      </c>
      <c r="G632" s="2">
        <f>'Moving Avg'!F632</f>
        <v>1.013965</v>
      </c>
      <c r="H632" s="2">
        <f>'Moving Avg'!G632</f>
        <v>0.98906800000000017</v>
      </c>
      <c r="I632" s="2">
        <f>'Moving Avg'!H632</f>
        <v>0.91540950000000121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  <c r="M632" s="7">
        <f t="shared" si="90"/>
        <v>0</v>
      </c>
      <c r="N632" s="7">
        <f t="shared" si="91"/>
        <v>0</v>
      </c>
      <c r="O632" s="7">
        <f t="shared" si="92"/>
        <v>50</v>
      </c>
      <c r="P632" s="7">
        <f t="shared" si="93"/>
        <v>100</v>
      </c>
      <c r="Q632" s="8">
        <f t="shared" si="94"/>
        <v>22.5</v>
      </c>
      <c r="R632" s="8">
        <f t="shared" si="95"/>
        <v>42.5</v>
      </c>
      <c r="S632" s="8">
        <f t="shared" si="96"/>
        <v>57.5</v>
      </c>
      <c r="T632" s="8">
        <f t="shared" si="97"/>
        <v>37.5</v>
      </c>
      <c r="U632" s="7">
        <f t="shared" si="98"/>
        <v>40.833333333333336</v>
      </c>
      <c r="V632" s="7">
        <f t="shared" si="99"/>
        <v>40</v>
      </c>
    </row>
    <row r="633" spans="1:22" ht="13.5" x14ac:dyDescent="0.25">
      <c r="A633" s="3">
        <f>RSI!A633</f>
        <v>43224</v>
      </c>
      <c r="B633" s="2">
        <f>RSI!B633</f>
        <v>1.1428</v>
      </c>
      <c r="C633" s="2">
        <f>RSI!I633</f>
        <v>76.680962466572538</v>
      </c>
      <c r="D633" s="2">
        <f>MACD!E633</f>
        <v>-1.4911598427041373E-2</v>
      </c>
      <c r="E633" s="2">
        <f>MACD!F633</f>
        <v>-1.2063327803710621E-2</v>
      </c>
      <c r="F633" s="2">
        <f>'Moving Avg'!D633</f>
        <v>1.0656000000000001</v>
      </c>
      <c r="G633" s="2">
        <f>'Moving Avg'!F633</f>
        <v>1.0210249999999998</v>
      </c>
      <c r="H633" s="2">
        <f>'Moving Avg'!G633</f>
        <v>0.99258400000000024</v>
      </c>
      <c r="I633" s="2">
        <f>'Moving Avg'!H633</f>
        <v>0.9168535000000011</v>
      </c>
      <c r="J633" s="5" t="str">
        <f>OBV!F633</f>
        <v>BULLISH</v>
      </c>
      <c r="K633" s="5" t="str">
        <f>OBV!G633</f>
        <v>STRONG</v>
      </c>
      <c r="L633" s="5" t="str">
        <f>OBV!H633</f>
        <v>CONFIRMED BULLISH</v>
      </c>
      <c r="M633" s="7">
        <f t="shared" si="90"/>
        <v>0</v>
      </c>
      <c r="N633" s="7">
        <f t="shared" si="91"/>
        <v>45</v>
      </c>
      <c r="O633" s="7">
        <f t="shared" si="92"/>
        <v>50</v>
      </c>
      <c r="P633" s="7">
        <f t="shared" si="93"/>
        <v>100</v>
      </c>
      <c r="Q633" s="8">
        <f t="shared" si="94"/>
        <v>38.25</v>
      </c>
      <c r="R633" s="8">
        <f t="shared" si="95"/>
        <v>51.5</v>
      </c>
      <c r="S633" s="8">
        <f t="shared" si="96"/>
        <v>64.25</v>
      </c>
      <c r="T633" s="8">
        <f t="shared" si="97"/>
        <v>48.75</v>
      </c>
      <c r="U633" s="7">
        <f t="shared" si="98"/>
        <v>51.333333333333336</v>
      </c>
      <c r="V633" s="7">
        <f t="shared" si="99"/>
        <v>50.6875</v>
      </c>
    </row>
    <row r="634" spans="1:22" ht="13.5" x14ac:dyDescent="0.25">
      <c r="A634" s="3">
        <f>RSI!A634</f>
        <v>43227</v>
      </c>
      <c r="B634" s="2">
        <f>RSI!B634</f>
        <v>1.1303000000000001</v>
      </c>
      <c r="C634" s="2">
        <f>RSI!I634</f>
        <v>72.686683109270589</v>
      </c>
      <c r="D634" s="2">
        <f>MACD!E634</f>
        <v>-1.9487473293487323E-2</v>
      </c>
      <c r="E634" s="2">
        <f>MACD!F634</f>
        <v>-1.3548156901665961E-2</v>
      </c>
      <c r="F634" s="2">
        <f>'Moving Avg'!D634</f>
        <v>1.09198</v>
      </c>
      <c r="G634" s="2">
        <f>'Moving Avg'!F634</f>
        <v>1.027935</v>
      </c>
      <c r="H634" s="2">
        <f>'Moving Avg'!G634</f>
        <v>0.99585000000000024</v>
      </c>
      <c r="I634" s="2">
        <f>'Moving Avg'!H634</f>
        <v>0.91823500000000113</v>
      </c>
      <c r="J634" s="5" t="str">
        <f>OBV!F634</f>
        <v>BULLISH</v>
      </c>
      <c r="K634" s="5" t="str">
        <f>OBV!G634</f>
        <v>STRONG</v>
      </c>
      <c r="L634" s="5" t="str">
        <f>OBV!H634</f>
        <v>CONFIRMED BULLISH</v>
      </c>
      <c r="M634" s="7">
        <f t="shared" si="90"/>
        <v>0</v>
      </c>
      <c r="N634" s="7">
        <f t="shared" si="91"/>
        <v>45</v>
      </c>
      <c r="O634" s="7">
        <f t="shared" si="92"/>
        <v>50</v>
      </c>
      <c r="P634" s="7">
        <f t="shared" si="93"/>
        <v>100</v>
      </c>
      <c r="Q634" s="8">
        <f t="shared" si="94"/>
        <v>38.25</v>
      </c>
      <c r="R634" s="8">
        <f t="shared" si="95"/>
        <v>51.5</v>
      </c>
      <c r="S634" s="8">
        <f t="shared" si="96"/>
        <v>64.25</v>
      </c>
      <c r="T634" s="8">
        <f t="shared" si="97"/>
        <v>48.75</v>
      </c>
      <c r="U634" s="7">
        <f t="shared" si="98"/>
        <v>51.333333333333336</v>
      </c>
      <c r="V634" s="7">
        <f t="shared" si="99"/>
        <v>50.6875</v>
      </c>
    </row>
    <row r="635" spans="1:22" ht="13.5" x14ac:dyDescent="0.25">
      <c r="A635" s="3">
        <f>RSI!A635</f>
        <v>43228</v>
      </c>
      <c r="B635" s="2">
        <f>RSI!B635</f>
        <v>1.1491</v>
      </c>
      <c r="C635" s="2">
        <f>RSI!I635</f>
        <v>74.811789666658925</v>
      </c>
      <c r="D635" s="2">
        <f>MACD!E635</f>
        <v>-2.6357603478953662E-2</v>
      </c>
      <c r="E635" s="2">
        <f>MACD!F635</f>
        <v>-1.6110046217123503E-2</v>
      </c>
      <c r="F635" s="2">
        <f>'Moving Avg'!D635</f>
        <v>1.12148</v>
      </c>
      <c r="G635" s="2">
        <f>'Moving Avg'!F635</f>
        <v>1.0364099999999998</v>
      </c>
      <c r="H635" s="2">
        <f>'Moving Avg'!G635</f>
        <v>0.99936600000000009</v>
      </c>
      <c r="I635" s="2">
        <f>'Moving Avg'!H635</f>
        <v>0.9198360000000011</v>
      </c>
      <c r="J635" s="5" t="str">
        <f>OBV!F635</f>
        <v>BULLISH</v>
      </c>
      <c r="K635" s="5" t="str">
        <f>OBV!G635</f>
        <v>STRONG</v>
      </c>
      <c r="L635" s="5" t="str">
        <f>OBV!H635</f>
        <v>CONFIRMED BULLISH</v>
      </c>
      <c r="M635" s="7">
        <f t="shared" si="90"/>
        <v>0</v>
      </c>
      <c r="N635" s="7">
        <f t="shared" si="91"/>
        <v>45</v>
      </c>
      <c r="O635" s="7">
        <f t="shared" si="92"/>
        <v>50</v>
      </c>
      <c r="P635" s="7">
        <f t="shared" si="93"/>
        <v>100</v>
      </c>
      <c r="Q635" s="8">
        <f t="shared" si="94"/>
        <v>38.25</v>
      </c>
      <c r="R635" s="8">
        <f t="shared" si="95"/>
        <v>51.5</v>
      </c>
      <c r="S635" s="8">
        <f t="shared" si="96"/>
        <v>64.25</v>
      </c>
      <c r="T635" s="8">
        <f t="shared" si="97"/>
        <v>48.75</v>
      </c>
      <c r="U635" s="7">
        <f t="shared" si="98"/>
        <v>51.333333333333336</v>
      </c>
      <c r="V635" s="7">
        <f t="shared" si="99"/>
        <v>50.6875</v>
      </c>
    </row>
    <row r="636" spans="1:22" ht="13.5" x14ac:dyDescent="0.25">
      <c r="A636" s="3">
        <f>RSI!A636</f>
        <v>43229</v>
      </c>
      <c r="B636" s="2">
        <f>RSI!B636</f>
        <v>1.1209</v>
      </c>
      <c r="C636" s="2">
        <f>RSI!I636</f>
        <v>66.458923676537921</v>
      </c>
      <c r="D636" s="2">
        <f>MACD!E636</f>
        <v>-3.3674570393732894E-2</v>
      </c>
      <c r="E636" s="2">
        <f>MACD!F636</f>
        <v>-1.9622951052445381E-2</v>
      </c>
      <c r="F636" s="2">
        <f>'Moving Avg'!D636</f>
        <v>1.1334199999999999</v>
      </c>
      <c r="G636" s="2">
        <f>'Moving Avg'!F636</f>
        <v>1.0436349999999999</v>
      </c>
      <c r="H636" s="2">
        <f>'Moving Avg'!G636</f>
        <v>1.0026320000000002</v>
      </c>
      <c r="I636" s="2">
        <f>'Moving Avg'!H636</f>
        <v>0.92123350000000104</v>
      </c>
      <c r="J636" s="5" t="str">
        <f>OBV!F636</f>
        <v>BULLISH</v>
      </c>
      <c r="K636" s="5" t="str">
        <f>OBV!G636</f>
        <v>STRONG</v>
      </c>
      <c r="L636" s="5" t="str">
        <f>OBV!H636</f>
        <v>CONFIRMED BULLISH</v>
      </c>
      <c r="M636" s="7">
        <f t="shared" si="90"/>
        <v>25</v>
      </c>
      <c r="N636" s="7">
        <f t="shared" si="91"/>
        <v>45</v>
      </c>
      <c r="O636" s="7">
        <f t="shared" si="92"/>
        <v>50</v>
      </c>
      <c r="P636" s="7">
        <f t="shared" si="93"/>
        <v>100</v>
      </c>
      <c r="Q636" s="8">
        <f t="shared" si="94"/>
        <v>47</v>
      </c>
      <c r="R636" s="8">
        <f t="shared" si="95"/>
        <v>56.5</v>
      </c>
      <c r="S636" s="8">
        <f t="shared" si="96"/>
        <v>68</v>
      </c>
      <c r="T636" s="8">
        <f t="shared" si="97"/>
        <v>55</v>
      </c>
      <c r="U636" s="7">
        <f t="shared" si="98"/>
        <v>57.166666666666664</v>
      </c>
      <c r="V636" s="7">
        <f t="shared" si="99"/>
        <v>56.625</v>
      </c>
    </row>
    <row r="637" spans="1:22" ht="13.5" x14ac:dyDescent="0.25">
      <c r="A637" s="3">
        <f>RSI!A637</f>
        <v>43230</v>
      </c>
      <c r="B637" s="2">
        <f>RSI!B637</f>
        <v>1.1240000000000001</v>
      </c>
      <c r="C637" s="2">
        <f>RSI!I637</f>
        <v>66.896482933497026</v>
      </c>
      <c r="D637" s="2">
        <f>MACD!E637</f>
        <v>-4.057732714583917E-2</v>
      </c>
      <c r="E637" s="2">
        <f>MACD!F637</f>
        <v>-2.381382627112414E-2</v>
      </c>
      <c r="F637" s="2">
        <f>'Moving Avg'!D637</f>
        <v>1.1334199999999999</v>
      </c>
      <c r="G637" s="2">
        <f>'Moving Avg'!F637</f>
        <v>1.0511699999999997</v>
      </c>
      <c r="H637" s="2">
        <f>'Moving Avg'!G637</f>
        <v>1.0056460000000003</v>
      </c>
      <c r="I637" s="2">
        <f>'Moving Avg'!H637</f>
        <v>0.92258350000000089</v>
      </c>
      <c r="J637" s="5" t="str">
        <f>OBV!F637</f>
        <v>BULLISH</v>
      </c>
      <c r="K637" s="5" t="str">
        <f>OBV!G637</f>
        <v>STRONG</v>
      </c>
      <c r="L637" s="5" t="str">
        <f>OBV!H637</f>
        <v>NEUTRAL</v>
      </c>
      <c r="M637" s="7">
        <f t="shared" si="90"/>
        <v>25</v>
      </c>
      <c r="N637" s="7">
        <f t="shared" si="91"/>
        <v>45</v>
      </c>
      <c r="O637" s="7">
        <f t="shared" si="92"/>
        <v>50</v>
      </c>
      <c r="P637" s="7">
        <f t="shared" si="93"/>
        <v>66</v>
      </c>
      <c r="Q637" s="8">
        <f t="shared" si="94"/>
        <v>41.9</v>
      </c>
      <c r="R637" s="8">
        <f t="shared" si="95"/>
        <v>48</v>
      </c>
      <c r="S637" s="8">
        <f t="shared" si="96"/>
        <v>52.7</v>
      </c>
      <c r="T637" s="8">
        <f t="shared" si="97"/>
        <v>46.5</v>
      </c>
      <c r="U637" s="7">
        <f t="shared" si="98"/>
        <v>47.533333333333339</v>
      </c>
      <c r="V637" s="7">
        <f t="shared" si="99"/>
        <v>47.275000000000006</v>
      </c>
    </row>
    <row r="638" spans="1:22" ht="13.5" x14ac:dyDescent="0.25">
      <c r="A638" s="3">
        <f>RSI!A638</f>
        <v>43231</v>
      </c>
      <c r="B638" s="2">
        <f>RSI!B638</f>
        <v>1.1240000000000001</v>
      </c>
      <c r="C638" s="2">
        <f>RSI!I638</f>
        <v>66.896482933497026</v>
      </c>
      <c r="D638" s="2">
        <f>MACD!E638</f>
        <v>-4.7359517454232058E-2</v>
      </c>
      <c r="E638" s="2">
        <f>MACD!F638</f>
        <v>-2.8522964507745725E-2</v>
      </c>
      <c r="F638" s="2">
        <f>'Moving Avg'!D638</f>
        <v>1.1296600000000001</v>
      </c>
      <c r="G638" s="2">
        <f>'Moving Avg'!F638</f>
        <v>1.0587049999999998</v>
      </c>
      <c r="H638" s="2">
        <f>'Moving Avg'!G638</f>
        <v>1.0090360000000003</v>
      </c>
      <c r="I638" s="2">
        <f>'Moving Avg'!H638</f>
        <v>0.92393350000000085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  <c r="M638" s="7">
        <f t="shared" si="90"/>
        <v>25</v>
      </c>
      <c r="N638" s="7">
        <f t="shared" si="91"/>
        <v>45</v>
      </c>
      <c r="O638" s="7">
        <f t="shared" si="92"/>
        <v>50</v>
      </c>
      <c r="P638" s="7">
        <f t="shared" si="93"/>
        <v>66.5</v>
      </c>
      <c r="Q638" s="8">
        <f t="shared" si="94"/>
        <v>41.975000000000001</v>
      </c>
      <c r="R638" s="8">
        <f t="shared" si="95"/>
        <v>48.125</v>
      </c>
      <c r="S638" s="8">
        <f t="shared" si="96"/>
        <v>52.924999999999997</v>
      </c>
      <c r="T638" s="8">
        <f t="shared" si="97"/>
        <v>46.625</v>
      </c>
      <c r="U638" s="7">
        <f t="shared" si="98"/>
        <v>47.67499999999999</v>
      </c>
      <c r="V638" s="7">
        <f t="shared" si="99"/>
        <v>47.412499999999994</v>
      </c>
    </row>
    <row r="639" spans="1:22" ht="13.5" x14ac:dyDescent="0.25">
      <c r="A639" s="3">
        <f>RSI!A639</f>
        <v>43234</v>
      </c>
      <c r="B639" s="2">
        <f>RSI!B639</f>
        <v>1.1114999999999999</v>
      </c>
      <c r="C639" s="2">
        <f>RSI!I639</f>
        <v>63.050009614247848</v>
      </c>
      <c r="D639" s="2">
        <f>MACD!E639</f>
        <v>-5.3094743280417411E-2</v>
      </c>
      <c r="E639" s="2">
        <f>MACD!F639</f>
        <v>-3.3437320262280065E-2</v>
      </c>
      <c r="F639" s="2">
        <f>'Moving Avg'!D639</f>
        <v>1.1259000000000001</v>
      </c>
      <c r="G639" s="2">
        <f>'Moving Avg'!F639</f>
        <v>1.0641999999999998</v>
      </c>
      <c r="H639" s="2">
        <f>'Moving Avg'!G639</f>
        <v>1.0118620000000003</v>
      </c>
      <c r="I639" s="2">
        <f>'Moving Avg'!H639</f>
        <v>0.92526800000000076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  <c r="M639" s="7">
        <f t="shared" si="90"/>
        <v>25</v>
      </c>
      <c r="N639" s="7">
        <f t="shared" si="91"/>
        <v>45</v>
      </c>
      <c r="O639" s="7">
        <f t="shared" si="92"/>
        <v>50</v>
      </c>
      <c r="P639" s="7">
        <f t="shared" si="93"/>
        <v>16.5</v>
      </c>
      <c r="Q639" s="8">
        <f t="shared" si="94"/>
        <v>34.475000000000001</v>
      </c>
      <c r="R639" s="8">
        <f t="shared" si="95"/>
        <v>35.625</v>
      </c>
      <c r="S639" s="8">
        <f t="shared" si="96"/>
        <v>30.425000000000001</v>
      </c>
      <c r="T639" s="8">
        <f t="shared" si="97"/>
        <v>34.125</v>
      </c>
      <c r="U639" s="7">
        <f t="shared" si="98"/>
        <v>33.508333333333333</v>
      </c>
      <c r="V639" s="7">
        <f t="shared" si="99"/>
        <v>33.662499999999994</v>
      </c>
    </row>
    <row r="640" spans="1:22" ht="13.5" x14ac:dyDescent="0.25">
      <c r="A640" s="3">
        <f>RSI!A640</f>
        <v>43235</v>
      </c>
      <c r="B640" s="2">
        <f>RSI!B640</f>
        <v>1.1366000000000001</v>
      </c>
      <c r="C640" s="2">
        <f>RSI!I640</f>
        <v>67.136258679318587</v>
      </c>
      <c r="D640" s="2">
        <f>MACD!E640</f>
        <v>-5.963892598434728E-2</v>
      </c>
      <c r="E640" s="2">
        <f>MACD!F640</f>
        <v>-3.8677641406693511E-2</v>
      </c>
      <c r="F640" s="2">
        <f>'Moving Avg'!D640</f>
        <v>1.1234000000000002</v>
      </c>
      <c r="G640" s="2">
        <f>'Moving Avg'!F640</f>
        <v>1.0692249999999999</v>
      </c>
      <c r="H640" s="2">
        <f>'Moving Avg'!G640</f>
        <v>1.0146260000000005</v>
      </c>
      <c r="I640" s="2">
        <f>'Moving Avg'!H640</f>
        <v>0.92679100000000081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  <c r="M640" s="7">
        <f t="shared" si="90"/>
        <v>25</v>
      </c>
      <c r="N640" s="7">
        <f t="shared" si="91"/>
        <v>100</v>
      </c>
      <c r="O640" s="7">
        <f t="shared" si="92"/>
        <v>50</v>
      </c>
      <c r="P640" s="7">
        <f t="shared" si="93"/>
        <v>0</v>
      </c>
      <c r="Q640" s="8">
        <f t="shared" si="94"/>
        <v>51.25</v>
      </c>
      <c r="R640" s="8">
        <f t="shared" si="95"/>
        <v>42.5</v>
      </c>
      <c r="S640" s="8">
        <f t="shared" si="96"/>
        <v>31.25</v>
      </c>
      <c r="T640" s="8">
        <f t="shared" si="97"/>
        <v>43.75</v>
      </c>
      <c r="U640" s="7">
        <f t="shared" si="98"/>
        <v>41.666666666666664</v>
      </c>
      <c r="V640" s="7">
        <f t="shared" si="99"/>
        <v>42.1875</v>
      </c>
    </row>
    <row r="641" spans="1:22" ht="13.5" x14ac:dyDescent="0.25">
      <c r="A641" s="3">
        <f>RSI!A641</f>
        <v>43236</v>
      </c>
      <c r="B641" s="2">
        <f>RSI!B641</f>
        <v>1.1491</v>
      </c>
      <c r="C641" s="2">
        <f>RSI!I641</f>
        <v>68.976289983763976</v>
      </c>
      <c r="D641" s="2">
        <f>MACD!E641</f>
        <v>-5.7381645470510501E-2</v>
      </c>
      <c r="E641" s="2">
        <f>MACD!F641</f>
        <v>-4.2418442219456912E-2</v>
      </c>
      <c r="F641" s="2">
        <f>'Moving Avg'!D641</f>
        <v>1.12904</v>
      </c>
      <c r="G641" s="2">
        <f>'Moving Avg'!F641</f>
        <v>1.0751899999999999</v>
      </c>
      <c r="H641" s="2">
        <f>'Moving Avg'!G641</f>
        <v>1.0175140000000003</v>
      </c>
      <c r="I641" s="2">
        <f>'Moving Avg'!H641</f>
        <v>0.92837650000000072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  <c r="M641" s="7">
        <f t="shared" si="90"/>
        <v>25</v>
      </c>
      <c r="N641" s="7">
        <f t="shared" si="91"/>
        <v>45</v>
      </c>
      <c r="O641" s="7">
        <f t="shared" si="92"/>
        <v>50</v>
      </c>
      <c r="P641" s="7">
        <f t="shared" si="93"/>
        <v>83.5</v>
      </c>
      <c r="Q641" s="8">
        <f t="shared" si="94"/>
        <v>44.524999999999999</v>
      </c>
      <c r="R641" s="8">
        <f t="shared" si="95"/>
        <v>52.375</v>
      </c>
      <c r="S641" s="8">
        <f t="shared" si="96"/>
        <v>60.575000000000003</v>
      </c>
      <c r="T641" s="8">
        <f t="shared" si="97"/>
        <v>50.875</v>
      </c>
      <c r="U641" s="7">
        <f t="shared" si="98"/>
        <v>52.491666666666674</v>
      </c>
      <c r="V641" s="7">
        <f t="shared" si="99"/>
        <v>52.087500000000006</v>
      </c>
    </row>
    <row r="642" spans="1:22" ht="13.5" x14ac:dyDescent="0.25">
      <c r="A642" s="3">
        <f>RSI!A642</f>
        <v>43237</v>
      </c>
      <c r="B642" s="2">
        <f>RSI!B642</f>
        <v>1.1428</v>
      </c>
      <c r="C642" s="2">
        <f>RSI!I642</f>
        <v>66.941957945847832</v>
      </c>
      <c r="D642" s="2">
        <f>MACD!E642</f>
        <v>-4.583270323920785E-2</v>
      </c>
      <c r="E642" s="2">
        <f>MACD!F642</f>
        <v>-4.3101294423407106E-2</v>
      </c>
      <c r="F642" s="2">
        <f>'Moving Avg'!D642</f>
        <v>1.1328</v>
      </c>
      <c r="G642" s="2">
        <f>'Moving Avg'!F642</f>
        <v>1.0806800000000003</v>
      </c>
      <c r="H642" s="2">
        <f>'Moving Avg'!G642</f>
        <v>1.0208420000000005</v>
      </c>
      <c r="I642" s="2">
        <f>'Moving Avg'!H642</f>
        <v>0.93000900000000075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45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83.5</v>
      </c>
      <c r="Q642" s="8">
        <f t="shared" si="94"/>
        <v>44.524999999999999</v>
      </c>
      <c r="R642" s="8">
        <f t="shared" si="95"/>
        <v>52.375</v>
      </c>
      <c r="S642" s="8">
        <f t="shared" si="96"/>
        <v>60.575000000000003</v>
      </c>
      <c r="T642" s="8">
        <f t="shared" si="97"/>
        <v>50.875</v>
      </c>
      <c r="U642" s="7">
        <f t="shared" si="98"/>
        <v>52.491666666666674</v>
      </c>
      <c r="V642" s="7">
        <f t="shared" si="99"/>
        <v>52.087500000000006</v>
      </c>
    </row>
    <row r="643" spans="1:22" ht="13.5" x14ac:dyDescent="0.25">
      <c r="A643" s="3">
        <f>RSI!A643</f>
        <v>43238</v>
      </c>
      <c r="B643" s="2">
        <f>RSI!B643</f>
        <v>1.1366000000000001</v>
      </c>
      <c r="C643" s="2">
        <f>RSI!I643</f>
        <v>64.912925403276262</v>
      </c>
      <c r="D643" s="2">
        <f>MACD!E643</f>
        <v>-3.3124754730475603E-2</v>
      </c>
      <c r="E643" s="2">
        <f>MACD!F643</f>
        <v>-4.1105986484820813E-2</v>
      </c>
      <c r="F643" s="2">
        <f>'Moving Avg'!D643</f>
        <v>1.1353200000000001</v>
      </c>
      <c r="G643" s="2">
        <f>'Moving Avg'!F643</f>
        <v>1.0858600000000003</v>
      </c>
      <c r="H643" s="2">
        <f>'Moving Avg'!G643</f>
        <v>1.0236680000000005</v>
      </c>
      <c r="I643" s="2">
        <f>'Moving Avg'!H643</f>
        <v>0.93146900000000055</v>
      </c>
      <c r="J643" s="5" t="str">
        <f>OBV!F643</f>
        <v>BEARISH</v>
      </c>
      <c r="K643" s="5" t="str">
        <f>OBV!G643</f>
        <v>NEUTRAL</v>
      </c>
      <c r="L643" s="5" t="str">
        <f>OBV!H643</f>
        <v>BEARISH DIVERGENCE</v>
      </c>
      <c r="M643" s="7">
        <f t="shared" si="100"/>
        <v>25</v>
      </c>
      <c r="N643" s="7">
        <f t="shared" si="101"/>
        <v>0</v>
      </c>
      <c r="O643" s="7">
        <f t="shared" si="102"/>
        <v>50</v>
      </c>
      <c r="P643" s="7">
        <f t="shared" si="103"/>
        <v>16.5</v>
      </c>
      <c r="Q643" s="8">
        <f t="shared" ref="Q643:Q706" si="104">0.35*M643+N643*0.35+O643*0.15+P643*0.15</f>
        <v>18.725000000000001</v>
      </c>
      <c r="R643" s="8">
        <f t="shared" ref="R643:R706" si="105">M643*0.2+N643*0.2+O643*0.35+P643*0.25</f>
        <v>26.625</v>
      </c>
      <c r="S643" s="8">
        <f t="shared" ref="S643:S706" si="106">M643*0.15+N643*0.15+O643*0.25+P643*0.45</f>
        <v>23.675000000000001</v>
      </c>
      <c r="T643" s="8">
        <f t="shared" ref="T643:T706" si="107">0.25*SUM(M643:P643)</f>
        <v>22.875</v>
      </c>
      <c r="U643" s="7">
        <f t="shared" ref="U643:U706" si="108">SUM(Q643:S643)/3</f>
        <v>23.008333333333336</v>
      </c>
      <c r="V643" s="7">
        <f t="shared" ref="V643:V706" si="109">SUM(Q643:T643)/4</f>
        <v>22.975000000000001</v>
      </c>
    </row>
    <row r="644" spans="1:22" ht="13.5" x14ac:dyDescent="0.25">
      <c r="A644" s="3">
        <f>RSI!A644</f>
        <v>43241</v>
      </c>
      <c r="B644" s="2">
        <f>RSI!B644</f>
        <v>1.1366000000000001</v>
      </c>
      <c r="C644" s="2">
        <f>RSI!I644</f>
        <v>64.912925403276262</v>
      </c>
      <c r="D644" s="2">
        <f>MACD!E644</f>
        <v>-2.4643316386249614E-2</v>
      </c>
      <c r="E644" s="2">
        <f>MACD!F644</f>
        <v>-3.7813452465106576E-2</v>
      </c>
      <c r="F644" s="2">
        <f>'Moving Avg'!D644</f>
        <v>1.1403400000000001</v>
      </c>
      <c r="G644" s="2">
        <f>'Moving Avg'!F644</f>
        <v>1.0912000000000004</v>
      </c>
      <c r="H644" s="2">
        <f>'Moving Avg'!G644</f>
        <v>1.0266200000000005</v>
      </c>
      <c r="I644" s="2">
        <f>'Moving Avg'!H644</f>
        <v>0.93302350000000045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  <c r="M644" s="7">
        <f t="shared" si="100"/>
        <v>25</v>
      </c>
      <c r="N644" s="7">
        <f t="shared" si="101"/>
        <v>0</v>
      </c>
      <c r="O644" s="7">
        <f t="shared" si="102"/>
        <v>50</v>
      </c>
      <c r="P644" s="7">
        <f t="shared" si="103"/>
        <v>100</v>
      </c>
      <c r="Q644" s="8">
        <f t="shared" si="104"/>
        <v>31.25</v>
      </c>
      <c r="R644" s="8">
        <f t="shared" si="105"/>
        <v>47.5</v>
      </c>
      <c r="S644" s="8">
        <f t="shared" si="106"/>
        <v>61.25</v>
      </c>
      <c r="T644" s="8">
        <f t="shared" si="107"/>
        <v>43.75</v>
      </c>
      <c r="U644" s="7">
        <f t="shared" si="108"/>
        <v>46.666666666666664</v>
      </c>
      <c r="V644" s="7">
        <f t="shared" si="109"/>
        <v>45.9375</v>
      </c>
    </row>
    <row r="645" spans="1:22" ht="13.5" x14ac:dyDescent="0.25">
      <c r="A645" s="3">
        <f>RSI!A645</f>
        <v>43242</v>
      </c>
      <c r="B645" s="2">
        <f>RSI!B645</f>
        <v>1.1366000000000001</v>
      </c>
      <c r="C645" s="2">
        <f>RSI!I645</f>
        <v>64.912925403276262</v>
      </c>
      <c r="D645" s="2">
        <f>MACD!E645</f>
        <v>-1.489696649961969E-2</v>
      </c>
      <c r="E645" s="2">
        <f>MACD!F645</f>
        <v>-3.3230155272009197E-2</v>
      </c>
      <c r="F645" s="2">
        <f>'Moving Avg'!D645</f>
        <v>1.1403400000000001</v>
      </c>
      <c r="G645" s="2">
        <f>'Moving Avg'!F645</f>
        <v>1.0968550000000004</v>
      </c>
      <c r="H645" s="2">
        <f>'Moving Avg'!G645</f>
        <v>1.0301380000000004</v>
      </c>
      <c r="I645" s="2">
        <f>'Moving Avg'!H645</f>
        <v>0.93446800000000041</v>
      </c>
      <c r="J645" s="5" t="str">
        <f>OBV!F645</f>
        <v>BULLISH</v>
      </c>
      <c r="K645" s="5" t="str">
        <f>OBV!G645</f>
        <v>STRONG</v>
      </c>
      <c r="L645" s="5" t="str">
        <f>OBV!H645</f>
        <v>NEUTRAL</v>
      </c>
      <c r="M645" s="7">
        <f t="shared" si="100"/>
        <v>25</v>
      </c>
      <c r="N645" s="7">
        <f t="shared" si="101"/>
        <v>0</v>
      </c>
      <c r="O645" s="7">
        <f t="shared" si="102"/>
        <v>50</v>
      </c>
      <c r="P645" s="7">
        <f t="shared" si="103"/>
        <v>66</v>
      </c>
      <c r="Q645" s="8">
        <f t="shared" si="104"/>
        <v>26.15</v>
      </c>
      <c r="R645" s="8">
        <f t="shared" si="105"/>
        <v>39</v>
      </c>
      <c r="S645" s="8">
        <f t="shared" si="106"/>
        <v>45.95</v>
      </c>
      <c r="T645" s="8">
        <f t="shared" si="107"/>
        <v>35.25</v>
      </c>
      <c r="U645" s="7">
        <f t="shared" si="108"/>
        <v>37.033333333333339</v>
      </c>
      <c r="V645" s="7">
        <f t="shared" si="109"/>
        <v>36.587500000000006</v>
      </c>
    </row>
    <row r="646" spans="1:22" ht="13.5" x14ac:dyDescent="0.25">
      <c r="A646" s="3">
        <f>RSI!A646</f>
        <v>43243</v>
      </c>
      <c r="B646" s="2">
        <f>RSI!B646</f>
        <v>1.1366000000000001</v>
      </c>
      <c r="C646" s="2">
        <f>RSI!I646</f>
        <v>64.912925403276262</v>
      </c>
      <c r="D646" s="2">
        <f>MACD!E646</f>
        <v>-1.1287182782178773E-2</v>
      </c>
      <c r="E646" s="2">
        <f>MACD!F646</f>
        <v>-2.8841560774043113E-2</v>
      </c>
      <c r="F646" s="2">
        <f>'Moving Avg'!D646</f>
        <v>1.13784</v>
      </c>
      <c r="G646" s="2">
        <f>'Moving Avg'!F646</f>
        <v>1.1034500000000005</v>
      </c>
      <c r="H646" s="2">
        <f>'Moving Avg'!G646</f>
        <v>1.0335920000000005</v>
      </c>
      <c r="I646" s="2">
        <f>'Moving Avg'!H646</f>
        <v>0.93591250000000015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  <c r="M646" s="7">
        <f t="shared" si="100"/>
        <v>25</v>
      </c>
      <c r="N646" s="7">
        <f t="shared" si="101"/>
        <v>0</v>
      </c>
      <c r="O646" s="7">
        <f t="shared" si="102"/>
        <v>50</v>
      </c>
      <c r="P646" s="7">
        <f t="shared" si="103"/>
        <v>16.5</v>
      </c>
      <c r="Q646" s="8">
        <f t="shared" si="104"/>
        <v>18.725000000000001</v>
      </c>
      <c r="R646" s="8">
        <f t="shared" si="105"/>
        <v>26.625</v>
      </c>
      <c r="S646" s="8">
        <f t="shared" si="106"/>
        <v>23.675000000000001</v>
      </c>
      <c r="T646" s="8">
        <f t="shared" si="107"/>
        <v>22.875</v>
      </c>
      <c r="U646" s="7">
        <f t="shared" si="108"/>
        <v>23.008333333333336</v>
      </c>
      <c r="V646" s="7">
        <f t="shared" si="109"/>
        <v>22.975000000000001</v>
      </c>
    </row>
    <row r="647" spans="1:22" ht="13.5" x14ac:dyDescent="0.25">
      <c r="A647" s="3">
        <f>RSI!A647</f>
        <v>43244</v>
      </c>
      <c r="B647" s="2">
        <f>RSI!B647</f>
        <v>1.1554</v>
      </c>
      <c r="C647" s="2">
        <f>RSI!I647</f>
        <v>68.773237797216922</v>
      </c>
      <c r="D647" s="2">
        <f>MACD!E647</f>
        <v>-9.4249626869511438E-3</v>
      </c>
      <c r="E647" s="2">
        <f>MACD!F647</f>
        <v>-2.4958241156624719E-2</v>
      </c>
      <c r="F647" s="2">
        <f>'Moving Avg'!D647</f>
        <v>1.14036</v>
      </c>
      <c r="G647" s="2">
        <f>'Moving Avg'!F647</f>
        <v>1.1109850000000003</v>
      </c>
      <c r="H647" s="2">
        <f>'Moving Avg'!G647</f>
        <v>1.0372960000000004</v>
      </c>
      <c r="I647" s="2">
        <f>'Moving Avg'!H647</f>
        <v>0.93757650000000015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  <c r="M647" s="7">
        <f t="shared" si="100"/>
        <v>25</v>
      </c>
      <c r="N647" s="7">
        <f t="shared" si="101"/>
        <v>0</v>
      </c>
      <c r="O647" s="7">
        <f t="shared" si="102"/>
        <v>50</v>
      </c>
      <c r="P647" s="7">
        <f t="shared" si="103"/>
        <v>100</v>
      </c>
      <c r="Q647" s="8">
        <f t="shared" si="104"/>
        <v>31.25</v>
      </c>
      <c r="R647" s="8">
        <f t="shared" si="105"/>
        <v>47.5</v>
      </c>
      <c r="S647" s="8">
        <f t="shared" si="106"/>
        <v>61.25</v>
      </c>
      <c r="T647" s="8">
        <f t="shared" si="107"/>
        <v>43.75</v>
      </c>
      <c r="U647" s="7">
        <f t="shared" si="108"/>
        <v>46.666666666666664</v>
      </c>
      <c r="V647" s="7">
        <f t="shared" si="109"/>
        <v>45.9375</v>
      </c>
    </row>
    <row r="648" spans="1:22" ht="13.5" x14ac:dyDescent="0.25">
      <c r="A648" s="3">
        <f>RSI!A648</f>
        <v>43245</v>
      </c>
      <c r="B648" s="2">
        <f>RSI!B648</f>
        <v>1.1554</v>
      </c>
      <c r="C648" s="2">
        <f>RSI!I648</f>
        <v>68.773237797216922</v>
      </c>
      <c r="D648" s="2">
        <f>MACD!E648</f>
        <v>-8.2163861144854966E-3</v>
      </c>
      <c r="E648" s="2">
        <f>MACD!F648</f>
        <v>-2.1609870148196875E-2</v>
      </c>
      <c r="F648" s="2">
        <f>'Moving Avg'!D648</f>
        <v>1.14412</v>
      </c>
      <c r="G648" s="2">
        <f>'Moving Avg'!F648</f>
        <v>1.1186750000000003</v>
      </c>
      <c r="H648" s="2">
        <f>'Moving Avg'!G648</f>
        <v>1.0410000000000004</v>
      </c>
      <c r="I648" s="2">
        <f>'Moving Avg'!H648</f>
        <v>0.93913049999999998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  <c r="M648" s="7">
        <f t="shared" si="100"/>
        <v>25</v>
      </c>
      <c r="N648" s="7">
        <f t="shared" si="101"/>
        <v>0</v>
      </c>
      <c r="O648" s="7">
        <f t="shared" si="102"/>
        <v>50</v>
      </c>
      <c r="P648" s="7">
        <f t="shared" si="103"/>
        <v>100</v>
      </c>
      <c r="Q648" s="8">
        <f t="shared" si="104"/>
        <v>31.25</v>
      </c>
      <c r="R648" s="8">
        <f t="shared" si="105"/>
        <v>47.5</v>
      </c>
      <c r="S648" s="8">
        <f t="shared" si="106"/>
        <v>61.25</v>
      </c>
      <c r="T648" s="8">
        <f t="shared" si="107"/>
        <v>43.75</v>
      </c>
      <c r="U648" s="7">
        <f t="shared" si="108"/>
        <v>46.666666666666664</v>
      </c>
      <c r="V648" s="7">
        <f t="shared" si="109"/>
        <v>45.9375</v>
      </c>
    </row>
    <row r="649" spans="1:22" ht="13.5" x14ac:dyDescent="0.25">
      <c r="A649" s="3">
        <f>RSI!A649</f>
        <v>43248</v>
      </c>
      <c r="B649" s="2">
        <f>RSI!B649</f>
        <v>1.1554</v>
      </c>
      <c r="C649" s="2">
        <f>RSI!I649</f>
        <v>68.773237797216922</v>
      </c>
      <c r="D649" s="2">
        <f>MACD!E649</f>
        <v>-9.4567732885997291E-3</v>
      </c>
      <c r="E649" s="2">
        <f>MACD!F649</f>
        <v>-1.9179250776277447E-2</v>
      </c>
      <c r="F649" s="2">
        <f>'Moving Avg'!D649</f>
        <v>1.1478800000000002</v>
      </c>
      <c r="G649" s="2">
        <f>'Moving Avg'!F649</f>
        <v>1.1265250000000002</v>
      </c>
      <c r="H649" s="2">
        <f>'Moving Avg'!G649</f>
        <v>1.0450180000000002</v>
      </c>
      <c r="I649" s="2">
        <f>'Moving Avg'!H649</f>
        <v>0.94068449999999981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  <c r="M649" s="7">
        <f t="shared" si="100"/>
        <v>25</v>
      </c>
      <c r="N649" s="7">
        <f t="shared" si="101"/>
        <v>0</v>
      </c>
      <c r="O649" s="7">
        <f t="shared" si="102"/>
        <v>50</v>
      </c>
      <c r="P649" s="7">
        <f t="shared" si="103"/>
        <v>100</v>
      </c>
      <c r="Q649" s="8">
        <f t="shared" si="104"/>
        <v>31.25</v>
      </c>
      <c r="R649" s="8">
        <f t="shared" si="105"/>
        <v>47.5</v>
      </c>
      <c r="S649" s="8">
        <f t="shared" si="106"/>
        <v>61.25</v>
      </c>
      <c r="T649" s="8">
        <f t="shared" si="107"/>
        <v>43.75</v>
      </c>
      <c r="U649" s="7">
        <f t="shared" si="108"/>
        <v>46.666666666666664</v>
      </c>
      <c r="V649" s="7">
        <f t="shared" si="109"/>
        <v>45.9375</v>
      </c>
    </row>
    <row r="650" spans="1:22" ht="13.5" x14ac:dyDescent="0.25">
      <c r="A650" s="3">
        <f>RSI!A650</f>
        <v>43249</v>
      </c>
      <c r="B650" s="2">
        <f>RSI!B650</f>
        <v>1.1554</v>
      </c>
      <c r="C650" s="2">
        <f>RSI!I650</f>
        <v>68.773237797216922</v>
      </c>
      <c r="D650" s="2">
        <f>MACD!E650</f>
        <v>-6.9595635442321058E-3</v>
      </c>
      <c r="E650" s="2">
        <f>MACD!F650</f>
        <v>-1.6735313329868377E-2</v>
      </c>
      <c r="F650" s="2">
        <f>'Moving Avg'!D650</f>
        <v>1.15164</v>
      </c>
      <c r="G650" s="2">
        <f>'Moving Avg'!F650</f>
        <v>1.134215</v>
      </c>
      <c r="H650" s="2">
        <f>'Moving Avg'!G650</f>
        <v>1.0492880000000002</v>
      </c>
      <c r="I650" s="2">
        <f>'Moving Avg'!H650</f>
        <v>0.94233299999999987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100</v>
      </c>
      <c r="Q650" s="8">
        <f t="shared" si="104"/>
        <v>31.25</v>
      </c>
      <c r="R650" s="8">
        <f t="shared" si="105"/>
        <v>47.5</v>
      </c>
      <c r="S650" s="8">
        <f t="shared" si="106"/>
        <v>61.25</v>
      </c>
      <c r="T650" s="8">
        <f t="shared" si="107"/>
        <v>43.75</v>
      </c>
      <c r="U650" s="7">
        <f t="shared" si="108"/>
        <v>46.666666666666664</v>
      </c>
      <c r="V650" s="7">
        <f t="shared" si="109"/>
        <v>45.9375</v>
      </c>
    </row>
    <row r="651" spans="1:22" ht="13.5" x14ac:dyDescent="0.25">
      <c r="A651" s="3">
        <f>RSI!A651</f>
        <v>43250</v>
      </c>
      <c r="B651" s="2">
        <f>RSI!B651</f>
        <v>1.1648000000000001</v>
      </c>
      <c r="C651" s="2">
        <f>RSI!I651</f>
        <v>70.924582439334841</v>
      </c>
      <c r="D651" s="2">
        <f>MACD!E651</f>
        <v>-3.9112133052632281E-3</v>
      </c>
      <c r="E651" s="2">
        <f>MACD!F651</f>
        <v>-1.4170493324947348E-2</v>
      </c>
      <c r="F651" s="2">
        <f>'Moving Avg'!D651</f>
        <v>1.1572800000000001</v>
      </c>
      <c r="G651" s="2">
        <f>'Moving Avg'!F651</f>
        <v>1.1393949999999999</v>
      </c>
      <c r="H651" s="2">
        <f>'Moving Avg'!G651</f>
        <v>1.0534940000000002</v>
      </c>
      <c r="I651" s="2">
        <f>'Moving Avg'!H651</f>
        <v>0.94402849999999983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  <c r="M651" s="7">
        <f t="shared" si="100"/>
        <v>0</v>
      </c>
      <c r="N651" s="7">
        <f t="shared" si="101"/>
        <v>0</v>
      </c>
      <c r="O651" s="7">
        <f t="shared" si="102"/>
        <v>50</v>
      </c>
      <c r="P651" s="7">
        <f t="shared" si="103"/>
        <v>100</v>
      </c>
      <c r="Q651" s="8">
        <f t="shared" si="104"/>
        <v>22.5</v>
      </c>
      <c r="R651" s="8">
        <f t="shared" si="105"/>
        <v>42.5</v>
      </c>
      <c r="S651" s="8">
        <f t="shared" si="106"/>
        <v>57.5</v>
      </c>
      <c r="T651" s="8">
        <f t="shared" si="107"/>
        <v>37.5</v>
      </c>
      <c r="U651" s="7">
        <f t="shared" si="108"/>
        <v>40.833333333333336</v>
      </c>
      <c r="V651" s="7">
        <f t="shared" si="109"/>
        <v>40</v>
      </c>
    </row>
    <row r="652" spans="1:22" ht="13.5" x14ac:dyDescent="0.25">
      <c r="A652" s="3">
        <f>RSI!A652</f>
        <v>43251</v>
      </c>
      <c r="B652" s="2">
        <f>RSI!B652</f>
        <v>1.1617</v>
      </c>
      <c r="C652" s="2">
        <f>RSI!I652</f>
        <v>69.230635223765645</v>
      </c>
      <c r="D652" s="2">
        <f>MACD!E652</f>
        <v>-2.3968510005980548E-3</v>
      </c>
      <c r="E652" s="2">
        <f>MACD!F652</f>
        <v>-1.1815764860077491E-2</v>
      </c>
      <c r="F652" s="2">
        <f>'Moving Avg'!D652</f>
        <v>1.1585399999999999</v>
      </c>
      <c r="G652" s="2">
        <f>'Moving Avg'!F652</f>
        <v>1.1412799999999999</v>
      </c>
      <c r="H652" s="2">
        <f>'Moving Avg'!G652</f>
        <v>1.0576380000000003</v>
      </c>
      <c r="I652" s="2">
        <f>'Moving Avg'!H652</f>
        <v>0.9457239999999999</v>
      </c>
      <c r="J652" s="5" t="str">
        <f>OBV!F652</f>
        <v>BEARISH</v>
      </c>
      <c r="K652" s="5" t="str">
        <f>OBV!G652</f>
        <v>NEUTRAL</v>
      </c>
      <c r="L652" s="5" t="str">
        <f>OBV!H652</f>
        <v>BEARISH DIVERGENCE</v>
      </c>
      <c r="M652" s="7">
        <f t="shared" si="100"/>
        <v>25</v>
      </c>
      <c r="N652" s="7">
        <f t="shared" si="101"/>
        <v>0</v>
      </c>
      <c r="O652" s="7">
        <f t="shared" si="102"/>
        <v>50</v>
      </c>
      <c r="P652" s="7">
        <f t="shared" si="103"/>
        <v>16.5</v>
      </c>
      <c r="Q652" s="8">
        <f t="shared" si="104"/>
        <v>18.725000000000001</v>
      </c>
      <c r="R652" s="8">
        <f t="shared" si="105"/>
        <v>26.625</v>
      </c>
      <c r="S652" s="8">
        <f t="shared" si="106"/>
        <v>23.675000000000001</v>
      </c>
      <c r="T652" s="8">
        <f t="shared" si="107"/>
        <v>22.875</v>
      </c>
      <c r="U652" s="7">
        <f t="shared" si="108"/>
        <v>23.008333333333336</v>
      </c>
      <c r="V652" s="7">
        <f t="shared" si="109"/>
        <v>22.975000000000001</v>
      </c>
    </row>
    <row r="653" spans="1:22" ht="13.5" x14ac:dyDescent="0.25">
      <c r="A653" s="3">
        <f>RSI!A653</f>
        <v>43252</v>
      </c>
      <c r="B653" s="2">
        <f>RSI!B653</f>
        <v>1.1459999999999999</v>
      </c>
      <c r="C653" s="2">
        <f>RSI!I653</f>
        <v>61.251717309604501</v>
      </c>
      <c r="D653" s="2">
        <f>MACD!E653</f>
        <v>-1.1893380724345981E-3</v>
      </c>
      <c r="E653" s="2">
        <f>MACD!F653</f>
        <v>-9.6904795025489123E-3</v>
      </c>
      <c r="F653" s="2">
        <f>'Moving Avg'!D653</f>
        <v>1.15666</v>
      </c>
      <c r="G653" s="2">
        <f>'Moving Avg'!F653</f>
        <v>1.1414399999999998</v>
      </c>
      <c r="H653" s="2">
        <f>'Moving Avg'!G653</f>
        <v>1.0617200000000002</v>
      </c>
      <c r="I653" s="2">
        <f>'Moving Avg'!H653</f>
        <v>0.94734099999999966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50</v>
      </c>
      <c r="P653" s="7">
        <f t="shared" si="103"/>
        <v>16.5</v>
      </c>
      <c r="Q653" s="8">
        <f t="shared" si="104"/>
        <v>18.725000000000001</v>
      </c>
      <c r="R653" s="8">
        <f t="shared" si="105"/>
        <v>26.625</v>
      </c>
      <c r="S653" s="8">
        <f t="shared" si="106"/>
        <v>23.675000000000001</v>
      </c>
      <c r="T653" s="8">
        <f t="shared" si="107"/>
        <v>22.875</v>
      </c>
      <c r="U653" s="7">
        <f t="shared" si="108"/>
        <v>23.008333333333336</v>
      </c>
      <c r="V653" s="7">
        <f t="shared" si="109"/>
        <v>22.975000000000001</v>
      </c>
    </row>
    <row r="654" spans="1:22" ht="13.5" x14ac:dyDescent="0.25">
      <c r="A654" s="3">
        <f>RSI!A654</f>
        <v>43255</v>
      </c>
      <c r="B654" s="2">
        <f>RSI!B654</f>
        <v>1.1679999999999999</v>
      </c>
      <c r="C654" s="2">
        <f>RSI!I654</f>
        <v>66.992442762840341</v>
      </c>
      <c r="D654" s="2">
        <f>MACD!E654</f>
        <v>-1.96647936150951E-3</v>
      </c>
      <c r="E654" s="2">
        <f>MACD!F654</f>
        <v>-8.1456794743410329E-3</v>
      </c>
      <c r="F654" s="2">
        <f>'Moving Avg'!D654</f>
        <v>1.1591799999999999</v>
      </c>
      <c r="G654" s="2">
        <f>'Moving Avg'!F654</f>
        <v>1.1433249999999999</v>
      </c>
      <c r="H654" s="2">
        <f>'Moving Avg'!G654</f>
        <v>1.0656760000000003</v>
      </c>
      <c r="I654" s="2">
        <f>'Moving Avg'!H654</f>
        <v>0.9490679999999998</v>
      </c>
      <c r="J654" s="5" t="str">
        <f>OBV!F654</f>
        <v>BEARISH</v>
      </c>
      <c r="K654" s="5" t="str">
        <f>OBV!G654</f>
        <v>NEUTRAL</v>
      </c>
      <c r="L654" s="5" t="str">
        <f>OBV!H654</f>
        <v>BEARISH DIVERGENCE</v>
      </c>
      <c r="M654" s="7">
        <f t="shared" si="100"/>
        <v>25</v>
      </c>
      <c r="N654" s="7">
        <f t="shared" si="101"/>
        <v>0</v>
      </c>
      <c r="O654" s="7">
        <f t="shared" si="102"/>
        <v>50</v>
      </c>
      <c r="P654" s="7">
        <f t="shared" si="103"/>
        <v>16.5</v>
      </c>
      <c r="Q654" s="8">
        <f t="shared" si="104"/>
        <v>18.725000000000001</v>
      </c>
      <c r="R654" s="8">
        <f t="shared" si="105"/>
        <v>26.625</v>
      </c>
      <c r="S654" s="8">
        <f t="shared" si="106"/>
        <v>23.675000000000001</v>
      </c>
      <c r="T654" s="8">
        <f t="shared" si="107"/>
        <v>22.875</v>
      </c>
      <c r="U654" s="7">
        <f t="shared" si="108"/>
        <v>23.008333333333336</v>
      </c>
      <c r="V654" s="7">
        <f t="shared" si="109"/>
        <v>22.975000000000001</v>
      </c>
    </row>
    <row r="655" spans="1:22" ht="13.5" x14ac:dyDescent="0.25">
      <c r="A655" s="3">
        <f>RSI!A655</f>
        <v>43256</v>
      </c>
      <c r="B655" s="2">
        <f>RSI!B655</f>
        <v>1.1617</v>
      </c>
      <c r="C655" s="2">
        <f>RSI!I655</f>
        <v>64.06532687911664</v>
      </c>
      <c r="D655" s="2">
        <f>MACD!E655</f>
        <v>-2.4441088117934662E-3</v>
      </c>
      <c r="E655" s="2">
        <f>MACD!F655</f>
        <v>-7.0053653418315201E-3</v>
      </c>
      <c r="F655" s="2">
        <f>'Moving Avg'!D655</f>
        <v>1.1604399999999999</v>
      </c>
      <c r="G655" s="2">
        <f>'Moving Avg'!F655</f>
        <v>1.1439549999999998</v>
      </c>
      <c r="H655" s="2">
        <f>'Moving Avg'!G655</f>
        <v>1.0695060000000003</v>
      </c>
      <c r="I655" s="2">
        <f>'Moving Avg'!H655</f>
        <v>0.95084199999999985</v>
      </c>
      <c r="J655" s="5" t="str">
        <f>OBV!F655</f>
        <v>BEARISH</v>
      </c>
      <c r="K655" s="5" t="str">
        <f>OBV!G655</f>
        <v>NEUTRAL</v>
      </c>
      <c r="L655" s="5" t="str">
        <f>OBV!H655</f>
        <v>BEARISH DIVERGENCE</v>
      </c>
      <c r="M655" s="7">
        <f t="shared" si="100"/>
        <v>25</v>
      </c>
      <c r="N655" s="7">
        <f t="shared" si="101"/>
        <v>0</v>
      </c>
      <c r="O655" s="7">
        <f t="shared" si="102"/>
        <v>50</v>
      </c>
      <c r="P655" s="7">
        <f t="shared" si="103"/>
        <v>16.5</v>
      </c>
      <c r="Q655" s="8">
        <f t="shared" si="104"/>
        <v>18.725000000000001</v>
      </c>
      <c r="R655" s="8">
        <f t="shared" si="105"/>
        <v>26.625</v>
      </c>
      <c r="S655" s="8">
        <f t="shared" si="106"/>
        <v>23.675000000000001</v>
      </c>
      <c r="T655" s="8">
        <f t="shared" si="107"/>
        <v>22.875</v>
      </c>
      <c r="U655" s="7">
        <f t="shared" si="108"/>
        <v>23.008333333333336</v>
      </c>
      <c r="V655" s="7">
        <f t="shared" si="109"/>
        <v>22.975000000000001</v>
      </c>
    </row>
    <row r="656" spans="1:22" ht="13.5" x14ac:dyDescent="0.25">
      <c r="A656" s="3">
        <f>RSI!A656</f>
        <v>43257</v>
      </c>
      <c r="B656" s="2">
        <f>RSI!B656</f>
        <v>1.1617</v>
      </c>
      <c r="C656" s="2">
        <f>RSI!I656</f>
        <v>64.06532687911664</v>
      </c>
      <c r="D656" s="2">
        <f>MACD!E656</f>
        <v>-3.0765067137332736E-3</v>
      </c>
      <c r="E656" s="2">
        <f>MACD!F656</f>
        <v>-6.2195936162118704E-3</v>
      </c>
      <c r="F656" s="2">
        <f>'Moving Avg'!D656</f>
        <v>1.1598199999999999</v>
      </c>
      <c r="G656" s="2">
        <f>'Moving Avg'!F656</f>
        <v>1.1459949999999999</v>
      </c>
      <c r="H656" s="2">
        <f>'Moving Avg'!G656</f>
        <v>1.0734000000000004</v>
      </c>
      <c r="I656" s="2">
        <f>'Moving Avg'!H656</f>
        <v>0.95261599999999957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16.5</v>
      </c>
      <c r="Q656" s="8">
        <f t="shared" si="104"/>
        <v>18.725000000000001</v>
      </c>
      <c r="R656" s="8">
        <f t="shared" si="105"/>
        <v>26.625</v>
      </c>
      <c r="S656" s="8">
        <f t="shared" si="106"/>
        <v>23.675000000000001</v>
      </c>
      <c r="T656" s="8">
        <f t="shared" si="107"/>
        <v>22.875</v>
      </c>
      <c r="U656" s="7">
        <f t="shared" si="108"/>
        <v>23.008333333333336</v>
      </c>
      <c r="V656" s="7">
        <f t="shared" si="109"/>
        <v>22.975000000000001</v>
      </c>
    </row>
    <row r="657" spans="1:22" ht="13.5" x14ac:dyDescent="0.25">
      <c r="A657" s="3">
        <f>RSI!A657</f>
        <v>43258</v>
      </c>
      <c r="B657" s="2">
        <f>RSI!B657</f>
        <v>1.1617</v>
      </c>
      <c r="C657" s="2">
        <f>RSI!I657</f>
        <v>64.06532687911664</v>
      </c>
      <c r="D657" s="2">
        <f>MACD!E657</f>
        <v>-9.3064744358661855E-4</v>
      </c>
      <c r="E657" s="2">
        <f>MACD!F657</f>
        <v>-5.16180438168682E-3</v>
      </c>
      <c r="F657" s="2">
        <f>'Moving Avg'!D657</f>
        <v>1.1598199999999999</v>
      </c>
      <c r="G657" s="2">
        <f>'Moving Avg'!F657</f>
        <v>1.14788</v>
      </c>
      <c r="H657" s="2">
        <f>'Moving Avg'!G657</f>
        <v>1.0777960000000002</v>
      </c>
      <c r="I657" s="2">
        <f>'Moving Avg'!H657</f>
        <v>0.9544684999999995</v>
      </c>
      <c r="J657" s="5" t="str">
        <f>OBV!F657</f>
        <v>BULLISH</v>
      </c>
      <c r="K657" s="5" t="str">
        <f>OBV!G657</f>
        <v>NEUTRAL</v>
      </c>
      <c r="L657" s="5" t="str">
        <f>OBV!H657</f>
        <v>NEUTRAL</v>
      </c>
      <c r="M657" s="7">
        <f t="shared" si="100"/>
        <v>25</v>
      </c>
      <c r="N657" s="7">
        <f t="shared" si="101"/>
        <v>0</v>
      </c>
      <c r="O657" s="7">
        <f t="shared" si="102"/>
        <v>50</v>
      </c>
      <c r="P657" s="7">
        <f t="shared" si="103"/>
        <v>49.5</v>
      </c>
      <c r="Q657" s="8">
        <f t="shared" si="104"/>
        <v>23.675000000000001</v>
      </c>
      <c r="R657" s="8">
        <f t="shared" si="105"/>
        <v>34.875</v>
      </c>
      <c r="S657" s="8">
        <f t="shared" si="106"/>
        <v>38.525000000000006</v>
      </c>
      <c r="T657" s="8">
        <f t="shared" si="107"/>
        <v>31.125</v>
      </c>
      <c r="U657" s="7">
        <f t="shared" si="108"/>
        <v>32.358333333333334</v>
      </c>
      <c r="V657" s="7">
        <f t="shared" si="109"/>
        <v>32.049999999999997</v>
      </c>
    </row>
    <row r="658" spans="1:22" ht="13.5" x14ac:dyDescent="0.25">
      <c r="A658" s="3">
        <f>RSI!A658</f>
        <v>43259</v>
      </c>
      <c r="B658" s="2">
        <f>RSI!B658</f>
        <v>1.1617</v>
      </c>
      <c r="C658" s="2">
        <f>RSI!I658</f>
        <v>64.06532687911664</v>
      </c>
      <c r="D658" s="2">
        <f>MACD!E658</f>
        <v>6.8939212639818059E-4</v>
      </c>
      <c r="E658" s="2">
        <f>MACD!F658</f>
        <v>-3.9915650800698196E-3</v>
      </c>
      <c r="F658" s="2">
        <f>'Moving Avg'!D658</f>
        <v>1.1629599999999998</v>
      </c>
      <c r="G658" s="2">
        <f>'Moving Avg'!F658</f>
        <v>1.1497649999999999</v>
      </c>
      <c r="H658" s="2">
        <f>'Moving Avg'!G658</f>
        <v>1.0816900000000005</v>
      </c>
      <c r="I658" s="2">
        <f>'Moving Avg'!H658</f>
        <v>0.95635249999999961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  <c r="M658" s="7">
        <f t="shared" si="100"/>
        <v>25</v>
      </c>
      <c r="N658" s="7">
        <f t="shared" si="101"/>
        <v>0</v>
      </c>
      <c r="O658" s="7">
        <f t="shared" si="102"/>
        <v>50</v>
      </c>
      <c r="P658" s="7">
        <f t="shared" si="103"/>
        <v>83.5</v>
      </c>
      <c r="Q658" s="8">
        <f t="shared" si="104"/>
        <v>28.774999999999999</v>
      </c>
      <c r="R658" s="8">
        <f t="shared" si="105"/>
        <v>43.375</v>
      </c>
      <c r="S658" s="8">
        <f t="shared" si="106"/>
        <v>53.825000000000003</v>
      </c>
      <c r="T658" s="8">
        <f t="shared" si="107"/>
        <v>39.625</v>
      </c>
      <c r="U658" s="7">
        <f t="shared" si="108"/>
        <v>41.991666666666667</v>
      </c>
      <c r="V658" s="7">
        <f t="shared" si="109"/>
        <v>41.400000000000006</v>
      </c>
    </row>
    <row r="659" spans="1:22" ht="13.5" x14ac:dyDescent="0.25">
      <c r="A659" s="3">
        <f>RSI!A659</f>
        <v>43262</v>
      </c>
      <c r="B659" s="2">
        <f>RSI!B659</f>
        <v>1.1617</v>
      </c>
      <c r="C659" s="2">
        <f>RSI!I659</f>
        <v>64.06532687911664</v>
      </c>
      <c r="D659" s="2">
        <f>MACD!E659</f>
        <v>1.8790027054300662E-3</v>
      </c>
      <c r="E659" s="2">
        <f>MACD!F659</f>
        <v>-2.8174515229698427E-3</v>
      </c>
      <c r="F659" s="2">
        <f>'Moving Avg'!D659</f>
        <v>1.1617</v>
      </c>
      <c r="G659" s="2">
        <f>'Moving Avg'!F659</f>
        <v>1.1522749999999999</v>
      </c>
      <c r="H659" s="2">
        <f>'Moving Avg'!G659</f>
        <v>1.0848300000000004</v>
      </c>
      <c r="I659" s="2">
        <f>'Moving Avg'!H659</f>
        <v>0.95817349999999946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  <c r="M659" s="7">
        <f t="shared" si="100"/>
        <v>25</v>
      </c>
      <c r="N659" s="7">
        <f t="shared" si="101"/>
        <v>0</v>
      </c>
      <c r="O659" s="7">
        <f t="shared" si="102"/>
        <v>50</v>
      </c>
      <c r="P659" s="7">
        <f t="shared" si="103"/>
        <v>16.5</v>
      </c>
      <c r="Q659" s="8">
        <f t="shared" si="104"/>
        <v>18.725000000000001</v>
      </c>
      <c r="R659" s="8">
        <f t="shared" si="105"/>
        <v>26.625</v>
      </c>
      <c r="S659" s="8">
        <f t="shared" si="106"/>
        <v>23.675000000000001</v>
      </c>
      <c r="T659" s="8">
        <f t="shared" si="107"/>
        <v>22.875</v>
      </c>
      <c r="U659" s="7">
        <f t="shared" si="108"/>
        <v>23.008333333333336</v>
      </c>
      <c r="V659" s="7">
        <f t="shared" si="109"/>
        <v>22.975000000000001</v>
      </c>
    </row>
    <row r="660" spans="1:22" ht="13.5" x14ac:dyDescent="0.25">
      <c r="A660" s="3">
        <f>RSI!A660</f>
        <v>43263</v>
      </c>
      <c r="B660" s="2">
        <f>RSI!B660</f>
        <v>1.1617</v>
      </c>
      <c r="C660" s="2">
        <f>RSI!I660</f>
        <v>64.06532687911664</v>
      </c>
      <c r="D660" s="2">
        <f>MACD!E660</f>
        <v>2.717825777829086E-3</v>
      </c>
      <c r="E660" s="2">
        <f>MACD!F660</f>
        <v>-1.7103960628100569E-3</v>
      </c>
      <c r="F660" s="2">
        <f>'Moving Avg'!D660</f>
        <v>1.1617</v>
      </c>
      <c r="G660" s="2">
        <f>'Moving Avg'!F660</f>
        <v>1.1535299999999999</v>
      </c>
      <c r="H660" s="2">
        <f>'Moving Avg'!G660</f>
        <v>1.0874040000000005</v>
      </c>
      <c r="I660" s="2">
        <f>'Moving Avg'!H660</f>
        <v>0.95999449999999953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  <c r="M660" s="7">
        <f t="shared" si="100"/>
        <v>25</v>
      </c>
      <c r="N660" s="7">
        <f t="shared" si="101"/>
        <v>0</v>
      </c>
      <c r="O660" s="7">
        <f t="shared" si="102"/>
        <v>50</v>
      </c>
      <c r="P660" s="7">
        <f t="shared" si="103"/>
        <v>33</v>
      </c>
      <c r="Q660" s="8">
        <f t="shared" si="104"/>
        <v>21.2</v>
      </c>
      <c r="R660" s="8">
        <f t="shared" si="105"/>
        <v>30.75</v>
      </c>
      <c r="S660" s="8">
        <f t="shared" si="106"/>
        <v>31.1</v>
      </c>
      <c r="T660" s="8">
        <f t="shared" si="107"/>
        <v>27</v>
      </c>
      <c r="U660" s="7">
        <f t="shared" si="108"/>
        <v>27.683333333333337</v>
      </c>
      <c r="V660" s="7">
        <f t="shared" si="109"/>
        <v>27.512500000000003</v>
      </c>
    </row>
    <row r="661" spans="1:22" ht="13.5" x14ac:dyDescent="0.25">
      <c r="A661" s="3">
        <f>RSI!A661</f>
        <v>43264</v>
      </c>
      <c r="B661" s="2">
        <f>RSI!B661</f>
        <v>1.1366000000000001</v>
      </c>
      <c r="C661" s="2">
        <f>RSI!I661</f>
        <v>50.383509480669289</v>
      </c>
      <c r="D661" s="2">
        <f>MACD!E661</f>
        <v>6.5776692017562866E-3</v>
      </c>
      <c r="E661" s="2">
        <f>MACD!F661</f>
        <v>-5.278300989678829E-5</v>
      </c>
      <c r="F661" s="2">
        <f>'Moving Avg'!D661</f>
        <v>1.1566800000000002</v>
      </c>
      <c r="G661" s="2">
        <f>'Moving Avg'!F661</f>
        <v>1.1529050000000001</v>
      </c>
      <c r="H661" s="2">
        <f>'Moving Avg'!G661</f>
        <v>1.0900420000000006</v>
      </c>
      <c r="I661" s="2">
        <f>'Moving Avg'!H661</f>
        <v>0.96168999999999938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0"/>
        <v>25</v>
      </c>
      <c r="N661" s="7">
        <f t="shared" si="101"/>
        <v>0</v>
      </c>
      <c r="O661" s="7">
        <f t="shared" si="102"/>
        <v>50</v>
      </c>
      <c r="P661" s="7">
        <f t="shared" si="103"/>
        <v>16.5</v>
      </c>
      <c r="Q661" s="8">
        <f t="shared" si="104"/>
        <v>18.725000000000001</v>
      </c>
      <c r="R661" s="8">
        <f t="shared" si="105"/>
        <v>26.625</v>
      </c>
      <c r="S661" s="8">
        <f t="shared" si="106"/>
        <v>23.675000000000001</v>
      </c>
      <c r="T661" s="8">
        <f t="shared" si="107"/>
        <v>22.875</v>
      </c>
      <c r="U661" s="7">
        <f t="shared" si="108"/>
        <v>23.008333333333336</v>
      </c>
      <c r="V661" s="7">
        <f t="shared" si="109"/>
        <v>22.975000000000001</v>
      </c>
    </row>
    <row r="662" spans="1:22" ht="13.5" x14ac:dyDescent="0.25">
      <c r="A662" s="3">
        <f>RSI!A662</f>
        <v>43265</v>
      </c>
      <c r="B662" s="2">
        <f>RSI!B662</f>
        <v>1.1459999999999999</v>
      </c>
      <c r="C662" s="2">
        <f>RSI!I662</f>
        <v>54.318134838676841</v>
      </c>
      <c r="D662" s="2">
        <f>MACD!E662</f>
        <v>8.6749520073774455E-3</v>
      </c>
      <c r="E662" s="2">
        <f>MACD!F662</f>
        <v>1.6927639935580586E-3</v>
      </c>
      <c r="F662" s="2">
        <f>'Moving Avg'!D662</f>
        <v>1.15354</v>
      </c>
      <c r="G662" s="2">
        <f>'Moving Avg'!F662</f>
        <v>1.153065</v>
      </c>
      <c r="H662" s="2">
        <f>'Moving Avg'!G662</f>
        <v>1.0934340000000007</v>
      </c>
      <c r="I662" s="2">
        <f>'Moving Avg'!H662</f>
        <v>0.9633224999999993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25</v>
      </c>
      <c r="N662" s="7">
        <f t="shared" si="101"/>
        <v>0</v>
      </c>
      <c r="O662" s="7">
        <f t="shared" si="102"/>
        <v>50</v>
      </c>
      <c r="P662" s="7">
        <f t="shared" si="103"/>
        <v>16.5</v>
      </c>
      <c r="Q662" s="8">
        <f t="shared" si="104"/>
        <v>18.725000000000001</v>
      </c>
      <c r="R662" s="8">
        <f t="shared" si="105"/>
        <v>26.625</v>
      </c>
      <c r="S662" s="8">
        <f t="shared" si="106"/>
        <v>23.675000000000001</v>
      </c>
      <c r="T662" s="8">
        <f t="shared" si="107"/>
        <v>22.875</v>
      </c>
      <c r="U662" s="7">
        <f t="shared" si="108"/>
        <v>23.008333333333336</v>
      </c>
      <c r="V662" s="7">
        <f t="shared" si="109"/>
        <v>22.975000000000001</v>
      </c>
    </row>
    <row r="663" spans="1:22" ht="13.5" x14ac:dyDescent="0.25">
      <c r="A663" s="3">
        <f>RSI!A663</f>
        <v>43269</v>
      </c>
      <c r="B663" s="2">
        <f>RSI!B663</f>
        <v>1.1617</v>
      </c>
      <c r="C663" s="2">
        <f>RSI!I663</f>
        <v>60.020685699550498</v>
      </c>
      <c r="D663" s="2">
        <f>MACD!E663</f>
        <v>6.8198322453154603E-3</v>
      </c>
      <c r="E663" s="2">
        <f>MACD!F663</f>
        <v>2.718177643909539E-3</v>
      </c>
      <c r="F663" s="2">
        <f>'Moving Avg'!D663</f>
        <v>1.15354</v>
      </c>
      <c r="G663" s="2">
        <f>'Moving Avg'!F663</f>
        <v>1.1543199999999998</v>
      </c>
      <c r="H663" s="2">
        <f>'Moving Avg'!G663</f>
        <v>1.0966360000000006</v>
      </c>
      <c r="I663" s="2">
        <f>'Moving Avg'!H663</f>
        <v>0.96501799999999927</v>
      </c>
      <c r="J663" s="5" t="str">
        <f>OBV!F663</f>
        <v>BEARISH</v>
      </c>
      <c r="K663" s="5" t="str">
        <f>OBV!G663</f>
        <v>NEUTRAL</v>
      </c>
      <c r="L663" s="5" t="str">
        <f>OBV!H663</f>
        <v>NEUTRAL</v>
      </c>
      <c r="M663" s="7">
        <f t="shared" si="100"/>
        <v>25</v>
      </c>
      <c r="N663" s="7">
        <f t="shared" si="101"/>
        <v>0</v>
      </c>
      <c r="O663" s="7">
        <f t="shared" si="102"/>
        <v>50</v>
      </c>
      <c r="P663" s="7">
        <f t="shared" si="103"/>
        <v>16.5</v>
      </c>
      <c r="Q663" s="8">
        <f t="shared" si="104"/>
        <v>18.725000000000001</v>
      </c>
      <c r="R663" s="8">
        <f t="shared" si="105"/>
        <v>26.625</v>
      </c>
      <c r="S663" s="8">
        <f t="shared" si="106"/>
        <v>23.675000000000001</v>
      </c>
      <c r="T663" s="8">
        <f t="shared" si="107"/>
        <v>22.875</v>
      </c>
      <c r="U663" s="7">
        <f t="shared" si="108"/>
        <v>23.008333333333336</v>
      </c>
      <c r="V663" s="7">
        <f t="shared" si="109"/>
        <v>22.975000000000001</v>
      </c>
    </row>
    <row r="664" spans="1:22" ht="13.5" x14ac:dyDescent="0.25">
      <c r="A664" s="3">
        <f>RSI!A664</f>
        <v>43270</v>
      </c>
      <c r="B664" s="2">
        <f>RSI!B664</f>
        <v>1.1617</v>
      </c>
      <c r="C664" s="2">
        <f>RSI!I664</f>
        <v>60.020685699550505</v>
      </c>
      <c r="D664" s="2">
        <f>MACD!E664</f>
        <v>8.4943699560040553E-3</v>
      </c>
      <c r="E664" s="2">
        <f>MACD!F664</f>
        <v>3.8734161063284423E-3</v>
      </c>
      <c r="F664" s="2">
        <f>'Moving Avg'!D664</f>
        <v>1.15354</v>
      </c>
      <c r="G664" s="2">
        <f>'Moving Avg'!F664</f>
        <v>1.155575</v>
      </c>
      <c r="H664" s="2">
        <f>'Moving Avg'!G664</f>
        <v>1.1000280000000009</v>
      </c>
      <c r="I664" s="2">
        <f>'Moving Avg'!H664</f>
        <v>0.96671349999999923</v>
      </c>
      <c r="J664" s="5" t="str">
        <f>OBV!F664</f>
        <v>BEARISH</v>
      </c>
      <c r="K664" s="5" t="str">
        <f>OBV!G664</f>
        <v>NEUTRAL</v>
      </c>
      <c r="L664" s="5" t="str">
        <f>OBV!H664</f>
        <v>NEUTRAL</v>
      </c>
      <c r="M664" s="7">
        <f t="shared" si="100"/>
        <v>25</v>
      </c>
      <c r="N664" s="7">
        <f t="shared" si="101"/>
        <v>0</v>
      </c>
      <c r="O664" s="7">
        <f t="shared" si="102"/>
        <v>50</v>
      </c>
      <c r="P664" s="7">
        <f t="shared" si="103"/>
        <v>16.5</v>
      </c>
      <c r="Q664" s="8">
        <f t="shared" si="104"/>
        <v>18.725000000000001</v>
      </c>
      <c r="R664" s="8">
        <f t="shared" si="105"/>
        <v>26.625</v>
      </c>
      <c r="S664" s="8">
        <f t="shared" si="106"/>
        <v>23.675000000000001</v>
      </c>
      <c r="T664" s="8">
        <f t="shared" si="107"/>
        <v>22.875</v>
      </c>
      <c r="U664" s="7">
        <f t="shared" si="108"/>
        <v>23.008333333333336</v>
      </c>
      <c r="V664" s="7">
        <f t="shared" si="109"/>
        <v>22.975000000000001</v>
      </c>
    </row>
    <row r="665" spans="1:22" ht="13.5" x14ac:dyDescent="0.25">
      <c r="A665" s="3">
        <f>RSI!A665</f>
        <v>43271</v>
      </c>
      <c r="B665" s="2">
        <f>RSI!B665</f>
        <v>1.1585000000000001</v>
      </c>
      <c r="C665" s="2">
        <f>RSI!I665</f>
        <v>58.300338484528012</v>
      </c>
      <c r="D665" s="2">
        <f>MACD!E665</f>
        <v>9.0491289036263023E-3</v>
      </c>
      <c r="E665" s="2">
        <f>MACD!F665</f>
        <v>4.9085586657880145E-3</v>
      </c>
      <c r="F665" s="2">
        <f>'Moving Avg'!D665</f>
        <v>1.1529</v>
      </c>
      <c r="G665" s="2">
        <f>'Moving Avg'!F665</f>
        <v>1.1566699999999999</v>
      </c>
      <c r="H665" s="2">
        <f>'Moving Avg'!G665</f>
        <v>1.1036060000000005</v>
      </c>
      <c r="I665" s="2">
        <f>'Moving Avg'!H665</f>
        <v>0.96842449999999913</v>
      </c>
      <c r="J665" s="5" t="str">
        <f>OBV!F665</f>
        <v>BEARISH</v>
      </c>
      <c r="K665" s="5" t="str">
        <f>OBV!G665</f>
        <v>NEUTRAL</v>
      </c>
      <c r="L665" s="5" t="str">
        <f>OBV!H665</f>
        <v>CONFIRMED BEARISH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16.5</v>
      </c>
      <c r="Q665" s="8">
        <f t="shared" si="104"/>
        <v>18.725000000000001</v>
      </c>
      <c r="R665" s="8">
        <f t="shared" si="105"/>
        <v>26.625</v>
      </c>
      <c r="S665" s="8">
        <f t="shared" si="106"/>
        <v>23.675000000000001</v>
      </c>
      <c r="T665" s="8">
        <f t="shared" si="107"/>
        <v>22.875</v>
      </c>
      <c r="U665" s="7">
        <f t="shared" si="108"/>
        <v>23.008333333333336</v>
      </c>
      <c r="V665" s="7">
        <f t="shared" si="109"/>
        <v>22.975000000000001</v>
      </c>
    </row>
    <row r="666" spans="1:22" ht="13.5" x14ac:dyDescent="0.25">
      <c r="A666" s="3">
        <f>RSI!A666</f>
        <v>43272</v>
      </c>
      <c r="B666" s="2">
        <f>RSI!B666</f>
        <v>1.1554</v>
      </c>
      <c r="C666" s="2">
        <f>RSI!I666</f>
        <v>56.607613513055966</v>
      </c>
      <c r="D666" s="2">
        <f>MACD!E666</f>
        <v>9.6467419947419142E-3</v>
      </c>
      <c r="E666" s="2">
        <f>MACD!F666</f>
        <v>5.8561953315787946E-3</v>
      </c>
      <c r="F666" s="2">
        <f>'Moving Avg'!D666</f>
        <v>1.15666</v>
      </c>
      <c r="G666" s="2">
        <f>'Moving Avg'!F666</f>
        <v>1.15761</v>
      </c>
      <c r="H666" s="2">
        <f>'Moving Avg'!G666</f>
        <v>1.1071860000000007</v>
      </c>
      <c r="I666" s="2">
        <f>'Moving Avg'!H666</f>
        <v>0.97011999999999898</v>
      </c>
      <c r="J666" s="5" t="str">
        <f>OBV!F666</f>
        <v>BEARISH</v>
      </c>
      <c r="K666" s="5" t="str">
        <f>OBV!G666</f>
        <v>NEUTRAL</v>
      </c>
      <c r="L666" s="5" t="str">
        <f>OBV!H666</f>
        <v>BEARISH DIVERGENCE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16.5</v>
      </c>
      <c r="Q666" s="8">
        <f t="shared" si="104"/>
        <v>18.725000000000001</v>
      </c>
      <c r="R666" s="8">
        <f t="shared" si="105"/>
        <v>26.625</v>
      </c>
      <c r="S666" s="8">
        <f t="shared" si="106"/>
        <v>23.675000000000001</v>
      </c>
      <c r="T666" s="8">
        <f t="shared" si="107"/>
        <v>22.875</v>
      </c>
      <c r="U666" s="7">
        <f t="shared" si="108"/>
        <v>23.008333333333336</v>
      </c>
      <c r="V666" s="7">
        <f t="shared" si="109"/>
        <v>22.975000000000001</v>
      </c>
    </row>
    <row r="667" spans="1:22" ht="13.5" x14ac:dyDescent="0.25">
      <c r="A667" s="3">
        <f>RSI!A667</f>
        <v>43273</v>
      </c>
      <c r="B667" s="2">
        <f>RSI!B667</f>
        <v>1.1523000000000001</v>
      </c>
      <c r="C667" s="2">
        <f>RSI!I667</f>
        <v>54.891273547509186</v>
      </c>
      <c r="D667" s="2">
        <f>MACD!E667</f>
        <v>1.0306447499237148E-2</v>
      </c>
      <c r="E667" s="2">
        <f>MACD!F667</f>
        <v>6.746245765110466E-3</v>
      </c>
      <c r="F667" s="2">
        <f>'Moving Avg'!D667</f>
        <v>1.1579200000000001</v>
      </c>
      <c r="G667" s="2">
        <f>'Moving Avg'!F667</f>
        <v>1.1574550000000001</v>
      </c>
      <c r="H667" s="2">
        <f>'Moving Avg'!G667</f>
        <v>1.1107660000000008</v>
      </c>
      <c r="I667" s="2">
        <f>'Moving Avg'!H667</f>
        <v>0.97195699999999907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16.5</v>
      </c>
      <c r="Q667" s="8">
        <f t="shared" si="104"/>
        <v>18.725000000000001</v>
      </c>
      <c r="R667" s="8">
        <f t="shared" si="105"/>
        <v>26.625</v>
      </c>
      <c r="S667" s="8">
        <f t="shared" si="106"/>
        <v>23.675000000000001</v>
      </c>
      <c r="T667" s="8">
        <f t="shared" si="107"/>
        <v>22.875</v>
      </c>
      <c r="U667" s="7">
        <f t="shared" si="108"/>
        <v>23.008333333333336</v>
      </c>
      <c r="V667" s="7">
        <f t="shared" si="109"/>
        <v>22.975000000000001</v>
      </c>
    </row>
    <row r="668" spans="1:22" ht="13.5" x14ac:dyDescent="0.25">
      <c r="A668" s="3">
        <f>RSI!A668</f>
        <v>43276</v>
      </c>
      <c r="B668" s="2">
        <f>RSI!B668</f>
        <v>1.1617</v>
      </c>
      <c r="C668" s="2">
        <f>RSI!I668</f>
        <v>58.955128619233029</v>
      </c>
      <c r="D668" s="2">
        <f>MACD!E668</f>
        <v>1.0116684603907133E-2</v>
      </c>
      <c r="E668" s="2">
        <f>MACD!F668</f>
        <v>7.4203335328697998E-3</v>
      </c>
      <c r="F668" s="2">
        <f>'Moving Avg'!D668</f>
        <v>1.1579200000000001</v>
      </c>
      <c r="G668" s="2">
        <f>'Moving Avg'!F668</f>
        <v>1.1577699999999997</v>
      </c>
      <c r="H668" s="2">
        <f>'Moving Avg'!G668</f>
        <v>1.1145340000000006</v>
      </c>
      <c r="I668" s="2">
        <f>'Moving Avg'!H668</f>
        <v>0.97376249999999898</v>
      </c>
      <c r="J668" s="5" t="str">
        <f>OBV!F668</f>
        <v>BEARISH</v>
      </c>
      <c r="K668" s="5" t="str">
        <f>OBV!G668</f>
        <v>NEUTRAL</v>
      </c>
      <c r="L668" s="5" t="str">
        <f>OBV!H668</f>
        <v>NEUTRAL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16.5</v>
      </c>
      <c r="Q668" s="8">
        <f t="shared" si="104"/>
        <v>18.725000000000001</v>
      </c>
      <c r="R668" s="8">
        <f t="shared" si="105"/>
        <v>26.625</v>
      </c>
      <c r="S668" s="8">
        <f t="shared" si="106"/>
        <v>23.675000000000001</v>
      </c>
      <c r="T668" s="8">
        <f t="shared" si="107"/>
        <v>22.875</v>
      </c>
      <c r="U668" s="7">
        <f t="shared" si="108"/>
        <v>23.008333333333336</v>
      </c>
      <c r="V668" s="7">
        <f t="shared" si="109"/>
        <v>22.975000000000001</v>
      </c>
    </row>
    <row r="669" spans="1:22" ht="13.5" x14ac:dyDescent="0.25">
      <c r="A669" s="3">
        <f>RSI!A669</f>
        <v>43277</v>
      </c>
      <c r="B669" s="2">
        <f>RSI!B669</f>
        <v>1.1711</v>
      </c>
      <c r="C669" s="2">
        <f>RSI!I669</f>
        <v>62.585128317927257</v>
      </c>
      <c r="D669" s="2">
        <f>MACD!E669</f>
        <v>9.1564238214816296E-3</v>
      </c>
      <c r="E669" s="2">
        <f>MACD!F669</f>
        <v>7.7675515905921656E-3</v>
      </c>
      <c r="F669" s="2">
        <f>'Moving Avg'!D669</f>
        <v>1.1598000000000002</v>
      </c>
      <c r="G669" s="2">
        <f>'Moving Avg'!F669</f>
        <v>1.1585549999999998</v>
      </c>
      <c r="H669" s="2">
        <f>'Moving Avg'!G669</f>
        <v>1.1179240000000008</v>
      </c>
      <c r="I669" s="2">
        <f>'Moving Avg'!H669</f>
        <v>0.97555199999999886</v>
      </c>
      <c r="J669" s="5" t="str">
        <f>OBV!F669</f>
        <v>BEARISH</v>
      </c>
      <c r="K669" s="5" t="str">
        <f>OBV!G669</f>
        <v>NEUTRAL</v>
      </c>
      <c r="L669" s="5" t="str">
        <f>OBV!H669</f>
        <v>BEARISH DIVERGENCE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16.5</v>
      </c>
      <c r="Q669" s="8">
        <f t="shared" si="104"/>
        <v>18.725000000000001</v>
      </c>
      <c r="R669" s="8">
        <f t="shared" si="105"/>
        <v>26.625</v>
      </c>
      <c r="S669" s="8">
        <f t="shared" si="106"/>
        <v>23.675000000000001</v>
      </c>
      <c r="T669" s="8">
        <f t="shared" si="107"/>
        <v>22.875</v>
      </c>
      <c r="U669" s="7">
        <f t="shared" si="108"/>
        <v>23.008333333333336</v>
      </c>
      <c r="V669" s="7">
        <f t="shared" si="109"/>
        <v>22.975000000000001</v>
      </c>
    </row>
    <row r="670" spans="1:22" ht="13.5" x14ac:dyDescent="0.25">
      <c r="A670" s="3">
        <f>RSI!A670</f>
        <v>43278</v>
      </c>
      <c r="B670" s="2">
        <f>RSI!B670</f>
        <v>1.1711</v>
      </c>
      <c r="C670" s="2">
        <f>RSI!I670</f>
        <v>62.585128317927257</v>
      </c>
      <c r="D670" s="2">
        <f>MACD!E670</f>
        <v>8.1926135352907714E-3</v>
      </c>
      <c r="E670" s="2">
        <f>MACD!F670</f>
        <v>7.8525639795318878E-3</v>
      </c>
      <c r="F670" s="2">
        <f>'Moving Avg'!D670</f>
        <v>1.16232</v>
      </c>
      <c r="G670" s="2">
        <f>'Moving Avg'!F670</f>
        <v>1.1593399999999998</v>
      </c>
      <c r="H670" s="2">
        <f>'Moving Avg'!G670</f>
        <v>1.120624000000001</v>
      </c>
      <c r="I670" s="2">
        <f>'Moving Avg'!H670</f>
        <v>0.97734149999999886</v>
      </c>
      <c r="J670" s="5" t="str">
        <f>OBV!F670</f>
        <v>BEARISH</v>
      </c>
      <c r="K670" s="5" t="str">
        <f>OBV!G670</f>
        <v>NEUTRAL</v>
      </c>
      <c r="L670" s="5" t="str">
        <f>OBV!H670</f>
        <v>BEARISH DIVERGENCE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16.5</v>
      </c>
      <c r="Q670" s="8">
        <f t="shared" si="104"/>
        <v>18.725000000000001</v>
      </c>
      <c r="R670" s="8">
        <f t="shared" si="105"/>
        <v>26.625</v>
      </c>
      <c r="S670" s="8">
        <f t="shared" si="106"/>
        <v>23.675000000000001</v>
      </c>
      <c r="T670" s="8">
        <f t="shared" si="107"/>
        <v>22.875</v>
      </c>
      <c r="U670" s="7">
        <f t="shared" si="108"/>
        <v>23.008333333333336</v>
      </c>
      <c r="V670" s="7">
        <f t="shared" si="109"/>
        <v>22.975000000000001</v>
      </c>
    </row>
    <row r="671" spans="1:22" ht="13.5" x14ac:dyDescent="0.25">
      <c r="A671" s="3">
        <f>RSI!A671</f>
        <v>43279</v>
      </c>
      <c r="B671" s="2">
        <f>RSI!B671</f>
        <v>1.1617</v>
      </c>
      <c r="C671" s="2">
        <f>RSI!I671</f>
        <v>56.762992411072112</v>
      </c>
      <c r="D671" s="2">
        <f>MACD!E671</f>
        <v>4.0717637266194373E-3</v>
      </c>
      <c r="E671" s="2">
        <f>MACD!F671</f>
        <v>7.0964039289493986E-3</v>
      </c>
      <c r="F671" s="2">
        <f>'Moving Avg'!D671</f>
        <v>1.1635800000000001</v>
      </c>
      <c r="G671" s="2">
        <f>'Moving Avg'!F671</f>
        <v>1.1591849999999997</v>
      </c>
      <c r="H671" s="2">
        <f>'Moving Avg'!G671</f>
        <v>1.1232620000000009</v>
      </c>
      <c r="I671" s="2">
        <f>'Moving Avg'!H671</f>
        <v>0.97914699999999888</v>
      </c>
      <c r="J671" s="5" t="str">
        <f>OBV!F671</f>
        <v>BULLISH</v>
      </c>
      <c r="K671" s="5" t="str">
        <f>OBV!G671</f>
        <v>NEUTRAL</v>
      </c>
      <c r="L671" s="5" t="str">
        <f>OBV!H671</f>
        <v>CONFIRMED BULLISH</v>
      </c>
      <c r="M671" s="7">
        <f t="shared" si="100"/>
        <v>25</v>
      </c>
      <c r="N671" s="7">
        <f t="shared" si="101"/>
        <v>45</v>
      </c>
      <c r="O671" s="7">
        <f t="shared" si="102"/>
        <v>50</v>
      </c>
      <c r="P671" s="7">
        <f t="shared" si="103"/>
        <v>83.5</v>
      </c>
      <c r="Q671" s="8">
        <f t="shared" si="104"/>
        <v>44.524999999999999</v>
      </c>
      <c r="R671" s="8">
        <f t="shared" si="105"/>
        <v>52.375</v>
      </c>
      <c r="S671" s="8">
        <f t="shared" si="106"/>
        <v>60.575000000000003</v>
      </c>
      <c r="T671" s="8">
        <f t="shared" si="107"/>
        <v>50.875</v>
      </c>
      <c r="U671" s="7">
        <f t="shared" si="108"/>
        <v>52.491666666666674</v>
      </c>
      <c r="V671" s="7">
        <f t="shared" si="109"/>
        <v>52.087500000000006</v>
      </c>
    </row>
    <row r="672" spans="1:22" ht="13.5" x14ac:dyDescent="0.25">
      <c r="A672" s="3">
        <f>RSI!A672</f>
        <v>43280</v>
      </c>
      <c r="B672" s="2">
        <f>RSI!B672</f>
        <v>1.1585000000000001</v>
      </c>
      <c r="C672" s="2">
        <f>RSI!I672</f>
        <v>54.89093722864051</v>
      </c>
      <c r="D672" s="2">
        <f>MACD!E672</f>
        <v>2.1939268255053435E-3</v>
      </c>
      <c r="E672" s="2">
        <f>MACD!F672</f>
        <v>6.1159085082605879E-3</v>
      </c>
      <c r="F672" s="2">
        <f>'Moving Avg'!D672</f>
        <v>1.16482</v>
      </c>
      <c r="G672" s="2">
        <f>'Moving Avg'!F672</f>
        <v>1.1590249999999997</v>
      </c>
      <c r="H672" s="2">
        <f>'Moving Avg'!G672</f>
        <v>1.1257720000000011</v>
      </c>
      <c r="I672" s="2">
        <f>'Moving Avg'!H672</f>
        <v>0.98088949999999897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  <c r="M672" s="7">
        <f t="shared" si="100"/>
        <v>25</v>
      </c>
      <c r="N672" s="7">
        <f t="shared" si="101"/>
        <v>45</v>
      </c>
      <c r="O672" s="7">
        <f t="shared" si="102"/>
        <v>50</v>
      </c>
      <c r="P672" s="7">
        <f t="shared" si="103"/>
        <v>83.5</v>
      </c>
      <c r="Q672" s="8">
        <f t="shared" si="104"/>
        <v>44.524999999999999</v>
      </c>
      <c r="R672" s="8">
        <f t="shared" si="105"/>
        <v>52.375</v>
      </c>
      <c r="S672" s="8">
        <f t="shared" si="106"/>
        <v>60.575000000000003</v>
      </c>
      <c r="T672" s="8">
        <f t="shared" si="107"/>
        <v>50.875</v>
      </c>
      <c r="U672" s="7">
        <f t="shared" si="108"/>
        <v>52.491666666666674</v>
      </c>
      <c r="V672" s="7">
        <f t="shared" si="109"/>
        <v>52.087500000000006</v>
      </c>
    </row>
    <row r="673" spans="1:22" ht="13.5" x14ac:dyDescent="0.25">
      <c r="A673" s="3">
        <f>RSI!A673</f>
        <v>43283</v>
      </c>
      <c r="B673" s="2">
        <f>RSI!B673</f>
        <v>1.1428</v>
      </c>
      <c r="C673" s="2">
        <f>RSI!I673</f>
        <v>46.745290287278003</v>
      </c>
      <c r="D673" s="2">
        <f>MACD!E673</f>
        <v>4.1335825089572342E-3</v>
      </c>
      <c r="E673" s="2">
        <f>MACD!F673</f>
        <v>5.7194433083999179E-3</v>
      </c>
      <c r="F673" s="2">
        <f>'Moving Avg'!D673</f>
        <v>1.1610400000000001</v>
      </c>
      <c r="G673" s="2">
        <f>'Moving Avg'!F673</f>
        <v>1.158865</v>
      </c>
      <c r="H673" s="2">
        <f>'Moving Avg'!G673</f>
        <v>1.1279680000000012</v>
      </c>
      <c r="I673" s="2">
        <f>'Moving Avg'!H673</f>
        <v>0.98255349999999897</v>
      </c>
      <c r="J673" s="5" t="str">
        <f>OBV!F673</f>
        <v>BULLISH</v>
      </c>
      <c r="K673" s="5" t="str">
        <f>OBV!G673</f>
        <v>NEUTRAL</v>
      </c>
      <c r="L673" s="5" t="str">
        <f>OBV!H673</f>
        <v>BULLISH DIVERGENCE</v>
      </c>
      <c r="M673" s="7">
        <f t="shared" si="100"/>
        <v>25</v>
      </c>
      <c r="N673" s="7">
        <f t="shared" si="101"/>
        <v>45</v>
      </c>
      <c r="O673" s="7">
        <f t="shared" si="102"/>
        <v>50</v>
      </c>
      <c r="P673" s="7">
        <f t="shared" si="103"/>
        <v>66.5</v>
      </c>
      <c r="Q673" s="8">
        <f t="shared" si="104"/>
        <v>41.975000000000001</v>
      </c>
      <c r="R673" s="8">
        <f t="shared" si="105"/>
        <v>48.125</v>
      </c>
      <c r="S673" s="8">
        <f t="shared" si="106"/>
        <v>52.924999999999997</v>
      </c>
      <c r="T673" s="8">
        <f t="shared" si="107"/>
        <v>46.625</v>
      </c>
      <c r="U673" s="7">
        <f t="shared" si="108"/>
        <v>47.67499999999999</v>
      </c>
      <c r="V673" s="7">
        <f t="shared" si="109"/>
        <v>47.412499999999994</v>
      </c>
    </row>
    <row r="674" spans="1:22" ht="13.5" x14ac:dyDescent="0.25">
      <c r="A674" s="3">
        <f>RSI!A674</f>
        <v>43284</v>
      </c>
      <c r="B674" s="2">
        <f>RSI!B674</f>
        <v>1.1491</v>
      </c>
      <c r="C674" s="2">
        <f>RSI!I674</f>
        <v>49.954621187533832</v>
      </c>
      <c r="D674" s="2">
        <f>MACD!E674</f>
        <v>5.3548673605623431E-3</v>
      </c>
      <c r="E674" s="2">
        <f>MACD!F674</f>
        <v>5.6465281188324036E-3</v>
      </c>
      <c r="F674" s="2">
        <f>'Moving Avg'!D674</f>
        <v>1.1566399999999999</v>
      </c>
      <c r="G674" s="2">
        <f>'Moving Avg'!F674</f>
        <v>1.1579200000000001</v>
      </c>
      <c r="H674" s="2">
        <f>'Moving Avg'!G674</f>
        <v>1.130354000000001</v>
      </c>
      <c r="I674" s="2">
        <f>'Moving Avg'!H674</f>
        <v>0.98426449999999888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  <c r="M674" s="7">
        <f t="shared" si="100"/>
        <v>25</v>
      </c>
      <c r="N674" s="7">
        <f t="shared" si="101"/>
        <v>45</v>
      </c>
      <c r="O674" s="7">
        <f t="shared" si="102"/>
        <v>50</v>
      </c>
      <c r="P674" s="7">
        <f t="shared" si="103"/>
        <v>16.5</v>
      </c>
      <c r="Q674" s="8">
        <f t="shared" si="104"/>
        <v>34.475000000000001</v>
      </c>
      <c r="R674" s="8">
        <f t="shared" si="105"/>
        <v>35.625</v>
      </c>
      <c r="S674" s="8">
        <f t="shared" si="106"/>
        <v>30.425000000000001</v>
      </c>
      <c r="T674" s="8">
        <f t="shared" si="107"/>
        <v>34.125</v>
      </c>
      <c r="U674" s="7">
        <f t="shared" si="108"/>
        <v>33.508333333333333</v>
      </c>
      <c r="V674" s="7">
        <f t="shared" si="109"/>
        <v>33.662499999999994</v>
      </c>
    </row>
    <row r="675" spans="1:22" ht="13.5" x14ac:dyDescent="0.25">
      <c r="A675" s="3">
        <f>RSI!A675</f>
        <v>43285</v>
      </c>
      <c r="B675" s="2">
        <f>RSI!B675</f>
        <v>1.1617</v>
      </c>
      <c r="C675" s="2">
        <f>RSI!I675</f>
        <v>55.704172733885805</v>
      </c>
      <c r="D675" s="2">
        <f>MACD!E675</f>
        <v>4.9686390550045534E-3</v>
      </c>
      <c r="E675" s="2">
        <f>MACD!F675</f>
        <v>5.5109503060668339E-3</v>
      </c>
      <c r="F675" s="2">
        <f>'Moving Avg'!D675</f>
        <v>1.15476</v>
      </c>
      <c r="G675" s="2">
        <f>'Moving Avg'!F675</f>
        <v>1.1579200000000001</v>
      </c>
      <c r="H675" s="2">
        <f>'Moving Avg'!G675</f>
        <v>1.133118000000001</v>
      </c>
      <c r="I675" s="2">
        <f>'Moving Avg'!H675</f>
        <v>0.98605399999999888</v>
      </c>
      <c r="J675" s="5" t="str">
        <f>OBV!F675</f>
        <v>BULLISH</v>
      </c>
      <c r="K675" s="5" t="str">
        <f>OBV!G675</f>
        <v>NEUTRAL</v>
      </c>
      <c r="L675" s="5" t="str">
        <f>OBV!H675</f>
        <v>BULLISH DIVERGENCE</v>
      </c>
      <c r="M675" s="7">
        <f t="shared" si="100"/>
        <v>25</v>
      </c>
      <c r="N675" s="7">
        <f t="shared" si="101"/>
        <v>45</v>
      </c>
      <c r="O675" s="7">
        <f t="shared" si="102"/>
        <v>50</v>
      </c>
      <c r="P675" s="7">
        <f t="shared" si="103"/>
        <v>66.5</v>
      </c>
      <c r="Q675" s="8">
        <f t="shared" si="104"/>
        <v>41.975000000000001</v>
      </c>
      <c r="R675" s="8">
        <f t="shared" si="105"/>
        <v>48.125</v>
      </c>
      <c r="S675" s="8">
        <f t="shared" si="106"/>
        <v>52.924999999999997</v>
      </c>
      <c r="T675" s="8">
        <f t="shared" si="107"/>
        <v>46.625</v>
      </c>
      <c r="U675" s="7">
        <f t="shared" si="108"/>
        <v>47.67499999999999</v>
      </c>
      <c r="V675" s="7">
        <f t="shared" si="109"/>
        <v>47.412499999999994</v>
      </c>
    </row>
    <row r="676" spans="1:22" ht="13.5" x14ac:dyDescent="0.25">
      <c r="A676" s="3">
        <f>RSI!A676</f>
        <v>43286</v>
      </c>
      <c r="B676" s="2">
        <f>RSI!B676</f>
        <v>1.1358999999999999</v>
      </c>
      <c r="C676" s="2">
        <f>RSI!I676</f>
        <v>44.444580836691891</v>
      </c>
      <c r="D676" s="2">
        <f>MACD!E676</f>
        <v>6.0071366611345045E-3</v>
      </c>
      <c r="E676" s="2">
        <f>MACD!F676</f>
        <v>5.6101875770803687E-3</v>
      </c>
      <c r="F676" s="2">
        <f>'Moving Avg'!D676</f>
        <v>1.1496</v>
      </c>
      <c r="G676" s="2">
        <f>'Moving Avg'!F676</f>
        <v>1.15663</v>
      </c>
      <c r="H676" s="2">
        <f>'Moving Avg'!G676</f>
        <v>1.1357420000000011</v>
      </c>
      <c r="I676" s="2">
        <f>'Moving Avg'!H676</f>
        <v>0.98755749999999898</v>
      </c>
      <c r="J676" s="5" t="str">
        <f>OBV!F676</f>
        <v>BULLISH</v>
      </c>
      <c r="K676" s="5" t="str">
        <f>OBV!G676</f>
        <v>NEUTRAL</v>
      </c>
      <c r="L676" s="5" t="str">
        <f>OBV!H676</f>
        <v>BULLISH DIVERGENCE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66.5</v>
      </c>
      <c r="Q676" s="8">
        <f t="shared" si="104"/>
        <v>26.225000000000001</v>
      </c>
      <c r="R676" s="8">
        <f t="shared" si="105"/>
        <v>39.125</v>
      </c>
      <c r="S676" s="8">
        <f t="shared" si="106"/>
        <v>46.174999999999997</v>
      </c>
      <c r="T676" s="8">
        <f t="shared" si="107"/>
        <v>35.375</v>
      </c>
      <c r="U676" s="7">
        <f t="shared" si="108"/>
        <v>37.174999999999997</v>
      </c>
      <c r="V676" s="7">
        <f t="shared" si="109"/>
        <v>36.724999999999994</v>
      </c>
    </row>
    <row r="677" spans="1:22" ht="13.5" x14ac:dyDescent="0.25">
      <c r="A677" s="3">
        <f>RSI!A677</f>
        <v>43287</v>
      </c>
      <c r="B677" s="2">
        <f>RSI!B677</f>
        <v>1.1873</v>
      </c>
      <c r="C677" s="2">
        <f>RSI!I677</f>
        <v>61.249605267832308</v>
      </c>
      <c r="D677" s="2">
        <f>MACD!E677</f>
        <v>2.690208726778831E-3</v>
      </c>
      <c r="E677" s="2">
        <f>MACD!F677</f>
        <v>5.0261918070200612E-3</v>
      </c>
      <c r="F677" s="2">
        <f>'Moving Avg'!D677</f>
        <v>1.1553599999999999</v>
      </c>
      <c r="G677" s="2">
        <f>'Moving Avg'!F677</f>
        <v>1.15791</v>
      </c>
      <c r="H677" s="2">
        <f>'Moving Avg'!G677</f>
        <v>1.1393940000000007</v>
      </c>
      <c r="I677" s="2">
        <f>'Moving Avg'!H677</f>
        <v>0.98927099999999879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  <c r="M677" s="7">
        <f t="shared" si="100"/>
        <v>25</v>
      </c>
      <c r="N677" s="7">
        <f t="shared" si="101"/>
        <v>45</v>
      </c>
      <c r="O677" s="7">
        <f t="shared" si="102"/>
        <v>50</v>
      </c>
      <c r="P677" s="7">
        <f t="shared" si="103"/>
        <v>66.5</v>
      </c>
      <c r="Q677" s="8">
        <f t="shared" si="104"/>
        <v>41.975000000000001</v>
      </c>
      <c r="R677" s="8">
        <f t="shared" si="105"/>
        <v>48.125</v>
      </c>
      <c r="S677" s="8">
        <f t="shared" si="106"/>
        <v>52.924999999999997</v>
      </c>
      <c r="T677" s="8">
        <f t="shared" si="107"/>
        <v>46.625</v>
      </c>
      <c r="U677" s="7">
        <f t="shared" si="108"/>
        <v>47.67499999999999</v>
      </c>
      <c r="V677" s="7">
        <f t="shared" si="109"/>
        <v>47.412499999999994</v>
      </c>
    </row>
    <row r="678" spans="1:22" ht="13.5" x14ac:dyDescent="0.25">
      <c r="A678" s="3">
        <f>RSI!A678</f>
        <v>43290</v>
      </c>
      <c r="B678" s="2">
        <f>RSI!B678</f>
        <v>1.1873</v>
      </c>
      <c r="C678" s="2">
        <f>RSI!I678</f>
        <v>61.249605267832308</v>
      </c>
      <c r="D678" s="2">
        <f>MACD!E678</f>
        <v>1.108111812662349E-3</v>
      </c>
      <c r="E678" s="2">
        <f>MACD!F678</f>
        <v>4.2425758081485188E-3</v>
      </c>
      <c r="F678" s="2">
        <f>'Moving Avg'!D678</f>
        <v>1.1642600000000001</v>
      </c>
      <c r="G678" s="2">
        <f>'Moving Avg'!F678</f>
        <v>1.1591900000000002</v>
      </c>
      <c r="H678" s="2">
        <f>'Moving Avg'!G678</f>
        <v>1.1431080000000009</v>
      </c>
      <c r="I678" s="2">
        <f>'Moving Avg'!H678</f>
        <v>0.99106299999999881</v>
      </c>
      <c r="J678" s="5" t="str">
        <f>OBV!F678</f>
        <v>BULLISH</v>
      </c>
      <c r="K678" s="5" t="str">
        <f>OBV!G678</f>
        <v>NEUTRAL</v>
      </c>
      <c r="L678" s="5" t="str">
        <f>OBV!H678</f>
        <v>BULLISH DIVERGENCE</v>
      </c>
      <c r="M678" s="7">
        <f t="shared" si="100"/>
        <v>25</v>
      </c>
      <c r="N678" s="7">
        <f t="shared" si="101"/>
        <v>45</v>
      </c>
      <c r="O678" s="7">
        <f t="shared" si="102"/>
        <v>50</v>
      </c>
      <c r="P678" s="7">
        <f t="shared" si="103"/>
        <v>66.5</v>
      </c>
      <c r="Q678" s="8">
        <f t="shared" si="104"/>
        <v>41.975000000000001</v>
      </c>
      <c r="R678" s="8">
        <f t="shared" si="105"/>
        <v>48.125</v>
      </c>
      <c r="S678" s="8">
        <f t="shared" si="106"/>
        <v>52.924999999999997</v>
      </c>
      <c r="T678" s="8">
        <f t="shared" si="107"/>
        <v>46.625</v>
      </c>
      <c r="U678" s="7">
        <f t="shared" si="108"/>
        <v>47.67499999999999</v>
      </c>
      <c r="V678" s="7">
        <f t="shared" si="109"/>
        <v>47.412499999999994</v>
      </c>
    </row>
    <row r="679" spans="1:22" ht="13.5" x14ac:dyDescent="0.25">
      <c r="A679" s="3">
        <f>RSI!A679</f>
        <v>43291</v>
      </c>
      <c r="B679" s="2">
        <f>RSI!B679</f>
        <v>1.1802999999999999</v>
      </c>
      <c r="C679" s="2">
        <f>RSI!I679</f>
        <v>58.456730092820983</v>
      </c>
      <c r="D679" s="2">
        <f>MACD!E679</f>
        <v>1.5288836114297766E-3</v>
      </c>
      <c r="E679" s="2">
        <f>MACD!F679</f>
        <v>3.6998373688047702E-3</v>
      </c>
      <c r="F679" s="2">
        <f>'Moving Avg'!D679</f>
        <v>1.1705000000000001</v>
      </c>
      <c r="G679" s="2">
        <f>'Moving Avg'!F679</f>
        <v>1.16012</v>
      </c>
      <c r="H679" s="2">
        <f>'Moving Avg'!G679</f>
        <v>1.1467460000000009</v>
      </c>
      <c r="I679" s="2">
        <f>'Moving Avg'!H679</f>
        <v>0.99286699999999883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45</v>
      </c>
      <c r="O679" s="7">
        <f t="shared" si="102"/>
        <v>50</v>
      </c>
      <c r="P679" s="7">
        <f t="shared" si="103"/>
        <v>16.5</v>
      </c>
      <c r="Q679" s="8">
        <f t="shared" si="104"/>
        <v>34.475000000000001</v>
      </c>
      <c r="R679" s="8">
        <f t="shared" si="105"/>
        <v>35.625</v>
      </c>
      <c r="S679" s="8">
        <f t="shared" si="106"/>
        <v>30.425000000000001</v>
      </c>
      <c r="T679" s="8">
        <f t="shared" si="107"/>
        <v>34.125</v>
      </c>
      <c r="U679" s="7">
        <f t="shared" si="108"/>
        <v>33.508333333333333</v>
      </c>
      <c r="V679" s="7">
        <f t="shared" si="109"/>
        <v>33.662499999999994</v>
      </c>
    </row>
    <row r="680" spans="1:22" ht="13.5" x14ac:dyDescent="0.25">
      <c r="A680" s="3">
        <f>RSI!A680</f>
        <v>43292</v>
      </c>
      <c r="B680" s="2">
        <f>RSI!B680</f>
        <v>1.1560999999999999</v>
      </c>
      <c r="C680" s="2">
        <f>RSI!I680</f>
        <v>49.973019709416157</v>
      </c>
      <c r="D680" s="2">
        <f>MACD!E680</f>
        <v>3.5288742388237537E-3</v>
      </c>
      <c r="E680" s="2">
        <f>MACD!F680</f>
        <v>3.6656447428085673E-3</v>
      </c>
      <c r="F680" s="2">
        <f>'Moving Avg'!D680</f>
        <v>1.1693799999999999</v>
      </c>
      <c r="G680" s="2">
        <f>'Moving Avg'!F680</f>
        <v>1.1598399999999998</v>
      </c>
      <c r="H680" s="2">
        <f>'Moving Avg'!G680</f>
        <v>1.1498360000000007</v>
      </c>
      <c r="I680" s="2">
        <f>'Moving Avg'!H680</f>
        <v>0.99456599999999884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45</v>
      </c>
      <c r="O680" s="7">
        <f t="shared" si="102"/>
        <v>50</v>
      </c>
      <c r="P680" s="7">
        <f t="shared" si="103"/>
        <v>16.5</v>
      </c>
      <c r="Q680" s="8">
        <f t="shared" si="104"/>
        <v>34.475000000000001</v>
      </c>
      <c r="R680" s="8">
        <f t="shared" si="105"/>
        <v>35.625</v>
      </c>
      <c r="S680" s="8">
        <f t="shared" si="106"/>
        <v>30.425000000000001</v>
      </c>
      <c r="T680" s="8">
        <f t="shared" si="107"/>
        <v>34.125</v>
      </c>
      <c r="U680" s="7">
        <f t="shared" si="108"/>
        <v>33.508333333333333</v>
      </c>
      <c r="V680" s="7">
        <f t="shared" si="109"/>
        <v>33.662499999999994</v>
      </c>
    </row>
    <row r="681" spans="1:22" ht="13.5" x14ac:dyDescent="0.25">
      <c r="A681" s="3">
        <f>RSI!A681</f>
        <v>43293</v>
      </c>
      <c r="B681" s="2">
        <f>RSI!B681</f>
        <v>1.1560999999999999</v>
      </c>
      <c r="C681" s="2">
        <f>RSI!I681</f>
        <v>49.973019709416164</v>
      </c>
      <c r="D681" s="2">
        <f>MACD!E681</f>
        <v>3.7803896963108929E-3</v>
      </c>
      <c r="E681" s="2">
        <f>MACD!F681</f>
        <v>3.6885937335090326E-3</v>
      </c>
      <c r="F681" s="2">
        <f>'Moving Avg'!D681</f>
        <v>1.1734200000000001</v>
      </c>
      <c r="G681" s="2">
        <f>'Moving Avg'!F681</f>
        <v>1.1608149999999999</v>
      </c>
      <c r="H681" s="2">
        <f>'Moving Avg'!G681</f>
        <v>1.1517340000000007</v>
      </c>
      <c r="I681" s="2">
        <f>'Moving Avg'!H681</f>
        <v>0.99626499999999896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50</v>
      </c>
      <c r="P681" s="7">
        <f t="shared" si="103"/>
        <v>16.5</v>
      </c>
      <c r="Q681" s="8">
        <f t="shared" si="104"/>
        <v>18.725000000000001</v>
      </c>
      <c r="R681" s="8">
        <f t="shared" si="105"/>
        <v>26.625</v>
      </c>
      <c r="S681" s="8">
        <f t="shared" si="106"/>
        <v>23.675000000000001</v>
      </c>
      <c r="T681" s="8">
        <f t="shared" si="107"/>
        <v>22.875</v>
      </c>
      <c r="U681" s="7">
        <f t="shared" si="108"/>
        <v>23.008333333333336</v>
      </c>
      <c r="V681" s="7">
        <f t="shared" si="109"/>
        <v>22.975000000000001</v>
      </c>
    </row>
    <row r="682" spans="1:22" ht="13.5" x14ac:dyDescent="0.25">
      <c r="A682" s="3">
        <f>RSI!A682</f>
        <v>43294</v>
      </c>
      <c r="B682" s="2">
        <f>RSI!B682</f>
        <v>1.1769000000000001</v>
      </c>
      <c r="C682" s="2">
        <f>RSI!I682</f>
        <v>56.295593139898394</v>
      </c>
      <c r="D682" s="2">
        <f>MACD!E682</f>
        <v>1.9651338331307944E-3</v>
      </c>
      <c r="E682" s="2">
        <f>MACD!F682</f>
        <v>3.3439017534333849E-3</v>
      </c>
      <c r="F682" s="2">
        <f>'Moving Avg'!D682</f>
        <v>1.17134</v>
      </c>
      <c r="G682" s="2">
        <f>'Moving Avg'!F682</f>
        <v>1.1623599999999998</v>
      </c>
      <c r="H682" s="2">
        <f>'Moving Avg'!G682</f>
        <v>1.1527920000000007</v>
      </c>
      <c r="I682" s="2">
        <f>'Moving Avg'!H682</f>
        <v>0.99806799999999884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  <c r="M682" s="7">
        <f t="shared" si="100"/>
        <v>25</v>
      </c>
      <c r="N682" s="7">
        <f t="shared" si="101"/>
        <v>45</v>
      </c>
      <c r="O682" s="7">
        <f t="shared" si="102"/>
        <v>50</v>
      </c>
      <c r="P682" s="7">
        <f t="shared" si="103"/>
        <v>16.5</v>
      </c>
      <c r="Q682" s="8">
        <f t="shared" si="104"/>
        <v>34.475000000000001</v>
      </c>
      <c r="R682" s="8">
        <f t="shared" si="105"/>
        <v>35.625</v>
      </c>
      <c r="S682" s="8">
        <f t="shared" si="106"/>
        <v>30.425000000000001</v>
      </c>
      <c r="T682" s="8">
        <f t="shared" si="107"/>
        <v>34.125</v>
      </c>
      <c r="U682" s="7">
        <f t="shared" si="108"/>
        <v>33.508333333333333</v>
      </c>
      <c r="V682" s="7">
        <f t="shared" si="109"/>
        <v>33.662499999999994</v>
      </c>
    </row>
    <row r="683" spans="1:22" ht="13.5" x14ac:dyDescent="0.25">
      <c r="A683" s="3">
        <f>RSI!A683</f>
        <v>43297</v>
      </c>
      <c r="B683" s="2">
        <f>RSI!B683</f>
        <v>1.2115</v>
      </c>
      <c r="C683" s="2">
        <f>RSI!I683</f>
        <v>64.363821257649846</v>
      </c>
      <c r="D683" s="2">
        <f>MACD!E683</f>
        <v>-4.6675040520745004E-3</v>
      </c>
      <c r="E683" s="2">
        <f>MACD!F683</f>
        <v>1.7416205923318083E-3</v>
      </c>
      <c r="F683" s="2">
        <f>'Moving Avg'!D683</f>
        <v>1.17618</v>
      </c>
      <c r="G683" s="2">
        <f>'Moving Avg'!F683</f>
        <v>1.1648499999999999</v>
      </c>
      <c r="H683" s="2">
        <f>'Moving Avg'!G683</f>
        <v>1.1541660000000005</v>
      </c>
      <c r="I683" s="2">
        <f>'Moving Avg'!H683</f>
        <v>1.0000279999999988</v>
      </c>
      <c r="J683" s="5" t="str">
        <f>OBV!F683</f>
        <v>BULLISH</v>
      </c>
      <c r="K683" s="5" t="str">
        <f>OBV!G683</f>
        <v>NEUTRAL</v>
      </c>
      <c r="L683" s="5" t="str">
        <f>OBV!H683</f>
        <v>CONFIRMED BULLISH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83.5</v>
      </c>
      <c r="Q683" s="8">
        <f t="shared" si="104"/>
        <v>44.524999999999999</v>
      </c>
      <c r="R683" s="8">
        <f t="shared" si="105"/>
        <v>52.375</v>
      </c>
      <c r="S683" s="8">
        <f t="shared" si="106"/>
        <v>60.575000000000003</v>
      </c>
      <c r="T683" s="8">
        <f t="shared" si="107"/>
        <v>50.875</v>
      </c>
      <c r="U683" s="7">
        <f t="shared" si="108"/>
        <v>52.491666666666674</v>
      </c>
      <c r="V683" s="7">
        <f t="shared" si="109"/>
        <v>52.087500000000006</v>
      </c>
    </row>
    <row r="684" spans="1:22" ht="13.5" x14ac:dyDescent="0.25">
      <c r="A684" s="3">
        <f>RSI!A684</f>
        <v>43298</v>
      </c>
      <c r="B684" s="2">
        <f>RSI!B684</f>
        <v>1.2425999999999999</v>
      </c>
      <c r="C684" s="2">
        <f>RSI!I684</f>
        <v>69.76651260492109</v>
      </c>
      <c r="D684" s="2">
        <f>MACD!E684</f>
        <v>-1.1928203203707355E-2</v>
      </c>
      <c r="E684" s="2">
        <f>MACD!F684</f>
        <v>-9.9234416687602454E-4</v>
      </c>
      <c r="F684" s="2">
        <f>'Moving Avg'!D684</f>
        <v>1.1886399999999999</v>
      </c>
      <c r="G684" s="2">
        <f>'Moving Avg'!F684</f>
        <v>1.1688949999999998</v>
      </c>
      <c r="H684" s="2">
        <f>'Moving Avg'!G684</f>
        <v>1.1564120000000007</v>
      </c>
      <c r="I684" s="2">
        <f>'Moving Avg'!H684</f>
        <v>1.0022534999999988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  <c r="M684" s="7">
        <f t="shared" si="100"/>
        <v>25</v>
      </c>
      <c r="N684" s="7">
        <f t="shared" si="101"/>
        <v>45</v>
      </c>
      <c r="O684" s="7">
        <f t="shared" si="102"/>
        <v>50</v>
      </c>
      <c r="P684" s="7">
        <f t="shared" si="103"/>
        <v>100</v>
      </c>
      <c r="Q684" s="8">
        <f t="shared" si="104"/>
        <v>47</v>
      </c>
      <c r="R684" s="8">
        <f t="shared" si="105"/>
        <v>56.5</v>
      </c>
      <c r="S684" s="8">
        <f t="shared" si="106"/>
        <v>68</v>
      </c>
      <c r="T684" s="8">
        <f t="shared" si="107"/>
        <v>55</v>
      </c>
      <c r="U684" s="7">
        <f t="shared" si="108"/>
        <v>57.166666666666664</v>
      </c>
      <c r="V684" s="7">
        <f t="shared" si="109"/>
        <v>56.625</v>
      </c>
    </row>
    <row r="685" spans="1:22" ht="13.5" x14ac:dyDescent="0.25">
      <c r="A685" s="3">
        <f>RSI!A685</f>
        <v>43299</v>
      </c>
      <c r="B685" s="2">
        <f>RSI!B685</f>
        <v>1.2425999999999999</v>
      </c>
      <c r="C685" s="2">
        <f>RSI!I685</f>
        <v>69.76651260492109</v>
      </c>
      <c r="D685" s="2">
        <f>MACD!E685</f>
        <v>-1.6607916747537033E-2</v>
      </c>
      <c r="E685" s="2">
        <f>MACD!F685</f>
        <v>-4.115458683008227E-3</v>
      </c>
      <c r="F685" s="2">
        <f>'Moving Avg'!D685</f>
        <v>1.20594</v>
      </c>
      <c r="G685" s="2">
        <f>'Moving Avg'!F685</f>
        <v>1.1730999999999998</v>
      </c>
      <c r="H685" s="2">
        <f>'Moving Avg'!G685</f>
        <v>1.1582820000000007</v>
      </c>
      <c r="I685" s="2">
        <f>'Moving Avg'!H685</f>
        <v>1.0045259999999989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  <c r="M685" s="7">
        <f t="shared" si="100"/>
        <v>25</v>
      </c>
      <c r="N685" s="7">
        <f t="shared" si="101"/>
        <v>45</v>
      </c>
      <c r="O685" s="7">
        <f t="shared" si="102"/>
        <v>50</v>
      </c>
      <c r="P685" s="7">
        <f t="shared" si="103"/>
        <v>100</v>
      </c>
      <c r="Q685" s="8">
        <f t="shared" si="104"/>
        <v>47</v>
      </c>
      <c r="R685" s="8">
        <f t="shared" si="105"/>
        <v>56.5</v>
      </c>
      <c r="S685" s="8">
        <f t="shared" si="106"/>
        <v>68</v>
      </c>
      <c r="T685" s="8">
        <f t="shared" si="107"/>
        <v>55</v>
      </c>
      <c r="U685" s="7">
        <f t="shared" si="108"/>
        <v>57.166666666666664</v>
      </c>
      <c r="V685" s="7">
        <f t="shared" si="109"/>
        <v>56.625</v>
      </c>
    </row>
    <row r="686" spans="1:22" ht="13.5" x14ac:dyDescent="0.25">
      <c r="A686" s="3">
        <f>RSI!A686</f>
        <v>43300</v>
      </c>
      <c r="B686" s="2">
        <f>RSI!B686</f>
        <v>1.2738</v>
      </c>
      <c r="C686" s="2">
        <f>RSI!I686</f>
        <v>74.299851914382387</v>
      </c>
      <c r="D686" s="2">
        <f>MACD!E686</f>
        <v>-2.728737417649163E-2</v>
      </c>
      <c r="E686" s="2">
        <f>MACD!F686</f>
        <v>-8.7498417817049087E-3</v>
      </c>
      <c r="F686" s="2">
        <f>'Moving Avg'!D686</f>
        <v>1.2294799999999999</v>
      </c>
      <c r="G686" s="2">
        <f>'Moving Avg'!F686</f>
        <v>1.17902</v>
      </c>
      <c r="H686" s="2">
        <f>'Moving Avg'!G686</f>
        <v>1.1613400000000005</v>
      </c>
      <c r="I686" s="2">
        <f>'Moving Avg'!H686</f>
        <v>1.0068449999999991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  <c r="M686" s="7">
        <f t="shared" si="100"/>
        <v>0</v>
      </c>
      <c r="N686" s="7">
        <f t="shared" si="101"/>
        <v>45</v>
      </c>
      <c r="O686" s="7">
        <f t="shared" si="102"/>
        <v>50</v>
      </c>
      <c r="P686" s="7">
        <f t="shared" si="103"/>
        <v>100</v>
      </c>
      <c r="Q686" s="8">
        <f t="shared" si="104"/>
        <v>38.25</v>
      </c>
      <c r="R686" s="8">
        <f t="shared" si="105"/>
        <v>51.5</v>
      </c>
      <c r="S686" s="8">
        <f t="shared" si="106"/>
        <v>64.25</v>
      </c>
      <c r="T686" s="8">
        <f t="shared" si="107"/>
        <v>48.75</v>
      </c>
      <c r="U686" s="7">
        <f t="shared" si="108"/>
        <v>51.333333333333336</v>
      </c>
      <c r="V686" s="7">
        <f t="shared" si="109"/>
        <v>50.6875</v>
      </c>
    </row>
    <row r="687" spans="1:22" ht="13.5" x14ac:dyDescent="0.25">
      <c r="A687" s="3">
        <f>RSI!A687</f>
        <v>43301</v>
      </c>
      <c r="B687" s="2">
        <f>RSI!B687</f>
        <v>1.2668999999999999</v>
      </c>
      <c r="C687" s="2">
        <f>RSI!I687</f>
        <v>71.737974920052906</v>
      </c>
      <c r="D687" s="2">
        <f>MACD!E687</f>
        <v>-2.8496209778362092E-2</v>
      </c>
      <c r="E687" s="2">
        <f>MACD!F687</f>
        <v>-1.2699115381036345E-2</v>
      </c>
      <c r="F687" s="2">
        <f>'Moving Avg'!D687</f>
        <v>1.2474799999999999</v>
      </c>
      <c r="G687" s="2">
        <f>'Moving Avg'!F687</f>
        <v>1.18475</v>
      </c>
      <c r="H687" s="2">
        <f>'Moving Avg'!G687</f>
        <v>1.1641980000000007</v>
      </c>
      <c r="I687" s="2">
        <f>'Moving Avg'!H687</f>
        <v>1.009176499999999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0"/>
        <v>0</v>
      </c>
      <c r="N687" s="7">
        <f t="shared" si="101"/>
        <v>45</v>
      </c>
      <c r="O687" s="7">
        <f t="shared" si="102"/>
        <v>50</v>
      </c>
      <c r="P687" s="7">
        <f t="shared" si="103"/>
        <v>100</v>
      </c>
      <c r="Q687" s="8">
        <f t="shared" si="104"/>
        <v>38.25</v>
      </c>
      <c r="R687" s="8">
        <f t="shared" si="105"/>
        <v>51.5</v>
      </c>
      <c r="S687" s="8">
        <f t="shared" si="106"/>
        <v>64.25</v>
      </c>
      <c r="T687" s="8">
        <f t="shared" si="107"/>
        <v>48.75</v>
      </c>
      <c r="U687" s="7">
        <f t="shared" si="108"/>
        <v>51.333333333333336</v>
      </c>
      <c r="V687" s="7">
        <f t="shared" si="109"/>
        <v>50.6875</v>
      </c>
    </row>
    <row r="688" spans="1:22" ht="13.5" x14ac:dyDescent="0.25">
      <c r="A688" s="3">
        <f>RSI!A688</f>
        <v>43304</v>
      </c>
      <c r="B688" s="2">
        <f>RSI!B688</f>
        <v>1.2668999999999999</v>
      </c>
      <c r="C688" s="2">
        <f>RSI!I688</f>
        <v>71.737974920052906</v>
      </c>
      <c r="D688" s="2">
        <f>MACD!E688</f>
        <v>-3.00256825743761E-2</v>
      </c>
      <c r="E688" s="2">
        <f>MACD!F688</f>
        <v>-1.6164428819704299E-2</v>
      </c>
      <c r="F688" s="2">
        <f>'Moving Avg'!D688</f>
        <v>1.2585599999999999</v>
      </c>
      <c r="G688" s="2">
        <f>'Moving Avg'!F688</f>
        <v>1.19001</v>
      </c>
      <c r="H688" s="2">
        <f>'Moving Avg'!G688</f>
        <v>1.1670560000000005</v>
      </c>
      <c r="I688" s="2">
        <f>'Moving Avg'!H688</f>
        <v>1.0113979999999989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0"/>
        <v>0</v>
      </c>
      <c r="N688" s="7">
        <f t="shared" si="101"/>
        <v>45</v>
      </c>
      <c r="O688" s="7">
        <f t="shared" si="102"/>
        <v>50</v>
      </c>
      <c r="P688" s="7">
        <f t="shared" si="103"/>
        <v>100</v>
      </c>
      <c r="Q688" s="8">
        <f t="shared" si="104"/>
        <v>38.25</v>
      </c>
      <c r="R688" s="8">
        <f t="shared" si="105"/>
        <v>51.5</v>
      </c>
      <c r="S688" s="8">
        <f t="shared" si="106"/>
        <v>64.25</v>
      </c>
      <c r="T688" s="8">
        <f t="shared" si="107"/>
        <v>48.75</v>
      </c>
      <c r="U688" s="7">
        <f t="shared" si="108"/>
        <v>51.333333333333336</v>
      </c>
      <c r="V688" s="7">
        <f t="shared" si="109"/>
        <v>50.6875</v>
      </c>
    </row>
    <row r="689" spans="1:22" ht="13.5" x14ac:dyDescent="0.25">
      <c r="A689" s="3">
        <f>RSI!A689</f>
        <v>43305</v>
      </c>
      <c r="B689" s="2">
        <f>RSI!B689</f>
        <v>1.2806999999999999</v>
      </c>
      <c r="C689" s="2">
        <f>RSI!I689</f>
        <v>73.830921385409539</v>
      </c>
      <c r="D689" s="2">
        <f>MACD!E689</f>
        <v>-3.3888082257015339E-2</v>
      </c>
      <c r="E689" s="2">
        <f>MACD!F689</f>
        <v>-1.9709159507166507E-2</v>
      </c>
      <c r="F689" s="2">
        <f>'Moving Avg'!D689</f>
        <v>1.2661799999999999</v>
      </c>
      <c r="G689" s="2">
        <f>'Moving Avg'!F689</f>
        <v>1.1954899999999999</v>
      </c>
      <c r="H689" s="2">
        <f>'Moving Avg'!G689</f>
        <v>1.1704400000000006</v>
      </c>
      <c r="I689" s="2">
        <f>'Moving Avg'!H689</f>
        <v>1.0136884999999989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  <c r="M689" s="7">
        <f t="shared" si="100"/>
        <v>0</v>
      </c>
      <c r="N689" s="7">
        <f t="shared" si="101"/>
        <v>45</v>
      </c>
      <c r="O689" s="7">
        <f t="shared" si="102"/>
        <v>50</v>
      </c>
      <c r="P689" s="7">
        <f t="shared" si="103"/>
        <v>83.5</v>
      </c>
      <c r="Q689" s="8">
        <f t="shared" si="104"/>
        <v>35.774999999999999</v>
      </c>
      <c r="R689" s="8">
        <f t="shared" si="105"/>
        <v>47.375</v>
      </c>
      <c r="S689" s="8">
        <f t="shared" si="106"/>
        <v>56.825000000000003</v>
      </c>
      <c r="T689" s="8">
        <f t="shared" si="107"/>
        <v>44.625</v>
      </c>
      <c r="U689" s="7">
        <f t="shared" si="108"/>
        <v>46.658333333333339</v>
      </c>
      <c r="V689" s="7">
        <f t="shared" si="109"/>
        <v>46.150000000000006</v>
      </c>
    </row>
    <row r="690" spans="1:22" ht="13.5" x14ac:dyDescent="0.25">
      <c r="A690" s="3">
        <f>RSI!A690</f>
        <v>43307</v>
      </c>
      <c r="B690" s="2">
        <f>RSI!B690</f>
        <v>1.2738</v>
      </c>
      <c r="C690" s="2">
        <f>RSI!I690</f>
        <v>70.999748812938847</v>
      </c>
      <c r="D690" s="2">
        <f>MACD!E690</f>
        <v>-4.0884115259003151E-2</v>
      </c>
      <c r="E690" s="2">
        <f>MACD!F690</f>
        <v>-2.3944150657533837E-2</v>
      </c>
      <c r="F690" s="2">
        <f>'Moving Avg'!D690</f>
        <v>1.2724199999999999</v>
      </c>
      <c r="G690" s="2">
        <f>'Moving Avg'!F690</f>
        <v>1.2006250000000001</v>
      </c>
      <c r="H690" s="2">
        <f>'Moving Avg'!G690</f>
        <v>1.1731840000000007</v>
      </c>
      <c r="I690" s="2">
        <f>'Moving Avg'!H690</f>
        <v>1.0158659999999988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  <c r="M690" s="7">
        <f t="shared" si="100"/>
        <v>0</v>
      </c>
      <c r="N690" s="7">
        <f t="shared" si="101"/>
        <v>45</v>
      </c>
      <c r="O690" s="7">
        <f t="shared" si="102"/>
        <v>50</v>
      </c>
      <c r="P690" s="7">
        <f t="shared" si="103"/>
        <v>83.5</v>
      </c>
      <c r="Q690" s="8">
        <f t="shared" si="104"/>
        <v>35.774999999999999</v>
      </c>
      <c r="R690" s="8">
        <f t="shared" si="105"/>
        <v>47.375</v>
      </c>
      <c r="S690" s="8">
        <f t="shared" si="106"/>
        <v>56.825000000000003</v>
      </c>
      <c r="T690" s="8">
        <f t="shared" si="107"/>
        <v>44.625</v>
      </c>
      <c r="U690" s="7">
        <f t="shared" si="108"/>
        <v>46.658333333333339</v>
      </c>
      <c r="V690" s="7">
        <f t="shared" si="109"/>
        <v>46.150000000000006</v>
      </c>
    </row>
    <row r="691" spans="1:22" ht="13.5" x14ac:dyDescent="0.25">
      <c r="A691" s="3">
        <f>RSI!A691</f>
        <v>43308</v>
      </c>
      <c r="B691" s="2">
        <f>RSI!B691</f>
        <v>1.2529999999999999</v>
      </c>
      <c r="C691" s="2">
        <f>RSI!I691</f>
        <v>63.139631555360758</v>
      </c>
      <c r="D691" s="2">
        <f>MACD!E691</f>
        <v>-4.5699991653620486E-2</v>
      </c>
      <c r="E691" s="2">
        <f>MACD!F691</f>
        <v>-2.829531885675117E-2</v>
      </c>
      <c r="F691" s="2">
        <f>'Moving Avg'!D691</f>
        <v>1.2682600000000002</v>
      </c>
      <c r="G691" s="2">
        <f>'Moving Avg'!F691</f>
        <v>1.2051900000000002</v>
      </c>
      <c r="H691" s="2">
        <f>'Moving Avg'!G691</f>
        <v>1.1752620000000007</v>
      </c>
      <c r="I691" s="2">
        <f>'Moving Avg'!H691</f>
        <v>1.0179394999999989</v>
      </c>
      <c r="J691" s="5" t="str">
        <f>OBV!F691</f>
        <v>BEARISH</v>
      </c>
      <c r="K691" s="5" t="str">
        <f>OBV!G691</f>
        <v>NEUTRAL</v>
      </c>
      <c r="L691" s="5" t="str">
        <f>OBV!H691</f>
        <v>CONFIRMED BEARISH</v>
      </c>
      <c r="M691" s="7">
        <f t="shared" si="100"/>
        <v>25</v>
      </c>
      <c r="N691" s="7">
        <f t="shared" si="101"/>
        <v>45</v>
      </c>
      <c r="O691" s="7">
        <f t="shared" si="102"/>
        <v>50</v>
      </c>
      <c r="P691" s="7">
        <f t="shared" si="103"/>
        <v>16.5</v>
      </c>
      <c r="Q691" s="8">
        <f t="shared" si="104"/>
        <v>34.475000000000001</v>
      </c>
      <c r="R691" s="8">
        <f t="shared" si="105"/>
        <v>35.625</v>
      </c>
      <c r="S691" s="8">
        <f t="shared" si="106"/>
        <v>30.425000000000001</v>
      </c>
      <c r="T691" s="8">
        <f t="shared" si="107"/>
        <v>34.125</v>
      </c>
      <c r="U691" s="7">
        <f t="shared" si="108"/>
        <v>33.508333333333333</v>
      </c>
      <c r="V691" s="7">
        <f t="shared" si="109"/>
        <v>33.662499999999994</v>
      </c>
    </row>
    <row r="692" spans="1:22" ht="13.5" x14ac:dyDescent="0.25">
      <c r="A692" s="3">
        <f>RSI!A692</f>
        <v>43311</v>
      </c>
      <c r="B692" s="2">
        <f>RSI!B692</f>
        <v>1.2529999999999999</v>
      </c>
      <c r="C692" s="2">
        <f>RSI!I692</f>
        <v>63.139631555360758</v>
      </c>
      <c r="D692" s="2">
        <f>MACD!E692</f>
        <v>-4.6856590063606873E-2</v>
      </c>
      <c r="E692" s="2">
        <f>MACD!F692</f>
        <v>-3.2007573098122313E-2</v>
      </c>
      <c r="F692" s="2">
        <f>'Moving Avg'!D692</f>
        <v>1.2654799999999999</v>
      </c>
      <c r="G692" s="2">
        <f>'Moving Avg'!F692</f>
        <v>1.2099150000000001</v>
      </c>
      <c r="H692" s="2">
        <f>'Moving Avg'!G692</f>
        <v>1.1774660000000003</v>
      </c>
      <c r="I692" s="2">
        <f>'Moving Avg'!H692</f>
        <v>1.0201384999999987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  <c r="M692" s="7">
        <f t="shared" si="100"/>
        <v>25</v>
      </c>
      <c r="N692" s="7">
        <f t="shared" si="101"/>
        <v>45</v>
      </c>
      <c r="O692" s="7">
        <f t="shared" si="102"/>
        <v>50</v>
      </c>
      <c r="P692" s="7">
        <f t="shared" si="103"/>
        <v>16.5</v>
      </c>
      <c r="Q692" s="8">
        <f t="shared" si="104"/>
        <v>34.475000000000001</v>
      </c>
      <c r="R692" s="8">
        <f t="shared" si="105"/>
        <v>35.625</v>
      </c>
      <c r="S692" s="8">
        <f t="shared" si="106"/>
        <v>30.425000000000001</v>
      </c>
      <c r="T692" s="8">
        <f t="shared" si="107"/>
        <v>34.125</v>
      </c>
      <c r="U692" s="7">
        <f t="shared" si="108"/>
        <v>33.508333333333333</v>
      </c>
      <c r="V692" s="7">
        <f t="shared" si="109"/>
        <v>33.662499999999994</v>
      </c>
    </row>
    <row r="693" spans="1:22" ht="13.5" x14ac:dyDescent="0.25">
      <c r="A693" s="3">
        <f>RSI!A693</f>
        <v>43312</v>
      </c>
      <c r="B693" s="2">
        <f>RSI!B693</f>
        <v>1.2599</v>
      </c>
      <c r="C693" s="2">
        <f>RSI!I693</f>
        <v>64.64545012149496</v>
      </c>
      <c r="D693" s="2">
        <f>MACD!E693</f>
        <v>-4.3284049329965546E-2</v>
      </c>
      <c r="E693" s="2">
        <f>MACD!F693</f>
        <v>-3.4262868344490965E-2</v>
      </c>
      <c r="F693" s="2">
        <f>'Moving Avg'!D693</f>
        <v>1.2640800000000001</v>
      </c>
      <c r="G693" s="2">
        <f>'Moving Avg'!F693</f>
        <v>1.2157700000000002</v>
      </c>
      <c r="H693" s="2">
        <f>'Moving Avg'!G693</f>
        <v>1.1799320000000004</v>
      </c>
      <c r="I693" s="2">
        <f>'Moving Avg'!H693</f>
        <v>1.0224819999999986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50</v>
      </c>
      <c r="P693" s="7">
        <f t="shared" si="103"/>
        <v>16.5</v>
      </c>
      <c r="Q693" s="8">
        <f t="shared" si="104"/>
        <v>34.475000000000001</v>
      </c>
      <c r="R693" s="8">
        <f t="shared" si="105"/>
        <v>35.625</v>
      </c>
      <c r="S693" s="8">
        <f t="shared" si="106"/>
        <v>30.425000000000001</v>
      </c>
      <c r="T693" s="8">
        <f t="shared" si="107"/>
        <v>34.125</v>
      </c>
      <c r="U693" s="7">
        <f t="shared" si="108"/>
        <v>33.508333333333333</v>
      </c>
      <c r="V693" s="7">
        <f t="shared" si="109"/>
        <v>33.662499999999994</v>
      </c>
    </row>
    <row r="694" spans="1:22" ht="13.5" x14ac:dyDescent="0.25">
      <c r="A694" s="3">
        <f>RSI!A694</f>
        <v>43313</v>
      </c>
      <c r="B694" s="2">
        <f>RSI!B694</f>
        <v>1.2287999999999999</v>
      </c>
      <c r="C694" s="2">
        <f>RSI!I694</f>
        <v>53.947917040127493</v>
      </c>
      <c r="D694" s="2">
        <f>MACD!E694</f>
        <v>-3.3455032523494577E-2</v>
      </c>
      <c r="E694" s="2">
        <f>MACD!F694</f>
        <v>-3.4101301180291692E-2</v>
      </c>
      <c r="F694" s="2">
        <f>'Moving Avg'!D694</f>
        <v>1.2536999999999998</v>
      </c>
      <c r="G694" s="2">
        <f>'Moving Avg'!F694</f>
        <v>1.2197549999999999</v>
      </c>
      <c r="H694" s="2">
        <f>'Moving Avg'!G694</f>
        <v>1.1817760000000004</v>
      </c>
      <c r="I694" s="2">
        <f>'Moving Avg'!H694</f>
        <v>1.0245599999999986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  <c r="M694" s="7">
        <f t="shared" si="100"/>
        <v>25</v>
      </c>
      <c r="N694" s="7">
        <f t="shared" si="101"/>
        <v>0</v>
      </c>
      <c r="O694" s="7">
        <f t="shared" si="102"/>
        <v>50</v>
      </c>
      <c r="P694" s="7">
        <f t="shared" si="103"/>
        <v>16.5</v>
      </c>
      <c r="Q694" s="8">
        <f t="shared" si="104"/>
        <v>18.725000000000001</v>
      </c>
      <c r="R694" s="8">
        <f t="shared" si="105"/>
        <v>26.625</v>
      </c>
      <c r="S694" s="8">
        <f t="shared" si="106"/>
        <v>23.675000000000001</v>
      </c>
      <c r="T694" s="8">
        <f t="shared" si="107"/>
        <v>22.875</v>
      </c>
      <c r="U694" s="7">
        <f t="shared" si="108"/>
        <v>23.008333333333336</v>
      </c>
      <c r="V694" s="7">
        <f t="shared" si="109"/>
        <v>22.975000000000001</v>
      </c>
    </row>
    <row r="695" spans="1:22" ht="13.5" x14ac:dyDescent="0.25">
      <c r="A695" s="3">
        <f>RSI!A695</f>
        <v>43314</v>
      </c>
      <c r="B695" s="2">
        <f>RSI!B695</f>
        <v>1.2287999999999999</v>
      </c>
      <c r="C695" s="2">
        <f>RSI!I695</f>
        <v>53.947917040127493</v>
      </c>
      <c r="D695" s="2">
        <f>MACD!E695</f>
        <v>-2.5215716991091375E-2</v>
      </c>
      <c r="E695" s="2">
        <f>MACD!F695</f>
        <v>-3.2324184342451628E-2</v>
      </c>
      <c r="F695" s="2">
        <f>'Moving Avg'!D695</f>
        <v>1.2446999999999999</v>
      </c>
      <c r="G695" s="2">
        <f>'Moving Avg'!F695</f>
        <v>1.2231100000000001</v>
      </c>
      <c r="H695" s="2">
        <f>'Moving Avg'!G695</f>
        <v>1.1836200000000003</v>
      </c>
      <c r="I695" s="2">
        <f>'Moving Avg'!H695</f>
        <v>1.0266379999999986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16.5</v>
      </c>
      <c r="Q695" s="8">
        <f t="shared" si="104"/>
        <v>18.725000000000001</v>
      </c>
      <c r="R695" s="8">
        <f t="shared" si="105"/>
        <v>26.625</v>
      </c>
      <c r="S695" s="8">
        <f t="shared" si="106"/>
        <v>23.675000000000001</v>
      </c>
      <c r="T695" s="8">
        <f t="shared" si="107"/>
        <v>22.875</v>
      </c>
      <c r="U695" s="7">
        <f t="shared" si="108"/>
        <v>23.008333333333336</v>
      </c>
      <c r="V695" s="7">
        <f t="shared" si="109"/>
        <v>22.975000000000001</v>
      </c>
    </row>
    <row r="696" spans="1:22" ht="13.5" x14ac:dyDescent="0.25">
      <c r="A696" s="3">
        <f>RSI!A696</f>
        <v>43315</v>
      </c>
      <c r="B696" s="2">
        <f>RSI!B696</f>
        <v>1.2115</v>
      </c>
      <c r="C696" s="2">
        <f>RSI!I696</f>
        <v>48.744091420490925</v>
      </c>
      <c r="D696" s="2">
        <f>MACD!E696</f>
        <v>-1.2234307762102326E-2</v>
      </c>
      <c r="E696" s="2">
        <f>MACD!F696</f>
        <v>-2.8306209026381771E-2</v>
      </c>
      <c r="F696" s="2">
        <f>'Moving Avg'!D696</f>
        <v>1.2363999999999999</v>
      </c>
      <c r="G696" s="2">
        <f>'Moving Avg'!F696</f>
        <v>1.2268899999999998</v>
      </c>
      <c r="H696" s="2">
        <f>'Moving Avg'!G696</f>
        <v>1.1851180000000006</v>
      </c>
      <c r="I696" s="2">
        <f>'Moving Avg'!H696</f>
        <v>1.0286294999999988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16.5</v>
      </c>
      <c r="Q696" s="8">
        <f t="shared" si="104"/>
        <v>18.725000000000001</v>
      </c>
      <c r="R696" s="8">
        <f t="shared" si="105"/>
        <v>26.625</v>
      </c>
      <c r="S696" s="8">
        <f t="shared" si="106"/>
        <v>23.675000000000001</v>
      </c>
      <c r="T696" s="8">
        <f t="shared" si="107"/>
        <v>22.875</v>
      </c>
      <c r="U696" s="7">
        <f t="shared" si="108"/>
        <v>23.008333333333336</v>
      </c>
      <c r="V696" s="7">
        <f t="shared" si="109"/>
        <v>22.975000000000001</v>
      </c>
    </row>
    <row r="697" spans="1:22" ht="13.5" x14ac:dyDescent="0.25">
      <c r="A697" s="3">
        <f>RSI!A697</f>
        <v>43318</v>
      </c>
      <c r="B697" s="2">
        <f>RSI!B697</f>
        <v>1.1941999999999999</v>
      </c>
      <c r="C697" s="2">
        <f>RSI!I697</f>
        <v>44.157048782026408</v>
      </c>
      <c r="D697" s="2">
        <f>MACD!E697</f>
        <v>-9.9435115520662976E-4</v>
      </c>
      <c r="E697" s="2">
        <f>MACD!F697</f>
        <v>-2.2843837452146742E-2</v>
      </c>
      <c r="F697" s="2">
        <f>'Moving Avg'!D697</f>
        <v>1.2246399999999997</v>
      </c>
      <c r="G697" s="2">
        <f>'Moving Avg'!F697</f>
        <v>1.2272349999999999</v>
      </c>
      <c r="H697" s="2">
        <f>'Moving Avg'!G697</f>
        <v>1.1858940000000004</v>
      </c>
      <c r="I697" s="2">
        <f>'Moving Avg'!H697</f>
        <v>1.0305344999999986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16.5</v>
      </c>
      <c r="Q697" s="8">
        <f t="shared" si="104"/>
        <v>18.725000000000001</v>
      </c>
      <c r="R697" s="8">
        <f t="shared" si="105"/>
        <v>26.625</v>
      </c>
      <c r="S697" s="8">
        <f t="shared" si="106"/>
        <v>23.675000000000001</v>
      </c>
      <c r="T697" s="8">
        <f t="shared" si="107"/>
        <v>22.875</v>
      </c>
      <c r="U697" s="7">
        <f t="shared" si="108"/>
        <v>23.008333333333336</v>
      </c>
      <c r="V697" s="7">
        <f t="shared" si="109"/>
        <v>22.975000000000001</v>
      </c>
    </row>
    <row r="698" spans="1:22" ht="13.5" x14ac:dyDescent="0.25">
      <c r="A698" s="3">
        <f>RSI!A698</f>
        <v>43319</v>
      </c>
      <c r="B698" s="2">
        <f>RSI!B698</f>
        <v>1.2115</v>
      </c>
      <c r="C698" s="2">
        <f>RSI!I698</f>
        <v>49.295604717375355</v>
      </c>
      <c r="D698" s="2">
        <f>MACD!E698</f>
        <v>7.3702228377197088E-3</v>
      </c>
      <c r="E698" s="2">
        <f>MACD!F698</f>
        <v>-1.6801025394173452E-2</v>
      </c>
      <c r="F698" s="2">
        <f>'Moving Avg'!D698</f>
        <v>1.21496</v>
      </c>
      <c r="G698" s="2">
        <f>'Moving Avg'!F698</f>
        <v>1.2284449999999998</v>
      </c>
      <c r="H698" s="2">
        <f>'Moving Avg'!G698</f>
        <v>1.1870160000000005</v>
      </c>
      <c r="I698" s="2">
        <f>'Moving Avg'!H698</f>
        <v>1.0325259999999985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50</v>
      </c>
      <c r="P698" s="7">
        <f t="shared" si="103"/>
        <v>16.5</v>
      </c>
      <c r="Q698" s="8">
        <f t="shared" si="104"/>
        <v>18.725000000000001</v>
      </c>
      <c r="R698" s="8">
        <f t="shared" si="105"/>
        <v>26.625</v>
      </c>
      <c r="S698" s="8">
        <f t="shared" si="106"/>
        <v>23.675000000000001</v>
      </c>
      <c r="T698" s="8">
        <f t="shared" si="107"/>
        <v>22.875</v>
      </c>
      <c r="U698" s="7">
        <f t="shared" si="108"/>
        <v>23.008333333333336</v>
      </c>
      <c r="V698" s="7">
        <f t="shared" si="109"/>
        <v>22.975000000000001</v>
      </c>
    </row>
    <row r="699" spans="1:22" ht="13.5" x14ac:dyDescent="0.25">
      <c r="A699" s="3">
        <f>RSI!A699</f>
        <v>43320</v>
      </c>
      <c r="B699" s="2">
        <f>RSI!B699</f>
        <v>1.2115</v>
      </c>
      <c r="C699" s="2">
        <f>RSI!I699</f>
        <v>49.295604717375355</v>
      </c>
      <c r="D699" s="2">
        <f>MACD!E699</f>
        <v>1.659408881123503E-2</v>
      </c>
      <c r="E699" s="2">
        <f>MACD!F699</f>
        <v>-1.0122002553091754E-2</v>
      </c>
      <c r="F699" s="2">
        <f>'Moving Avg'!D699</f>
        <v>1.2115</v>
      </c>
      <c r="G699" s="2">
        <f>'Moving Avg'!F699</f>
        <v>1.2300049999999998</v>
      </c>
      <c r="H699" s="2">
        <f>'Moving Avg'!G699</f>
        <v>1.1881380000000004</v>
      </c>
      <c r="I699" s="2">
        <f>'Moving Avg'!H699</f>
        <v>1.0346274999999985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  <c r="M699" s="7">
        <f t="shared" si="100"/>
        <v>25</v>
      </c>
      <c r="N699" s="7">
        <f t="shared" si="101"/>
        <v>0</v>
      </c>
      <c r="O699" s="7">
        <f t="shared" si="102"/>
        <v>50</v>
      </c>
      <c r="P699" s="7">
        <f t="shared" si="103"/>
        <v>16.5</v>
      </c>
      <c r="Q699" s="8">
        <f t="shared" si="104"/>
        <v>18.725000000000001</v>
      </c>
      <c r="R699" s="8">
        <f t="shared" si="105"/>
        <v>26.625</v>
      </c>
      <c r="S699" s="8">
        <f t="shared" si="106"/>
        <v>23.675000000000001</v>
      </c>
      <c r="T699" s="8">
        <f t="shared" si="107"/>
        <v>22.875</v>
      </c>
      <c r="U699" s="7">
        <f t="shared" si="108"/>
        <v>23.008333333333336</v>
      </c>
      <c r="V699" s="7">
        <f t="shared" si="109"/>
        <v>22.975000000000001</v>
      </c>
    </row>
    <row r="700" spans="1:22" ht="13.5" x14ac:dyDescent="0.25">
      <c r="A700" s="3">
        <f>RSI!A700</f>
        <v>43321</v>
      </c>
      <c r="B700" s="2">
        <f>RSI!B700</f>
        <v>1.163</v>
      </c>
      <c r="C700" s="2">
        <f>RSI!I700</f>
        <v>37.943525578230748</v>
      </c>
      <c r="D700" s="2">
        <f>MACD!E700</f>
        <v>2.6951316125969571E-2</v>
      </c>
      <c r="E700" s="2">
        <f>MACD!F700</f>
        <v>-2.707338817279489E-3</v>
      </c>
      <c r="F700" s="2">
        <f>'Moving Avg'!D700</f>
        <v>1.19834</v>
      </c>
      <c r="G700" s="2">
        <f>'Moving Avg'!F700</f>
        <v>1.2303500000000001</v>
      </c>
      <c r="H700" s="2">
        <f>'Moving Avg'!G700</f>
        <v>1.1882900000000005</v>
      </c>
      <c r="I700" s="2">
        <f>'Moving Avg'!H700</f>
        <v>1.0363764999999987</v>
      </c>
      <c r="J700" s="5" t="str">
        <f>OBV!F700</f>
        <v>BEARISH</v>
      </c>
      <c r="K700" s="5" t="str">
        <f>OBV!G700</f>
        <v>NEUTRAL</v>
      </c>
      <c r="L700" s="5" t="str">
        <f>OBV!H700</f>
        <v>CONFIRMED BEARISH</v>
      </c>
      <c r="M700" s="7">
        <f t="shared" si="100"/>
        <v>25</v>
      </c>
      <c r="N700" s="7">
        <f t="shared" si="101"/>
        <v>0</v>
      </c>
      <c r="O700" s="7">
        <f t="shared" si="102"/>
        <v>50</v>
      </c>
      <c r="P700" s="7">
        <f t="shared" si="103"/>
        <v>16.5</v>
      </c>
      <c r="Q700" s="8">
        <f t="shared" si="104"/>
        <v>18.725000000000001</v>
      </c>
      <c r="R700" s="8">
        <f t="shared" si="105"/>
        <v>26.625</v>
      </c>
      <c r="S700" s="8">
        <f t="shared" si="106"/>
        <v>23.675000000000001</v>
      </c>
      <c r="T700" s="8">
        <f t="shared" si="107"/>
        <v>22.875</v>
      </c>
      <c r="U700" s="7">
        <f t="shared" si="108"/>
        <v>23.008333333333336</v>
      </c>
      <c r="V700" s="7">
        <f t="shared" si="109"/>
        <v>22.975000000000001</v>
      </c>
    </row>
    <row r="701" spans="1:22" ht="13.5" x14ac:dyDescent="0.25">
      <c r="A701" s="3">
        <f>RSI!A701</f>
        <v>43322</v>
      </c>
      <c r="B701" s="2">
        <f>RSI!B701</f>
        <v>1.163</v>
      </c>
      <c r="C701" s="2">
        <f>RSI!I701</f>
        <v>37.943525578230755</v>
      </c>
      <c r="D701" s="2">
        <f>MACD!E701</f>
        <v>3.2821493467986906E-2</v>
      </c>
      <c r="E701" s="2">
        <f>MACD!F701</f>
        <v>4.3984276397737903E-3</v>
      </c>
      <c r="F701" s="2">
        <f>'Moving Avg'!D701</f>
        <v>1.1886399999999999</v>
      </c>
      <c r="G701" s="2">
        <f>'Moving Avg'!F701</f>
        <v>1.2306950000000001</v>
      </c>
      <c r="H701" s="2">
        <f>'Moving Avg'!G701</f>
        <v>1.1882540000000004</v>
      </c>
      <c r="I701" s="2">
        <f>'Moving Avg'!H701</f>
        <v>1.0381254999999987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0</v>
      </c>
      <c r="O701" s="7">
        <f t="shared" si="102"/>
        <v>50</v>
      </c>
      <c r="P701" s="7">
        <f t="shared" si="103"/>
        <v>16.5</v>
      </c>
      <c r="Q701" s="8">
        <f t="shared" si="104"/>
        <v>18.725000000000001</v>
      </c>
      <c r="R701" s="8">
        <f t="shared" si="105"/>
        <v>26.625</v>
      </c>
      <c r="S701" s="8">
        <f t="shared" si="106"/>
        <v>23.675000000000001</v>
      </c>
      <c r="T701" s="8">
        <f t="shared" si="107"/>
        <v>22.875</v>
      </c>
      <c r="U701" s="7">
        <f t="shared" si="108"/>
        <v>23.008333333333336</v>
      </c>
      <c r="V701" s="7">
        <f t="shared" si="109"/>
        <v>22.975000000000001</v>
      </c>
    </row>
    <row r="702" spans="1:22" ht="13.5" x14ac:dyDescent="0.25">
      <c r="A702" s="3">
        <f>RSI!A702</f>
        <v>43326</v>
      </c>
      <c r="B702" s="2">
        <f>RSI!B702</f>
        <v>1.1838</v>
      </c>
      <c r="C702" s="2">
        <f>RSI!I702</f>
        <v>44.32101154020468</v>
      </c>
      <c r="D702" s="2">
        <f>MACD!E702</f>
        <v>3.6531501431470659E-2</v>
      </c>
      <c r="E702" s="2">
        <f>MACD!F702</f>
        <v>1.0825042398113164E-2</v>
      </c>
      <c r="F702" s="2">
        <f>'Moving Avg'!D702</f>
        <v>1.1865600000000001</v>
      </c>
      <c r="G702" s="2">
        <f>'Moving Avg'!F702</f>
        <v>1.2310400000000001</v>
      </c>
      <c r="H702" s="2">
        <f>'Moving Avg'!G702</f>
        <v>1.1886960000000002</v>
      </c>
      <c r="I702" s="2">
        <f>'Moving Avg'!H702</f>
        <v>1.0398529999999986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50</v>
      </c>
      <c r="P702" s="7">
        <f t="shared" si="103"/>
        <v>16.5</v>
      </c>
      <c r="Q702" s="8">
        <f t="shared" si="104"/>
        <v>18.725000000000001</v>
      </c>
      <c r="R702" s="8">
        <f t="shared" si="105"/>
        <v>26.625</v>
      </c>
      <c r="S702" s="8">
        <f t="shared" si="106"/>
        <v>23.675000000000001</v>
      </c>
      <c r="T702" s="8">
        <f t="shared" si="107"/>
        <v>22.875</v>
      </c>
      <c r="U702" s="7">
        <f t="shared" si="108"/>
        <v>23.008333333333336</v>
      </c>
      <c r="V702" s="7">
        <f t="shared" si="109"/>
        <v>22.975000000000001</v>
      </c>
    </row>
    <row r="703" spans="1:22" ht="13.5" x14ac:dyDescent="0.25">
      <c r="A703" s="3">
        <f>RSI!A703</f>
        <v>43327</v>
      </c>
      <c r="B703" s="2">
        <f>RSI!B703</f>
        <v>1.1873</v>
      </c>
      <c r="C703" s="2">
        <f>RSI!I703</f>
        <v>45.338968988725874</v>
      </c>
      <c r="D703" s="2">
        <f>MACD!E703</f>
        <v>4.0612772611619219E-2</v>
      </c>
      <c r="E703" s="2">
        <f>MACD!F703</f>
        <v>1.6782588440814376E-2</v>
      </c>
      <c r="F703" s="2">
        <f>'Moving Avg'!D703</f>
        <v>1.1817199999999999</v>
      </c>
      <c r="G703" s="2">
        <f>'Moving Avg'!F703</f>
        <v>1.2298300000000002</v>
      </c>
      <c r="H703" s="2">
        <f>'Moving Avg'!G703</f>
        <v>1.1895220000000002</v>
      </c>
      <c r="I703" s="2">
        <f>'Moving Avg'!H703</f>
        <v>1.0414724999999985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0</v>
      </c>
      <c r="O703" s="7">
        <f t="shared" si="102"/>
        <v>50</v>
      </c>
      <c r="P703" s="7">
        <f t="shared" si="103"/>
        <v>16.5</v>
      </c>
      <c r="Q703" s="8">
        <f t="shared" si="104"/>
        <v>18.725000000000001</v>
      </c>
      <c r="R703" s="8">
        <f t="shared" si="105"/>
        <v>26.625</v>
      </c>
      <c r="S703" s="8">
        <f t="shared" si="106"/>
        <v>23.675000000000001</v>
      </c>
      <c r="T703" s="8">
        <f t="shared" si="107"/>
        <v>22.875</v>
      </c>
      <c r="U703" s="7">
        <f t="shared" si="108"/>
        <v>23.008333333333336</v>
      </c>
      <c r="V703" s="7">
        <f t="shared" si="109"/>
        <v>22.975000000000001</v>
      </c>
    </row>
    <row r="704" spans="1:22" ht="13.5" x14ac:dyDescent="0.25">
      <c r="A704" s="3">
        <f>RSI!A704</f>
        <v>43328</v>
      </c>
      <c r="B704" s="2">
        <f>RSI!B704</f>
        <v>1.1769000000000001</v>
      </c>
      <c r="C704" s="2">
        <f>RSI!I704</f>
        <v>42.833048695632961</v>
      </c>
      <c r="D704" s="2">
        <f>MACD!E704</f>
        <v>4.0160631540663072E-2</v>
      </c>
      <c r="E704" s="2">
        <f>MACD!F704</f>
        <v>2.1458197060784119E-2</v>
      </c>
      <c r="F704" s="2">
        <f>'Moving Avg'!D704</f>
        <v>1.1748000000000001</v>
      </c>
      <c r="G704" s="2">
        <f>'Moving Avg'!F704</f>
        <v>1.2265450000000002</v>
      </c>
      <c r="H704" s="2">
        <f>'Moving Avg'!G704</f>
        <v>1.1897000000000002</v>
      </c>
      <c r="I704" s="2">
        <f>'Moving Avg'!H704</f>
        <v>1.0431499999999985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0</v>
      </c>
      <c r="O704" s="7">
        <f t="shared" si="102"/>
        <v>50</v>
      </c>
      <c r="P704" s="7">
        <f t="shared" si="103"/>
        <v>16.5</v>
      </c>
      <c r="Q704" s="8">
        <f t="shared" si="104"/>
        <v>18.725000000000001</v>
      </c>
      <c r="R704" s="8">
        <f t="shared" si="105"/>
        <v>26.625</v>
      </c>
      <c r="S704" s="8">
        <f t="shared" si="106"/>
        <v>23.675000000000001</v>
      </c>
      <c r="T704" s="8">
        <f t="shared" si="107"/>
        <v>22.875</v>
      </c>
      <c r="U704" s="7">
        <f t="shared" si="108"/>
        <v>23.008333333333336</v>
      </c>
      <c r="V704" s="7">
        <f t="shared" si="109"/>
        <v>22.975000000000001</v>
      </c>
    </row>
    <row r="705" spans="1:22" ht="13.5" x14ac:dyDescent="0.25">
      <c r="A705" s="3">
        <f>RSI!A705</f>
        <v>43329</v>
      </c>
      <c r="B705" s="2">
        <f>RSI!B705</f>
        <v>1.1873</v>
      </c>
      <c r="C705" s="2">
        <f>RSI!I705</f>
        <v>46.044602434020263</v>
      </c>
      <c r="D705" s="2">
        <f>MACD!E705</f>
        <v>3.9169801567228379E-2</v>
      </c>
      <c r="E705" s="2">
        <f>MACD!F705</f>
        <v>2.5000517962072973E-2</v>
      </c>
      <c r="F705" s="2">
        <f>'Moving Avg'!D705</f>
        <v>1.1796600000000002</v>
      </c>
      <c r="G705" s="2">
        <f>'Moving Avg'!F705</f>
        <v>1.2237800000000001</v>
      </c>
      <c r="H705" s="2">
        <f>'Moving Avg'!G705</f>
        <v>1.1902120000000003</v>
      </c>
      <c r="I705" s="2">
        <f>'Moving Avg'!H705</f>
        <v>1.0447534999999986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0</v>
      </c>
      <c r="O705" s="7">
        <f t="shared" si="102"/>
        <v>50</v>
      </c>
      <c r="P705" s="7">
        <f t="shared" si="103"/>
        <v>83.5</v>
      </c>
      <c r="Q705" s="8">
        <f t="shared" si="104"/>
        <v>28.774999999999999</v>
      </c>
      <c r="R705" s="8">
        <f t="shared" si="105"/>
        <v>43.375</v>
      </c>
      <c r="S705" s="8">
        <f t="shared" si="106"/>
        <v>53.825000000000003</v>
      </c>
      <c r="T705" s="8">
        <f t="shared" si="107"/>
        <v>39.625</v>
      </c>
      <c r="U705" s="7">
        <f t="shared" si="108"/>
        <v>41.991666666666667</v>
      </c>
      <c r="V705" s="7">
        <f t="shared" si="109"/>
        <v>41.400000000000006</v>
      </c>
    </row>
    <row r="706" spans="1:22" ht="13.5" x14ac:dyDescent="0.25">
      <c r="A706" s="3">
        <f>RSI!A706</f>
        <v>43332</v>
      </c>
      <c r="B706" s="2">
        <f>RSI!B706</f>
        <v>1.1873</v>
      </c>
      <c r="C706" s="2">
        <f>RSI!I706</f>
        <v>46.044602434020263</v>
      </c>
      <c r="D706" s="2">
        <f>MACD!E706</f>
        <v>3.5758526783856714E-2</v>
      </c>
      <c r="E706" s="2">
        <f>MACD!F706</f>
        <v>2.7152119726429724E-2</v>
      </c>
      <c r="F706" s="2">
        <f>'Moving Avg'!D706</f>
        <v>1.1845200000000002</v>
      </c>
      <c r="G706" s="2">
        <f>'Moving Avg'!F706</f>
        <v>1.2194550000000002</v>
      </c>
      <c r="H706" s="2">
        <f>'Moving Avg'!G706</f>
        <v>1.1907240000000001</v>
      </c>
      <c r="I706" s="2">
        <f>'Moving Avg'!H706</f>
        <v>1.0461059999999984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28.774999999999999</v>
      </c>
      <c r="R706" s="8">
        <f t="shared" si="105"/>
        <v>43.375</v>
      </c>
      <c r="S706" s="8">
        <f t="shared" si="106"/>
        <v>53.825000000000003</v>
      </c>
      <c r="T706" s="8">
        <f t="shared" si="107"/>
        <v>39.625</v>
      </c>
      <c r="U706" s="7">
        <f t="shared" si="108"/>
        <v>41.991666666666667</v>
      </c>
      <c r="V706" s="7">
        <f t="shared" si="109"/>
        <v>41.400000000000006</v>
      </c>
    </row>
    <row r="707" spans="1:22" ht="13.5" x14ac:dyDescent="0.25">
      <c r="A707" s="3">
        <f>RSI!A707</f>
        <v>43335</v>
      </c>
      <c r="B707" s="2">
        <f>RSI!B707</f>
        <v>1.2115</v>
      </c>
      <c r="C707" s="2">
        <f>RSI!I707</f>
        <v>53.147766611638829</v>
      </c>
      <c r="D707" s="2">
        <f>MACD!E707</f>
        <v>2.8500023443222444E-2</v>
      </c>
      <c r="E707" s="2">
        <f>MACD!F707</f>
        <v>2.7421700469788271E-2</v>
      </c>
      <c r="F707" s="2">
        <f>'Moving Avg'!D707</f>
        <v>1.1900600000000001</v>
      </c>
      <c r="G707" s="2">
        <f>'Moving Avg'!F707</f>
        <v>1.2166850000000002</v>
      </c>
      <c r="H707" s="2">
        <f>'Moving Avg'!G707</f>
        <v>1.1917200000000001</v>
      </c>
      <c r="I707" s="2">
        <f>'Moving Avg'!H707</f>
        <v>1.0475324999999984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  <c r="M707" s="7">
        <f t="shared" si="110"/>
        <v>25</v>
      </c>
      <c r="N707" s="7">
        <f t="shared" si="111"/>
        <v>0</v>
      </c>
      <c r="O707" s="7">
        <f t="shared" si="112"/>
        <v>50</v>
      </c>
      <c r="P707" s="7">
        <f t="shared" si="113"/>
        <v>83.5</v>
      </c>
      <c r="Q707" s="8">
        <f t="shared" ref="Q707:Q770" si="114">0.35*M707+N707*0.35+O707*0.15+P707*0.15</f>
        <v>28.774999999999999</v>
      </c>
      <c r="R707" s="8">
        <f t="shared" ref="R707:R770" si="115">M707*0.2+N707*0.2+O707*0.35+P707*0.25</f>
        <v>43.375</v>
      </c>
      <c r="S707" s="8">
        <f t="shared" ref="S707:S770" si="116">M707*0.15+N707*0.15+O707*0.25+P707*0.45</f>
        <v>53.825000000000003</v>
      </c>
      <c r="T707" s="8">
        <f t="shared" ref="T707:T770" si="117">0.25*SUM(M707:P707)</f>
        <v>39.625</v>
      </c>
      <c r="U707" s="7">
        <f t="shared" ref="U707:U770" si="118">SUM(Q707:S707)/3</f>
        <v>41.991666666666667</v>
      </c>
      <c r="V707" s="7">
        <f t="shared" ref="V707:V770" si="119">SUM(Q707:T707)/4</f>
        <v>41.400000000000006</v>
      </c>
    </row>
    <row r="708" spans="1:22" ht="13.5" x14ac:dyDescent="0.25">
      <c r="A708" s="3">
        <f>RSI!A708</f>
        <v>43336</v>
      </c>
      <c r="B708" s="2">
        <f>RSI!B708</f>
        <v>1.2115</v>
      </c>
      <c r="C708" s="2">
        <f>RSI!I708</f>
        <v>53.147766611638829</v>
      </c>
      <c r="D708" s="2">
        <f>MACD!E708</f>
        <v>2.4952762723999156E-2</v>
      </c>
      <c r="E708" s="2">
        <f>MACD!F708</f>
        <v>2.6927912920630452E-2</v>
      </c>
      <c r="F708" s="2">
        <f>'Moving Avg'!D708</f>
        <v>1.1949000000000001</v>
      </c>
      <c r="G708" s="2">
        <f>'Moving Avg'!F708</f>
        <v>1.2139150000000003</v>
      </c>
      <c r="H708" s="2">
        <f>'Moving Avg'!G708</f>
        <v>1.1927160000000001</v>
      </c>
      <c r="I708" s="2">
        <f>'Moving Avg'!H708</f>
        <v>1.0489589999999986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83.5</v>
      </c>
      <c r="Q708" s="8">
        <f t="shared" si="114"/>
        <v>44.524999999999999</v>
      </c>
      <c r="R708" s="8">
        <f t="shared" si="115"/>
        <v>52.375</v>
      </c>
      <c r="S708" s="8">
        <f t="shared" si="116"/>
        <v>60.575000000000003</v>
      </c>
      <c r="T708" s="8">
        <f t="shared" si="117"/>
        <v>50.875</v>
      </c>
      <c r="U708" s="7">
        <f t="shared" si="118"/>
        <v>52.491666666666674</v>
      </c>
      <c r="V708" s="7">
        <f t="shared" si="119"/>
        <v>52.087500000000006</v>
      </c>
    </row>
    <row r="709" spans="1:22" ht="13.5" x14ac:dyDescent="0.25">
      <c r="A709" s="3">
        <f>RSI!A709</f>
        <v>43339</v>
      </c>
      <c r="B709" s="2">
        <f>RSI!B709</f>
        <v>1.2461</v>
      </c>
      <c r="C709" s="2">
        <f>RSI!I709</f>
        <v>61.542836310740093</v>
      </c>
      <c r="D709" s="2">
        <f>MACD!E709</f>
        <v>1.9326244921485269E-2</v>
      </c>
      <c r="E709" s="2">
        <f>MACD!F709</f>
        <v>2.540757932080142E-2</v>
      </c>
      <c r="F709" s="2">
        <f>'Moving Avg'!D709</f>
        <v>1.2087400000000001</v>
      </c>
      <c r="G709" s="2">
        <f>'Moving Avg'!F709</f>
        <v>1.2121850000000001</v>
      </c>
      <c r="H709" s="2">
        <f>'Moving Avg'!G709</f>
        <v>1.194404</v>
      </c>
      <c r="I709" s="2">
        <f>'Moving Avg'!H709</f>
        <v>1.0504954999999987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83.5</v>
      </c>
      <c r="Q709" s="8">
        <f t="shared" si="114"/>
        <v>44.524999999999999</v>
      </c>
      <c r="R709" s="8">
        <f t="shared" si="115"/>
        <v>52.375</v>
      </c>
      <c r="S709" s="8">
        <f t="shared" si="116"/>
        <v>60.575000000000003</v>
      </c>
      <c r="T709" s="8">
        <f t="shared" si="117"/>
        <v>50.875</v>
      </c>
      <c r="U709" s="7">
        <f t="shared" si="118"/>
        <v>52.491666666666674</v>
      </c>
      <c r="V709" s="7">
        <f t="shared" si="119"/>
        <v>52.087500000000006</v>
      </c>
    </row>
    <row r="710" spans="1:22" ht="13.5" x14ac:dyDescent="0.25">
      <c r="A710" s="3">
        <f>RSI!A710</f>
        <v>43340</v>
      </c>
      <c r="B710" s="2">
        <f>RSI!B710</f>
        <v>1.2461</v>
      </c>
      <c r="C710" s="2">
        <f>RSI!I710</f>
        <v>61.542836310740086</v>
      </c>
      <c r="D710" s="2">
        <f>MACD!E710</f>
        <v>6.8419219147124455E-3</v>
      </c>
      <c r="E710" s="2">
        <f>MACD!F710</f>
        <v>2.1694447839583627E-2</v>
      </c>
      <c r="F710" s="2">
        <f>'Moving Avg'!D710</f>
        <v>1.2204999999999999</v>
      </c>
      <c r="G710" s="2">
        <f>'Moving Avg'!F710</f>
        <v>1.2108000000000001</v>
      </c>
      <c r="H710" s="2">
        <f>'Moving Avg'!G710</f>
        <v>1.1960919999999999</v>
      </c>
      <c r="I710" s="2">
        <f>'Moving Avg'!H710</f>
        <v>1.0520164999999988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83.5</v>
      </c>
      <c r="Q710" s="8">
        <f t="shared" si="114"/>
        <v>44.524999999999999</v>
      </c>
      <c r="R710" s="8">
        <f t="shared" si="115"/>
        <v>52.375</v>
      </c>
      <c r="S710" s="8">
        <f t="shared" si="116"/>
        <v>60.575000000000003</v>
      </c>
      <c r="T710" s="8">
        <f t="shared" si="117"/>
        <v>50.875</v>
      </c>
      <c r="U710" s="7">
        <f t="shared" si="118"/>
        <v>52.491666666666674</v>
      </c>
      <c r="V710" s="7">
        <f t="shared" si="119"/>
        <v>52.087500000000006</v>
      </c>
    </row>
    <row r="711" spans="1:22" ht="13.5" x14ac:dyDescent="0.25">
      <c r="A711" s="3">
        <f>RSI!A711</f>
        <v>43341</v>
      </c>
      <c r="B711" s="2">
        <f>RSI!B711</f>
        <v>1.2115</v>
      </c>
      <c r="C711" s="2">
        <f>RSI!I711</f>
        <v>50.954132768896777</v>
      </c>
      <c r="D711" s="2">
        <f>MACD!E711</f>
        <v>-1.4012590383396528E-3</v>
      </c>
      <c r="E711" s="2">
        <f>MACD!F711</f>
        <v>1.707530646399897E-2</v>
      </c>
      <c r="F711" s="2">
        <f>'Moving Avg'!D711</f>
        <v>1.2253400000000001</v>
      </c>
      <c r="G711" s="2">
        <f>'Moving Avg'!F711</f>
        <v>1.2087249999999998</v>
      </c>
      <c r="H711" s="2">
        <f>'Moving Avg'!G711</f>
        <v>1.1975899999999999</v>
      </c>
      <c r="I711" s="2">
        <f>'Moving Avg'!H711</f>
        <v>1.0533644999999987</v>
      </c>
      <c r="J711" s="5" t="str">
        <f>OBV!F711</f>
        <v>BEARISH</v>
      </c>
      <c r="K711" s="5" t="str">
        <f>OBV!G711</f>
        <v>NEUTRAL</v>
      </c>
      <c r="L711" s="5" t="str">
        <f>OBV!H711</f>
        <v>BEARISH DIVERGENCE</v>
      </c>
      <c r="M711" s="7">
        <f t="shared" si="110"/>
        <v>25</v>
      </c>
      <c r="N711" s="7">
        <f t="shared" si="111"/>
        <v>45</v>
      </c>
      <c r="O711" s="7">
        <f t="shared" si="112"/>
        <v>50</v>
      </c>
      <c r="P711" s="7">
        <f t="shared" si="113"/>
        <v>16.5</v>
      </c>
      <c r="Q711" s="8">
        <f t="shared" si="114"/>
        <v>34.475000000000001</v>
      </c>
      <c r="R711" s="8">
        <f t="shared" si="115"/>
        <v>35.625</v>
      </c>
      <c r="S711" s="8">
        <f t="shared" si="116"/>
        <v>30.425000000000001</v>
      </c>
      <c r="T711" s="8">
        <f t="shared" si="117"/>
        <v>34.125</v>
      </c>
      <c r="U711" s="7">
        <f t="shared" si="118"/>
        <v>33.508333333333333</v>
      </c>
      <c r="V711" s="7">
        <f t="shared" si="119"/>
        <v>33.662499999999994</v>
      </c>
    </row>
    <row r="712" spans="1:22" ht="13.5" x14ac:dyDescent="0.25">
      <c r="A712" s="3">
        <f>RSI!A712</f>
        <v>43342</v>
      </c>
      <c r="B712" s="2">
        <f>RSI!B712</f>
        <v>1.2115</v>
      </c>
      <c r="C712" s="2">
        <f>RSI!I712</f>
        <v>50.954132768896777</v>
      </c>
      <c r="D712" s="2">
        <f>MACD!E712</f>
        <v>-5.1963294826018469E-3</v>
      </c>
      <c r="E712" s="2">
        <f>MACD!F712</f>
        <v>1.2620979274678807E-2</v>
      </c>
      <c r="F712" s="2">
        <f>'Moving Avg'!D712</f>
        <v>1.2253400000000001</v>
      </c>
      <c r="G712" s="2">
        <f>'Moving Avg'!F712</f>
        <v>1.20665</v>
      </c>
      <c r="H712" s="2">
        <f>'Moving Avg'!G712</f>
        <v>1.1989000000000001</v>
      </c>
      <c r="I712" s="2">
        <f>'Moving Avg'!H712</f>
        <v>1.0547279999999988</v>
      </c>
      <c r="J712" s="5" t="str">
        <f>OBV!F712</f>
        <v>BEARISH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45</v>
      </c>
      <c r="O712" s="7">
        <f t="shared" si="112"/>
        <v>50</v>
      </c>
      <c r="P712" s="7">
        <f t="shared" si="113"/>
        <v>16.5</v>
      </c>
      <c r="Q712" s="8">
        <f t="shared" si="114"/>
        <v>34.475000000000001</v>
      </c>
      <c r="R712" s="8">
        <f t="shared" si="115"/>
        <v>35.625</v>
      </c>
      <c r="S712" s="8">
        <f t="shared" si="116"/>
        <v>30.425000000000001</v>
      </c>
      <c r="T712" s="8">
        <f t="shared" si="117"/>
        <v>34.125</v>
      </c>
      <c r="U712" s="7">
        <f t="shared" si="118"/>
        <v>33.508333333333333</v>
      </c>
      <c r="V712" s="7">
        <f t="shared" si="119"/>
        <v>33.662499999999994</v>
      </c>
    </row>
    <row r="713" spans="1:22" ht="13.5" x14ac:dyDescent="0.25">
      <c r="A713" s="3">
        <f>RSI!A713</f>
        <v>43343</v>
      </c>
      <c r="B713" s="2">
        <f>RSI!B713</f>
        <v>1.2461</v>
      </c>
      <c r="C713" s="2">
        <f>RSI!I713</f>
        <v>59.112843838075122</v>
      </c>
      <c r="D713" s="2">
        <f>MACD!E713</f>
        <v>-1.0450628782435967E-2</v>
      </c>
      <c r="E713" s="2">
        <f>MACD!F713</f>
        <v>8.0066576632558516E-3</v>
      </c>
      <c r="F713" s="2">
        <f>'Moving Avg'!D713</f>
        <v>1.2322600000000001</v>
      </c>
      <c r="G713" s="2">
        <f>'Moving Avg'!F713</f>
        <v>1.2059599999999999</v>
      </c>
      <c r="H713" s="2">
        <f>'Moving Avg'!G713</f>
        <v>1.200588</v>
      </c>
      <c r="I713" s="2">
        <f>'Moving Avg'!H713</f>
        <v>1.0563429999999989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  <c r="M713" s="7">
        <f t="shared" si="110"/>
        <v>25</v>
      </c>
      <c r="N713" s="7">
        <f t="shared" si="111"/>
        <v>45</v>
      </c>
      <c r="O713" s="7">
        <f t="shared" si="112"/>
        <v>50</v>
      </c>
      <c r="P713" s="7">
        <f t="shared" si="113"/>
        <v>100</v>
      </c>
      <c r="Q713" s="8">
        <f t="shared" si="114"/>
        <v>47</v>
      </c>
      <c r="R713" s="8">
        <f t="shared" si="115"/>
        <v>56.5</v>
      </c>
      <c r="S713" s="8">
        <f t="shared" si="116"/>
        <v>68</v>
      </c>
      <c r="T713" s="8">
        <f t="shared" si="117"/>
        <v>55</v>
      </c>
      <c r="U713" s="7">
        <f t="shared" si="118"/>
        <v>57.166666666666664</v>
      </c>
      <c r="V713" s="7">
        <f t="shared" si="119"/>
        <v>56.625</v>
      </c>
    </row>
    <row r="714" spans="1:22" ht="13.5" x14ac:dyDescent="0.25">
      <c r="A714" s="3">
        <f>RSI!A714</f>
        <v>43346</v>
      </c>
      <c r="B714" s="2">
        <f>RSI!B714</f>
        <v>1.2461</v>
      </c>
      <c r="C714" s="2">
        <f>RSI!I714</f>
        <v>59.112843838075122</v>
      </c>
      <c r="D714" s="2">
        <f>MACD!E714</f>
        <v>-1.6718235028375217E-2</v>
      </c>
      <c r="E714" s="2">
        <f>MACD!F714</f>
        <v>3.0616791249296381E-3</v>
      </c>
      <c r="F714" s="2">
        <f>'Moving Avg'!D714</f>
        <v>1.2322600000000001</v>
      </c>
      <c r="G714" s="2">
        <f>'Moving Avg'!F714</f>
        <v>1.2068249999999998</v>
      </c>
      <c r="H714" s="2">
        <f>'Moving Avg'!G714</f>
        <v>1.2022759999999999</v>
      </c>
      <c r="I714" s="2">
        <f>'Moving Avg'!H714</f>
        <v>1.0579579999999991</v>
      </c>
      <c r="J714" s="5" t="str">
        <f>OBV!F714</f>
        <v>BULLISH</v>
      </c>
      <c r="K714" s="5" t="str">
        <f>OBV!G714</f>
        <v>STRONG</v>
      </c>
      <c r="L714" s="5" t="str">
        <f>OBV!H714</f>
        <v>NEUTRAL</v>
      </c>
      <c r="M714" s="7">
        <f t="shared" si="110"/>
        <v>25</v>
      </c>
      <c r="N714" s="7">
        <f t="shared" si="111"/>
        <v>45</v>
      </c>
      <c r="O714" s="7">
        <f t="shared" si="112"/>
        <v>50</v>
      </c>
      <c r="P714" s="7">
        <f t="shared" si="113"/>
        <v>66</v>
      </c>
      <c r="Q714" s="8">
        <f t="shared" si="114"/>
        <v>41.9</v>
      </c>
      <c r="R714" s="8">
        <f t="shared" si="115"/>
        <v>48</v>
      </c>
      <c r="S714" s="8">
        <f t="shared" si="116"/>
        <v>52.7</v>
      </c>
      <c r="T714" s="8">
        <f t="shared" si="117"/>
        <v>46.5</v>
      </c>
      <c r="U714" s="7">
        <f t="shared" si="118"/>
        <v>47.533333333333339</v>
      </c>
      <c r="V714" s="7">
        <f t="shared" si="119"/>
        <v>47.275000000000006</v>
      </c>
    </row>
    <row r="715" spans="1:22" ht="13.5" x14ac:dyDescent="0.25">
      <c r="A715" s="3">
        <f>RSI!A715</f>
        <v>43347</v>
      </c>
      <c r="B715" s="2">
        <f>RSI!B715</f>
        <v>1.2115</v>
      </c>
      <c r="C715" s="2">
        <f>RSI!I715</f>
        <v>49.552858721902915</v>
      </c>
      <c r="D715" s="2">
        <f>MACD!E715</f>
        <v>-1.8063872571166373E-2</v>
      </c>
      <c r="E715" s="2">
        <f>MACD!F715</f>
        <v>-1.1634312142895643E-3</v>
      </c>
      <c r="F715" s="2">
        <f>'Moving Avg'!D715</f>
        <v>1.2253400000000001</v>
      </c>
      <c r="G715" s="2">
        <f>'Moving Avg'!F715</f>
        <v>1.2059599999999999</v>
      </c>
      <c r="H715" s="2">
        <f>'Moving Avg'!G715</f>
        <v>1.203336</v>
      </c>
      <c r="I715" s="2">
        <f>'Moving Avg'!H715</f>
        <v>1.059399999999999</v>
      </c>
      <c r="J715" s="5" t="str">
        <f>OBV!F715</f>
        <v>BULLISH</v>
      </c>
      <c r="K715" s="5" t="str">
        <f>OBV!G715</f>
        <v>STRONG</v>
      </c>
      <c r="L715" s="5" t="str">
        <f>OBV!H715</f>
        <v>BULLISH DIVERGENCE</v>
      </c>
      <c r="M715" s="7">
        <f t="shared" si="110"/>
        <v>25</v>
      </c>
      <c r="N715" s="7">
        <f t="shared" si="111"/>
        <v>45</v>
      </c>
      <c r="O715" s="7">
        <f t="shared" si="112"/>
        <v>50</v>
      </c>
      <c r="P715" s="7">
        <f t="shared" si="113"/>
        <v>83</v>
      </c>
      <c r="Q715" s="8">
        <f t="shared" si="114"/>
        <v>44.45</v>
      </c>
      <c r="R715" s="8">
        <f t="shared" si="115"/>
        <v>52.25</v>
      </c>
      <c r="S715" s="8">
        <f t="shared" si="116"/>
        <v>60.35</v>
      </c>
      <c r="T715" s="8">
        <f t="shared" si="117"/>
        <v>50.75</v>
      </c>
      <c r="U715" s="7">
        <f t="shared" si="118"/>
        <v>52.35</v>
      </c>
      <c r="V715" s="7">
        <f t="shared" si="119"/>
        <v>51.95</v>
      </c>
    </row>
    <row r="716" spans="1:22" ht="13.5" x14ac:dyDescent="0.25">
      <c r="A716" s="3">
        <f>RSI!A716</f>
        <v>43348</v>
      </c>
      <c r="B716" s="2">
        <f>RSI!B716</f>
        <v>1.1769000000000001</v>
      </c>
      <c r="C716" s="2">
        <f>RSI!I716</f>
        <v>42.202648606387484</v>
      </c>
      <c r="D716" s="2">
        <f>MACD!E716</f>
        <v>-1.6625111414422689E-2</v>
      </c>
      <c r="E716" s="2">
        <f>MACD!F716</f>
        <v>-4.2557672543161893E-3</v>
      </c>
      <c r="F716" s="2">
        <f>'Moving Avg'!D716</f>
        <v>1.2184200000000001</v>
      </c>
      <c r="G716" s="2">
        <f>'Moving Avg'!F716</f>
        <v>1.2042300000000001</v>
      </c>
      <c r="H716" s="2">
        <f>'Moving Avg'!G716</f>
        <v>1.2037659999999999</v>
      </c>
      <c r="I716" s="2">
        <f>'Moving Avg'!H716</f>
        <v>1.060653499999999</v>
      </c>
      <c r="J716" s="5" t="str">
        <f>OBV!F716</f>
        <v>BULLISH</v>
      </c>
      <c r="K716" s="5" t="str">
        <f>OBV!G716</f>
        <v>STRONG</v>
      </c>
      <c r="L716" s="5" t="str">
        <f>OBV!H716</f>
        <v>BULLISH DIVERGENCE</v>
      </c>
      <c r="M716" s="7">
        <f t="shared" si="110"/>
        <v>25</v>
      </c>
      <c r="N716" s="7">
        <f t="shared" si="111"/>
        <v>45</v>
      </c>
      <c r="O716" s="7">
        <f t="shared" si="112"/>
        <v>50</v>
      </c>
      <c r="P716" s="7">
        <f t="shared" si="113"/>
        <v>83</v>
      </c>
      <c r="Q716" s="8">
        <f t="shared" si="114"/>
        <v>44.45</v>
      </c>
      <c r="R716" s="8">
        <f t="shared" si="115"/>
        <v>52.25</v>
      </c>
      <c r="S716" s="8">
        <f t="shared" si="116"/>
        <v>60.35</v>
      </c>
      <c r="T716" s="8">
        <f t="shared" si="117"/>
        <v>50.75</v>
      </c>
      <c r="U716" s="7">
        <f t="shared" si="118"/>
        <v>52.35</v>
      </c>
      <c r="V716" s="7">
        <f t="shared" si="119"/>
        <v>51.95</v>
      </c>
    </row>
    <row r="717" spans="1:22" ht="13.5" x14ac:dyDescent="0.25">
      <c r="A717" s="3">
        <f>RSI!A717</f>
        <v>43349</v>
      </c>
      <c r="B717" s="2">
        <f>RSI!B717</f>
        <v>1.1769000000000001</v>
      </c>
      <c r="C717" s="2">
        <f>RSI!I717</f>
        <v>42.202648606387484</v>
      </c>
      <c r="D717" s="2">
        <f>MACD!E717</f>
        <v>-1.1466821489174217E-2</v>
      </c>
      <c r="E717" s="2">
        <f>MACD!F717</f>
        <v>-5.6979781012877952E-3</v>
      </c>
      <c r="F717" s="2">
        <f>'Moving Avg'!D717</f>
        <v>1.2115</v>
      </c>
      <c r="G717" s="2">
        <f>'Moving Avg'!F717</f>
        <v>1.2033650000000002</v>
      </c>
      <c r="H717" s="2">
        <f>'Moving Avg'!G717</f>
        <v>1.2042580000000001</v>
      </c>
      <c r="I717" s="2">
        <f>'Moving Avg'!H717</f>
        <v>1.0618754999999991</v>
      </c>
      <c r="J717" s="5" t="str">
        <f>OBV!F717</f>
        <v>BULLISH</v>
      </c>
      <c r="K717" s="5" t="str">
        <f>OBV!G717</f>
        <v>STRONG</v>
      </c>
      <c r="L717" s="5" t="str">
        <f>OBV!H717</f>
        <v>BULLISH DIVERGENCE</v>
      </c>
      <c r="M717" s="7">
        <f t="shared" si="110"/>
        <v>25</v>
      </c>
      <c r="N717" s="7">
        <f t="shared" si="111"/>
        <v>45</v>
      </c>
      <c r="O717" s="7">
        <f t="shared" si="112"/>
        <v>50</v>
      </c>
      <c r="P717" s="7">
        <f t="shared" si="113"/>
        <v>83</v>
      </c>
      <c r="Q717" s="8">
        <f t="shared" si="114"/>
        <v>44.45</v>
      </c>
      <c r="R717" s="8">
        <f t="shared" si="115"/>
        <v>52.25</v>
      </c>
      <c r="S717" s="8">
        <f t="shared" si="116"/>
        <v>60.35</v>
      </c>
      <c r="T717" s="8">
        <f t="shared" si="117"/>
        <v>50.75</v>
      </c>
      <c r="U717" s="7">
        <f t="shared" si="118"/>
        <v>52.35</v>
      </c>
      <c r="V717" s="7">
        <f t="shared" si="119"/>
        <v>51.95</v>
      </c>
    </row>
    <row r="718" spans="1:22" ht="13.5" x14ac:dyDescent="0.25">
      <c r="A718" s="3">
        <f>RSI!A718</f>
        <v>43350</v>
      </c>
      <c r="B718" s="2">
        <f>RSI!B718</f>
        <v>1.1596</v>
      </c>
      <c r="C718" s="2">
        <f>RSI!I718</f>
        <v>38.860124141076184</v>
      </c>
      <c r="D718" s="2">
        <f>MACD!E718</f>
        <v>-5.6189667444448421E-3</v>
      </c>
      <c r="E718" s="2">
        <f>MACD!F718</f>
        <v>-5.6821758299192048E-3</v>
      </c>
      <c r="F718" s="2">
        <f>'Moving Avg'!D718</f>
        <v>1.1941999999999999</v>
      </c>
      <c r="G718" s="2">
        <f>'Moving Avg'!F718</f>
        <v>1.2007700000000001</v>
      </c>
      <c r="H718" s="2">
        <f>'Moving Avg'!G718</f>
        <v>1.2042160000000002</v>
      </c>
      <c r="I718" s="2">
        <f>'Moving Avg'!H718</f>
        <v>1.0631209999999991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16.5</v>
      </c>
      <c r="Q718" s="8">
        <f t="shared" si="114"/>
        <v>18.725000000000001</v>
      </c>
      <c r="R718" s="8">
        <f t="shared" si="115"/>
        <v>26.625</v>
      </c>
      <c r="S718" s="8">
        <f t="shared" si="116"/>
        <v>23.675000000000001</v>
      </c>
      <c r="T718" s="8">
        <f t="shared" si="117"/>
        <v>22.875</v>
      </c>
      <c r="U718" s="7">
        <f t="shared" si="118"/>
        <v>23.008333333333336</v>
      </c>
      <c r="V718" s="7">
        <f t="shared" si="119"/>
        <v>22.975000000000001</v>
      </c>
    </row>
    <row r="719" spans="1:22" ht="13.5" x14ac:dyDescent="0.25">
      <c r="A719" s="3">
        <f>RSI!A719</f>
        <v>43353</v>
      </c>
      <c r="B719" s="2">
        <f>RSI!B719</f>
        <v>1.125</v>
      </c>
      <c r="C719" s="2">
        <f>RSI!I719</f>
        <v>33.197085522852845</v>
      </c>
      <c r="D719" s="2">
        <f>MACD!E719</f>
        <v>7.5042125198812037E-3</v>
      </c>
      <c r="E719" s="2">
        <f>MACD!F719</f>
        <v>-3.0448981599591231E-3</v>
      </c>
      <c r="F719" s="2">
        <f>'Moving Avg'!D719</f>
        <v>1.16998</v>
      </c>
      <c r="G719" s="2">
        <f>'Moving Avg'!F719</f>
        <v>1.1964450000000002</v>
      </c>
      <c r="H719" s="2">
        <f>'Moving Avg'!G719</f>
        <v>1.2032940000000001</v>
      </c>
      <c r="I719" s="2">
        <f>'Moving Avg'!H719</f>
        <v>1.0641304999999992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50</v>
      </c>
      <c r="P719" s="7">
        <f t="shared" si="113"/>
        <v>16.5</v>
      </c>
      <c r="Q719" s="8">
        <f t="shared" si="114"/>
        <v>18.725000000000001</v>
      </c>
      <c r="R719" s="8">
        <f t="shared" si="115"/>
        <v>26.625</v>
      </c>
      <c r="S719" s="8">
        <f t="shared" si="116"/>
        <v>23.675000000000001</v>
      </c>
      <c r="T719" s="8">
        <f t="shared" si="117"/>
        <v>22.875</v>
      </c>
      <c r="U719" s="7">
        <f t="shared" si="118"/>
        <v>23.008333333333336</v>
      </c>
      <c r="V719" s="7">
        <f t="shared" si="119"/>
        <v>22.975000000000001</v>
      </c>
    </row>
    <row r="720" spans="1:22" ht="13.5" x14ac:dyDescent="0.25">
      <c r="A720" s="3">
        <f>RSI!A720</f>
        <v>43355</v>
      </c>
      <c r="B720" s="2">
        <f>RSI!B720</f>
        <v>1.1075999999999999</v>
      </c>
      <c r="C720" s="2">
        <f>RSI!I720</f>
        <v>30.768727546451672</v>
      </c>
      <c r="D720" s="2">
        <f>MACD!E720</f>
        <v>2.0369333453243321E-2</v>
      </c>
      <c r="E720" s="2">
        <f>MACD!F720</f>
        <v>1.637948162681366E-3</v>
      </c>
      <c r="F720" s="2">
        <f>'Moving Avg'!D720</f>
        <v>1.1492</v>
      </c>
      <c r="G720" s="2">
        <f>'Moving Avg'!F720</f>
        <v>1.1936750000000003</v>
      </c>
      <c r="H720" s="2">
        <f>'Moving Avg'!G720</f>
        <v>1.2020240000000002</v>
      </c>
      <c r="I720" s="2">
        <f>'Moving Avg'!H720</f>
        <v>1.0650689999999994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50</v>
      </c>
      <c r="P720" s="7">
        <f t="shared" si="113"/>
        <v>0</v>
      </c>
      <c r="Q720" s="8">
        <f t="shared" si="114"/>
        <v>16.25</v>
      </c>
      <c r="R720" s="8">
        <f t="shared" si="115"/>
        <v>22.5</v>
      </c>
      <c r="S720" s="8">
        <f t="shared" si="116"/>
        <v>16.25</v>
      </c>
      <c r="T720" s="8">
        <f t="shared" si="117"/>
        <v>18.75</v>
      </c>
      <c r="U720" s="7">
        <f t="shared" si="118"/>
        <v>18.333333333333332</v>
      </c>
      <c r="V720" s="7">
        <f t="shared" si="119"/>
        <v>18.4375</v>
      </c>
    </row>
    <row r="721" spans="1:22" ht="13.5" x14ac:dyDescent="0.25">
      <c r="A721" s="3">
        <f>RSI!A721</f>
        <v>43356</v>
      </c>
      <c r="B721" s="2">
        <f>RSI!B721</f>
        <v>1.1042000000000001</v>
      </c>
      <c r="C721" s="2">
        <f>RSI!I721</f>
        <v>30.302280425908521</v>
      </c>
      <c r="D721" s="2">
        <f>MACD!E721</f>
        <v>2.6723837506980042E-2</v>
      </c>
      <c r="E721" s="2">
        <f>MACD!F721</f>
        <v>6.6551260315411013E-3</v>
      </c>
      <c r="F721" s="2">
        <f>'Moving Avg'!D721</f>
        <v>1.1346599999999998</v>
      </c>
      <c r="G721" s="2">
        <f>'Moving Avg'!F721</f>
        <v>1.1907350000000003</v>
      </c>
      <c r="H721" s="2">
        <f>'Moving Avg'!G721</f>
        <v>1.2008739999999998</v>
      </c>
      <c r="I721" s="2">
        <f>'Moving Avg'!H721</f>
        <v>1.0659274999999995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0</v>
      </c>
      <c r="Q721" s="8">
        <f t="shared" si="114"/>
        <v>16.25</v>
      </c>
      <c r="R721" s="8">
        <f t="shared" si="115"/>
        <v>22.5</v>
      </c>
      <c r="S721" s="8">
        <f t="shared" si="116"/>
        <v>16.25</v>
      </c>
      <c r="T721" s="8">
        <f t="shared" si="117"/>
        <v>18.75</v>
      </c>
      <c r="U721" s="7">
        <f t="shared" si="118"/>
        <v>18.333333333333332</v>
      </c>
      <c r="V721" s="7">
        <f t="shared" si="119"/>
        <v>18.4375</v>
      </c>
    </row>
    <row r="722" spans="1:22" ht="13.5" x14ac:dyDescent="0.25">
      <c r="A722" s="3">
        <f>RSI!A722</f>
        <v>43357</v>
      </c>
      <c r="B722" s="2">
        <f>RSI!B722</f>
        <v>1.1075999999999999</v>
      </c>
      <c r="C722" s="2">
        <f>RSI!I722</f>
        <v>31.421881050750997</v>
      </c>
      <c r="D722" s="2">
        <f>MACD!E722</f>
        <v>3.2368832563246963E-2</v>
      </c>
      <c r="E722" s="2">
        <f>MACD!F722</f>
        <v>1.1797867337882274E-2</v>
      </c>
      <c r="F722" s="2">
        <f>'Moving Avg'!D722</f>
        <v>1.1207999999999998</v>
      </c>
      <c r="G722" s="2">
        <f>'Moving Avg'!F722</f>
        <v>1.1869250000000002</v>
      </c>
      <c r="H722" s="2">
        <f>'Moving Avg'!G722</f>
        <v>1.1998559999999998</v>
      </c>
      <c r="I722" s="2">
        <f>'Moving Avg'!H722</f>
        <v>1.0668029999999993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0</v>
      </c>
      <c r="Q722" s="8">
        <f t="shared" si="114"/>
        <v>16.25</v>
      </c>
      <c r="R722" s="8">
        <f t="shared" si="115"/>
        <v>22.5</v>
      </c>
      <c r="S722" s="8">
        <f t="shared" si="116"/>
        <v>16.25</v>
      </c>
      <c r="T722" s="8">
        <f t="shared" si="117"/>
        <v>18.75</v>
      </c>
      <c r="U722" s="7">
        <f t="shared" si="118"/>
        <v>18.333333333333332</v>
      </c>
      <c r="V722" s="7">
        <f t="shared" si="119"/>
        <v>18.4375</v>
      </c>
    </row>
    <row r="723" spans="1:22" ht="13.5" x14ac:dyDescent="0.25">
      <c r="A723" s="3">
        <f>RSI!A723</f>
        <v>43360</v>
      </c>
      <c r="B723" s="2">
        <f>RSI!B723</f>
        <v>1.0903</v>
      </c>
      <c r="C723" s="2">
        <f>RSI!I723</f>
        <v>28.879793431876607</v>
      </c>
      <c r="D723" s="2">
        <f>MACD!E723</f>
        <v>4.421127789151047E-2</v>
      </c>
      <c r="E723" s="2">
        <f>MACD!F723</f>
        <v>1.8280549448607915E-2</v>
      </c>
      <c r="F723" s="2">
        <f>'Moving Avg'!D723</f>
        <v>1.10694</v>
      </c>
      <c r="G723" s="2">
        <f>'Moving Avg'!F723</f>
        <v>1.1820750000000002</v>
      </c>
      <c r="H723" s="2">
        <f>'Moving Avg'!G723</f>
        <v>1.198806</v>
      </c>
      <c r="I723" s="2">
        <f>'Moving Avg'!H723</f>
        <v>1.0674819999999994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  <c r="M723" s="7">
        <f t="shared" si="110"/>
        <v>50</v>
      </c>
      <c r="N723" s="7">
        <f t="shared" si="111"/>
        <v>0</v>
      </c>
      <c r="O723" s="7">
        <f t="shared" si="112"/>
        <v>50</v>
      </c>
      <c r="P723" s="7">
        <f t="shared" si="113"/>
        <v>0</v>
      </c>
      <c r="Q723" s="8">
        <f t="shared" si="114"/>
        <v>25</v>
      </c>
      <c r="R723" s="8">
        <f t="shared" si="115"/>
        <v>27.5</v>
      </c>
      <c r="S723" s="8">
        <f t="shared" si="116"/>
        <v>20</v>
      </c>
      <c r="T723" s="8">
        <f t="shared" si="117"/>
        <v>25</v>
      </c>
      <c r="U723" s="7">
        <f t="shared" si="118"/>
        <v>24.166666666666668</v>
      </c>
      <c r="V723" s="7">
        <f t="shared" si="119"/>
        <v>24.375</v>
      </c>
    </row>
    <row r="724" spans="1:22" ht="13.5" x14ac:dyDescent="0.25">
      <c r="A724" s="3">
        <f>RSI!A724</f>
        <v>43361</v>
      </c>
      <c r="B724" s="2">
        <f>RSI!B724</f>
        <v>1.0903</v>
      </c>
      <c r="C724" s="2">
        <f>RSI!I724</f>
        <v>28.879793431876607</v>
      </c>
      <c r="D724" s="2">
        <f>MACD!E724</f>
        <v>5.4761213372155559E-2</v>
      </c>
      <c r="E724" s="2">
        <f>MACD!F724</f>
        <v>2.5576682233317445E-2</v>
      </c>
      <c r="F724" s="2">
        <f>'Moving Avg'!D724</f>
        <v>1.1000000000000001</v>
      </c>
      <c r="G724" s="2">
        <f>'Moving Avg'!F724</f>
        <v>1.1777450000000003</v>
      </c>
      <c r="H724" s="2">
        <f>'Moving Avg'!G724</f>
        <v>1.19763</v>
      </c>
      <c r="I724" s="2">
        <f>'Moving Avg'!H724</f>
        <v>1.0682239999999994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  <c r="M724" s="7">
        <f t="shared" si="110"/>
        <v>50</v>
      </c>
      <c r="N724" s="7">
        <f t="shared" si="111"/>
        <v>0</v>
      </c>
      <c r="O724" s="7">
        <f t="shared" si="112"/>
        <v>50</v>
      </c>
      <c r="P724" s="7">
        <f t="shared" si="113"/>
        <v>0</v>
      </c>
      <c r="Q724" s="8">
        <f t="shared" si="114"/>
        <v>25</v>
      </c>
      <c r="R724" s="8">
        <f t="shared" si="115"/>
        <v>27.5</v>
      </c>
      <c r="S724" s="8">
        <f t="shared" si="116"/>
        <v>20</v>
      </c>
      <c r="T724" s="8">
        <f t="shared" si="117"/>
        <v>25</v>
      </c>
      <c r="U724" s="7">
        <f t="shared" si="118"/>
        <v>24.166666666666668</v>
      </c>
      <c r="V724" s="7">
        <f t="shared" si="119"/>
        <v>24.375</v>
      </c>
    </row>
    <row r="725" spans="1:22" ht="13.5" x14ac:dyDescent="0.25">
      <c r="A725" s="3">
        <f>RSI!A725</f>
        <v>43362</v>
      </c>
      <c r="B725" s="2">
        <f>RSI!B725</f>
        <v>1.073</v>
      </c>
      <c r="C725" s="2">
        <f>RSI!I725</f>
        <v>26.402524499231333</v>
      </c>
      <c r="D725" s="2">
        <f>MACD!E725</f>
        <v>6.0136676060727368E-2</v>
      </c>
      <c r="E725" s="2">
        <f>MACD!F725</f>
        <v>3.2488680998799431E-2</v>
      </c>
      <c r="F725" s="2">
        <f>'Moving Avg'!D725</f>
        <v>1.0930800000000001</v>
      </c>
      <c r="G725" s="2">
        <f>'Moving Avg'!F725</f>
        <v>1.1720300000000001</v>
      </c>
      <c r="H725" s="2">
        <f>'Moving Avg'!G725</f>
        <v>1.195856</v>
      </c>
      <c r="I725" s="2">
        <f>'Moving Avg'!H725</f>
        <v>1.0688794999999995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50</v>
      </c>
      <c r="N725" s="7">
        <f t="shared" si="111"/>
        <v>0</v>
      </c>
      <c r="O725" s="7">
        <f t="shared" si="112"/>
        <v>50</v>
      </c>
      <c r="P725" s="7">
        <f t="shared" si="113"/>
        <v>16.5</v>
      </c>
      <c r="Q725" s="8">
        <f t="shared" si="114"/>
        <v>27.475000000000001</v>
      </c>
      <c r="R725" s="8">
        <f t="shared" si="115"/>
        <v>31.625</v>
      </c>
      <c r="S725" s="8">
        <f t="shared" si="116"/>
        <v>27.425000000000001</v>
      </c>
      <c r="T725" s="8">
        <f t="shared" si="117"/>
        <v>29.125</v>
      </c>
      <c r="U725" s="7">
        <f t="shared" si="118"/>
        <v>28.841666666666669</v>
      </c>
      <c r="V725" s="7">
        <f t="shared" si="119"/>
        <v>28.912500000000001</v>
      </c>
    </row>
    <row r="726" spans="1:22" ht="13.5" x14ac:dyDescent="0.25">
      <c r="A726" s="3">
        <f>RSI!A726</f>
        <v>43363</v>
      </c>
      <c r="B726" s="2">
        <f>RSI!B726</f>
        <v>1.0903</v>
      </c>
      <c r="C726" s="2">
        <f>RSI!I726</f>
        <v>32.626303105565398</v>
      </c>
      <c r="D726" s="2">
        <f>MACD!E726</f>
        <v>5.863669183028386E-2</v>
      </c>
      <c r="E726" s="2">
        <f>MACD!F726</f>
        <v>3.7718283165096317E-2</v>
      </c>
      <c r="F726" s="2">
        <f>'Moving Avg'!D726</f>
        <v>1.0903</v>
      </c>
      <c r="G726" s="2">
        <f>'Moving Avg'!F726</f>
        <v>1.1671799999999999</v>
      </c>
      <c r="H726" s="2">
        <f>'Moving Avg'!G726</f>
        <v>1.194944</v>
      </c>
      <c r="I726" s="2">
        <f>'Moving Avg'!H726</f>
        <v>1.0696999999999994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16.5</v>
      </c>
      <c r="Q726" s="8">
        <f t="shared" si="114"/>
        <v>18.725000000000001</v>
      </c>
      <c r="R726" s="8">
        <f t="shared" si="115"/>
        <v>26.625</v>
      </c>
      <c r="S726" s="8">
        <f t="shared" si="116"/>
        <v>23.675000000000001</v>
      </c>
      <c r="T726" s="8">
        <f t="shared" si="117"/>
        <v>22.875</v>
      </c>
      <c r="U726" s="7">
        <f t="shared" si="118"/>
        <v>23.008333333333336</v>
      </c>
      <c r="V726" s="7">
        <f t="shared" si="119"/>
        <v>22.975000000000001</v>
      </c>
    </row>
    <row r="727" spans="1:22" ht="13.5" x14ac:dyDescent="0.25">
      <c r="A727" s="3">
        <f>RSI!A727</f>
        <v>43364</v>
      </c>
      <c r="B727" s="2">
        <f>RSI!B727</f>
        <v>1.0903</v>
      </c>
      <c r="C727" s="2">
        <f>RSI!I727</f>
        <v>32.626303105565398</v>
      </c>
      <c r="D727" s="2">
        <f>MACD!E727</f>
        <v>5.778016068870806E-2</v>
      </c>
      <c r="E727" s="2">
        <f>MACD!F727</f>
        <v>4.173065866981867E-2</v>
      </c>
      <c r="F727" s="2">
        <f>'Moving Avg'!D727</f>
        <v>1.08684</v>
      </c>
      <c r="G727" s="2">
        <f>'Moving Avg'!F727</f>
        <v>1.1611199999999999</v>
      </c>
      <c r="H727" s="2">
        <f>'Moving Avg'!G727</f>
        <v>1.193004</v>
      </c>
      <c r="I727" s="2">
        <f>'Moving Avg'!H727</f>
        <v>1.0704419999999997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16.5</v>
      </c>
      <c r="Q727" s="8">
        <f t="shared" si="114"/>
        <v>18.725000000000001</v>
      </c>
      <c r="R727" s="8">
        <f t="shared" si="115"/>
        <v>26.625</v>
      </c>
      <c r="S727" s="8">
        <f t="shared" si="116"/>
        <v>23.675000000000001</v>
      </c>
      <c r="T727" s="8">
        <f t="shared" si="117"/>
        <v>22.875</v>
      </c>
      <c r="U727" s="7">
        <f t="shared" si="118"/>
        <v>23.008333333333336</v>
      </c>
      <c r="V727" s="7">
        <f t="shared" si="119"/>
        <v>22.975000000000001</v>
      </c>
    </row>
    <row r="728" spans="1:22" ht="13.5" x14ac:dyDescent="0.25">
      <c r="A728" s="3">
        <f>RSI!A728</f>
        <v>43367</v>
      </c>
      <c r="B728" s="2">
        <f>RSI!B728</f>
        <v>1.1075999999999999</v>
      </c>
      <c r="C728" s="2">
        <f>RSI!I728</f>
        <v>38.643839925866303</v>
      </c>
      <c r="D728" s="2">
        <f>MACD!E728</f>
        <v>5.3494500555693714E-2</v>
      </c>
      <c r="E728" s="2">
        <f>MACD!F728</f>
        <v>4.4083427046993681E-2</v>
      </c>
      <c r="F728" s="2">
        <f>'Moving Avg'!D728</f>
        <v>1.0902999999999998</v>
      </c>
      <c r="G728" s="2">
        <f>'Moving Avg'!F728</f>
        <v>1.1559249999999999</v>
      </c>
      <c r="H728" s="2">
        <f>'Moving Avg'!G728</f>
        <v>1.1914099999999999</v>
      </c>
      <c r="I728" s="2">
        <f>'Moving Avg'!H728</f>
        <v>1.0712704999999996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25</v>
      </c>
      <c r="N728" s="7">
        <f t="shared" si="111"/>
        <v>0</v>
      </c>
      <c r="O728" s="7">
        <f t="shared" si="112"/>
        <v>50</v>
      </c>
      <c r="P728" s="7">
        <f t="shared" si="113"/>
        <v>83.5</v>
      </c>
      <c r="Q728" s="8">
        <f t="shared" si="114"/>
        <v>28.774999999999999</v>
      </c>
      <c r="R728" s="8">
        <f t="shared" si="115"/>
        <v>43.375</v>
      </c>
      <c r="S728" s="8">
        <f t="shared" si="116"/>
        <v>53.825000000000003</v>
      </c>
      <c r="T728" s="8">
        <f t="shared" si="117"/>
        <v>39.625</v>
      </c>
      <c r="U728" s="7">
        <f t="shared" si="118"/>
        <v>41.991666666666667</v>
      </c>
      <c r="V728" s="7">
        <f t="shared" si="119"/>
        <v>41.400000000000006</v>
      </c>
    </row>
    <row r="729" spans="1:22" ht="13.5" x14ac:dyDescent="0.25">
      <c r="A729" s="3">
        <f>RSI!A729</f>
        <v>43368</v>
      </c>
      <c r="B729" s="2">
        <f>RSI!B729</f>
        <v>1.1075999999999999</v>
      </c>
      <c r="C729" s="2">
        <f>RSI!I729</f>
        <v>38.643839925866303</v>
      </c>
      <c r="D729" s="2">
        <f>MACD!E729</f>
        <v>4.479668135682835E-2</v>
      </c>
      <c r="E729" s="2">
        <f>MACD!F729</f>
        <v>4.4226077908960618E-2</v>
      </c>
      <c r="F729" s="2">
        <f>'Moving Avg'!D729</f>
        <v>1.0937600000000001</v>
      </c>
      <c r="G729" s="2">
        <f>'Moving Avg'!F729</f>
        <v>1.149</v>
      </c>
      <c r="H729" s="2">
        <f>'Moving Avg'!G729</f>
        <v>1.1899559999999996</v>
      </c>
      <c r="I729" s="2">
        <f>'Moving Avg'!H729</f>
        <v>1.0720989999999995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83.5</v>
      </c>
      <c r="Q729" s="8">
        <f t="shared" si="114"/>
        <v>28.774999999999999</v>
      </c>
      <c r="R729" s="8">
        <f t="shared" si="115"/>
        <v>43.375</v>
      </c>
      <c r="S729" s="8">
        <f t="shared" si="116"/>
        <v>53.825000000000003</v>
      </c>
      <c r="T729" s="8">
        <f t="shared" si="117"/>
        <v>39.625</v>
      </c>
      <c r="U729" s="7">
        <f t="shared" si="118"/>
        <v>41.991666666666667</v>
      </c>
      <c r="V729" s="7">
        <f t="shared" si="119"/>
        <v>41.400000000000006</v>
      </c>
    </row>
    <row r="730" spans="1:22" ht="13.5" x14ac:dyDescent="0.25">
      <c r="A730" s="3">
        <f>RSI!A730</f>
        <v>43369</v>
      </c>
      <c r="B730" s="2">
        <f>RSI!B730</f>
        <v>1.1596</v>
      </c>
      <c r="C730" s="2">
        <f>RSI!I730</f>
        <v>53.211610209040629</v>
      </c>
      <c r="D730" s="2">
        <f>MACD!E730</f>
        <v>3.1141162823735913E-2</v>
      </c>
      <c r="E730" s="2">
        <f>MACD!F730</f>
        <v>4.1609094891915679E-2</v>
      </c>
      <c r="F730" s="2">
        <f>'Moving Avg'!D730</f>
        <v>1.1110799999999998</v>
      </c>
      <c r="G730" s="2">
        <f>'Moving Avg'!F730</f>
        <v>1.1446750000000001</v>
      </c>
      <c r="H730" s="2">
        <f>'Moving Avg'!G730</f>
        <v>1.1900259999999998</v>
      </c>
      <c r="I730" s="2">
        <f>'Moving Avg'!H730</f>
        <v>1.0731874999999997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  <c r="M730" s="7">
        <f t="shared" si="110"/>
        <v>25</v>
      </c>
      <c r="N730" s="7">
        <f t="shared" si="111"/>
        <v>45</v>
      </c>
      <c r="O730" s="7">
        <f t="shared" si="112"/>
        <v>50</v>
      </c>
      <c r="P730" s="7">
        <f t="shared" si="113"/>
        <v>83.5</v>
      </c>
      <c r="Q730" s="8">
        <f t="shared" si="114"/>
        <v>44.524999999999999</v>
      </c>
      <c r="R730" s="8">
        <f t="shared" si="115"/>
        <v>52.375</v>
      </c>
      <c r="S730" s="8">
        <f t="shared" si="116"/>
        <v>60.575000000000003</v>
      </c>
      <c r="T730" s="8">
        <f t="shared" si="117"/>
        <v>50.875</v>
      </c>
      <c r="U730" s="7">
        <f t="shared" si="118"/>
        <v>52.491666666666674</v>
      </c>
      <c r="V730" s="7">
        <f t="shared" si="119"/>
        <v>52.087500000000006</v>
      </c>
    </row>
    <row r="731" spans="1:22" ht="13.5" x14ac:dyDescent="0.25">
      <c r="A731" s="3">
        <f>RSI!A731</f>
        <v>43370</v>
      </c>
      <c r="B731" s="2">
        <f>RSI!B731</f>
        <v>1.125</v>
      </c>
      <c r="C731" s="2">
        <f>RSI!I731</f>
        <v>45.474781645776631</v>
      </c>
      <c r="D731" s="2">
        <f>MACD!E731</f>
        <v>2.1534803143122616E-2</v>
      </c>
      <c r="E731" s="2">
        <f>MACD!F731</f>
        <v>3.7594236542157072E-2</v>
      </c>
      <c r="F731" s="2">
        <f>'Moving Avg'!D731</f>
        <v>1.11802</v>
      </c>
      <c r="G731" s="2">
        <f>'Moving Avg'!F731</f>
        <v>1.1403500000000002</v>
      </c>
      <c r="H731" s="2">
        <f>'Moving Avg'!G731</f>
        <v>1.1894039999999999</v>
      </c>
      <c r="I731" s="2">
        <f>'Moving Avg'!H731</f>
        <v>1.0741029999999996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  <c r="M731" s="7">
        <f t="shared" si="110"/>
        <v>25</v>
      </c>
      <c r="N731" s="7">
        <f t="shared" si="111"/>
        <v>45</v>
      </c>
      <c r="O731" s="7">
        <f t="shared" si="112"/>
        <v>50</v>
      </c>
      <c r="P731" s="7">
        <f t="shared" si="113"/>
        <v>83.5</v>
      </c>
      <c r="Q731" s="8">
        <f t="shared" si="114"/>
        <v>44.524999999999999</v>
      </c>
      <c r="R731" s="8">
        <f t="shared" si="115"/>
        <v>52.375</v>
      </c>
      <c r="S731" s="8">
        <f t="shared" si="116"/>
        <v>60.575000000000003</v>
      </c>
      <c r="T731" s="8">
        <f t="shared" si="117"/>
        <v>50.875</v>
      </c>
      <c r="U731" s="7">
        <f t="shared" si="118"/>
        <v>52.491666666666674</v>
      </c>
      <c r="V731" s="7">
        <f t="shared" si="119"/>
        <v>52.087500000000006</v>
      </c>
    </row>
    <row r="732" spans="1:22" ht="13.5" x14ac:dyDescent="0.25">
      <c r="A732" s="3">
        <f>RSI!A732</f>
        <v>43371</v>
      </c>
      <c r="B732" s="2">
        <f>RSI!B732</f>
        <v>1.0938000000000001</v>
      </c>
      <c r="C732" s="2">
        <f>RSI!I732</f>
        <v>39.848383519806738</v>
      </c>
      <c r="D732" s="2">
        <f>MACD!E732</f>
        <v>1.636019310112502E-2</v>
      </c>
      <c r="E732" s="2">
        <f>MACD!F732</f>
        <v>3.3347427853950659E-2</v>
      </c>
      <c r="F732" s="2">
        <f>'Moving Avg'!D732</f>
        <v>1.1187199999999999</v>
      </c>
      <c r="G732" s="2">
        <f>'Moving Avg'!F732</f>
        <v>1.1344650000000001</v>
      </c>
      <c r="H732" s="2">
        <f>'Moving Avg'!G732</f>
        <v>1.1877419999999999</v>
      </c>
      <c r="I732" s="2">
        <f>'Moving Avg'!H732</f>
        <v>1.0750034999999993</v>
      </c>
      <c r="J732" s="5" t="str">
        <f>OBV!F732</f>
        <v>BEARISH</v>
      </c>
      <c r="K732" s="5" t="str">
        <f>OBV!G732</f>
        <v>NEUTRAL</v>
      </c>
      <c r="L732" s="5" t="str">
        <f>OBV!H732</f>
        <v>BEARISH DIVERGENCE</v>
      </c>
      <c r="M732" s="7">
        <f t="shared" si="110"/>
        <v>25</v>
      </c>
      <c r="N732" s="7">
        <f t="shared" si="111"/>
        <v>45</v>
      </c>
      <c r="O732" s="7">
        <f t="shared" si="112"/>
        <v>50</v>
      </c>
      <c r="P732" s="7">
        <f t="shared" si="113"/>
        <v>16.5</v>
      </c>
      <c r="Q732" s="8">
        <f t="shared" si="114"/>
        <v>34.475000000000001</v>
      </c>
      <c r="R732" s="8">
        <f t="shared" si="115"/>
        <v>35.625</v>
      </c>
      <c r="S732" s="8">
        <f t="shared" si="116"/>
        <v>30.425000000000001</v>
      </c>
      <c r="T732" s="8">
        <f t="shared" si="117"/>
        <v>34.125</v>
      </c>
      <c r="U732" s="7">
        <f t="shared" si="118"/>
        <v>33.508333333333333</v>
      </c>
      <c r="V732" s="7">
        <f t="shared" si="119"/>
        <v>33.662499999999994</v>
      </c>
    </row>
    <row r="733" spans="1:22" ht="13.5" x14ac:dyDescent="0.25">
      <c r="A733" s="3">
        <f>RSI!A733</f>
        <v>43374</v>
      </c>
      <c r="B733" s="2">
        <f>RSI!B733</f>
        <v>1.1214999999999999</v>
      </c>
      <c r="C733" s="2">
        <f>RSI!I733</f>
        <v>46.211359233320401</v>
      </c>
      <c r="D733" s="2">
        <f>MACD!E733</f>
        <v>7.5634451411423775E-3</v>
      </c>
      <c r="E733" s="2">
        <f>MACD!F733</f>
        <v>2.8190631311389006E-2</v>
      </c>
      <c r="F733" s="2">
        <f>'Moving Avg'!D733</f>
        <v>1.1214999999999999</v>
      </c>
      <c r="G733" s="2">
        <f>'Moving Avg'!F733</f>
        <v>1.1282350000000003</v>
      </c>
      <c r="H733" s="2">
        <f>'Moving Avg'!G733</f>
        <v>1.1859419999999998</v>
      </c>
      <c r="I733" s="2">
        <f>'Moving Avg'!H733</f>
        <v>1.0760584999999994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  <c r="M733" s="7">
        <f t="shared" si="110"/>
        <v>25</v>
      </c>
      <c r="N733" s="7">
        <f t="shared" si="111"/>
        <v>100</v>
      </c>
      <c r="O733" s="7">
        <f t="shared" si="112"/>
        <v>50</v>
      </c>
      <c r="P733" s="7">
        <f t="shared" si="113"/>
        <v>100</v>
      </c>
      <c r="Q733" s="8">
        <f t="shared" si="114"/>
        <v>66.25</v>
      </c>
      <c r="R733" s="8">
        <f t="shared" si="115"/>
        <v>67.5</v>
      </c>
      <c r="S733" s="8">
        <f t="shared" si="116"/>
        <v>76.25</v>
      </c>
      <c r="T733" s="8">
        <f t="shared" si="117"/>
        <v>68.75</v>
      </c>
      <c r="U733" s="7">
        <f t="shared" si="118"/>
        <v>70</v>
      </c>
      <c r="V733" s="7">
        <f t="shared" si="119"/>
        <v>69.6875</v>
      </c>
    </row>
    <row r="734" spans="1:22" ht="13.5" x14ac:dyDescent="0.25">
      <c r="A734" s="3">
        <f>RSI!A734</f>
        <v>43375</v>
      </c>
      <c r="B734" s="2">
        <f>RSI!B734</f>
        <v>1.1075999999999999</v>
      </c>
      <c r="C734" s="2">
        <f>RSI!I734</f>
        <v>43.712518882325845</v>
      </c>
      <c r="D734" s="2">
        <f>MACD!E734</f>
        <v>1.2592871082086621E-3</v>
      </c>
      <c r="E734" s="2">
        <f>MACD!F734</f>
        <v>2.2804362470752938E-2</v>
      </c>
      <c r="F734" s="2">
        <f>'Moving Avg'!D734</f>
        <v>1.1214999999999999</v>
      </c>
      <c r="G734" s="2">
        <f>'Moving Avg'!F734</f>
        <v>1.12131</v>
      </c>
      <c r="H734" s="2">
        <f>'Moving Avg'!G734</f>
        <v>1.1832419999999997</v>
      </c>
      <c r="I734" s="2">
        <f>'Moving Avg'!H734</f>
        <v>1.0770439999999994</v>
      </c>
      <c r="J734" s="5" t="str">
        <f>OBV!F734</f>
        <v>BULLISH</v>
      </c>
      <c r="K734" s="5" t="str">
        <f>OBV!G734</f>
        <v>NEUTRAL</v>
      </c>
      <c r="L734" s="5" t="str">
        <f>OBV!H734</f>
        <v>NEUTRAL</v>
      </c>
      <c r="M734" s="7">
        <f t="shared" si="110"/>
        <v>25</v>
      </c>
      <c r="N734" s="7">
        <f t="shared" si="111"/>
        <v>100</v>
      </c>
      <c r="O734" s="7">
        <f t="shared" si="112"/>
        <v>50</v>
      </c>
      <c r="P734" s="7">
        <f t="shared" si="113"/>
        <v>49.5</v>
      </c>
      <c r="Q734" s="8">
        <f t="shared" si="114"/>
        <v>58.674999999999997</v>
      </c>
      <c r="R734" s="8">
        <f t="shared" si="115"/>
        <v>54.875</v>
      </c>
      <c r="S734" s="8">
        <f t="shared" si="116"/>
        <v>53.525000000000006</v>
      </c>
      <c r="T734" s="8">
        <f t="shared" si="117"/>
        <v>56.125</v>
      </c>
      <c r="U734" s="7">
        <f t="shared" si="118"/>
        <v>55.691666666666663</v>
      </c>
      <c r="V734" s="7">
        <f t="shared" si="119"/>
        <v>55.8</v>
      </c>
    </row>
    <row r="735" spans="1:22" ht="13.5" x14ac:dyDescent="0.25">
      <c r="A735" s="3">
        <f>RSI!A735</f>
        <v>43376</v>
      </c>
      <c r="B735" s="2">
        <f>RSI!B735</f>
        <v>1.0869</v>
      </c>
      <c r="C735" s="2">
        <f>RSI!I735</f>
        <v>40.224190889439306</v>
      </c>
      <c r="D735" s="2">
        <f>MACD!E735</f>
        <v>-5.019575021391498E-3</v>
      </c>
      <c r="E735" s="2">
        <f>MACD!F735</f>
        <v>1.7239574972324052E-2</v>
      </c>
      <c r="F735" s="2">
        <f>'Moving Avg'!D735</f>
        <v>1.1069599999999999</v>
      </c>
      <c r="G735" s="2">
        <f>'Moving Avg'!F735</f>
        <v>1.1150800000000001</v>
      </c>
      <c r="H735" s="2">
        <f>'Moving Avg'!G735</f>
        <v>1.1801279999999996</v>
      </c>
      <c r="I735" s="2">
        <f>'Moving Avg'!H735</f>
        <v>1.0777219999999994</v>
      </c>
      <c r="J735" s="5" t="str">
        <f>OBV!F735</f>
        <v>BULLISH</v>
      </c>
      <c r="K735" s="5" t="str">
        <f>OBV!G735</f>
        <v>NEUTRAL</v>
      </c>
      <c r="L735" s="5" t="str">
        <f>OBV!H735</f>
        <v>BULLISH DIVERGENCE</v>
      </c>
      <c r="M735" s="7">
        <f t="shared" si="110"/>
        <v>25</v>
      </c>
      <c r="N735" s="7">
        <f t="shared" si="111"/>
        <v>100</v>
      </c>
      <c r="O735" s="7">
        <f t="shared" si="112"/>
        <v>50</v>
      </c>
      <c r="P735" s="7">
        <f t="shared" si="113"/>
        <v>66.5</v>
      </c>
      <c r="Q735" s="8">
        <f t="shared" si="114"/>
        <v>61.225000000000001</v>
      </c>
      <c r="R735" s="8">
        <f t="shared" si="115"/>
        <v>59.125</v>
      </c>
      <c r="S735" s="8">
        <f t="shared" si="116"/>
        <v>61.174999999999997</v>
      </c>
      <c r="T735" s="8">
        <f t="shared" si="117"/>
        <v>60.375</v>
      </c>
      <c r="U735" s="7">
        <f t="shared" si="118"/>
        <v>60.508333333333326</v>
      </c>
      <c r="V735" s="7">
        <f t="shared" si="119"/>
        <v>60.474999999999994</v>
      </c>
    </row>
    <row r="736" spans="1:22" ht="13.5" x14ac:dyDescent="0.25">
      <c r="A736" s="3">
        <f>RSI!A736</f>
        <v>43377</v>
      </c>
      <c r="B736" s="2">
        <f>RSI!B736</f>
        <v>1.0869</v>
      </c>
      <c r="C736" s="2">
        <f>RSI!I736</f>
        <v>40.224190889439306</v>
      </c>
      <c r="D736" s="2">
        <f>MACD!E736</f>
        <v>-7.3785744104355455E-3</v>
      </c>
      <c r="E736" s="2">
        <f>MACD!F736</f>
        <v>1.2315945095772133E-2</v>
      </c>
      <c r="F736" s="2">
        <f>'Moving Avg'!D736</f>
        <v>1.09934</v>
      </c>
      <c r="G736" s="2">
        <f>'Moving Avg'!F736</f>
        <v>1.1105800000000001</v>
      </c>
      <c r="H736" s="2">
        <f>'Moving Avg'!G736</f>
        <v>1.1763899999999998</v>
      </c>
      <c r="I736" s="2">
        <f>'Moving Avg'!H736</f>
        <v>1.0783684999999996</v>
      </c>
      <c r="J736" s="5" t="str">
        <f>OBV!F736</f>
        <v>BULLISH</v>
      </c>
      <c r="K736" s="5" t="str">
        <f>OBV!G736</f>
        <v>NEUTRAL</v>
      </c>
      <c r="L736" s="5" t="str">
        <f>OBV!H736</f>
        <v>BULLISH DIVERGENCE</v>
      </c>
      <c r="M736" s="7">
        <f t="shared" si="110"/>
        <v>25</v>
      </c>
      <c r="N736" s="7">
        <f t="shared" si="111"/>
        <v>45</v>
      </c>
      <c r="O736" s="7">
        <f t="shared" si="112"/>
        <v>50</v>
      </c>
      <c r="P736" s="7">
        <f t="shared" si="113"/>
        <v>66.5</v>
      </c>
      <c r="Q736" s="8">
        <f t="shared" si="114"/>
        <v>41.975000000000001</v>
      </c>
      <c r="R736" s="8">
        <f t="shared" si="115"/>
        <v>48.125</v>
      </c>
      <c r="S736" s="8">
        <f t="shared" si="116"/>
        <v>52.924999999999997</v>
      </c>
      <c r="T736" s="8">
        <f t="shared" si="117"/>
        <v>46.625</v>
      </c>
      <c r="U736" s="7">
        <f t="shared" si="118"/>
        <v>47.67499999999999</v>
      </c>
      <c r="V736" s="7">
        <f t="shared" si="119"/>
        <v>47.412499999999994</v>
      </c>
    </row>
    <row r="737" spans="1:22" ht="13.5" x14ac:dyDescent="0.25">
      <c r="A737" s="3">
        <f>RSI!A737</f>
        <v>43378</v>
      </c>
      <c r="B737" s="2">
        <f>RSI!B737</f>
        <v>1.1042000000000001</v>
      </c>
      <c r="C737" s="2">
        <f>RSI!I737</f>
        <v>44.515852966193904</v>
      </c>
      <c r="D737" s="2">
        <f>MACD!E737</f>
        <v>-1.0385442029653191E-2</v>
      </c>
      <c r="E737" s="2">
        <f>MACD!F737</f>
        <v>7.7756676706870692E-3</v>
      </c>
      <c r="F737" s="2">
        <f>'Moving Avg'!D737</f>
        <v>1.1014199999999998</v>
      </c>
      <c r="G737" s="2">
        <f>'Moving Avg'!F737</f>
        <v>1.1069450000000001</v>
      </c>
      <c r="H737" s="2">
        <f>'Moving Avg'!G737</f>
        <v>1.1731359999999997</v>
      </c>
      <c r="I737" s="2">
        <f>'Moving Avg'!H737</f>
        <v>1.0791799999999996</v>
      </c>
      <c r="J737" s="5" t="str">
        <f>OBV!F737</f>
        <v>BULLISH</v>
      </c>
      <c r="K737" s="5" t="str">
        <f>OBV!G737</f>
        <v>STRONG</v>
      </c>
      <c r="L737" s="5" t="str">
        <f>OBV!H737</f>
        <v>CONFIRMED BULLISH</v>
      </c>
      <c r="M737" s="7">
        <f t="shared" si="110"/>
        <v>25</v>
      </c>
      <c r="N737" s="7">
        <f t="shared" si="111"/>
        <v>45</v>
      </c>
      <c r="O737" s="7">
        <f t="shared" si="112"/>
        <v>50</v>
      </c>
      <c r="P737" s="7">
        <f t="shared" si="113"/>
        <v>100</v>
      </c>
      <c r="Q737" s="8">
        <f t="shared" si="114"/>
        <v>47</v>
      </c>
      <c r="R737" s="8">
        <f t="shared" si="115"/>
        <v>56.5</v>
      </c>
      <c r="S737" s="8">
        <f t="shared" si="116"/>
        <v>68</v>
      </c>
      <c r="T737" s="8">
        <f t="shared" si="117"/>
        <v>55</v>
      </c>
      <c r="U737" s="7">
        <f t="shared" si="118"/>
        <v>57.166666666666664</v>
      </c>
      <c r="V737" s="7">
        <f t="shared" si="119"/>
        <v>56.625</v>
      </c>
    </row>
    <row r="738" spans="1:22" ht="13.5" x14ac:dyDescent="0.25">
      <c r="A738" s="3">
        <f>RSI!A738</f>
        <v>43381</v>
      </c>
      <c r="B738" s="2">
        <f>RSI!B738</f>
        <v>1.1075999999999999</v>
      </c>
      <c r="C738" s="2">
        <f>RSI!I738</f>
        <v>45.346347434572749</v>
      </c>
      <c r="D738" s="2">
        <f>MACD!E738</f>
        <v>-1.0371615326422834E-2</v>
      </c>
      <c r="E738" s="2">
        <f>MACD!F738</f>
        <v>4.1462110712650897E-3</v>
      </c>
      <c r="F738" s="2">
        <f>'Moving Avg'!D738</f>
        <v>1.0986400000000001</v>
      </c>
      <c r="G738" s="2">
        <f>'Moving Avg'!F738</f>
        <v>1.1043449999999999</v>
      </c>
      <c r="H738" s="2">
        <f>'Moving Avg'!G738</f>
        <v>1.1699499999999996</v>
      </c>
      <c r="I738" s="2">
        <f>'Moving Avg'!H738</f>
        <v>1.0800084999999995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  <c r="M738" s="7">
        <f t="shared" si="110"/>
        <v>25</v>
      </c>
      <c r="N738" s="7">
        <f t="shared" si="111"/>
        <v>45</v>
      </c>
      <c r="O738" s="7">
        <f t="shared" si="112"/>
        <v>50</v>
      </c>
      <c r="P738" s="7">
        <f t="shared" si="113"/>
        <v>16.5</v>
      </c>
      <c r="Q738" s="8">
        <f t="shared" si="114"/>
        <v>34.475000000000001</v>
      </c>
      <c r="R738" s="8">
        <f t="shared" si="115"/>
        <v>35.625</v>
      </c>
      <c r="S738" s="8">
        <f t="shared" si="116"/>
        <v>30.425000000000001</v>
      </c>
      <c r="T738" s="8">
        <f t="shared" si="117"/>
        <v>34.125</v>
      </c>
      <c r="U738" s="7">
        <f t="shared" si="118"/>
        <v>33.508333333333333</v>
      </c>
      <c r="V738" s="7">
        <f t="shared" si="119"/>
        <v>33.662499999999994</v>
      </c>
    </row>
    <row r="739" spans="1:22" ht="13.5" x14ac:dyDescent="0.25">
      <c r="A739" s="3">
        <f>RSI!A739</f>
        <v>43382</v>
      </c>
      <c r="B739" s="2">
        <f>RSI!B739</f>
        <v>1.1075999999999999</v>
      </c>
      <c r="C739" s="2">
        <f>RSI!I739</f>
        <v>45.346347434572749</v>
      </c>
      <c r="D739" s="2">
        <f>MACD!E739</f>
        <v>-1.0242587392821578E-2</v>
      </c>
      <c r="E739" s="2">
        <f>MACD!F739</f>
        <v>1.2684513784477561E-3</v>
      </c>
      <c r="F739" s="2">
        <f>'Moving Avg'!D739</f>
        <v>1.0986400000000001</v>
      </c>
      <c r="G739" s="2">
        <f>'Moving Avg'!F739</f>
        <v>1.103475</v>
      </c>
      <c r="H739" s="2">
        <f>'Moving Avg'!G739</f>
        <v>1.1664879999999995</v>
      </c>
      <c r="I739" s="2">
        <f>'Moving Avg'!H739</f>
        <v>1.0806954999999994</v>
      </c>
      <c r="J739" s="5" t="str">
        <f>OBV!F739</f>
        <v>BULLISH</v>
      </c>
      <c r="K739" s="5" t="str">
        <f>OBV!G739</f>
        <v>NEUTRAL</v>
      </c>
      <c r="L739" s="5" t="str">
        <f>OBV!H739</f>
        <v>NEUTRAL</v>
      </c>
      <c r="M739" s="7">
        <f t="shared" si="110"/>
        <v>25</v>
      </c>
      <c r="N739" s="7">
        <f t="shared" si="111"/>
        <v>45</v>
      </c>
      <c r="O739" s="7">
        <f t="shared" si="112"/>
        <v>50</v>
      </c>
      <c r="P739" s="7">
        <f t="shared" si="113"/>
        <v>49.5</v>
      </c>
      <c r="Q739" s="8">
        <f t="shared" si="114"/>
        <v>39.424999999999997</v>
      </c>
      <c r="R739" s="8">
        <f t="shared" si="115"/>
        <v>43.875</v>
      </c>
      <c r="S739" s="8">
        <f t="shared" si="116"/>
        <v>45.275000000000006</v>
      </c>
      <c r="T739" s="8">
        <f t="shared" si="117"/>
        <v>42.375</v>
      </c>
      <c r="U739" s="7">
        <f t="shared" si="118"/>
        <v>42.858333333333327</v>
      </c>
      <c r="V739" s="7">
        <f t="shared" si="119"/>
        <v>42.737499999999997</v>
      </c>
    </row>
    <row r="740" spans="1:22" ht="13.5" x14ac:dyDescent="0.25">
      <c r="A740" s="3">
        <f>RSI!A740</f>
        <v>43383</v>
      </c>
      <c r="B740" s="2">
        <f>RSI!B740</f>
        <v>1.1075999999999999</v>
      </c>
      <c r="C740" s="2">
        <f>RSI!I740</f>
        <v>45.346347434572749</v>
      </c>
      <c r="D740" s="2">
        <f>MACD!E740</f>
        <v>-2.024772488799842E-3</v>
      </c>
      <c r="E740" s="2">
        <f>MACD!F740</f>
        <v>6.0980660499823647E-4</v>
      </c>
      <c r="F740" s="2">
        <f>'Moving Avg'!D740</f>
        <v>1.1027799999999999</v>
      </c>
      <c r="G740" s="2">
        <f>'Moving Avg'!F740</f>
        <v>1.103475</v>
      </c>
      <c r="H740" s="2">
        <f>'Moving Avg'!G740</f>
        <v>1.1631639999999994</v>
      </c>
      <c r="I740" s="2">
        <f>'Moving Avg'!H740</f>
        <v>1.0812414999999993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  <c r="M740" s="7">
        <f t="shared" si="110"/>
        <v>25</v>
      </c>
      <c r="N740" s="7">
        <f t="shared" si="111"/>
        <v>45</v>
      </c>
      <c r="O740" s="7">
        <f t="shared" si="112"/>
        <v>50</v>
      </c>
      <c r="P740" s="7">
        <f t="shared" si="113"/>
        <v>83.5</v>
      </c>
      <c r="Q740" s="8">
        <f t="shared" si="114"/>
        <v>44.524999999999999</v>
      </c>
      <c r="R740" s="8">
        <f t="shared" si="115"/>
        <v>52.375</v>
      </c>
      <c r="S740" s="8">
        <f t="shared" si="116"/>
        <v>60.575000000000003</v>
      </c>
      <c r="T740" s="8">
        <f t="shared" si="117"/>
        <v>50.875</v>
      </c>
      <c r="U740" s="7">
        <f t="shared" si="118"/>
        <v>52.491666666666674</v>
      </c>
      <c r="V740" s="7">
        <f t="shared" si="119"/>
        <v>52.087500000000006</v>
      </c>
    </row>
    <row r="741" spans="1:22" ht="13.5" x14ac:dyDescent="0.25">
      <c r="A741" s="3">
        <f>RSI!A741</f>
        <v>43384</v>
      </c>
      <c r="B741" s="2">
        <f>RSI!B741</f>
        <v>1.0765</v>
      </c>
      <c r="C741" s="2">
        <f>RSI!I741</f>
        <v>38.724369781158913</v>
      </c>
      <c r="D741" s="2">
        <f>MACD!E741</f>
        <v>2.0099801851634069E-3</v>
      </c>
      <c r="E741" s="2">
        <f>MACD!F741</f>
        <v>8.8984132103127052E-4</v>
      </c>
      <c r="F741" s="2">
        <f>'Moving Avg'!D741</f>
        <v>1.1007</v>
      </c>
      <c r="G741" s="2">
        <f>'Moving Avg'!F741</f>
        <v>1.10209</v>
      </c>
      <c r="H741" s="2">
        <f>'Moving Avg'!G741</f>
        <v>1.1596339999999996</v>
      </c>
      <c r="I741" s="2">
        <f>'Moving Avg'!H741</f>
        <v>1.0817574999999993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  <c r="M741" s="7">
        <f t="shared" si="110"/>
        <v>25</v>
      </c>
      <c r="N741" s="7">
        <f t="shared" si="111"/>
        <v>0</v>
      </c>
      <c r="O741" s="7">
        <f t="shared" si="112"/>
        <v>50</v>
      </c>
      <c r="P741" s="7">
        <f t="shared" si="113"/>
        <v>66.5</v>
      </c>
      <c r="Q741" s="8">
        <f t="shared" si="114"/>
        <v>26.225000000000001</v>
      </c>
      <c r="R741" s="8">
        <f t="shared" si="115"/>
        <v>39.125</v>
      </c>
      <c r="S741" s="8">
        <f t="shared" si="116"/>
        <v>46.174999999999997</v>
      </c>
      <c r="T741" s="8">
        <f t="shared" si="117"/>
        <v>35.375</v>
      </c>
      <c r="U741" s="7">
        <f t="shared" si="118"/>
        <v>37.174999999999997</v>
      </c>
      <c r="V741" s="7">
        <f t="shared" si="119"/>
        <v>36.724999999999994</v>
      </c>
    </row>
    <row r="742" spans="1:22" ht="13.5" x14ac:dyDescent="0.25">
      <c r="A742" s="3">
        <f>RSI!A742</f>
        <v>43385</v>
      </c>
      <c r="B742" s="2">
        <f>RSI!B742</f>
        <v>1.073</v>
      </c>
      <c r="C742" s="2">
        <f>RSI!I742</f>
        <v>38.050923529056739</v>
      </c>
      <c r="D742" s="2">
        <f>MACD!E742</f>
        <v>1.160171252397868E-3</v>
      </c>
      <c r="E742" s="2">
        <f>MACD!F742</f>
        <v>9.439073073045901E-4</v>
      </c>
      <c r="F742" s="2">
        <f>'Moving Avg'!D742</f>
        <v>1.0944600000000002</v>
      </c>
      <c r="G742" s="2">
        <f>'Moving Avg'!F742</f>
        <v>1.10036</v>
      </c>
      <c r="H742" s="2">
        <f>'Moving Avg'!G742</f>
        <v>1.1560339999999996</v>
      </c>
      <c r="I742" s="2">
        <f>'Moving Avg'!H742</f>
        <v>1.0821774999999996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50</v>
      </c>
      <c r="P742" s="7">
        <f t="shared" si="113"/>
        <v>16.5</v>
      </c>
      <c r="Q742" s="8">
        <f t="shared" si="114"/>
        <v>18.725000000000001</v>
      </c>
      <c r="R742" s="8">
        <f t="shared" si="115"/>
        <v>26.625</v>
      </c>
      <c r="S742" s="8">
        <f t="shared" si="116"/>
        <v>23.675000000000001</v>
      </c>
      <c r="T742" s="8">
        <f t="shared" si="117"/>
        <v>22.875</v>
      </c>
      <c r="U742" s="7">
        <f t="shared" si="118"/>
        <v>23.008333333333336</v>
      </c>
      <c r="V742" s="7">
        <f t="shared" si="119"/>
        <v>22.975000000000001</v>
      </c>
    </row>
    <row r="743" spans="1:22" ht="13.5" x14ac:dyDescent="0.25">
      <c r="A743" s="3">
        <f>RSI!A743</f>
        <v>43389</v>
      </c>
      <c r="B743" s="2">
        <f>RSI!B743</f>
        <v>1.0869</v>
      </c>
      <c r="C743" s="2">
        <f>RSI!I743</f>
        <v>42.339640319738521</v>
      </c>
      <c r="D743" s="2">
        <f>MACD!E743</f>
        <v>3.9500910771266273E-3</v>
      </c>
      <c r="E743" s="2">
        <f>MACD!F743</f>
        <v>1.5451440612689977E-3</v>
      </c>
      <c r="F743" s="2">
        <f>'Moving Avg'!D743</f>
        <v>1.0903199999999997</v>
      </c>
      <c r="G743" s="2">
        <f>'Moving Avg'!F743</f>
        <v>1.10019</v>
      </c>
      <c r="H743" s="2">
        <f>'Moving Avg'!G743</f>
        <v>1.1525739999999995</v>
      </c>
      <c r="I743" s="2">
        <f>'Moving Avg'!H743</f>
        <v>1.0827454999999995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  <c r="M743" s="7">
        <f t="shared" si="110"/>
        <v>25</v>
      </c>
      <c r="N743" s="7">
        <f t="shared" si="111"/>
        <v>0</v>
      </c>
      <c r="O743" s="7">
        <f t="shared" si="112"/>
        <v>50</v>
      </c>
      <c r="P743" s="7">
        <f t="shared" si="113"/>
        <v>16.5</v>
      </c>
      <c r="Q743" s="8">
        <f t="shared" si="114"/>
        <v>18.725000000000001</v>
      </c>
      <c r="R743" s="8">
        <f t="shared" si="115"/>
        <v>26.625</v>
      </c>
      <c r="S743" s="8">
        <f t="shared" si="116"/>
        <v>23.675000000000001</v>
      </c>
      <c r="T743" s="8">
        <f t="shared" si="117"/>
        <v>22.875</v>
      </c>
      <c r="U743" s="7">
        <f t="shared" si="118"/>
        <v>23.008333333333336</v>
      </c>
      <c r="V743" s="7">
        <f t="shared" si="119"/>
        <v>22.975000000000001</v>
      </c>
    </row>
    <row r="744" spans="1:22" ht="13.5" x14ac:dyDescent="0.25">
      <c r="A744" s="3">
        <f>RSI!A744</f>
        <v>43390</v>
      </c>
      <c r="B744" s="2">
        <f>RSI!B744</f>
        <v>1.0869</v>
      </c>
      <c r="C744" s="2">
        <f>RSI!I744</f>
        <v>42.339640319738521</v>
      </c>
      <c r="D744" s="2">
        <f>MACD!E744</f>
        <v>4.3467508705510305E-3</v>
      </c>
      <c r="E744" s="2">
        <f>MACD!F744</f>
        <v>2.1054654231254044E-3</v>
      </c>
      <c r="F744" s="2">
        <f>'Moving Avg'!D744</f>
        <v>1.0861799999999999</v>
      </c>
      <c r="G744" s="2">
        <f>'Moving Avg'!F744</f>
        <v>1.1000200000000002</v>
      </c>
      <c r="H744" s="2">
        <f>'Moving Avg'!G744</f>
        <v>1.1497359999999996</v>
      </c>
      <c r="I744" s="2">
        <f>'Moving Avg'!H744</f>
        <v>1.0833134999999994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25</v>
      </c>
      <c r="N744" s="7">
        <f t="shared" si="111"/>
        <v>0</v>
      </c>
      <c r="O744" s="7">
        <f t="shared" si="112"/>
        <v>50</v>
      </c>
      <c r="P744" s="7">
        <f t="shared" si="113"/>
        <v>16.5</v>
      </c>
      <c r="Q744" s="8">
        <f t="shared" si="114"/>
        <v>18.725000000000001</v>
      </c>
      <c r="R744" s="8">
        <f t="shared" si="115"/>
        <v>26.625</v>
      </c>
      <c r="S744" s="8">
        <f t="shared" si="116"/>
        <v>23.675000000000001</v>
      </c>
      <c r="T744" s="8">
        <f t="shared" si="117"/>
        <v>22.875</v>
      </c>
      <c r="U744" s="7">
        <f t="shared" si="118"/>
        <v>23.008333333333336</v>
      </c>
      <c r="V744" s="7">
        <f t="shared" si="119"/>
        <v>22.975000000000001</v>
      </c>
    </row>
    <row r="745" spans="1:22" ht="13.5" x14ac:dyDescent="0.25">
      <c r="A745" s="3">
        <f>RSI!A745</f>
        <v>43391</v>
      </c>
      <c r="B745" s="2">
        <f>RSI!B745</f>
        <v>1.0869</v>
      </c>
      <c r="C745" s="2">
        <f>RSI!I745</f>
        <v>42.339640319738521</v>
      </c>
      <c r="D745" s="2">
        <f>MACD!E745</f>
        <v>1.6592706418030456E-3</v>
      </c>
      <c r="E745" s="2">
        <f>MACD!F745</f>
        <v>2.016226466860933E-3</v>
      </c>
      <c r="F745" s="2">
        <f>'Moving Avg'!D745</f>
        <v>1.0820399999999999</v>
      </c>
      <c r="G745" s="2">
        <f>'Moving Avg'!F745</f>
        <v>1.1007149999999999</v>
      </c>
      <c r="H745" s="2">
        <f>'Moving Avg'!G745</f>
        <v>1.1468979999999995</v>
      </c>
      <c r="I745" s="2">
        <f>'Moving Avg'!H745</f>
        <v>1.0838814999999997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  <c r="M745" s="7">
        <f t="shared" si="110"/>
        <v>25</v>
      </c>
      <c r="N745" s="7">
        <f t="shared" si="111"/>
        <v>45</v>
      </c>
      <c r="O745" s="7">
        <f t="shared" si="112"/>
        <v>0</v>
      </c>
      <c r="P745" s="7">
        <f t="shared" si="113"/>
        <v>16.5</v>
      </c>
      <c r="Q745" s="8">
        <f t="shared" si="114"/>
        <v>26.975000000000001</v>
      </c>
      <c r="R745" s="8">
        <f t="shared" si="115"/>
        <v>18.125</v>
      </c>
      <c r="S745" s="8">
        <f t="shared" si="116"/>
        <v>17.925000000000001</v>
      </c>
      <c r="T745" s="8">
        <f t="shared" si="117"/>
        <v>21.625</v>
      </c>
      <c r="U745" s="7">
        <f t="shared" si="118"/>
        <v>21.008333333333336</v>
      </c>
      <c r="V745" s="7">
        <f t="shared" si="119"/>
        <v>21.162500000000001</v>
      </c>
    </row>
    <row r="746" spans="1:22" ht="13.5" x14ac:dyDescent="0.25">
      <c r="A746" s="3">
        <f>RSI!A746</f>
        <v>43392</v>
      </c>
      <c r="B746" s="2">
        <f>RSI!B746</f>
        <v>1.1180000000000001</v>
      </c>
      <c r="C746" s="2">
        <f>RSI!I746</f>
        <v>51.686408901069704</v>
      </c>
      <c r="D746" s="2">
        <f>MACD!E746</f>
        <v>-2.7689178068377451E-3</v>
      </c>
      <c r="E746" s="2">
        <f>MACD!F746</f>
        <v>1.0591976121211975E-3</v>
      </c>
      <c r="F746" s="2">
        <f>'Moving Avg'!D746</f>
        <v>1.0903400000000001</v>
      </c>
      <c r="G746" s="2">
        <f>'Moving Avg'!F746</f>
        <v>1.1020999999999999</v>
      </c>
      <c r="H746" s="2">
        <f>'Moving Avg'!G746</f>
        <v>1.1450279999999997</v>
      </c>
      <c r="I746" s="2">
        <f>'Moving Avg'!H746</f>
        <v>1.0846049999999994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  <c r="M746" s="7">
        <f t="shared" si="110"/>
        <v>25</v>
      </c>
      <c r="N746" s="7">
        <f t="shared" si="111"/>
        <v>45</v>
      </c>
      <c r="O746" s="7">
        <f t="shared" si="112"/>
        <v>50</v>
      </c>
      <c r="P746" s="7">
        <f t="shared" si="113"/>
        <v>83.5</v>
      </c>
      <c r="Q746" s="8">
        <f t="shared" si="114"/>
        <v>44.524999999999999</v>
      </c>
      <c r="R746" s="8">
        <f t="shared" si="115"/>
        <v>52.375</v>
      </c>
      <c r="S746" s="8">
        <f t="shared" si="116"/>
        <v>60.575000000000003</v>
      </c>
      <c r="T746" s="8">
        <f t="shared" si="117"/>
        <v>50.875</v>
      </c>
      <c r="U746" s="7">
        <f t="shared" si="118"/>
        <v>52.491666666666674</v>
      </c>
      <c r="V746" s="7">
        <f t="shared" si="119"/>
        <v>52.087500000000006</v>
      </c>
    </row>
    <row r="747" spans="1:22" ht="13.5" x14ac:dyDescent="0.25">
      <c r="A747" s="3">
        <f>RSI!A747</f>
        <v>43395</v>
      </c>
      <c r="B747" s="2">
        <f>RSI!B747</f>
        <v>1.1388</v>
      </c>
      <c r="C747" s="2">
        <f>RSI!I747</f>
        <v>56.737481078661887</v>
      </c>
      <c r="D747" s="2">
        <f>MACD!E747</f>
        <v>-5.4403598357517513E-3</v>
      </c>
      <c r="E747" s="2">
        <f>MACD!F747</f>
        <v>-2.4071387745339232E-4</v>
      </c>
      <c r="F747" s="2">
        <f>'Moving Avg'!D747</f>
        <v>1.1034999999999999</v>
      </c>
      <c r="G747" s="2">
        <f>'Moving Avg'!F747</f>
        <v>1.1045249999999998</v>
      </c>
      <c r="H747" s="2">
        <f>'Moving Avg'!G747</f>
        <v>1.1439199999999998</v>
      </c>
      <c r="I747" s="2">
        <f>'Moving Avg'!H747</f>
        <v>1.0854954999999995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  <c r="M747" s="7">
        <f t="shared" si="110"/>
        <v>25</v>
      </c>
      <c r="N747" s="7">
        <f t="shared" si="111"/>
        <v>45</v>
      </c>
      <c r="O747" s="7">
        <f t="shared" si="112"/>
        <v>50</v>
      </c>
      <c r="P747" s="7">
        <f t="shared" si="113"/>
        <v>83.5</v>
      </c>
      <c r="Q747" s="8">
        <f t="shared" si="114"/>
        <v>44.524999999999999</v>
      </c>
      <c r="R747" s="8">
        <f t="shared" si="115"/>
        <v>52.375</v>
      </c>
      <c r="S747" s="8">
        <f t="shared" si="116"/>
        <v>60.575000000000003</v>
      </c>
      <c r="T747" s="8">
        <f t="shared" si="117"/>
        <v>50.875</v>
      </c>
      <c r="U747" s="7">
        <f t="shared" si="118"/>
        <v>52.491666666666674</v>
      </c>
      <c r="V747" s="7">
        <f t="shared" si="119"/>
        <v>52.087500000000006</v>
      </c>
    </row>
    <row r="748" spans="1:22" ht="13.5" x14ac:dyDescent="0.25">
      <c r="A748" s="3">
        <f>RSI!A748</f>
        <v>43396</v>
      </c>
      <c r="B748" s="2">
        <f>RSI!B748</f>
        <v>1.1456999999999999</v>
      </c>
      <c r="C748" s="2">
        <f>RSI!I748</f>
        <v>58.295136525415415</v>
      </c>
      <c r="D748" s="2">
        <f>MACD!E748</f>
        <v>-7.8537077520148824E-3</v>
      </c>
      <c r="E748" s="2">
        <f>MACD!F748</f>
        <v>-1.7633126523656905E-3</v>
      </c>
      <c r="F748" s="2">
        <f>'Moving Avg'!D748</f>
        <v>1.1152599999999999</v>
      </c>
      <c r="G748" s="2">
        <f>'Moving Avg'!F748</f>
        <v>1.10643</v>
      </c>
      <c r="H748" s="2">
        <f>'Moving Avg'!G748</f>
        <v>1.142604</v>
      </c>
      <c r="I748" s="2">
        <f>'Moving Avg'!H748</f>
        <v>1.0863259999999995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  <c r="M748" s="7">
        <f t="shared" si="110"/>
        <v>25</v>
      </c>
      <c r="N748" s="7">
        <f t="shared" si="111"/>
        <v>45</v>
      </c>
      <c r="O748" s="7">
        <f t="shared" si="112"/>
        <v>50</v>
      </c>
      <c r="P748" s="7">
        <f t="shared" si="113"/>
        <v>83.5</v>
      </c>
      <c r="Q748" s="8">
        <f t="shared" si="114"/>
        <v>44.524999999999999</v>
      </c>
      <c r="R748" s="8">
        <f t="shared" si="115"/>
        <v>52.375</v>
      </c>
      <c r="S748" s="8">
        <f t="shared" si="116"/>
        <v>60.575000000000003</v>
      </c>
      <c r="T748" s="8">
        <f t="shared" si="117"/>
        <v>50.875</v>
      </c>
      <c r="U748" s="7">
        <f t="shared" si="118"/>
        <v>52.491666666666674</v>
      </c>
      <c r="V748" s="7">
        <f t="shared" si="119"/>
        <v>52.087500000000006</v>
      </c>
    </row>
    <row r="749" spans="1:22" ht="13.5" x14ac:dyDescent="0.25">
      <c r="A749" s="3">
        <f>RSI!A749</f>
        <v>43397</v>
      </c>
      <c r="B749" s="2">
        <f>RSI!B749</f>
        <v>1.1456999999999999</v>
      </c>
      <c r="C749" s="2">
        <f>RSI!I749</f>
        <v>58.295136525415415</v>
      </c>
      <c r="D749" s="2">
        <f>MACD!E749</f>
        <v>-1.0089194492653997E-2</v>
      </c>
      <c r="E749" s="2">
        <f>MACD!F749</f>
        <v>-3.4284890204233521E-3</v>
      </c>
      <c r="F749" s="2">
        <f>'Moving Avg'!D749</f>
        <v>1.1270199999999999</v>
      </c>
      <c r="G749" s="2">
        <f>'Moving Avg'!F749</f>
        <v>1.1083349999999998</v>
      </c>
      <c r="H749" s="2">
        <f>'Moving Avg'!G749</f>
        <v>1.1412879999999999</v>
      </c>
      <c r="I749" s="2">
        <f>'Moving Avg'!H749</f>
        <v>1.0872979999999997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  <c r="M749" s="7">
        <f t="shared" si="110"/>
        <v>25</v>
      </c>
      <c r="N749" s="7">
        <f t="shared" si="111"/>
        <v>45</v>
      </c>
      <c r="O749" s="7">
        <f t="shared" si="112"/>
        <v>50</v>
      </c>
      <c r="P749" s="7">
        <f t="shared" si="113"/>
        <v>83.5</v>
      </c>
      <c r="Q749" s="8">
        <f t="shared" si="114"/>
        <v>44.524999999999999</v>
      </c>
      <c r="R749" s="8">
        <f t="shared" si="115"/>
        <v>52.375</v>
      </c>
      <c r="S749" s="8">
        <f t="shared" si="116"/>
        <v>60.575000000000003</v>
      </c>
      <c r="T749" s="8">
        <f t="shared" si="117"/>
        <v>50.875</v>
      </c>
      <c r="U749" s="7">
        <f t="shared" si="118"/>
        <v>52.491666666666674</v>
      </c>
      <c r="V749" s="7">
        <f t="shared" si="119"/>
        <v>52.087500000000006</v>
      </c>
    </row>
    <row r="750" spans="1:22" ht="13.5" x14ac:dyDescent="0.25">
      <c r="A750" s="3">
        <f>RSI!A750</f>
        <v>43398</v>
      </c>
      <c r="B750" s="2">
        <f>RSI!B750</f>
        <v>1.125</v>
      </c>
      <c r="C750" s="2">
        <f>RSI!I750</f>
        <v>51.805424126128138</v>
      </c>
      <c r="D750" s="2">
        <f>MACD!E750</f>
        <v>-1.0626522343665679E-2</v>
      </c>
      <c r="E750" s="2">
        <f>MACD!F750</f>
        <v>-4.8680956850718181E-3</v>
      </c>
      <c r="F750" s="2">
        <f>'Moving Avg'!D750</f>
        <v>1.1346399999999999</v>
      </c>
      <c r="G750" s="2">
        <f>'Moving Avg'!F750</f>
        <v>1.1066050000000001</v>
      </c>
      <c r="H750" s="2">
        <f>'Moving Avg'!G750</f>
        <v>1.140528</v>
      </c>
      <c r="I750" s="2">
        <f>'Moving Avg'!H750</f>
        <v>1.0880564999999995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  <c r="M750" s="7">
        <f t="shared" si="110"/>
        <v>25</v>
      </c>
      <c r="N750" s="7">
        <f t="shared" si="111"/>
        <v>45</v>
      </c>
      <c r="O750" s="7">
        <f t="shared" si="112"/>
        <v>50</v>
      </c>
      <c r="P750" s="7">
        <f t="shared" si="113"/>
        <v>83.5</v>
      </c>
      <c r="Q750" s="8">
        <f t="shared" si="114"/>
        <v>44.524999999999999</v>
      </c>
      <c r="R750" s="8">
        <f t="shared" si="115"/>
        <v>52.375</v>
      </c>
      <c r="S750" s="8">
        <f t="shared" si="116"/>
        <v>60.575000000000003</v>
      </c>
      <c r="T750" s="8">
        <f t="shared" si="117"/>
        <v>50.875</v>
      </c>
      <c r="U750" s="7">
        <f t="shared" si="118"/>
        <v>52.491666666666674</v>
      </c>
      <c r="V750" s="7">
        <f t="shared" si="119"/>
        <v>52.087500000000006</v>
      </c>
    </row>
    <row r="751" spans="1:22" ht="13.5" x14ac:dyDescent="0.25">
      <c r="A751" s="3">
        <f>RSI!A751</f>
        <v>43399</v>
      </c>
      <c r="B751" s="2">
        <f>RSI!B751</f>
        <v>1.125</v>
      </c>
      <c r="C751" s="2">
        <f>RSI!I751</f>
        <v>51.805424126128138</v>
      </c>
      <c r="D751" s="2">
        <f>MACD!E751</f>
        <v>-1.5909311715897934E-2</v>
      </c>
      <c r="E751" s="2">
        <f>MACD!F751</f>
        <v>-7.0763388912370414E-3</v>
      </c>
      <c r="F751" s="2">
        <f>'Moving Avg'!D751</f>
        <v>1.1360399999999999</v>
      </c>
      <c r="G751" s="2">
        <f>'Moving Avg'!F751</f>
        <v>1.1066050000000001</v>
      </c>
      <c r="H751" s="2">
        <f>'Moving Avg'!G751</f>
        <v>1.1397679999999999</v>
      </c>
      <c r="I751" s="2">
        <f>'Moving Avg'!H751</f>
        <v>1.0889564999999997</v>
      </c>
      <c r="J751" s="5" t="str">
        <f>OBV!F751</f>
        <v>BULLISH</v>
      </c>
      <c r="K751" s="5" t="str">
        <f>OBV!G751</f>
        <v>NEUTRAL</v>
      </c>
      <c r="L751" s="5" t="str">
        <f>OBV!H751</f>
        <v>CONFIRMED BULLISH</v>
      </c>
      <c r="M751" s="7">
        <f t="shared" si="110"/>
        <v>25</v>
      </c>
      <c r="N751" s="7">
        <f t="shared" si="111"/>
        <v>45</v>
      </c>
      <c r="O751" s="7">
        <f t="shared" si="112"/>
        <v>50</v>
      </c>
      <c r="P751" s="7">
        <f t="shared" si="113"/>
        <v>83.5</v>
      </c>
      <c r="Q751" s="8">
        <f t="shared" si="114"/>
        <v>44.524999999999999</v>
      </c>
      <c r="R751" s="8">
        <f t="shared" si="115"/>
        <v>52.375</v>
      </c>
      <c r="S751" s="8">
        <f t="shared" si="116"/>
        <v>60.575000000000003</v>
      </c>
      <c r="T751" s="8">
        <f t="shared" si="117"/>
        <v>50.875</v>
      </c>
      <c r="U751" s="7">
        <f t="shared" si="118"/>
        <v>52.491666666666674</v>
      </c>
      <c r="V751" s="7">
        <f t="shared" si="119"/>
        <v>52.087500000000006</v>
      </c>
    </row>
    <row r="752" spans="1:22" ht="13.5" x14ac:dyDescent="0.25">
      <c r="A752" s="3">
        <f>RSI!A752</f>
        <v>43402</v>
      </c>
      <c r="B752" s="2">
        <f>RSI!B752</f>
        <v>1.1042000000000001</v>
      </c>
      <c r="C752" s="2">
        <f>RSI!I752</f>
        <v>45.856282261646506</v>
      </c>
      <c r="D752" s="2">
        <f>MACD!E752</f>
        <v>-1.9417373911055469E-2</v>
      </c>
      <c r="E752" s="2">
        <f>MACD!F752</f>
        <v>-9.5445458952007275E-3</v>
      </c>
      <c r="F752" s="2">
        <f>'Moving Avg'!D752</f>
        <v>1.1291199999999999</v>
      </c>
      <c r="G752" s="2">
        <f>'Moving Avg'!F752</f>
        <v>1.1071250000000001</v>
      </c>
      <c r="H752" s="2">
        <f>'Moving Avg'!G752</f>
        <v>1.1381760000000001</v>
      </c>
      <c r="I752" s="2">
        <f>'Moving Avg'!H752</f>
        <v>1.0897679999999996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  <c r="M752" s="7">
        <f t="shared" si="110"/>
        <v>25</v>
      </c>
      <c r="N752" s="7">
        <f t="shared" si="111"/>
        <v>45</v>
      </c>
      <c r="O752" s="7">
        <f t="shared" si="112"/>
        <v>50</v>
      </c>
      <c r="P752" s="7">
        <f t="shared" si="113"/>
        <v>66.5</v>
      </c>
      <c r="Q752" s="8">
        <f t="shared" si="114"/>
        <v>41.975000000000001</v>
      </c>
      <c r="R752" s="8">
        <f t="shared" si="115"/>
        <v>48.125</v>
      </c>
      <c r="S752" s="8">
        <f t="shared" si="116"/>
        <v>52.924999999999997</v>
      </c>
      <c r="T752" s="8">
        <f t="shared" si="117"/>
        <v>46.625</v>
      </c>
      <c r="U752" s="7">
        <f t="shared" si="118"/>
        <v>47.67499999999999</v>
      </c>
      <c r="V752" s="7">
        <f t="shared" si="119"/>
        <v>47.412499999999994</v>
      </c>
    </row>
    <row r="753" spans="1:22" ht="13.5" x14ac:dyDescent="0.25">
      <c r="A753" s="3">
        <f>RSI!A753</f>
        <v>43403</v>
      </c>
      <c r="B753" s="2">
        <f>RSI!B753</f>
        <v>1.1388</v>
      </c>
      <c r="C753" s="2">
        <f>RSI!I753</f>
        <v>55.094286200104442</v>
      </c>
      <c r="D753" s="2">
        <f>MACD!E753</f>
        <v>-2.2724632053574334E-2</v>
      </c>
      <c r="E753" s="2">
        <f>MACD!F753</f>
        <v>-1.218056312687545E-2</v>
      </c>
      <c r="F753" s="2">
        <f>'Moving Avg'!D753</f>
        <v>1.12774</v>
      </c>
      <c r="G753" s="2">
        <f>'Moving Avg'!F753</f>
        <v>1.10799</v>
      </c>
      <c r="H753" s="2">
        <f>'Moving Avg'!G753</f>
        <v>1.1372059999999999</v>
      </c>
      <c r="I753" s="2">
        <f>'Moving Avg'!H753</f>
        <v>1.0907994999999997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45</v>
      </c>
      <c r="O753" s="7">
        <f t="shared" si="112"/>
        <v>50</v>
      </c>
      <c r="P753" s="7">
        <f t="shared" si="113"/>
        <v>16.5</v>
      </c>
      <c r="Q753" s="8">
        <f t="shared" si="114"/>
        <v>34.475000000000001</v>
      </c>
      <c r="R753" s="8">
        <f t="shared" si="115"/>
        <v>35.625</v>
      </c>
      <c r="S753" s="8">
        <f t="shared" si="116"/>
        <v>30.425000000000001</v>
      </c>
      <c r="T753" s="8">
        <f t="shared" si="117"/>
        <v>34.125</v>
      </c>
      <c r="U753" s="7">
        <f t="shared" si="118"/>
        <v>33.508333333333333</v>
      </c>
      <c r="V753" s="7">
        <f t="shared" si="119"/>
        <v>33.662499999999994</v>
      </c>
    </row>
    <row r="754" spans="1:22" ht="13.5" x14ac:dyDescent="0.25">
      <c r="A754" s="3">
        <f>RSI!A754</f>
        <v>43404</v>
      </c>
      <c r="B754" s="2">
        <f>RSI!B754</f>
        <v>1.1388</v>
      </c>
      <c r="C754" s="2">
        <f>RSI!I754</f>
        <v>55.094286200104442</v>
      </c>
      <c r="D754" s="2">
        <f>MACD!E754</f>
        <v>-2.5648271543541101E-2</v>
      </c>
      <c r="E754" s="2">
        <f>MACD!F754</f>
        <v>-1.487410481020858E-2</v>
      </c>
      <c r="F754" s="2">
        <f>'Moving Avg'!D754</f>
        <v>1.12636</v>
      </c>
      <c r="G754" s="2">
        <f>'Moving Avg'!F754</f>
        <v>1.10955</v>
      </c>
      <c r="H754" s="2">
        <f>'Moving Avg'!G754</f>
        <v>1.136444</v>
      </c>
      <c r="I754" s="2">
        <f>'Moving Avg'!H754</f>
        <v>1.0918779999999999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45</v>
      </c>
      <c r="O754" s="7">
        <f t="shared" si="112"/>
        <v>50</v>
      </c>
      <c r="P754" s="7">
        <f t="shared" si="113"/>
        <v>16.5</v>
      </c>
      <c r="Q754" s="8">
        <f t="shared" si="114"/>
        <v>34.475000000000001</v>
      </c>
      <c r="R754" s="8">
        <f t="shared" si="115"/>
        <v>35.625</v>
      </c>
      <c r="S754" s="8">
        <f t="shared" si="116"/>
        <v>30.425000000000001</v>
      </c>
      <c r="T754" s="8">
        <f t="shared" si="117"/>
        <v>34.125</v>
      </c>
      <c r="U754" s="7">
        <f t="shared" si="118"/>
        <v>33.508333333333333</v>
      </c>
      <c r="V754" s="7">
        <f t="shared" si="119"/>
        <v>33.662499999999994</v>
      </c>
    </row>
    <row r="755" spans="1:22" ht="13.5" x14ac:dyDescent="0.25">
      <c r="A755" s="3">
        <f>RSI!A755</f>
        <v>43405</v>
      </c>
      <c r="B755" s="2">
        <f>RSI!B755</f>
        <v>1.1075999999999999</v>
      </c>
      <c r="C755" s="2">
        <f>RSI!I755</f>
        <v>46.752113430469848</v>
      </c>
      <c r="D755" s="2">
        <f>MACD!E755</f>
        <v>-2.5926926169087317E-2</v>
      </c>
      <c r="E755" s="2">
        <f>MACD!F755</f>
        <v>-1.7084669081984329E-2</v>
      </c>
      <c r="F755" s="2">
        <f>'Moving Avg'!D755</f>
        <v>1.1228799999999999</v>
      </c>
      <c r="G755" s="2">
        <f>'Moving Avg'!F755</f>
        <v>1.1105849999999999</v>
      </c>
      <c r="H755" s="2">
        <f>'Moving Avg'!G755</f>
        <v>1.1348500000000001</v>
      </c>
      <c r="I755" s="2">
        <f>'Moving Avg'!H755</f>
        <v>1.0928634999999998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  <c r="M755" s="7">
        <f t="shared" si="110"/>
        <v>25</v>
      </c>
      <c r="N755" s="7">
        <f t="shared" si="111"/>
        <v>45</v>
      </c>
      <c r="O755" s="7">
        <f t="shared" si="112"/>
        <v>50</v>
      </c>
      <c r="P755" s="7">
        <f t="shared" si="113"/>
        <v>16.5</v>
      </c>
      <c r="Q755" s="8">
        <f t="shared" si="114"/>
        <v>34.475000000000001</v>
      </c>
      <c r="R755" s="8">
        <f t="shared" si="115"/>
        <v>35.625</v>
      </c>
      <c r="S755" s="8">
        <f t="shared" si="116"/>
        <v>30.425000000000001</v>
      </c>
      <c r="T755" s="8">
        <f t="shared" si="117"/>
        <v>34.125</v>
      </c>
      <c r="U755" s="7">
        <f t="shared" si="118"/>
        <v>33.508333333333333</v>
      </c>
      <c r="V755" s="7">
        <f t="shared" si="119"/>
        <v>33.662499999999994</v>
      </c>
    </row>
    <row r="756" spans="1:22" ht="13.5" x14ac:dyDescent="0.25">
      <c r="A756" s="3">
        <f>RSI!A756</f>
        <v>43406</v>
      </c>
      <c r="B756" s="2">
        <f>RSI!B756</f>
        <v>1.1075999999999999</v>
      </c>
      <c r="C756" s="2">
        <f>RSI!I756</f>
        <v>46.752113430469848</v>
      </c>
      <c r="D756" s="2">
        <f>MACD!E756</f>
        <v>-2.1301063825351907E-2</v>
      </c>
      <c r="E756" s="2">
        <f>MACD!F756</f>
        <v>-1.7927948030657843E-2</v>
      </c>
      <c r="F756" s="2">
        <f>'Moving Avg'!D756</f>
        <v>1.1194</v>
      </c>
      <c r="G756" s="2">
        <f>'Moving Avg'!F756</f>
        <v>1.1116199999999998</v>
      </c>
      <c r="H756" s="2">
        <f>'Moving Avg'!G756</f>
        <v>1.133256</v>
      </c>
      <c r="I756" s="2">
        <f>'Moving Avg'!H756</f>
        <v>1.0937234999999996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  <c r="M756" s="7">
        <f t="shared" si="110"/>
        <v>25</v>
      </c>
      <c r="N756" s="7">
        <f t="shared" si="111"/>
        <v>45</v>
      </c>
      <c r="O756" s="7">
        <f t="shared" si="112"/>
        <v>50</v>
      </c>
      <c r="P756" s="7">
        <f t="shared" si="113"/>
        <v>16.5</v>
      </c>
      <c r="Q756" s="8">
        <f t="shared" si="114"/>
        <v>34.475000000000001</v>
      </c>
      <c r="R756" s="8">
        <f t="shared" si="115"/>
        <v>35.625</v>
      </c>
      <c r="S756" s="8">
        <f t="shared" si="116"/>
        <v>30.425000000000001</v>
      </c>
      <c r="T756" s="8">
        <f t="shared" si="117"/>
        <v>34.125</v>
      </c>
      <c r="U756" s="7">
        <f t="shared" si="118"/>
        <v>33.508333333333333</v>
      </c>
      <c r="V756" s="7">
        <f t="shared" si="119"/>
        <v>33.662499999999994</v>
      </c>
    </row>
    <row r="757" spans="1:22" ht="13.5" x14ac:dyDescent="0.25">
      <c r="A757" s="3">
        <f>RSI!A757</f>
        <v>43409</v>
      </c>
      <c r="B757" s="2">
        <f>RSI!B757</f>
        <v>1.1075999999999999</v>
      </c>
      <c r="C757" s="2">
        <f>RSI!I757</f>
        <v>46.752113430469848</v>
      </c>
      <c r="D757" s="2">
        <f>MACD!E757</f>
        <v>-1.4115547016723129E-2</v>
      </c>
      <c r="E757" s="2">
        <f>MACD!F757</f>
        <v>-1.7165467827870901E-2</v>
      </c>
      <c r="F757" s="2">
        <f>'Moving Avg'!D757</f>
        <v>1.12008</v>
      </c>
      <c r="G757" s="2">
        <f>'Moving Avg'!F757</f>
        <v>1.1117900000000003</v>
      </c>
      <c r="H757" s="2">
        <f>'Moving Avg'!G757</f>
        <v>1.131178</v>
      </c>
      <c r="I757" s="2">
        <f>'Moving Avg'!H757</f>
        <v>1.0945204999999996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83.5</v>
      </c>
      <c r="Q757" s="8">
        <f t="shared" si="114"/>
        <v>28.774999999999999</v>
      </c>
      <c r="R757" s="8">
        <f t="shared" si="115"/>
        <v>43.375</v>
      </c>
      <c r="S757" s="8">
        <f t="shared" si="116"/>
        <v>53.825000000000003</v>
      </c>
      <c r="T757" s="8">
        <f t="shared" si="117"/>
        <v>39.625</v>
      </c>
      <c r="U757" s="7">
        <f t="shared" si="118"/>
        <v>41.991666666666667</v>
      </c>
      <c r="V757" s="7">
        <f t="shared" si="119"/>
        <v>41.400000000000006</v>
      </c>
    </row>
    <row r="758" spans="1:22" ht="13.5" x14ac:dyDescent="0.25">
      <c r="A758" s="3">
        <f>RSI!A758</f>
        <v>43410</v>
      </c>
      <c r="B758" s="2">
        <f>RSI!B758</f>
        <v>1.1388</v>
      </c>
      <c r="C758" s="2">
        <f>RSI!I758</f>
        <v>55.220585839364894</v>
      </c>
      <c r="D758" s="2">
        <f>MACD!E758</f>
        <v>-9.2190247647578882E-3</v>
      </c>
      <c r="E758" s="2">
        <f>MACD!F758</f>
        <v>-1.5576179215248299E-2</v>
      </c>
      <c r="F758" s="2">
        <f>'Moving Avg'!D758</f>
        <v>1.12008</v>
      </c>
      <c r="G758" s="2">
        <f>'Moving Avg'!F758</f>
        <v>1.1133500000000001</v>
      </c>
      <c r="H758" s="2">
        <f>'Moving Avg'!G758</f>
        <v>1.1297240000000002</v>
      </c>
      <c r="I758" s="2">
        <f>'Moving Avg'!H758</f>
        <v>1.0954734999999998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49.5</v>
      </c>
      <c r="Q758" s="8">
        <f t="shared" si="114"/>
        <v>23.675000000000001</v>
      </c>
      <c r="R758" s="8">
        <f t="shared" si="115"/>
        <v>34.875</v>
      </c>
      <c r="S758" s="8">
        <f t="shared" si="116"/>
        <v>38.525000000000006</v>
      </c>
      <c r="T758" s="8">
        <f t="shared" si="117"/>
        <v>31.125</v>
      </c>
      <c r="U758" s="7">
        <f t="shared" si="118"/>
        <v>32.358333333333334</v>
      </c>
      <c r="V758" s="7">
        <f t="shared" si="119"/>
        <v>32.049999999999997</v>
      </c>
    </row>
    <row r="759" spans="1:22" ht="13.5" x14ac:dyDescent="0.25">
      <c r="A759" s="3">
        <f>RSI!A759</f>
        <v>43411</v>
      </c>
      <c r="B759" s="2">
        <f>RSI!B759</f>
        <v>1.1388</v>
      </c>
      <c r="C759" s="2">
        <f>RSI!I759</f>
        <v>55.220585839364894</v>
      </c>
      <c r="D759" s="2">
        <f>MACD!E759</f>
        <v>-5.1990255671812147E-3</v>
      </c>
      <c r="E759" s="2">
        <f>MACD!F759</f>
        <v>-1.3500748485634883E-2</v>
      </c>
      <c r="F759" s="2">
        <f>'Moving Avg'!D759</f>
        <v>1.12008</v>
      </c>
      <c r="G759" s="2">
        <f>'Moving Avg'!F759</f>
        <v>1.1149100000000003</v>
      </c>
      <c r="H759" s="2">
        <f>'Moving Avg'!G759</f>
        <v>1.1275780000000002</v>
      </c>
      <c r="I759" s="2">
        <f>'Moving Avg'!H759</f>
        <v>1.0965519999999995</v>
      </c>
      <c r="J759" s="5" t="str">
        <f>OBV!F759</f>
        <v>BULLISH</v>
      </c>
      <c r="K759" s="5" t="str">
        <f>OBV!G759</f>
        <v>NEUTRAL</v>
      </c>
      <c r="L759" s="5" t="str">
        <f>OBV!H759</f>
        <v>NEUTRAL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49.5</v>
      </c>
      <c r="Q759" s="8">
        <f t="shared" si="114"/>
        <v>23.675000000000001</v>
      </c>
      <c r="R759" s="8">
        <f t="shared" si="115"/>
        <v>34.875</v>
      </c>
      <c r="S759" s="8">
        <f t="shared" si="116"/>
        <v>38.525000000000006</v>
      </c>
      <c r="T759" s="8">
        <f t="shared" si="117"/>
        <v>31.125</v>
      </c>
      <c r="U759" s="7">
        <f t="shared" si="118"/>
        <v>32.358333333333334</v>
      </c>
      <c r="V759" s="7">
        <f t="shared" si="119"/>
        <v>32.049999999999997</v>
      </c>
    </row>
    <row r="760" spans="1:22" ht="13.5" x14ac:dyDescent="0.25">
      <c r="A760" s="3">
        <f>RSI!A760</f>
        <v>43412</v>
      </c>
      <c r="B760" s="2">
        <f>RSI!B760</f>
        <v>1.1388</v>
      </c>
      <c r="C760" s="2">
        <f>RSI!I760</f>
        <v>55.220585839364894</v>
      </c>
      <c r="D760" s="2">
        <f>MACD!E760</f>
        <v>-5.096188297658788E-3</v>
      </c>
      <c r="E760" s="2">
        <f>MACD!F760</f>
        <v>-1.1819836448039665E-2</v>
      </c>
      <c r="F760" s="2">
        <f>'Moving Avg'!D760</f>
        <v>1.12632</v>
      </c>
      <c r="G760" s="2">
        <f>'Moving Avg'!F760</f>
        <v>1.1164700000000001</v>
      </c>
      <c r="H760" s="2">
        <f>'Moving Avg'!G760</f>
        <v>1.1254320000000004</v>
      </c>
      <c r="I760" s="2">
        <f>'Moving Avg'!H760</f>
        <v>1.0973639999999998</v>
      </c>
      <c r="J760" s="5" t="str">
        <f>OBV!F760</f>
        <v>BULLISH</v>
      </c>
      <c r="K760" s="5" t="str">
        <f>OBV!G760</f>
        <v>NEUTRAL</v>
      </c>
      <c r="L760" s="5" t="str">
        <f>OBV!H760</f>
        <v>CONFIRMED BULLISH</v>
      </c>
      <c r="M760" s="7">
        <f t="shared" si="110"/>
        <v>25</v>
      </c>
      <c r="N760" s="7">
        <f t="shared" si="111"/>
        <v>0</v>
      </c>
      <c r="O760" s="7">
        <f t="shared" si="112"/>
        <v>50</v>
      </c>
      <c r="P760" s="7">
        <f t="shared" si="113"/>
        <v>83.5</v>
      </c>
      <c r="Q760" s="8">
        <f t="shared" si="114"/>
        <v>28.774999999999999</v>
      </c>
      <c r="R760" s="8">
        <f t="shared" si="115"/>
        <v>43.375</v>
      </c>
      <c r="S760" s="8">
        <f t="shared" si="116"/>
        <v>53.825000000000003</v>
      </c>
      <c r="T760" s="8">
        <f t="shared" si="117"/>
        <v>39.625</v>
      </c>
      <c r="U760" s="7">
        <f t="shared" si="118"/>
        <v>41.991666666666667</v>
      </c>
      <c r="V760" s="7">
        <f t="shared" si="119"/>
        <v>41.400000000000006</v>
      </c>
    </row>
    <row r="761" spans="1:22" ht="13.5" x14ac:dyDescent="0.25">
      <c r="A761" s="3">
        <f>RSI!A761</f>
        <v>43413</v>
      </c>
      <c r="B761" s="2">
        <f>RSI!B761</f>
        <v>1.1075999999999999</v>
      </c>
      <c r="C761" s="2">
        <f>RSI!I761</f>
        <v>46.069541811648513</v>
      </c>
      <c r="D761" s="2">
        <f>MACD!E761</f>
        <v>-2.8036954135866043E-3</v>
      </c>
      <c r="E761" s="2">
        <f>MACD!F761</f>
        <v>-1.0016608241149052E-2</v>
      </c>
      <c r="F761" s="2">
        <f>'Moving Avg'!D761</f>
        <v>1.12632</v>
      </c>
      <c r="G761" s="2">
        <f>'Moving Avg'!F761</f>
        <v>1.118025</v>
      </c>
      <c r="H761" s="2">
        <f>'Moving Avg'!G761</f>
        <v>1.1233540000000004</v>
      </c>
      <c r="I761" s="2">
        <f>'Moving Avg'!H761</f>
        <v>1.0978469999999996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  <c r="M761" s="7">
        <f t="shared" si="110"/>
        <v>25</v>
      </c>
      <c r="N761" s="7">
        <f t="shared" si="111"/>
        <v>0</v>
      </c>
      <c r="O761" s="7">
        <f t="shared" si="112"/>
        <v>50</v>
      </c>
      <c r="P761" s="7">
        <f t="shared" si="113"/>
        <v>16.5</v>
      </c>
      <c r="Q761" s="8">
        <f t="shared" si="114"/>
        <v>18.725000000000001</v>
      </c>
      <c r="R761" s="8">
        <f t="shared" si="115"/>
        <v>26.625</v>
      </c>
      <c r="S761" s="8">
        <f t="shared" si="116"/>
        <v>23.675000000000001</v>
      </c>
      <c r="T761" s="8">
        <f t="shared" si="117"/>
        <v>22.875</v>
      </c>
      <c r="U761" s="7">
        <f t="shared" si="118"/>
        <v>23.008333333333336</v>
      </c>
      <c r="V761" s="7">
        <f t="shared" si="119"/>
        <v>22.975000000000001</v>
      </c>
    </row>
    <row r="762" spans="1:22" ht="13.5" x14ac:dyDescent="0.25">
      <c r="A762" s="3">
        <f>RSI!A762</f>
        <v>43416</v>
      </c>
      <c r="B762" s="2">
        <f>RSI!B762</f>
        <v>1.0626</v>
      </c>
      <c r="C762" s="2">
        <f>RSI!I762</f>
        <v>36.638668331732632</v>
      </c>
      <c r="D762" s="2">
        <f>MACD!E762</f>
        <v>-6.440078786176251E-4</v>
      </c>
      <c r="E762" s="2">
        <f>MACD!F762</f>
        <v>-8.1420881686427669E-3</v>
      </c>
      <c r="F762" s="2">
        <f>'Moving Avg'!D762</f>
        <v>1.1173199999999999</v>
      </c>
      <c r="G762" s="2">
        <f>'Moving Avg'!F762</f>
        <v>1.117505</v>
      </c>
      <c r="H762" s="2">
        <f>'Moving Avg'!G762</f>
        <v>1.1203760000000005</v>
      </c>
      <c r="I762" s="2">
        <f>'Moving Avg'!H762</f>
        <v>1.0979794999999997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25</v>
      </c>
      <c r="N762" s="7">
        <f t="shared" si="111"/>
        <v>0</v>
      </c>
      <c r="O762" s="7">
        <f t="shared" si="112"/>
        <v>50</v>
      </c>
      <c r="P762" s="7">
        <f t="shared" si="113"/>
        <v>16.5</v>
      </c>
      <c r="Q762" s="8">
        <f t="shared" si="114"/>
        <v>18.725000000000001</v>
      </c>
      <c r="R762" s="8">
        <f t="shared" si="115"/>
        <v>26.625</v>
      </c>
      <c r="S762" s="8">
        <f t="shared" si="116"/>
        <v>23.675000000000001</v>
      </c>
      <c r="T762" s="8">
        <f t="shared" si="117"/>
        <v>22.875</v>
      </c>
      <c r="U762" s="7">
        <f t="shared" si="118"/>
        <v>23.008333333333336</v>
      </c>
      <c r="V762" s="7">
        <f t="shared" si="119"/>
        <v>22.975000000000001</v>
      </c>
    </row>
    <row r="763" spans="1:22" ht="13.5" x14ac:dyDescent="0.25">
      <c r="A763" s="3">
        <f>RSI!A763</f>
        <v>43417</v>
      </c>
      <c r="B763" s="2">
        <f>RSI!B763</f>
        <v>1.0523</v>
      </c>
      <c r="C763" s="2">
        <f>RSI!I763</f>
        <v>34.878688981552074</v>
      </c>
      <c r="D763" s="2">
        <f>MACD!E763</f>
        <v>7.6155080861428637E-3</v>
      </c>
      <c r="E763" s="2">
        <f>MACD!F763</f>
        <v>-4.9905689176856409E-3</v>
      </c>
      <c r="F763" s="2">
        <f>'Moving Avg'!D763</f>
        <v>1.10002</v>
      </c>
      <c r="G763" s="2">
        <f>'Moving Avg'!F763</f>
        <v>1.115775</v>
      </c>
      <c r="H763" s="2">
        <f>'Moving Avg'!G763</f>
        <v>1.1165000000000005</v>
      </c>
      <c r="I763" s="2">
        <f>'Moving Avg'!H763</f>
        <v>1.0980604999999997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  <c r="M763" s="7">
        <f t="shared" si="110"/>
        <v>25</v>
      </c>
      <c r="N763" s="7">
        <f t="shared" si="111"/>
        <v>0</v>
      </c>
      <c r="O763" s="7">
        <f t="shared" si="112"/>
        <v>50</v>
      </c>
      <c r="P763" s="7">
        <f t="shared" si="113"/>
        <v>16.5</v>
      </c>
      <c r="Q763" s="8">
        <f t="shared" si="114"/>
        <v>18.725000000000001</v>
      </c>
      <c r="R763" s="8">
        <f t="shared" si="115"/>
        <v>26.625</v>
      </c>
      <c r="S763" s="8">
        <f t="shared" si="116"/>
        <v>23.675000000000001</v>
      </c>
      <c r="T763" s="8">
        <f t="shared" si="117"/>
        <v>22.875</v>
      </c>
      <c r="U763" s="7">
        <f t="shared" si="118"/>
        <v>23.008333333333336</v>
      </c>
      <c r="V763" s="7">
        <f t="shared" si="119"/>
        <v>22.975000000000001</v>
      </c>
    </row>
    <row r="764" spans="1:22" ht="13.5" x14ac:dyDescent="0.25">
      <c r="A764" s="3">
        <f>RSI!A764</f>
        <v>43418</v>
      </c>
      <c r="B764" s="2">
        <f>RSI!B764</f>
        <v>1.0833999999999999</v>
      </c>
      <c r="C764" s="2">
        <f>RSI!I764</f>
        <v>43.676337847749828</v>
      </c>
      <c r="D764" s="2">
        <f>MACD!E764</f>
        <v>1.2681903692879803E-2</v>
      </c>
      <c r="E764" s="2">
        <f>MACD!F764</f>
        <v>-1.4560743955725525E-3</v>
      </c>
      <c r="F764" s="2">
        <f>'Moving Avg'!D764</f>
        <v>1.08894</v>
      </c>
      <c r="G764" s="2">
        <f>'Moving Avg'!F764</f>
        <v>1.1156000000000001</v>
      </c>
      <c r="H764" s="2">
        <f>'Moving Avg'!G764</f>
        <v>1.1132460000000004</v>
      </c>
      <c r="I764" s="2">
        <f>'Moving Avg'!H764</f>
        <v>1.0983754999999997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16.5</v>
      </c>
      <c r="Q764" s="8">
        <f t="shared" si="114"/>
        <v>11.225</v>
      </c>
      <c r="R764" s="8">
        <f t="shared" si="115"/>
        <v>9.125</v>
      </c>
      <c r="S764" s="8">
        <f t="shared" si="116"/>
        <v>11.175000000000001</v>
      </c>
      <c r="T764" s="8">
        <f t="shared" si="117"/>
        <v>10.375</v>
      </c>
      <c r="U764" s="7">
        <f t="shared" si="118"/>
        <v>10.508333333333335</v>
      </c>
      <c r="V764" s="7">
        <f t="shared" si="119"/>
        <v>10.475000000000001</v>
      </c>
    </row>
    <row r="765" spans="1:22" ht="13.5" x14ac:dyDescent="0.25">
      <c r="A765" s="3">
        <f>RSI!A765</f>
        <v>43419</v>
      </c>
      <c r="B765" s="2">
        <f>RSI!B765</f>
        <v>1.1007</v>
      </c>
      <c r="C765" s="2">
        <f>RSI!I765</f>
        <v>47.893369644567187</v>
      </c>
      <c r="D765" s="2">
        <f>MACD!E765</f>
        <v>1.1056636391116426E-2</v>
      </c>
      <c r="E765" s="2">
        <f>MACD!F765</f>
        <v>1.046467761765243E-3</v>
      </c>
      <c r="F765" s="2">
        <f>'Moving Avg'!D765</f>
        <v>1.0813200000000001</v>
      </c>
      <c r="G765" s="2">
        <f>'Moving Avg'!F765</f>
        <v>1.11629</v>
      </c>
      <c r="H765" s="2">
        <f>'Moving Avg'!G765</f>
        <v>1.1110300000000004</v>
      </c>
      <c r="I765" s="2">
        <f>'Moving Avg'!H765</f>
        <v>1.0987299999999995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16.5</v>
      </c>
      <c r="Q765" s="8">
        <f t="shared" si="114"/>
        <v>11.225</v>
      </c>
      <c r="R765" s="8">
        <f t="shared" si="115"/>
        <v>9.125</v>
      </c>
      <c r="S765" s="8">
        <f t="shared" si="116"/>
        <v>11.175000000000001</v>
      </c>
      <c r="T765" s="8">
        <f t="shared" si="117"/>
        <v>10.375</v>
      </c>
      <c r="U765" s="7">
        <f t="shared" si="118"/>
        <v>10.508333333333335</v>
      </c>
      <c r="V765" s="7">
        <f t="shared" si="119"/>
        <v>10.475000000000001</v>
      </c>
    </row>
    <row r="766" spans="1:22" ht="13.5" x14ac:dyDescent="0.25">
      <c r="A766" s="3">
        <f>RSI!A766</f>
        <v>43420</v>
      </c>
      <c r="B766" s="2">
        <f>RSI!B766</f>
        <v>1.1146</v>
      </c>
      <c r="C766" s="2">
        <f>RSI!I766</f>
        <v>51.06367245516946</v>
      </c>
      <c r="D766" s="2">
        <f>MACD!E766</f>
        <v>8.7062801131980727E-3</v>
      </c>
      <c r="E766" s="2">
        <f>MACD!F766</f>
        <v>2.5784302320518092E-3</v>
      </c>
      <c r="F766" s="2">
        <f>'Moving Avg'!D766</f>
        <v>1.0827199999999999</v>
      </c>
      <c r="G766" s="2">
        <f>'Moving Avg'!F766</f>
        <v>1.11612</v>
      </c>
      <c r="H766" s="2">
        <f>'Moving Avg'!G766</f>
        <v>1.1097840000000005</v>
      </c>
      <c r="I766" s="2">
        <f>'Moving Avg'!H766</f>
        <v>1.0991539999999995</v>
      </c>
      <c r="J766" s="5" t="str">
        <f>OBV!F766</f>
        <v>BEARISH</v>
      </c>
      <c r="K766" s="5" t="str">
        <f>OBV!G766</f>
        <v>NEUTRAL</v>
      </c>
      <c r="L766" s="5" t="str">
        <f>OBV!H766</f>
        <v>BEARISH DIVERGENCE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8">
        <f t="shared" si="114"/>
        <v>11.225</v>
      </c>
      <c r="R766" s="8">
        <f t="shared" si="115"/>
        <v>9.125</v>
      </c>
      <c r="S766" s="8">
        <f t="shared" si="116"/>
        <v>11.175000000000001</v>
      </c>
      <c r="T766" s="8">
        <f t="shared" si="117"/>
        <v>10.375</v>
      </c>
      <c r="U766" s="7">
        <f t="shared" si="118"/>
        <v>10.508333333333335</v>
      </c>
      <c r="V766" s="7">
        <f t="shared" si="119"/>
        <v>10.475000000000001</v>
      </c>
    </row>
    <row r="767" spans="1:22" ht="13.5" x14ac:dyDescent="0.25">
      <c r="A767" s="3">
        <f>RSI!A767</f>
        <v>43423</v>
      </c>
      <c r="B767" s="2">
        <f>RSI!B767</f>
        <v>1.1146</v>
      </c>
      <c r="C767" s="2">
        <f>RSI!I767</f>
        <v>51.06367245516946</v>
      </c>
      <c r="D767" s="2">
        <f>MACD!E767</f>
        <v>6.6858439397496916E-3</v>
      </c>
      <c r="E767" s="2">
        <f>MACD!F767</f>
        <v>3.3999129735913861E-3</v>
      </c>
      <c r="F767" s="2">
        <f>'Moving Avg'!D767</f>
        <v>1.0931200000000001</v>
      </c>
      <c r="G767" s="2">
        <f>'Moving Avg'!F767</f>
        <v>1.1149099999999998</v>
      </c>
      <c r="H767" s="2">
        <f>'Moving Avg'!G767</f>
        <v>1.1085380000000002</v>
      </c>
      <c r="I767" s="2">
        <f>'Moving Avg'!H767</f>
        <v>1.0996404999999998</v>
      </c>
      <c r="J767" s="5" t="str">
        <f>OBV!F767</f>
        <v>BULLISH</v>
      </c>
      <c r="K767" s="5" t="str">
        <f>OBV!G767</f>
        <v>NEUTRAL</v>
      </c>
      <c r="L767" s="5" t="str">
        <f>OBV!H767</f>
        <v>CONFIRMED BULLISH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83.5</v>
      </c>
      <c r="Q767" s="8">
        <f t="shared" si="114"/>
        <v>21.274999999999999</v>
      </c>
      <c r="R767" s="8">
        <f t="shared" si="115"/>
        <v>25.875</v>
      </c>
      <c r="S767" s="8">
        <f t="shared" si="116"/>
        <v>41.325000000000003</v>
      </c>
      <c r="T767" s="8">
        <f t="shared" si="117"/>
        <v>27.125</v>
      </c>
      <c r="U767" s="7">
        <f t="shared" si="118"/>
        <v>29.491666666666664</v>
      </c>
      <c r="V767" s="7">
        <f t="shared" si="119"/>
        <v>28.9</v>
      </c>
    </row>
    <row r="768" spans="1:22" ht="13.5" x14ac:dyDescent="0.25">
      <c r="A768" s="3">
        <f>RSI!A768</f>
        <v>43425</v>
      </c>
      <c r="B768" s="2">
        <f>RSI!B768</f>
        <v>1.0833999999999999</v>
      </c>
      <c r="C768" s="2">
        <f>RSI!I768</f>
        <v>44.081739959908838</v>
      </c>
      <c r="D768" s="2">
        <f>MACD!E768</f>
        <v>1.2058028203404181E-2</v>
      </c>
      <c r="E768" s="2">
        <f>MACD!F768</f>
        <v>5.1315360195539452E-3</v>
      </c>
      <c r="F768" s="2">
        <f>'Moving Avg'!D768</f>
        <v>1.0993400000000002</v>
      </c>
      <c r="G768" s="2">
        <f>'Moving Avg'!F768</f>
        <v>1.1117949999999999</v>
      </c>
      <c r="H768" s="2">
        <f>'Moving Avg'!G768</f>
        <v>1.1070140000000004</v>
      </c>
      <c r="I768" s="2">
        <f>'Moving Avg'!H768</f>
        <v>1.1000494999999999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83.5</v>
      </c>
      <c r="Q768" s="8">
        <f t="shared" si="114"/>
        <v>21.274999999999999</v>
      </c>
      <c r="R768" s="8">
        <f t="shared" si="115"/>
        <v>25.875</v>
      </c>
      <c r="S768" s="8">
        <f t="shared" si="116"/>
        <v>41.325000000000003</v>
      </c>
      <c r="T768" s="8">
        <f t="shared" si="117"/>
        <v>27.125</v>
      </c>
      <c r="U768" s="7">
        <f t="shared" si="118"/>
        <v>29.491666666666664</v>
      </c>
      <c r="V768" s="7">
        <f t="shared" si="119"/>
        <v>28.9</v>
      </c>
    </row>
    <row r="769" spans="1:22" ht="13.5" x14ac:dyDescent="0.25">
      <c r="A769" s="3">
        <f>RSI!A769</f>
        <v>43426</v>
      </c>
      <c r="B769" s="2">
        <f>RSI!B769</f>
        <v>1.1146</v>
      </c>
      <c r="C769" s="2">
        <f>RSI!I769</f>
        <v>51.258770054043225</v>
      </c>
      <c r="D769" s="2">
        <f>MACD!E769</f>
        <v>1.4449818971755679E-2</v>
      </c>
      <c r="E769" s="2">
        <f>MACD!F769</f>
        <v>6.995192609994292E-3</v>
      </c>
      <c r="F769" s="2">
        <f>'Moving Avg'!D769</f>
        <v>1.1055800000000002</v>
      </c>
      <c r="G769" s="2">
        <f>'Moving Avg'!F769</f>
        <v>1.1102399999999999</v>
      </c>
      <c r="H769" s="2">
        <f>'Moving Avg'!G769</f>
        <v>1.1068060000000004</v>
      </c>
      <c r="I769" s="2">
        <f>'Moving Avg'!H769</f>
        <v>1.1006775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  <c r="M769" s="7">
        <f t="shared" si="110"/>
        <v>25</v>
      </c>
      <c r="N769" s="7">
        <f t="shared" si="111"/>
        <v>0</v>
      </c>
      <c r="O769" s="7">
        <f t="shared" si="112"/>
        <v>50</v>
      </c>
      <c r="P769" s="7">
        <f t="shared" si="113"/>
        <v>83.5</v>
      </c>
      <c r="Q769" s="8">
        <f t="shared" si="114"/>
        <v>28.774999999999999</v>
      </c>
      <c r="R769" s="8">
        <f t="shared" si="115"/>
        <v>43.375</v>
      </c>
      <c r="S769" s="8">
        <f t="shared" si="116"/>
        <v>53.825000000000003</v>
      </c>
      <c r="T769" s="8">
        <f t="shared" si="117"/>
        <v>39.625</v>
      </c>
      <c r="U769" s="7">
        <f t="shared" si="118"/>
        <v>41.991666666666667</v>
      </c>
      <c r="V769" s="7">
        <f t="shared" si="119"/>
        <v>41.400000000000006</v>
      </c>
    </row>
    <row r="770" spans="1:22" ht="13.5" x14ac:dyDescent="0.25">
      <c r="A770" s="3">
        <f>RSI!A770</f>
        <v>43427</v>
      </c>
      <c r="B770" s="2">
        <f>RSI!B770</f>
        <v>1.1146</v>
      </c>
      <c r="C770" s="2">
        <f>RSI!I770</f>
        <v>51.258770054043225</v>
      </c>
      <c r="D770" s="2">
        <f>MACD!E770</f>
        <v>1.6434842292011087E-2</v>
      </c>
      <c r="E770" s="2">
        <f>MACD!F770</f>
        <v>8.8831225463976513E-3</v>
      </c>
      <c r="F770" s="2">
        <f>'Moving Avg'!D770</f>
        <v>1.10836</v>
      </c>
      <c r="G770" s="2">
        <f>'Moving Avg'!F770</f>
        <v>1.1097199999999998</v>
      </c>
      <c r="H770" s="2">
        <f>'Moving Avg'!G770</f>
        <v>1.1069460000000004</v>
      </c>
      <c r="I770" s="2">
        <f>'Moving Avg'!H770</f>
        <v>1.1014469999999996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83.5</v>
      </c>
      <c r="Q770" s="8">
        <f t="shared" si="114"/>
        <v>28.774999999999999</v>
      </c>
      <c r="R770" s="8">
        <f t="shared" si="115"/>
        <v>43.375</v>
      </c>
      <c r="S770" s="8">
        <f t="shared" si="116"/>
        <v>53.825000000000003</v>
      </c>
      <c r="T770" s="8">
        <f t="shared" si="117"/>
        <v>39.625</v>
      </c>
      <c r="U770" s="7">
        <f t="shared" si="118"/>
        <v>41.991666666666667</v>
      </c>
      <c r="V770" s="7">
        <f t="shared" si="119"/>
        <v>41.400000000000006</v>
      </c>
    </row>
    <row r="771" spans="1:22" ht="13.5" x14ac:dyDescent="0.25">
      <c r="A771" s="3">
        <f>RSI!A771</f>
        <v>43430</v>
      </c>
      <c r="B771" s="2">
        <f>RSI!B771</f>
        <v>1.1075999999999999</v>
      </c>
      <c r="C771" s="2">
        <f>RSI!I771</f>
        <v>49.602218221313372</v>
      </c>
      <c r="D771" s="2">
        <f>MACD!E771</f>
        <v>1.3797070337316475E-2</v>
      </c>
      <c r="E771" s="2">
        <f>MACD!F771</f>
        <v>9.8659121045814174E-3</v>
      </c>
      <c r="F771" s="2">
        <f>'Moving Avg'!D771</f>
        <v>1.1069599999999999</v>
      </c>
      <c r="G771" s="2">
        <f>'Moving Avg'!F771</f>
        <v>1.1088499999999999</v>
      </c>
      <c r="H771" s="2">
        <f>'Moving Avg'!G771</f>
        <v>1.1070140000000004</v>
      </c>
      <c r="I771" s="2">
        <f>'Moving Avg'!H771</f>
        <v>1.1020554999999996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  <c r="M771" s="7">
        <f t="shared" si="120"/>
        <v>25</v>
      </c>
      <c r="N771" s="7">
        <f t="shared" si="121"/>
        <v>0</v>
      </c>
      <c r="O771" s="7">
        <f t="shared" si="122"/>
        <v>50</v>
      </c>
      <c r="P771" s="7">
        <f t="shared" si="123"/>
        <v>16.5</v>
      </c>
      <c r="Q771" s="8">
        <f t="shared" ref="Q771:Q834" si="124">0.35*M771+N771*0.35+O771*0.15+P771*0.15</f>
        <v>18.725000000000001</v>
      </c>
      <c r="R771" s="8">
        <f t="shared" ref="R771:R834" si="125">M771*0.2+N771*0.2+O771*0.35+P771*0.25</f>
        <v>26.625</v>
      </c>
      <c r="S771" s="8">
        <f t="shared" ref="S771:S834" si="126">M771*0.15+N771*0.15+O771*0.25+P771*0.45</f>
        <v>23.675000000000001</v>
      </c>
      <c r="T771" s="8">
        <f t="shared" ref="T771:T834" si="127">0.25*SUM(M771:P771)</f>
        <v>22.875</v>
      </c>
      <c r="U771" s="7">
        <f t="shared" ref="U771:U834" si="128">SUM(Q771:S771)/3</f>
        <v>23.008333333333336</v>
      </c>
      <c r="V771" s="7">
        <f t="shared" ref="V771:V834" si="129">SUM(Q771:T771)/4</f>
        <v>22.975000000000001</v>
      </c>
    </row>
    <row r="772" spans="1:22" ht="13.5" x14ac:dyDescent="0.25">
      <c r="A772" s="3">
        <f>RSI!A772</f>
        <v>43431</v>
      </c>
      <c r="B772" s="2">
        <f>RSI!B772</f>
        <v>1.1075999999999999</v>
      </c>
      <c r="C772" s="2">
        <f>RSI!I772</f>
        <v>49.602218221313372</v>
      </c>
      <c r="D772" s="2">
        <f>MACD!E772</f>
        <v>4.650131394609236E-3</v>
      </c>
      <c r="E772" s="2">
        <f>MACD!F772</f>
        <v>8.8227559625869822E-3</v>
      </c>
      <c r="F772" s="2">
        <f>'Moving Avg'!D772</f>
        <v>1.1055599999999999</v>
      </c>
      <c r="G772" s="2">
        <f>'Moving Avg'!F772</f>
        <v>1.1090200000000001</v>
      </c>
      <c r="H772" s="2">
        <f>'Moving Avg'!G772</f>
        <v>1.1070140000000004</v>
      </c>
      <c r="I772" s="2">
        <f>'Moving Avg'!H772</f>
        <v>1.1025699999999994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25</v>
      </c>
      <c r="N772" s="7">
        <f t="shared" si="121"/>
        <v>45</v>
      </c>
      <c r="O772" s="7">
        <f t="shared" si="122"/>
        <v>50</v>
      </c>
      <c r="P772" s="7">
        <f t="shared" si="123"/>
        <v>16.5</v>
      </c>
      <c r="Q772" s="8">
        <f t="shared" si="124"/>
        <v>34.475000000000001</v>
      </c>
      <c r="R772" s="8">
        <f t="shared" si="125"/>
        <v>35.625</v>
      </c>
      <c r="S772" s="8">
        <f t="shared" si="126"/>
        <v>30.425000000000001</v>
      </c>
      <c r="T772" s="8">
        <f t="shared" si="127"/>
        <v>34.125</v>
      </c>
      <c r="U772" s="7">
        <f t="shared" si="128"/>
        <v>33.508333333333333</v>
      </c>
      <c r="V772" s="7">
        <f t="shared" si="129"/>
        <v>33.662499999999994</v>
      </c>
    </row>
    <row r="773" spans="1:22" ht="13.5" x14ac:dyDescent="0.25">
      <c r="A773" s="3">
        <f>RSI!A773</f>
        <v>43432</v>
      </c>
      <c r="B773" s="2">
        <f>RSI!B773</f>
        <v>1.0903</v>
      </c>
      <c r="C773" s="2">
        <f>RSI!I773</f>
        <v>45.397062968364125</v>
      </c>
      <c r="D773" s="2">
        <f>MACD!E773</f>
        <v>-3.3852211262539456E-3</v>
      </c>
      <c r="E773" s="2">
        <f>MACD!F773</f>
        <v>6.3811605448187972E-3</v>
      </c>
      <c r="F773" s="2">
        <f>'Moving Avg'!D773</f>
        <v>1.10694</v>
      </c>
      <c r="G773" s="2">
        <f>'Moving Avg'!F773</f>
        <v>1.106595</v>
      </c>
      <c r="H773" s="2">
        <f>'Moving Avg'!G773</f>
        <v>1.1070140000000004</v>
      </c>
      <c r="I773" s="2">
        <f>'Moving Avg'!H773</f>
        <v>1.1030134999999999</v>
      </c>
      <c r="J773" s="5" t="str">
        <f>OBV!F773</f>
        <v>BEARISH</v>
      </c>
      <c r="K773" s="5" t="str">
        <f>OBV!G773</f>
        <v>NEUTRAL</v>
      </c>
      <c r="L773" s="5" t="str">
        <f>OBV!H773</f>
        <v>BEARISH DIVERGENCE</v>
      </c>
      <c r="M773" s="7">
        <f t="shared" si="120"/>
        <v>25</v>
      </c>
      <c r="N773" s="7">
        <f t="shared" si="121"/>
        <v>45</v>
      </c>
      <c r="O773" s="7">
        <f t="shared" si="122"/>
        <v>50</v>
      </c>
      <c r="P773" s="7">
        <f t="shared" si="123"/>
        <v>16.5</v>
      </c>
      <c r="Q773" s="8">
        <f t="shared" si="124"/>
        <v>34.475000000000001</v>
      </c>
      <c r="R773" s="8">
        <f t="shared" si="125"/>
        <v>35.625</v>
      </c>
      <c r="S773" s="8">
        <f t="shared" si="126"/>
        <v>30.425000000000001</v>
      </c>
      <c r="T773" s="8">
        <f t="shared" si="127"/>
        <v>34.125</v>
      </c>
      <c r="U773" s="7">
        <f t="shared" si="128"/>
        <v>33.508333333333333</v>
      </c>
      <c r="V773" s="7">
        <f t="shared" si="129"/>
        <v>33.662499999999994</v>
      </c>
    </row>
    <row r="774" spans="1:22" ht="13.5" x14ac:dyDescent="0.25">
      <c r="A774" s="3">
        <f>RSI!A774</f>
        <v>43433</v>
      </c>
      <c r="B774" s="2">
        <f>RSI!B774</f>
        <v>1.1214999999999999</v>
      </c>
      <c r="C774" s="2">
        <f>RSI!I774</f>
        <v>53.116629828859914</v>
      </c>
      <c r="D774" s="2">
        <f>MACD!E774</f>
        <v>-7.6016913790526441E-3</v>
      </c>
      <c r="E774" s="2">
        <f>MACD!F774</f>
        <v>3.5845901600445088E-3</v>
      </c>
      <c r="F774" s="2">
        <f>'Moving Avg'!D774</f>
        <v>1.10832</v>
      </c>
      <c r="G774" s="2">
        <f>'Moving Avg'!F774</f>
        <v>1.1057299999999999</v>
      </c>
      <c r="H774" s="2">
        <f>'Moving Avg'!G774</f>
        <v>1.1076380000000003</v>
      </c>
      <c r="I774" s="2">
        <f>'Moving Avg'!H774</f>
        <v>1.1037545</v>
      </c>
      <c r="J774" s="5" t="str">
        <f>OBV!F774</f>
        <v>BEARISH</v>
      </c>
      <c r="K774" s="5" t="str">
        <f>OBV!G774</f>
        <v>NEUTRAL</v>
      </c>
      <c r="L774" s="5" t="str">
        <f>OBV!H774</f>
        <v>BEARISH DIVERGENCE</v>
      </c>
      <c r="M774" s="7">
        <f t="shared" si="120"/>
        <v>25</v>
      </c>
      <c r="N774" s="7">
        <f t="shared" si="121"/>
        <v>45</v>
      </c>
      <c r="O774" s="7">
        <f t="shared" si="122"/>
        <v>50</v>
      </c>
      <c r="P774" s="7">
        <f t="shared" si="123"/>
        <v>16.5</v>
      </c>
      <c r="Q774" s="8">
        <f t="shared" si="124"/>
        <v>34.475000000000001</v>
      </c>
      <c r="R774" s="8">
        <f t="shared" si="125"/>
        <v>35.625</v>
      </c>
      <c r="S774" s="8">
        <f t="shared" si="126"/>
        <v>30.425000000000001</v>
      </c>
      <c r="T774" s="8">
        <f t="shared" si="127"/>
        <v>34.125</v>
      </c>
      <c r="U774" s="7">
        <f t="shared" si="128"/>
        <v>33.508333333333333</v>
      </c>
      <c r="V774" s="7">
        <f t="shared" si="129"/>
        <v>33.662499999999994</v>
      </c>
    </row>
    <row r="775" spans="1:22" ht="13.5" x14ac:dyDescent="0.25">
      <c r="A775" s="3">
        <f>RSI!A775</f>
        <v>43434</v>
      </c>
      <c r="B775" s="2">
        <f>RSI!B775</f>
        <v>1.1526000000000001</v>
      </c>
      <c r="C775" s="2">
        <f>RSI!I775</f>
        <v>59.294274287176314</v>
      </c>
      <c r="D775" s="2">
        <f>MACD!E775</f>
        <v>-1.089491802863507E-2</v>
      </c>
      <c r="E775" s="2">
        <f>MACD!F775</f>
        <v>6.8868852230859331E-4</v>
      </c>
      <c r="F775" s="2">
        <f>'Moving Avg'!D775</f>
        <v>1.1159199999999998</v>
      </c>
      <c r="G775" s="2">
        <f>'Moving Avg'!F775</f>
        <v>1.10798</v>
      </c>
      <c r="H775" s="2">
        <f>'Moving Avg'!G775</f>
        <v>1.1092300000000002</v>
      </c>
      <c r="I775" s="2">
        <f>'Moving Avg'!H775</f>
        <v>1.1046509999999998</v>
      </c>
      <c r="J775" s="5" t="str">
        <f>OBV!F775</f>
        <v>BULLISH</v>
      </c>
      <c r="K775" s="5" t="str">
        <f>OBV!G775</f>
        <v>NEUTRAL</v>
      </c>
      <c r="L775" s="5" t="str">
        <f>OBV!H775</f>
        <v>CONFIRMED BULLISH</v>
      </c>
      <c r="M775" s="7">
        <f t="shared" si="120"/>
        <v>25</v>
      </c>
      <c r="N775" s="7">
        <f t="shared" si="121"/>
        <v>45</v>
      </c>
      <c r="O775" s="7">
        <f t="shared" si="122"/>
        <v>50</v>
      </c>
      <c r="P775" s="7">
        <f t="shared" si="123"/>
        <v>83.5</v>
      </c>
      <c r="Q775" s="8">
        <f t="shared" si="124"/>
        <v>44.524999999999999</v>
      </c>
      <c r="R775" s="8">
        <f t="shared" si="125"/>
        <v>52.375</v>
      </c>
      <c r="S775" s="8">
        <f t="shared" si="126"/>
        <v>60.575000000000003</v>
      </c>
      <c r="T775" s="8">
        <f t="shared" si="127"/>
        <v>50.875</v>
      </c>
      <c r="U775" s="7">
        <f t="shared" si="128"/>
        <v>52.491666666666674</v>
      </c>
      <c r="V775" s="7">
        <f t="shared" si="129"/>
        <v>52.087500000000006</v>
      </c>
    </row>
    <row r="776" spans="1:22" ht="13.5" x14ac:dyDescent="0.25">
      <c r="A776" s="3">
        <f>RSI!A776</f>
        <v>43437</v>
      </c>
      <c r="B776" s="2">
        <f>RSI!B776</f>
        <v>1.1214999999999999</v>
      </c>
      <c r="C776" s="2">
        <f>RSI!I776</f>
        <v>51.925883294061855</v>
      </c>
      <c r="D776" s="2">
        <f>MACD!E776</f>
        <v>-9.5002104973549439E-3</v>
      </c>
      <c r="E776" s="2">
        <f>MACD!F776</f>
        <v>-1.3490912816241144E-3</v>
      </c>
      <c r="F776" s="2">
        <f>'Moving Avg'!D776</f>
        <v>1.1187</v>
      </c>
      <c r="G776" s="2">
        <f>'Moving Avg'!F776</f>
        <v>1.1086749999999999</v>
      </c>
      <c r="H776" s="2">
        <f>'Moving Avg'!G776</f>
        <v>1.1098540000000001</v>
      </c>
      <c r="I776" s="2">
        <f>'Moving Avg'!H776</f>
        <v>1.1053134999999998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  <c r="M776" s="7">
        <f t="shared" si="120"/>
        <v>25</v>
      </c>
      <c r="N776" s="7">
        <f t="shared" si="121"/>
        <v>45</v>
      </c>
      <c r="O776" s="7">
        <f t="shared" si="122"/>
        <v>50</v>
      </c>
      <c r="P776" s="7">
        <f t="shared" si="123"/>
        <v>83.5</v>
      </c>
      <c r="Q776" s="8">
        <f t="shared" si="124"/>
        <v>44.524999999999999</v>
      </c>
      <c r="R776" s="8">
        <f t="shared" si="125"/>
        <v>52.375</v>
      </c>
      <c r="S776" s="8">
        <f t="shared" si="126"/>
        <v>60.575000000000003</v>
      </c>
      <c r="T776" s="8">
        <f t="shared" si="127"/>
        <v>50.875</v>
      </c>
      <c r="U776" s="7">
        <f t="shared" si="128"/>
        <v>52.491666666666674</v>
      </c>
      <c r="V776" s="7">
        <f t="shared" si="129"/>
        <v>52.087500000000006</v>
      </c>
    </row>
    <row r="777" spans="1:22" ht="13.5" x14ac:dyDescent="0.25">
      <c r="A777" s="3">
        <f>RSI!A777</f>
        <v>43438</v>
      </c>
      <c r="B777" s="2">
        <f>RSI!B777</f>
        <v>1.1492</v>
      </c>
      <c r="C777" s="2">
        <f>RSI!I777</f>
        <v>57.045870655784128</v>
      </c>
      <c r="D777" s="2">
        <f>MACD!E777</f>
        <v>-1.0429710744957577E-2</v>
      </c>
      <c r="E777" s="2">
        <f>MACD!F777</f>
        <v>-3.1652151742908065E-3</v>
      </c>
      <c r="F777" s="2">
        <f>'Moving Avg'!D777</f>
        <v>1.1270199999999999</v>
      </c>
      <c r="G777" s="2">
        <f>'Moving Avg'!F777</f>
        <v>1.1107549999999999</v>
      </c>
      <c r="H777" s="2">
        <f>'Moving Avg'!G777</f>
        <v>1.1110320000000002</v>
      </c>
      <c r="I777" s="2">
        <f>'Moving Avg'!H777</f>
        <v>1.1062559999999999</v>
      </c>
      <c r="J777" s="5" t="str">
        <f>OBV!F777</f>
        <v>BULLISH</v>
      </c>
      <c r="K777" s="5" t="str">
        <f>OBV!G777</f>
        <v>NEUTRAL</v>
      </c>
      <c r="L777" s="5" t="str">
        <f>OBV!H777</f>
        <v>CONFIRMED BULLISH</v>
      </c>
      <c r="M777" s="7">
        <f t="shared" si="120"/>
        <v>25</v>
      </c>
      <c r="N777" s="7">
        <f t="shared" si="121"/>
        <v>45</v>
      </c>
      <c r="O777" s="7">
        <f t="shared" si="122"/>
        <v>50</v>
      </c>
      <c r="P777" s="7">
        <f t="shared" si="123"/>
        <v>83.5</v>
      </c>
      <c r="Q777" s="8">
        <f t="shared" si="124"/>
        <v>44.524999999999999</v>
      </c>
      <c r="R777" s="8">
        <f t="shared" si="125"/>
        <v>52.375</v>
      </c>
      <c r="S777" s="8">
        <f t="shared" si="126"/>
        <v>60.575000000000003</v>
      </c>
      <c r="T777" s="8">
        <f t="shared" si="127"/>
        <v>50.875</v>
      </c>
      <c r="U777" s="7">
        <f t="shared" si="128"/>
        <v>52.491666666666674</v>
      </c>
      <c r="V777" s="7">
        <f t="shared" si="129"/>
        <v>52.087500000000006</v>
      </c>
    </row>
    <row r="778" spans="1:22" ht="13.5" x14ac:dyDescent="0.25">
      <c r="A778" s="3">
        <f>RSI!A778</f>
        <v>43439</v>
      </c>
      <c r="B778" s="2">
        <f>RSI!B778</f>
        <v>1.1596</v>
      </c>
      <c r="C778" s="2">
        <f>RSI!I778</f>
        <v>58.819204727737912</v>
      </c>
      <c r="D778" s="2">
        <f>MACD!E778</f>
        <v>-1.700376694185457E-2</v>
      </c>
      <c r="E778" s="2">
        <f>MACD!F778</f>
        <v>-5.9329255278035599E-3</v>
      </c>
      <c r="F778" s="2">
        <f>'Moving Avg'!D778</f>
        <v>1.1408800000000001</v>
      </c>
      <c r="G778" s="2">
        <f>'Moving Avg'!F778</f>
        <v>1.1117950000000001</v>
      </c>
      <c r="H778" s="2">
        <f>'Moving Avg'!G778</f>
        <v>1.1120720000000004</v>
      </c>
      <c r="I778" s="2">
        <f>'Moving Avg'!H778</f>
        <v>1.1073444999999997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  <c r="M778" s="7">
        <f t="shared" si="120"/>
        <v>25</v>
      </c>
      <c r="N778" s="7">
        <f t="shared" si="121"/>
        <v>45</v>
      </c>
      <c r="O778" s="7">
        <f t="shared" si="122"/>
        <v>50</v>
      </c>
      <c r="P778" s="7">
        <f t="shared" si="123"/>
        <v>83.5</v>
      </c>
      <c r="Q778" s="8">
        <f t="shared" si="124"/>
        <v>44.524999999999999</v>
      </c>
      <c r="R778" s="8">
        <f t="shared" si="125"/>
        <v>52.375</v>
      </c>
      <c r="S778" s="8">
        <f t="shared" si="126"/>
        <v>60.575000000000003</v>
      </c>
      <c r="T778" s="8">
        <f t="shared" si="127"/>
        <v>50.875</v>
      </c>
      <c r="U778" s="7">
        <f t="shared" si="128"/>
        <v>52.491666666666674</v>
      </c>
      <c r="V778" s="7">
        <f t="shared" si="129"/>
        <v>52.087500000000006</v>
      </c>
    </row>
    <row r="779" spans="1:22" ht="13.5" x14ac:dyDescent="0.25">
      <c r="A779" s="3">
        <f>RSI!A779</f>
        <v>43440</v>
      </c>
      <c r="B779" s="2">
        <f>RSI!B779</f>
        <v>1.1526000000000001</v>
      </c>
      <c r="C779" s="2">
        <f>RSI!I779</f>
        <v>57.110179218890742</v>
      </c>
      <c r="D779" s="2">
        <f>MACD!E779</f>
        <v>-1.7510463199345239E-2</v>
      </c>
      <c r="E779" s="2">
        <f>MACD!F779</f>
        <v>-8.2484330621118967E-3</v>
      </c>
      <c r="F779" s="2">
        <f>'Moving Avg'!D779</f>
        <v>1.1471</v>
      </c>
      <c r="G779" s="2">
        <f>'Moving Avg'!F779</f>
        <v>1.1124849999999999</v>
      </c>
      <c r="H779" s="2">
        <f>'Moving Avg'!G779</f>
        <v>1.1129720000000001</v>
      </c>
      <c r="I779" s="2">
        <f>'Moving Avg'!H779</f>
        <v>1.1082565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25</v>
      </c>
      <c r="N779" s="7">
        <f t="shared" si="121"/>
        <v>45</v>
      </c>
      <c r="O779" s="7">
        <f t="shared" si="122"/>
        <v>50</v>
      </c>
      <c r="P779" s="7">
        <f t="shared" si="123"/>
        <v>83.5</v>
      </c>
      <c r="Q779" s="8">
        <f t="shared" si="124"/>
        <v>44.524999999999999</v>
      </c>
      <c r="R779" s="8">
        <f t="shared" si="125"/>
        <v>52.375</v>
      </c>
      <c r="S779" s="8">
        <f t="shared" si="126"/>
        <v>60.575000000000003</v>
      </c>
      <c r="T779" s="8">
        <f t="shared" si="127"/>
        <v>50.875</v>
      </c>
      <c r="U779" s="7">
        <f t="shared" si="128"/>
        <v>52.491666666666674</v>
      </c>
      <c r="V779" s="7">
        <f t="shared" si="129"/>
        <v>52.087500000000006</v>
      </c>
    </row>
    <row r="780" spans="1:22" ht="13.5" x14ac:dyDescent="0.25">
      <c r="A780" s="3">
        <f>RSI!A780</f>
        <v>43441</v>
      </c>
      <c r="B780" s="2">
        <f>RSI!B780</f>
        <v>1.1526000000000001</v>
      </c>
      <c r="C780" s="2">
        <f>RSI!I780</f>
        <v>57.110179218890742</v>
      </c>
      <c r="D780" s="2">
        <f>MACD!E780</f>
        <v>-1.8140946441546513E-2</v>
      </c>
      <c r="E780" s="2">
        <f>MACD!F780</f>
        <v>-1.022693573799882E-2</v>
      </c>
      <c r="F780" s="2">
        <f>'Moving Avg'!D780</f>
        <v>1.1471</v>
      </c>
      <c r="G780" s="2">
        <f>'Moving Avg'!F780</f>
        <v>1.113175</v>
      </c>
      <c r="H780" s="2">
        <f>'Moving Avg'!G780</f>
        <v>1.1128320000000003</v>
      </c>
      <c r="I780" s="2">
        <f>'Moving Avg'!H780</f>
        <v>1.1091845</v>
      </c>
      <c r="J780" s="5" t="str">
        <f>OBV!F780</f>
        <v>BULLISH</v>
      </c>
      <c r="K780" s="5" t="str">
        <f>OBV!G780</f>
        <v>NEUTRAL</v>
      </c>
      <c r="L780" s="5" t="str">
        <f>OBV!H780</f>
        <v>NEUTRAL</v>
      </c>
      <c r="M780" s="7">
        <f t="shared" si="120"/>
        <v>25</v>
      </c>
      <c r="N780" s="7">
        <f t="shared" si="121"/>
        <v>45</v>
      </c>
      <c r="O780" s="7">
        <f t="shared" si="122"/>
        <v>50</v>
      </c>
      <c r="P780" s="7">
        <f t="shared" si="123"/>
        <v>49.5</v>
      </c>
      <c r="Q780" s="8">
        <f t="shared" si="124"/>
        <v>39.424999999999997</v>
      </c>
      <c r="R780" s="8">
        <f t="shared" si="125"/>
        <v>43.875</v>
      </c>
      <c r="S780" s="8">
        <f t="shared" si="126"/>
        <v>45.275000000000006</v>
      </c>
      <c r="T780" s="8">
        <f t="shared" si="127"/>
        <v>42.375</v>
      </c>
      <c r="U780" s="7">
        <f t="shared" si="128"/>
        <v>42.858333333333327</v>
      </c>
      <c r="V780" s="7">
        <f t="shared" si="129"/>
        <v>42.737499999999997</v>
      </c>
    </row>
    <row r="781" spans="1:22" ht="13.5" x14ac:dyDescent="0.25">
      <c r="A781" s="3">
        <f>RSI!A781</f>
        <v>43444</v>
      </c>
      <c r="B781" s="2">
        <f>RSI!B781</f>
        <v>1.1560999999999999</v>
      </c>
      <c r="C781" s="2">
        <f>RSI!I781</f>
        <v>57.820846992871878</v>
      </c>
      <c r="D781" s="2">
        <f>MACD!E781</f>
        <v>-2.0197411130546739E-2</v>
      </c>
      <c r="E781" s="2">
        <f>MACD!F781</f>
        <v>-1.2221030816508403E-2</v>
      </c>
      <c r="F781" s="2">
        <f>'Moving Avg'!D781</f>
        <v>1.1540199999999998</v>
      </c>
      <c r="G781" s="2">
        <f>'Moving Avg'!F781</f>
        <v>1.1155999999999999</v>
      </c>
      <c r="H781" s="2">
        <f>'Moving Avg'!G781</f>
        <v>1.1134540000000002</v>
      </c>
      <c r="I781" s="2">
        <f>'Moving Avg'!H781</f>
        <v>1.1101300000000003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25</v>
      </c>
      <c r="N781" s="7">
        <f t="shared" si="121"/>
        <v>45</v>
      </c>
      <c r="O781" s="7">
        <f t="shared" si="122"/>
        <v>50</v>
      </c>
      <c r="P781" s="7">
        <f t="shared" si="123"/>
        <v>83.5</v>
      </c>
      <c r="Q781" s="8">
        <f t="shared" si="124"/>
        <v>44.524999999999999</v>
      </c>
      <c r="R781" s="8">
        <f t="shared" si="125"/>
        <v>52.375</v>
      </c>
      <c r="S781" s="8">
        <f t="shared" si="126"/>
        <v>60.575000000000003</v>
      </c>
      <c r="T781" s="8">
        <f t="shared" si="127"/>
        <v>50.875</v>
      </c>
      <c r="U781" s="7">
        <f t="shared" si="128"/>
        <v>52.491666666666674</v>
      </c>
      <c r="V781" s="7">
        <f t="shared" si="129"/>
        <v>52.087500000000006</v>
      </c>
    </row>
    <row r="782" spans="1:22" ht="13.5" x14ac:dyDescent="0.25">
      <c r="A782" s="3">
        <f>RSI!A782</f>
        <v>43445</v>
      </c>
      <c r="B782" s="2">
        <f>RSI!B782</f>
        <v>1.1526000000000001</v>
      </c>
      <c r="C782" s="2">
        <f>RSI!I782</f>
        <v>56.807168534852316</v>
      </c>
      <c r="D782" s="2">
        <f>MACD!E782</f>
        <v>-2.1871878779985199E-2</v>
      </c>
      <c r="E782" s="2">
        <f>MACD!F782</f>
        <v>-1.4151200409203764E-2</v>
      </c>
      <c r="F782" s="2">
        <f>'Moving Avg'!D782</f>
        <v>1.1547000000000001</v>
      </c>
      <c r="G782" s="2">
        <f>'Moving Avg'!F782</f>
        <v>1.1200999999999999</v>
      </c>
      <c r="H782" s="2">
        <f>'Moving Avg'!G782</f>
        <v>1.1146300000000002</v>
      </c>
      <c r="I782" s="2">
        <f>'Moving Avg'!H782</f>
        <v>1.1110580000000001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  <c r="M782" s="7">
        <f t="shared" si="120"/>
        <v>25</v>
      </c>
      <c r="N782" s="7">
        <f t="shared" si="121"/>
        <v>45</v>
      </c>
      <c r="O782" s="7">
        <f t="shared" si="122"/>
        <v>50</v>
      </c>
      <c r="P782" s="7">
        <f t="shared" si="123"/>
        <v>16.5</v>
      </c>
      <c r="Q782" s="8">
        <f t="shared" si="124"/>
        <v>34.475000000000001</v>
      </c>
      <c r="R782" s="8">
        <f t="shared" si="125"/>
        <v>35.625</v>
      </c>
      <c r="S782" s="8">
        <f t="shared" si="126"/>
        <v>30.425000000000001</v>
      </c>
      <c r="T782" s="8">
        <f t="shared" si="127"/>
        <v>34.125</v>
      </c>
      <c r="U782" s="7">
        <f t="shared" si="128"/>
        <v>33.508333333333333</v>
      </c>
      <c r="V782" s="7">
        <f t="shared" si="129"/>
        <v>33.662499999999994</v>
      </c>
    </row>
    <row r="783" spans="1:22" ht="13.5" x14ac:dyDescent="0.25">
      <c r="A783" s="3">
        <f>RSI!A783</f>
        <v>43446</v>
      </c>
      <c r="B783" s="2">
        <f>RSI!B783</f>
        <v>1.1214999999999999</v>
      </c>
      <c r="C783" s="2">
        <f>RSI!I783</f>
        <v>48.646199779001869</v>
      </c>
      <c r="D783" s="2">
        <f>MACD!E783</f>
        <v>-2.3805186724360272E-2</v>
      </c>
      <c r="E783" s="2">
        <f>MACD!F783</f>
        <v>-1.6081997672235067E-2</v>
      </c>
      <c r="F783" s="2">
        <f>'Moving Avg'!D783</f>
        <v>1.1470800000000001</v>
      </c>
      <c r="G783" s="2">
        <f>'Moving Avg'!F783</f>
        <v>1.1235599999999999</v>
      </c>
      <c r="H783" s="2">
        <f>'Moving Avg'!G783</f>
        <v>1.11463</v>
      </c>
      <c r="I783" s="2">
        <f>'Moving Avg'!H783</f>
        <v>1.1118305000000002</v>
      </c>
      <c r="J783" s="5" t="str">
        <f>OBV!F783</f>
        <v>BEARISH</v>
      </c>
      <c r="K783" s="5" t="str">
        <f>OBV!G783</f>
        <v>WEAK</v>
      </c>
      <c r="L783" s="5" t="str">
        <f>OBV!H783</f>
        <v>CONFIRMED BEARISH</v>
      </c>
      <c r="M783" s="7">
        <f t="shared" si="120"/>
        <v>25</v>
      </c>
      <c r="N783" s="7">
        <f t="shared" si="121"/>
        <v>45</v>
      </c>
      <c r="O783" s="7">
        <f t="shared" si="122"/>
        <v>50</v>
      </c>
      <c r="P783" s="7">
        <f t="shared" si="123"/>
        <v>0</v>
      </c>
      <c r="Q783" s="8">
        <f t="shared" si="124"/>
        <v>32</v>
      </c>
      <c r="R783" s="8">
        <f t="shared" si="125"/>
        <v>31.5</v>
      </c>
      <c r="S783" s="8">
        <f t="shared" si="126"/>
        <v>23</v>
      </c>
      <c r="T783" s="8">
        <f t="shared" si="127"/>
        <v>30</v>
      </c>
      <c r="U783" s="7">
        <f t="shared" si="128"/>
        <v>28.833333333333332</v>
      </c>
      <c r="V783" s="7">
        <f t="shared" si="129"/>
        <v>29.125</v>
      </c>
    </row>
    <row r="784" spans="1:22" ht="13.5" x14ac:dyDescent="0.25">
      <c r="A784" s="3">
        <f>RSI!A784</f>
        <v>43447</v>
      </c>
      <c r="B784" s="2">
        <f>RSI!B784</f>
        <v>1.1526000000000001</v>
      </c>
      <c r="C784" s="2">
        <f>RSI!I784</f>
        <v>55.526735650930938</v>
      </c>
      <c r="D784" s="2">
        <f>MACD!E784</f>
        <v>-2.2907861760843806E-2</v>
      </c>
      <c r="E784" s="2">
        <f>MACD!F784</f>
        <v>-1.7447170489956816E-2</v>
      </c>
      <c r="F784" s="2">
        <f>'Moving Avg'!D784</f>
        <v>1.1470800000000001</v>
      </c>
      <c r="G784" s="2">
        <f>'Moving Avg'!F784</f>
        <v>1.1270199999999999</v>
      </c>
      <c r="H784" s="2">
        <f>'Moving Avg'!G784</f>
        <v>1.1155299999999999</v>
      </c>
      <c r="I784" s="2">
        <f>'Moving Avg'!H784</f>
        <v>1.1127585000000002</v>
      </c>
      <c r="J784" s="5" t="str">
        <f>OBV!F784</f>
        <v>BEARISH</v>
      </c>
      <c r="K784" s="5" t="str">
        <f>OBV!G784</f>
        <v>NEUTRAL</v>
      </c>
      <c r="L784" s="5" t="str">
        <f>OBV!H784</f>
        <v>NEUTRAL</v>
      </c>
      <c r="M784" s="7">
        <f t="shared" si="120"/>
        <v>25</v>
      </c>
      <c r="N784" s="7">
        <f t="shared" si="121"/>
        <v>45</v>
      </c>
      <c r="O784" s="7">
        <f t="shared" si="122"/>
        <v>50</v>
      </c>
      <c r="P784" s="7">
        <f t="shared" si="123"/>
        <v>16.5</v>
      </c>
      <c r="Q784" s="8">
        <f t="shared" si="124"/>
        <v>34.475000000000001</v>
      </c>
      <c r="R784" s="8">
        <f t="shared" si="125"/>
        <v>35.625</v>
      </c>
      <c r="S784" s="8">
        <f t="shared" si="126"/>
        <v>30.425000000000001</v>
      </c>
      <c r="T784" s="8">
        <f t="shared" si="127"/>
        <v>34.125</v>
      </c>
      <c r="U784" s="7">
        <f t="shared" si="128"/>
        <v>33.508333333333333</v>
      </c>
      <c r="V784" s="7">
        <f t="shared" si="129"/>
        <v>33.662499999999994</v>
      </c>
    </row>
    <row r="785" spans="1:22" ht="13.5" x14ac:dyDescent="0.25">
      <c r="A785" s="3">
        <f>RSI!A785</f>
        <v>43448</v>
      </c>
      <c r="B785" s="2">
        <f>RSI!B785</f>
        <v>1.1423000000000001</v>
      </c>
      <c r="C785" s="2">
        <f>RSI!I785</f>
        <v>52.99428922363159</v>
      </c>
      <c r="D785" s="2">
        <f>MACD!E785</f>
        <v>-1.6750608735172978E-2</v>
      </c>
      <c r="E785" s="2">
        <f>MACD!F785</f>
        <v>-1.730785813900005E-2</v>
      </c>
      <c r="F785" s="2">
        <f>'Moving Avg'!D785</f>
        <v>1.1450200000000001</v>
      </c>
      <c r="G785" s="2">
        <f>'Moving Avg'!F785</f>
        <v>1.1290999999999998</v>
      </c>
      <c r="H785" s="2">
        <f>'Moving Avg'!G785</f>
        <v>1.116638</v>
      </c>
      <c r="I785" s="2">
        <f>'Moving Avg'!H785</f>
        <v>1.1136035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16.5</v>
      </c>
      <c r="Q785" s="8">
        <f t="shared" si="124"/>
        <v>18.725000000000001</v>
      </c>
      <c r="R785" s="8">
        <f t="shared" si="125"/>
        <v>26.625</v>
      </c>
      <c r="S785" s="8">
        <f t="shared" si="126"/>
        <v>23.675000000000001</v>
      </c>
      <c r="T785" s="8">
        <f t="shared" si="127"/>
        <v>22.875</v>
      </c>
      <c r="U785" s="7">
        <f t="shared" si="128"/>
        <v>23.008333333333336</v>
      </c>
      <c r="V785" s="7">
        <f t="shared" si="129"/>
        <v>22.975000000000001</v>
      </c>
    </row>
    <row r="786" spans="1:22" ht="13.5" x14ac:dyDescent="0.25">
      <c r="A786" s="3">
        <f>RSI!A786</f>
        <v>43451</v>
      </c>
      <c r="B786" s="2">
        <f>RSI!B786</f>
        <v>1.1423000000000001</v>
      </c>
      <c r="C786" s="2">
        <f>RSI!I786</f>
        <v>52.994289223631583</v>
      </c>
      <c r="D786" s="2">
        <f>MACD!E786</f>
        <v>-1.6402896436027437E-2</v>
      </c>
      <c r="E786" s="2">
        <f>MACD!F786</f>
        <v>-1.7126865798405527E-2</v>
      </c>
      <c r="F786" s="2">
        <f>'Moving Avg'!D786</f>
        <v>1.1422599999999998</v>
      </c>
      <c r="G786" s="2">
        <f>'Moving Avg'!F786</f>
        <v>1.1304849999999997</v>
      </c>
      <c r="H786" s="2">
        <f>'Moving Avg'!G786</f>
        <v>1.1177459999999999</v>
      </c>
      <c r="I786" s="2">
        <f>'Moving Avg'!H786</f>
        <v>1.1145270000000003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16.5</v>
      </c>
      <c r="Q786" s="8">
        <f t="shared" si="124"/>
        <v>18.725000000000001</v>
      </c>
      <c r="R786" s="8">
        <f t="shared" si="125"/>
        <v>26.625</v>
      </c>
      <c r="S786" s="8">
        <f t="shared" si="126"/>
        <v>23.675000000000001</v>
      </c>
      <c r="T786" s="8">
        <f t="shared" si="127"/>
        <v>22.875</v>
      </c>
      <c r="U786" s="7">
        <f t="shared" si="128"/>
        <v>23.008333333333336</v>
      </c>
      <c r="V786" s="7">
        <f t="shared" si="129"/>
        <v>22.975000000000001</v>
      </c>
    </row>
    <row r="787" spans="1:22" ht="13.5" x14ac:dyDescent="0.25">
      <c r="A787" s="3">
        <f>RSI!A787</f>
        <v>43452</v>
      </c>
      <c r="B787" s="2">
        <f>RSI!B787</f>
        <v>1.125</v>
      </c>
      <c r="C787" s="2">
        <f>RSI!I787</f>
        <v>48.670338498644576</v>
      </c>
      <c r="D787" s="2">
        <f>MACD!E787</f>
        <v>-1.0637561769334392E-2</v>
      </c>
      <c r="E787" s="2">
        <f>MACD!F787</f>
        <v>-1.5829004992591302E-2</v>
      </c>
      <c r="F787" s="2">
        <f>'Moving Avg'!D787</f>
        <v>1.1367400000000001</v>
      </c>
      <c r="G787" s="2">
        <f>'Moving Avg'!F787</f>
        <v>1.1310049999999998</v>
      </c>
      <c r="H787" s="2">
        <f>'Moving Avg'!G787</f>
        <v>1.1181619999999999</v>
      </c>
      <c r="I787" s="2">
        <f>'Moving Avg'!H787</f>
        <v>1.1152855000000002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16.5</v>
      </c>
      <c r="Q787" s="8">
        <f t="shared" si="124"/>
        <v>18.725000000000001</v>
      </c>
      <c r="R787" s="8">
        <f t="shared" si="125"/>
        <v>26.625</v>
      </c>
      <c r="S787" s="8">
        <f t="shared" si="126"/>
        <v>23.675000000000001</v>
      </c>
      <c r="T787" s="8">
        <f t="shared" si="127"/>
        <v>22.875</v>
      </c>
      <c r="U787" s="7">
        <f t="shared" si="128"/>
        <v>23.008333333333336</v>
      </c>
      <c r="V787" s="7">
        <f t="shared" si="129"/>
        <v>22.975000000000001</v>
      </c>
    </row>
    <row r="788" spans="1:22" ht="13.5" x14ac:dyDescent="0.25">
      <c r="A788" s="3">
        <f>RSI!A788</f>
        <v>43453</v>
      </c>
      <c r="B788" s="2">
        <f>RSI!B788</f>
        <v>1.125</v>
      </c>
      <c r="C788" s="2">
        <f>RSI!I788</f>
        <v>48.670338498644576</v>
      </c>
      <c r="D788" s="2">
        <f>MACD!E788</f>
        <v>-4.123552423414667E-3</v>
      </c>
      <c r="E788" s="2">
        <f>MACD!F788</f>
        <v>-1.3487914478755976E-2</v>
      </c>
      <c r="F788" s="2">
        <f>'Moving Avg'!D788</f>
        <v>1.1374400000000002</v>
      </c>
      <c r="G788" s="2">
        <f>'Moving Avg'!F788</f>
        <v>1.1330849999999999</v>
      </c>
      <c r="H788" s="2">
        <f>'Moving Avg'!G788</f>
        <v>1.1185099999999999</v>
      </c>
      <c r="I788" s="2">
        <f>'Moving Avg'!H788</f>
        <v>1.1161380000000003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16.5</v>
      </c>
      <c r="Q788" s="8">
        <f t="shared" si="124"/>
        <v>18.725000000000001</v>
      </c>
      <c r="R788" s="8">
        <f t="shared" si="125"/>
        <v>26.625</v>
      </c>
      <c r="S788" s="8">
        <f t="shared" si="126"/>
        <v>23.675000000000001</v>
      </c>
      <c r="T788" s="8">
        <f t="shared" si="127"/>
        <v>22.875</v>
      </c>
      <c r="U788" s="7">
        <f t="shared" si="128"/>
        <v>23.008333333333336</v>
      </c>
      <c r="V788" s="7">
        <f t="shared" si="129"/>
        <v>22.975000000000001</v>
      </c>
    </row>
    <row r="789" spans="1:22" ht="13.5" x14ac:dyDescent="0.25">
      <c r="A789" s="3">
        <f>RSI!A789</f>
        <v>43454</v>
      </c>
      <c r="B789" s="2">
        <f>RSI!B789</f>
        <v>1.1423000000000001</v>
      </c>
      <c r="C789" s="2">
        <f>RSI!I789</f>
        <v>53.107679044483405</v>
      </c>
      <c r="D789" s="2">
        <f>MACD!E789</f>
        <v>-9.3709436124478351E-4</v>
      </c>
      <c r="E789" s="2">
        <f>MACD!F789</f>
        <v>-1.0977750455253739E-2</v>
      </c>
      <c r="F789" s="2">
        <f>'Moving Avg'!D789</f>
        <v>1.1353800000000001</v>
      </c>
      <c r="G789" s="2">
        <f>'Moving Avg'!F789</f>
        <v>1.1344699999999999</v>
      </c>
      <c r="H789" s="2">
        <f>'Moving Avg'!G789</f>
        <v>1.1192039999999999</v>
      </c>
      <c r="I789" s="2">
        <f>'Moving Avg'!H789</f>
        <v>1.1169985000000004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16.5</v>
      </c>
      <c r="Q789" s="8">
        <f t="shared" si="124"/>
        <v>18.725000000000001</v>
      </c>
      <c r="R789" s="8">
        <f t="shared" si="125"/>
        <v>26.625</v>
      </c>
      <c r="S789" s="8">
        <f t="shared" si="126"/>
        <v>23.675000000000001</v>
      </c>
      <c r="T789" s="8">
        <f t="shared" si="127"/>
        <v>22.875</v>
      </c>
      <c r="U789" s="7">
        <f t="shared" si="128"/>
        <v>23.008333333333336</v>
      </c>
      <c r="V789" s="7">
        <f t="shared" si="129"/>
        <v>22.975000000000001</v>
      </c>
    </row>
    <row r="790" spans="1:22" ht="13.5" x14ac:dyDescent="0.25">
      <c r="A790" s="3">
        <f>RSI!A790</f>
        <v>43455</v>
      </c>
      <c r="B790" s="2">
        <f>RSI!B790</f>
        <v>1.1423000000000001</v>
      </c>
      <c r="C790" s="2">
        <f>RSI!I790</f>
        <v>53.107679044483419</v>
      </c>
      <c r="D790" s="2">
        <f>MACD!E790</f>
        <v>1.6874764209251492E-3</v>
      </c>
      <c r="E790" s="2">
        <f>MACD!F790</f>
        <v>-8.4447050800179613E-3</v>
      </c>
      <c r="F790" s="2">
        <f>'Moving Avg'!D790</f>
        <v>1.1353800000000001</v>
      </c>
      <c r="G790" s="2">
        <f>'Moving Avg'!F790</f>
        <v>1.1358549999999996</v>
      </c>
      <c r="H790" s="2">
        <f>'Moving Avg'!G790</f>
        <v>1.1198979999999998</v>
      </c>
      <c r="I790" s="2">
        <f>'Moving Avg'!H790</f>
        <v>1.1177180000000004</v>
      </c>
      <c r="J790" s="5" t="str">
        <f>OBV!F790</f>
        <v>BEARISH</v>
      </c>
      <c r="K790" s="5" t="str">
        <f>OBV!G790</f>
        <v>NEUTRAL</v>
      </c>
      <c r="L790" s="5" t="str">
        <f>OBV!H790</f>
        <v>NEUTRAL</v>
      </c>
      <c r="M790" s="7">
        <f t="shared" si="120"/>
        <v>25</v>
      </c>
      <c r="N790" s="7">
        <f t="shared" si="121"/>
        <v>0</v>
      </c>
      <c r="O790" s="7">
        <f t="shared" si="122"/>
        <v>50</v>
      </c>
      <c r="P790" s="7">
        <f t="shared" si="123"/>
        <v>16.5</v>
      </c>
      <c r="Q790" s="8">
        <f t="shared" si="124"/>
        <v>18.725000000000001</v>
      </c>
      <c r="R790" s="8">
        <f t="shared" si="125"/>
        <v>26.625</v>
      </c>
      <c r="S790" s="8">
        <f t="shared" si="126"/>
        <v>23.675000000000001</v>
      </c>
      <c r="T790" s="8">
        <f t="shared" si="127"/>
        <v>22.875</v>
      </c>
      <c r="U790" s="7">
        <f t="shared" si="128"/>
        <v>23.008333333333336</v>
      </c>
      <c r="V790" s="7">
        <f t="shared" si="129"/>
        <v>22.975000000000001</v>
      </c>
    </row>
    <row r="791" spans="1:22" ht="13.5" x14ac:dyDescent="0.25">
      <c r="A791" s="3">
        <f>RSI!A791</f>
        <v>43458</v>
      </c>
      <c r="B791" s="2">
        <f>RSI!B791</f>
        <v>1.1734</v>
      </c>
      <c r="C791" s="2">
        <f>RSI!I791</f>
        <v>60.268641926333991</v>
      </c>
      <c r="D791" s="2">
        <f>MACD!E791</f>
        <v>2.0766703223868976E-3</v>
      </c>
      <c r="E791" s="2">
        <f>MACD!F791</f>
        <v>-6.3404299995369895E-3</v>
      </c>
      <c r="F791" s="2">
        <f>'Moving Avg'!D791</f>
        <v>1.1415999999999999</v>
      </c>
      <c r="G791" s="2">
        <f>'Moving Avg'!F791</f>
        <v>1.1391449999999999</v>
      </c>
      <c r="H791" s="2">
        <f>'Moving Avg'!G791</f>
        <v>1.1218359999999996</v>
      </c>
      <c r="I791" s="2">
        <f>'Moving Avg'!H791</f>
        <v>1.1185615000000002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83.5</v>
      </c>
      <c r="Q791" s="8">
        <f t="shared" si="124"/>
        <v>28.774999999999999</v>
      </c>
      <c r="R791" s="8">
        <f t="shared" si="125"/>
        <v>43.375</v>
      </c>
      <c r="S791" s="8">
        <f t="shared" si="126"/>
        <v>53.825000000000003</v>
      </c>
      <c r="T791" s="8">
        <f t="shared" si="127"/>
        <v>39.625</v>
      </c>
      <c r="U791" s="7">
        <f t="shared" si="128"/>
        <v>41.991666666666667</v>
      </c>
      <c r="V791" s="7">
        <f t="shared" si="129"/>
        <v>41.400000000000006</v>
      </c>
    </row>
    <row r="792" spans="1:22" ht="13.5" x14ac:dyDescent="0.25">
      <c r="A792" s="3">
        <f>RSI!A792</f>
        <v>43459</v>
      </c>
      <c r="B792" s="2">
        <f>RSI!B792</f>
        <v>1.1734</v>
      </c>
      <c r="C792" s="2">
        <f>RSI!I792</f>
        <v>60.268641926333991</v>
      </c>
      <c r="D792" s="2">
        <f>MACD!E792</f>
        <v>1.6223160249861923E-3</v>
      </c>
      <c r="E792" s="2">
        <f>MACD!F792</f>
        <v>-4.7478807946323533E-3</v>
      </c>
      <c r="F792" s="2">
        <f>'Moving Avg'!D792</f>
        <v>1.1512800000000001</v>
      </c>
      <c r="G792" s="2">
        <f>'Moving Avg'!F792</f>
        <v>1.1424350000000001</v>
      </c>
      <c r="H792" s="2">
        <f>'Moving Avg'!G792</f>
        <v>1.1238439999999996</v>
      </c>
      <c r="I792" s="2">
        <f>'Moving Avg'!H792</f>
        <v>1.1195465000000002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  <c r="M792" s="7">
        <f t="shared" si="120"/>
        <v>25</v>
      </c>
      <c r="N792" s="7">
        <f t="shared" si="121"/>
        <v>0</v>
      </c>
      <c r="O792" s="7">
        <f t="shared" si="122"/>
        <v>50</v>
      </c>
      <c r="P792" s="7">
        <f t="shared" si="123"/>
        <v>83.5</v>
      </c>
      <c r="Q792" s="8">
        <f t="shared" si="124"/>
        <v>28.774999999999999</v>
      </c>
      <c r="R792" s="8">
        <f t="shared" si="125"/>
        <v>43.375</v>
      </c>
      <c r="S792" s="8">
        <f t="shared" si="126"/>
        <v>53.825000000000003</v>
      </c>
      <c r="T792" s="8">
        <f t="shared" si="127"/>
        <v>39.625</v>
      </c>
      <c r="U792" s="7">
        <f t="shared" si="128"/>
        <v>41.991666666666667</v>
      </c>
      <c r="V792" s="7">
        <f t="shared" si="129"/>
        <v>41.400000000000006</v>
      </c>
    </row>
    <row r="793" spans="1:22" ht="13.5" x14ac:dyDescent="0.25">
      <c r="A793" s="3">
        <f>RSI!A793</f>
        <v>43460</v>
      </c>
      <c r="B793" s="2">
        <f>RSI!B793</f>
        <v>1.1734</v>
      </c>
      <c r="C793" s="2">
        <f>RSI!I793</f>
        <v>60.268641926333991</v>
      </c>
      <c r="D793" s="2">
        <f>MACD!E793</f>
        <v>-3.773799917706544E-3</v>
      </c>
      <c r="E793" s="2">
        <f>MACD!F793</f>
        <v>-4.5530646192471916E-3</v>
      </c>
      <c r="F793" s="2">
        <f>'Moving Avg'!D793</f>
        <v>1.16096</v>
      </c>
      <c r="G793" s="2">
        <f>'Moving Avg'!F793</f>
        <v>1.1465900000000002</v>
      </c>
      <c r="H793" s="2">
        <f>'Moving Avg'!G793</f>
        <v>1.1255739999999996</v>
      </c>
      <c r="I793" s="2">
        <f>'Moving Avg'!H793</f>
        <v>1.1204370000000001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  <c r="M793" s="7">
        <f t="shared" si="120"/>
        <v>25</v>
      </c>
      <c r="N793" s="7">
        <f t="shared" si="121"/>
        <v>0</v>
      </c>
      <c r="O793" s="7">
        <f t="shared" si="122"/>
        <v>50</v>
      </c>
      <c r="P793" s="7">
        <f t="shared" si="123"/>
        <v>83.5</v>
      </c>
      <c r="Q793" s="8">
        <f t="shared" si="124"/>
        <v>28.774999999999999</v>
      </c>
      <c r="R793" s="8">
        <f t="shared" si="125"/>
        <v>43.375</v>
      </c>
      <c r="S793" s="8">
        <f t="shared" si="126"/>
        <v>53.825000000000003</v>
      </c>
      <c r="T793" s="8">
        <f t="shared" si="127"/>
        <v>39.625</v>
      </c>
      <c r="U793" s="7">
        <f t="shared" si="128"/>
        <v>41.991666666666667</v>
      </c>
      <c r="V793" s="7">
        <f t="shared" si="129"/>
        <v>41.400000000000006</v>
      </c>
    </row>
    <row r="794" spans="1:22" ht="13.5" x14ac:dyDescent="0.25">
      <c r="A794" s="3">
        <f>RSI!A794</f>
        <v>43461</v>
      </c>
      <c r="B794" s="2">
        <f>RSI!B794</f>
        <v>1.1665000000000001</v>
      </c>
      <c r="C794" s="2">
        <f>RSI!I794</f>
        <v>57.821810057735718</v>
      </c>
      <c r="D794" s="2">
        <f>MACD!E794</f>
        <v>-3.2542463124918264E-3</v>
      </c>
      <c r="E794" s="2">
        <f>MACD!F794</f>
        <v>-4.2933009578961182E-3</v>
      </c>
      <c r="F794" s="2">
        <f>'Moving Avg'!D794</f>
        <v>1.1657999999999999</v>
      </c>
      <c r="G794" s="2">
        <f>'Moving Avg'!F794</f>
        <v>1.1488399999999999</v>
      </c>
      <c r="H794" s="2">
        <f>'Moving Avg'!G794</f>
        <v>1.1271659999999999</v>
      </c>
      <c r="I794" s="2">
        <f>'Moving Avg'!H794</f>
        <v>1.1213245000000003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  <c r="M794" s="7">
        <f t="shared" si="120"/>
        <v>25</v>
      </c>
      <c r="N794" s="7">
        <f t="shared" si="121"/>
        <v>0</v>
      </c>
      <c r="O794" s="7">
        <f t="shared" si="122"/>
        <v>50</v>
      </c>
      <c r="P794" s="7">
        <f t="shared" si="123"/>
        <v>83.5</v>
      </c>
      <c r="Q794" s="8">
        <f t="shared" si="124"/>
        <v>28.774999999999999</v>
      </c>
      <c r="R794" s="8">
        <f t="shared" si="125"/>
        <v>43.375</v>
      </c>
      <c r="S794" s="8">
        <f t="shared" si="126"/>
        <v>53.825000000000003</v>
      </c>
      <c r="T794" s="8">
        <f t="shared" si="127"/>
        <v>39.625</v>
      </c>
      <c r="U794" s="7">
        <f t="shared" si="128"/>
        <v>41.991666666666667</v>
      </c>
      <c r="V794" s="7">
        <f t="shared" si="129"/>
        <v>41.400000000000006</v>
      </c>
    </row>
    <row r="795" spans="1:22" ht="13.5" x14ac:dyDescent="0.25">
      <c r="A795" s="3">
        <f>RSI!A795</f>
        <v>43462</v>
      </c>
      <c r="B795" s="2">
        <f>RSI!B795</f>
        <v>1.1838</v>
      </c>
      <c r="C795" s="2">
        <f>RSI!I795</f>
        <v>61.988657733074234</v>
      </c>
      <c r="D795" s="2">
        <f>MACD!E795</f>
        <v>-5.8346046410275854E-3</v>
      </c>
      <c r="E795" s="2">
        <f>MACD!F795</f>
        <v>-4.6015616945224115E-3</v>
      </c>
      <c r="F795" s="2">
        <f>'Moving Avg'!D795</f>
        <v>1.1740999999999999</v>
      </c>
      <c r="G795" s="2">
        <f>'Moving Avg'!F795</f>
        <v>1.1504000000000001</v>
      </c>
      <c r="H795" s="2">
        <f>'Moving Avg'!G795</f>
        <v>1.1291039999999999</v>
      </c>
      <c r="I795" s="2">
        <f>'Moving Avg'!H795</f>
        <v>1.1224400000000001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  <c r="M795" s="7">
        <f t="shared" si="120"/>
        <v>25</v>
      </c>
      <c r="N795" s="7">
        <f t="shared" si="121"/>
        <v>45</v>
      </c>
      <c r="O795" s="7">
        <f t="shared" si="122"/>
        <v>50</v>
      </c>
      <c r="P795" s="7">
        <f t="shared" si="123"/>
        <v>83.5</v>
      </c>
      <c r="Q795" s="8">
        <f t="shared" si="124"/>
        <v>44.524999999999999</v>
      </c>
      <c r="R795" s="8">
        <f t="shared" si="125"/>
        <v>52.375</v>
      </c>
      <c r="S795" s="8">
        <f t="shared" si="126"/>
        <v>60.575000000000003</v>
      </c>
      <c r="T795" s="8">
        <f t="shared" si="127"/>
        <v>50.875</v>
      </c>
      <c r="U795" s="7">
        <f t="shared" si="128"/>
        <v>52.491666666666674</v>
      </c>
      <c r="V795" s="7">
        <f t="shared" si="129"/>
        <v>52.087500000000006</v>
      </c>
    </row>
    <row r="796" spans="1:22" ht="13.5" x14ac:dyDescent="0.25">
      <c r="A796" s="3">
        <f>RSI!A796</f>
        <v>43465</v>
      </c>
      <c r="B796" s="2">
        <f>RSI!B796</f>
        <v>1.1838</v>
      </c>
      <c r="C796" s="2">
        <f>RSI!I796</f>
        <v>61.988657733074234</v>
      </c>
      <c r="D796" s="2">
        <f>MACD!E796</f>
        <v>-8.262696156079441E-3</v>
      </c>
      <c r="E796" s="2">
        <f>MACD!F796</f>
        <v>-5.3337885868338175E-3</v>
      </c>
      <c r="F796" s="2">
        <f>'Moving Avg'!D796</f>
        <v>1.17618</v>
      </c>
      <c r="G796" s="2">
        <f>'Moving Avg'!F796</f>
        <v>1.1535150000000001</v>
      </c>
      <c r="H796" s="2">
        <f>'Moving Avg'!G796</f>
        <v>1.1304199999999998</v>
      </c>
      <c r="I796" s="2">
        <f>'Moving Avg'!H796</f>
        <v>1.1235394999999999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  <c r="M796" s="7">
        <f t="shared" si="120"/>
        <v>25</v>
      </c>
      <c r="N796" s="7">
        <f t="shared" si="121"/>
        <v>45</v>
      </c>
      <c r="O796" s="7">
        <f t="shared" si="122"/>
        <v>50</v>
      </c>
      <c r="P796" s="7">
        <f t="shared" si="123"/>
        <v>83.5</v>
      </c>
      <c r="Q796" s="8">
        <f t="shared" si="124"/>
        <v>44.524999999999999</v>
      </c>
      <c r="R796" s="8">
        <f t="shared" si="125"/>
        <v>52.375</v>
      </c>
      <c r="S796" s="8">
        <f t="shared" si="126"/>
        <v>60.575000000000003</v>
      </c>
      <c r="T796" s="8">
        <f t="shared" si="127"/>
        <v>50.875</v>
      </c>
      <c r="U796" s="7">
        <f t="shared" si="128"/>
        <v>52.491666666666674</v>
      </c>
      <c r="V796" s="7">
        <f t="shared" si="129"/>
        <v>52.087500000000006</v>
      </c>
    </row>
    <row r="797" spans="1:22" ht="13.5" x14ac:dyDescent="0.25">
      <c r="A797" s="3">
        <f>RSI!A797</f>
        <v>43467</v>
      </c>
      <c r="B797" s="2">
        <f>RSI!B797</f>
        <v>1.1769000000000001</v>
      </c>
      <c r="C797" s="2">
        <f>RSI!I797</f>
        <v>59.27972500040508</v>
      </c>
      <c r="D797" s="2">
        <f>MACD!E797</f>
        <v>-1.2694247101990852E-2</v>
      </c>
      <c r="E797" s="2">
        <f>MACD!F797</f>
        <v>-6.805880289865225E-3</v>
      </c>
      <c r="F797" s="2">
        <f>'Moving Avg'!D797</f>
        <v>1.1768799999999999</v>
      </c>
      <c r="G797" s="2">
        <f>'Moving Avg'!F797</f>
        <v>1.1549000000000003</v>
      </c>
      <c r="H797" s="2">
        <f>'Moving Avg'!G797</f>
        <v>1.1311819999999999</v>
      </c>
      <c r="I797" s="2">
        <f>'Moving Avg'!H797</f>
        <v>1.124573</v>
      </c>
      <c r="J797" s="5" t="str">
        <f>OBV!F797</f>
        <v>BULLISH</v>
      </c>
      <c r="K797" s="5" t="str">
        <f>OBV!G797</f>
        <v>NEUTRAL</v>
      </c>
      <c r="L797" s="5" t="str">
        <f>OBV!H797</f>
        <v>CONFIRMED BULLISH</v>
      </c>
      <c r="M797" s="7">
        <f t="shared" si="120"/>
        <v>25</v>
      </c>
      <c r="N797" s="7">
        <f t="shared" si="121"/>
        <v>45</v>
      </c>
      <c r="O797" s="7">
        <f t="shared" si="122"/>
        <v>50</v>
      </c>
      <c r="P797" s="7">
        <f t="shared" si="123"/>
        <v>83.5</v>
      </c>
      <c r="Q797" s="8">
        <f t="shared" si="124"/>
        <v>44.524999999999999</v>
      </c>
      <c r="R797" s="8">
        <f t="shared" si="125"/>
        <v>52.375</v>
      </c>
      <c r="S797" s="8">
        <f t="shared" si="126"/>
        <v>60.575000000000003</v>
      </c>
      <c r="T797" s="8">
        <f t="shared" si="127"/>
        <v>50.875</v>
      </c>
      <c r="U797" s="7">
        <f t="shared" si="128"/>
        <v>52.491666666666674</v>
      </c>
      <c r="V797" s="7">
        <f t="shared" si="129"/>
        <v>52.087500000000006</v>
      </c>
    </row>
    <row r="798" spans="1:22" ht="13.5" x14ac:dyDescent="0.25">
      <c r="A798" s="3">
        <f>RSI!A798</f>
        <v>43468</v>
      </c>
      <c r="B798" s="2">
        <f>RSI!B798</f>
        <v>1.1423000000000001</v>
      </c>
      <c r="C798" s="2">
        <f>RSI!I798</f>
        <v>47.961244573167122</v>
      </c>
      <c r="D798" s="2">
        <f>MACD!E798</f>
        <v>-1.4050086195203537E-2</v>
      </c>
      <c r="E798" s="2">
        <f>MACD!F798</f>
        <v>-8.2547214709328878E-3</v>
      </c>
      <c r="F798" s="2">
        <f>'Moving Avg'!D798</f>
        <v>1.1706599999999998</v>
      </c>
      <c r="G798" s="2">
        <f>'Moving Avg'!F798</f>
        <v>1.1540350000000001</v>
      </c>
      <c r="H798" s="2">
        <f>'Moving Avg'!G798</f>
        <v>1.1311139999999997</v>
      </c>
      <c r="I798" s="2">
        <f>'Moving Avg'!H798</f>
        <v>1.1254335000000002</v>
      </c>
      <c r="J798" s="5" t="str">
        <f>OBV!F798</f>
        <v>BULLISH</v>
      </c>
      <c r="K798" s="5" t="str">
        <f>OBV!G798</f>
        <v>NEUTRAL</v>
      </c>
      <c r="L798" s="5" t="str">
        <f>OBV!H798</f>
        <v>BULLISH DIVERGENCE</v>
      </c>
      <c r="M798" s="7">
        <f t="shared" si="120"/>
        <v>25</v>
      </c>
      <c r="N798" s="7">
        <f t="shared" si="121"/>
        <v>45</v>
      </c>
      <c r="O798" s="7">
        <f t="shared" si="122"/>
        <v>50</v>
      </c>
      <c r="P798" s="7">
        <f t="shared" si="123"/>
        <v>66.5</v>
      </c>
      <c r="Q798" s="8">
        <f t="shared" si="124"/>
        <v>41.975000000000001</v>
      </c>
      <c r="R798" s="8">
        <f t="shared" si="125"/>
        <v>48.125</v>
      </c>
      <c r="S798" s="8">
        <f t="shared" si="126"/>
        <v>52.924999999999997</v>
      </c>
      <c r="T798" s="8">
        <f t="shared" si="127"/>
        <v>46.625</v>
      </c>
      <c r="U798" s="7">
        <f t="shared" si="128"/>
        <v>47.67499999999999</v>
      </c>
      <c r="V798" s="7">
        <f t="shared" si="129"/>
        <v>47.412499999999994</v>
      </c>
    </row>
    <row r="799" spans="1:22" ht="13.5" x14ac:dyDescent="0.25">
      <c r="A799" s="3">
        <f>RSI!A799</f>
        <v>43469</v>
      </c>
      <c r="B799" s="2">
        <f>RSI!B799</f>
        <v>1.1698999999999999</v>
      </c>
      <c r="C799" s="2">
        <f>RSI!I799</f>
        <v>55.293974243679976</v>
      </c>
      <c r="D799" s="2">
        <f>MACD!E799</f>
        <v>-1.4532295328686828E-2</v>
      </c>
      <c r="E799" s="2">
        <f>MACD!F799</f>
        <v>-9.5102362424836755E-3</v>
      </c>
      <c r="F799" s="2">
        <f>'Moving Avg'!D799</f>
        <v>1.17134</v>
      </c>
      <c r="G799" s="2">
        <f>'Moving Avg'!F799</f>
        <v>1.1549</v>
      </c>
      <c r="H799" s="2">
        <f>'Moving Avg'!G799</f>
        <v>1.1315979999999999</v>
      </c>
      <c r="I799" s="2">
        <f>'Moving Avg'!H799</f>
        <v>1.1265105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  <c r="M799" s="7">
        <f t="shared" si="120"/>
        <v>25</v>
      </c>
      <c r="N799" s="7">
        <f t="shared" si="121"/>
        <v>45</v>
      </c>
      <c r="O799" s="7">
        <f t="shared" si="122"/>
        <v>50</v>
      </c>
      <c r="P799" s="7">
        <f t="shared" si="123"/>
        <v>83.5</v>
      </c>
      <c r="Q799" s="8">
        <f t="shared" si="124"/>
        <v>44.524999999999999</v>
      </c>
      <c r="R799" s="8">
        <f t="shared" si="125"/>
        <v>52.375</v>
      </c>
      <c r="S799" s="8">
        <f t="shared" si="126"/>
        <v>60.575000000000003</v>
      </c>
      <c r="T799" s="8">
        <f t="shared" si="127"/>
        <v>50.875</v>
      </c>
      <c r="U799" s="7">
        <f t="shared" si="128"/>
        <v>52.491666666666674</v>
      </c>
      <c r="V799" s="7">
        <f t="shared" si="129"/>
        <v>52.087500000000006</v>
      </c>
    </row>
    <row r="800" spans="1:22" ht="13.5" x14ac:dyDescent="0.25">
      <c r="A800" s="3">
        <f>RSI!A800</f>
        <v>43472</v>
      </c>
      <c r="B800" s="2">
        <f>RSI!B800</f>
        <v>1.208</v>
      </c>
      <c r="C800" s="2">
        <f>RSI!I800</f>
        <v>63.036938951659373</v>
      </c>
      <c r="D800" s="2">
        <f>MACD!E800</f>
        <v>-1.7881236440918213E-2</v>
      </c>
      <c r="E800" s="2">
        <f>MACD!F800</f>
        <v>-1.1184436282170584E-2</v>
      </c>
      <c r="F800" s="2">
        <f>'Moving Avg'!D800</f>
        <v>1.17618</v>
      </c>
      <c r="G800" s="2">
        <f>'Moving Avg'!F800</f>
        <v>1.15767</v>
      </c>
      <c r="H800" s="2">
        <f>'Moving Avg'!G800</f>
        <v>1.1332579999999999</v>
      </c>
      <c r="I800" s="2">
        <f>'Moving Avg'!H800</f>
        <v>1.1278410000000001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25</v>
      </c>
      <c r="N800" s="7">
        <f t="shared" si="121"/>
        <v>45</v>
      </c>
      <c r="O800" s="7">
        <f t="shared" si="122"/>
        <v>50</v>
      </c>
      <c r="P800" s="7">
        <f t="shared" si="123"/>
        <v>83.5</v>
      </c>
      <c r="Q800" s="8">
        <f t="shared" si="124"/>
        <v>44.524999999999999</v>
      </c>
      <c r="R800" s="8">
        <f t="shared" si="125"/>
        <v>52.375</v>
      </c>
      <c r="S800" s="8">
        <f t="shared" si="126"/>
        <v>60.575000000000003</v>
      </c>
      <c r="T800" s="8">
        <f t="shared" si="127"/>
        <v>50.875</v>
      </c>
      <c r="U800" s="7">
        <f t="shared" si="128"/>
        <v>52.491666666666674</v>
      </c>
      <c r="V800" s="7">
        <f t="shared" si="129"/>
        <v>52.087500000000006</v>
      </c>
    </row>
    <row r="801" spans="1:22" ht="13.5" x14ac:dyDescent="0.25">
      <c r="A801" s="3">
        <f>RSI!A801</f>
        <v>43473</v>
      </c>
      <c r="B801" s="2">
        <f>RSI!B801</f>
        <v>1.2425999999999999</v>
      </c>
      <c r="C801" s="2">
        <f>RSI!I801</f>
        <v>68.391047018857378</v>
      </c>
      <c r="D801" s="2">
        <f>MACD!E801</f>
        <v>-1.8828341455447983E-2</v>
      </c>
      <c r="E801" s="2">
        <f>MACD!F801</f>
        <v>-1.2713217316826064E-2</v>
      </c>
      <c r="F801" s="2">
        <f>'Moving Avg'!D801</f>
        <v>1.18794</v>
      </c>
      <c r="G801" s="2">
        <f>'Moving Avg'!F801</f>
        <v>1.1619949999999999</v>
      </c>
      <c r="H801" s="2">
        <f>'Moving Avg'!G801</f>
        <v>1.13561</v>
      </c>
      <c r="I801" s="2">
        <f>'Moving Avg'!H801</f>
        <v>1.1292814999999998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  <c r="M801" s="7">
        <f t="shared" si="120"/>
        <v>25</v>
      </c>
      <c r="N801" s="7">
        <f t="shared" si="121"/>
        <v>45</v>
      </c>
      <c r="O801" s="7">
        <f t="shared" si="122"/>
        <v>50</v>
      </c>
      <c r="P801" s="7">
        <f t="shared" si="123"/>
        <v>100</v>
      </c>
      <c r="Q801" s="8">
        <f t="shared" si="124"/>
        <v>47</v>
      </c>
      <c r="R801" s="8">
        <f t="shared" si="125"/>
        <v>56.5</v>
      </c>
      <c r="S801" s="8">
        <f t="shared" si="126"/>
        <v>68</v>
      </c>
      <c r="T801" s="8">
        <f t="shared" si="127"/>
        <v>55</v>
      </c>
      <c r="U801" s="7">
        <f t="shared" si="128"/>
        <v>57.166666666666664</v>
      </c>
      <c r="V801" s="7">
        <f t="shared" si="129"/>
        <v>56.625</v>
      </c>
    </row>
    <row r="802" spans="1:22" ht="13.5" x14ac:dyDescent="0.25">
      <c r="A802" s="3">
        <f>RSI!A802</f>
        <v>43474</v>
      </c>
      <c r="B802" s="2">
        <f>RSI!B802</f>
        <v>1.2773000000000001</v>
      </c>
      <c r="C802" s="2">
        <f>RSI!I802</f>
        <v>72.667099126558881</v>
      </c>
      <c r="D802" s="2">
        <f>MACD!E802</f>
        <v>-2.2714781663920602E-2</v>
      </c>
      <c r="E802" s="2">
        <f>MACD!F802</f>
        <v>-1.4713530186244973E-2</v>
      </c>
      <c r="F802" s="2">
        <f>'Moving Avg'!D802</f>
        <v>1.2080200000000001</v>
      </c>
      <c r="G802" s="2">
        <f>'Moving Avg'!F802</f>
        <v>1.1682299999999999</v>
      </c>
      <c r="H802" s="2">
        <f>'Moving Avg'!G802</f>
        <v>1.1390719999999999</v>
      </c>
      <c r="I802" s="2">
        <f>'Moving Avg'!H802</f>
        <v>1.1308954999999998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  <c r="M802" s="7">
        <f t="shared" si="120"/>
        <v>0</v>
      </c>
      <c r="N802" s="7">
        <f t="shared" si="121"/>
        <v>45</v>
      </c>
      <c r="O802" s="7">
        <f t="shared" si="122"/>
        <v>50</v>
      </c>
      <c r="P802" s="7">
        <f t="shared" si="123"/>
        <v>100</v>
      </c>
      <c r="Q802" s="8">
        <f t="shared" si="124"/>
        <v>38.25</v>
      </c>
      <c r="R802" s="8">
        <f t="shared" si="125"/>
        <v>51.5</v>
      </c>
      <c r="S802" s="8">
        <f t="shared" si="126"/>
        <v>64.25</v>
      </c>
      <c r="T802" s="8">
        <f t="shared" si="127"/>
        <v>48.75</v>
      </c>
      <c r="U802" s="7">
        <f t="shared" si="128"/>
        <v>51.333333333333336</v>
      </c>
      <c r="V802" s="7">
        <f t="shared" si="129"/>
        <v>50.6875</v>
      </c>
    </row>
    <row r="803" spans="1:22" ht="13.5" x14ac:dyDescent="0.25">
      <c r="A803" s="3">
        <f>RSI!A803</f>
        <v>43475</v>
      </c>
      <c r="B803" s="2">
        <f>RSI!B803</f>
        <v>1.2946</v>
      </c>
      <c r="C803" s="2">
        <f>RSI!I803</f>
        <v>74.517938578828876</v>
      </c>
      <c r="D803" s="2">
        <f>MACD!E803</f>
        <v>-2.7966382606012807E-2</v>
      </c>
      <c r="E803" s="2">
        <f>MACD!F803</f>
        <v>-1.7364100670198543E-2</v>
      </c>
      <c r="F803" s="2">
        <f>'Moving Avg'!D803</f>
        <v>1.23848</v>
      </c>
      <c r="G803" s="2">
        <f>'Moving Avg'!F803</f>
        <v>1.176885</v>
      </c>
      <c r="H803" s="2">
        <f>'Moving Avg'!G803</f>
        <v>1.142188</v>
      </c>
      <c r="I803" s="2">
        <f>'Moving Avg'!H803</f>
        <v>1.1326590000000001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  <c r="M803" s="7">
        <f t="shared" si="120"/>
        <v>0</v>
      </c>
      <c r="N803" s="7">
        <f t="shared" si="121"/>
        <v>45</v>
      </c>
      <c r="O803" s="7">
        <f t="shared" si="122"/>
        <v>50</v>
      </c>
      <c r="P803" s="7">
        <f t="shared" si="123"/>
        <v>100</v>
      </c>
      <c r="Q803" s="8">
        <f t="shared" si="124"/>
        <v>38.25</v>
      </c>
      <c r="R803" s="8">
        <f t="shared" si="125"/>
        <v>51.5</v>
      </c>
      <c r="S803" s="8">
        <f t="shared" si="126"/>
        <v>64.25</v>
      </c>
      <c r="T803" s="8">
        <f t="shared" si="127"/>
        <v>48.75</v>
      </c>
      <c r="U803" s="7">
        <f t="shared" si="128"/>
        <v>51.333333333333336</v>
      </c>
      <c r="V803" s="7">
        <f t="shared" si="129"/>
        <v>50.6875</v>
      </c>
    </row>
    <row r="804" spans="1:22" ht="13.5" x14ac:dyDescent="0.25">
      <c r="A804" s="3">
        <f>RSI!A804</f>
        <v>43476</v>
      </c>
      <c r="B804" s="2">
        <f>RSI!B804</f>
        <v>1.2425999999999999</v>
      </c>
      <c r="C804" s="2">
        <f>RSI!I804</f>
        <v>61.120751264212899</v>
      </c>
      <c r="D804" s="2">
        <f>MACD!E804</f>
        <v>-3.0353062744620241E-2</v>
      </c>
      <c r="E804" s="2">
        <f>MACD!F804</f>
        <v>-1.9961893085082883E-2</v>
      </c>
      <c r="F804" s="2">
        <f>'Moving Avg'!D804</f>
        <v>1.25302</v>
      </c>
      <c r="G804" s="2">
        <f>'Moving Avg'!F804</f>
        <v>1.1813849999999997</v>
      </c>
      <c r="H804" s="2">
        <f>'Moving Avg'!G804</f>
        <v>1.1442639999999999</v>
      </c>
      <c r="I804" s="2">
        <f>'Moving Avg'!H804</f>
        <v>1.1340210000000002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  <c r="M804" s="7">
        <f t="shared" si="120"/>
        <v>25</v>
      </c>
      <c r="N804" s="7">
        <f t="shared" si="121"/>
        <v>45</v>
      </c>
      <c r="O804" s="7">
        <f t="shared" si="122"/>
        <v>50</v>
      </c>
      <c r="P804" s="7">
        <f t="shared" si="123"/>
        <v>100</v>
      </c>
      <c r="Q804" s="8">
        <f t="shared" si="124"/>
        <v>47</v>
      </c>
      <c r="R804" s="8">
        <f t="shared" si="125"/>
        <v>56.5</v>
      </c>
      <c r="S804" s="8">
        <f t="shared" si="126"/>
        <v>68</v>
      </c>
      <c r="T804" s="8">
        <f t="shared" si="127"/>
        <v>55</v>
      </c>
      <c r="U804" s="7">
        <f t="shared" si="128"/>
        <v>57.166666666666664</v>
      </c>
      <c r="V804" s="7">
        <f t="shared" si="129"/>
        <v>56.625</v>
      </c>
    </row>
    <row r="805" spans="1:22" ht="13.5" x14ac:dyDescent="0.25">
      <c r="A805" s="3">
        <f>RSI!A805</f>
        <v>43480</v>
      </c>
      <c r="B805" s="2">
        <f>RSI!B805</f>
        <v>1.2253000000000001</v>
      </c>
      <c r="C805" s="2">
        <f>RSI!I805</f>
        <v>57.421972568748252</v>
      </c>
      <c r="D805" s="2">
        <f>MACD!E805</f>
        <v>-2.8801281511396937E-2</v>
      </c>
      <c r="E805" s="2">
        <f>MACD!F805</f>
        <v>-2.1729770770345696E-2</v>
      </c>
      <c r="F805" s="2">
        <f>'Moving Avg'!D805</f>
        <v>1.25648</v>
      </c>
      <c r="G805" s="2">
        <f>'Moving Avg'!F805</f>
        <v>1.1855349999999998</v>
      </c>
      <c r="H805" s="2">
        <f>'Moving Avg'!G805</f>
        <v>1.1466179999999999</v>
      </c>
      <c r="I805" s="2">
        <f>'Moving Avg'!H805</f>
        <v>1.1352965000000004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  <c r="M805" s="7">
        <f t="shared" si="120"/>
        <v>25</v>
      </c>
      <c r="N805" s="7">
        <f t="shared" si="121"/>
        <v>45</v>
      </c>
      <c r="O805" s="7">
        <f t="shared" si="122"/>
        <v>50</v>
      </c>
      <c r="P805" s="7">
        <f t="shared" si="123"/>
        <v>83.5</v>
      </c>
      <c r="Q805" s="8">
        <f t="shared" si="124"/>
        <v>44.524999999999999</v>
      </c>
      <c r="R805" s="8">
        <f t="shared" si="125"/>
        <v>52.375</v>
      </c>
      <c r="S805" s="8">
        <f t="shared" si="126"/>
        <v>60.575000000000003</v>
      </c>
      <c r="T805" s="8">
        <f t="shared" si="127"/>
        <v>50.875</v>
      </c>
      <c r="U805" s="7">
        <f t="shared" si="128"/>
        <v>52.491666666666674</v>
      </c>
      <c r="V805" s="7">
        <f t="shared" si="129"/>
        <v>52.087500000000006</v>
      </c>
    </row>
    <row r="806" spans="1:22" ht="13.5" x14ac:dyDescent="0.25">
      <c r="A806" s="3">
        <f>RSI!A806</f>
        <v>43481</v>
      </c>
      <c r="B806" s="2">
        <f>RSI!B806</f>
        <v>1.2253000000000001</v>
      </c>
      <c r="C806" s="2">
        <f>RSI!I806</f>
        <v>57.421972568748252</v>
      </c>
      <c r="D806" s="2">
        <f>MACD!E806</f>
        <v>-2.7730213234525181E-2</v>
      </c>
      <c r="E806" s="2">
        <f>MACD!F806</f>
        <v>-2.2929859263181595E-2</v>
      </c>
      <c r="F806" s="2">
        <f>'Moving Avg'!D806</f>
        <v>1.25302</v>
      </c>
      <c r="G806" s="2">
        <f>'Moving Avg'!F806</f>
        <v>1.1896849999999999</v>
      </c>
      <c r="H806" s="2">
        <f>'Moving Avg'!G806</f>
        <v>1.1489719999999999</v>
      </c>
      <c r="I806" s="2">
        <f>'Moving Avg'!H806</f>
        <v>1.1365880000000004</v>
      </c>
      <c r="J806" s="5" t="str">
        <f>OBV!F806</f>
        <v>BEARISH</v>
      </c>
      <c r="K806" s="5" t="str">
        <f>OBV!G806</f>
        <v>NEUTRAL</v>
      </c>
      <c r="L806" s="5" t="str">
        <f>OBV!H806</f>
        <v>CONFIRMED BEARISH</v>
      </c>
      <c r="M806" s="7">
        <f t="shared" si="120"/>
        <v>25</v>
      </c>
      <c r="N806" s="7">
        <f t="shared" si="121"/>
        <v>45</v>
      </c>
      <c r="O806" s="7">
        <f t="shared" si="122"/>
        <v>50</v>
      </c>
      <c r="P806" s="7">
        <f t="shared" si="123"/>
        <v>16.5</v>
      </c>
      <c r="Q806" s="8">
        <f t="shared" si="124"/>
        <v>34.475000000000001</v>
      </c>
      <c r="R806" s="8">
        <f t="shared" si="125"/>
        <v>35.625</v>
      </c>
      <c r="S806" s="8">
        <f t="shared" si="126"/>
        <v>30.425000000000001</v>
      </c>
      <c r="T806" s="8">
        <f t="shared" si="127"/>
        <v>34.125</v>
      </c>
      <c r="U806" s="7">
        <f t="shared" si="128"/>
        <v>33.508333333333333</v>
      </c>
      <c r="V806" s="7">
        <f t="shared" si="129"/>
        <v>33.662499999999994</v>
      </c>
    </row>
    <row r="807" spans="1:22" ht="13.5" x14ac:dyDescent="0.25">
      <c r="A807" s="3">
        <f>RSI!A807</f>
        <v>43482</v>
      </c>
      <c r="B807" s="2">
        <f>RSI!B807</f>
        <v>1.2219</v>
      </c>
      <c r="C807" s="2">
        <f>RSI!I807</f>
        <v>56.640703761276285</v>
      </c>
      <c r="D807" s="2">
        <f>MACD!E807</f>
        <v>-2.7857664433733609E-2</v>
      </c>
      <c r="E807" s="2">
        <f>MACD!F807</f>
        <v>-2.3915420297292E-2</v>
      </c>
      <c r="F807" s="2">
        <f>'Moving Avg'!D807</f>
        <v>1.24194</v>
      </c>
      <c r="G807" s="2">
        <f>'Moving Avg'!F807</f>
        <v>1.1945300000000001</v>
      </c>
      <c r="H807" s="2">
        <f>'Moving Avg'!G807</f>
        <v>1.1512579999999999</v>
      </c>
      <c r="I807" s="2">
        <f>'Moving Avg'!H807</f>
        <v>1.1379880000000002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  <c r="M807" s="7">
        <f t="shared" si="120"/>
        <v>25</v>
      </c>
      <c r="N807" s="7">
        <f t="shared" si="121"/>
        <v>45</v>
      </c>
      <c r="O807" s="7">
        <f t="shared" si="122"/>
        <v>50</v>
      </c>
      <c r="P807" s="7">
        <f t="shared" si="123"/>
        <v>16.5</v>
      </c>
      <c r="Q807" s="8">
        <f t="shared" si="124"/>
        <v>34.475000000000001</v>
      </c>
      <c r="R807" s="8">
        <f t="shared" si="125"/>
        <v>35.625</v>
      </c>
      <c r="S807" s="8">
        <f t="shared" si="126"/>
        <v>30.425000000000001</v>
      </c>
      <c r="T807" s="8">
        <f t="shared" si="127"/>
        <v>34.125</v>
      </c>
      <c r="U807" s="7">
        <f t="shared" si="128"/>
        <v>33.508333333333333</v>
      </c>
      <c r="V807" s="7">
        <f t="shared" si="129"/>
        <v>33.662499999999994</v>
      </c>
    </row>
    <row r="808" spans="1:22" ht="13.5" x14ac:dyDescent="0.25">
      <c r="A808" s="3">
        <f>RSI!A808</f>
        <v>43483</v>
      </c>
      <c r="B808" s="2">
        <f>RSI!B808</f>
        <v>1.2323</v>
      </c>
      <c r="C808" s="2">
        <f>RSI!I808</f>
        <v>58.500659783165915</v>
      </c>
      <c r="D808" s="2">
        <f>MACD!E808</f>
        <v>-3.4246320906802907E-2</v>
      </c>
      <c r="E808" s="2">
        <f>MACD!F808</f>
        <v>-2.598160041919418E-2</v>
      </c>
      <c r="F808" s="2">
        <f>'Moving Avg'!D808</f>
        <v>1.2294799999999999</v>
      </c>
      <c r="G808" s="2">
        <f>'Moving Avg'!F808</f>
        <v>1.1998950000000002</v>
      </c>
      <c r="H808" s="2">
        <f>'Moving Avg'!G808</f>
        <v>1.1531279999999997</v>
      </c>
      <c r="I808" s="2">
        <f>'Moving Avg'!H808</f>
        <v>1.1393145000000005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  <c r="M808" s="7">
        <f t="shared" si="120"/>
        <v>25</v>
      </c>
      <c r="N808" s="7">
        <f t="shared" si="121"/>
        <v>45</v>
      </c>
      <c r="O808" s="7">
        <f t="shared" si="122"/>
        <v>50</v>
      </c>
      <c r="P808" s="7">
        <f t="shared" si="123"/>
        <v>16.5</v>
      </c>
      <c r="Q808" s="8">
        <f t="shared" si="124"/>
        <v>34.475000000000001</v>
      </c>
      <c r="R808" s="8">
        <f t="shared" si="125"/>
        <v>35.625</v>
      </c>
      <c r="S808" s="8">
        <f t="shared" si="126"/>
        <v>30.425000000000001</v>
      </c>
      <c r="T808" s="8">
        <f t="shared" si="127"/>
        <v>34.125</v>
      </c>
      <c r="U808" s="7">
        <f t="shared" si="128"/>
        <v>33.508333333333333</v>
      </c>
      <c r="V808" s="7">
        <f t="shared" si="129"/>
        <v>33.662499999999994</v>
      </c>
    </row>
    <row r="809" spans="1:22" ht="13.5" x14ac:dyDescent="0.25">
      <c r="A809" s="3">
        <f>RSI!A809</f>
        <v>43486</v>
      </c>
      <c r="B809" s="2">
        <f>RSI!B809</f>
        <v>1.2045999999999999</v>
      </c>
      <c r="C809" s="2">
        <f>RSI!I809</f>
        <v>52.091272284413755</v>
      </c>
      <c r="D809" s="2">
        <f>MACD!E809</f>
        <v>-3.358904240670868E-2</v>
      </c>
      <c r="E809" s="2">
        <f>MACD!F809</f>
        <v>-2.750308881669708E-2</v>
      </c>
      <c r="F809" s="2">
        <f>'Moving Avg'!D809</f>
        <v>1.2218800000000001</v>
      </c>
      <c r="G809" s="2">
        <f>'Moving Avg'!F809</f>
        <v>1.2030100000000001</v>
      </c>
      <c r="H809" s="2">
        <f>'Moving Avg'!G809</f>
        <v>1.1544439999999998</v>
      </c>
      <c r="I809" s="2">
        <f>'Moving Avg'!H809</f>
        <v>1.1403140000000003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45</v>
      </c>
      <c r="O809" s="7">
        <f t="shared" si="122"/>
        <v>50</v>
      </c>
      <c r="P809" s="7">
        <f t="shared" si="123"/>
        <v>16.5</v>
      </c>
      <c r="Q809" s="8">
        <f t="shared" si="124"/>
        <v>34.475000000000001</v>
      </c>
      <c r="R809" s="8">
        <f t="shared" si="125"/>
        <v>35.625</v>
      </c>
      <c r="S809" s="8">
        <f t="shared" si="126"/>
        <v>30.425000000000001</v>
      </c>
      <c r="T809" s="8">
        <f t="shared" si="127"/>
        <v>34.125</v>
      </c>
      <c r="U809" s="7">
        <f t="shared" si="128"/>
        <v>33.508333333333333</v>
      </c>
      <c r="V809" s="7">
        <f t="shared" si="129"/>
        <v>33.662499999999994</v>
      </c>
    </row>
    <row r="810" spans="1:22" ht="13.5" x14ac:dyDescent="0.25">
      <c r="A810" s="3">
        <f>RSI!A810</f>
        <v>43487</v>
      </c>
      <c r="B810" s="2">
        <f>RSI!B810</f>
        <v>1.2357</v>
      </c>
      <c r="C810" s="2">
        <f>RSI!I810</f>
        <v>57.695407258935809</v>
      </c>
      <c r="D810" s="2">
        <f>MACD!E810</f>
        <v>-2.9528906346444339E-2</v>
      </c>
      <c r="E810" s="2">
        <f>MACD!F810</f>
        <v>-2.7908252322646532E-2</v>
      </c>
      <c r="F810" s="2">
        <f>'Moving Avg'!D810</f>
        <v>1.2239599999999999</v>
      </c>
      <c r="G810" s="2">
        <f>'Moving Avg'!F810</f>
        <v>1.2076800000000001</v>
      </c>
      <c r="H810" s="2">
        <f>'Moving Avg'!G810</f>
        <v>1.1563819999999998</v>
      </c>
      <c r="I810" s="2">
        <f>'Moving Avg'!H810</f>
        <v>1.1413275000000005</v>
      </c>
      <c r="J810" s="5" t="str">
        <f>OBV!F810</f>
        <v>BULLISH</v>
      </c>
      <c r="K810" s="5" t="str">
        <f>OBV!G810</f>
        <v>NEUTRAL</v>
      </c>
      <c r="L810" s="5" t="str">
        <f>OBV!H810</f>
        <v>CONFIRMED BULLISH</v>
      </c>
      <c r="M810" s="7">
        <f t="shared" si="120"/>
        <v>25</v>
      </c>
      <c r="N810" s="7">
        <f t="shared" si="121"/>
        <v>45</v>
      </c>
      <c r="O810" s="7">
        <f t="shared" si="122"/>
        <v>50</v>
      </c>
      <c r="P810" s="7">
        <f t="shared" si="123"/>
        <v>83.5</v>
      </c>
      <c r="Q810" s="8">
        <f t="shared" si="124"/>
        <v>44.524999999999999</v>
      </c>
      <c r="R810" s="8">
        <f t="shared" si="125"/>
        <v>52.375</v>
      </c>
      <c r="S810" s="8">
        <f t="shared" si="126"/>
        <v>60.575000000000003</v>
      </c>
      <c r="T810" s="8">
        <f t="shared" si="127"/>
        <v>50.875</v>
      </c>
      <c r="U810" s="7">
        <f t="shared" si="128"/>
        <v>52.491666666666674</v>
      </c>
      <c r="V810" s="7">
        <f t="shared" si="129"/>
        <v>52.087500000000006</v>
      </c>
    </row>
    <row r="811" spans="1:22" ht="13.5" x14ac:dyDescent="0.25">
      <c r="A811" s="3">
        <f>RSI!A811</f>
        <v>43488</v>
      </c>
      <c r="B811" s="2">
        <f>RSI!B811</f>
        <v>1.2392000000000001</v>
      </c>
      <c r="C811" s="2">
        <f>RSI!I811</f>
        <v>58.28677825651274</v>
      </c>
      <c r="D811" s="2">
        <f>MACD!E811</f>
        <v>-2.1263228164226655E-2</v>
      </c>
      <c r="E811" s="2">
        <f>MACD!F811</f>
        <v>-2.6579247490962559E-2</v>
      </c>
      <c r="F811" s="2">
        <f>'Moving Avg'!D811</f>
        <v>1.2267400000000002</v>
      </c>
      <c r="G811" s="2">
        <f>'Moving Avg'!F811</f>
        <v>1.2109700000000001</v>
      </c>
      <c r="H811" s="2">
        <f>'Moving Avg'!G811</f>
        <v>1.1590139999999998</v>
      </c>
      <c r="I811" s="2">
        <f>'Moving Avg'!H811</f>
        <v>1.1425000000000005</v>
      </c>
      <c r="J811" s="5" t="str">
        <f>OBV!F811</f>
        <v>BULLISH</v>
      </c>
      <c r="K811" s="5" t="str">
        <f>OBV!G811</f>
        <v>NEUTRAL</v>
      </c>
      <c r="L811" s="5" t="str">
        <f>OBV!H811</f>
        <v>CONFIRMED BULLISH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83.5</v>
      </c>
      <c r="Q811" s="8">
        <f t="shared" si="124"/>
        <v>28.774999999999999</v>
      </c>
      <c r="R811" s="8">
        <f t="shared" si="125"/>
        <v>43.375</v>
      </c>
      <c r="S811" s="8">
        <f t="shared" si="126"/>
        <v>53.825000000000003</v>
      </c>
      <c r="T811" s="8">
        <f t="shared" si="127"/>
        <v>39.625</v>
      </c>
      <c r="U811" s="7">
        <f t="shared" si="128"/>
        <v>41.991666666666667</v>
      </c>
      <c r="V811" s="7">
        <f t="shared" si="129"/>
        <v>41.400000000000006</v>
      </c>
    </row>
    <row r="812" spans="1:22" ht="13.5" x14ac:dyDescent="0.25">
      <c r="A812" s="3">
        <f>RSI!A812</f>
        <v>43489</v>
      </c>
      <c r="B812" s="2">
        <f>RSI!B812</f>
        <v>1.2357</v>
      </c>
      <c r="C812" s="2">
        <f>RSI!I812</f>
        <v>57.422331971617062</v>
      </c>
      <c r="D812" s="2">
        <f>MACD!E812</f>
        <v>-8.9084862475119486E-3</v>
      </c>
      <c r="E812" s="2">
        <f>MACD!F812</f>
        <v>-2.304509524227244E-2</v>
      </c>
      <c r="F812" s="2">
        <f>'Moving Avg'!D812</f>
        <v>1.2294999999999998</v>
      </c>
      <c r="G812" s="2">
        <f>'Moving Avg'!F812</f>
        <v>1.2140850000000003</v>
      </c>
      <c r="H812" s="2">
        <f>'Moving Avg'!G812</f>
        <v>1.1624759999999998</v>
      </c>
      <c r="I812" s="2">
        <f>'Moving Avg'!H812</f>
        <v>1.1437965000000008</v>
      </c>
      <c r="J812" s="5" t="str">
        <f>OBV!F812</f>
        <v>BULLISH</v>
      </c>
      <c r="K812" s="5" t="str">
        <f>OBV!G812</f>
        <v>NEUTRAL</v>
      </c>
      <c r="L812" s="5" t="str">
        <f>OBV!H812</f>
        <v>CONFIRMED BULLISH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83.5</v>
      </c>
      <c r="Q812" s="8">
        <f t="shared" si="124"/>
        <v>28.774999999999999</v>
      </c>
      <c r="R812" s="8">
        <f t="shared" si="125"/>
        <v>43.375</v>
      </c>
      <c r="S812" s="8">
        <f t="shared" si="126"/>
        <v>53.825000000000003</v>
      </c>
      <c r="T812" s="8">
        <f t="shared" si="127"/>
        <v>39.625</v>
      </c>
      <c r="U812" s="7">
        <f t="shared" si="128"/>
        <v>41.991666666666667</v>
      </c>
      <c r="V812" s="7">
        <f t="shared" si="129"/>
        <v>41.400000000000006</v>
      </c>
    </row>
    <row r="813" spans="1:22" ht="13.5" x14ac:dyDescent="0.25">
      <c r="A813" s="3">
        <f>RSI!A813</f>
        <v>43490</v>
      </c>
      <c r="B813" s="2">
        <f>RSI!B813</f>
        <v>1.2392000000000001</v>
      </c>
      <c r="C813" s="2">
        <f>RSI!I813</f>
        <v>58.091681376971913</v>
      </c>
      <c r="D813" s="2">
        <f>MACD!E813</f>
        <v>3.7490293424782273E-3</v>
      </c>
      <c r="E813" s="2">
        <f>MACD!F813</f>
        <v>-1.7686270325322308E-2</v>
      </c>
      <c r="F813" s="2">
        <f>'Moving Avg'!D813</f>
        <v>1.2308800000000002</v>
      </c>
      <c r="G813" s="2">
        <f>'Moving Avg'!F813</f>
        <v>1.2173750000000001</v>
      </c>
      <c r="H813" s="2">
        <f>'Moving Avg'!G813</f>
        <v>1.1662139999999996</v>
      </c>
      <c r="I813" s="2">
        <f>'Moving Avg'!H813</f>
        <v>1.1449845000000005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83.5</v>
      </c>
      <c r="Q813" s="8">
        <f t="shared" si="124"/>
        <v>28.774999999999999</v>
      </c>
      <c r="R813" s="8">
        <f t="shared" si="125"/>
        <v>43.375</v>
      </c>
      <c r="S813" s="8">
        <f t="shared" si="126"/>
        <v>53.825000000000003</v>
      </c>
      <c r="T813" s="8">
        <f t="shared" si="127"/>
        <v>39.625</v>
      </c>
      <c r="U813" s="7">
        <f t="shared" si="128"/>
        <v>41.991666666666667</v>
      </c>
      <c r="V813" s="7">
        <f t="shared" si="129"/>
        <v>41.400000000000006</v>
      </c>
    </row>
    <row r="814" spans="1:22" ht="13.5" x14ac:dyDescent="0.25">
      <c r="A814" s="3">
        <f>RSI!A814</f>
        <v>43493</v>
      </c>
      <c r="B814" s="2">
        <f>RSI!B814</f>
        <v>1.2045999999999999</v>
      </c>
      <c r="C814" s="2">
        <f>RSI!I814</f>
        <v>49.763097672873826</v>
      </c>
      <c r="D814" s="2">
        <f>MACD!E814</f>
        <v>8.8174642993938956E-3</v>
      </c>
      <c r="E814" s="2">
        <f>MACD!F814</f>
        <v>-1.2385523400379067E-2</v>
      </c>
      <c r="F814" s="2">
        <f>'Moving Avg'!D814</f>
        <v>1.23088</v>
      </c>
      <c r="G814" s="2">
        <f>'Moving Avg'!F814</f>
        <v>1.2192800000000001</v>
      </c>
      <c r="H814" s="2">
        <f>'Moving Avg'!G814</f>
        <v>1.1686379999999996</v>
      </c>
      <c r="I814" s="2">
        <f>'Moving Avg'!H814</f>
        <v>1.1460470000000007</v>
      </c>
      <c r="J814" s="5" t="str">
        <f>OBV!F814</f>
        <v>BULLISH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49.5</v>
      </c>
      <c r="Q814" s="8">
        <f t="shared" si="124"/>
        <v>23.675000000000001</v>
      </c>
      <c r="R814" s="8">
        <f t="shared" si="125"/>
        <v>34.875</v>
      </c>
      <c r="S814" s="8">
        <f t="shared" si="126"/>
        <v>38.525000000000006</v>
      </c>
      <c r="T814" s="8">
        <f t="shared" si="127"/>
        <v>31.125</v>
      </c>
      <c r="U814" s="7">
        <f t="shared" si="128"/>
        <v>32.358333333333334</v>
      </c>
      <c r="V814" s="7">
        <f t="shared" si="129"/>
        <v>32.049999999999997</v>
      </c>
    </row>
    <row r="815" spans="1:22" ht="13.5" x14ac:dyDescent="0.25">
      <c r="A815" s="3">
        <f>RSI!A815</f>
        <v>43494</v>
      </c>
      <c r="B815" s="2">
        <f>RSI!B815</f>
        <v>1.2392000000000001</v>
      </c>
      <c r="C815" s="2">
        <f>RSI!I815</f>
        <v>56.48216741081459</v>
      </c>
      <c r="D815" s="2">
        <f>MACD!E815</f>
        <v>7.8965234331664913E-3</v>
      </c>
      <c r="E815" s="2">
        <f>MACD!F815</f>
        <v>-8.329114033669956E-3</v>
      </c>
      <c r="F815" s="2">
        <f>'Moving Avg'!D815</f>
        <v>1.2315800000000001</v>
      </c>
      <c r="G815" s="2">
        <f>'Moving Avg'!F815</f>
        <v>1.2220500000000001</v>
      </c>
      <c r="H815" s="2">
        <f>'Moving Avg'!G815</f>
        <v>1.1714079999999998</v>
      </c>
      <c r="I815" s="2">
        <f>'Moving Avg'!H815</f>
        <v>1.1473450000000007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83.5</v>
      </c>
      <c r="Q815" s="8">
        <f t="shared" si="124"/>
        <v>28.774999999999999</v>
      </c>
      <c r="R815" s="8">
        <f t="shared" si="125"/>
        <v>43.375</v>
      </c>
      <c r="S815" s="8">
        <f t="shared" si="126"/>
        <v>53.825000000000003</v>
      </c>
      <c r="T815" s="8">
        <f t="shared" si="127"/>
        <v>39.625</v>
      </c>
      <c r="U815" s="7">
        <f t="shared" si="128"/>
        <v>41.991666666666667</v>
      </c>
      <c r="V815" s="7">
        <f t="shared" si="129"/>
        <v>41.400000000000006</v>
      </c>
    </row>
    <row r="816" spans="1:22" ht="13.5" x14ac:dyDescent="0.25">
      <c r="A816" s="3">
        <f>RSI!A816</f>
        <v>43495</v>
      </c>
      <c r="B816" s="2">
        <f>RSI!B816</f>
        <v>1.2392000000000001</v>
      </c>
      <c r="C816" s="2">
        <f>RSI!I816</f>
        <v>56.482167410814583</v>
      </c>
      <c r="D816" s="2">
        <f>MACD!E816</f>
        <v>6.9265951370263146E-3</v>
      </c>
      <c r="E816" s="2">
        <f>MACD!F816</f>
        <v>-5.2779721995307016E-3</v>
      </c>
      <c r="F816" s="2">
        <f>'Moving Avg'!D816</f>
        <v>1.2315800000000001</v>
      </c>
      <c r="G816" s="2">
        <f>'Moving Avg'!F816</f>
        <v>1.2248200000000002</v>
      </c>
      <c r="H816" s="2">
        <f>'Moving Avg'!G816</f>
        <v>1.1738999999999995</v>
      </c>
      <c r="I816" s="2">
        <f>'Moving Avg'!H816</f>
        <v>1.1486590000000008</v>
      </c>
      <c r="J816" s="5" t="str">
        <f>OBV!F816</f>
        <v>BULLISH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49.5</v>
      </c>
      <c r="Q816" s="8">
        <f t="shared" si="124"/>
        <v>23.675000000000001</v>
      </c>
      <c r="R816" s="8">
        <f t="shared" si="125"/>
        <v>34.875</v>
      </c>
      <c r="S816" s="8">
        <f t="shared" si="126"/>
        <v>38.525000000000006</v>
      </c>
      <c r="T816" s="8">
        <f t="shared" si="127"/>
        <v>31.125</v>
      </c>
      <c r="U816" s="7">
        <f t="shared" si="128"/>
        <v>32.358333333333334</v>
      </c>
      <c r="V816" s="7">
        <f t="shared" si="129"/>
        <v>32.049999999999997</v>
      </c>
    </row>
    <row r="817" spans="1:22" ht="13.5" x14ac:dyDescent="0.25">
      <c r="A817" s="3">
        <f>RSI!A817</f>
        <v>43496</v>
      </c>
      <c r="B817" s="2">
        <f>RSI!B817</f>
        <v>1.2115</v>
      </c>
      <c r="C817" s="2">
        <f>RSI!I817</f>
        <v>50.242894473114433</v>
      </c>
      <c r="D817" s="2">
        <f>MACD!E817</f>
        <v>7.4581146185459524E-3</v>
      </c>
      <c r="E817" s="2">
        <f>MACD!F817</f>
        <v>-2.7307548359153709E-3</v>
      </c>
      <c r="F817" s="2">
        <f>'Moving Avg'!D817</f>
        <v>1.2267399999999999</v>
      </c>
      <c r="G817" s="2">
        <f>'Moving Avg'!F817</f>
        <v>1.22655</v>
      </c>
      <c r="H817" s="2">
        <f>'Moving Avg'!G817</f>
        <v>1.1758379999999997</v>
      </c>
      <c r="I817" s="2">
        <f>'Moving Avg'!H817</f>
        <v>1.1498500000000007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16.5</v>
      </c>
      <c r="Q817" s="8">
        <f t="shared" si="124"/>
        <v>18.725000000000001</v>
      </c>
      <c r="R817" s="8">
        <f t="shared" si="125"/>
        <v>26.625</v>
      </c>
      <c r="S817" s="8">
        <f t="shared" si="126"/>
        <v>23.675000000000001</v>
      </c>
      <c r="T817" s="8">
        <f t="shared" si="127"/>
        <v>22.875</v>
      </c>
      <c r="U817" s="7">
        <f t="shared" si="128"/>
        <v>23.008333333333336</v>
      </c>
      <c r="V817" s="7">
        <f t="shared" si="129"/>
        <v>22.975000000000001</v>
      </c>
    </row>
    <row r="818" spans="1:22" ht="13.5" x14ac:dyDescent="0.25">
      <c r="A818" s="3">
        <f>RSI!A818</f>
        <v>43497</v>
      </c>
      <c r="B818" s="2">
        <f>RSI!B818</f>
        <v>1.208</v>
      </c>
      <c r="C818" s="2">
        <f>RSI!I818</f>
        <v>49.498863834569832</v>
      </c>
      <c r="D818" s="2">
        <f>MACD!E818</f>
        <v>9.7673322793541129E-3</v>
      </c>
      <c r="E818" s="2">
        <f>MACD!F818</f>
        <v>-2.3113741286147436E-4</v>
      </c>
      <c r="F818" s="2">
        <f>'Moving Avg'!D818</f>
        <v>1.2204999999999999</v>
      </c>
      <c r="G818" s="2">
        <f>'Moving Avg'!F818</f>
        <v>1.229835</v>
      </c>
      <c r="H818" s="2">
        <f>'Moving Avg'!G818</f>
        <v>1.1783299999999997</v>
      </c>
      <c r="I818" s="2">
        <f>'Moving Avg'!H818</f>
        <v>1.1510235000000006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16.5</v>
      </c>
      <c r="Q818" s="8">
        <f t="shared" si="124"/>
        <v>18.725000000000001</v>
      </c>
      <c r="R818" s="8">
        <f t="shared" si="125"/>
        <v>26.625</v>
      </c>
      <c r="S818" s="8">
        <f t="shared" si="126"/>
        <v>23.675000000000001</v>
      </c>
      <c r="T818" s="8">
        <f t="shared" si="127"/>
        <v>22.875</v>
      </c>
      <c r="U818" s="7">
        <f t="shared" si="128"/>
        <v>23.008333333333336</v>
      </c>
      <c r="V818" s="7">
        <f t="shared" si="129"/>
        <v>22.975000000000001</v>
      </c>
    </row>
    <row r="819" spans="1:22" ht="13.5" x14ac:dyDescent="0.25">
      <c r="A819" s="3">
        <f>RSI!A819</f>
        <v>43500</v>
      </c>
      <c r="B819" s="2">
        <f>RSI!B819</f>
        <v>1.2011000000000001</v>
      </c>
      <c r="C819" s="2">
        <f>RSI!I819</f>
        <v>47.990058611132149</v>
      </c>
      <c r="D819" s="2">
        <f>MACD!E819</f>
        <v>7.9917354919036843E-3</v>
      </c>
      <c r="E819" s="2">
        <f>MACD!F819</f>
        <v>1.4134371680915574E-3</v>
      </c>
      <c r="F819" s="2">
        <f>'Moving Avg'!D819</f>
        <v>1.2198</v>
      </c>
      <c r="G819" s="2">
        <f>'Moving Avg'!F819</f>
        <v>1.231395</v>
      </c>
      <c r="H819" s="2">
        <f>'Moving Avg'!G819</f>
        <v>1.1800599999999997</v>
      </c>
      <c r="I819" s="2">
        <f>'Moving Avg'!H819</f>
        <v>1.1520210000000006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16.5</v>
      </c>
      <c r="Q819" s="8">
        <f t="shared" si="124"/>
        <v>18.725000000000001</v>
      </c>
      <c r="R819" s="8">
        <f t="shared" si="125"/>
        <v>26.625</v>
      </c>
      <c r="S819" s="8">
        <f t="shared" si="126"/>
        <v>23.675000000000001</v>
      </c>
      <c r="T819" s="8">
        <f t="shared" si="127"/>
        <v>22.875</v>
      </c>
      <c r="U819" s="7">
        <f t="shared" si="128"/>
        <v>23.008333333333336</v>
      </c>
      <c r="V819" s="7">
        <f t="shared" si="129"/>
        <v>22.975000000000001</v>
      </c>
    </row>
    <row r="820" spans="1:22" ht="13.5" x14ac:dyDescent="0.25">
      <c r="A820" s="3">
        <f>RSI!A820</f>
        <v>43501</v>
      </c>
      <c r="B820" s="2">
        <f>RSI!B820</f>
        <v>1.2115</v>
      </c>
      <c r="C820" s="2">
        <f>RSI!I820</f>
        <v>50.442056847536833</v>
      </c>
      <c r="D820" s="2">
        <f>MACD!E820</f>
        <v>1.056365555311034E-2</v>
      </c>
      <c r="E820" s="2">
        <f>MACD!F820</f>
        <v>3.243480845095314E-3</v>
      </c>
      <c r="F820" s="2">
        <f>'Moving Avg'!D820</f>
        <v>1.2142600000000001</v>
      </c>
      <c r="G820" s="2">
        <f>'Moving Avg'!F820</f>
        <v>1.2315700000000001</v>
      </c>
      <c r="H820" s="2">
        <f>'Moving Avg'!G820</f>
        <v>1.1819979999999994</v>
      </c>
      <c r="I820" s="2">
        <f>'Moving Avg'!H820</f>
        <v>1.1528980000000006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16.5</v>
      </c>
      <c r="Q820" s="8">
        <f t="shared" si="124"/>
        <v>18.725000000000001</v>
      </c>
      <c r="R820" s="8">
        <f t="shared" si="125"/>
        <v>26.625</v>
      </c>
      <c r="S820" s="8">
        <f t="shared" si="126"/>
        <v>23.675000000000001</v>
      </c>
      <c r="T820" s="8">
        <f t="shared" si="127"/>
        <v>22.875</v>
      </c>
      <c r="U820" s="7">
        <f t="shared" si="128"/>
        <v>23.008333333333336</v>
      </c>
      <c r="V820" s="7">
        <f t="shared" si="129"/>
        <v>22.975000000000001</v>
      </c>
    </row>
    <row r="821" spans="1:22" ht="13.5" x14ac:dyDescent="0.25">
      <c r="A821" s="3">
        <f>RSI!A821</f>
        <v>43502</v>
      </c>
      <c r="B821" s="2">
        <f>RSI!B821</f>
        <v>1.2045999999999999</v>
      </c>
      <c r="C821" s="2">
        <f>RSI!I821</f>
        <v>48.798295087856815</v>
      </c>
      <c r="D821" s="2">
        <f>MACD!E821</f>
        <v>1.3783665224390784E-2</v>
      </c>
      <c r="E821" s="2">
        <f>MACD!F821</f>
        <v>5.3515177209544091E-3</v>
      </c>
      <c r="F821" s="2">
        <f>'Moving Avg'!D821</f>
        <v>1.2073400000000001</v>
      </c>
      <c r="G821" s="2">
        <f>'Moving Avg'!F821</f>
        <v>1.22967</v>
      </c>
      <c r="H821" s="2">
        <f>'Moving Avg'!G821</f>
        <v>1.1839379999999997</v>
      </c>
      <c r="I821" s="2">
        <f>'Moving Avg'!H821</f>
        <v>1.1537720000000007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16.5</v>
      </c>
      <c r="Q821" s="8">
        <f t="shared" si="124"/>
        <v>18.725000000000001</v>
      </c>
      <c r="R821" s="8">
        <f t="shared" si="125"/>
        <v>26.625</v>
      </c>
      <c r="S821" s="8">
        <f t="shared" si="126"/>
        <v>23.675000000000001</v>
      </c>
      <c r="T821" s="8">
        <f t="shared" si="127"/>
        <v>22.875</v>
      </c>
      <c r="U821" s="7">
        <f t="shared" si="128"/>
        <v>23.008333333333336</v>
      </c>
      <c r="V821" s="7">
        <f t="shared" si="129"/>
        <v>22.975000000000001</v>
      </c>
    </row>
    <row r="822" spans="1:22" ht="13.5" x14ac:dyDescent="0.25">
      <c r="A822" s="3">
        <f>RSI!A822</f>
        <v>43503</v>
      </c>
      <c r="B822" s="2">
        <f>RSI!B822</f>
        <v>1.2045999999999999</v>
      </c>
      <c r="C822" s="2">
        <f>RSI!I822</f>
        <v>48.798295087856815</v>
      </c>
      <c r="D822" s="2">
        <f>MACD!E822</f>
        <v>1.6005226474261169E-2</v>
      </c>
      <c r="E822" s="2">
        <f>MACD!F822</f>
        <v>7.4822594716157619E-3</v>
      </c>
      <c r="F822" s="2">
        <f>'Moving Avg'!D822</f>
        <v>1.2059599999999999</v>
      </c>
      <c r="G822" s="2">
        <f>'Moving Avg'!F822</f>
        <v>1.226035</v>
      </c>
      <c r="H822" s="2">
        <f>'Moving Avg'!G822</f>
        <v>1.1858779999999998</v>
      </c>
      <c r="I822" s="2">
        <f>'Moving Avg'!H822</f>
        <v>1.1546300000000009</v>
      </c>
      <c r="J822" s="5" t="str">
        <f>OBV!F822</f>
        <v>BULLISH</v>
      </c>
      <c r="K822" s="5" t="str">
        <f>OBV!G822</f>
        <v>NEUTRAL</v>
      </c>
      <c r="L822" s="5" t="str">
        <f>OBV!H822</f>
        <v>BULLISH DIVERGENCE</v>
      </c>
      <c r="M822" s="7">
        <f t="shared" si="120"/>
        <v>25</v>
      </c>
      <c r="N822" s="7">
        <f t="shared" si="121"/>
        <v>0</v>
      </c>
      <c r="O822" s="7">
        <f t="shared" si="122"/>
        <v>50</v>
      </c>
      <c r="P822" s="7">
        <f t="shared" si="123"/>
        <v>66.5</v>
      </c>
      <c r="Q822" s="8">
        <f t="shared" si="124"/>
        <v>26.225000000000001</v>
      </c>
      <c r="R822" s="8">
        <f t="shared" si="125"/>
        <v>39.125</v>
      </c>
      <c r="S822" s="8">
        <f t="shared" si="126"/>
        <v>46.174999999999997</v>
      </c>
      <c r="T822" s="8">
        <f t="shared" si="127"/>
        <v>35.375</v>
      </c>
      <c r="U822" s="7">
        <f t="shared" si="128"/>
        <v>37.174999999999997</v>
      </c>
      <c r="V822" s="7">
        <f t="shared" si="129"/>
        <v>36.724999999999994</v>
      </c>
    </row>
    <row r="823" spans="1:22" ht="13.5" x14ac:dyDescent="0.25">
      <c r="A823" s="3">
        <f>RSI!A823</f>
        <v>43504</v>
      </c>
      <c r="B823" s="2">
        <f>RSI!B823</f>
        <v>1.2149000000000001</v>
      </c>
      <c r="C823" s="2">
        <f>RSI!I823</f>
        <v>51.532637943363461</v>
      </c>
      <c r="D823" s="2">
        <f>MACD!E823</f>
        <v>1.7693284701660872E-2</v>
      </c>
      <c r="E823" s="2">
        <f>MACD!F823</f>
        <v>9.5244645176247832E-3</v>
      </c>
      <c r="F823" s="2">
        <f>'Moving Avg'!D823</f>
        <v>1.2073400000000001</v>
      </c>
      <c r="G823" s="2">
        <f>'Moving Avg'!F823</f>
        <v>1.2220499999999999</v>
      </c>
      <c r="H823" s="2">
        <f>'Moving Avg'!G823</f>
        <v>1.1883699999999997</v>
      </c>
      <c r="I823" s="2">
        <f>'Moving Avg'!H823</f>
        <v>1.1555395000000008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83.5</v>
      </c>
      <c r="Q823" s="8">
        <f t="shared" si="124"/>
        <v>28.774999999999999</v>
      </c>
      <c r="R823" s="8">
        <f t="shared" si="125"/>
        <v>43.375</v>
      </c>
      <c r="S823" s="8">
        <f t="shared" si="126"/>
        <v>53.825000000000003</v>
      </c>
      <c r="T823" s="8">
        <f t="shared" si="127"/>
        <v>39.625</v>
      </c>
      <c r="U823" s="7">
        <f t="shared" si="128"/>
        <v>41.991666666666667</v>
      </c>
      <c r="V823" s="7">
        <f t="shared" si="129"/>
        <v>41.400000000000006</v>
      </c>
    </row>
    <row r="824" spans="1:22" ht="13.5" x14ac:dyDescent="0.25">
      <c r="A824" s="3">
        <f>RSI!A824</f>
        <v>43507</v>
      </c>
      <c r="B824" s="2">
        <f>RSI!B824</f>
        <v>1.2392000000000001</v>
      </c>
      <c r="C824" s="2">
        <f>RSI!I824</f>
        <v>57.323122591303438</v>
      </c>
      <c r="D824" s="2">
        <f>MACD!E824</f>
        <v>1.1968050723678569E-2</v>
      </c>
      <c r="E824" s="2">
        <f>MACD!F824</f>
        <v>1.0013181758835541E-2</v>
      </c>
      <c r="F824" s="2">
        <f>'Moving Avg'!D824</f>
        <v>1.21496</v>
      </c>
      <c r="G824" s="2">
        <f>'Moving Avg'!F824</f>
        <v>1.2218800000000001</v>
      </c>
      <c r="H824" s="2">
        <f>'Moving Avg'!G824</f>
        <v>1.1907239999999994</v>
      </c>
      <c r="I824" s="2">
        <f>'Moving Avg'!H824</f>
        <v>1.1565865000000011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0</v>
      </c>
      <c r="O824" s="7">
        <f t="shared" si="122"/>
        <v>50</v>
      </c>
      <c r="P824" s="7">
        <f t="shared" si="123"/>
        <v>83.5</v>
      </c>
      <c r="Q824" s="8">
        <f t="shared" si="124"/>
        <v>28.774999999999999</v>
      </c>
      <c r="R824" s="8">
        <f t="shared" si="125"/>
        <v>43.375</v>
      </c>
      <c r="S824" s="8">
        <f t="shared" si="126"/>
        <v>53.825000000000003</v>
      </c>
      <c r="T824" s="8">
        <f t="shared" si="127"/>
        <v>39.625</v>
      </c>
      <c r="U824" s="7">
        <f t="shared" si="128"/>
        <v>41.991666666666667</v>
      </c>
      <c r="V824" s="7">
        <f t="shared" si="129"/>
        <v>41.400000000000006</v>
      </c>
    </row>
    <row r="825" spans="1:22" ht="13.5" x14ac:dyDescent="0.25">
      <c r="A825" s="3">
        <f>RSI!A825</f>
        <v>43508</v>
      </c>
      <c r="B825" s="2">
        <f>RSI!B825</f>
        <v>1.2392000000000001</v>
      </c>
      <c r="C825" s="2">
        <f>RSI!I825</f>
        <v>57.323122591303438</v>
      </c>
      <c r="D825" s="2">
        <f>MACD!E825</f>
        <v>1.2274855433536569E-2</v>
      </c>
      <c r="E825" s="2">
        <f>MACD!F825</f>
        <v>1.0465516493775747E-2</v>
      </c>
      <c r="F825" s="2">
        <f>'Moving Avg'!D825</f>
        <v>1.2204999999999999</v>
      </c>
      <c r="G825" s="2">
        <f>'Moving Avg'!F825</f>
        <v>1.222575</v>
      </c>
      <c r="H825" s="2">
        <f>'Moving Avg'!G825</f>
        <v>1.1924559999999995</v>
      </c>
      <c r="I825" s="2">
        <f>'Moving Avg'!H825</f>
        <v>1.1576650000000011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25</v>
      </c>
      <c r="N825" s="7">
        <f t="shared" si="121"/>
        <v>0</v>
      </c>
      <c r="O825" s="7">
        <f t="shared" si="122"/>
        <v>50</v>
      </c>
      <c r="P825" s="7">
        <f t="shared" si="123"/>
        <v>83.5</v>
      </c>
      <c r="Q825" s="8">
        <f t="shared" si="124"/>
        <v>28.774999999999999</v>
      </c>
      <c r="R825" s="8">
        <f t="shared" si="125"/>
        <v>43.375</v>
      </c>
      <c r="S825" s="8">
        <f t="shared" si="126"/>
        <v>53.825000000000003</v>
      </c>
      <c r="T825" s="8">
        <f t="shared" si="127"/>
        <v>39.625</v>
      </c>
      <c r="U825" s="7">
        <f t="shared" si="128"/>
        <v>41.991666666666667</v>
      </c>
      <c r="V825" s="7">
        <f t="shared" si="129"/>
        <v>41.400000000000006</v>
      </c>
    </row>
    <row r="826" spans="1:22" ht="13.5" x14ac:dyDescent="0.25">
      <c r="A826" s="3">
        <f>RSI!A826</f>
        <v>43509</v>
      </c>
      <c r="B826" s="2">
        <f>RSI!B826</f>
        <v>1.2183999999999999</v>
      </c>
      <c r="C826" s="2">
        <f>RSI!I826</f>
        <v>51.245325265178138</v>
      </c>
      <c r="D826" s="2">
        <f>MACD!E826</f>
        <v>1.3916085842302639E-2</v>
      </c>
      <c r="E826" s="2">
        <f>MACD!F826</f>
        <v>1.1155630363481125E-2</v>
      </c>
      <c r="F826" s="2">
        <f>'Moving Avg'!D826</f>
        <v>1.2232600000000002</v>
      </c>
      <c r="G826" s="2">
        <f>'Moving Avg'!F826</f>
        <v>1.2222299999999999</v>
      </c>
      <c r="H826" s="2">
        <f>'Moving Avg'!G826</f>
        <v>1.1943939999999995</v>
      </c>
      <c r="I826" s="2">
        <f>'Moving Avg'!H826</f>
        <v>1.158733500000001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  <c r="M826" s="7">
        <f t="shared" si="120"/>
        <v>25</v>
      </c>
      <c r="N826" s="7">
        <f t="shared" si="121"/>
        <v>0</v>
      </c>
      <c r="O826" s="7">
        <f t="shared" si="122"/>
        <v>50</v>
      </c>
      <c r="P826" s="7">
        <f t="shared" si="123"/>
        <v>83.5</v>
      </c>
      <c r="Q826" s="8">
        <f t="shared" si="124"/>
        <v>28.774999999999999</v>
      </c>
      <c r="R826" s="8">
        <f t="shared" si="125"/>
        <v>43.375</v>
      </c>
      <c r="S826" s="8">
        <f t="shared" si="126"/>
        <v>53.825000000000003</v>
      </c>
      <c r="T826" s="8">
        <f t="shared" si="127"/>
        <v>39.625</v>
      </c>
      <c r="U826" s="7">
        <f t="shared" si="128"/>
        <v>41.991666666666667</v>
      </c>
      <c r="V826" s="7">
        <f t="shared" si="129"/>
        <v>41.400000000000006</v>
      </c>
    </row>
    <row r="827" spans="1:22" ht="13.5" x14ac:dyDescent="0.25">
      <c r="A827" s="3">
        <f>RSI!A827</f>
        <v>43510</v>
      </c>
      <c r="B827" s="2">
        <f>RSI!B827</f>
        <v>1.2425999999999999</v>
      </c>
      <c r="C827" s="2">
        <f>RSI!I827</f>
        <v>56.962716821691238</v>
      </c>
      <c r="D827" s="2">
        <f>MACD!E827</f>
        <v>9.2262682327342027E-3</v>
      </c>
      <c r="E827" s="2">
        <f>MACD!F827</f>
        <v>1.0769757937331741E-2</v>
      </c>
      <c r="F827" s="2">
        <f>'Moving Avg'!D827</f>
        <v>1.2308600000000003</v>
      </c>
      <c r="G827" s="2">
        <f>'Moving Avg'!F827</f>
        <v>1.2232649999999998</v>
      </c>
      <c r="H827" s="2">
        <f>'Moving Avg'!G827</f>
        <v>1.1962619999999995</v>
      </c>
      <c r="I827" s="2">
        <f>'Moving Avg'!H827</f>
        <v>1.1599230000000014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  <c r="M827" s="7">
        <f t="shared" si="120"/>
        <v>25</v>
      </c>
      <c r="N827" s="7">
        <f t="shared" si="121"/>
        <v>45</v>
      </c>
      <c r="O827" s="7">
        <f t="shared" si="122"/>
        <v>50</v>
      </c>
      <c r="P827" s="7">
        <f t="shared" si="123"/>
        <v>83.5</v>
      </c>
      <c r="Q827" s="8">
        <f t="shared" si="124"/>
        <v>44.524999999999999</v>
      </c>
      <c r="R827" s="8">
        <f t="shared" si="125"/>
        <v>52.375</v>
      </c>
      <c r="S827" s="8">
        <f t="shared" si="126"/>
        <v>60.575000000000003</v>
      </c>
      <c r="T827" s="8">
        <f t="shared" si="127"/>
        <v>50.875</v>
      </c>
      <c r="U827" s="7">
        <f t="shared" si="128"/>
        <v>52.491666666666674</v>
      </c>
      <c r="V827" s="7">
        <f t="shared" si="129"/>
        <v>52.087500000000006</v>
      </c>
    </row>
    <row r="828" spans="1:22" ht="13.5" x14ac:dyDescent="0.25">
      <c r="A828" s="3">
        <f>RSI!A828</f>
        <v>43511</v>
      </c>
      <c r="B828" s="2">
        <f>RSI!B828</f>
        <v>1.2425999999999999</v>
      </c>
      <c r="C828" s="2">
        <f>RSI!I828</f>
        <v>56.962716821691238</v>
      </c>
      <c r="D828" s="2">
        <f>MACD!E828</f>
        <v>4.5538895559185111E-3</v>
      </c>
      <c r="E828" s="2">
        <f>MACD!F828</f>
        <v>9.5265842610490967E-3</v>
      </c>
      <c r="F828" s="2">
        <f>'Moving Avg'!D828</f>
        <v>1.2364000000000002</v>
      </c>
      <c r="G828" s="2">
        <f>'Moving Avg'!F828</f>
        <v>1.2237799999999999</v>
      </c>
      <c r="H828" s="2">
        <f>'Moving Avg'!G828</f>
        <v>1.1979219999999997</v>
      </c>
      <c r="I828" s="2">
        <f>'Moving Avg'!H828</f>
        <v>1.1611280000000013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  <c r="M828" s="7">
        <f t="shared" si="120"/>
        <v>25</v>
      </c>
      <c r="N828" s="7">
        <f t="shared" si="121"/>
        <v>45</v>
      </c>
      <c r="O828" s="7">
        <f t="shared" si="122"/>
        <v>50</v>
      </c>
      <c r="P828" s="7">
        <f t="shared" si="123"/>
        <v>83.5</v>
      </c>
      <c r="Q828" s="8">
        <f t="shared" si="124"/>
        <v>44.524999999999999</v>
      </c>
      <c r="R828" s="8">
        <f t="shared" si="125"/>
        <v>52.375</v>
      </c>
      <c r="S828" s="8">
        <f t="shared" si="126"/>
        <v>60.575000000000003</v>
      </c>
      <c r="T828" s="8">
        <f t="shared" si="127"/>
        <v>50.875</v>
      </c>
      <c r="U828" s="7">
        <f t="shared" si="128"/>
        <v>52.491666666666674</v>
      </c>
      <c r="V828" s="7">
        <f t="shared" si="129"/>
        <v>52.087500000000006</v>
      </c>
    </row>
    <row r="829" spans="1:22" ht="13.5" x14ac:dyDescent="0.25">
      <c r="A829" s="3">
        <f>RSI!A829</f>
        <v>43514</v>
      </c>
      <c r="B829" s="2">
        <f>RSI!B829</f>
        <v>1.2461</v>
      </c>
      <c r="C829" s="2">
        <f>RSI!I829</f>
        <v>57.792928686682828</v>
      </c>
      <c r="D829" s="2">
        <f>MACD!E829</f>
        <v>-8.7380188097063716E-4</v>
      </c>
      <c r="E829" s="2">
        <f>MACD!F829</f>
        <v>7.4465070326451503E-3</v>
      </c>
      <c r="F829" s="2">
        <f>'Moving Avg'!D829</f>
        <v>1.2377800000000001</v>
      </c>
      <c r="G829" s="2">
        <f>'Moving Avg'!F829</f>
        <v>1.2258549999999997</v>
      </c>
      <c r="H829" s="2">
        <f>'Moving Avg'!G829</f>
        <v>1.1997919999999997</v>
      </c>
      <c r="I829" s="2">
        <f>'Moving Avg'!H829</f>
        <v>1.1623665000000014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  <c r="M829" s="7">
        <f t="shared" si="120"/>
        <v>25</v>
      </c>
      <c r="N829" s="7">
        <f t="shared" si="121"/>
        <v>45</v>
      </c>
      <c r="O829" s="7">
        <f t="shared" si="122"/>
        <v>50</v>
      </c>
      <c r="P829" s="7">
        <f t="shared" si="123"/>
        <v>16.5</v>
      </c>
      <c r="Q829" s="8">
        <f t="shared" si="124"/>
        <v>34.475000000000001</v>
      </c>
      <c r="R829" s="8">
        <f t="shared" si="125"/>
        <v>35.625</v>
      </c>
      <c r="S829" s="8">
        <f t="shared" si="126"/>
        <v>30.425000000000001</v>
      </c>
      <c r="T829" s="8">
        <f t="shared" si="127"/>
        <v>34.125</v>
      </c>
      <c r="U829" s="7">
        <f t="shared" si="128"/>
        <v>33.508333333333333</v>
      </c>
      <c r="V829" s="7">
        <f t="shared" si="129"/>
        <v>33.662499999999994</v>
      </c>
    </row>
    <row r="830" spans="1:22" ht="13.5" x14ac:dyDescent="0.25">
      <c r="A830" s="3">
        <f>RSI!A830</f>
        <v>43515</v>
      </c>
      <c r="B830" s="2">
        <f>RSI!B830</f>
        <v>1.2461</v>
      </c>
      <c r="C830" s="2">
        <f>RSI!I830</f>
        <v>57.792928686682828</v>
      </c>
      <c r="D830" s="2">
        <f>MACD!E830</f>
        <v>-4.0291293385790183E-3</v>
      </c>
      <c r="E830" s="2">
        <f>MACD!F830</f>
        <v>5.1513797584003176E-3</v>
      </c>
      <c r="F830" s="2">
        <f>'Moving Avg'!D830</f>
        <v>1.23916</v>
      </c>
      <c r="G830" s="2">
        <f>'Moving Avg'!F830</f>
        <v>1.2263749999999998</v>
      </c>
      <c r="H830" s="2">
        <f>'Moving Avg'!G830</f>
        <v>1.2016619999999998</v>
      </c>
      <c r="I830" s="2">
        <f>'Moving Avg'!H830</f>
        <v>1.1635890000000015</v>
      </c>
      <c r="J830" s="5" t="str">
        <f>OBV!F830</f>
        <v>BEARISH</v>
      </c>
      <c r="K830" s="5" t="str">
        <f>OBV!G830</f>
        <v>NEUTRAL</v>
      </c>
      <c r="L830" s="5" t="str">
        <f>OBV!H830</f>
        <v>BEARISH DIVERGENCE</v>
      </c>
      <c r="M830" s="7">
        <f t="shared" si="120"/>
        <v>25</v>
      </c>
      <c r="N830" s="7">
        <f t="shared" si="121"/>
        <v>45</v>
      </c>
      <c r="O830" s="7">
        <f t="shared" si="122"/>
        <v>50</v>
      </c>
      <c r="P830" s="7">
        <f t="shared" si="123"/>
        <v>16.5</v>
      </c>
      <c r="Q830" s="8">
        <f t="shared" si="124"/>
        <v>34.475000000000001</v>
      </c>
      <c r="R830" s="8">
        <f t="shared" si="125"/>
        <v>35.625</v>
      </c>
      <c r="S830" s="8">
        <f t="shared" si="126"/>
        <v>30.425000000000001</v>
      </c>
      <c r="T830" s="8">
        <f t="shared" si="127"/>
        <v>34.125</v>
      </c>
      <c r="U830" s="7">
        <f t="shared" si="128"/>
        <v>33.508333333333333</v>
      </c>
      <c r="V830" s="7">
        <f t="shared" si="129"/>
        <v>33.662499999999994</v>
      </c>
    </row>
    <row r="831" spans="1:22" ht="13.5" x14ac:dyDescent="0.25">
      <c r="A831" s="3">
        <f>RSI!A831</f>
        <v>43516</v>
      </c>
      <c r="B831" s="2">
        <f>RSI!B831</f>
        <v>1.2599</v>
      </c>
      <c r="C831" s="2">
        <f>RSI!I831</f>
        <v>61.214270471504562</v>
      </c>
      <c r="D831" s="2">
        <f>MACD!E831</f>
        <v>-8.9333986647557317E-3</v>
      </c>
      <c r="E831" s="2">
        <f>MACD!F831</f>
        <v>2.3344240737691079E-3</v>
      </c>
      <c r="F831" s="2">
        <f>'Moving Avg'!D831</f>
        <v>1.24746</v>
      </c>
      <c r="G831" s="2">
        <f>'Moving Avg'!F831</f>
        <v>1.2274099999999997</v>
      </c>
      <c r="H831" s="2">
        <f>'Moving Avg'!G831</f>
        <v>1.2037379999999998</v>
      </c>
      <c r="I831" s="2">
        <f>'Moving Avg'!H831</f>
        <v>1.1645825000000014</v>
      </c>
      <c r="J831" s="5" t="str">
        <f>OBV!F831</f>
        <v>BULLISH</v>
      </c>
      <c r="K831" s="5" t="str">
        <f>OBV!G831</f>
        <v>NEUTRAL</v>
      </c>
      <c r="L831" s="5" t="str">
        <f>OBV!H831</f>
        <v>CONFIRMED BULLISH</v>
      </c>
      <c r="M831" s="7">
        <f t="shared" si="120"/>
        <v>25</v>
      </c>
      <c r="N831" s="7">
        <f t="shared" si="121"/>
        <v>45</v>
      </c>
      <c r="O831" s="7">
        <f t="shared" si="122"/>
        <v>50</v>
      </c>
      <c r="P831" s="7">
        <f t="shared" si="123"/>
        <v>83.5</v>
      </c>
      <c r="Q831" s="8">
        <f t="shared" si="124"/>
        <v>44.524999999999999</v>
      </c>
      <c r="R831" s="8">
        <f t="shared" si="125"/>
        <v>52.375</v>
      </c>
      <c r="S831" s="8">
        <f t="shared" si="126"/>
        <v>60.575000000000003</v>
      </c>
      <c r="T831" s="8">
        <f t="shared" si="127"/>
        <v>50.875</v>
      </c>
      <c r="U831" s="7">
        <f t="shared" si="128"/>
        <v>52.491666666666674</v>
      </c>
      <c r="V831" s="7">
        <f t="shared" si="129"/>
        <v>52.087500000000006</v>
      </c>
    </row>
    <row r="832" spans="1:22" ht="13.5" x14ac:dyDescent="0.25">
      <c r="A832" s="3">
        <f>RSI!A832</f>
        <v>43517</v>
      </c>
      <c r="B832" s="2">
        <f>RSI!B832</f>
        <v>1.3361000000000001</v>
      </c>
      <c r="C832" s="2">
        <f>RSI!I832</f>
        <v>73.829278034123334</v>
      </c>
      <c r="D832" s="2">
        <f>MACD!E832</f>
        <v>-1.8948613679113269E-2</v>
      </c>
      <c r="E832" s="2">
        <f>MACD!F832</f>
        <v>-1.9221834768073675E-3</v>
      </c>
      <c r="F832" s="2">
        <f>'Moving Avg'!D832</f>
        <v>1.26616</v>
      </c>
      <c r="G832" s="2">
        <f>'Moving Avg'!F832</f>
        <v>1.2324299999999997</v>
      </c>
      <c r="H832" s="2">
        <f>'Moving Avg'!G832</f>
        <v>1.2074079999999996</v>
      </c>
      <c r="I832" s="2">
        <f>'Moving Avg'!H832</f>
        <v>1.1656430000000013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  <c r="M832" s="7">
        <f t="shared" si="120"/>
        <v>0</v>
      </c>
      <c r="N832" s="7">
        <f t="shared" si="121"/>
        <v>45</v>
      </c>
      <c r="O832" s="7">
        <f t="shared" si="122"/>
        <v>50</v>
      </c>
      <c r="P832" s="7">
        <f t="shared" si="123"/>
        <v>100</v>
      </c>
      <c r="Q832" s="8">
        <f t="shared" si="124"/>
        <v>38.25</v>
      </c>
      <c r="R832" s="8">
        <f t="shared" si="125"/>
        <v>51.5</v>
      </c>
      <c r="S832" s="8">
        <f t="shared" si="126"/>
        <v>64.25</v>
      </c>
      <c r="T832" s="8">
        <f t="shared" si="127"/>
        <v>48.75</v>
      </c>
      <c r="U832" s="7">
        <f t="shared" si="128"/>
        <v>51.333333333333336</v>
      </c>
      <c r="V832" s="7">
        <f t="shared" si="129"/>
        <v>50.6875</v>
      </c>
    </row>
    <row r="833" spans="1:22" ht="13.5" x14ac:dyDescent="0.25">
      <c r="A833" s="3">
        <f>RSI!A833</f>
        <v>43518</v>
      </c>
      <c r="B833" s="2">
        <f>RSI!B833</f>
        <v>1.4157</v>
      </c>
      <c r="C833" s="2">
        <f>RSI!I833</f>
        <v>80.839894711806124</v>
      </c>
      <c r="D833" s="2">
        <f>MACD!E833</f>
        <v>-3.2389609901996463E-2</v>
      </c>
      <c r="E833" s="2">
        <f>MACD!F833</f>
        <v>-8.0156687618451877E-3</v>
      </c>
      <c r="F833" s="2">
        <f>'Moving Avg'!D833</f>
        <v>1.30078</v>
      </c>
      <c r="G833" s="2">
        <f>'Moving Avg'!F833</f>
        <v>1.241255</v>
      </c>
      <c r="H833" s="2">
        <f>'Moving Avg'!G833</f>
        <v>1.2132919999999998</v>
      </c>
      <c r="I833" s="2">
        <f>'Moving Avg'!H833</f>
        <v>1.1670075000000011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  <c r="M833" s="7">
        <f t="shared" si="120"/>
        <v>0</v>
      </c>
      <c r="N833" s="7">
        <f t="shared" si="121"/>
        <v>100</v>
      </c>
      <c r="O833" s="7">
        <f t="shared" si="122"/>
        <v>50</v>
      </c>
      <c r="P833" s="7">
        <f t="shared" si="123"/>
        <v>100</v>
      </c>
      <c r="Q833" s="8">
        <f t="shared" si="124"/>
        <v>57.5</v>
      </c>
      <c r="R833" s="8">
        <f t="shared" si="125"/>
        <v>62.5</v>
      </c>
      <c r="S833" s="8">
        <f t="shared" si="126"/>
        <v>72.5</v>
      </c>
      <c r="T833" s="8">
        <f t="shared" si="127"/>
        <v>62.5</v>
      </c>
      <c r="U833" s="7">
        <f t="shared" si="128"/>
        <v>64.166666666666671</v>
      </c>
      <c r="V833" s="7">
        <f t="shared" si="129"/>
        <v>63.75</v>
      </c>
    </row>
    <row r="834" spans="1:22" ht="13.5" x14ac:dyDescent="0.25">
      <c r="A834" s="3">
        <f>RSI!A834</f>
        <v>43521</v>
      </c>
      <c r="B834" s="2">
        <f>RSI!B834</f>
        <v>1.4987999999999999</v>
      </c>
      <c r="C834" s="2">
        <f>RSI!I834</f>
        <v>85.274721599534175</v>
      </c>
      <c r="D834" s="2">
        <f>MACD!E834</f>
        <v>-4.7256605690272124E-2</v>
      </c>
      <c r="E834" s="2">
        <f>MACD!F834</f>
        <v>-1.5863856147530577E-2</v>
      </c>
      <c r="F834" s="2">
        <f>'Moving Avg'!D834</f>
        <v>1.3513200000000001</v>
      </c>
      <c r="G834" s="2">
        <f>'Moving Avg'!F834</f>
        <v>1.255965</v>
      </c>
      <c r="H834" s="2">
        <f>'Moving Avg'!G834</f>
        <v>1.2202159999999997</v>
      </c>
      <c r="I834" s="2">
        <f>'Moving Avg'!H834</f>
        <v>1.1688500000000008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100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57.5</v>
      </c>
      <c r="R834" s="8">
        <f t="shared" si="125"/>
        <v>62.5</v>
      </c>
      <c r="S834" s="8">
        <f t="shared" si="126"/>
        <v>72.5</v>
      </c>
      <c r="T834" s="8">
        <f t="shared" si="127"/>
        <v>62.5</v>
      </c>
      <c r="U834" s="7">
        <f t="shared" si="128"/>
        <v>64.166666666666671</v>
      </c>
      <c r="V834" s="7">
        <f t="shared" si="129"/>
        <v>63.75</v>
      </c>
    </row>
    <row r="835" spans="1:22" ht="13.5" x14ac:dyDescent="0.25">
      <c r="A835" s="3">
        <f>RSI!A835</f>
        <v>43522</v>
      </c>
      <c r="B835" s="2">
        <f>RSI!B835</f>
        <v>1.5888</v>
      </c>
      <c r="C835" s="2">
        <f>RSI!I835</f>
        <v>88.404958785357152</v>
      </c>
      <c r="D835" s="2">
        <f>MACD!E835</f>
        <v>-6.7991071271510828E-2</v>
      </c>
      <c r="E835" s="2">
        <f>MACD!F835</f>
        <v>-2.6289299172326627E-2</v>
      </c>
      <c r="F835" s="2">
        <f>'Moving Avg'!D835</f>
        <v>1.4198600000000001</v>
      </c>
      <c r="G835" s="2">
        <f>'Moving Avg'!F835</f>
        <v>1.2734450000000002</v>
      </c>
      <c r="H835" s="2">
        <f>'Moving Avg'!G835</f>
        <v>1.2291459999999998</v>
      </c>
      <c r="I835" s="2">
        <f>'Moving Avg'!H835</f>
        <v>1.171048500000001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0</v>
      </c>
      <c r="N835" s="7">
        <f t="shared" si="131"/>
        <v>100</v>
      </c>
      <c r="O835" s="7">
        <f t="shared" si="132"/>
        <v>50</v>
      </c>
      <c r="P835" s="7">
        <f t="shared" si="133"/>
        <v>100</v>
      </c>
      <c r="Q835" s="8">
        <f t="shared" ref="Q835:Q898" si="134">0.35*M835+N835*0.35+O835*0.15+P835*0.15</f>
        <v>57.5</v>
      </c>
      <c r="R835" s="8">
        <f t="shared" ref="R835:R898" si="135">M835*0.2+N835*0.2+O835*0.35+P835*0.25</f>
        <v>62.5</v>
      </c>
      <c r="S835" s="8">
        <f t="shared" ref="S835:S898" si="136">M835*0.15+N835*0.15+O835*0.25+P835*0.45</f>
        <v>72.5</v>
      </c>
      <c r="T835" s="8">
        <f t="shared" ref="T835:T898" si="137">0.25*SUM(M835:P835)</f>
        <v>62.5</v>
      </c>
      <c r="U835" s="7">
        <f t="shared" ref="U835:U898" si="138">SUM(Q835:S835)/3</f>
        <v>64.166666666666671</v>
      </c>
      <c r="V835" s="7">
        <f t="shared" ref="V835:V898" si="139">SUM(Q835:T835)/4</f>
        <v>63.75</v>
      </c>
    </row>
    <row r="836" spans="1:22" ht="13.5" x14ac:dyDescent="0.25">
      <c r="A836" s="3">
        <f>RSI!A836</f>
        <v>43523</v>
      </c>
      <c r="B836" s="2">
        <f>RSI!B836</f>
        <v>1.6026</v>
      </c>
      <c r="C836" s="2">
        <f>RSI!I836</f>
        <v>88.798168315375477</v>
      </c>
      <c r="D836" s="2">
        <f>MACD!E836</f>
        <v>-9.1667463720954023E-2</v>
      </c>
      <c r="E836" s="2">
        <f>MACD!F836</f>
        <v>-3.9364932082052106E-2</v>
      </c>
      <c r="F836" s="2">
        <f>'Moving Avg'!D836</f>
        <v>1.4883999999999999</v>
      </c>
      <c r="G836" s="2">
        <f>'Moving Avg'!F836</f>
        <v>1.2916150000000002</v>
      </c>
      <c r="H836" s="2">
        <f>'Moving Avg'!G836</f>
        <v>1.2383519999999999</v>
      </c>
      <c r="I836" s="2">
        <f>'Moving Avg'!H836</f>
        <v>1.1734570000000009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  <c r="M836" s="7">
        <f t="shared" si="130"/>
        <v>0</v>
      </c>
      <c r="N836" s="7">
        <f t="shared" si="131"/>
        <v>100</v>
      </c>
      <c r="O836" s="7">
        <f t="shared" si="132"/>
        <v>50</v>
      </c>
      <c r="P836" s="7">
        <f t="shared" si="133"/>
        <v>100</v>
      </c>
      <c r="Q836" s="8">
        <f t="shared" si="134"/>
        <v>57.5</v>
      </c>
      <c r="R836" s="8">
        <f t="shared" si="135"/>
        <v>62.5</v>
      </c>
      <c r="S836" s="8">
        <f t="shared" si="136"/>
        <v>72.5</v>
      </c>
      <c r="T836" s="8">
        <f t="shared" si="137"/>
        <v>62.5</v>
      </c>
      <c r="U836" s="7">
        <f t="shared" si="138"/>
        <v>64.166666666666671</v>
      </c>
      <c r="V836" s="7">
        <f t="shared" si="139"/>
        <v>63.75</v>
      </c>
    </row>
    <row r="837" spans="1:22" ht="13.5" x14ac:dyDescent="0.25">
      <c r="A837" s="3">
        <f>RSI!A837</f>
        <v>43524</v>
      </c>
      <c r="B837" s="2">
        <f>RSI!B837</f>
        <v>1.6615</v>
      </c>
      <c r="C837" s="2">
        <f>RSI!I837</f>
        <v>90.308774712966439</v>
      </c>
      <c r="D837" s="2">
        <f>MACD!E837</f>
        <v>-0.11419093400218783</v>
      </c>
      <c r="E837" s="2">
        <f>MACD!F837</f>
        <v>-5.4330132466079255E-2</v>
      </c>
      <c r="F837" s="2">
        <f>'Moving Avg'!D837</f>
        <v>1.55348</v>
      </c>
      <c r="G837" s="2">
        <f>'Moving Avg'!F837</f>
        <v>1.3141150000000001</v>
      </c>
      <c r="H837" s="2">
        <f>'Moving Avg'!G837</f>
        <v>1.249082</v>
      </c>
      <c r="I837" s="2">
        <f>'Moving Avg'!H837</f>
        <v>1.1761445000000008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0</v>
      </c>
      <c r="N837" s="7">
        <f t="shared" si="131"/>
        <v>100</v>
      </c>
      <c r="O837" s="7">
        <f t="shared" si="132"/>
        <v>50</v>
      </c>
      <c r="P837" s="7">
        <f t="shared" si="133"/>
        <v>100</v>
      </c>
      <c r="Q837" s="8">
        <f t="shared" si="134"/>
        <v>57.5</v>
      </c>
      <c r="R837" s="8">
        <f t="shared" si="135"/>
        <v>62.5</v>
      </c>
      <c r="S837" s="8">
        <f t="shared" si="136"/>
        <v>72.5</v>
      </c>
      <c r="T837" s="8">
        <f t="shared" si="137"/>
        <v>62.5</v>
      </c>
      <c r="U837" s="7">
        <f t="shared" si="138"/>
        <v>64.166666666666671</v>
      </c>
      <c r="V837" s="7">
        <f t="shared" si="139"/>
        <v>63.75</v>
      </c>
    </row>
    <row r="838" spans="1:22" ht="13.5" x14ac:dyDescent="0.25">
      <c r="A838" s="3">
        <f>RSI!A838</f>
        <v>43525</v>
      </c>
      <c r="B838" s="2">
        <f>RSI!B838</f>
        <v>1.6649</v>
      </c>
      <c r="C838" s="2">
        <f>RSI!I838</f>
        <v>90.389342913540929</v>
      </c>
      <c r="D838" s="2">
        <f>MACD!E838</f>
        <v>-0.13556184736780197</v>
      </c>
      <c r="E838" s="2">
        <f>MACD!F838</f>
        <v>-7.05764754464238E-2</v>
      </c>
      <c r="F838" s="2">
        <f>'Moving Avg'!D838</f>
        <v>1.6033200000000001</v>
      </c>
      <c r="G838" s="2">
        <f>'Moving Avg'!F838</f>
        <v>1.3369599999999999</v>
      </c>
      <c r="H838" s="2">
        <f>'Moving Avg'!G838</f>
        <v>1.2598799999999999</v>
      </c>
      <c r="I838" s="2">
        <f>'Moving Avg'!H838</f>
        <v>1.1788490000000007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  <c r="M838" s="7">
        <f t="shared" si="130"/>
        <v>0</v>
      </c>
      <c r="N838" s="7">
        <f t="shared" si="131"/>
        <v>100</v>
      </c>
      <c r="O838" s="7">
        <f t="shared" si="132"/>
        <v>50</v>
      </c>
      <c r="P838" s="7">
        <f t="shared" si="133"/>
        <v>100</v>
      </c>
      <c r="Q838" s="8">
        <f t="shared" si="134"/>
        <v>57.5</v>
      </c>
      <c r="R838" s="8">
        <f t="shared" si="135"/>
        <v>62.5</v>
      </c>
      <c r="S838" s="8">
        <f t="shared" si="136"/>
        <v>72.5</v>
      </c>
      <c r="T838" s="8">
        <f t="shared" si="137"/>
        <v>62.5</v>
      </c>
      <c r="U838" s="7">
        <f t="shared" si="138"/>
        <v>64.166666666666671</v>
      </c>
      <c r="V838" s="7">
        <f t="shared" si="139"/>
        <v>63.75</v>
      </c>
    </row>
    <row r="839" spans="1:22" ht="13.5" x14ac:dyDescent="0.25">
      <c r="A839" s="3">
        <f>RSI!A839</f>
        <v>43528</v>
      </c>
      <c r="B839" s="2">
        <f>RSI!B839</f>
        <v>1.6615</v>
      </c>
      <c r="C839" s="2">
        <f>RSI!I839</f>
        <v>89.587266137218592</v>
      </c>
      <c r="D839" s="2">
        <f>MACD!E839</f>
        <v>-0.15478279832527386</v>
      </c>
      <c r="E839" s="2">
        <f>MACD!F839</f>
        <v>-8.741774002219381E-2</v>
      </c>
      <c r="F839" s="2">
        <f>'Moving Avg'!D839</f>
        <v>1.6358599999999999</v>
      </c>
      <c r="G839" s="2">
        <f>'Moving Avg'!F839</f>
        <v>1.35998</v>
      </c>
      <c r="H839" s="2">
        <f>'Moving Avg'!G839</f>
        <v>1.2702640000000001</v>
      </c>
      <c r="I839" s="2">
        <f>'Moving Avg'!H839</f>
        <v>1.1815990000000007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  <c r="M839" s="7">
        <f t="shared" si="130"/>
        <v>0</v>
      </c>
      <c r="N839" s="7">
        <f t="shared" si="131"/>
        <v>100</v>
      </c>
      <c r="O839" s="7">
        <f t="shared" si="132"/>
        <v>50</v>
      </c>
      <c r="P839" s="7">
        <f t="shared" si="133"/>
        <v>100</v>
      </c>
      <c r="Q839" s="8">
        <f t="shared" si="134"/>
        <v>57.5</v>
      </c>
      <c r="R839" s="8">
        <f t="shared" si="135"/>
        <v>62.5</v>
      </c>
      <c r="S839" s="8">
        <f t="shared" si="136"/>
        <v>72.5</v>
      </c>
      <c r="T839" s="8">
        <f t="shared" si="137"/>
        <v>62.5</v>
      </c>
      <c r="U839" s="7">
        <f t="shared" si="138"/>
        <v>64.166666666666671</v>
      </c>
      <c r="V839" s="7">
        <f t="shared" si="139"/>
        <v>63.75</v>
      </c>
    </row>
    <row r="840" spans="1:22" ht="13.5" x14ac:dyDescent="0.25">
      <c r="A840" s="3">
        <f>RSI!A840</f>
        <v>43529</v>
      </c>
      <c r="B840" s="2">
        <f>RSI!B840</f>
        <v>1.6788000000000001</v>
      </c>
      <c r="C840" s="2">
        <f>RSI!I840</f>
        <v>90.070097599474821</v>
      </c>
      <c r="D840" s="2">
        <f>MACD!E840</f>
        <v>-0.17409342601759215</v>
      </c>
      <c r="E840" s="2">
        <f>MACD!F840</f>
        <v>-0.10475287722127349</v>
      </c>
      <c r="F840" s="2">
        <f>'Moving Avg'!D840</f>
        <v>1.6538600000000003</v>
      </c>
      <c r="G840" s="2">
        <f>'Moving Avg'!F840</f>
        <v>1.3833449999999998</v>
      </c>
      <c r="H840" s="2">
        <f>'Moving Avg'!G840</f>
        <v>1.280994</v>
      </c>
      <c r="I840" s="2">
        <f>'Moving Avg'!H840</f>
        <v>1.1843100000000006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  <c r="M840" s="7">
        <f t="shared" si="130"/>
        <v>0</v>
      </c>
      <c r="N840" s="7">
        <f t="shared" si="131"/>
        <v>100</v>
      </c>
      <c r="O840" s="7">
        <f t="shared" si="132"/>
        <v>50</v>
      </c>
      <c r="P840" s="7">
        <f t="shared" si="133"/>
        <v>100</v>
      </c>
      <c r="Q840" s="8">
        <f t="shared" si="134"/>
        <v>57.5</v>
      </c>
      <c r="R840" s="8">
        <f t="shared" si="135"/>
        <v>62.5</v>
      </c>
      <c r="S840" s="8">
        <f t="shared" si="136"/>
        <v>72.5</v>
      </c>
      <c r="T840" s="8">
        <f t="shared" si="137"/>
        <v>62.5</v>
      </c>
      <c r="U840" s="7">
        <f t="shared" si="138"/>
        <v>64.166666666666671</v>
      </c>
      <c r="V840" s="7">
        <f t="shared" si="139"/>
        <v>63.75</v>
      </c>
    </row>
    <row r="841" spans="1:22" ht="13.5" x14ac:dyDescent="0.25">
      <c r="A841" s="3">
        <f>RSI!A841</f>
        <v>43530</v>
      </c>
      <c r="B841" s="2">
        <f>RSI!B841</f>
        <v>1.6753</v>
      </c>
      <c r="C841" s="2">
        <f>RSI!I841</f>
        <v>89.169247523086199</v>
      </c>
      <c r="D841" s="2">
        <f>MACD!E841</f>
        <v>-0.1897875824600912</v>
      </c>
      <c r="E841" s="2">
        <f>MACD!F841</f>
        <v>-0.12175981826903705</v>
      </c>
      <c r="F841" s="2">
        <f>'Moving Avg'!D841</f>
        <v>1.6683999999999997</v>
      </c>
      <c r="G841" s="2">
        <f>'Moving Avg'!F841</f>
        <v>1.4068799999999997</v>
      </c>
      <c r="H841" s="2">
        <f>'Moving Avg'!G841</f>
        <v>1.2910320000000002</v>
      </c>
      <c r="I841" s="2">
        <f>'Moving Avg'!H841</f>
        <v>1.1869410000000007</v>
      </c>
      <c r="J841" s="5" t="str">
        <f>OBV!F841</f>
        <v>BULLISH</v>
      </c>
      <c r="K841" s="5" t="str">
        <f>OBV!G841</f>
        <v>STRONG</v>
      </c>
      <c r="L841" s="5" t="str">
        <f>OBV!H841</f>
        <v>CONFIRMED BULLISH</v>
      </c>
      <c r="M841" s="7">
        <f t="shared" si="130"/>
        <v>0</v>
      </c>
      <c r="N841" s="7">
        <f t="shared" si="131"/>
        <v>100</v>
      </c>
      <c r="O841" s="7">
        <f t="shared" si="132"/>
        <v>50</v>
      </c>
      <c r="P841" s="7">
        <f t="shared" si="133"/>
        <v>100</v>
      </c>
      <c r="Q841" s="8">
        <f t="shared" si="134"/>
        <v>57.5</v>
      </c>
      <c r="R841" s="8">
        <f t="shared" si="135"/>
        <v>62.5</v>
      </c>
      <c r="S841" s="8">
        <f t="shared" si="136"/>
        <v>72.5</v>
      </c>
      <c r="T841" s="8">
        <f t="shared" si="137"/>
        <v>62.5</v>
      </c>
      <c r="U841" s="7">
        <f t="shared" si="138"/>
        <v>64.166666666666671</v>
      </c>
      <c r="V841" s="7">
        <f t="shared" si="139"/>
        <v>63.75</v>
      </c>
    </row>
    <row r="842" spans="1:22" ht="13.5" x14ac:dyDescent="0.25">
      <c r="A842" s="3">
        <f>RSI!A842</f>
        <v>43531</v>
      </c>
      <c r="B842" s="2">
        <f>RSI!B842</f>
        <v>1.7687999999999999</v>
      </c>
      <c r="C842" s="2">
        <f>RSI!I842</f>
        <v>91.589332434395786</v>
      </c>
      <c r="D842" s="2">
        <f>MACD!E842</f>
        <v>-0.19985750465908492</v>
      </c>
      <c r="E842" s="2">
        <f>MACD!F842</f>
        <v>-0.13737935554704664</v>
      </c>
      <c r="F842" s="2">
        <f>'Moving Avg'!D842</f>
        <v>1.6898600000000001</v>
      </c>
      <c r="G842" s="2">
        <f>'Moving Avg'!F842</f>
        <v>1.4350899999999998</v>
      </c>
      <c r="H842" s="2">
        <f>'Moving Avg'!G842</f>
        <v>1.3029400000000002</v>
      </c>
      <c r="I842" s="2">
        <f>'Moving Avg'!H842</f>
        <v>1.1900710000000005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  <c r="M842" s="7">
        <f t="shared" si="130"/>
        <v>0</v>
      </c>
      <c r="N842" s="7">
        <f t="shared" si="131"/>
        <v>100</v>
      </c>
      <c r="O842" s="7">
        <f t="shared" si="132"/>
        <v>50</v>
      </c>
      <c r="P842" s="7">
        <f t="shared" si="133"/>
        <v>100</v>
      </c>
      <c r="Q842" s="8">
        <f t="shared" si="134"/>
        <v>57.5</v>
      </c>
      <c r="R842" s="8">
        <f t="shared" si="135"/>
        <v>62.5</v>
      </c>
      <c r="S842" s="8">
        <f t="shared" si="136"/>
        <v>72.5</v>
      </c>
      <c r="T842" s="8">
        <f t="shared" si="137"/>
        <v>62.5</v>
      </c>
      <c r="U842" s="7">
        <f t="shared" si="138"/>
        <v>64.166666666666671</v>
      </c>
      <c r="V842" s="7">
        <f t="shared" si="139"/>
        <v>63.75</v>
      </c>
    </row>
    <row r="843" spans="1:22" ht="13.5" x14ac:dyDescent="0.25">
      <c r="A843" s="3">
        <f>RSI!A843</f>
        <v>43532</v>
      </c>
      <c r="B843" s="2">
        <f>RSI!B843</f>
        <v>1.7653000000000001</v>
      </c>
      <c r="C843" s="2">
        <f>RSI!I843</f>
        <v>90.771689834364139</v>
      </c>
      <c r="D843" s="2">
        <f>MACD!E843</f>
        <v>-0.19789510746844963</v>
      </c>
      <c r="E843" s="2">
        <f>MACD!F843</f>
        <v>-0.14948250593132723</v>
      </c>
      <c r="F843" s="2">
        <f>'Moving Avg'!D843</f>
        <v>1.70994</v>
      </c>
      <c r="G843" s="2">
        <f>'Moving Avg'!F843</f>
        <v>1.4626099999999997</v>
      </c>
      <c r="H843" s="2">
        <f>'Moving Avg'!G843</f>
        <v>1.314778</v>
      </c>
      <c r="I843" s="2">
        <f>'Moving Avg'!H843</f>
        <v>1.1932145000000005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  <c r="M843" s="7">
        <f t="shared" si="130"/>
        <v>0</v>
      </c>
      <c r="N843" s="7">
        <f t="shared" si="131"/>
        <v>100</v>
      </c>
      <c r="O843" s="7">
        <f t="shared" si="132"/>
        <v>50</v>
      </c>
      <c r="P843" s="7">
        <f t="shared" si="133"/>
        <v>100</v>
      </c>
      <c r="Q843" s="8">
        <f t="shared" si="134"/>
        <v>57.5</v>
      </c>
      <c r="R843" s="8">
        <f t="shared" si="135"/>
        <v>62.5</v>
      </c>
      <c r="S843" s="8">
        <f t="shared" si="136"/>
        <v>72.5</v>
      </c>
      <c r="T843" s="8">
        <f t="shared" si="137"/>
        <v>62.5</v>
      </c>
      <c r="U843" s="7">
        <f t="shared" si="138"/>
        <v>64.166666666666671</v>
      </c>
      <c r="V843" s="7">
        <f t="shared" si="139"/>
        <v>63.75</v>
      </c>
    </row>
    <row r="844" spans="1:22" ht="13.5" x14ac:dyDescent="0.25">
      <c r="A844" s="3">
        <f>RSI!A844</f>
        <v>43535</v>
      </c>
      <c r="B844" s="2">
        <f>RSI!B844</f>
        <v>1.7548999999999999</v>
      </c>
      <c r="C844" s="2">
        <f>RSI!I844</f>
        <v>88.250611621513102</v>
      </c>
      <c r="D844" s="2">
        <f>MACD!E844</f>
        <v>-0.18453146172116042</v>
      </c>
      <c r="E844" s="2">
        <f>MACD!F844</f>
        <v>-0.15649229708929388</v>
      </c>
      <c r="F844" s="2">
        <f>'Moving Avg'!D844</f>
        <v>1.7286199999999998</v>
      </c>
      <c r="G844" s="2">
        <f>'Moving Avg'!F844</f>
        <v>1.4883949999999997</v>
      </c>
      <c r="H844" s="2">
        <f>'Moving Avg'!G844</f>
        <v>1.3265460000000004</v>
      </c>
      <c r="I844" s="2">
        <f>'Moving Avg'!H844</f>
        <v>1.1963060000000005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  <c r="M844" s="7">
        <f t="shared" si="130"/>
        <v>0</v>
      </c>
      <c r="N844" s="7">
        <f t="shared" si="131"/>
        <v>100</v>
      </c>
      <c r="O844" s="7">
        <f t="shared" si="132"/>
        <v>50</v>
      </c>
      <c r="P844" s="7">
        <f t="shared" si="133"/>
        <v>100</v>
      </c>
      <c r="Q844" s="8">
        <f t="shared" si="134"/>
        <v>57.5</v>
      </c>
      <c r="R844" s="8">
        <f t="shared" si="135"/>
        <v>62.5</v>
      </c>
      <c r="S844" s="8">
        <f t="shared" si="136"/>
        <v>72.5</v>
      </c>
      <c r="T844" s="8">
        <f t="shared" si="137"/>
        <v>62.5</v>
      </c>
      <c r="U844" s="7">
        <f t="shared" si="138"/>
        <v>64.166666666666671</v>
      </c>
      <c r="V844" s="7">
        <f t="shared" si="139"/>
        <v>63.75</v>
      </c>
    </row>
    <row r="845" spans="1:22" ht="13.5" x14ac:dyDescent="0.25">
      <c r="A845" s="3">
        <f>RSI!A845</f>
        <v>43536</v>
      </c>
      <c r="B845" s="2">
        <f>RSI!B845</f>
        <v>1.7202999999999999</v>
      </c>
      <c r="C845" s="2">
        <f>RSI!I845</f>
        <v>80.263639136497076</v>
      </c>
      <c r="D845" s="2">
        <f>MACD!E845</f>
        <v>-0.15846784796791491</v>
      </c>
      <c r="E845" s="2">
        <f>MACD!F845</f>
        <v>-0.1568874072650181</v>
      </c>
      <c r="F845" s="2">
        <f>'Moving Avg'!D845</f>
        <v>1.73692</v>
      </c>
      <c r="G845" s="2">
        <f>'Moving Avg'!F845</f>
        <v>1.5124499999999999</v>
      </c>
      <c r="H845" s="2">
        <f>'Moving Avg'!G845</f>
        <v>1.3372760000000001</v>
      </c>
      <c r="I845" s="2">
        <f>'Moving Avg'!H845</f>
        <v>1.1992245000000006</v>
      </c>
      <c r="J845" s="5" t="str">
        <f>OBV!F845</f>
        <v>BULLISH</v>
      </c>
      <c r="K845" s="5" t="str">
        <f>OBV!G845</f>
        <v>NEUTRAL</v>
      </c>
      <c r="L845" s="5" t="str">
        <f>OBV!H845</f>
        <v>CONFIRMED BULLISH</v>
      </c>
      <c r="M845" s="7">
        <f t="shared" si="130"/>
        <v>0</v>
      </c>
      <c r="N845" s="7">
        <f t="shared" si="131"/>
        <v>45</v>
      </c>
      <c r="O845" s="7">
        <f t="shared" si="132"/>
        <v>50</v>
      </c>
      <c r="P845" s="7">
        <f t="shared" si="133"/>
        <v>83.5</v>
      </c>
      <c r="Q845" s="8">
        <f t="shared" si="134"/>
        <v>35.774999999999999</v>
      </c>
      <c r="R845" s="8">
        <f t="shared" si="135"/>
        <v>47.375</v>
      </c>
      <c r="S845" s="8">
        <f t="shared" si="136"/>
        <v>56.825000000000003</v>
      </c>
      <c r="T845" s="8">
        <f t="shared" si="137"/>
        <v>44.625</v>
      </c>
      <c r="U845" s="7">
        <f t="shared" si="138"/>
        <v>46.658333333333339</v>
      </c>
      <c r="V845" s="7">
        <f t="shared" si="139"/>
        <v>46.150000000000006</v>
      </c>
    </row>
    <row r="846" spans="1:22" ht="13.5" x14ac:dyDescent="0.25">
      <c r="A846" s="3">
        <f>RSI!A846</f>
        <v>43537</v>
      </c>
      <c r="B846" s="2">
        <f>RSI!B846</f>
        <v>1.7134</v>
      </c>
      <c r="C846" s="2">
        <f>RSI!I846</f>
        <v>78.733324508740964</v>
      </c>
      <c r="D846" s="2">
        <f>MACD!E846</f>
        <v>-0.13510612382542431</v>
      </c>
      <c r="E846" s="2">
        <f>MACD!F846</f>
        <v>-0.15253115057709934</v>
      </c>
      <c r="F846" s="2">
        <f>'Moving Avg'!D846</f>
        <v>1.74454</v>
      </c>
      <c r="G846" s="2">
        <f>'Moving Avg'!F846</f>
        <v>1.5371999999999999</v>
      </c>
      <c r="H846" s="2">
        <f>'Moving Avg'!G846</f>
        <v>1.3478680000000003</v>
      </c>
      <c r="I846" s="2">
        <f>'Moving Avg'!H846</f>
        <v>1.2021085000000009</v>
      </c>
      <c r="J846" s="5" t="str">
        <f>OBV!F846</f>
        <v>BEARISH</v>
      </c>
      <c r="K846" s="5" t="str">
        <f>OBV!G846</f>
        <v>NEUTRAL</v>
      </c>
      <c r="L846" s="5" t="str">
        <f>OBV!H846</f>
        <v>BEARISH DIVERGENCE</v>
      </c>
      <c r="M846" s="7">
        <f t="shared" si="130"/>
        <v>0</v>
      </c>
      <c r="N846" s="7">
        <f t="shared" si="131"/>
        <v>0</v>
      </c>
      <c r="O846" s="7">
        <f t="shared" si="132"/>
        <v>50</v>
      </c>
      <c r="P846" s="7">
        <f t="shared" si="133"/>
        <v>16.5</v>
      </c>
      <c r="Q846" s="8">
        <f t="shared" si="134"/>
        <v>9.9749999999999996</v>
      </c>
      <c r="R846" s="8">
        <f t="shared" si="135"/>
        <v>21.625</v>
      </c>
      <c r="S846" s="8">
        <f t="shared" si="136"/>
        <v>19.925000000000001</v>
      </c>
      <c r="T846" s="8">
        <f t="shared" si="137"/>
        <v>16.625</v>
      </c>
      <c r="U846" s="7">
        <f t="shared" si="138"/>
        <v>17.175000000000001</v>
      </c>
      <c r="V846" s="7">
        <f t="shared" si="139"/>
        <v>17.037500000000001</v>
      </c>
    </row>
    <row r="847" spans="1:22" ht="13.5" x14ac:dyDescent="0.25">
      <c r="A847" s="3">
        <f>RSI!A847</f>
        <v>43538</v>
      </c>
      <c r="B847" s="2">
        <f>RSI!B847</f>
        <v>1.6960999999999999</v>
      </c>
      <c r="C847" s="2">
        <f>RSI!I847</f>
        <v>74.878532896865607</v>
      </c>
      <c r="D847" s="2">
        <f>MACD!E847</f>
        <v>-0.10618276589241415</v>
      </c>
      <c r="E847" s="2">
        <f>MACD!F847</f>
        <v>-0.14326147364016231</v>
      </c>
      <c r="F847" s="2">
        <f>'Moving Avg'!D847</f>
        <v>1.73</v>
      </c>
      <c r="G847" s="2">
        <f>'Moving Avg'!F847</f>
        <v>1.5598749999999999</v>
      </c>
      <c r="H847" s="2">
        <f>'Moving Avg'!G847</f>
        <v>1.358252</v>
      </c>
      <c r="I847" s="2">
        <f>'Moving Avg'!H847</f>
        <v>1.2048120000000009</v>
      </c>
      <c r="J847" s="5" t="str">
        <f>OBV!F847</f>
        <v>BEARISH</v>
      </c>
      <c r="K847" s="5" t="str">
        <f>OBV!G847</f>
        <v>WEAK</v>
      </c>
      <c r="L847" s="5" t="str">
        <f>OBV!H847</f>
        <v>CONFIRMED BEARISH</v>
      </c>
      <c r="M847" s="7">
        <f t="shared" si="130"/>
        <v>0</v>
      </c>
      <c r="N847" s="7">
        <f t="shared" si="131"/>
        <v>0</v>
      </c>
      <c r="O847" s="7">
        <f t="shared" si="132"/>
        <v>50</v>
      </c>
      <c r="P847" s="7">
        <f t="shared" si="133"/>
        <v>0</v>
      </c>
      <c r="Q847" s="8">
        <f t="shared" si="134"/>
        <v>7.5</v>
      </c>
      <c r="R847" s="8">
        <f t="shared" si="135"/>
        <v>17.5</v>
      </c>
      <c r="S847" s="8">
        <f t="shared" si="136"/>
        <v>12.5</v>
      </c>
      <c r="T847" s="8">
        <f t="shared" si="137"/>
        <v>12.5</v>
      </c>
      <c r="U847" s="7">
        <f t="shared" si="138"/>
        <v>12.5</v>
      </c>
      <c r="V847" s="7">
        <f t="shared" si="139"/>
        <v>12.5</v>
      </c>
    </row>
    <row r="848" spans="1:22" ht="13.5" x14ac:dyDescent="0.25">
      <c r="A848" s="3">
        <f>RSI!A848</f>
        <v>43539</v>
      </c>
      <c r="B848" s="2">
        <f>RSI!B848</f>
        <v>1.6960999999999999</v>
      </c>
      <c r="C848" s="2">
        <f>RSI!I848</f>
        <v>74.878532896865607</v>
      </c>
      <c r="D848" s="2">
        <f>MACD!E848</f>
        <v>-8.2183180436153469E-2</v>
      </c>
      <c r="E848" s="2">
        <f>MACD!F848</f>
        <v>-0.13104581499936055</v>
      </c>
      <c r="F848" s="2">
        <f>'Moving Avg'!D848</f>
        <v>1.7161599999999999</v>
      </c>
      <c r="G848" s="2">
        <f>'Moving Avg'!F848</f>
        <v>1.5825499999999999</v>
      </c>
      <c r="H848" s="2">
        <f>'Moving Avg'!G848</f>
        <v>1.3693280000000003</v>
      </c>
      <c r="I848" s="2">
        <f>'Moving Avg'!H848</f>
        <v>1.2075155000000009</v>
      </c>
      <c r="J848" s="5" t="str">
        <f>OBV!F848</f>
        <v>BEARISH</v>
      </c>
      <c r="K848" s="5" t="str">
        <f>OBV!G848</f>
        <v>WEAK</v>
      </c>
      <c r="L848" s="5" t="str">
        <f>OBV!H848</f>
        <v>CONFIRMED BEARISH</v>
      </c>
      <c r="M848" s="7">
        <f t="shared" si="130"/>
        <v>0</v>
      </c>
      <c r="N848" s="7">
        <f t="shared" si="131"/>
        <v>0</v>
      </c>
      <c r="O848" s="7">
        <f t="shared" si="132"/>
        <v>50</v>
      </c>
      <c r="P848" s="7">
        <f t="shared" si="133"/>
        <v>0</v>
      </c>
      <c r="Q848" s="8">
        <f t="shared" si="134"/>
        <v>7.5</v>
      </c>
      <c r="R848" s="8">
        <f t="shared" si="135"/>
        <v>17.5</v>
      </c>
      <c r="S848" s="8">
        <f t="shared" si="136"/>
        <v>12.5</v>
      </c>
      <c r="T848" s="8">
        <f t="shared" si="137"/>
        <v>12.5</v>
      </c>
      <c r="U848" s="7">
        <f t="shared" si="138"/>
        <v>12.5</v>
      </c>
      <c r="V848" s="7">
        <f t="shared" si="139"/>
        <v>12.5</v>
      </c>
    </row>
    <row r="849" spans="1:22" ht="13.5" x14ac:dyDescent="0.25">
      <c r="A849" s="3">
        <f>RSI!A849</f>
        <v>43542</v>
      </c>
      <c r="B849" s="2">
        <f>RSI!B849</f>
        <v>1.6615</v>
      </c>
      <c r="C849" s="2">
        <f>RSI!I849</f>
        <v>67.24221990866674</v>
      </c>
      <c r="D849" s="2">
        <f>MACD!E849</f>
        <v>-6.0759195472574357E-2</v>
      </c>
      <c r="E849" s="2">
        <f>MACD!F849</f>
        <v>-0.11698849109400331</v>
      </c>
      <c r="F849" s="2">
        <f>'Moving Avg'!D849</f>
        <v>1.6974799999999999</v>
      </c>
      <c r="G849" s="2">
        <f>'Moving Avg'!F849</f>
        <v>1.6033200000000001</v>
      </c>
      <c r="H849" s="2">
        <f>'Moving Avg'!G849</f>
        <v>1.3791600000000002</v>
      </c>
      <c r="I849" s="2">
        <f>'Moving Avg'!H849</f>
        <v>1.2100460000000008</v>
      </c>
      <c r="J849" s="5" t="str">
        <f>OBV!F849</f>
        <v>BEARISH</v>
      </c>
      <c r="K849" s="5" t="str">
        <f>OBV!G849</f>
        <v>WEAK</v>
      </c>
      <c r="L849" s="5" t="str">
        <f>OBV!H849</f>
        <v>CONFIRMED BEARISH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0</v>
      </c>
      <c r="Q849" s="8">
        <f t="shared" si="134"/>
        <v>16.25</v>
      </c>
      <c r="R849" s="8">
        <f t="shared" si="135"/>
        <v>22.5</v>
      </c>
      <c r="S849" s="8">
        <f t="shared" si="136"/>
        <v>16.25</v>
      </c>
      <c r="T849" s="8">
        <f t="shared" si="137"/>
        <v>18.75</v>
      </c>
      <c r="U849" s="7">
        <f t="shared" si="138"/>
        <v>18.333333333333332</v>
      </c>
      <c r="V849" s="7">
        <f t="shared" si="139"/>
        <v>18.4375</v>
      </c>
    </row>
    <row r="850" spans="1:22" ht="13.5" x14ac:dyDescent="0.25">
      <c r="A850" s="3">
        <f>RSI!A850</f>
        <v>43543</v>
      </c>
      <c r="B850" s="2">
        <f>RSI!B850</f>
        <v>1.7099</v>
      </c>
      <c r="C850" s="2">
        <f>RSI!I850</f>
        <v>71.604642039850646</v>
      </c>
      <c r="D850" s="2">
        <f>MACD!E850</f>
        <v>-4.4205256307689567E-2</v>
      </c>
      <c r="E850" s="2">
        <f>MACD!F850</f>
        <v>-0.10243184413674057</v>
      </c>
      <c r="F850" s="2">
        <f>'Moving Avg'!D850</f>
        <v>1.6954</v>
      </c>
      <c r="G850" s="2">
        <f>'Moving Avg'!F850</f>
        <v>1.6265100000000001</v>
      </c>
      <c r="H850" s="2">
        <f>'Moving Avg'!G850</f>
        <v>1.3891980000000004</v>
      </c>
      <c r="I850" s="2">
        <f>'Moving Avg'!H850</f>
        <v>1.2128185000000009</v>
      </c>
      <c r="J850" s="5" t="str">
        <f>OBV!F850</f>
        <v>BEARISH</v>
      </c>
      <c r="K850" s="5" t="str">
        <f>OBV!G850</f>
        <v>WEAK</v>
      </c>
      <c r="L850" s="5" t="str">
        <f>OBV!H850</f>
        <v>CONFIRMED BEARISH</v>
      </c>
      <c r="M850" s="7">
        <f t="shared" si="130"/>
        <v>0</v>
      </c>
      <c r="N850" s="7">
        <f t="shared" si="131"/>
        <v>0</v>
      </c>
      <c r="O850" s="7">
        <f t="shared" si="132"/>
        <v>50</v>
      </c>
      <c r="P850" s="7">
        <f t="shared" si="133"/>
        <v>0</v>
      </c>
      <c r="Q850" s="8">
        <f t="shared" si="134"/>
        <v>7.5</v>
      </c>
      <c r="R850" s="8">
        <f t="shared" si="135"/>
        <v>17.5</v>
      </c>
      <c r="S850" s="8">
        <f t="shared" si="136"/>
        <v>12.5</v>
      </c>
      <c r="T850" s="8">
        <f t="shared" si="137"/>
        <v>12.5</v>
      </c>
      <c r="U850" s="7">
        <f t="shared" si="138"/>
        <v>12.5</v>
      </c>
      <c r="V850" s="7">
        <f t="shared" si="139"/>
        <v>12.5</v>
      </c>
    </row>
    <row r="851" spans="1:22" ht="13.5" x14ac:dyDescent="0.25">
      <c r="A851" s="3">
        <f>RSI!A851</f>
        <v>43545</v>
      </c>
      <c r="B851" s="2">
        <f>RSI!B851</f>
        <v>1.6857</v>
      </c>
      <c r="C851" s="2">
        <f>RSI!I851</f>
        <v>66.813571140830106</v>
      </c>
      <c r="D851" s="2">
        <f>MACD!E851</f>
        <v>-2.9832167146510047E-2</v>
      </c>
      <c r="E851" s="2">
        <f>MACD!F851</f>
        <v>-8.7911908738694464E-2</v>
      </c>
      <c r="F851" s="2">
        <f>'Moving Avg'!D851</f>
        <v>1.6898600000000001</v>
      </c>
      <c r="G851" s="2">
        <f>'Moving Avg'!F851</f>
        <v>1.6478000000000002</v>
      </c>
      <c r="H851" s="2">
        <f>'Moving Avg'!G851</f>
        <v>1.3980600000000001</v>
      </c>
      <c r="I851" s="2">
        <f>'Moving Avg'!H851</f>
        <v>1.2154230000000008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16.5</v>
      </c>
      <c r="Q851" s="8">
        <f t="shared" si="134"/>
        <v>18.725000000000001</v>
      </c>
      <c r="R851" s="8">
        <f t="shared" si="135"/>
        <v>26.625</v>
      </c>
      <c r="S851" s="8">
        <f t="shared" si="136"/>
        <v>23.675000000000001</v>
      </c>
      <c r="T851" s="8">
        <f t="shared" si="137"/>
        <v>22.875</v>
      </c>
      <c r="U851" s="7">
        <f t="shared" si="138"/>
        <v>23.008333333333336</v>
      </c>
      <c r="V851" s="7">
        <f t="shared" si="139"/>
        <v>22.975000000000001</v>
      </c>
    </row>
    <row r="852" spans="1:22" ht="13.5" x14ac:dyDescent="0.25">
      <c r="A852" s="3">
        <f>RSI!A852</f>
        <v>43546</v>
      </c>
      <c r="B852" s="2">
        <f>RSI!B852</f>
        <v>1.7030000000000001</v>
      </c>
      <c r="C852" s="2">
        <f>RSI!I852</f>
        <v>68.439319053480133</v>
      </c>
      <c r="D852" s="2">
        <f>MACD!E852</f>
        <v>-5.2466167536027175E-3</v>
      </c>
      <c r="E852" s="2">
        <f>MACD!F852</f>
        <v>-7.1378850341676112E-2</v>
      </c>
      <c r="F852" s="2">
        <f>'Moving Avg'!D852</f>
        <v>1.6912399999999999</v>
      </c>
      <c r="G852" s="2">
        <f>'Moving Avg'!F852</f>
        <v>1.6661450000000002</v>
      </c>
      <c r="H852" s="2">
        <f>'Moving Avg'!G852</f>
        <v>1.4065740000000002</v>
      </c>
      <c r="I852" s="2">
        <f>'Moving Avg'!H852</f>
        <v>1.2181295000000008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83.5</v>
      </c>
      <c r="Q852" s="8">
        <f t="shared" si="134"/>
        <v>28.774999999999999</v>
      </c>
      <c r="R852" s="8">
        <f t="shared" si="135"/>
        <v>43.375</v>
      </c>
      <c r="S852" s="8">
        <f t="shared" si="136"/>
        <v>53.825000000000003</v>
      </c>
      <c r="T852" s="8">
        <f t="shared" si="137"/>
        <v>39.625</v>
      </c>
      <c r="U852" s="7">
        <f t="shared" si="138"/>
        <v>41.991666666666667</v>
      </c>
      <c r="V852" s="7">
        <f t="shared" si="139"/>
        <v>41.400000000000006</v>
      </c>
    </row>
    <row r="853" spans="1:22" ht="13.5" x14ac:dyDescent="0.25">
      <c r="A853" s="3">
        <f>RSI!A853</f>
        <v>43549</v>
      </c>
      <c r="B853" s="2">
        <f>RSI!B853</f>
        <v>1.6960999999999999</v>
      </c>
      <c r="C853" s="2">
        <f>RSI!I853</f>
        <v>67.028918190330188</v>
      </c>
      <c r="D853" s="2">
        <f>MACD!E853</f>
        <v>1.4797864229485258E-2</v>
      </c>
      <c r="E853" s="2">
        <f>MACD!F853</f>
        <v>-5.4143507427443838E-2</v>
      </c>
      <c r="F853" s="2">
        <f>'Moving Avg'!D853</f>
        <v>1.6912400000000001</v>
      </c>
      <c r="G853" s="2">
        <f>'Moving Avg'!F853</f>
        <v>1.6801650000000001</v>
      </c>
      <c r="H853" s="2">
        <f>'Moving Avg'!G853</f>
        <v>1.4146040000000002</v>
      </c>
      <c r="I853" s="2">
        <f>'Moving Avg'!H853</f>
        <v>1.2208800000000009</v>
      </c>
      <c r="J853" s="5" t="str">
        <f>OBV!F853</f>
        <v>BULLISH</v>
      </c>
      <c r="K853" s="5" t="str">
        <f>OBV!G853</f>
        <v>NEUTRAL</v>
      </c>
      <c r="L853" s="5" t="str">
        <f>OBV!H853</f>
        <v>NEUTRAL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49.5</v>
      </c>
      <c r="Q853" s="8">
        <f t="shared" si="134"/>
        <v>23.675000000000001</v>
      </c>
      <c r="R853" s="8">
        <f t="shared" si="135"/>
        <v>34.875</v>
      </c>
      <c r="S853" s="8">
        <f t="shared" si="136"/>
        <v>38.525000000000006</v>
      </c>
      <c r="T853" s="8">
        <f t="shared" si="137"/>
        <v>31.125</v>
      </c>
      <c r="U853" s="7">
        <f t="shared" si="138"/>
        <v>32.358333333333334</v>
      </c>
      <c r="V853" s="7">
        <f t="shared" si="139"/>
        <v>32.049999999999997</v>
      </c>
    </row>
    <row r="854" spans="1:22" ht="13.5" x14ac:dyDescent="0.25">
      <c r="A854" s="3">
        <f>RSI!A854</f>
        <v>43550</v>
      </c>
      <c r="B854" s="2">
        <f>RSI!B854</f>
        <v>1.7272000000000001</v>
      </c>
      <c r="C854" s="2">
        <f>RSI!I854</f>
        <v>70.027123011798139</v>
      </c>
      <c r="D854" s="2">
        <f>MACD!E854</f>
        <v>2.7218493327580084E-2</v>
      </c>
      <c r="E854" s="2">
        <f>MACD!F854</f>
        <v>-3.7871107276439053E-2</v>
      </c>
      <c r="F854" s="2">
        <f>'Moving Avg'!D854</f>
        <v>1.70438</v>
      </c>
      <c r="G854" s="2">
        <f>'Moving Avg'!F854</f>
        <v>1.6915850000000006</v>
      </c>
      <c r="H854" s="2">
        <f>'Moving Avg'!G854</f>
        <v>1.424296</v>
      </c>
      <c r="I854" s="2">
        <f>'Moving Avg'!H854</f>
        <v>1.2236760000000009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0</v>
      </c>
      <c r="N854" s="7">
        <f t="shared" si="131"/>
        <v>0</v>
      </c>
      <c r="O854" s="7">
        <f t="shared" si="132"/>
        <v>50</v>
      </c>
      <c r="P854" s="7">
        <f t="shared" si="133"/>
        <v>83.5</v>
      </c>
      <c r="Q854" s="8">
        <f t="shared" si="134"/>
        <v>20.024999999999999</v>
      </c>
      <c r="R854" s="8">
        <f t="shared" si="135"/>
        <v>38.375</v>
      </c>
      <c r="S854" s="8">
        <f t="shared" si="136"/>
        <v>50.075000000000003</v>
      </c>
      <c r="T854" s="8">
        <f t="shared" si="137"/>
        <v>33.375</v>
      </c>
      <c r="U854" s="7">
        <f t="shared" si="138"/>
        <v>36.158333333333331</v>
      </c>
      <c r="V854" s="7">
        <f t="shared" si="139"/>
        <v>35.462499999999999</v>
      </c>
    </row>
    <row r="855" spans="1:22" ht="13.5" x14ac:dyDescent="0.25">
      <c r="A855" s="3">
        <f>RSI!A855</f>
        <v>43551</v>
      </c>
      <c r="B855" s="2">
        <f>RSI!B855</f>
        <v>1.7306999999999999</v>
      </c>
      <c r="C855" s="2">
        <f>RSI!I855</f>
        <v>70.353852777214243</v>
      </c>
      <c r="D855" s="2">
        <f>MACD!E855</f>
        <v>3.1372906514661958E-2</v>
      </c>
      <c r="E855" s="2">
        <f>MACD!F855</f>
        <v>-2.4022304518218851E-2</v>
      </c>
      <c r="F855" s="2">
        <f>'Moving Avg'!D855</f>
        <v>1.7085399999999999</v>
      </c>
      <c r="G855" s="2">
        <f>'Moving Avg'!F855</f>
        <v>1.6986800000000002</v>
      </c>
      <c r="H855" s="2">
        <f>'Moving Avg'!G855</f>
        <v>1.434404</v>
      </c>
      <c r="I855" s="2">
        <f>'Moving Avg'!H855</f>
        <v>1.2265210000000011</v>
      </c>
      <c r="J855" s="5" t="str">
        <f>OBV!F855</f>
        <v>BULLISH</v>
      </c>
      <c r="K855" s="5" t="str">
        <f>OBV!G855</f>
        <v>STRONG</v>
      </c>
      <c r="L855" s="5" t="str">
        <f>OBV!H855</f>
        <v>CONFIRMED BULLISH</v>
      </c>
      <c r="M855" s="7">
        <f t="shared" si="130"/>
        <v>0</v>
      </c>
      <c r="N855" s="7">
        <f t="shared" si="131"/>
        <v>0</v>
      </c>
      <c r="O855" s="7">
        <f t="shared" si="132"/>
        <v>50</v>
      </c>
      <c r="P855" s="7">
        <f t="shared" si="133"/>
        <v>100</v>
      </c>
      <c r="Q855" s="8">
        <f t="shared" si="134"/>
        <v>22.5</v>
      </c>
      <c r="R855" s="8">
        <f t="shared" si="135"/>
        <v>42.5</v>
      </c>
      <c r="S855" s="8">
        <f t="shared" si="136"/>
        <v>57.5</v>
      </c>
      <c r="T855" s="8">
        <f t="shared" si="137"/>
        <v>37.5</v>
      </c>
      <c r="U855" s="7">
        <f t="shared" si="138"/>
        <v>40.833333333333336</v>
      </c>
      <c r="V855" s="7">
        <f t="shared" si="139"/>
        <v>40</v>
      </c>
    </row>
    <row r="856" spans="1:22" ht="13.5" x14ac:dyDescent="0.25">
      <c r="A856" s="3">
        <f>RSI!A856</f>
        <v>43552</v>
      </c>
      <c r="B856" s="2">
        <f>RSI!B856</f>
        <v>1.748</v>
      </c>
      <c r="C856" s="2">
        <f>RSI!I856</f>
        <v>71.979756823383596</v>
      </c>
      <c r="D856" s="2">
        <f>MACD!E856</f>
        <v>3.1808724179587688E-2</v>
      </c>
      <c r="E856" s="2">
        <f>MACD!F856</f>
        <v>-1.2856098778657545E-2</v>
      </c>
      <c r="F856" s="2">
        <f>'Moving Avg'!D856</f>
        <v>1.7209999999999996</v>
      </c>
      <c r="G856" s="2">
        <f>'Moving Avg'!F856</f>
        <v>1.7059500000000001</v>
      </c>
      <c r="H856" s="2">
        <f>'Moving Avg'!G856</f>
        <v>1.4448579999999998</v>
      </c>
      <c r="I856" s="2">
        <f>'Moving Avg'!H856</f>
        <v>1.2294525000000009</v>
      </c>
      <c r="J856" s="5" t="str">
        <f>OBV!F856</f>
        <v>BULLISH</v>
      </c>
      <c r="K856" s="5" t="str">
        <f>OBV!G856</f>
        <v>STRONG</v>
      </c>
      <c r="L856" s="5" t="str">
        <f>OBV!H856</f>
        <v>CONFIRMED BULLISH</v>
      </c>
      <c r="M856" s="7">
        <f t="shared" si="130"/>
        <v>0</v>
      </c>
      <c r="N856" s="7">
        <f t="shared" si="131"/>
        <v>0</v>
      </c>
      <c r="O856" s="7">
        <f t="shared" si="132"/>
        <v>50</v>
      </c>
      <c r="P856" s="7">
        <f t="shared" si="133"/>
        <v>100</v>
      </c>
      <c r="Q856" s="8">
        <f t="shared" si="134"/>
        <v>22.5</v>
      </c>
      <c r="R856" s="8">
        <f t="shared" si="135"/>
        <v>42.5</v>
      </c>
      <c r="S856" s="8">
        <f t="shared" si="136"/>
        <v>57.5</v>
      </c>
      <c r="T856" s="8">
        <f t="shared" si="137"/>
        <v>37.5</v>
      </c>
      <c r="U856" s="7">
        <f t="shared" si="138"/>
        <v>40.833333333333336</v>
      </c>
      <c r="V856" s="7">
        <f t="shared" si="139"/>
        <v>40</v>
      </c>
    </row>
    <row r="857" spans="1:22" ht="13.5" x14ac:dyDescent="0.25">
      <c r="A857" s="3">
        <f>RSI!A857</f>
        <v>43553</v>
      </c>
      <c r="B857" s="2">
        <f>RSI!B857</f>
        <v>1.7272000000000001</v>
      </c>
      <c r="C857" s="2">
        <f>RSI!I857</f>
        <v>67.207269153461823</v>
      </c>
      <c r="D857" s="2">
        <f>MACD!E857</f>
        <v>3.0272584467724961E-2</v>
      </c>
      <c r="E857" s="2">
        <f>MACD!F857</f>
        <v>-4.2303621293810437E-3</v>
      </c>
      <c r="F857" s="2">
        <f>'Moving Avg'!D857</f>
        <v>1.7258400000000003</v>
      </c>
      <c r="G857" s="2">
        <f>'Moving Avg'!F857</f>
        <v>1.7092350000000003</v>
      </c>
      <c r="H857" s="2">
        <f>'Moving Avg'!G857</f>
        <v>1.4549639999999999</v>
      </c>
      <c r="I857" s="2">
        <f>'Moving Avg'!H857</f>
        <v>1.2322800000000009</v>
      </c>
      <c r="J857" s="5" t="str">
        <f>OBV!F857</f>
        <v>BULLISH</v>
      </c>
      <c r="K857" s="5" t="str">
        <f>OBV!G857</f>
        <v>STRONG</v>
      </c>
      <c r="L857" s="5" t="str">
        <f>OBV!H857</f>
        <v>CONFIRMED BULLISH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100</v>
      </c>
      <c r="Q857" s="8">
        <f t="shared" si="134"/>
        <v>31.25</v>
      </c>
      <c r="R857" s="8">
        <f t="shared" si="135"/>
        <v>47.5</v>
      </c>
      <c r="S857" s="8">
        <f t="shared" si="136"/>
        <v>61.25</v>
      </c>
      <c r="T857" s="8">
        <f t="shared" si="137"/>
        <v>43.75</v>
      </c>
      <c r="U857" s="7">
        <f t="shared" si="138"/>
        <v>46.666666666666664</v>
      </c>
      <c r="V857" s="7">
        <f t="shared" si="139"/>
        <v>45.9375</v>
      </c>
    </row>
    <row r="858" spans="1:22" ht="13.5" x14ac:dyDescent="0.25">
      <c r="A858" s="3">
        <f>RSI!A858</f>
        <v>43556</v>
      </c>
      <c r="B858" s="2">
        <f>RSI!B858</f>
        <v>1.7134</v>
      </c>
      <c r="C858" s="2">
        <f>RSI!I858</f>
        <v>64.167437245630765</v>
      </c>
      <c r="D858" s="2">
        <f>MACD!E858</f>
        <v>2.9391875753670416E-2</v>
      </c>
      <c r="E858" s="2">
        <f>MACD!F858</f>
        <v>2.494085447229248E-3</v>
      </c>
      <c r="F858" s="2">
        <f>'Moving Avg'!D858</f>
        <v>1.7292999999999998</v>
      </c>
      <c r="G858" s="2">
        <f>'Moving Avg'!F858</f>
        <v>1.7116600000000002</v>
      </c>
      <c r="H858" s="2">
        <f>'Moving Avg'!G858</f>
        <v>1.4645859999999999</v>
      </c>
      <c r="I858" s="2">
        <f>'Moving Avg'!H858</f>
        <v>1.235038500000001</v>
      </c>
      <c r="J858" s="5" t="str">
        <f>OBV!F858</f>
        <v>BULLISH</v>
      </c>
      <c r="K858" s="5" t="str">
        <f>OBV!G858</f>
        <v>STRONG</v>
      </c>
      <c r="L858" s="5" t="str">
        <f>OBV!H858</f>
        <v>CONFIRMED BULLISH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100</v>
      </c>
      <c r="Q858" s="8">
        <f t="shared" si="134"/>
        <v>31.25</v>
      </c>
      <c r="R858" s="8">
        <f t="shared" si="135"/>
        <v>47.5</v>
      </c>
      <c r="S858" s="8">
        <f t="shared" si="136"/>
        <v>61.25</v>
      </c>
      <c r="T858" s="8">
        <f t="shared" si="137"/>
        <v>43.75</v>
      </c>
      <c r="U858" s="7">
        <f t="shared" si="138"/>
        <v>46.666666666666664</v>
      </c>
      <c r="V858" s="7">
        <f t="shared" si="139"/>
        <v>45.9375</v>
      </c>
    </row>
    <row r="859" spans="1:22" ht="13.5" x14ac:dyDescent="0.25">
      <c r="A859" s="3">
        <f>RSI!A859</f>
        <v>43557</v>
      </c>
      <c r="B859" s="2">
        <f>RSI!B859</f>
        <v>1.7134</v>
      </c>
      <c r="C859" s="2">
        <f>RSI!I859</f>
        <v>64.167437245630765</v>
      </c>
      <c r="D859" s="2">
        <f>MACD!E859</f>
        <v>2.2846683732645756E-2</v>
      </c>
      <c r="E859" s="2">
        <f>MACD!F859</f>
        <v>6.5646051043125493E-3</v>
      </c>
      <c r="F859" s="2">
        <f>'Moving Avg'!D859</f>
        <v>1.72654</v>
      </c>
      <c r="G859" s="2">
        <f>'Moving Avg'!F859</f>
        <v>1.7142550000000001</v>
      </c>
      <c r="H859" s="2">
        <f>'Moving Avg'!G859</f>
        <v>1.4747620000000001</v>
      </c>
      <c r="I859" s="2">
        <f>'Moving Avg'!H859</f>
        <v>1.2377970000000011</v>
      </c>
      <c r="J859" s="5" t="str">
        <f>OBV!F859</f>
        <v>BULLISH</v>
      </c>
      <c r="K859" s="5" t="str">
        <f>OBV!G859</f>
        <v>STRONG</v>
      </c>
      <c r="L859" s="5" t="str">
        <f>OBV!H859</f>
        <v>BULLISH DIVERGENCE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83</v>
      </c>
      <c r="Q859" s="8">
        <f t="shared" si="134"/>
        <v>28.7</v>
      </c>
      <c r="R859" s="8">
        <f t="shared" si="135"/>
        <v>43.25</v>
      </c>
      <c r="S859" s="8">
        <f t="shared" si="136"/>
        <v>53.6</v>
      </c>
      <c r="T859" s="8">
        <f t="shared" si="137"/>
        <v>39.5</v>
      </c>
      <c r="U859" s="7">
        <f t="shared" si="138"/>
        <v>41.85</v>
      </c>
      <c r="V859" s="7">
        <f t="shared" si="139"/>
        <v>41.262500000000003</v>
      </c>
    </row>
    <row r="860" spans="1:22" ht="13.5" x14ac:dyDescent="0.25">
      <c r="A860" s="3">
        <f>RSI!A860</f>
        <v>43558</v>
      </c>
      <c r="B860" s="2">
        <f>RSI!B860</f>
        <v>1.7584</v>
      </c>
      <c r="C860" s="2">
        <f>RSI!I860</f>
        <v>69.401472481569812</v>
      </c>
      <c r="D860" s="2">
        <f>MACD!E860</f>
        <v>2.0979690739163281E-2</v>
      </c>
      <c r="E860" s="2">
        <f>MACD!F860</f>
        <v>9.4476222312826971E-3</v>
      </c>
      <c r="F860" s="2">
        <f>'Moving Avg'!D860</f>
        <v>1.7320799999999998</v>
      </c>
      <c r="G860" s="2">
        <f>'Moving Avg'!F860</f>
        <v>1.7182350000000004</v>
      </c>
      <c r="H860" s="2">
        <f>'Moving Avg'!G860</f>
        <v>1.4852160000000003</v>
      </c>
      <c r="I860" s="2">
        <f>'Moving Avg'!H860</f>
        <v>1.240780500000001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83.5</v>
      </c>
      <c r="Q860" s="8">
        <f t="shared" si="134"/>
        <v>28.774999999999999</v>
      </c>
      <c r="R860" s="8">
        <f t="shared" si="135"/>
        <v>43.375</v>
      </c>
      <c r="S860" s="8">
        <f t="shared" si="136"/>
        <v>53.825000000000003</v>
      </c>
      <c r="T860" s="8">
        <f t="shared" si="137"/>
        <v>39.625</v>
      </c>
      <c r="U860" s="7">
        <f t="shared" si="138"/>
        <v>41.991666666666667</v>
      </c>
      <c r="V860" s="7">
        <f t="shared" si="139"/>
        <v>41.400000000000006</v>
      </c>
    </row>
    <row r="861" spans="1:22" ht="13.5" x14ac:dyDescent="0.25">
      <c r="A861" s="3">
        <f>RSI!A861</f>
        <v>43559</v>
      </c>
      <c r="B861" s="2">
        <f>RSI!B861</f>
        <v>1.7444999999999999</v>
      </c>
      <c r="C861" s="2">
        <f>RSI!I861</f>
        <v>66.185526327334387</v>
      </c>
      <c r="D861" s="2">
        <f>MACD!E861</f>
        <v>1.6031708299948599E-2</v>
      </c>
      <c r="E861" s="2">
        <f>MACD!F861</f>
        <v>1.0764439445015879E-2</v>
      </c>
      <c r="F861" s="2">
        <f>'Moving Avg'!D861</f>
        <v>1.7313800000000001</v>
      </c>
      <c r="G861" s="2">
        <f>'Moving Avg'!F861</f>
        <v>1.721695</v>
      </c>
      <c r="H861" s="2">
        <f>'Moving Avg'!G861</f>
        <v>1.4953220000000003</v>
      </c>
      <c r="I861" s="2">
        <f>'Moving Avg'!H861</f>
        <v>1.243820000000001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16.5</v>
      </c>
      <c r="Q861" s="8">
        <f t="shared" si="134"/>
        <v>18.725000000000001</v>
      </c>
      <c r="R861" s="8">
        <f t="shared" si="135"/>
        <v>26.625</v>
      </c>
      <c r="S861" s="8">
        <f t="shared" si="136"/>
        <v>23.675000000000001</v>
      </c>
      <c r="T861" s="8">
        <f t="shared" si="137"/>
        <v>22.875</v>
      </c>
      <c r="U861" s="7">
        <f t="shared" si="138"/>
        <v>23.008333333333336</v>
      </c>
      <c r="V861" s="7">
        <f t="shared" si="139"/>
        <v>22.975000000000001</v>
      </c>
    </row>
    <row r="862" spans="1:22" ht="13.5" x14ac:dyDescent="0.25">
      <c r="A862" s="3">
        <f>RSI!A862</f>
        <v>43560</v>
      </c>
      <c r="B862" s="2">
        <f>RSI!B862</f>
        <v>1.7306999999999999</v>
      </c>
      <c r="C862" s="2">
        <f>RSI!I862</f>
        <v>63.061234988392599</v>
      </c>
      <c r="D862" s="2">
        <f>MACD!E862</f>
        <v>1.4986061564951969E-2</v>
      </c>
      <c r="E862" s="2">
        <f>MACD!F862</f>
        <v>1.1608763869003096E-2</v>
      </c>
      <c r="F862" s="2">
        <f>'Moving Avg'!D862</f>
        <v>1.7320800000000003</v>
      </c>
      <c r="G862" s="2">
        <f>'Moving Avg'!F862</f>
        <v>1.7197900000000002</v>
      </c>
      <c r="H862" s="2">
        <f>'Moving Avg'!G862</f>
        <v>1.5052220000000001</v>
      </c>
      <c r="I862" s="2">
        <f>'Moving Avg'!H862</f>
        <v>1.2467435000000011</v>
      </c>
      <c r="J862" s="5" t="str">
        <f>OBV!F862</f>
        <v>BEARISH</v>
      </c>
      <c r="K862" s="5" t="str">
        <f>OBV!G862</f>
        <v>NEUTRAL</v>
      </c>
      <c r="L862" s="5" t="str">
        <f>OBV!H862</f>
        <v>BEARISH DIVERGENCE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16.5</v>
      </c>
      <c r="Q862" s="8">
        <f t="shared" si="134"/>
        <v>18.725000000000001</v>
      </c>
      <c r="R862" s="8">
        <f t="shared" si="135"/>
        <v>26.625</v>
      </c>
      <c r="S862" s="8">
        <f t="shared" si="136"/>
        <v>23.675000000000001</v>
      </c>
      <c r="T862" s="8">
        <f t="shared" si="137"/>
        <v>22.875</v>
      </c>
      <c r="U862" s="7">
        <f t="shared" si="138"/>
        <v>23.008333333333336</v>
      </c>
      <c r="V862" s="7">
        <f t="shared" si="139"/>
        <v>22.975000000000001</v>
      </c>
    </row>
    <row r="863" spans="1:22" ht="13.5" x14ac:dyDescent="0.25">
      <c r="A863" s="3">
        <f>RSI!A863</f>
        <v>43563</v>
      </c>
      <c r="B863" s="2">
        <f>RSI!B863</f>
        <v>1.7444999999999999</v>
      </c>
      <c r="C863" s="2">
        <f>RSI!I863</f>
        <v>64.848218406588131</v>
      </c>
      <c r="D863" s="2">
        <f>MACD!E863</f>
        <v>1.1596611142206115E-2</v>
      </c>
      <c r="E863" s="2">
        <f>MACD!F863</f>
        <v>1.16063333236437E-2</v>
      </c>
      <c r="F863" s="2">
        <f>'Moving Avg'!D863</f>
        <v>1.7383</v>
      </c>
      <c r="G863" s="2">
        <f>'Moving Avg'!F863</f>
        <v>1.71875</v>
      </c>
      <c r="H863" s="2">
        <f>'Moving Avg'!G863</f>
        <v>1.5153279999999998</v>
      </c>
      <c r="I863" s="2">
        <f>'Moving Avg'!H863</f>
        <v>1.249657500000001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  <c r="M863" s="7">
        <f t="shared" si="130"/>
        <v>25</v>
      </c>
      <c r="N863" s="7">
        <f t="shared" si="131"/>
        <v>45</v>
      </c>
      <c r="O863" s="7">
        <f t="shared" si="132"/>
        <v>50</v>
      </c>
      <c r="P863" s="7">
        <f t="shared" si="133"/>
        <v>83.5</v>
      </c>
      <c r="Q863" s="8">
        <f t="shared" si="134"/>
        <v>44.524999999999999</v>
      </c>
      <c r="R863" s="8">
        <f t="shared" si="135"/>
        <v>52.375</v>
      </c>
      <c r="S863" s="8">
        <f t="shared" si="136"/>
        <v>60.575000000000003</v>
      </c>
      <c r="T863" s="8">
        <f t="shared" si="137"/>
        <v>50.875</v>
      </c>
      <c r="U863" s="7">
        <f t="shared" si="138"/>
        <v>52.491666666666674</v>
      </c>
      <c r="V863" s="7">
        <f t="shared" si="139"/>
        <v>52.087500000000006</v>
      </c>
    </row>
    <row r="864" spans="1:22" ht="13.5" x14ac:dyDescent="0.25">
      <c r="A864" s="3">
        <f>RSI!A864</f>
        <v>43565</v>
      </c>
      <c r="B864" s="2">
        <f>RSI!B864</f>
        <v>1.7342</v>
      </c>
      <c r="C864" s="2">
        <f>RSI!I864</f>
        <v>62.420984733019239</v>
      </c>
      <c r="D864" s="2">
        <f>MACD!E864</f>
        <v>1.3804915099972392E-2</v>
      </c>
      <c r="E864" s="2">
        <f>MACD!F864</f>
        <v>1.2046049678909439E-2</v>
      </c>
      <c r="F864" s="2">
        <f>'Moving Avg'!D864</f>
        <v>1.7424599999999999</v>
      </c>
      <c r="G864" s="2">
        <f>'Moving Avg'!F864</f>
        <v>1.7177149999999997</v>
      </c>
      <c r="H864" s="2">
        <f>'Moving Avg'!G864</f>
        <v>1.5259199999999999</v>
      </c>
      <c r="I864" s="2">
        <f>'Moving Avg'!H864</f>
        <v>1.252520000000001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83.5</v>
      </c>
      <c r="Q864" s="8">
        <f t="shared" si="134"/>
        <v>28.774999999999999</v>
      </c>
      <c r="R864" s="8">
        <f t="shared" si="135"/>
        <v>43.375</v>
      </c>
      <c r="S864" s="8">
        <f t="shared" si="136"/>
        <v>53.825000000000003</v>
      </c>
      <c r="T864" s="8">
        <f t="shared" si="137"/>
        <v>39.625</v>
      </c>
      <c r="U864" s="7">
        <f t="shared" si="138"/>
        <v>41.991666666666667</v>
      </c>
      <c r="V864" s="7">
        <f t="shared" si="139"/>
        <v>41.400000000000006</v>
      </c>
    </row>
    <row r="865" spans="1:22" ht="13.5" x14ac:dyDescent="0.25">
      <c r="A865" s="3">
        <f>RSI!A865</f>
        <v>43566</v>
      </c>
      <c r="B865" s="2">
        <f>RSI!B865</f>
        <v>1.7791999999999999</v>
      </c>
      <c r="C865" s="2">
        <f>RSI!I865</f>
        <v>68.047928017723137</v>
      </c>
      <c r="D865" s="2">
        <f>MACD!E865</f>
        <v>1.2503102928991705E-2</v>
      </c>
      <c r="E865" s="2">
        <f>MACD!F865</f>
        <v>1.2137460328925893E-2</v>
      </c>
      <c r="F865" s="2">
        <f>'Moving Avg'!D865</f>
        <v>1.7466199999999996</v>
      </c>
      <c r="G865" s="2">
        <f>'Moving Avg'!F865</f>
        <v>1.7206600000000001</v>
      </c>
      <c r="H865" s="2">
        <f>'Moving Avg'!G865</f>
        <v>1.5367200000000003</v>
      </c>
      <c r="I865" s="2">
        <f>'Moving Avg'!H865</f>
        <v>1.2556235000000009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100</v>
      </c>
      <c r="Q865" s="8">
        <f t="shared" si="134"/>
        <v>31.25</v>
      </c>
      <c r="R865" s="8">
        <f t="shared" si="135"/>
        <v>47.5</v>
      </c>
      <c r="S865" s="8">
        <f t="shared" si="136"/>
        <v>61.25</v>
      </c>
      <c r="T865" s="8">
        <f t="shared" si="137"/>
        <v>43.75</v>
      </c>
      <c r="U865" s="7">
        <f t="shared" si="138"/>
        <v>46.666666666666664</v>
      </c>
      <c r="V865" s="7">
        <f t="shared" si="139"/>
        <v>45.9375</v>
      </c>
    </row>
    <row r="866" spans="1:22" ht="13.5" x14ac:dyDescent="0.25">
      <c r="A866" s="3">
        <f>RSI!A866</f>
        <v>43567</v>
      </c>
      <c r="B866" s="2">
        <f>RSI!B866</f>
        <v>1.7444999999999999</v>
      </c>
      <c r="C866" s="2">
        <f>RSI!I866</f>
        <v>60.522277456036093</v>
      </c>
      <c r="D866" s="2">
        <f>MACD!E866</f>
        <v>1.6019881394132574E-2</v>
      </c>
      <c r="E866" s="2">
        <f>MACD!F866</f>
        <v>1.291394454196723E-2</v>
      </c>
      <c r="F866" s="2">
        <f>'Moving Avg'!D866</f>
        <v>1.7466200000000001</v>
      </c>
      <c r="G866" s="2">
        <f>'Moving Avg'!F866</f>
        <v>1.7222150000000003</v>
      </c>
      <c r="H866" s="2">
        <f>'Moving Avg'!G866</f>
        <v>1.546826</v>
      </c>
      <c r="I866" s="2">
        <f>'Moving Avg'!H866</f>
        <v>1.2585690000000007</v>
      </c>
      <c r="J866" s="5" t="str">
        <f>OBV!F866</f>
        <v>BULLISH</v>
      </c>
      <c r="K866" s="5" t="str">
        <f>OBV!G866</f>
        <v>STRONG</v>
      </c>
      <c r="L866" s="5" t="str">
        <f>OBV!H866</f>
        <v>NEUTRAL</v>
      </c>
      <c r="M866" s="7">
        <f t="shared" si="130"/>
        <v>25</v>
      </c>
      <c r="N866" s="7">
        <f t="shared" si="131"/>
        <v>0</v>
      </c>
      <c r="O866" s="7">
        <f t="shared" si="132"/>
        <v>50</v>
      </c>
      <c r="P866" s="7">
        <f t="shared" si="133"/>
        <v>66</v>
      </c>
      <c r="Q866" s="8">
        <f t="shared" si="134"/>
        <v>26.15</v>
      </c>
      <c r="R866" s="8">
        <f t="shared" si="135"/>
        <v>39</v>
      </c>
      <c r="S866" s="8">
        <f t="shared" si="136"/>
        <v>45.95</v>
      </c>
      <c r="T866" s="8">
        <f t="shared" si="137"/>
        <v>35.25</v>
      </c>
      <c r="U866" s="7">
        <f t="shared" si="138"/>
        <v>37.033333333333339</v>
      </c>
      <c r="V866" s="7">
        <f t="shared" si="139"/>
        <v>36.587500000000006</v>
      </c>
    </row>
    <row r="867" spans="1:22" ht="13.5" x14ac:dyDescent="0.25">
      <c r="A867" s="3">
        <f>RSI!A867</f>
        <v>43570</v>
      </c>
      <c r="B867" s="2">
        <f>RSI!B867</f>
        <v>1.7653000000000001</v>
      </c>
      <c r="C867" s="2">
        <f>RSI!I867</f>
        <v>63.152857382428344</v>
      </c>
      <c r="D867" s="2">
        <f>MACD!E867</f>
        <v>1.3891774705634408E-2</v>
      </c>
      <c r="E867" s="2">
        <f>MACD!F867</f>
        <v>1.3109510574700667E-2</v>
      </c>
      <c r="F867" s="2">
        <f>'Moving Avg'!D867</f>
        <v>1.7535399999999999</v>
      </c>
      <c r="G867" s="2">
        <f>'Moving Avg'!F867</f>
        <v>1.7256750000000001</v>
      </c>
      <c r="H867" s="2">
        <f>'Moving Avg'!G867</f>
        <v>1.5579020000000003</v>
      </c>
      <c r="I867" s="2">
        <f>'Moving Avg'!H867</f>
        <v>1.2616340000000006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100</v>
      </c>
      <c r="Q867" s="8">
        <f t="shared" si="134"/>
        <v>31.25</v>
      </c>
      <c r="R867" s="8">
        <f t="shared" si="135"/>
        <v>47.5</v>
      </c>
      <c r="S867" s="8">
        <f t="shared" si="136"/>
        <v>61.25</v>
      </c>
      <c r="T867" s="8">
        <f t="shared" si="137"/>
        <v>43.75</v>
      </c>
      <c r="U867" s="7">
        <f t="shared" si="138"/>
        <v>46.666666666666664</v>
      </c>
      <c r="V867" s="7">
        <f t="shared" si="139"/>
        <v>45.9375</v>
      </c>
    </row>
    <row r="868" spans="1:22" ht="13.5" x14ac:dyDescent="0.25">
      <c r="A868" s="3">
        <f>RSI!A868</f>
        <v>43571</v>
      </c>
      <c r="B868" s="2">
        <f>RSI!B868</f>
        <v>1.8138000000000001</v>
      </c>
      <c r="C868" s="2">
        <f>RSI!I868</f>
        <v>68.434564176456362</v>
      </c>
      <c r="D868" s="2">
        <f>MACD!E868</f>
        <v>5.9162862778294745E-3</v>
      </c>
      <c r="E868" s="2">
        <f>MACD!F868</f>
        <v>1.1670865715326429E-2</v>
      </c>
      <c r="F868" s="2">
        <f>'Moving Avg'!D868</f>
        <v>1.7673999999999999</v>
      </c>
      <c r="G868" s="2">
        <f>'Moving Avg'!F868</f>
        <v>1.73156</v>
      </c>
      <c r="H868" s="2">
        <f>'Moving Avg'!G868</f>
        <v>1.5700180000000001</v>
      </c>
      <c r="I868" s="2">
        <f>'Moving Avg'!H868</f>
        <v>1.2648945000000007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  <c r="M868" s="7">
        <f t="shared" si="130"/>
        <v>25</v>
      </c>
      <c r="N868" s="7">
        <f t="shared" si="131"/>
        <v>45</v>
      </c>
      <c r="O868" s="7">
        <f t="shared" si="132"/>
        <v>50</v>
      </c>
      <c r="P868" s="7">
        <f t="shared" si="133"/>
        <v>100</v>
      </c>
      <c r="Q868" s="8">
        <f t="shared" si="134"/>
        <v>47</v>
      </c>
      <c r="R868" s="8">
        <f t="shared" si="135"/>
        <v>56.5</v>
      </c>
      <c r="S868" s="8">
        <f t="shared" si="136"/>
        <v>68</v>
      </c>
      <c r="T868" s="8">
        <f t="shared" si="137"/>
        <v>55</v>
      </c>
      <c r="U868" s="7">
        <f t="shared" si="138"/>
        <v>57.166666666666664</v>
      </c>
      <c r="V868" s="7">
        <f t="shared" si="139"/>
        <v>56.625</v>
      </c>
    </row>
    <row r="869" spans="1:22" ht="13.5" x14ac:dyDescent="0.25">
      <c r="A869" s="3">
        <f>RSI!A869</f>
        <v>43572</v>
      </c>
      <c r="B869" s="2">
        <f>RSI!B869</f>
        <v>1.8691</v>
      </c>
      <c r="C869" s="2">
        <f>RSI!I869</f>
        <v>73.158882405235431</v>
      </c>
      <c r="D869" s="2">
        <f>MACD!E869</f>
        <v>-5.6401936730468005E-3</v>
      </c>
      <c r="E869" s="2">
        <f>MACD!F869</f>
        <v>8.2086538376517828E-3</v>
      </c>
      <c r="F869" s="2">
        <f>'Moving Avg'!D869</f>
        <v>1.7943799999999999</v>
      </c>
      <c r="G869" s="2">
        <f>'Moving Avg'!F869</f>
        <v>1.74194</v>
      </c>
      <c r="H869" s="2">
        <f>'Moving Avg'!G869</f>
        <v>1.5833780000000002</v>
      </c>
      <c r="I869" s="2">
        <f>'Moving Avg'!H869</f>
        <v>1.2683845000000005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  <c r="M869" s="7">
        <f t="shared" si="130"/>
        <v>0</v>
      </c>
      <c r="N869" s="7">
        <f t="shared" si="131"/>
        <v>45</v>
      </c>
      <c r="O869" s="7">
        <f t="shared" si="132"/>
        <v>50</v>
      </c>
      <c r="P869" s="7">
        <f t="shared" si="133"/>
        <v>100</v>
      </c>
      <c r="Q869" s="8">
        <f t="shared" si="134"/>
        <v>38.25</v>
      </c>
      <c r="R869" s="8">
        <f t="shared" si="135"/>
        <v>51.5</v>
      </c>
      <c r="S869" s="8">
        <f t="shared" si="136"/>
        <v>64.25</v>
      </c>
      <c r="T869" s="8">
        <f t="shared" si="137"/>
        <v>48.75</v>
      </c>
      <c r="U869" s="7">
        <f t="shared" si="138"/>
        <v>51.333333333333336</v>
      </c>
      <c r="V869" s="7">
        <f t="shared" si="139"/>
        <v>50.6875</v>
      </c>
    </row>
    <row r="870" spans="1:22" ht="13.5" x14ac:dyDescent="0.25">
      <c r="A870" s="3">
        <f>RSI!A870</f>
        <v>43573</v>
      </c>
      <c r="B870" s="2">
        <f>RSI!B870</f>
        <v>1.9003000000000001</v>
      </c>
      <c r="C870" s="2">
        <f>RSI!I870</f>
        <v>75.396275792532606</v>
      </c>
      <c r="D870" s="2">
        <f>MACD!E870</f>
        <v>-1.17925333078015E-2</v>
      </c>
      <c r="E870" s="2">
        <f>MACD!F870</f>
        <v>4.2084164085611263E-3</v>
      </c>
      <c r="F870" s="2">
        <f>'Moving Avg'!D870</f>
        <v>1.8186</v>
      </c>
      <c r="G870" s="2">
        <f>'Moving Avg'!F870</f>
        <v>1.7514599999999998</v>
      </c>
      <c r="H870" s="2">
        <f>'Moving Avg'!G870</f>
        <v>1.5971540000000002</v>
      </c>
      <c r="I870" s="2">
        <f>'Moving Avg'!H870</f>
        <v>1.2720305000000005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  <c r="M870" s="7">
        <f t="shared" si="130"/>
        <v>0</v>
      </c>
      <c r="N870" s="7">
        <f t="shared" si="131"/>
        <v>45</v>
      </c>
      <c r="O870" s="7">
        <f t="shared" si="132"/>
        <v>50</v>
      </c>
      <c r="P870" s="7">
        <f t="shared" si="133"/>
        <v>100</v>
      </c>
      <c r="Q870" s="8">
        <f t="shared" si="134"/>
        <v>38.25</v>
      </c>
      <c r="R870" s="8">
        <f t="shared" si="135"/>
        <v>51.5</v>
      </c>
      <c r="S870" s="8">
        <f t="shared" si="136"/>
        <v>64.25</v>
      </c>
      <c r="T870" s="8">
        <f t="shared" si="137"/>
        <v>48.75</v>
      </c>
      <c r="U870" s="7">
        <f t="shared" si="138"/>
        <v>51.333333333333336</v>
      </c>
      <c r="V870" s="7">
        <f t="shared" si="139"/>
        <v>50.6875</v>
      </c>
    </row>
    <row r="871" spans="1:22" ht="13.5" x14ac:dyDescent="0.25">
      <c r="A871" s="3">
        <f>RSI!A871</f>
        <v>43574</v>
      </c>
      <c r="B871" s="2">
        <f>RSI!B871</f>
        <v>1.9695</v>
      </c>
      <c r="C871" s="2">
        <f>RSI!I871</f>
        <v>79.481560021020798</v>
      </c>
      <c r="D871" s="2">
        <f>MACD!E871</f>
        <v>-2.535983606086778E-2</v>
      </c>
      <c r="E871" s="2">
        <f>MACD!F871</f>
        <v>-1.7052340853246552E-3</v>
      </c>
      <c r="F871" s="2">
        <f>'Moving Avg'!D871</f>
        <v>1.8635999999999999</v>
      </c>
      <c r="G871" s="2">
        <f>'Moving Avg'!F871</f>
        <v>1.7656499999999995</v>
      </c>
      <c r="H871" s="2">
        <f>'Moving Avg'!G871</f>
        <v>1.6124520000000002</v>
      </c>
      <c r="I871" s="2">
        <f>'Moving Avg'!H871</f>
        <v>1.2760695000000006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  <c r="M871" s="7">
        <f t="shared" si="130"/>
        <v>0</v>
      </c>
      <c r="N871" s="7">
        <f t="shared" si="131"/>
        <v>100</v>
      </c>
      <c r="O871" s="7">
        <f t="shared" si="132"/>
        <v>50</v>
      </c>
      <c r="P871" s="7">
        <f t="shared" si="133"/>
        <v>100</v>
      </c>
      <c r="Q871" s="8">
        <f t="shared" si="134"/>
        <v>57.5</v>
      </c>
      <c r="R871" s="8">
        <f t="shared" si="135"/>
        <v>62.5</v>
      </c>
      <c r="S871" s="8">
        <f t="shared" si="136"/>
        <v>72.5</v>
      </c>
      <c r="T871" s="8">
        <f t="shared" si="137"/>
        <v>62.5</v>
      </c>
      <c r="U871" s="7">
        <f t="shared" si="138"/>
        <v>64.166666666666671</v>
      </c>
      <c r="V871" s="7">
        <f t="shared" si="139"/>
        <v>63.75</v>
      </c>
    </row>
    <row r="872" spans="1:22" ht="13.5" x14ac:dyDescent="0.25">
      <c r="A872" s="3">
        <f>RSI!A872</f>
        <v>43577</v>
      </c>
      <c r="B872" s="2">
        <f>RSI!B872</f>
        <v>2.0076000000000001</v>
      </c>
      <c r="C872" s="2">
        <f>RSI!I872</f>
        <v>81.320587446093441</v>
      </c>
      <c r="D872" s="2">
        <f>MACD!E872</f>
        <v>-4.3209889943630619E-2</v>
      </c>
      <c r="E872" s="2">
        <f>MACD!F872</f>
        <v>-1.0006165256985848E-2</v>
      </c>
      <c r="F872" s="2">
        <f>'Moving Avg'!D872</f>
        <v>1.9120599999999999</v>
      </c>
      <c r="G872" s="2">
        <f>'Moving Avg'!F872</f>
        <v>1.7808799999999998</v>
      </c>
      <c r="H872" s="2">
        <f>'Moving Avg'!G872</f>
        <v>1.628512</v>
      </c>
      <c r="I872" s="2">
        <f>'Moving Avg'!H872</f>
        <v>1.2803150000000005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  <c r="M872" s="7">
        <f t="shared" si="130"/>
        <v>0</v>
      </c>
      <c r="N872" s="7">
        <f t="shared" si="131"/>
        <v>100</v>
      </c>
      <c r="O872" s="7">
        <f t="shared" si="132"/>
        <v>50</v>
      </c>
      <c r="P872" s="7">
        <f t="shared" si="133"/>
        <v>100</v>
      </c>
      <c r="Q872" s="8">
        <f t="shared" si="134"/>
        <v>57.5</v>
      </c>
      <c r="R872" s="8">
        <f t="shared" si="135"/>
        <v>62.5</v>
      </c>
      <c r="S872" s="8">
        <f t="shared" si="136"/>
        <v>72.5</v>
      </c>
      <c r="T872" s="8">
        <f t="shared" si="137"/>
        <v>62.5</v>
      </c>
      <c r="U872" s="7">
        <f t="shared" si="138"/>
        <v>64.166666666666671</v>
      </c>
      <c r="V872" s="7">
        <f t="shared" si="139"/>
        <v>63.75</v>
      </c>
    </row>
    <row r="873" spans="1:22" ht="13.5" x14ac:dyDescent="0.25">
      <c r="A873" s="3">
        <f>RSI!A873</f>
        <v>43578</v>
      </c>
      <c r="B873" s="2">
        <f>RSI!B873</f>
        <v>2.0699000000000001</v>
      </c>
      <c r="C873" s="2">
        <f>RSI!I873</f>
        <v>83.866888538135953</v>
      </c>
      <c r="D873" s="2">
        <f>MACD!E873</f>
        <v>-6.2349847943588443E-2</v>
      </c>
      <c r="E873" s="2">
        <f>MACD!F873</f>
        <v>-2.0474901794306367E-2</v>
      </c>
      <c r="F873" s="2">
        <f>'Moving Avg'!D873</f>
        <v>1.9632799999999999</v>
      </c>
      <c r="G873" s="2">
        <f>'Moving Avg'!F873</f>
        <v>1.7995699999999999</v>
      </c>
      <c r="H873" s="2">
        <f>'Moving Avg'!G873</f>
        <v>1.6456120000000001</v>
      </c>
      <c r="I873" s="2">
        <f>'Moving Avg'!H873</f>
        <v>1.2849505000000006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  <c r="M873" s="7">
        <f t="shared" si="130"/>
        <v>0</v>
      </c>
      <c r="N873" s="7">
        <f t="shared" si="131"/>
        <v>100</v>
      </c>
      <c r="O873" s="7">
        <f t="shared" si="132"/>
        <v>50</v>
      </c>
      <c r="P873" s="7">
        <f t="shared" si="133"/>
        <v>100</v>
      </c>
      <c r="Q873" s="8">
        <f t="shared" si="134"/>
        <v>57.5</v>
      </c>
      <c r="R873" s="8">
        <f t="shared" si="135"/>
        <v>62.5</v>
      </c>
      <c r="S873" s="8">
        <f t="shared" si="136"/>
        <v>72.5</v>
      </c>
      <c r="T873" s="8">
        <f t="shared" si="137"/>
        <v>62.5</v>
      </c>
      <c r="U873" s="7">
        <f t="shared" si="138"/>
        <v>64.166666666666671</v>
      </c>
      <c r="V873" s="7">
        <f t="shared" si="139"/>
        <v>63.75</v>
      </c>
    </row>
    <row r="874" spans="1:22" ht="13.5" x14ac:dyDescent="0.25">
      <c r="A874" s="3">
        <f>RSI!A874</f>
        <v>43579</v>
      </c>
      <c r="B874" s="2">
        <f>RSI!B874</f>
        <v>2.0941000000000001</v>
      </c>
      <c r="C874" s="2">
        <f>RSI!I874</f>
        <v>84.737234230723857</v>
      </c>
      <c r="D874" s="2">
        <f>MACD!E874</f>
        <v>-8.3720472041064697E-2</v>
      </c>
      <c r="E874" s="2">
        <f>MACD!F874</f>
        <v>-3.3124015843658039E-2</v>
      </c>
      <c r="F874" s="2">
        <f>'Moving Avg'!D874</f>
        <v>2.0082800000000001</v>
      </c>
      <c r="G874" s="2">
        <f>'Moving Avg'!F874</f>
        <v>1.8179149999999997</v>
      </c>
      <c r="H874" s="2">
        <f>'Moving Avg'!G874</f>
        <v>1.6627099999999999</v>
      </c>
      <c r="I874" s="2">
        <f>'Moving Avg'!H874</f>
        <v>1.2896755000000004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  <c r="M874" s="7">
        <f t="shared" si="130"/>
        <v>0</v>
      </c>
      <c r="N874" s="7">
        <f t="shared" si="131"/>
        <v>100</v>
      </c>
      <c r="O874" s="7">
        <f t="shared" si="132"/>
        <v>50</v>
      </c>
      <c r="P874" s="7">
        <f t="shared" si="133"/>
        <v>100</v>
      </c>
      <c r="Q874" s="8">
        <f t="shared" si="134"/>
        <v>57.5</v>
      </c>
      <c r="R874" s="8">
        <f t="shared" si="135"/>
        <v>62.5</v>
      </c>
      <c r="S874" s="8">
        <f t="shared" si="136"/>
        <v>72.5</v>
      </c>
      <c r="T874" s="8">
        <f t="shared" si="137"/>
        <v>62.5</v>
      </c>
      <c r="U874" s="7">
        <f t="shared" si="138"/>
        <v>64.166666666666671</v>
      </c>
      <c r="V874" s="7">
        <f t="shared" si="139"/>
        <v>63.75</v>
      </c>
    </row>
    <row r="875" spans="1:22" ht="13.5" x14ac:dyDescent="0.25">
      <c r="A875" s="3">
        <f>RSI!A875</f>
        <v>43580</v>
      </c>
      <c r="B875" s="2">
        <f>RSI!B875</f>
        <v>2.0284</v>
      </c>
      <c r="C875" s="2">
        <f>RSI!I875</f>
        <v>73.192707135087758</v>
      </c>
      <c r="D875" s="2">
        <f>MACD!E875</f>
        <v>-9.1821439957422646E-2</v>
      </c>
      <c r="E875" s="2">
        <f>MACD!F875</f>
        <v>-4.4863500666410962E-2</v>
      </c>
      <c r="F875" s="2">
        <f>'Moving Avg'!D875</f>
        <v>2.0339</v>
      </c>
      <c r="G875" s="2">
        <f>'Moving Avg'!F875</f>
        <v>1.8327999999999995</v>
      </c>
      <c r="H875" s="2">
        <f>'Moving Avg'!G875</f>
        <v>1.6784939999999999</v>
      </c>
      <c r="I875" s="2">
        <f>'Moving Avg'!H875</f>
        <v>1.2940090000000004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  <c r="M875" s="7">
        <f t="shared" si="130"/>
        <v>0</v>
      </c>
      <c r="N875" s="7">
        <f t="shared" si="131"/>
        <v>100</v>
      </c>
      <c r="O875" s="7">
        <f t="shared" si="132"/>
        <v>50</v>
      </c>
      <c r="P875" s="7">
        <f t="shared" si="133"/>
        <v>100</v>
      </c>
      <c r="Q875" s="8">
        <f t="shared" si="134"/>
        <v>57.5</v>
      </c>
      <c r="R875" s="8">
        <f t="shared" si="135"/>
        <v>62.5</v>
      </c>
      <c r="S875" s="8">
        <f t="shared" si="136"/>
        <v>72.5</v>
      </c>
      <c r="T875" s="8">
        <f t="shared" si="137"/>
        <v>62.5</v>
      </c>
      <c r="U875" s="7">
        <f t="shared" si="138"/>
        <v>64.166666666666671</v>
      </c>
      <c r="V875" s="7">
        <f t="shared" si="139"/>
        <v>63.75</v>
      </c>
    </row>
    <row r="876" spans="1:22" ht="13.5" x14ac:dyDescent="0.25">
      <c r="A876" s="3">
        <f>RSI!A876</f>
        <v>43581</v>
      </c>
      <c r="B876" s="2">
        <f>RSI!B876</f>
        <v>2.0699000000000001</v>
      </c>
      <c r="C876" s="2">
        <f>RSI!I876</f>
        <v>75.466394031794081</v>
      </c>
      <c r="D876" s="2">
        <f>MACD!E876</f>
        <v>-0.10837437561887198</v>
      </c>
      <c r="E876" s="2">
        <f>MACD!F876</f>
        <v>-5.7565675656903167E-2</v>
      </c>
      <c r="F876" s="2">
        <f>'Moving Avg'!D876</f>
        <v>2.0539800000000001</v>
      </c>
      <c r="G876" s="2">
        <f>'Moving Avg'!F876</f>
        <v>1.848895</v>
      </c>
      <c r="H876" s="2">
        <f>'Moving Avg'!G876</f>
        <v>1.6955240000000003</v>
      </c>
      <c r="I876" s="2">
        <f>'Moving Avg'!H876</f>
        <v>1.2986790000000006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  <c r="M876" s="7">
        <f t="shared" si="130"/>
        <v>0</v>
      </c>
      <c r="N876" s="7">
        <f t="shared" si="131"/>
        <v>100</v>
      </c>
      <c r="O876" s="7">
        <f t="shared" si="132"/>
        <v>50</v>
      </c>
      <c r="P876" s="7">
        <f t="shared" si="133"/>
        <v>100</v>
      </c>
      <c r="Q876" s="8">
        <f t="shared" si="134"/>
        <v>57.5</v>
      </c>
      <c r="R876" s="8">
        <f t="shared" si="135"/>
        <v>62.5</v>
      </c>
      <c r="S876" s="8">
        <f t="shared" si="136"/>
        <v>72.5</v>
      </c>
      <c r="T876" s="8">
        <f t="shared" si="137"/>
        <v>62.5</v>
      </c>
      <c r="U876" s="7">
        <f t="shared" si="138"/>
        <v>64.166666666666671</v>
      </c>
      <c r="V876" s="7">
        <f t="shared" si="139"/>
        <v>63.75</v>
      </c>
    </row>
    <row r="877" spans="1:22" ht="13.5" x14ac:dyDescent="0.25">
      <c r="A877" s="3">
        <f>RSI!A877</f>
        <v>43584</v>
      </c>
      <c r="B877" s="2">
        <f>RSI!B877</f>
        <v>2.0594999999999999</v>
      </c>
      <c r="C877" s="2">
        <f>RSI!I877</f>
        <v>73.77761724431528</v>
      </c>
      <c r="D877" s="2">
        <f>MACD!E877</f>
        <v>-0.11984605597335407</v>
      </c>
      <c r="E877" s="2">
        <f>MACD!F877</f>
        <v>-7.0021751720193356E-2</v>
      </c>
      <c r="F877" s="2">
        <f>'Moving Avg'!D877</f>
        <v>2.0643599999999998</v>
      </c>
      <c r="G877" s="2">
        <f>'Moving Avg'!F877</f>
        <v>1.86551</v>
      </c>
      <c r="H877" s="2">
        <f>'Moving Avg'!G877</f>
        <v>1.7118620000000004</v>
      </c>
      <c r="I877" s="2">
        <f>'Moving Avg'!H877</f>
        <v>1.3030400000000006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  <c r="M877" s="7">
        <f t="shared" si="130"/>
        <v>0</v>
      </c>
      <c r="N877" s="7">
        <f t="shared" si="131"/>
        <v>100</v>
      </c>
      <c r="O877" s="7">
        <f t="shared" si="132"/>
        <v>50</v>
      </c>
      <c r="P877" s="7">
        <f t="shared" si="133"/>
        <v>100</v>
      </c>
      <c r="Q877" s="8">
        <f t="shared" si="134"/>
        <v>57.5</v>
      </c>
      <c r="R877" s="8">
        <f t="shared" si="135"/>
        <v>62.5</v>
      </c>
      <c r="S877" s="8">
        <f t="shared" si="136"/>
        <v>72.5</v>
      </c>
      <c r="T877" s="8">
        <f t="shared" si="137"/>
        <v>62.5</v>
      </c>
      <c r="U877" s="7">
        <f t="shared" si="138"/>
        <v>64.166666666666671</v>
      </c>
      <c r="V877" s="7">
        <f t="shared" si="139"/>
        <v>63.75</v>
      </c>
    </row>
    <row r="878" spans="1:22" ht="13.5" x14ac:dyDescent="0.25">
      <c r="A878" s="3">
        <f>RSI!A878</f>
        <v>43585</v>
      </c>
      <c r="B878" s="2">
        <f>RSI!B878</f>
        <v>2.0560999999999998</v>
      </c>
      <c r="C878" s="2">
        <f>RSI!I878</f>
        <v>73.200896842439874</v>
      </c>
      <c r="D878" s="2">
        <f>MACD!E878</f>
        <v>-0.12310738894654216</v>
      </c>
      <c r="E878" s="2">
        <f>MACD!F878</f>
        <v>-8.0638879165463112E-2</v>
      </c>
      <c r="F878" s="2">
        <f>'Moving Avg'!D878</f>
        <v>2.0615999999999999</v>
      </c>
      <c r="G878" s="2">
        <f>'Moving Avg'!F878</f>
        <v>1.8826450000000001</v>
      </c>
      <c r="H878" s="2">
        <f>'Moving Avg'!G878</f>
        <v>1.7281320000000002</v>
      </c>
      <c r="I878" s="2">
        <f>'Moving Avg'!H878</f>
        <v>1.3073840000000003</v>
      </c>
      <c r="J878" s="5" t="str">
        <f>OBV!F878</f>
        <v>BULLISH</v>
      </c>
      <c r="K878" s="5" t="str">
        <f>OBV!G878</f>
        <v>STRONG</v>
      </c>
      <c r="L878" s="5" t="str">
        <f>OBV!H878</f>
        <v>BULLISH DIVERGENCE</v>
      </c>
      <c r="M878" s="7">
        <f t="shared" si="130"/>
        <v>0</v>
      </c>
      <c r="N878" s="7">
        <f t="shared" si="131"/>
        <v>100</v>
      </c>
      <c r="O878" s="7">
        <f t="shared" si="132"/>
        <v>50</v>
      </c>
      <c r="P878" s="7">
        <f t="shared" si="133"/>
        <v>83</v>
      </c>
      <c r="Q878" s="8">
        <f t="shared" si="134"/>
        <v>54.95</v>
      </c>
      <c r="R878" s="8">
        <f t="shared" si="135"/>
        <v>58.25</v>
      </c>
      <c r="S878" s="8">
        <f t="shared" si="136"/>
        <v>64.849999999999994</v>
      </c>
      <c r="T878" s="8">
        <f t="shared" si="137"/>
        <v>58.25</v>
      </c>
      <c r="U878" s="7">
        <f t="shared" si="138"/>
        <v>59.35</v>
      </c>
      <c r="V878" s="7">
        <f t="shared" si="139"/>
        <v>59.075000000000003</v>
      </c>
    </row>
    <row r="879" spans="1:22" ht="13.5" x14ac:dyDescent="0.25">
      <c r="A879" s="3">
        <f>RSI!A879</f>
        <v>43587</v>
      </c>
      <c r="B879" s="2">
        <f>RSI!B879</f>
        <v>2.0076000000000001</v>
      </c>
      <c r="C879" s="2">
        <f>RSI!I879</f>
        <v>65.352992936573003</v>
      </c>
      <c r="D879" s="2">
        <f>MACD!E879</f>
        <v>-0.11492059980648706</v>
      </c>
      <c r="E879" s="2">
        <f>MACD!F879</f>
        <v>-8.7495223293667906E-2</v>
      </c>
      <c r="F879" s="2">
        <f>'Moving Avg'!D879</f>
        <v>2.0442999999999998</v>
      </c>
      <c r="G879" s="2">
        <f>'Moving Avg'!F879</f>
        <v>1.8973550000000003</v>
      </c>
      <c r="H879" s="2">
        <f>'Moving Avg'!G879</f>
        <v>1.7433620000000005</v>
      </c>
      <c r="I879" s="2">
        <f>'Moving Avg'!H879</f>
        <v>1.3115205000000005</v>
      </c>
      <c r="J879" s="5" t="str">
        <f>OBV!F879</f>
        <v>BEARISH</v>
      </c>
      <c r="K879" s="5" t="str">
        <f>OBV!G879</f>
        <v>WEAK</v>
      </c>
      <c r="L879" s="5" t="str">
        <f>OBV!H879</f>
        <v>CONFIRMED BEARISH</v>
      </c>
      <c r="M879" s="7">
        <f t="shared" si="130"/>
        <v>25</v>
      </c>
      <c r="N879" s="7">
        <f t="shared" si="131"/>
        <v>100</v>
      </c>
      <c r="O879" s="7">
        <f t="shared" si="132"/>
        <v>50</v>
      </c>
      <c r="P879" s="7">
        <f t="shared" si="133"/>
        <v>0</v>
      </c>
      <c r="Q879" s="8">
        <f t="shared" si="134"/>
        <v>51.25</v>
      </c>
      <c r="R879" s="8">
        <f t="shared" si="135"/>
        <v>42.5</v>
      </c>
      <c r="S879" s="8">
        <f t="shared" si="136"/>
        <v>31.25</v>
      </c>
      <c r="T879" s="8">
        <f t="shared" si="137"/>
        <v>43.75</v>
      </c>
      <c r="U879" s="7">
        <f t="shared" si="138"/>
        <v>41.666666666666664</v>
      </c>
      <c r="V879" s="7">
        <f t="shared" si="139"/>
        <v>42.1875</v>
      </c>
    </row>
    <row r="880" spans="1:22" ht="13.5" x14ac:dyDescent="0.25">
      <c r="A880" s="3">
        <f>RSI!A880</f>
        <v>43588</v>
      </c>
      <c r="B880" s="2">
        <f>RSI!B880</f>
        <v>1.9972000000000001</v>
      </c>
      <c r="C880" s="2">
        <f>RSI!I880</f>
        <v>63.774081497494059</v>
      </c>
      <c r="D880" s="2">
        <f>MACD!E880</f>
        <v>-0.10320478951377732</v>
      </c>
      <c r="E880" s="2">
        <f>MACD!F880</f>
        <v>-9.0637136537689802E-2</v>
      </c>
      <c r="F880" s="2">
        <f>'Moving Avg'!D880</f>
        <v>2.0380600000000002</v>
      </c>
      <c r="G880" s="2">
        <f>'Moving Avg'!F880</f>
        <v>1.9092949999999997</v>
      </c>
      <c r="H880" s="2">
        <f>'Moving Avg'!G880</f>
        <v>1.7583840000000006</v>
      </c>
      <c r="I880" s="2">
        <f>'Moving Avg'!H880</f>
        <v>1.3157260000000008</v>
      </c>
      <c r="J880" s="5" t="str">
        <f>OBV!F880</f>
        <v>BEARISH</v>
      </c>
      <c r="K880" s="5" t="str">
        <f>OBV!G880</f>
        <v>WEAK</v>
      </c>
      <c r="L880" s="5" t="str">
        <f>OBV!H880</f>
        <v>CONFIRMED BEARISH</v>
      </c>
      <c r="M880" s="7">
        <f t="shared" si="130"/>
        <v>25</v>
      </c>
      <c r="N880" s="7">
        <f t="shared" si="131"/>
        <v>45</v>
      </c>
      <c r="O880" s="7">
        <f t="shared" si="132"/>
        <v>50</v>
      </c>
      <c r="P880" s="7">
        <f t="shared" si="133"/>
        <v>0</v>
      </c>
      <c r="Q880" s="8">
        <f t="shared" si="134"/>
        <v>32</v>
      </c>
      <c r="R880" s="8">
        <f t="shared" si="135"/>
        <v>31.5</v>
      </c>
      <c r="S880" s="8">
        <f t="shared" si="136"/>
        <v>23</v>
      </c>
      <c r="T880" s="8">
        <f t="shared" si="137"/>
        <v>30</v>
      </c>
      <c r="U880" s="7">
        <f t="shared" si="138"/>
        <v>28.833333333333332</v>
      </c>
      <c r="V880" s="7">
        <f t="shared" si="139"/>
        <v>29.125</v>
      </c>
    </row>
    <row r="881" spans="1:22" ht="13.5" x14ac:dyDescent="0.25">
      <c r="A881" s="3">
        <f>RSI!A881</f>
        <v>43591</v>
      </c>
      <c r="B881" s="2">
        <f>RSI!B881</f>
        <v>2.0076000000000001</v>
      </c>
      <c r="C881" s="2">
        <f>RSI!I881</f>
        <v>64.692712971722187</v>
      </c>
      <c r="D881" s="2">
        <f>MACD!E881</f>
        <v>-8.4078102936710808E-2</v>
      </c>
      <c r="E881" s="2">
        <f>MACD!F881</f>
        <v>-8.9325329817494012E-2</v>
      </c>
      <c r="F881" s="2">
        <f>'Moving Avg'!D881</f>
        <v>2.0255999999999998</v>
      </c>
      <c r="G881" s="2">
        <f>'Moving Avg'!F881</f>
        <v>1.9224500000000007</v>
      </c>
      <c r="H881" s="2">
        <f>'Moving Avg'!G881</f>
        <v>1.7733380000000005</v>
      </c>
      <c r="I881" s="2">
        <f>'Moving Avg'!H881</f>
        <v>1.3199835000000011</v>
      </c>
      <c r="J881" s="5" t="str">
        <f>OBV!F881</f>
        <v>BEARISH</v>
      </c>
      <c r="K881" s="5" t="str">
        <f>OBV!G881</f>
        <v>WEAK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0</v>
      </c>
      <c r="Q881" s="8">
        <f t="shared" si="134"/>
        <v>16.25</v>
      </c>
      <c r="R881" s="8">
        <f t="shared" si="135"/>
        <v>22.5</v>
      </c>
      <c r="S881" s="8">
        <f t="shared" si="136"/>
        <v>16.25</v>
      </c>
      <c r="T881" s="8">
        <f t="shared" si="137"/>
        <v>18.75</v>
      </c>
      <c r="U881" s="7">
        <f t="shared" si="138"/>
        <v>18.333333333333332</v>
      </c>
      <c r="V881" s="7">
        <f t="shared" si="139"/>
        <v>18.4375</v>
      </c>
    </row>
    <row r="882" spans="1:22" ht="13.5" x14ac:dyDescent="0.25">
      <c r="A882" s="3">
        <f>RSI!A882</f>
        <v>43592</v>
      </c>
      <c r="B882" s="2">
        <f>RSI!B882</f>
        <v>1.9938</v>
      </c>
      <c r="C882" s="2">
        <f>RSI!I882</f>
        <v>62.430421225267906</v>
      </c>
      <c r="D882" s="2">
        <f>MACD!E882</f>
        <v>-6.1685079516653474E-2</v>
      </c>
      <c r="E882" s="2">
        <f>MACD!F882</f>
        <v>-8.3797279757325913E-2</v>
      </c>
      <c r="F882" s="2">
        <f>'Moving Avg'!D882</f>
        <v>2.0124599999999999</v>
      </c>
      <c r="G882" s="2">
        <f>'Moving Avg'!F882</f>
        <v>1.935605</v>
      </c>
      <c r="H882" s="2">
        <f>'Moving Avg'!G882</f>
        <v>1.7864920000000004</v>
      </c>
      <c r="I882" s="2">
        <f>'Moving Avg'!H882</f>
        <v>1.3240680000000011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0</v>
      </c>
      <c r="Q882" s="8">
        <f t="shared" si="134"/>
        <v>16.25</v>
      </c>
      <c r="R882" s="8">
        <f t="shared" si="135"/>
        <v>22.5</v>
      </c>
      <c r="S882" s="8">
        <f t="shared" si="136"/>
        <v>16.25</v>
      </c>
      <c r="T882" s="8">
        <f t="shared" si="137"/>
        <v>18.75</v>
      </c>
      <c r="U882" s="7">
        <f t="shared" si="138"/>
        <v>18.333333333333332</v>
      </c>
      <c r="V882" s="7">
        <f t="shared" si="139"/>
        <v>18.4375</v>
      </c>
    </row>
    <row r="883" spans="1:22" ht="13.5" x14ac:dyDescent="0.25">
      <c r="A883" s="3">
        <f>RSI!A883</f>
        <v>43593</v>
      </c>
      <c r="B883" s="2">
        <f>RSI!B883</f>
        <v>1.9695</v>
      </c>
      <c r="C883" s="2">
        <f>RSI!I883</f>
        <v>58.547878192131741</v>
      </c>
      <c r="D883" s="2">
        <f>MACD!E883</f>
        <v>-3.1895843737216545E-2</v>
      </c>
      <c r="E883" s="2">
        <f>MACD!F883</f>
        <v>-7.3416992553304042E-2</v>
      </c>
      <c r="F883" s="2">
        <f>'Moving Avg'!D883</f>
        <v>1.9951399999999999</v>
      </c>
      <c r="G883" s="2">
        <f>'Moving Avg'!F883</f>
        <v>1.9468550000000007</v>
      </c>
      <c r="H883" s="2">
        <f>'Moving Avg'!G883</f>
        <v>1.7975680000000005</v>
      </c>
      <c r="I883" s="2">
        <f>'Moving Avg'!H883</f>
        <v>1.3278580000000004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16.5</v>
      </c>
      <c r="Q883" s="8">
        <f t="shared" si="134"/>
        <v>18.725000000000001</v>
      </c>
      <c r="R883" s="8">
        <f t="shared" si="135"/>
        <v>26.625</v>
      </c>
      <c r="S883" s="8">
        <f t="shared" si="136"/>
        <v>23.675000000000001</v>
      </c>
      <c r="T883" s="8">
        <f t="shared" si="137"/>
        <v>22.875</v>
      </c>
      <c r="U883" s="7">
        <f t="shared" si="138"/>
        <v>23.008333333333336</v>
      </c>
      <c r="V883" s="7">
        <f t="shared" si="139"/>
        <v>22.975000000000001</v>
      </c>
    </row>
    <row r="884" spans="1:22" ht="13.5" x14ac:dyDescent="0.25">
      <c r="A884" s="3">
        <f>RSI!A884</f>
        <v>43594</v>
      </c>
      <c r="B884" s="2">
        <f>RSI!B884</f>
        <v>1.9383999999999999</v>
      </c>
      <c r="C884" s="2">
        <f>RSI!I884</f>
        <v>53.925622373723286</v>
      </c>
      <c r="D884" s="2">
        <f>MACD!E884</f>
        <v>-1.0222733261224803E-3</v>
      </c>
      <c r="E884" s="2">
        <f>MACD!F884</f>
        <v>-5.893804870786773E-2</v>
      </c>
      <c r="F884" s="2">
        <f>'Moving Avg'!D884</f>
        <v>1.9813000000000003</v>
      </c>
      <c r="G884" s="2">
        <f>'Moving Avg'!F884</f>
        <v>1.9570650000000001</v>
      </c>
      <c r="H884" s="2">
        <f>'Moving Avg'!G884</f>
        <v>1.8063600000000006</v>
      </c>
      <c r="I884" s="2">
        <f>'Moving Avg'!H884</f>
        <v>1.3313370000000007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50</v>
      </c>
      <c r="P884" s="7">
        <f t="shared" si="133"/>
        <v>16.5</v>
      </c>
      <c r="Q884" s="8">
        <f t="shared" si="134"/>
        <v>18.725000000000001</v>
      </c>
      <c r="R884" s="8">
        <f t="shared" si="135"/>
        <v>26.625</v>
      </c>
      <c r="S884" s="8">
        <f t="shared" si="136"/>
        <v>23.675000000000001</v>
      </c>
      <c r="T884" s="8">
        <f t="shared" si="137"/>
        <v>22.875</v>
      </c>
      <c r="U884" s="7">
        <f t="shared" si="138"/>
        <v>23.008333333333336</v>
      </c>
      <c r="V884" s="7">
        <f t="shared" si="139"/>
        <v>22.975000000000001</v>
      </c>
    </row>
    <row r="885" spans="1:22" ht="13.5" x14ac:dyDescent="0.25">
      <c r="A885" s="3">
        <f>RSI!A885</f>
        <v>43595</v>
      </c>
      <c r="B885" s="2">
        <f>RSI!B885</f>
        <v>1.9661</v>
      </c>
      <c r="C885" s="2">
        <f>RSI!I885</f>
        <v>57.169052612498561</v>
      </c>
      <c r="D885" s="2">
        <f>MACD!E885</f>
        <v>1.2792886093693445E-2</v>
      </c>
      <c r="E885" s="2">
        <f>MACD!F885</f>
        <v>-4.45918617475555E-2</v>
      </c>
      <c r="F885" s="2">
        <f>'Moving Avg'!D885</f>
        <v>1.9750799999999997</v>
      </c>
      <c r="G885" s="2">
        <f>'Moving Avg'!F885</f>
        <v>1.9664099999999998</v>
      </c>
      <c r="H885" s="2">
        <f>'Moving Avg'!G885</f>
        <v>1.8139060000000002</v>
      </c>
      <c r="I885" s="2">
        <f>'Moving Avg'!H885</f>
        <v>1.3349545000000007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50</v>
      </c>
      <c r="P885" s="7">
        <f t="shared" si="133"/>
        <v>16.5</v>
      </c>
      <c r="Q885" s="8">
        <f t="shared" si="134"/>
        <v>18.725000000000001</v>
      </c>
      <c r="R885" s="8">
        <f t="shared" si="135"/>
        <v>26.625</v>
      </c>
      <c r="S885" s="8">
        <f t="shared" si="136"/>
        <v>23.675000000000001</v>
      </c>
      <c r="T885" s="8">
        <f t="shared" si="137"/>
        <v>22.875</v>
      </c>
      <c r="U885" s="7">
        <f t="shared" si="138"/>
        <v>23.008333333333336</v>
      </c>
      <c r="V885" s="7">
        <f t="shared" si="139"/>
        <v>22.975000000000001</v>
      </c>
    </row>
    <row r="886" spans="1:22" ht="13.5" x14ac:dyDescent="0.25">
      <c r="A886" s="3">
        <f>RSI!A886</f>
        <v>43598</v>
      </c>
      <c r="B886" s="2">
        <f>RSI!B886</f>
        <v>1.9695</v>
      </c>
      <c r="C886" s="2">
        <f>RSI!I886</f>
        <v>57.563931628403466</v>
      </c>
      <c r="D886" s="2">
        <f>MACD!E886</f>
        <v>3.0313676110999888E-2</v>
      </c>
      <c r="E886" s="2">
        <f>MACD!F886</f>
        <v>-2.9610754175844422E-2</v>
      </c>
      <c r="F886" s="2">
        <f>'Moving Avg'!D886</f>
        <v>1.9674599999999998</v>
      </c>
      <c r="G886" s="2">
        <f>'Moving Avg'!F886</f>
        <v>1.9776600000000002</v>
      </c>
      <c r="H886" s="2">
        <f>'Moving Avg'!G886</f>
        <v>1.8212440000000003</v>
      </c>
      <c r="I886" s="2">
        <f>'Moving Avg'!H886</f>
        <v>1.3384330000000002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50</v>
      </c>
      <c r="P886" s="7">
        <f t="shared" si="133"/>
        <v>16.5</v>
      </c>
      <c r="Q886" s="8">
        <f t="shared" si="134"/>
        <v>18.725000000000001</v>
      </c>
      <c r="R886" s="8">
        <f t="shared" si="135"/>
        <v>26.625</v>
      </c>
      <c r="S886" s="8">
        <f t="shared" si="136"/>
        <v>23.675000000000001</v>
      </c>
      <c r="T886" s="8">
        <f t="shared" si="137"/>
        <v>22.875</v>
      </c>
      <c r="U886" s="7">
        <f t="shared" si="138"/>
        <v>23.008333333333336</v>
      </c>
      <c r="V886" s="7">
        <f t="shared" si="139"/>
        <v>22.975000000000001</v>
      </c>
    </row>
    <row r="887" spans="1:22" ht="13.5" x14ac:dyDescent="0.25">
      <c r="A887" s="3">
        <f>RSI!A887</f>
        <v>43599</v>
      </c>
      <c r="B887" s="2">
        <f>RSI!B887</f>
        <v>1.9557</v>
      </c>
      <c r="C887" s="2">
        <f>RSI!I887</f>
        <v>55.334040738915682</v>
      </c>
      <c r="D887" s="2">
        <f>MACD!E887</f>
        <v>4.4261717564889613E-2</v>
      </c>
      <c r="E887" s="2">
        <f>MACD!F887</f>
        <v>-1.4836259827697616E-2</v>
      </c>
      <c r="F887" s="2">
        <f>'Moving Avg'!D887</f>
        <v>1.9598399999999998</v>
      </c>
      <c r="G887" s="2">
        <f>'Moving Avg'!F887</f>
        <v>1.9871799999999997</v>
      </c>
      <c r="H887" s="2">
        <f>'Moving Avg'!G887</f>
        <v>1.8271280000000001</v>
      </c>
      <c r="I887" s="2">
        <f>'Moving Avg'!H887</f>
        <v>1.341877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25</v>
      </c>
      <c r="N887" s="7">
        <f t="shared" si="131"/>
        <v>0</v>
      </c>
      <c r="O887" s="7">
        <f t="shared" si="132"/>
        <v>50</v>
      </c>
      <c r="P887" s="7">
        <f t="shared" si="133"/>
        <v>16.5</v>
      </c>
      <c r="Q887" s="8">
        <f t="shared" si="134"/>
        <v>18.725000000000001</v>
      </c>
      <c r="R887" s="8">
        <f t="shared" si="135"/>
        <v>26.625</v>
      </c>
      <c r="S887" s="8">
        <f t="shared" si="136"/>
        <v>23.675000000000001</v>
      </c>
      <c r="T887" s="8">
        <f t="shared" si="137"/>
        <v>22.875</v>
      </c>
      <c r="U887" s="7">
        <f t="shared" si="138"/>
        <v>23.008333333333336</v>
      </c>
      <c r="V887" s="7">
        <f t="shared" si="139"/>
        <v>22.975000000000001</v>
      </c>
    </row>
    <row r="888" spans="1:22" ht="13.5" x14ac:dyDescent="0.25">
      <c r="A888" s="3">
        <f>RSI!A888</f>
        <v>43600</v>
      </c>
      <c r="B888" s="2">
        <f>RSI!B888</f>
        <v>1.9349000000000001</v>
      </c>
      <c r="C888" s="2">
        <f>RSI!I888</f>
        <v>52.060551902135295</v>
      </c>
      <c r="D888" s="2">
        <f>MACD!E888</f>
        <v>5.6885833033721855E-2</v>
      </c>
      <c r="E888" s="2">
        <f>MACD!F888</f>
        <v>-4.9184125541372296E-4</v>
      </c>
      <c r="F888" s="2">
        <f>'Moving Avg'!D888</f>
        <v>1.95292</v>
      </c>
      <c r="G888" s="2">
        <f>'Moving Avg'!F888</f>
        <v>1.9932349999999996</v>
      </c>
      <c r="H888" s="2">
        <f>'Moving Avg'!G888</f>
        <v>1.8325279999999997</v>
      </c>
      <c r="I888" s="2">
        <f>'Moving Avg'!H888</f>
        <v>1.3452170000000003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50</v>
      </c>
      <c r="P888" s="7">
        <f t="shared" si="133"/>
        <v>16.5</v>
      </c>
      <c r="Q888" s="8">
        <f t="shared" si="134"/>
        <v>18.725000000000001</v>
      </c>
      <c r="R888" s="8">
        <f t="shared" si="135"/>
        <v>26.625</v>
      </c>
      <c r="S888" s="8">
        <f t="shared" si="136"/>
        <v>23.675000000000001</v>
      </c>
      <c r="T888" s="8">
        <f t="shared" si="137"/>
        <v>22.875</v>
      </c>
      <c r="U888" s="7">
        <f t="shared" si="138"/>
        <v>23.008333333333336</v>
      </c>
      <c r="V888" s="7">
        <f t="shared" si="139"/>
        <v>22.975000000000001</v>
      </c>
    </row>
    <row r="889" spans="1:22" ht="13.5" x14ac:dyDescent="0.25">
      <c r="A889" s="3">
        <f>RSI!A889</f>
        <v>43601</v>
      </c>
      <c r="B889" s="2">
        <f>RSI!B889</f>
        <v>1.9176</v>
      </c>
      <c r="C889" s="2">
        <f>RSI!I889</f>
        <v>49.440735521197531</v>
      </c>
      <c r="D889" s="2">
        <f>MACD!E889</f>
        <v>6.1329389790969691E-2</v>
      </c>
      <c r="E889" s="2">
        <f>MACD!F889</f>
        <v>1.187240495386296E-2</v>
      </c>
      <c r="F889" s="2">
        <f>'Moving Avg'!D889</f>
        <v>1.94876</v>
      </c>
      <c r="G889" s="2">
        <f>'Moving Avg'!F889</f>
        <v>1.9956600000000002</v>
      </c>
      <c r="H889" s="2">
        <f>'Moving Avg'!G889</f>
        <v>1.8376499999999996</v>
      </c>
      <c r="I889" s="2">
        <f>'Moving Avg'!H889</f>
        <v>1.3484015000000003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16.5</v>
      </c>
      <c r="Q889" s="8">
        <f t="shared" si="134"/>
        <v>18.725000000000001</v>
      </c>
      <c r="R889" s="8">
        <f t="shared" si="135"/>
        <v>26.625</v>
      </c>
      <c r="S889" s="8">
        <f t="shared" si="136"/>
        <v>23.675000000000001</v>
      </c>
      <c r="T889" s="8">
        <f t="shared" si="137"/>
        <v>22.875</v>
      </c>
      <c r="U889" s="7">
        <f t="shared" si="138"/>
        <v>23.008333333333336</v>
      </c>
      <c r="V889" s="7">
        <f t="shared" si="139"/>
        <v>22.975000000000001</v>
      </c>
    </row>
    <row r="890" spans="1:22" ht="13.5" x14ac:dyDescent="0.25">
      <c r="A890" s="3">
        <f>RSI!A890</f>
        <v>43602</v>
      </c>
      <c r="B890" s="2">
        <f>RSI!B890</f>
        <v>1.9037999999999999</v>
      </c>
      <c r="C890" s="2">
        <f>RSI!I890</f>
        <v>47.392005011885175</v>
      </c>
      <c r="D890" s="2">
        <f>MACD!E890</f>
        <v>6.4559761725668352E-2</v>
      </c>
      <c r="E890" s="2">
        <f>MACD!F890</f>
        <v>2.2409876308224039E-2</v>
      </c>
      <c r="F890" s="2">
        <f>'Moving Avg'!D890</f>
        <v>1.9362999999999999</v>
      </c>
      <c r="G890" s="2">
        <f>'Moving Avg'!F890</f>
        <v>1.995835</v>
      </c>
      <c r="H890" s="2">
        <f>'Moving Avg'!G890</f>
        <v>1.8421499999999997</v>
      </c>
      <c r="I890" s="2">
        <f>'Moving Avg'!H890</f>
        <v>1.3515515000000002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16.5</v>
      </c>
      <c r="Q890" s="8">
        <f t="shared" si="134"/>
        <v>18.725000000000001</v>
      </c>
      <c r="R890" s="8">
        <f t="shared" si="135"/>
        <v>26.625</v>
      </c>
      <c r="S890" s="8">
        <f t="shared" si="136"/>
        <v>23.675000000000001</v>
      </c>
      <c r="T890" s="8">
        <f t="shared" si="137"/>
        <v>22.875</v>
      </c>
      <c r="U890" s="7">
        <f t="shared" si="138"/>
        <v>23.008333333333336</v>
      </c>
      <c r="V890" s="7">
        <f t="shared" si="139"/>
        <v>22.975000000000001</v>
      </c>
    </row>
    <row r="891" spans="1:22" ht="13.5" x14ac:dyDescent="0.25">
      <c r="A891" s="3">
        <f>RSI!A891</f>
        <v>43605</v>
      </c>
      <c r="B891" s="2">
        <f>RSI!B891</f>
        <v>1.8865000000000001</v>
      </c>
      <c r="C891" s="2">
        <f>RSI!I891</f>
        <v>44.881183107645306</v>
      </c>
      <c r="D891" s="2">
        <f>MACD!E891</f>
        <v>7.0300825073644102E-2</v>
      </c>
      <c r="E891" s="2">
        <f>MACD!F891</f>
        <v>3.1988066061308051E-2</v>
      </c>
      <c r="F891" s="2">
        <f>'Moving Avg'!D891</f>
        <v>1.9197</v>
      </c>
      <c r="G891" s="2">
        <f>'Moving Avg'!F891</f>
        <v>1.9916849999999997</v>
      </c>
      <c r="H891" s="2">
        <f>'Moving Avg'!G891</f>
        <v>1.8463739999999995</v>
      </c>
      <c r="I891" s="2">
        <f>'Moving Avg'!H891</f>
        <v>1.354719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16.5</v>
      </c>
      <c r="Q891" s="8">
        <f t="shared" si="134"/>
        <v>18.725000000000001</v>
      </c>
      <c r="R891" s="8">
        <f t="shared" si="135"/>
        <v>26.625</v>
      </c>
      <c r="S891" s="8">
        <f t="shared" si="136"/>
        <v>23.675000000000001</v>
      </c>
      <c r="T891" s="8">
        <f t="shared" si="137"/>
        <v>22.875</v>
      </c>
      <c r="U891" s="7">
        <f t="shared" si="138"/>
        <v>23.008333333333336</v>
      </c>
      <c r="V891" s="7">
        <f t="shared" si="139"/>
        <v>22.975000000000001</v>
      </c>
    </row>
    <row r="892" spans="1:22" ht="13.5" x14ac:dyDescent="0.25">
      <c r="A892" s="3">
        <f>RSI!A892</f>
        <v>43606</v>
      </c>
      <c r="B892" s="2">
        <f>RSI!B892</f>
        <v>1.883</v>
      </c>
      <c r="C892" s="2">
        <f>RSI!I892</f>
        <v>44.369032829981236</v>
      </c>
      <c r="D892" s="2">
        <f>MACD!E892</f>
        <v>7.3513899490734724E-2</v>
      </c>
      <c r="E892" s="2">
        <f>MACD!F892</f>
        <v>4.0293232747193389E-2</v>
      </c>
      <c r="F892" s="2">
        <f>'Moving Avg'!D892</f>
        <v>1.90516</v>
      </c>
      <c r="G892" s="2">
        <f>'Moving Avg'!F892</f>
        <v>1.985455</v>
      </c>
      <c r="H892" s="2">
        <f>'Moving Avg'!G892</f>
        <v>1.8486579999999992</v>
      </c>
      <c r="I892" s="2">
        <f>'Moving Avg'!H892</f>
        <v>1.357869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16.5</v>
      </c>
      <c r="Q892" s="8">
        <f t="shared" si="134"/>
        <v>18.725000000000001</v>
      </c>
      <c r="R892" s="8">
        <f t="shared" si="135"/>
        <v>26.625</v>
      </c>
      <c r="S892" s="8">
        <f t="shared" si="136"/>
        <v>23.675000000000001</v>
      </c>
      <c r="T892" s="8">
        <f t="shared" si="137"/>
        <v>22.875</v>
      </c>
      <c r="U892" s="7">
        <f t="shared" si="138"/>
        <v>23.008333333333336</v>
      </c>
      <c r="V892" s="7">
        <f t="shared" si="139"/>
        <v>22.975000000000001</v>
      </c>
    </row>
    <row r="893" spans="1:22" ht="13.5" x14ac:dyDescent="0.25">
      <c r="A893" s="3">
        <f>RSI!A893</f>
        <v>43607</v>
      </c>
      <c r="B893" s="2">
        <f>RSI!B893</f>
        <v>1.9003000000000001</v>
      </c>
      <c r="C893" s="2">
        <f>RSI!I893</f>
        <v>47.554714051673976</v>
      </c>
      <c r="D893" s="2">
        <f>MACD!E893</f>
        <v>7.1436235293403927E-2</v>
      </c>
      <c r="E893" s="2">
        <f>MACD!F893</f>
        <v>4.6521833256435496E-2</v>
      </c>
      <c r="F893" s="2">
        <f>'Moving Avg'!D893</f>
        <v>1.8982399999999999</v>
      </c>
      <c r="G893" s="2">
        <f>'Moving Avg'!F893</f>
        <v>1.9769750000000001</v>
      </c>
      <c r="H893" s="2">
        <f>'Moving Avg'!G893</f>
        <v>1.8513579999999996</v>
      </c>
      <c r="I893" s="2">
        <f>'Moving Avg'!H893</f>
        <v>1.3610709999999999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25</v>
      </c>
      <c r="N893" s="7">
        <f t="shared" si="131"/>
        <v>0</v>
      </c>
      <c r="O893" s="7">
        <f t="shared" si="132"/>
        <v>50</v>
      </c>
      <c r="P893" s="7">
        <f t="shared" si="133"/>
        <v>16.5</v>
      </c>
      <c r="Q893" s="8">
        <f t="shared" si="134"/>
        <v>18.725000000000001</v>
      </c>
      <c r="R893" s="8">
        <f t="shared" si="135"/>
        <v>26.625</v>
      </c>
      <c r="S893" s="8">
        <f t="shared" si="136"/>
        <v>23.675000000000001</v>
      </c>
      <c r="T893" s="8">
        <f t="shared" si="137"/>
        <v>22.875</v>
      </c>
      <c r="U893" s="7">
        <f t="shared" si="138"/>
        <v>23.008333333333336</v>
      </c>
      <c r="V893" s="7">
        <f t="shared" si="139"/>
        <v>22.975000000000001</v>
      </c>
    </row>
    <row r="894" spans="1:22" ht="13.5" x14ac:dyDescent="0.25">
      <c r="A894" s="3">
        <f>RSI!A894</f>
        <v>43608</v>
      </c>
      <c r="B894" s="2">
        <f>RSI!B894</f>
        <v>1.8865000000000001</v>
      </c>
      <c r="C894" s="2">
        <f>RSI!I894</f>
        <v>45.325039079466471</v>
      </c>
      <c r="D894" s="2">
        <f>MACD!E894</f>
        <v>6.602055838331955E-2</v>
      </c>
      <c r="E894" s="2">
        <f>MACD!F894</f>
        <v>5.0421578281812311E-2</v>
      </c>
      <c r="F894" s="2">
        <f>'Moving Avg'!D894</f>
        <v>1.89202</v>
      </c>
      <c r="G894" s="2">
        <f>'Moving Avg'!F894</f>
        <v>1.9665950000000003</v>
      </c>
      <c r="H894" s="2">
        <f>'Moving Avg'!G894</f>
        <v>1.8539899999999994</v>
      </c>
      <c r="I894" s="2">
        <f>'Moving Avg'!H894</f>
        <v>1.3643595000000004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25</v>
      </c>
      <c r="N894" s="7">
        <f t="shared" si="131"/>
        <v>0</v>
      </c>
      <c r="O894" s="7">
        <f t="shared" si="132"/>
        <v>50</v>
      </c>
      <c r="P894" s="7">
        <f t="shared" si="133"/>
        <v>16.5</v>
      </c>
      <c r="Q894" s="8">
        <f t="shared" si="134"/>
        <v>18.725000000000001</v>
      </c>
      <c r="R894" s="8">
        <f t="shared" si="135"/>
        <v>26.625</v>
      </c>
      <c r="S894" s="8">
        <f t="shared" si="136"/>
        <v>23.675000000000001</v>
      </c>
      <c r="T894" s="8">
        <f t="shared" si="137"/>
        <v>22.875</v>
      </c>
      <c r="U894" s="7">
        <f t="shared" si="138"/>
        <v>23.008333333333336</v>
      </c>
      <c r="V894" s="7">
        <f t="shared" si="139"/>
        <v>22.975000000000001</v>
      </c>
    </row>
    <row r="895" spans="1:22" ht="13.5" x14ac:dyDescent="0.25">
      <c r="A895" s="3">
        <f>RSI!A895</f>
        <v>43609</v>
      </c>
      <c r="B895" s="2">
        <f>RSI!B895</f>
        <v>1.8345</v>
      </c>
      <c r="C895" s="2">
        <f>RSI!I895</f>
        <v>38.079815939145554</v>
      </c>
      <c r="D895" s="2">
        <f>MACD!E895</f>
        <v>6.9729978942275617E-2</v>
      </c>
      <c r="E895" s="2">
        <f>MACD!F895</f>
        <v>5.4283258413904974E-2</v>
      </c>
      <c r="F895" s="2">
        <f>'Moving Avg'!D895</f>
        <v>1.8781600000000001</v>
      </c>
      <c r="G895" s="2">
        <f>'Moving Avg'!F895</f>
        <v>1.9569000000000003</v>
      </c>
      <c r="H895" s="2">
        <f>'Moving Avg'!G895</f>
        <v>1.8562739999999998</v>
      </c>
      <c r="I895" s="2">
        <f>'Moving Avg'!H895</f>
        <v>1.3673880000000003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25</v>
      </c>
      <c r="N895" s="7">
        <f t="shared" si="131"/>
        <v>0</v>
      </c>
      <c r="O895" s="7">
        <f t="shared" si="132"/>
        <v>50</v>
      </c>
      <c r="P895" s="7">
        <f t="shared" si="133"/>
        <v>16.5</v>
      </c>
      <c r="Q895" s="8">
        <f t="shared" si="134"/>
        <v>18.725000000000001</v>
      </c>
      <c r="R895" s="8">
        <f t="shared" si="135"/>
        <v>26.625</v>
      </c>
      <c r="S895" s="8">
        <f t="shared" si="136"/>
        <v>23.675000000000001</v>
      </c>
      <c r="T895" s="8">
        <f t="shared" si="137"/>
        <v>22.875</v>
      </c>
      <c r="U895" s="7">
        <f t="shared" si="138"/>
        <v>23.008333333333336</v>
      </c>
      <c r="V895" s="7">
        <f t="shared" si="139"/>
        <v>22.975000000000001</v>
      </c>
    </row>
    <row r="896" spans="1:22" ht="13.5" x14ac:dyDescent="0.25">
      <c r="A896" s="3">
        <f>RSI!A896</f>
        <v>43612</v>
      </c>
      <c r="B896" s="2">
        <f>RSI!B896</f>
        <v>1.8865000000000001</v>
      </c>
      <c r="C896" s="2">
        <f>RSI!I896</f>
        <v>47.173682886965118</v>
      </c>
      <c r="D896" s="2">
        <f>MACD!E896</f>
        <v>7.0012516657215418E-2</v>
      </c>
      <c r="E896" s="2">
        <f>MACD!F896</f>
        <v>5.7429110062567068E-2</v>
      </c>
      <c r="F896" s="2">
        <f>'Moving Avg'!D896</f>
        <v>1.8781600000000001</v>
      </c>
      <c r="G896" s="2">
        <f>'Moving Avg'!F896</f>
        <v>1.94773</v>
      </c>
      <c r="H896" s="2">
        <f>'Moving Avg'!G896</f>
        <v>1.8597359999999994</v>
      </c>
      <c r="I896" s="2">
        <f>'Moving Avg'!H896</f>
        <v>1.3707630000000004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  <c r="M896" s="7">
        <f t="shared" si="130"/>
        <v>25</v>
      </c>
      <c r="N896" s="7">
        <f t="shared" si="131"/>
        <v>0</v>
      </c>
      <c r="O896" s="7">
        <f t="shared" si="132"/>
        <v>50</v>
      </c>
      <c r="P896" s="7">
        <f t="shared" si="133"/>
        <v>49.5</v>
      </c>
      <c r="Q896" s="8">
        <f t="shared" si="134"/>
        <v>23.675000000000001</v>
      </c>
      <c r="R896" s="8">
        <f t="shared" si="135"/>
        <v>34.875</v>
      </c>
      <c r="S896" s="8">
        <f t="shared" si="136"/>
        <v>38.525000000000006</v>
      </c>
      <c r="T896" s="8">
        <f t="shared" si="137"/>
        <v>31.125</v>
      </c>
      <c r="U896" s="7">
        <f t="shared" si="138"/>
        <v>32.358333333333334</v>
      </c>
      <c r="V896" s="7">
        <f t="shared" si="139"/>
        <v>32.049999999999997</v>
      </c>
    </row>
    <row r="897" spans="1:22" ht="13.5" x14ac:dyDescent="0.25">
      <c r="A897" s="3">
        <f>RSI!A897</f>
        <v>43613</v>
      </c>
      <c r="B897" s="2">
        <f>RSI!B897</f>
        <v>1.8968</v>
      </c>
      <c r="C897" s="2">
        <f>RSI!I897</f>
        <v>48.7783626603972</v>
      </c>
      <c r="D897" s="2">
        <f>MACD!E897</f>
        <v>6.7495843736929295E-2</v>
      </c>
      <c r="E897" s="2">
        <f>MACD!F897</f>
        <v>5.9442456797439515E-2</v>
      </c>
      <c r="F897" s="2">
        <f>'Moving Avg'!D897</f>
        <v>1.8809200000000001</v>
      </c>
      <c r="G897" s="2">
        <f>'Moving Avg'!F897</f>
        <v>1.939595</v>
      </c>
      <c r="H897" s="2">
        <f>'Moving Avg'!G897</f>
        <v>1.8637499999999994</v>
      </c>
      <c r="I897" s="2">
        <f>'Moving Avg'!H897</f>
        <v>1.3742760000000005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83.5</v>
      </c>
      <c r="Q897" s="8">
        <f t="shared" si="134"/>
        <v>28.774999999999999</v>
      </c>
      <c r="R897" s="8">
        <f t="shared" si="135"/>
        <v>43.375</v>
      </c>
      <c r="S897" s="8">
        <f t="shared" si="136"/>
        <v>53.825000000000003</v>
      </c>
      <c r="T897" s="8">
        <f t="shared" si="137"/>
        <v>39.625</v>
      </c>
      <c r="U897" s="7">
        <f t="shared" si="138"/>
        <v>41.991666666666667</v>
      </c>
      <c r="V897" s="7">
        <f t="shared" si="139"/>
        <v>41.400000000000006</v>
      </c>
    </row>
    <row r="898" spans="1:22" ht="13.5" x14ac:dyDescent="0.25">
      <c r="A898" s="3">
        <f>RSI!A898</f>
        <v>43614</v>
      </c>
      <c r="B898" s="2">
        <f>RSI!B898</f>
        <v>1.883</v>
      </c>
      <c r="C898" s="2">
        <f>RSI!I898</f>
        <v>46.73021000798132</v>
      </c>
      <c r="D898" s="2">
        <f>MACD!E898</f>
        <v>6.3248355337993667E-2</v>
      </c>
      <c r="E898" s="2">
        <f>MACD!F898</f>
        <v>6.0203636505550349E-2</v>
      </c>
      <c r="F898" s="2">
        <f>'Moving Avg'!D898</f>
        <v>1.8774599999999999</v>
      </c>
      <c r="G898" s="2">
        <f>'Moving Avg'!F898</f>
        <v>1.9309400000000001</v>
      </c>
      <c r="H898" s="2">
        <f>'Moving Avg'!G898</f>
        <v>1.8674879999999996</v>
      </c>
      <c r="I898" s="2">
        <f>'Moving Avg'!H898</f>
        <v>1.3776335</v>
      </c>
      <c r="J898" s="5" t="str">
        <f>OBV!F898</f>
        <v>BULLISH</v>
      </c>
      <c r="K898" s="5" t="str">
        <f>OBV!G898</f>
        <v>NEUTRAL</v>
      </c>
      <c r="L898" s="5" t="str">
        <f>OBV!H898</f>
        <v>BULLISH DIVERGENCE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66.5</v>
      </c>
      <c r="Q898" s="8">
        <f t="shared" si="134"/>
        <v>26.225000000000001</v>
      </c>
      <c r="R898" s="8">
        <f t="shared" si="135"/>
        <v>39.125</v>
      </c>
      <c r="S898" s="8">
        <f t="shared" si="136"/>
        <v>46.174999999999997</v>
      </c>
      <c r="T898" s="8">
        <f t="shared" si="137"/>
        <v>35.375</v>
      </c>
      <c r="U898" s="7">
        <f t="shared" si="138"/>
        <v>37.174999999999997</v>
      </c>
      <c r="V898" s="7">
        <f t="shared" si="139"/>
        <v>36.724999999999994</v>
      </c>
    </row>
    <row r="899" spans="1:22" ht="13.5" x14ac:dyDescent="0.25">
      <c r="A899" s="3">
        <f>RSI!A899</f>
        <v>43615</v>
      </c>
      <c r="B899" s="2">
        <f>RSI!B899</f>
        <v>1.8865000000000001</v>
      </c>
      <c r="C899" s="2">
        <f>RSI!I899</f>
        <v>47.334210571285048</v>
      </c>
      <c r="D899" s="2">
        <f>MACD!E899</f>
        <v>5.6870427329277717E-2</v>
      </c>
      <c r="E899" s="2">
        <f>MACD!F899</f>
        <v>5.9536994670295829E-2</v>
      </c>
      <c r="F899" s="2">
        <f>'Moving Avg'!D899</f>
        <v>1.8774599999999999</v>
      </c>
      <c r="G899" s="2">
        <f>'Moving Avg'!F899</f>
        <v>1.9248850000000002</v>
      </c>
      <c r="H899" s="2">
        <f>'Moving Avg'!G899</f>
        <v>1.8719879999999995</v>
      </c>
      <c r="I899" s="2">
        <f>'Moving Avg'!H899</f>
        <v>1.3810085000000001</v>
      </c>
      <c r="J899" s="5" t="str">
        <f>OBV!F899</f>
        <v>BULLISH</v>
      </c>
      <c r="K899" s="5" t="str">
        <f>OBV!G899</f>
        <v>NEUTRAL</v>
      </c>
      <c r="L899" s="5" t="str">
        <f>OBV!H899</f>
        <v>NEUTRAL</v>
      </c>
      <c r="M899" s="7">
        <f t="shared" si="140"/>
        <v>25</v>
      </c>
      <c r="N899" s="7">
        <f t="shared" si="141"/>
        <v>45</v>
      </c>
      <c r="O899" s="7">
        <f t="shared" si="142"/>
        <v>50</v>
      </c>
      <c r="P899" s="7">
        <f t="shared" si="143"/>
        <v>49.5</v>
      </c>
      <c r="Q899" s="8">
        <f t="shared" ref="Q899:Q962" si="144">0.35*M899+N899*0.35+O899*0.15+P899*0.15</f>
        <v>39.424999999999997</v>
      </c>
      <c r="R899" s="8">
        <f t="shared" ref="R899:R962" si="145">M899*0.2+N899*0.2+O899*0.35+P899*0.25</f>
        <v>43.875</v>
      </c>
      <c r="S899" s="8">
        <f t="shared" ref="S899:S962" si="146">M899*0.15+N899*0.15+O899*0.25+P899*0.45</f>
        <v>45.275000000000006</v>
      </c>
      <c r="T899" s="8">
        <f t="shared" ref="T899:T962" si="147">0.25*SUM(M899:P899)</f>
        <v>42.375</v>
      </c>
      <c r="U899" s="7">
        <f t="shared" ref="U899:U962" si="148">SUM(Q899:S899)/3</f>
        <v>42.858333333333327</v>
      </c>
      <c r="V899" s="7">
        <f t="shared" ref="V899:V962" si="149">SUM(Q899:T899)/4</f>
        <v>42.737499999999997</v>
      </c>
    </row>
    <row r="900" spans="1:22" ht="13.5" x14ac:dyDescent="0.25">
      <c r="A900" s="3">
        <f>RSI!A900</f>
        <v>43616</v>
      </c>
      <c r="B900" s="2">
        <f>RSI!B900</f>
        <v>1.8691</v>
      </c>
      <c r="C900" s="2">
        <f>RSI!I900</f>
        <v>44.625248679867539</v>
      </c>
      <c r="D900" s="2">
        <f>MACD!E900</f>
        <v>5.0745607067984144E-2</v>
      </c>
      <c r="E900" s="2">
        <f>MACD!F900</f>
        <v>5.7778717149833493E-2</v>
      </c>
      <c r="F900" s="2">
        <f>'Moving Avg'!D900</f>
        <v>1.8843799999999997</v>
      </c>
      <c r="G900" s="2">
        <f>'Moving Avg'!F900</f>
        <v>1.9184800000000002</v>
      </c>
      <c r="H900" s="2">
        <f>'Moving Avg'!G900</f>
        <v>1.8751719999999994</v>
      </c>
      <c r="I900" s="2">
        <f>'Moving Avg'!H900</f>
        <v>1.384539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  <c r="M900" s="7">
        <f t="shared" si="140"/>
        <v>25</v>
      </c>
      <c r="N900" s="7">
        <f t="shared" si="141"/>
        <v>45</v>
      </c>
      <c r="O900" s="7">
        <f t="shared" si="142"/>
        <v>50</v>
      </c>
      <c r="P900" s="7">
        <f t="shared" si="143"/>
        <v>83.5</v>
      </c>
      <c r="Q900" s="8">
        <f t="shared" si="144"/>
        <v>44.524999999999999</v>
      </c>
      <c r="R900" s="8">
        <f t="shared" si="145"/>
        <v>52.375</v>
      </c>
      <c r="S900" s="8">
        <f t="shared" si="146"/>
        <v>60.575000000000003</v>
      </c>
      <c r="T900" s="8">
        <f t="shared" si="147"/>
        <v>50.875</v>
      </c>
      <c r="U900" s="7">
        <f t="shared" si="148"/>
        <v>52.491666666666674</v>
      </c>
      <c r="V900" s="7">
        <f t="shared" si="149"/>
        <v>52.087500000000006</v>
      </c>
    </row>
    <row r="901" spans="1:22" ht="13.5" x14ac:dyDescent="0.25">
      <c r="A901" s="3">
        <f>RSI!A901</f>
        <v>43619</v>
      </c>
      <c r="B901" s="2">
        <f>RSI!B901</f>
        <v>1.8691</v>
      </c>
      <c r="C901" s="2">
        <f>RSI!I901</f>
        <v>44.625248679867539</v>
      </c>
      <c r="D901" s="2">
        <f>MACD!E901</f>
        <v>4.3102564332577975E-2</v>
      </c>
      <c r="E901" s="2">
        <f>MACD!F901</f>
        <v>5.4843486586382398E-2</v>
      </c>
      <c r="F901" s="2">
        <f>'Moving Avg'!D901</f>
        <v>1.8808999999999998</v>
      </c>
      <c r="G901" s="2">
        <f>'Moving Avg'!F901</f>
        <v>1.9115550000000003</v>
      </c>
      <c r="H901" s="2">
        <f>'Moving Avg'!G901</f>
        <v>1.8788399999999994</v>
      </c>
      <c r="I901" s="2">
        <f>'Moving Avg'!H901</f>
        <v>1.3880695000000001</v>
      </c>
      <c r="J901" s="5" t="str">
        <f>OBV!F901</f>
        <v>BULLISH</v>
      </c>
      <c r="K901" s="5" t="str">
        <f>OBV!G901</f>
        <v>NEUTRAL</v>
      </c>
      <c r="L901" s="5" t="str">
        <f>OBV!H901</f>
        <v>BULLISH DIVERGENCE</v>
      </c>
      <c r="M901" s="7">
        <f t="shared" si="140"/>
        <v>25</v>
      </c>
      <c r="N901" s="7">
        <f t="shared" si="141"/>
        <v>45</v>
      </c>
      <c r="O901" s="7">
        <f t="shared" si="142"/>
        <v>50</v>
      </c>
      <c r="P901" s="7">
        <f t="shared" si="143"/>
        <v>66.5</v>
      </c>
      <c r="Q901" s="8">
        <f t="shared" si="144"/>
        <v>41.975000000000001</v>
      </c>
      <c r="R901" s="8">
        <f t="shared" si="145"/>
        <v>48.125</v>
      </c>
      <c r="S901" s="8">
        <f t="shared" si="146"/>
        <v>52.924999999999997</v>
      </c>
      <c r="T901" s="8">
        <f t="shared" si="147"/>
        <v>46.625</v>
      </c>
      <c r="U901" s="7">
        <f t="shared" si="148"/>
        <v>47.67499999999999</v>
      </c>
      <c r="V901" s="7">
        <f t="shared" si="149"/>
        <v>47.412499999999994</v>
      </c>
    </row>
    <row r="902" spans="1:22" ht="13.5" x14ac:dyDescent="0.25">
      <c r="A902" s="3">
        <f>RSI!A902</f>
        <v>43623</v>
      </c>
      <c r="B902" s="2">
        <f>RSI!B902</f>
        <v>1.8345</v>
      </c>
      <c r="C902" s="2">
        <f>RSI!I902</f>
        <v>39.422126526874898</v>
      </c>
      <c r="D902" s="2">
        <f>MACD!E902</f>
        <v>3.8846020145777205E-2</v>
      </c>
      <c r="E902" s="2">
        <f>MACD!F902</f>
        <v>5.1643993298261366E-2</v>
      </c>
      <c r="F902" s="2">
        <f>'Moving Avg'!D902</f>
        <v>1.8684400000000001</v>
      </c>
      <c r="G902" s="2">
        <f>'Moving Avg'!F902</f>
        <v>1.9035900000000001</v>
      </c>
      <c r="H902" s="2">
        <f>'Moving Avg'!G902</f>
        <v>1.8814699999999995</v>
      </c>
      <c r="I902" s="2">
        <f>'Moving Avg'!H902</f>
        <v>1.3913229999999999</v>
      </c>
      <c r="J902" s="5" t="str">
        <f>OBV!F902</f>
        <v>BULLISH</v>
      </c>
      <c r="K902" s="5" t="str">
        <f>OBV!G902</f>
        <v>NEUTRAL</v>
      </c>
      <c r="L902" s="5" t="str">
        <f>OBV!H902</f>
        <v>BULLISH DIVERGENCE</v>
      </c>
      <c r="M902" s="7">
        <f t="shared" si="140"/>
        <v>25</v>
      </c>
      <c r="N902" s="7">
        <f t="shared" si="141"/>
        <v>45</v>
      </c>
      <c r="O902" s="7">
        <f t="shared" si="142"/>
        <v>50</v>
      </c>
      <c r="P902" s="7">
        <f t="shared" si="143"/>
        <v>66.5</v>
      </c>
      <c r="Q902" s="8">
        <f t="shared" si="144"/>
        <v>41.975000000000001</v>
      </c>
      <c r="R902" s="8">
        <f t="shared" si="145"/>
        <v>48.125</v>
      </c>
      <c r="S902" s="8">
        <f t="shared" si="146"/>
        <v>52.924999999999997</v>
      </c>
      <c r="T902" s="8">
        <f t="shared" si="147"/>
        <v>46.625</v>
      </c>
      <c r="U902" s="7">
        <f t="shared" si="148"/>
        <v>47.67499999999999</v>
      </c>
      <c r="V902" s="7">
        <f t="shared" si="149"/>
        <v>47.412499999999994</v>
      </c>
    </row>
    <row r="903" spans="1:22" ht="13.5" x14ac:dyDescent="0.25">
      <c r="A903" s="3">
        <f>RSI!A903</f>
        <v>43626</v>
      </c>
      <c r="B903" s="2">
        <f>RSI!B903</f>
        <v>1.8345</v>
      </c>
      <c r="C903" s="2">
        <f>RSI!I903</f>
        <v>39.422126526874905</v>
      </c>
      <c r="D903" s="2">
        <f>MACD!E903</f>
        <v>3.8282676180098063E-2</v>
      </c>
      <c r="E903" s="2">
        <f>MACD!F903</f>
        <v>4.8971729874628708E-2</v>
      </c>
      <c r="F903" s="2">
        <f>'Moving Avg'!D903</f>
        <v>1.8587400000000003</v>
      </c>
      <c r="G903" s="2">
        <f>'Moving Avg'!F903</f>
        <v>1.8968400000000003</v>
      </c>
      <c r="H903" s="2">
        <f>'Moving Avg'!G903</f>
        <v>1.8842379999999996</v>
      </c>
      <c r="I903" s="2">
        <f>'Moving Avg'!H903</f>
        <v>1.3945589999999999</v>
      </c>
      <c r="J903" s="5" t="str">
        <f>OBV!F903</f>
        <v>BULLISH</v>
      </c>
      <c r="K903" s="5" t="str">
        <f>OBV!G903</f>
        <v>NEUTRAL</v>
      </c>
      <c r="L903" s="5" t="str">
        <f>OBV!H903</f>
        <v>BULLISH DIVERGENCE</v>
      </c>
      <c r="M903" s="7">
        <f t="shared" si="140"/>
        <v>25</v>
      </c>
      <c r="N903" s="7">
        <f t="shared" si="141"/>
        <v>45</v>
      </c>
      <c r="O903" s="7">
        <f t="shared" si="142"/>
        <v>50</v>
      </c>
      <c r="P903" s="7">
        <f t="shared" si="143"/>
        <v>66.5</v>
      </c>
      <c r="Q903" s="8">
        <f t="shared" si="144"/>
        <v>41.975000000000001</v>
      </c>
      <c r="R903" s="8">
        <f t="shared" si="145"/>
        <v>48.125</v>
      </c>
      <c r="S903" s="8">
        <f t="shared" si="146"/>
        <v>52.924999999999997</v>
      </c>
      <c r="T903" s="8">
        <f t="shared" si="147"/>
        <v>46.625</v>
      </c>
      <c r="U903" s="7">
        <f t="shared" si="148"/>
        <v>47.67499999999999</v>
      </c>
      <c r="V903" s="7">
        <f t="shared" si="149"/>
        <v>47.412499999999994</v>
      </c>
    </row>
    <row r="904" spans="1:22" ht="13.5" x14ac:dyDescent="0.25">
      <c r="A904" s="3">
        <f>RSI!A904</f>
        <v>43627</v>
      </c>
      <c r="B904" s="2">
        <f>RSI!B904</f>
        <v>1.8691</v>
      </c>
      <c r="C904" s="2">
        <f>RSI!I904</f>
        <v>46.637940408164546</v>
      </c>
      <c r="D904" s="2">
        <f>MACD!E904</f>
        <v>3.3468857675021058E-2</v>
      </c>
      <c r="E904" s="2">
        <f>MACD!F904</f>
        <v>4.5871155434707184E-2</v>
      </c>
      <c r="F904" s="2">
        <f>'Moving Avg'!D904</f>
        <v>1.8552600000000001</v>
      </c>
      <c r="G904" s="2">
        <f>'Moving Avg'!F904</f>
        <v>1.8933750000000003</v>
      </c>
      <c r="H904" s="2">
        <f>'Moving Avg'!G904</f>
        <v>1.8870760000000002</v>
      </c>
      <c r="I904" s="2">
        <f>'Moving Avg'!H904</f>
        <v>1.3980199999999996</v>
      </c>
      <c r="J904" s="5" t="str">
        <f>OBV!F904</f>
        <v>BULLISH</v>
      </c>
      <c r="K904" s="5" t="str">
        <f>OBV!G904</f>
        <v>NEUTRAL</v>
      </c>
      <c r="L904" s="5" t="str">
        <f>OBV!H904</f>
        <v>BULLISH DIVERGENCE</v>
      </c>
      <c r="M904" s="7">
        <f t="shared" si="140"/>
        <v>25</v>
      </c>
      <c r="N904" s="7">
        <f t="shared" si="141"/>
        <v>45</v>
      </c>
      <c r="O904" s="7">
        <f t="shared" si="142"/>
        <v>50</v>
      </c>
      <c r="P904" s="7">
        <f t="shared" si="143"/>
        <v>66.5</v>
      </c>
      <c r="Q904" s="8">
        <f t="shared" si="144"/>
        <v>41.975000000000001</v>
      </c>
      <c r="R904" s="8">
        <f t="shared" si="145"/>
        <v>48.125</v>
      </c>
      <c r="S904" s="8">
        <f t="shared" si="146"/>
        <v>52.924999999999997</v>
      </c>
      <c r="T904" s="8">
        <f t="shared" si="147"/>
        <v>46.625</v>
      </c>
      <c r="U904" s="7">
        <f t="shared" si="148"/>
        <v>47.67499999999999</v>
      </c>
      <c r="V904" s="7">
        <f t="shared" si="149"/>
        <v>47.412499999999994</v>
      </c>
    </row>
    <row r="905" spans="1:22" ht="13.5" x14ac:dyDescent="0.25">
      <c r="A905" s="3">
        <f>RSI!A905</f>
        <v>43628</v>
      </c>
      <c r="B905" s="2">
        <f>RSI!B905</f>
        <v>1.8934</v>
      </c>
      <c r="C905" s="2">
        <f>RSI!I905</f>
        <v>51.048113084049092</v>
      </c>
      <c r="D905" s="2">
        <f>MACD!E905</f>
        <v>1.9714226565060056E-2</v>
      </c>
      <c r="E905" s="2">
        <f>MACD!F905</f>
        <v>4.0639769660777758E-2</v>
      </c>
      <c r="F905" s="2">
        <f>'Moving Avg'!D905</f>
        <v>1.8601199999999998</v>
      </c>
      <c r="G905" s="2">
        <f>'Moving Avg'!F905</f>
        <v>1.8897400000000002</v>
      </c>
      <c r="H905" s="2">
        <f>'Moving Avg'!G905</f>
        <v>1.8903300000000001</v>
      </c>
      <c r="I905" s="2">
        <f>'Moving Avg'!H905</f>
        <v>1.4015504999999997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  <c r="M905" s="7">
        <f t="shared" si="140"/>
        <v>25</v>
      </c>
      <c r="N905" s="7">
        <f t="shared" si="141"/>
        <v>100</v>
      </c>
      <c r="O905" s="7">
        <f t="shared" si="142"/>
        <v>50</v>
      </c>
      <c r="P905" s="7">
        <f t="shared" si="143"/>
        <v>83.5</v>
      </c>
      <c r="Q905" s="8">
        <f t="shared" si="144"/>
        <v>63.774999999999999</v>
      </c>
      <c r="R905" s="8">
        <f t="shared" si="145"/>
        <v>63.375</v>
      </c>
      <c r="S905" s="8">
        <f t="shared" si="146"/>
        <v>68.825000000000003</v>
      </c>
      <c r="T905" s="8">
        <f t="shared" si="147"/>
        <v>64.625</v>
      </c>
      <c r="U905" s="7">
        <f t="shared" si="148"/>
        <v>65.325000000000003</v>
      </c>
      <c r="V905" s="7">
        <f t="shared" si="149"/>
        <v>65.150000000000006</v>
      </c>
    </row>
    <row r="906" spans="1:22" ht="13.5" x14ac:dyDescent="0.25">
      <c r="A906" s="3">
        <f>RSI!A906</f>
        <v>43629</v>
      </c>
      <c r="B906" s="2">
        <f>RSI!B906</f>
        <v>1.8934</v>
      </c>
      <c r="C906" s="2">
        <f>RSI!I906</f>
        <v>51.048113084049078</v>
      </c>
      <c r="D906" s="2">
        <f>MACD!E906</f>
        <v>1.6041917557938934E-2</v>
      </c>
      <c r="E906" s="2">
        <f>MACD!F906</f>
        <v>3.5720199240209999E-2</v>
      </c>
      <c r="F906" s="2">
        <f>'Moving Avg'!D906</f>
        <v>1.8649799999999999</v>
      </c>
      <c r="G906" s="2">
        <f>'Moving Avg'!F906</f>
        <v>1.8859349999999999</v>
      </c>
      <c r="H906" s="2">
        <f>'Moving Avg'!G906</f>
        <v>1.8932380000000004</v>
      </c>
      <c r="I906" s="2">
        <f>'Moving Avg'!H906</f>
        <v>1.4050809999999996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  <c r="M906" s="7">
        <f t="shared" si="140"/>
        <v>25</v>
      </c>
      <c r="N906" s="7">
        <f t="shared" si="141"/>
        <v>45</v>
      </c>
      <c r="O906" s="7">
        <f t="shared" si="142"/>
        <v>50</v>
      </c>
      <c r="P906" s="7">
        <f t="shared" si="143"/>
        <v>83.5</v>
      </c>
      <c r="Q906" s="8">
        <f t="shared" si="144"/>
        <v>44.524999999999999</v>
      </c>
      <c r="R906" s="8">
        <f t="shared" si="145"/>
        <v>52.375</v>
      </c>
      <c r="S906" s="8">
        <f t="shared" si="146"/>
        <v>60.575000000000003</v>
      </c>
      <c r="T906" s="8">
        <f t="shared" si="147"/>
        <v>50.875</v>
      </c>
      <c r="U906" s="7">
        <f t="shared" si="148"/>
        <v>52.491666666666674</v>
      </c>
      <c r="V906" s="7">
        <f t="shared" si="149"/>
        <v>52.087500000000006</v>
      </c>
    </row>
    <row r="907" spans="1:22" ht="13.5" x14ac:dyDescent="0.25">
      <c r="A907" s="3">
        <f>RSI!A907</f>
        <v>43630</v>
      </c>
      <c r="B907" s="2">
        <f>RSI!B907</f>
        <v>1.9037999999999999</v>
      </c>
      <c r="C907" s="2">
        <f>RSI!I907</f>
        <v>52.977098168199163</v>
      </c>
      <c r="D907" s="2">
        <f>MACD!E907</f>
        <v>1.3717551041727782E-2</v>
      </c>
      <c r="E907" s="2">
        <f>MACD!F907</f>
        <v>3.1319669600513557E-2</v>
      </c>
      <c r="F907" s="2">
        <f>'Moving Avg'!D907</f>
        <v>1.8788399999999998</v>
      </c>
      <c r="G907" s="2">
        <f>'Moving Avg'!F907</f>
        <v>1.8833399999999998</v>
      </c>
      <c r="H907" s="2">
        <f>'Moving Avg'!G907</f>
        <v>1.8967700000000005</v>
      </c>
      <c r="I907" s="2">
        <f>'Moving Avg'!H907</f>
        <v>1.4085424999999996</v>
      </c>
      <c r="J907" s="5" t="str">
        <f>OBV!F907</f>
        <v>BULLISH</v>
      </c>
      <c r="K907" s="5" t="str">
        <f>OBV!G907</f>
        <v>NEUTRAL</v>
      </c>
      <c r="L907" s="5" t="str">
        <f>OBV!H907</f>
        <v>CONFIRMED BULLISH</v>
      </c>
      <c r="M907" s="7">
        <f t="shared" si="140"/>
        <v>25</v>
      </c>
      <c r="N907" s="7">
        <f t="shared" si="141"/>
        <v>45</v>
      </c>
      <c r="O907" s="7">
        <f t="shared" si="142"/>
        <v>50</v>
      </c>
      <c r="P907" s="7">
        <f t="shared" si="143"/>
        <v>83.5</v>
      </c>
      <c r="Q907" s="8">
        <f t="shared" si="144"/>
        <v>44.524999999999999</v>
      </c>
      <c r="R907" s="8">
        <f t="shared" si="145"/>
        <v>52.375</v>
      </c>
      <c r="S907" s="8">
        <f t="shared" si="146"/>
        <v>60.575000000000003</v>
      </c>
      <c r="T907" s="8">
        <f t="shared" si="147"/>
        <v>50.875</v>
      </c>
      <c r="U907" s="7">
        <f t="shared" si="148"/>
        <v>52.491666666666674</v>
      </c>
      <c r="V907" s="7">
        <f t="shared" si="149"/>
        <v>52.087500000000006</v>
      </c>
    </row>
    <row r="908" spans="1:22" ht="13.5" x14ac:dyDescent="0.25">
      <c r="A908" s="3">
        <f>RSI!A908</f>
        <v>43633</v>
      </c>
      <c r="B908" s="2">
        <f>RSI!B908</f>
        <v>2.0179999999999998</v>
      </c>
      <c r="C908" s="2">
        <f>RSI!I908</f>
        <v>67.924138587517405</v>
      </c>
      <c r="D908" s="2">
        <f>MACD!E908</f>
        <v>1.078032534249207E-3</v>
      </c>
      <c r="E908" s="2">
        <f>MACD!F908</f>
        <v>2.5271342187260688E-2</v>
      </c>
      <c r="F908" s="2">
        <f>'Moving Avg'!D908</f>
        <v>1.91554</v>
      </c>
      <c r="G908" s="2">
        <f>'Moving Avg'!F908</f>
        <v>1.8874949999999999</v>
      </c>
      <c r="H908" s="2">
        <f>'Moving Avg'!G908</f>
        <v>1.9028620000000003</v>
      </c>
      <c r="I908" s="2">
        <f>'Moving Avg'!H908</f>
        <v>1.4125749999999995</v>
      </c>
      <c r="J908" s="5" t="str">
        <f>OBV!F908</f>
        <v>BULLISH</v>
      </c>
      <c r="K908" s="5" t="str">
        <f>OBV!G908</f>
        <v>STRONG</v>
      </c>
      <c r="L908" s="5" t="str">
        <f>OBV!H908</f>
        <v>CONFIRMED BULLISH</v>
      </c>
      <c r="M908" s="7">
        <f t="shared" si="140"/>
        <v>25</v>
      </c>
      <c r="N908" s="7">
        <f t="shared" si="141"/>
        <v>100</v>
      </c>
      <c r="O908" s="7">
        <f t="shared" si="142"/>
        <v>50</v>
      </c>
      <c r="P908" s="7">
        <f t="shared" si="143"/>
        <v>100</v>
      </c>
      <c r="Q908" s="8">
        <f t="shared" si="144"/>
        <v>66.25</v>
      </c>
      <c r="R908" s="8">
        <f t="shared" si="145"/>
        <v>67.5</v>
      </c>
      <c r="S908" s="8">
        <f t="shared" si="146"/>
        <v>76.25</v>
      </c>
      <c r="T908" s="8">
        <f t="shared" si="147"/>
        <v>68.75</v>
      </c>
      <c r="U908" s="7">
        <f t="shared" si="148"/>
        <v>70</v>
      </c>
      <c r="V908" s="7">
        <f t="shared" si="149"/>
        <v>69.6875</v>
      </c>
    </row>
    <row r="909" spans="1:22" ht="13.5" x14ac:dyDescent="0.25">
      <c r="A909" s="3">
        <f>RSI!A909</f>
        <v>43634</v>
      </c>
      <c r="B909" s="2">
        <f>RSI!B909</f>
        <v>2.0388000000000002</v>
      </c>
      <c r="C909" s="2">
        <f>RSI!I909</f>
        <v>69.806655633185287</v>
      </c>
      <c r="D909" s="2">
        <f>MACD!E909</f>
        <v>-1.1377750142940402E-2</v>
      </c>
      <c r="E909" s="2">
        <f>MACD!F909</f>
        <v>1.794152372122047E-2</v>
      </c>
      <c r="F909" s="2">
        <f>'Moving Avg'!D909</f>
        <v>1.9494799999999999</v>
      </c>
      <c r="G909" s="2">
        <f>'Moving Avg'!F909</f>
        <v>1.8935549999999999</v>
      </c>
      <c r="H909" s="2">
        <f>'Moving Avg'!G909</f>
        <v>1.9093700000000005</v>
      </c>
      <c r="I909" s="2">
        <f>'Moving Avg'!H909</f>
        <v>1.4165384999999993</v>
      </c>
      <c r="J909" s="5" t="str">
        <f>OBV!F909</f>
        <v>BULLISH</v>
      </c>
      <c r="K909" s="5" t="str">
        <f>OBV!G909</f>
        <v>STRONG</v>
      </c>
      <c r="L909" s="5" t="str">
        <f>OBV!H909</f>
        <v>CONFIRMED BULLISH</v>
      </c>
      <c r="M909" s="7">
        <f t="shared" si="140"/>
        <v>25</v>
      </c>
      <c r="N909" s="7">
        <f t="shared" si="141"/>
        <v>100</v>
      </c>
      <c r="O909" s="7">
        <f t="shared" si="142"/>
        <v>50</v>
      </c>
      <c r="P909" s="7">
        <f t="shared" si="143"/>
        <v>100</v>
      </c>
      <c r="Q909" s="8">
        <f t="shared" si="144"/>
        <v>66.25</v>
      </c>
      <c r="R909" s="8">
        <f t="shared" si="145"/>
        <v>67.5</v>
      </c>
      <c r="S909" s="8">
        <f t="shared" si="146"/>
        <v>76.25</v>
      </c>
      <c r="T909" s="8">
        <f t="shared" si="147"/>
        <v>68.75</v>
      </c>
      <c r="U909" s="7">
        <f t="shared" si="148"/>
        <v>70</v>
      </c>
      <c r="V909" s="7">
        <f t="shared" si="149"/>
        <v>69.6875</v>
      </c>
    </row>
    <row r="910" spans="1:22" ht="13.5" x14ac:dyDescent="0.25">
      <c r="A910" s="3">
        <f>RSI!A910</f>
        <v>43635</v>
      </c>
      <c r="B910" s="2">
        <f>RSI!B910</f>
        <v>2.1391</v>
      </c>
      <c r="C910" s="2">
        <f>RSI!I910</f>
        <v>76.859391822412377</v>
      </c>
      <c r="D910" s="2">
        <f>MACD!E910</f>
        <v>-3.2849058506631001E-2</v>
      </c>
      <c r="E910" s="2">
        <f>MACD!F910</f>
        <v>7.7834072756501754E-3</v>
      </c>
      <c r="F910" s="2">
        <f>'Moving Avg'!D910</f>
        <v>1.9986200000000001</v>
      </c>
      <c r="G910" s="2">
        <f>'Moving Avg'!F910</f>
        <v>1.9053200000000001</v>
      </c>
      <c r="H910" s="2">
        <f>'Moving Avg'!G910</f>
        <v>1.9169840000000002</v>
      </c>
      <c r="I910" s="2">
        <f>'Moving Avg'!H910</f>
        <v>1.4210034999999994</v>
      </c>
      <c r="J910" s="5" t="str">
        <f>OBV!F910</f>
        <v>BULLISH</v>
      </c>
      <c r="K910" s="5" t="str">
        <f>OBV!G910</f>
        <v>STRONG</v>
      </c>
      <c r="L910" s="5" t="str">
        <f>OBV!H910</f>
        <v>CONFIRMED BULLISH</v>
      </c>
      <c r="M910" s="7">
        <f t="shared" si="140"/>
        <v>0</v>
      </c>
      <c r="N910" s="7">
        <f t="shared" si="141"/>
        <v>100</v>
      </c>
      <c r="O910" s="7">
        <f t="shared" si="142"/>
        <v>50</v>
      </c>
      <c r="P910" s="7">
        <f t="shared" si="143"/>
        <v>100</v>
      </c>
      <c r="Q910" s="8">
        <f t="shared" si="144"/>
        <v>57.5</v>
      </c>
      <c r="R910" s="8">
        <f t="shared" si="145"/>
        <v>62.5</v>
      </c>
      <c r="S910" s="8">
        <f t="shared" si="146"/>
        <v>72.5</v>
      </c>
      <c r="T910" s="8">
        <f t="shared" si="147"/>
        <v>62.5</v>
      </c>
      <c r="U910" s="7">
        <f t="shared" si="148"/>
        <v>64.166666666666671</v>
      </c>
      <c r="V910" s="7">
        <f t="shared" si="149"/>
        <v>63.75</v>
      </c>
    </row>
    <row r="911" spans="1:22" ht="13.5" x14ac:dyDescent="0.25">
      <c r="A911" s="3">
        <f>RSI!A911</f>
        <v>43636</v>
      </c>
      <c r="B911" s="2">
        <f>RSI!B911</f>
        <v>2.1114000000000002</v>
      </c>
      <c r="C911" s="2">
        <f>RSI!I911</f>
        <v>71.866669023063849</v>
      </c>
      <c r="D911" s="2">
        <f>MACD!E911</f>
        <v>-5.0322031629105091E-2</v>
      </c>
      <c r="E911" s="2">
        <f>MACD!F911</f>
        <v>-3.8376805053008788E-3</v>
      </c>
      <c r="F911" s="2">
        <f>'Moving Avg'!D911</f>
        <v>2.0422199999999995</v>
      </c>
      <c r="G911" s="2">
        <f>'Moving Avg'!F911</f>
        <v>1.9165649999999999</v>
      </c>
      <c r="H911" s="2">
        <f>'Moving Avg'!G911</f>
        <v>1.9243220000000005</v>
      </c>
      <c r="I911" s="2">
        <f>'Moving Avg'!H911</f>
        <v>1.4255029999999993</v>
      </c>
      <c r="J911" s="5" t="str">
        <f>OBV!F911</f>
        <v>BULLISH</v>
      </c>
      <c r="K911" s="5" t="str">
        <f>OBV!G911</f>
        <v>STRONG</v>
      </c>
      <c r="L911" s="5" t="str">
        <f>OBV!H911</f>
        <v>CONFIRMED BULLISH</v>
      </c>
      <c r="M911" s="7">
        <f t="shared" si="140"/>
        <v>0</v>
      </c>
      <c r="N911" s="7">
        <f t="shared" si="141"/>
        <v>100</v>
      </c>
      <c r="O911" s="7">
        <f t="shared" si="142"/>
        <v>50</v>
      </c>
      <c r="P911" s="7">
        <f t="shared" si="143"/>
        <v>100</v>
      </c>
      <c r="Q911" s="8">
        <f t="shared" si="144"/>
        <v>57.5</v>
      </c>
      <c r="R911" s="8">
        <f t="shared" si="145"/>
        <v>62.5</v>
      </c>
      <c r="S911" s="8">
        <f t="shared" si="146"/>
        <v>72.5</v>
      </c>
      <c r="T911" s="8">
        <f t="shared" si="147"/>
        <v>62.5</v>
      </c>
      <c r="U911" s="7">
        <f t="shared" si="148"/>
        <v>64.166666666666671</v>
      </c>
      <c r="V911" s="7">
        <f t="shared" si="149"/>
        <v>63.75</v>
      </c>
    </row>
    <row r="912" spans="1:22" ht="13.5" x14ac:dyDescent="0.25">
      <c r="A912" s="3">
        <f>RSI!A912</f>
        <v>43637</v>
      </c>
      <c r="B912" s="2">
        <f>RSI!B912</f>
        <v>2.153</v>
      </c>
      <c r="C912" s="2">
        <f>RSI!I912</f>
        <v>74.541361911114365</v>
      </c>
      <c r="D912" s="2">
        <f>MACD!E912</f>
        <v>-7.4604024455783069E-2</v>
      </c>
      <c r="E912" s="2">
        <f>MACD!F912</f>
        <v>-1.7990949295397317E-2</v>
      </c>
      <c r="F912" s="2">
        <f>'Moving Avg'!D912</f>
        <v>2.09206</v>
      </c>
      <c r="G912" s="2">
        <f>'Moving Avg'!F912</f>
        <v>1.9300650000000001</v>
      </c>
      <c r="H912" s="2">
        <f>'Moving Avg'!G912</f>
        <v>1.9327680000000003</v>
      </c>
      <c r="I912" s="2">
        <f>'Moving Avg'!H912</f>
        <v>1.4302104999999994</v>
      </c>
      <c r="J912" s="5" t="str">
        <f>OBV!F912</f>
        <v>BULLISH</v>
      </c>
      <c r="K912" s="5" t="str">
        <f>OBV!G912</f>
        <v>STRONG</v>
      </c>
      <c r="L912" s="5" t="str">
        <f>OBV!H912</f>
        <v>CONFIRMED BULLISH</v>
      </c>
      <c r="M912" s="7">
        <f t="shared" si="140"/>
        <v>0</v>
      </c>
      <c r="N912" s="7">
        <f t="shared" si="141"/>
        <v>100</v>
      </c>
      <c r="O912" s="7">
        <f t="shared" si="142"/>
        <v>50</v>
      </c>
      <c r="P912" s="7">
        <f t="shared" si="143"/>
        <v>100</v>
      </c>
      <c r="Q912" s="8">
        <f t="shared" si="144"/>
        <v>57.5</v>
      </c>
      <c r="R912" s="8">
        <f t="shared" si="145"/>
        <v>62.5</v>
      </c>
      <c r="S912" s="8">
        <f t="shared" si="146"/>
        <v>72.5</v>
      </c>
      <c r="T912" s="8">
        <f t="shared" si="147"/>
        <v>62.5</v>
      </c>
      <c r="U912" s="7">
        <f t="shared" si="148"/>
        <v>64.166666666666671</v>
      </c>
      <c r="V912" s="7">
        <f t="shared" si="149"/>
        <v>63.75</v>
      </c>
    </row>
    <row r="913" spans="1:22" ht="13.5" x14ac:dyDescent="0.25">
      <c r="A913" s="3">
        <f>RSI!A913</f>
        <v>43640</v>
      </c>
      <c r="B913" s="2">
        <f>RSI!B913</f>
        <v>2.1391</v>
      </c>
      <c r="C913" s="2">
        <f>RSI!I913</f>
        <v>72.07562170066312</v>
      </c>
      <c r="D913" s="2">
        <f>MACD!E913</f>
        <v>-9.5378189497131505E-2</v>
      </c>
      <c r="E913" s="2">
        <f>MACD!F913</f>
        <v>-3.3468397335744159E-2</v>
      </c>
      <c r="F913" s="2">
        <f>'Moving Avg'!D913</f>
        <v>2.1162800000000006</v>
      </c>
      <c r="G913" s="2">
        <f>'Moving Avg'!F913</f>
        <v>1.942005</v>
      </c>
      <c r="H913" s="2">
        <f>'Moving Avg'!G913</f>
        <v>1.9406600000000005</v>
      </c>
      <c r="I913" s="2">
        <f>'Moving Avg'!H913</f>
        <v>1.4346754999999995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  <c r="M913" s="7">
        <f t="shared" si="140"/>
        <v>0</v>
      </c>
      <c r="N913" s="7">
        <f t="shared" si="141"/>
        <v>100</v>
      </c>
      <c r="O913" s="7">
        <f t="shared" si="142"/>
        <v>50</v>
      </c>
      <c r="P913" s="7">
        <f t="shared" si="143"/>
        <v>100</v>
      </c>
      <c r="Q913" s="8">
        <f t="shared" si="144"/>
        <v>57.5</v>
      </c>
      <c r="R913" s="8">
        <f t="shared" si="145"/>
        <v>62.5</v>
      </c>
      <c r="S913" s="8">
        <f t="shared" si="146"/>
        <v>72.5</v>
      </c>
      <c r="T913" s="8">
        <f t="shared" si="147"/>
        <v>62.5</v>
      </c>
      <c r="U913" s="7">
        <f t="shared" si="148"/>
        <v>64.166666666666671</v>
      </c>
      <c r="V913" s="7">
        <f t="shared" si="149"/>
        <v>63.75</v>
      </c>
    </row>
    <row r="914" spans="1:22" ht="13.5" x14ac:dyDescent="0.25">
      <c r="A914" s="3">
        <f>RSI!A914</f>
        <v>43641</v>
      </c>
      <c r="B914" s="2">
        <f>RSI!B914</f>
        <v>2.0872000000000002</v>
      </c>
      <c r="C914" s="2">
        <f>RSI!I914</f>
        <v>63.614234990112536</v>
      </c>
      <c r="D914" s="2">
        <f>MACD!E914</f>
        <v>-0.10487101749822036</v>
      </c>
      <c r="E914" s="2">
        <f>MACD!F914</f>
        <v>-4.7748921368239397E-2</v>
      </c>
      <c r="F914" s="2">
        <f>'Moving Avg'!D914</f>
        <v>2.1259600000000001</v>
      </c>
      <c r="G914" s="2">
        <f>'Moving Avg'!F914</f>
        <v>1.9520400000000002</v>
      </c>
      <c r="H914" s="2">
        <f>'Moving Avg'!G914</f>
        <v>1.9477200000000001</v>
      </c>
      <c r="I914" s="2">
        <f>'Moving Avg'!H914</f>
        <v>1.4388809999999994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  <c r="M914" s="7">
        <f t="shared" si="140"/>
        <v>25</v>
      </c>
      <c r="N914" s="7">
        <f t="shared" si="141"/>
        <v>100</v>
      </c>
      <c r="O914" s="7">
        <f t="shared" si="142"/>
        <v>50</v>
      </c>
      <c r="P914" s="7">
        <f t="shared" si="143"/>
        <v>100</v>
      </c>
      <c r="Q914" s="8">
        <f t="shared" si="144"/>
        <v>66.25</v>
      </c>
      <c r="R914" s="8">
        <f t="shared" si="145"/>
        <v>67.5</v>
      </c>
      <c r="S914" s="8">
        <f t="shared" si="146"/>
        <v>76.25</v>
      </c>
      <c r="T914" s="8">
        <f t="shared" si="147"/>
        <v>68.75</v>
      </c>
      <c r="U914" s="7">
        <f t="shared" si="148"/>
        <v>70</v>
      </c>
      <c r="V914" s="7">
        <f t="shared" si="149"/>
        <v>69.6875</v>
      </c>
    </row>
    <row r="915" spans="1:22" ht="13.5" x14ac:dyDescent="0.25">
      <c r="A915" s="3">
        <f>RSI!A915</f>
        <v>43642</v>
      </c>
      <c r="B915" s="2">
        <f>RSI!B915</f>
        <v>2.1461000000000001</v>
      </c>
      <c r="C915" s="2">
        <f>RSI!I915</f>
        <v>68.179746135891406</v>
      </c>
      <c r="D915" s="2">
        <f>MACD!E915</f>
        <v>-0.11422327855322512</v>
      </c>
      <c r="E915" s="2">
        <f>MACD!F915</f>
        <v>-6.1043792805236544E-2</v>
      </c>
      <c r="F915" s="2">
        <f>'Moving Avg'!D915</f>
        <v>2.1273600000000004</v>
      </c>
      <c r="G915" s="2">
        <f>'Moving Avg'!F915</f>
        <v>1.9676200000000001</v>
      </c>
      <c r="H915" s="2">
        <f>'Moving Avg'!G915</f>
        <v>1.9550580000000002</v>
      </c>
      <c r="I915" s="2">
        <f>'Moving Avg'!H915</f>
        <v>1.4435539999999996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  <c r="M915" s="7">
        <f t="shared" si="140"/>
        <v>25</v>
      </c>
      <c r="N915" s="7">
        <f t="shared" si="141"/>
        <v>100</v>
      </c>
      <c r="O915" s="7">
        <f t="shared" si="142"/>
        <v>50</v>
      </c>
      <c r="P915" s="7">
        <f t="shared" si="143"/>
        <v>83.5</v>
      </c>
      <c r="Q915" s="8">
        <f t="shared" si="144"/>
        <v>63.774999999999999</v>
      </c>
      <c r="R915" s="8">
        <f t="shared" si="145"/>
        <v>63.375</v>
      </c>
      <c r="S915" s="8">
        <f t="shared" si="146"/>
        <v>68.825000000000003</v>
      </c>
      <c r="T915" s="8">
        <f t="shared" si="147"/>
        <v>64.625</v>
      </c>
      <c r="U915" s="7">
        <f t="shared" si="148"/>
        <v>65.325000000000003</v>
      </c>
      <c r="V915" s="7">
        <f t="shared" si="149"/>
        <v>65.150000000000006</v>
      </c>
    </row>
    <row r="916" spans="1:22" ht="13.5" x14ac:dyDescent="0.25">
      <c r="A916" s="3">
        <f>RSI!A916</f>
        <v>43643</v>
      </c>
      <c r="B916" s="2">
        <f>RSI!B916</f>
        <v>2.1114000000000002</v>
      </c>
      <c r="C916" s="2">
        <f>RSI!I916</f>
        <v>63.152316016951595</v>
      </c>
      <c r="D916" s="2">
        <f>MACD!E916</f>
        <v>-0.12055826053588437</v>
      </c>
      <c r="E916" s="2">
        <f>MACD!F916</f>
        <v>-7.2946686351366113E-2</v>
      </c>
      <c r="F916" s="2">
        <f>'Moving Avg'!D916</f>
        <v>2.1273599999999999</v>
      </c>
      <c r="G916" s="2">
        <f>'Moving Avg'!F916</f>
        <v>1.9788650000000001</v>
      </c>
      <c r="H916" s="2">
        <f>'Moving Avg'!G916</f>
        <v>1.9623960000000005</v>
      </c>
      <c r="I916" s="2">
        <f>'Moving Avg'!H916</f>
        <v>1.4482264999999992</v>
      </c>
      <c r="J916" s="5" t="str">
        <f>OBV!F916</f>
        <v>BULLISH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100</v>
      </c>
      <c r="O916" s="7">
        <f t="shared" si="142"/>
        <v>50</v>
      </c>
      <c r="P916" s="7">
        <f t="shared" si="143"/>
        <v>49.5</v>
      </c>
      <c r="Q916" s="8">
        <f t="shared" si="144"/>
        <v>58.674999999999997</v>
      </c>
      <c r="R916" s="8">
        <f t="shared" si="145"/>
        <v>54.875</v>
      </c>
      <c r="S916" s="8">
        <f t="shared" si="146"/>
        <v>53.525000000000006</v>
      </c>
      <c r="T916" s="8">
        <f t="shared" si="147"/>
        <v>56.125</v>
      </c>
      <c r="U916" s="7">
        <f t="shared" si="148"/>
        <v>55.691666666666663</v>
      </c>
      <c r="V916" s="7">
        <f t="shared" si="149"/>
        <v>55.8</v>
      </c>
    </row>
    <row r="917" spans="1:22" ht="13.5" x14ac:dyDescent="0.25">
      <c r="A917" s="3">
        <f>RSI!A917</f>
        <v>43644</v>
      </c>
      <c r="B917" s="2">
        <f>RSI!B917</f>
        <v>2.1391</v>
      </c>
      <c r="C917" s="2">
        <f>RSI!I917</f>
        <v>65.348875523234057</v>
      </c>
      <c r="D917" s="2">
        <f>MACD!E917</f>
        <v>-0.12708386453328524</v>
      </c>
      <c r="E917" s="2">
        <f>MACD!F917</f>
        <v>-8.3774121987749944E-2</v>
      </c>
      <c r="F917" s="2">
        <f>'Moving Avg'!D917</f>
        <v>2.1245800000000004</v>
      </c>
      <c r="G917" s="2">
        <f>'Moving Avg'!F917</f>
        <v>1.9909799999999997</v>
      </c>
      <c r="H917" s="2">
        <f>'Moving Avg'!G917</f>
        <v>1.9698720000000003</v>
      </c>
      <c r="I917" s="2">
        <f>'Moving Avg'!H917</f>
        <v>1.4530374999999993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100</v>
      </c>
      <c r="O917" s="7">
        <f t="shared" si="142"/>
        <v>50</v>
      </c>
      <c r="P917" s="7">
        <f t="shared" si="143"/>
        <v>16.5</v>
      </c>
      <c r="Q917" s="8">
        <f t="shared" si="144"/>
        <v>53.725000000000001</v>
      </c>
      <c r="R917" s="8">
        <f t="shared" si="145"/>
        <v>46.625</v>
      </c>
      <c r="S917" s="8">
        <f t="shared" si="146"/>
        <v>38.674999999999997</v>
      </c>
      <c r="T917" s="8">
        <f t="shared" si="147"/>
        <v>47.875</v>
      </c>
      <c r="U917" s="7">
        <f t="shared" si="148"/>
        <v>46.341666666666661</v>
      </c>
      <c r="V917" s="7">
        <f t="shared" si="149"/>
        <v>46.724999999999994</v>
      </c>
    </row>
    <row r="918" spans="1:22" ht="13.5" x14ac:dyDescent="0.25">
      <c r="A918" s="3">
        <f>RSI!A918</f>
        <v>43647</v>
      </c>
      <c r="B918" s="2">
        <f>RSI!B918</f>
        <v>2.1391</v>
      </c>
      <c r="C918" s="2">
        <f>RSI!I918</f>
        <v>65.348875523234057</v>
      </c>
      <c r="D918" s="2">
        <f>MACD!E918</f>
        <v>-0.11586051878158177</v>
      </c>
      <c r="E918" s="2">
        <f>MACD!F918</f>
        <v>-9.019140134651632E-2</v>
      </c>
      <c r="F918" s="2">
        <f>'Moving Avg'!D918</f>
        <v>2.1245799999999995</v>
      </c>
      <c r="G918" s="2">
        <f>'Moving Avg'!F918</f>
        <v>2.0037849999999997</v>
      </c>
      <c r="H918" s="2">
        <f>'Moving Avg'!G918</f>
        <v>1.9763780000000002</v>
      </c>
      <c r="I918" s="2">
        <f>'Moving Avg'!H918</f>
        <v>1.4579349999999991</v>
      </c>
      <c r="J918" s="5" t="str">
        <f>OBV!F918</f>
        <v>BEARISH</v>
      </c>
      <c r="K918" s="5" t="str">
        <f>OBV!G918</f>
        <v>NEUTRAL</v>
      </c>
      <c r="L918" s="5" t="str">
        <f>OBV!H918</f>
        <v>NEUTRAL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16.5</v>
      </c>
      <c r="Q918" s="8">
        <f t="shared" si="144"/>
        <v>53.725000000000001</v>
      </c>
      <c r="R918" s="8">
        <f t="shared" si="145"/>
        <v>46.625</v>
      </c>
      <c r="S918" s="8">
        <f t="shared" si="146"/>
        <v>38.674999999999997</v>
      </c>
      <c r="T918" s="8">
        <f t="shared" si="147"/>
        <v>47.875</v>
      </c>
      <c r="U918" s="7">
        <f t="shared" si="148"/>
        <v>46.341666666666661</v>
      </c>
      <c r="V918" s="7">
        <f t="shared" si="149"/>
        <v>46.724999999999994</v>
      </c>
    </row>
    <row r="919" spans="1:22" ht="13.5" x14ac:dyDescent="0.25">
      <c r="A919" s="3">
        <f>RSI!A919</f>
        <v>43648</v>
      </c>
      <c r="B919" s="2">
        <f>RSI!B919</f>
        <v>2.1391</v>
      </c>
      <c r="C919" s="2">
        <f>RSI!I919</f>
        <v>65.348875523234057</v>
      </c>
      <c r="D919" s="2">
        <f>MACD!E919</f>
        <v>-0.10392700836322066</v>
      </c>
      <c r="E919" s="2">
        <f>MACD!F919</f>
        <v>-9.2938522749857186E-2</v>
      </c>
      <c r="F919" s="2">
        <f>'Moving Avg'!D919</f>
        <v>2.1349600000000004</v>
      </c>
      <c r="G919" s="2">
        <f>'Moving Avg'!F919</f>
        <v>2.0164149999999994</v>
      </c>
      <c r="H919" s="2">
        <f>'Moving Avg'!G919</f>
        <v>1.9817780000000005</v>
      </c>
      <c r="I919" s="2">
        <f>'Moving Avg'!H919</f>
        <v>1.4630054999999991</v>
      </c>
      <c r="J919" s="5" t="str">
        <f>OBV!F919</f>
        <v>BEARISH</v>
      </c>
      <c r="K919" s="5" t="str">
        <f>OBV!G919</f>
        <v>NEUTRAL</v>
      </c>
      <c r="L919" s="5" t="str">
        <f>OBV!H919</f>
        <v>BEARISH DIVERGENCE</v>
      </c>
      <c r="M919" s="7">
        <f t="shared" si="140"/>
        <v>25</v>
      </c>
      <c r="N919" s="7">
        <f t="shared" si="141"/>
        <v>45</v>
      </c>
      <c r="O919" s="7">
        <f t="shared" si="142"/>
        <v>50</v>
      </c>
      <c r="P919" s="7">
        <f t="shared" si="143"/>
        <v>16.5</v>
      </c>
      <c r="Q919" s="8">
        <f t="shared" si="144"/>
        <v>34.475000000000001</v>
      </c>
      <c r="R919" s="8">
        <f t="shared" si="145"/>
        <v>35.625</v>
      </c>
      <c r="S919" s="8">
        <f t="shared" si="146"/>
        <v>30.425000000000001</v>
      </c>
      <c r="T919" s="8">
        <f t="shared" si="147"/>
        <v>34.125</v>
      </c>
      <c r="U919" s="7">
        <f t="shared" si="148"/>
        <v>33.508333333333333</v>
      </c>
      <c r="V919" s="7">
        <f t="shared" si="149"/>
        <v>33.662499999999994</v>
      </c>
    </row>
    <row r="920" spans="1:22" ht="13.5" x14ac:dyDescent="0.25">
      <c r="A920" s="3">
        <f>RSI!A920</f>
        <v>43649</v>
      </c>
      <c r="B920" s="2">
        <f>RSI!B920</f>
        <v>2.1425999999999998</v>
      </c>
      <c r="C920" s="2">
        <f>RSI!I920</f>
        <v>65.671818541335028</v>
      </c>
      <c r="D920" s="2">
        <f>MACD!E920</f>
        <v>-7.9364548538428448E-2</v>
      </c>
      <c r="E920" s="2">
        <f>MACD!F920</f>
        <v>-9.0223727907571438E-2</v>
      </c>
      <c r="F920" s="2">
        <f>'Moving Avg'!D920</f>
        <v>2.1342600000000003</v>
      </c>
      <c r="G920" s="2">
        <f>'Moving Avg'!F920</f>
        <v>2.03009</v>
      </c>
      <c r="H920" s="2">
        <f>'Moving Avg'!G920</f>
        <v>1.9866240000000002</v>
      </c>
      <c r="I920" s="2">
        <f>'Moving Avg'!H920</f>
        <v>1.4681804999999992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0</v>
      </c>
      <c r="O920" s="7">
        <f t="shared" si="142"/>
        <v>50</v>
      </c>
      <c r="P920" s="7">
        <f t="shared" si="143"/>
        <v>16.5</v>
      </c>
      <c r="Q920" s="8">
        <f t="shared" si="144"/>
        <v>18.725000000000001</v>
      </c>
      <c r="R920" s="8">
        <f t="shared" si="145"/>
        <v>26.625</v>
      </c>
      <c r="S920" s="8">
        <f t="shared" si="146"/>
        <v>23.675000000000001</v>
      </c>
      <c r="T920" s="8">
        <f t="shared" si="147"/>
        <v>22.875</v>
      </c>
      <c r="U920" s="7">
        <f t="shared" si="148"/>
        <v>23.008333333333336</v>
      </c>
      <c r="V920" s="7">
        <f t="shared" si="149"/>
        <v>22.975000000000001</v>
      </c>
    </row>
    <row r="921" spans="1:22" ht="13.5" x14ac:dyDescent="0.25">
      <c r="A921" s="3">
        <f>RSI!A921</f>
        <v>43650</v>
      </c>
      <c r="B921" s="2">
        <f>RSI!B921</f>
        <v>2.1288</v>
      </c>
      <c r="C921" s="2">
        <f>RSI!I921</f>
        <v>63.171886854233541</v>
      </c>
      <c r="D921" s="2">
        <f>MACD!E921</f>
        <v>-6.2495219062725482E-2</v>
      </c>
      <c r="E921" s="2">
        <f>MACD!F921</f>
        <v>-8.4678026138602258E-2</v>
      </c>
      <c r="F921" s="2">
        <f>'Moving Avg'!D921</f>
        <v>2.13774</v>
      </c>
      <c r="G921" s="2">
        <f>'Moving Avg'!F921</f>
        <v>2.043075</v>
      </c>
      <c r="H921" s="2">
        <f>'Moving Avg'!G921</f>
        <v>1.9898099999999999</v>
      </c>
      <c r="I921" s="2">
        <f>'Moving Avg'!H921</f>
        <v>1.4733034999999992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  <c r="M921" s="7">
        <f t="shared" si="140"/>
        <v>25</v>
      </c>
      <c r="N921" s="7">
        <f t="shared" si="141"/>
        <v>0</v>
      </c>
      <c r="O921" s="7">
        <f t="shared" si="142"/>
        <v>50</v>
      </c>
      <c r="P921" s="7">
        <f t="shared" si="143"/>
        <v>83.5</v>
      </c>
      <c r="Q921" s="8">
        <f t="shared" si="144"/>
        <v>28.774999999999999</v>
      </c>
      <c r="R921" s="8">
        <f t="shared" si="145"/>
        <v>43.375</v>
      </c>
      <c r="S921" s="8">
        <f t="shared" si="146"/>
        <v>53.825000000000003</v>
      </c>
      <c r="T921" s="8">
        <f t="shared" si="147"/>
        <v>39.625</v>
      </c>
      <c r="U921" s="7">
        <f t="shared" si="148"/>
        <v>41.991666666666667</v>
      </c>
      <c r="V921" s="7">
        <f t="shared" si="149"/>
        <v>41.400000000000006</v>
      </c>
    </row>
    <row r="922" spans="1:22" ht="13.5" x14ac:dyDescent="0.25">
      <c r="A922" s="3">
        <f>RSI!A922</f>
        <v>43651</v>
      </c>
      <c r="B922" s="2">
        <f>RSI!B922</f>
        <v>2.1461000000000001</v>
      </c>
      <c r="C922" s="2">
        <f>RSI!I922</f>
        <v>64.972064404200708</v>
      </c>
      <c r="D922" s="2">
        <f>MACD!E922</f>
        <v>-4.3646083786174739E-2</v>
      </c>
      <c r="E922" s="2">
        <f>MACD!F922</f>
        <v>-7.6471637668116765E-2</v>
      </c>
      <c r="F922" s="2">
        <f>'Moving Avg'!D922</f>
        <v>2.1391400000000003</v>
      </c>
      <c r="G922" s="2">
        <f>'Moving Avg'!F922</f>
        <v>2.0586549999999995</v>
      </c>
      <c r="H922" s="2">
        <f>'Moving Avg'!G922</f>
        <v>1.9925800000000005</v>
      </c>
      <c r="I922" s="2">
        <f>'Moving Avg'!H922</f>
        <v>1.4784959999999991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  <c r="M922" s="7">
        <f t="shared" si="140"/>
        <v>25</v>
      </c>
      <c r="N922" s="7">
        <f t="shared" si="141"/>
        <v>0</v>
      </c>
      <c r="O922" s="7">
        <f t="shared" si="142"/>
        <v>50</v>
      </c>
      <c r="P922" s="7">
        <f t="shared" si="143"/>
        <v>83.5</v>
      </c>
      <c r="Q922" s="8">
        <f t="shared" si="144"/>
        <v>28.774999999999999</v>
      </c>
      <c r="R922" s="8">
        <f t="shared" si="145"/>
        <v>43.375</v>
      </c>
      <c r="S922" s="8">
        <f t="shared" si="146"/>
        <v>53.825000000000003</v>
      </c>
      <c r="T922" s="8">
        <f t="shared" si="147"/>
        <v>39.625</v>
      </c>
      <c r="U922" s="7">
        <f t="shared" si="148"/>
        <v>41.991666666666667</v>
      </c>
      <c r="V922" s="7">
        <f t="shared" si="149"/>
        <v>41.400000000000006</v>
      </c>
    </row>
    <row r="923" spans="1:22" ht="13.5" x14ac:dyDescent="0.25">
      <c r="A923" s="3">
        <f>RSI!A923</f>
        <v>43654</v>
      </c>
      <c r="B923" s="2">
        <f>RSI!B923</f>
        <v>2.1461000000000001</v>
      </c>
      <c r="C923" s="2">
        <f>RSI!I923</f>
        <v>64.972064404200708</v>
      </c>
      <c r="D923" s="2">
        <f>MACD!E923</f>
        <v>-3.0440680549149057E-2</v>
      </c>
      <c r="E923" s="2">
        <f>MACD!F923</f>
        <v>-6.7265446244323221E-2</v>
      </c>
      <c r="F923" s="2">
        <f>'Moving Avg'!D923</f>
        <v>2.1405400000000001</v>
      </c>
      <c r="G923" s="2">
        <f>'Moving Avg'!F923</f>
        <v>2.0742349999999994</v>
      </c>
      <c r="H923" s="2">
        <f>'Moving Avg'!G923</f>
        <v>1.9941040000000003</v>
      </c>
      <c r="I923" s="2">
        <f>'Moving Avg'!H923</f>
        <v>1.4837749999999992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  <c r="M923" s="7">
        <f t="shared" si="140"/>
        <v>25</v>
      </c>
      <c r="N923" s="7">
        <f t="shared" si="141"/>
        <v>0</v>
      </c>
      <c r="O923" s="7">
        <f t="shared" si="142"/>
        <v>50</v>
      </c>
      <c r="P923" s="7">
        <f t="shared" si="143"/>
        <v>83.5</v>
      </c>
      <c r="Q923" s="8">
        <f t="shared" si="144"/>
        <v>28.774999999999999</v>
      </c>
      <c r="R923" s="8">
        <f t="shared" si="145"/>
        <v>43.375</v>
      </c>
      <c r="S923" s="8">
        <f t="shared" si="146"/>
        <v>53.825000000000003</v>
      </c>
      <c r="T923" s="8">
        <f t="shared" si="147"/>
        <v>39.625</v>
      </c>
      <c r="U923" s="7">
        <f t="shared" si="148"/>
        <v>41.991666666666667</v>
      </c>
      <c r="V923" s="7">
        <f t="shared" si="149"/>
        <v>41.400000000000006</v>
      </c>
    </row>
    <row r="924" spans="1:22" ht="13.5" x14ac:dyDescent="0.25">
      <c r="A924" s="3">
        <f>RSI!A924</f>
        <v>43655</v>
      </c>
      <c r="B924" s="2">
        <f>RSI!B924</f>
        <v>1.8865000000000001</v>
      </c>
      <c r="C924" s="2">
        <f>RSI!I924</f>
        <v>35.107219677725567</v>
      </c>
      <c r="D924" s="2">
        <f>MACD!E924</f>
        <v>-8.5824223942241318E-3</v>
      </c>
      <c r="E924" s="2">
        <f>MACD!F924</f>
        <v>-5.5528841474303411E-2</v>
      </c>
      <c r="F924" s="2">
        <f>'Moving Avg'!D924</f>
        <v>2.09002</v>
      </c>
      <c r="G924" s="2">
        <f>'Moving Avg'!F924</f>
        <v>2.0751049999999993</v>
      </c>
      <c r="H924" s="2">
        <f>'Moving Avg'!G924</f>
        <v>1.9899520000000002</v>
      </c>
      <c r="I924" s="2">
        <f>'Moving Avg'!H924</f>
        <v>1.4877559999999992</v>
      </c>
      <c r="J924" s="5" t="str">
        <f>OBV!F924</f>
        <v>BULLISH</v>
      </c>
      <c r="K924" s="5" t="str">
        <f>OBV!G924</f>
        <v>NEUTRAL</v>
      </c>
      <c r="L924" s="5" t="str">
        <f>OBV!H924</f>
        <v>BULLISH DIVERGENCE</v>
      </c>
      <c r="M924" s="7">
        <f t="shared" si="140"/>
        <v>25</v>
      </c>
      <c r="N924" s="7">
        <f t="shared" si="141"/>
        <v>0</v>
      </c>
      <c r="O924" s="7">
        <f t="shared" si="142"/>
        <v>50</v>
      </c>
      <c r="P924" s="7">
        <f t="shared" si="143"/>
        <v>66.5</v>
      </c>
      <c r="Q924" s="8">
        <f t="shared" si="144"/>
        <v>26.225000000000001</v>
      </c>
      <c r="R924" s="8">
        <f t="shared" si="145"/>
        <v>39.125</v>
      </c>
      <c r="S924" s="8">
        <f t="shared" si="146"/>
        <v>46.174999999999997</v>
      </c>
      <c r="T924" s="8">
        <f t="shared" si="147"/>
        <v>35.375</v>
      </c>
      <c r="U924" s="7">
        <f t="shared" si="148"/>
        <v>37.174999999999997</v>
      </c>
      <c r="V924" s="7">
        <f t="shared" si="149"/>
        <v>36.724999999999994</v>
      </c>
    </row>
    <row r="925" spans="1:22" ht="13.5" x14ac:dyDescent="0.25">
      <c r="A925" s="3">
        <f>RSI!A925</f>
        <v>43656</v>
      </c>
      <c r="B925" s="2">
        <f>RSI!B925</f>
        <v>2.2021999999999999</v>
      </c>
      <c r="C925" s="2">
        <f>RSI!I925</f>
        <v>59.492354907727631</v>
      </c>
      <c r="D925" s="2">
        <f>MACD!E925</f>
        <v>-3.3956683139355626E-3</v>
      </c>
      <c r="E925" s="2">
        <f>MACD!F925</f>
        <v>-4.5102206842229847E-2</v>
      </c>
      <c r="F925" s="2">
        <f>'Moving Avg'!D925</f>
        <v>2.1019399999999999</v>
      </c>
      <c r="G925" s="2">
        <f>'Moving Avg'!F925</f>
        <v>2.0905449999999992</v>
      </c>
      <c r="H925" s="2">
        <f>'Moving Avg'!G925</f>
        <v>1.9934280000000004</v>
      </c>
      <c r="I925" s="2">
        <f>'Moving Avg'!H925</f>
        <v>1.4934019999999992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  <c r="M925" s="7">
        <f t="shared" si="140"/>
        <v>25</v>
      </c>
      <c r="N925" s="7">
        <f t="shared" si="141"/>
        <v>0</v>
      </c>
      <c r="O925" s="7">
        <f t="shared" si="142"/>
        <v>50</v>
      </c>
      <c r="P925" s="7">
        <f t="shared" si="143"/>
        <v>16.5</v>
      </c>
      <c r="Q925" s="8">
        <f t="shared" si="144"/>
        <v>18.725000000000001</v>
      </c>
      <c r="R925" s="8">
        <f t="shared" si="145"/>
        <v>26.625</v>
      </c>
      <c r="S925" s="8">
        <f t="shared" si="146"/>
        <v>23.675000000000001</v>
      </c>
      <c r="T925" s="8">
        <f t="shared" si="147"/>
        <v>22.875</v>
      </c>
      <c r="U925" s="7">
        <f t="shared" si="148"/>
        <v>23.008333333333336</v>
      </c>
      <c r="V925" s="7">
        <f t="shared" si="149"/>
        <v>22.975000000000001</v>
      </c>
    </row>
    <row r="926" spans="1:22" ht="13.5" x14ac:dyDescent="0.25">
      <c r="A926" s="3">
        <f>RSI!A926</f>
        <v>43657</v>
      </c>
      <c r="B926" s="2">
        <f>RSI!B926</f>
        <v>2.214</v>
      </c>
      <c r="C926" s="2">
        <f>RSI!I926</f>
        <v>60.09593928169825</v>
      </c>
      <c r="D926" s="2">
        <f>MACD!E926</f>
        <v>-6.1451268742347409E-3</v>
      </c>
      <c r="E926" s="2">
        <f>MACD!F926</f>
        <v>-3.7310790848630829E-2</v>
      </c>
      <c r="F926" s="2">
        <f>'Moving Avg'!D926</f>
        <v>2.1189800000000001</v>
      </c>
      <c r="G926" s="2">
        <f>'Moving Avg'!F926</f>
        <v>2.106574999999999</v>
      </c>
      <c r="H926" s="2">
        <f>'Moving Avg'!G926</f>
        <v>1.9963100000000005</v>
      </c>
      <c r="I926" s="2">
        <f>'Moving Avg'!H926</f>
        <v>1.4990204999999994</v>
      </c>
      <c r="J926" s="5" t="str">
        <f>OBV!F926</f>
        <v>BULLISH</v>
      </c>
      <c r="K926" s="5" t="str">
        <f>OBV!G926</f>
        <v>NEUTRAL</v>
      </c>
      <c r="L926" s="5" t="str">
        <f>OBV!H926</f>
        <v>BULLISH DIVERGENCE</v>
      </c>
      <c r="M926" s="7">
        <f t="shared" si="140"/>
        <v>25</v>
      </c>
      <c r="N926" s="7">
        <f t="shared" si="141"/>
        <v>0</v>
      </c>
      <c r="O926" s="7">
        <f t="shared" si="142"/>
        <v>50</v>
      </c>
      <c r="P926" s="7">
        <f t="shared" si="143"/>
        <v>66.5</v>
      </c>
      <c r="Q926" s="8">
        <f t="shared" si="144"/>
        <v>26.225000000000001</v>
      </c>
      <c r="R926" s="8">
        <f t="shared" si="145"/>
        <v>39.125</v>
      </c>
      <c r="S926" s="8">
        <f t="shared" si="146"/>
        <v>46.174999999999997</v>
      </c>
      <c r="T926" s="8">
        <f t="shared" si="147"/>
        <v>35.375</v>
      </c>
      <c r="U926" s="7">
        <f t="shared" si="148"/>
        <v>37.174999999999997</v>
      </c>
      <c r="V926" s="7">
        <f t="shared" si="149"/>
        <v>36.724999999999994</v>
      </c>
    </row>
    <row r="927" spans="1:22" ht="13.5" x14ac:dyDescent="0.25">
      <c r="A927" s="3">
        <f>RSI!A927</f>
        <v>43658</v>
      </c>
      <c r="B927" s="2">
        <f>RSI!B927</f>
        <v>2.1589999999999998</v>
      </c>
      <c r="C927" s="2">
        <f>RSI!I927</f>
        <v>55.913917606825784</v>
      </c>
      <c r="D927" s="2">
        <f>MACD!E927</f>
        <v>-1.0628493716287046E-3</v>
      </c>
      <c r="E927" s="2">
        <f>MACD!F927</f>
        <v>-3.0061202553230405E-2</v>
      </c>
      <c r="F927" s="2">
        <f>'Moving Avg'!D927</f>
        <v>2.1215600000000001</v>
      </c>
      <c r="G927" s="2">
        <f>'Moving Avg'!F927</f>
        <v>2.1193349999999995</v>
      </c>
      <c r="H927" s="2">
        <f>'Moving Avg'!G927</f>
        <v>1.9983000000000004</v>
      </c>
      <c r="I927" s="2">
        <f>'Moving Avg'!H927</f>
        <v>1.5043639999999994</v>
      </c>
      <c r="J927" s="5" t="str">
        <f>OBV!F927</f>
        <v>BULLISH</v>
      </c>
      <c r="K927" s="5" t="str">
        <f>OBV!G927</f>
        <v>NEUTRAL</v>
      </c>
      <c r="L927" s="5" t="str">
        <f>OBV!H927</f>
        <v>BULLISH DIVERGENCE</v>
      </c>
      <c r="M927" s="7">
        <f t="shared" si="140"/>
        <v>25</v>
      </c>
      <c r="N927" s="7">
        <f t="shared" si="141"/>
        <v>0</v>
      </c>
      <c r="O927" s="7">
        <f t="shared" si="142"/>
        <v>50</v>
      </c>
      <c r="P927" s="7">
        <f t="shared" si="143"/>
        <v>66.5</v>
      </c>
      <c r="Q927" s="8">
        <f t="shared" si="144"/>
        <v>26.225000000000001</v>
      </c>
      <c r="R927" s="8">
        <f t="shared" si="145"/>
        <v>39.125</v>
      </c>
      <c r="S927" s="8">
        <f t="shared" si="146"/>
        <v>46.174999999999997</v>
      </c>
      <c r="T927" s="8">
        <f t="shared" si="147"/>
        <v>35.375</v>
      </c>
      <c r="U927" s="7">
        <f t="shared" si="148"/>
        <v>37.174999999999997</v>
      </c>
      <c r="V927" s="7">
        <f t="shared" si="149"/>
        <v>36.724999999999994</v>
      </c>
    </row>
    <row r="928" spans="1:22" ht="13.5" x14ac:dyDescent="0.25">
      <c r="A928" s="3">
        <f>RSI!A928</f>
        <v>43661</v>
      </c>
      <c r="B928" s="2">
        <f>RSI!B928</f>
        <v>2.1825999999999999</v>
      </c>
      <c r="C928" s="2">
        <f>RSI!I928</f>
        <v>57.287424698876883</v>
      </c>
      <c r="D928" s="2">
        <f>MACD!E928</f>
        <v>9.5617544518988851E-4</v>
      </c>
      <c r="E928" s="2">
        <f>MACD!F928</f>
        <v>-2.3857726953546349E-2</v>
      </c>
      <c r="F928" s="2">
        <f>'Moving Avg'!D928</f>
        <v>2.1288600000000004</v>
      </c>
      <c r="G928" s="2">
        <f>'Moving Avg'!F928</f>
        <v>2.1275649999999997</v>
      </c>
      <c r="H928" s="2">
        <f>'Moving Avg'!G928</f>
        <v>2.0008300000000001</v>
      </c>
      <c r="I928" s="2">
        <f>'Moving Avg'!H928</f>
        <v>1.5097389999999993</v>
      </c>
      <c r="J928" s="5" t="str">
        <f>OBV!F928</f>
        <v>BULLISH</v>
      </c>
      <c r="K928" s="5" t="str">
        <f>OBV!G928</f>
        <v>NEUTRAL</v>
      </c>
      <c r="L928" s="5" t="str">
        <f>OBV!H928</f>
        <v>BULLISH DIVERGENCE</v>
      </c>
      <c r="M928" s="7">
        <f t="shared" si="140"/>
        <v>25</v>
      </c>
      <c r="N928" s="7">
        <f t="shared" si="141"/>
        <v>0</v>
      </c>
      <c r="O928" s="7">
        <f t="shared" si="142"/>
        <v>50</v>
      </c>
      <c r="P928" s="7">
        <f t="shared" si="143"/>
        <v>66.5</v>
      </c>
      <c r="Q928" s="8">
        <f t="shared" si="144"/>
        <v>26.225000000000001</v>
      </c>
      <c r="R928" s="8">
        <f t="shared" si="145"/>
        <v>39.125</v>
      </c>
      <c r="S928" s="8">
        <f t="shared" si="146"/>
        <v>46.174999999999997</v>
      </c>
      <c r="T928" s="8">
        <f t="shared" si="147"/>
        <v>35.375</v>
      </c>
      <c r="U928" s="7">
        <f t="shared" si="148"/>
        <v>37.174999999999997</v>
      </c>
      <c r="V928" s="7">
        <f t="shared" si="149"/>
        <v>36.724999999999994</v>
      </c>
    </row>
    <row r="929" spans="1:22" ht="13.5" x14ac:dyDescent="0.25">
      <c r="A929" s="3">
        <f>RSI!A929</f>
        <v>43662</v>
      </c>
      <c r="B929" s="2">
        <f>RSI!B929</f>
        <v>2.1747000000000001</v>
      </c>
      <c r="C929" s="2">
        <f>RSI!I929</f>
        <v>56.651159784895775</v>
      </c>
      <c r="D929" s="2">
        <f>MACD!E929</f>
        <v>2.6165945985918704E-3</v>
      </c>
      <c r="E929" s="2">
        <f>MACD!F929</f>
        <v>-1.8562862643118707E-2</v>
      </c>
      <c r="F929" s="2">
        <f>'Moving Avg'!D929</f>
        <v>2.1864999999999997</v>
      </c>
      <c r="G929" s="2">
        <f>'Moving Avg'!F929</f>
        <v>2.13436</v>
      </c>
      <c r="H929" s="2">
        <f>'Moving Avg'!G929</f>
        <v>2.0041720000000005</v>
      </c>
      <c r="I929" s="2">
        <f>'Moving Avg'!H929</f>
        <v>1.5150744999999992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83.5</v>
      </c>
      <c r="Q929" s="8">
        <f t="shared" si="144"/>
        <v>28.774999999999999</v>
      </c>
      <c r="R929" s="8">
        <f t="shared" si="145"/>
        <v>43.375</v>
      </c>
      <c r="S929" s="8">
        <f t="shared" si="146"/>
        <v>53.825000000000003</v>
      </c>
      <c r="T929" s="8">
        <f t="shared" si="147"/>
        <v>39.625</v>
      </c>
      <c r="U929" s="7">
        <f t="shared" si="148"/>
        <v>41.991666666666667</v>
      </c>
      <c r="V929" s="7">
        <f t="shared" si="149"/>
        <v>41.400000000000006</v>
      </c>
    </row>
    <row r="930" spans="1:22" ht="13.5" x14ac:dyDescent="0.25">
      <c r="A930" s="3">
        <f>RSI!A930</f>
        <v>43663</v>
      </c>
      <c r="B930" s="2">
        <f>RSI!B930</f>
        <v>2.1747000000000001</v>
      </c>
      <c r="C930" s="2">
        <f>RSI!I930</f>
        <v>56.651159784895782</v>
      </c>
      <c r="D930" s="2">
        <f>MACD!E930</f>
        <v>4.0204375866013109E-3</v>
      </c>
      <c r="E930" s="2">
        <f>MACD!F930</f>
        <v>-1.4046202597174704E-2</v>
      </c>
      <c r="F930" s="2">
        <f>'Moving Avg'!D930</f>
        <v>2.181</v>
      </c>
      <c r="G930" s="2">
        <f>'Moving Avg'!F930</f>
        <v>2.1361400000000001</v>
      </c>
      <c r="H930" s="2">
        <f>'Moving Avg'!G930</f>
        <v>2.0077220000000007</v>
      </c>
      <c r="I930" s="2">
        <f>'Moving Avg'!H930</f>
        <v>1.5201499999999992</v>
      </c>
      <c r="J930" s="5" t="str">
        <f>OBV!F930</f>
        <v>BULLISH</v>
      </c>
      <c r="K930" s="5" t="str">
        <f>OBV!G930</f>
        <v>NEUTRAL</v>
      </c>
      <c r="L930" s="5" t="str">
        <f>OBV!H930</f>
        <v>BULLISH DIVERGENCE</v>
      </c>
      <c r="M930" s="7">
        <f t="shared" si="140"/>
        <v>25</v>
      </c>
      <c r="N930" s="7">
        <f t="shared" si="141"/>
        <v>0</v>
      </c>
      <c r="O930" s="7">
        <f t="shared" si="142"/>
        <v>50</v>
      </c>
      <c r="P930" s="7">
        <f t="shared" si="143"/>
        <v>66.5</v>
      </c>
      <c r="Q930" s="8">
        <f t="shared" si="144"/>
        <v>26.225000000000001</v>
      </c>
      <c r="R930" s="8">
        <f t="shared" si="145"/>
        <v>39.125</v>
      </c>
      <c r="S930" s="8">
        <f t="shared" si="146"/>
        <v>46.174999999999997</v>
      </c>
      <c r="T930" s="8">
        <f t="shared" si="147"/>
        <v>35.375</v>
      </c>
      <c r="U930" s="7">
        <f t="shared" si="148"/>
        <v>37.174999999999997</v>
      </c>
      <c r="V930" s="7">
        <f t="shared" si="149"/>
        <v>36.724999999999994</v>
      </c>
    </row>
    <row r="931" spans="1:22" ht="13.5" x14ac:dyDescent="0.25">
      <c r="A931" s="3">
        <f>RSI!A931</f>
        <v>43664</v>
      </c>
      <c r="B931" s="2">
        <f>RSI!B931</f>
        <v>2.0962000000000001</v>
      </c>
      <c r="C931" s="2">
        <f>RSI!I931</f>
        <v>50.222913451379497</v>
      </c>
      <c r="D931" s="2">
        <f>MACD!E931</f>
        <v>8.4004235448813525E-3</v>
      </c>
      <c r="E931" s="2">
        <f>MACD!F931</f>
        <v>-9.5568773687634938E-3</v>
      </c>
      <c r="F931" s="2">
        <f>'Moving Avg'!D931</f>
        <v>2.1574399999999998</v>
      </c>
      <c r="G931" s="2">
        <f>'Moving Avg'!F931</f>
        <v>2.1353800000000005</v>
      </c>
      <c r="H931" s="2">
        <f>'Moving Avg'!G931</f>
        <v>2.0094940000000001</v>
      </c>
      <c r="I931" s="2">
        <f>'Moving Avg'!H931</f>
        <v>1.5250059999999994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  <c r="M931" s="7">
        <f t="shared" si="140"/>
        <v>25</v>
      </c>
      <c r="N931" s="7">
        <f t="shared" si="141"/>
        <v>0</v>
      </c>
      <c r="O931" s="7">
        <f t="shared" si="142"/>
        <v>50</v>
      </c>
      <c r="P931" s="7">
        <f t="shared" si="143"/>
        <v>16.5</v>
      </c>
      <c r="Q931" s="8">
        <f t="shared" si="144"/>
        <v>18.725000000000001</v>
      </c>
      <c r="R931" s="8">
        <f t="shared" si="145"/>
        <v>26.625</v>
      </c>
      <c r="S931" s="8">
        <f t="shared" si="146"/>
        <v>23.675000000000001</v>
      </c>
      <c r="T931" s="8">
        <f t="shared" si="147"/>
        <v>22.875</v>
      </c>
      <c r="U931" s="7">
        <f t="shared" si="148"/>
        <v>23.008333333333336</v>
      </c>
      <c r="V931" s="7">
        <f t="shared" si="149"/>
        <v>22.975000000000001</v>
      </c>
    </row>
    <row r="932" spans="1:22" ht="13.5" x14ac:dyDescent="0.25">
      <c r="A932" s="3">
        <f>RSI!A932</f>
        <v>43665</v>
      </c>
      <c r="B932" s="2">
        <f>RSI!B932</f>
        <v>2.0804999999999998</v>
      </c>
      <c r="C932" s="2">
        <f>RSI!I932</f>
        <v>49.024756182259715</v>
      </c>
      <c r="D932" s="2">
        <f>MACD!E932</f>
        <v>1.593231654871996E-2</v>
      </c>
      <c r="E932" s="2">
        <f>MACD!F932</f>
        <v>-4.4590385852668031E-3</v>
      </c>
      <c r="F932" s="2">
        <f>'Moving Avg'!D932</f>
        <v>2.14174</v>
      </c>
      <c r="G932" s="2">
        <f>'Moving Avg'!F932</f>
        <v>2.1317550000000005</v>
      </c>
      <c r="H932" s="2">
        <f>'Moving Avg'!G932</f>
        <v>2.0112280000000005</v>
      </c>
      <c r="I932" s="2">
        <f>'Moving Avg'!H932</f>
        <v>1.5299394999999996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  <c r="M932" s="7">
        <f t="shared" si="140"/>
        <v>25</v>
      </c>
      <c r="N932" s="7">
        <f t="shared" si="141"/>
        <v>0</v>
      </c>
      <c r="O932" s="7">
        <f t="shared" si="142"/>
        <v>50</v>
      </c>
      <c r="P932" s="7">
        <f t="shared" si="143"/>
        <v>16.5</v>
      </c>
      <c r="Q932" s="8">
        <f t="shared" si="144"/>
        <v>18.725000000000001</v>
      </c>
      <c r="R932" s="8">
        <f t="shared" si="145"/>
        <v>26.625</v>
      </c>
      <c r="S932" s="8">
        <f t="shared" si="146"/>
        <v>23.675000000000001</v>
      </c>
      <c r="T932" s="8">
        <f t="shared" si="147"/>
        <v>22.875</v>
      </c>
      <c r="U932" s="7">
        <f t="shared" si="148"/>
        <v>23.008333333333336</v>
      </c>
      <c r="V932" s="7">
        <f t="shared" si="149"/>
        <v>22.975000000000001</v>
      </c>
    </row>
    <row r="933" spans="1:22" ht="13.5" x14ac:dyDescent="0.25">
      <c r="A933" s="3">
        <f>RSI!A933</f>
        <v>43668</v>
      </c>
      <c r="B933" s="2">
        <f>RSI!B933</f>
        <v>2.1198000000000001</v>
      </c>
      <c r="C933" s="2">
        <f>RSI!I933</f>
        <v>52.104963938672171</v>
      </c>
      <c r="D933" s="2">
        <f>MACD!E933</f>
        <v>1.9488274696471297E-2</v>
      </c>
      <c r="E933" s="2">
        <f>MACD!F933</f>
        <v>3.3042407108081675E-4</v>
      </c>
      <c r="F933" s="2">
        <f>'Moving Avg'!D933</f>
        <v>2.1291799999999999</v>
      </c>
      <c r="G933" s="2">
        <f>'Moving Avg'!F933</f>
        <v>2.1307900000000002</v>
      </c>
      <c r="H933" s="2">
        <f>'Moving Avg'!G933</f>
        <v>2.0142340000000001</v>
      </c>
      <c r="I933" s="2">
        <f>'Moving Avg'!H933</f>
        <v>1.5349309999999994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  <c r="M933" s="7">
        <f t="shared" si="140"/>
        <v>25</v>
      </c>
      <c r="N933" s="7">
        <f t="shared" si="141"/>
        <v>0</v>
      </c>
      <c r="O933" s="7">
        <f t="shared" si="142"/>
        <v>50</v>
      </c>
      <c r="P933" s="7">
        <f t="shared" si="143"/>
        <v>16.5</v>
      </c>
      <c r="Q933" s="8">
        <f t="shared" si="144"/>
        <v>18.725000000000001</v>
      </c>
      <c r="R933" s="8">
        <f t="shared" si="145"/>
        <v>26.625</v>
      </c>
      <c r="S933" s="8">
        <f t="shared" si="146"/>
        <v>23.675000000000001</v>
      </c>
      <c r="T933" s="8">
        <f t="shared" si="147"/>
        <v>22.875</v>
      </c>
      <c r="U933" s="7">
        <f t="shared" si="148"/>
        <v>23.008333333333336</v>
      </c>
      <c r="V933" s="7">
        <f t="shared" si="149"/>
        <v>22.975000000000001</v>
      </c>
    </row>
    <row r="934" spans="1:22" ht="13.5" x14ac:dyDescent="0.25">
      <c r="A934" s="3">
        <f>RSI!A934</f>
        <v>43669</v>
      </c>
      <c r="B934" s="2">
        <f>RSI!B934</f>
        <v>2.0491000000000001</v>
      </c>
      <c r="C934" s="2">
        <f>RSI!I934</f>
        <v>46.644464612929909</v>
      </c>
      <c r="D934" s="2">
        <f>MACD!E934</f>
        <v>-1.2349516209951172E-2</v>
      </c>
      <c r="E934" s="2">
        <f>MACD!F934</f>
        <v>-2.2055639851255812E-3</v>
      </c>
      <c r="F934" s="2">
        <f>'Moving Avg'!D934</f>
        <v>2.1040599999999996</v>
      </c>
      <c r="G934" s="2">
        <f>'Moving Avg'!F934</f>
        <v>2.1288850000000004</v>
      </c>
      <c r="H934" s="2">
        <f>'Moving Avg'!G934</f>
        <v>2.0164480000000005</v>
      </c>
      <c r="I934" s="2">
        <f>'Moving Avg'!H934</f>
        <v>1.5396384999999995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45</v>
      </c>
      <c r="O934" s="7">
        <f t="shared" si="142"/>
        <v>50</v>
      </c>
      <c r="P934" s="7">
        <f t="shared" si="143"/>
        <v>16.5</v>
      </c>
      <c r="Q934" s="8">
        <f t="shared" si="144"/>
        <v>34.475000000000001</v>
      </c>
      <c r="R934" s="8">
        <f t="shared" si="145"/>
        <v>35.625</v>
      </c>
      <c r="S934" s="8">
        <f t="shared" si="146"/>
        <v>30.425000000000001</v>
      </c>
      <c r="T934" s="8">
        <f t="shared" si="147"/>
        <v>34.125</v>
      </c>
      <c r="U934" s="7">
        <f t="shared" si="148"/>
        <v>33.508333333333333</v>
      </c>
      <c r="V934" s="7">
        <f t="shared" si="149"/>
        <v>33.662499999999994</v>
      </c>
    </row>
    <row r="935" spans="1:22" ht="13.5" x14ac:dyDescent="0.25">
      <c r="A935" s="3">
        <f>RSI!A935</f>
        <v>43670</v>
      </c>
      <c r="B935" s="2">
        <f>RSI!B935</f>
        <v>2.1158000000000001</v>
      </c>
      <c r="C935" s="2">
        <f>RSI!I935</f>
        <v>51.778780136929505</v>
      </c>
      <c r="D935" s="2">
        <f>MACD!E935</f>
        <v>4.6225794184637792E-3</v>
      </c>
      <c r="E935" s="2">
        <f>MACD!F935</f>
        <v>-8.399353044077092E-4</v>
      </c>
      <c r="F935" s="2">
        <f>'Moving Avg'!D935</f>
        <v>2.0922800000000001</v>
      </c>
      <c r="G935" s="2">
        <f>'Moving Avg'!F935</f>
        <v>2.1273700000000004</v>
      </c>
      <c r="H935" s="2">
        <f>'Moving Avg'!G935</f>
        <v>2.0194420000000002</v>
      </c>
      <c r="I935" s="2">
        <f>'Moving Avg'!H935</f>
        <v>1.5447829999999994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50</v>
      </c>
      <c r="P935" s="7">
        <f t="shared" si="143"/>
        <v>16.5</v>
      </c>
      <c r="Q935" s="8">
        <f t="shared" si="144"/>
        <v>18.725000000000001</v>
      </c>
      <c r="R935" s="8">
        <f t="shared" si="145"/>
        <v>26.625</v>
      </c>
      <c r="S935" s="8">
        <f t="shared" si="146"/>
        <v>23.675000000000001</v>
      </c>
      <c r="T935" s="8">
        <f t="shared" si="147"/>
        <v>22.875</v>
      </c>
      <c r="U935" s="7">
        <f t="shared" si="148"/>
        <v>23.008333333333336</v>
      </c>
      <c r="V935" s="7">
        <f t="shared" si="149"/>
        <v>22.975000000000001</v>
      </c>
    </row>
    <row r="936" spans="1:22" ht="13.5" x14ac:dyDescent="0.25">
      <c r="A936" s="3">
        <f>RSI!A936</f>
        <v>43672</v>
      </c>
      <c r="B936" s="2">
        <f>RSI!B936</f>
        <v>2.1158000000000001</v>
      </c>
      <c r="C936" s="2">
        <f>RSI!I936</f>
        <v>51.778780136929505</v>
      </c>
      <c r="D936" s="2">
        <f>MACD!E936</f>
        <v>2.0667126370430555E-2</v>
      </c>
      <c r="E936" s="2">
        <f>MACD!F936</f>
        <v>3.4614770305599436E-3</v>
      </c>
      <c r="F936" s="2">
        <f>'Moving Avg'!D936</f>
        <v>2.0962000000000005</v>
      </c>
      <c r="G936" s="2">
        <f>'Moving Avg'!F936</f>
        <v>2.1275900000000005</v>
      </c>
      <c r="H936" s="2">
        <f>'Moving Avg'!G936</f>
        <v>2.0223680000000002</v>
      </c>
      <c r="I936" s="2">
        <f>'Moving Avg'!H936</f>
        <v>1.5499274999999992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  <c r="M936" s="7">
        <f t="shared" si="140"/>
        <v>25</v>
      </c>
      <c r="N936" s="7">
        <f t="shared" si="141"/>
        <v>0</v>
      </c>
      <c r="O936" s="7">
        <f t="shared" si="142"/>
        <v>50</v>
      </c>
      <c r="P936" s="7">
        <f t="shared" si="143"/>
        <v>83.5</v>
      </c>
      <c r="Q936" s="8">
        <f t="shared" si="144"/>
        <v>28.774999999999999</v>
      </c>
      <c r="R936" s="8">
        <f t="shared" si="145"/>
        <v>43.375</v>
      </c>
      <c r="S936" s="8">
        <f t="shared" si="146"/>
        <v>53.825000000000003</v>
      </c>
      <c r="T936" s="8">
        <f t="shared" si="147"/>
        <v>39.625</v>
      </c>
      <c r="U936" s="7">
        <f t="shared" si="148"/>
        <v>41.991666666666667</v>
      </c>
      <c r="V936" s="7">
        <f t="shared" si="149"/>
        <v>41.400000000000006</v>
      </c>
    </row>
    <row r="937" spans="1:22" ht="13.5" x14ac:dyDescent="0.25">
      <c r="A937" s="3">
        <f>RSI!A937</f>
        <v>43675</v>
      </c>
      <c r="B937" s="2">
        <f>RSI!B937</f>
        <v>2.0529999999999999</v>
      </c>
      <c r="C937" s="2">
        <f>RSI!I937</f>
        <v>46.855374053043946</v>
      </c>
      <c r="D937" s="2">
        <f>MACD!E937</f>
        <v>3.0311519265898035E-2</v>
      </c>
      <c r="E937" s="2">
        <f>MACD!F937</f>
        <v>8.8314854776275625E-3</v>
      </c>
      <c r="F937" s="2">
        <f>'Moving Avg'!D937</f>
        <v>2.0907000000000004</v>
      </c>
      <c r="G937" s="2">
        <f>'Moving Avg'!F937</f>
        <v>2.1232850000000001</v>
      </c>
      <c r="H937" s="2">
        <f>'Moving Avg'!G937</f>
        <v>2.0243139999999999</v>
      </c>
      <c r="I937" s="2">
        <f>'Moving Avg'!H937</f>
        <v>1.5546714999999991</v>
      </c>
      <c r="J937" s="5" t="str">
        <f>OBV!F937</f>
        <v>BULLISH</v>
      </c>
      <c r="K937" s="5" t="str">
        <f>OBV!G937</f>
        <v>NEUTRAL</v>
      </c>
      <c r="L937" s="5" t="str">
        <f>OBV!H937</f>
        <v>BULLISH DIVERGENCE</v>
      </c>
      <c r="M937" s="7">
        <f t="shared" si="140"/>
        <v>25</v>
      </c>
      <c r="N937" s="7">
        <f t="shared" si="141"/>
        <v>0</v>
      </c>
      <c r="O937" s="7">
        <f t="shared" si="142"/>
        <v>50</v>
      </c>
      <c r="P937" s="7">
        <f t="shared" si="143"/>
        <v>66.5</v>
      </c>
      <c r="Q937" s="8">
        <f t="shared" si="144"/>
        <v>26.225000000000001</v>
      </c>
      <c r="R937" s="8">
        <f t="shared" si="145"/>
        <v>39.125</v>
      </c>
      <c r="S937" s="8">
        <f t="shared" si="146"/>
        <v>46.174999999999997</v>
      </c>
      <c r="T937" s="8">
        <f t="shared" si="147"/>
        <v>35.375</v>
      </c>
      <c r="U937" s="7">
        <f t="shared" si="148"/>
        <v>37.174999999999997</v>
      </c>
      <c r="V937" s="7">
        <f t="shared" si="149"/>
        <v>36.724999999999994</v>
      </c>
    </row>
    <row r="938" spans="1:22" ht="13.5" x14ac:dyDescent="0.25">
      <c r="A938" s="3">
        <f>RSI!A938</f>
        <v>43676</v>
      </c>
      <c r="B938" s="2">
        <f>RSI!B938</f>
        <v>2.1000999999999999</v>
      </c>
      <c r="C938" s="2">
        <f>RSI!I938</f>
        <v>50.645766691312033</v>
      </c>
      <c r="D938" s="2">
        <f>MACD!E938</f>
        <v>3.8872094676695834E-2</v>
      </c>
      <c r="E938" s="2">
        <f>MACD!F938</f>
        <v>1.4839607317441217E-2</v>
      </c>
      <c r="F938" s="2">
        <f>'Moving Avg'!D938</f>
        <v>2.0867599999999999</v>
      </c>
      <c r="G938" s="2">
        <f>'Moving Avg'!F938</f>
        <v>2.1213349999999997</v>
      </c>
      <c r="H938" s="2">
        <f>'Moving Avg'!G938</f>
        <v>2.0276179999999999</v>
      </c>
      <c r="I938" s="2">
        <f>'Moving Avg'!H938</f>
        <v>1.5596339999999993</v>
      </c>
      <c r="J938" s="5" t="str">
        <f>OBV!F938</f>
        <v>BULLISH</v>
      </c>
      <c r="K938" s="5" t="str">
        <f>OBV!G938</f>
        <v>NEUTRAL</v>
      </c>
      <c r="L938" s="5" t="str">
        <f>OBV!H938</f>
        <v>BULLISH DIVERGENCE</v>
      </c>
      <c r="M938" s="7">
        <f t="shared" si="140"/>
        <v>25</v>
      </c>
      <c r="N938" s="7">
        <f t="shared" si="141"/>
        <v>0</v>
      </c>
      <c r="O938" s="7">
        <f t="shared" si="142"/>
        <v>50</v>
      </c>
      <c r="P938" s="7">
        <f t="shared" si="143"/>
        <v>66.5</v>
      </c>
      <c r="Q938" s="8">
        <f t="shared" si="144"/>
        <v>26.225000000000001</v>
      </c>
      <c r="R938" s="8">
        <f t="shared" si="145"/>
        <v>39.125</v>
      </c>
      <c r="S938" s="8">
        <f t="shared" si="146"/>
        <v>46.174999999999997</v>
      </c>
      <c r="T938" s="8">
        <f t="shared" si="147"/>
        <v>35.375</v>
      </c>
      <c r="U938" s="7">
        <f t="shared" si="148"/>
        <v>37.174999999999997</v>
      </c>
      <c r="V938" s="7">
        <f t="shared" si="149"/>
        <v>36.724999999999994</v>
      </c>
    </row>
    <row r="939" spans="1:22" ht="13.5" x14ac:dyDescent="0.25">
      <c r="A939" s="3">
        <f>RSI!A939</f>
        <v>43677</v>
      </c>
      <c r="B939" s="2">
        <f>RSI!B939</f>
        <v>2.1000999999999999</v>
      </c>
      <c r="C939" s="2">
        <f>RSI!I939</f>
        <v>50.645766691312033</v>
      </c>
      <c r="D939" s="2">
        <f>MACD!E939</f>
        <v>4.4860897694537716E-2</v>
      </c>
      <c r="E939" s="2">
        <f>MACD!F939</f>
        <v>2.0843865392860518E-2</v>
      </c>
      <c r="F939" s="2">
        <f>'Moving Avg'!D939</f>
        <v>2.0969600000000002</v>
      </c>
      <c r="G939" s="2">
        <f>'Moving Avg'!F939</f>
        <v>2.1193850000000003</v>
      </c>
      <c r="H939" s="2">
        <f>'Moving Avg'!G939</f>
        <v>2.0312679999999999</v>
      </c>
      <c r="I939" s="2">
        <f>'Moving Avg'!H939</f>
        <v>1.5645964999999991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25</v>
      </c>
      <c r="N939" s="7">
        <f t="shared" si="141"/>
        <v>0</v>
      </c>
      <c r="O939" s="7">
        <f t="shared" si="142"/>
        <v>50</v>
      </c>
      <c r="P939" s="7">
        <f t="shared" si="143"/>
        <v>83.5</v>
      </c>
      <c r="Q939" s="8">
        <f t="shared" si="144"/>
        <v>28.774999999999999</v>
      </c>
      <c r="R939" s="8">
        <f t="shared" si="145"/>
        <v>43.375</v>
      </c>
      <c r="S939" s="8">
        <f t="shared" si="146"/>
        <v>53.825000000000003</v>
      </c>
      <c r="T939" s="8">
        <f t="shared" si="147"/>
        <v>39.625</v>
      </c>
      <c r="U939" s="7">
        <f t="shared" si="148"/>
        <v>41.991666666666667</v>
      </c>
      <c r="V939" s="7">
        <f t="shared" si="149"/>
        <v>41.400000000000006</v>
      </c>
    </row>
    <row r="940" spans="1:22" ht="13.5" x14ac:dyDescent="0.25">
      <c r="A940" s="3">
        <f>RSI!A940</f>
        <v>43678</v>
      </c>
      <c r="B940" s="2">
        <f>RSI!B940</f>
        <v>2.0962000000000001</v>
      </c>
      <c r="C940" s="2">
        <f>RSI!I940</f>
        <v>50.301244940391086</v>
      </c>
      <c r="D940" s="2">
        <f>MACD!E940</f>
        <v>5.0180775868692962E-2</v>
      </c>
      <c r="E940" s="2">
        <f>MACD!F940</f>
        <v>2.6711247488027008E-2</v>
      </c>
      <c r="F940" s="2">
        <f>'Moving Avg'!D940</f>
        <v>2.0930399999999998</v>
      </c>
      <c r="G940" s="2">
        <f>'Moving Avg'!F940</f>
        <v>2.1170649999999998</v>
      </c>
      <c r="H940" s="2">
        <f>'Moving Avg'!G940</f>
        <v>2.0351159999999995</v>
      </c>
      <c r="I940" s="2">
        <f>'Moving Avg'!H940</f>
        <v>1.569539499999999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  <c r="M940" s="7">
        <f t="shared" si="140"/>
        <v>25</v>
      </c>
      <c r="N940" s="7">
        <f t="shared" si="141"/>
        <v>0</v>
      </c>
      <c r="O940" s="7">
        <f t="shared" si="142"/>
        <v>50</v>
      </c>
      <c r="P940" s="7">
        <f t="shared" si="143"/>
        <v>66.5</v>
      </c>
      <c r="Q940" s="8">
        <f t="shared" si="144"/>
        <v>26.225000000000001</v>
      </c>
      <c r="R940" s="8">
        <f t="shared" si="145"/>
        <v>39.125</v>
      </c>
      <c r="S940" s="8">
        <f t="shared" si="146"/>
        <v>46.174999999999997</v>
      </c>
      <c r="T940" s="8">
        <f t="shared" si="147"/>
        <v>35.375</v>
      </c>
      <c r="U940" s="7">
        <f t="shared" si="148"/>
        <v>37.174999999999997</v>
      </c>
      <c r="V940" s="7">
        <f t="shared" si="149"/>
        <v>36.724999999999994</v>
      </c>
    </row>
    <row r="941" spans="1:22" ht="13.5" x14ac:dyDescent="0.25">
      <c r="A941" s="3">
        <f>RSI!A941</f>
        <v>43679</v>
      </c>
      <c r="B941" s="2">
        <f>RSI!B941</f>
        <v>2.0609000000000002</v>
      </c>
      <c r="C941" s="2">
        <f>RSI!I941</f>
        <v>47.173263282736542</v>
      </c>
      <c r="D941" s="2">
        <f>MACD!E941</f>
        <v>4.5209389528003019E-2</v>
      </c>
      <c r="E941" s="2">
        <f>MACD!F941</f>
        <v>3.0410875896022212E-2</v>
      </c>
      <c r="F941" s="2">
        <f>'Moving Avg'!D941</f>
        <v>2.0820599999999998</v>
      </c>
      <c r="G941" s="2">
        <f>'Moving Avg'!F941</f>
        <v>2.1136700000000004</v>
      </c>
      <c r="H941" s="2">
        <f>'Moving Avg'!G941</f>
        <v>2.0386039999999999</v>
      </c>
      <c r="I941" s="2">
        <f>'Moving Avg'!H941</f>
        <v>1.5744614999999993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25</v>
      </c>
      <c r="N941" s="7">
        <f t="shared" si="141"/>
        <v>0</v>
      </c>
      <c r="O941" s="7">
        <f t="shared" si="142"/>
        <v>50</v>
      </c>
      <c r="P941" s="7">
        <f t="shared" si="143"/>
        <v>16.5</v>
      </c>
      <c r="Q941" s="8">
        <f t="shared" si="144"/>
        <v>18.725000000000001</v>
      </c>
      <c r="R941" s="8">
        <f t="shared" si="145"/>
        <v>26.625</v>
      </c>
      <c r="S941" s="8">
        <f t="shared" si="146"/>
        <v>23.675000000000001</v>
      </c>
      <c r="T941" s="8">
        <f t="shared" si="147"/>
        <v>22.875</v>
      </c>
      <c r="U941" s="7">
        <f t="shared" si="148"/>
        <v>23.008333333333336</v>
      </c>
      <c r="V941" s="7">
        <f t="shared" si="149"/>
        <v>22.975000000000001</v>
      </c>
    </row>
    <row r="942" spans="1:22" ht="13.5" x14ac:dyDescent="0.25">
      <c r="A942" s="3">
        <f>RSI!A942</f>
        <v>43682</v>
      </c>
      <c r="B942" s="2">
        <f>RSI!B942</f>
        <v>2.0609000000000002</v>
      </c>
      <c r="C942" s="2">
        <f>RSI!I942</f>
        <v>47.173263282736535</v>
      </c>
      <c r="D942" s="2">
        <f>MACD!E942</f>
        <v>3.8786116588397146E-2</v>
      </c>
      <c r="E942" s="2">
        <f>MACD!F942</f>
        <v>3.2085924034497199E-2</v>
      </c>
      <c r="F942" s="2">
        <f>'Moving Avg'!D942</f>
        <v>2.0836399999999999</v>
      </c>
      <c r="G942" s="2">
        <f>'Moving Avg'!F942</f>
        <v>2.1094100000000005</v>
      </c>
      <c r="H942" s="2">
        <f>'Moving Avg'!G942</f>
        <v>2.0421619999999998</v>
      </c>
      <c r="I942" s="2">
        <f>'Moving Avg'!H942</f>
        <v>1.5794009999999994</v>
      </c>
      <c r="J942" s="5" t="str">
        <f>OBV!F942</f>
        <v>BEARISH</v>
      </c>
      <c r="K942" s="5" t="str">
        <f>OBV!G942</f>
        <v>NEUTRAL</v>
      </c>
      <c r="L942" s="5" t="str">
        <f>OBV!H942</f>
        <v>BEARISH DIVERGENCE</v>
      </c>
      <c r="M942" s="7">
        <f t="shared" si="140"/>
        <v>25</v>
      </c>
      <c r="N942" s="7">
        <f t="shared" si="141"/>
        <v>0</v>
      </c>
      <c r="O942" s="7">
        <f t="shared" si="142"/>
        <v>50</v>
      </c>
      <c r="P942" s="7">
        <f t="shared" si="143"/>
        <v>16.5</v>
      </c>
      <c r="Q942" s="8">
        <f t="shared" si="144"/>
        <v>18.725000000000001</v>
      </c>
      <c r="R942" s="8">
        <f t="shared" si="145"/>
        <v>26.625</v>
      </c>
      <c r="S942" s="8">
        <f t="shared" si="146"/>
        <v>23.675000000000001</v>
      </c>
      <c r="T942" s="8">
        <f t="shared" si="147"/>
        <v>22.875</v>
      </c>
      <c r="U942" s="7">
        <f t="shared" si="148"/>
        <v>23.008333333333336</v>
      </c>
      <c r="V942" s="7">
        <f t="shared" si="149"/>
        <v>22.975000000000001</v>
      </c>
    </row>
    <row r="943" spans="1:22" ht="13.5" x14ac:dyDescent="0.25">
      <c r="A943" s="3">
        <f>RSI!A943</f>
        <v>43683</v>
      </c>
      <c r="B943" s="2">
        <f>RSI!B943</f>
        <v>2.0019999999999998</v>
      </c>
      <c r="C943" s="2">
        <f>RSI!I943</f>
        <v>42.106354743786326</v>
      </c>
      <c r="D943" s="2">
        <f>MACD!E943</f>
        <v>4.3944109395390729E-2</v>
      </c>
      <c r="E943" s="2">
        <f>MACD!F943</f>
        <v>3.4457561106675902E-2</v>
      </c>
      <c r="F943" s="2">
        <f>'Moving Avg'!D943</f>
        <v>2.0640200000000002</v>
      </c>
      <c r="G943" s="2">
        <f>'Moving Avg'!F943</f>
        <v>2.1022050000000005</v>
      </c>
      <c r="H943" s="2">
        <f>'Moving Avg'!G943</f>
        <v>2.0441959999999995</v>
      </c>
      <c r="I943" s="2">
        <f>'Moving Avg'!H943</f>
        <v>1.5839764999999995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  <c r="M943" s="7">
        <f t="shared" si="140"/>
        <v>25</v>
      </c>
      <c r="N943" s="7">
        <f t="shared" si="141"/>
        <v>0</v>
      </c>
      <c r="O943" s="7">
        <f t="shared" si="142"/>
        <v>50</v>
      </c>
      <c r="P943" s="7">
        <f t="shared" si="143"/>
        <v>16.5</v>
      </c>
      <c r="Q943" s="8">
        <f t="shared" si="144"/>
        <v>18.725000000000001</v>
      </c>
      <c r="R943" s="8">
        <f t="shared" si="145"/>
        <v>26.625</v>
      </c>
      <c r="S943" s="8">
        <f t="shared" si="146"/>
        <v>23.675000000000001</v>
      </c>
      <c r="T943" s="8">
        <f t="shared" si="147"/>
        <v>22.875</v>
      </c>
      <c r="U943" s="7">
        <f t="shared" si="148"/>
        <v>23.008333333333336</v>
      </c>
      <c r="V943" s="7">
        <f t="shared" si="149"/>
        <v>22.975000000000001</v>
      </c>
    </row>
    <row r="944" spans="1:22" ht="13.5" x14ac:dyDescent="0.25">
      <c r="A944" s="3">
        <f>RSI!A944</f>
        <v>43684</v>
      </c>
      <c r="B944" s="2">
        <f>RSI!B944</f>
        <v>2.0019999999999998</v>
      </c>
      <c r="C944" s="2">
        <f>RSI!I944</f>
        <v>42.106354743786326</v>
      </c>
      <c r="D944" s="2">
        <f>MACD!E944</f>
        <v>3.7950011345082135E-2</v>
      </c>
      <c r="E944" s="2">
        <f>MACD!F944</f>
        <v>3.5156051154357153E-2</v>
      </c>
      <c r="F944" s="2">
        <f>'Moving Avg'!D944</f>
        <v>2.0443999999999996</v>
      </c>
      <c r="G944" s="2">
        <f>'Moving Avg'!F944</f>
        <v>2.1079800000000004</v>
      </c>
      <c r="H944" s="2">
        <f>'Moving Avg'!G944</f>
        <v>2.0465059999999995</v>
      </c>
      <c r="I944" s="2">
        <f>'Moving Avg'!H944</f>
        <v>1.5885519999999993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  <c r="M944" s="7">
        <f t="shared" si="140"/>
        <v>25</v>
      </c>
      <c r="N944" s="7">
        <f t="shared" si="141"/>
        <v>0</v>
      </c>
      <c r="O944" s="7">
        <f t="shared" si="142"/>
        <v>50</v>
      </c>
      <c r="P944" s="7">
        <f t="shared" si="143"/>
        <v>16.5</v>
      </c>
      <c r="Q944" s="8">
        <f t="shared" si="144"/>
        <v>18.725000000000001</v>
      </c>
      <c r="R944" s="8">
        <f t="shared" si="145"/>
        <v>26.625</v>
      </c>
      <c r="S944" s="8">
        <f t="shared" si="146"/>
        <v>23.675000000000001</v>
      </c>
      <c r="T944" s="8">
        <f t="shared" si="147"/>
        <v>22.875</v>
      </c>
      <c r="U944" s="7">
        <f t="shared" si="148"/>
        <v>23.008333333333336</v>
      </c>
      <c r="V944" s="7">
        <f t="shared" si="149"/>
        <v>22.975000000000001</v>
      </c>
    </row>
    <row r="945" spans="1:22" ht="13.5" x14ac:dyDescent="0.25">
      <c r="A945" s="3">
        <f>RSI!A945</f>
        <v>43685</v>
      </c>
      <c r="B945" s="2">
        <f>RSI!B945</f>
        <v>2.0019999999999998</v>
      </c>
      <c r="C945" s="2">
        <f>RSI!I945</f>
        <v>42.106354743786326</v>
      </c>
      <c r="D945" s="2">
        <f>MACD!E945</f>
        <v>4.3619592515409256E-2</v>
      </c>
      <c r="E945" s="2">
        <f>MACD!F945</f>
        <v>3.6848759426567575E-2</v>
      </c>
      <c r="F945" s="2">
        <f>'Moving Avg'!D945</f>
        <v>2.02556</v>
      </c>
      <c r="G945" s="2">
        <f>'Moving Avg'!F945</f>
        <v>2.0979700000000006</v>
      </c>
      <c r="H945" s="2">
        <f>'Moving Avg'!G945</f>
        <v>2.0498559999999992</v>
      </c>
      <c r="I945" s="2">
        <f>'Moving Avg'!H945</f>
        <v>1.5931274999999994</v>
      </c>
      <c r="J945" s="5" t="str">
        <f>OBV!F945</f>
        <v>BEARISH</v>
      </c>
      <c r="K945" s="5" t="str">
        <f>OBV!G945</f>
        <v>NEUTRAL</v>
      </c>
      <c r="L945" s="5" t="str">
        <f>OBV!H945</f>
        <v>CONFIRMED BEARISH</v>
      </c>
      <c r="M945" s="7">
        <f t="shared" si="140"/>
        <v>25</v>
      </c>
      <c r="N945" s="7">
        <f t="shared" si="141"/>
        <v>0</v>
      </c>
      <c r="O945" s="7">
        <f t="shared" si="142"/>
        <v>50</v>
      </c>
      <c r="P945" s="7">
        <f t="shared" si="143"/>
        <v>16.5</v>
      </c>
      <c r="Q945" s="8">
        <f t="shared" si="144"/>
        <v>18.725000000000001</v>
      </c>
      <c r="R945" s="8">
        <f t="shared" si="145"/>
        <v>26.625</v>
      </c>
      <c r="S945" s="8">
        <f t="shared" si="146"/>
        <v>23.675000000000001</v>
      </c>
      <c r="T945" s="8">
        <f t="shared" si="147"/>
        <v>22.875</v>
      </c>
      <c r="U945" s="7">
        <f t="shared" si="148"/>
        <v>23.008333333333336</v>
      </c>
      <c r="V945" s="7">
        <f t="shared" si="149"/>
        <v>22.975000000000001</v>
      </c>
    </row>
    <row r="946" spans="1:22" ht="13.5" x14ac:dyDescent="0.25">
      <c r="A946" s="3">
        <f>RSI!A946</f>
        <v>43686</v>
      </c>
      <c r="B946" s="2">
        <f>RSI!B946</f>
        <v>1.9628000000000001</v>
      </c>
      <c r="C946" s="2">
        <f>RSI!I946</f>
        <v>38.655087220800908</v>
      </c>
      <c r="D946" s="2">
        <f>MACD!E946</f>
        <v>5.176505249198593E-2</v>
      </c>
      <c r="E946" s="2">
        <f>MACD!F946</f>
        <v>3.9832018039651251E-2</v>
      </c>
      <c r="F946" s="2">
        <f>'Moving Avg'!D946</f>
        <v>2.0059399999999998</v>
      </c>
      <c r="G946" s="2">
        <f>'Moving Avg'!F946</f>
        <v>2.0854100000000004</v>
      </c>
      <c r="H946" s="2">
        <f>'Moving Avg'!G946</f>
        <v>2.0513819999999994</v>
      </c>
      <c r="I946" s="2">
        <f>'Moving Avg'!H946</f>
        <v>1.5973514999999994</v>
      </c>
      <c r="J946" s="5" t="str">
        <f>OBV!F946</f>
        <v>BEARISH</v>
      </c>
      <c r="K946" s="5" t="str">
        <f>OBV!G946</f>
        <v>NEUTRAL</v>
      </c>
      <c r="L946" s="5" t="str">
        <f>OBV!H946</f>
        <v>CONFIRMED BEARISH</v>
      </c>
      <c r="M946" s="7">
        <f t="shared" si="140"/>
        <v>25</v>
      </c>
      <c r="N946" s="7">
        <f t="shared" si="141"/>
        <v>0</v>
      </c>
      <c r="O946" s="7">
        <f t="shared" si="142"/>
        <v>50</v>
      </c>
      <c r="P946" s="7">
        <f t="shared" si="143"/>
        <v>16.5</v>
      </c>
      <c r="Q946" s="8">
        <f t="shared" si="144"/>
        <v>18.725000000000001</v>
      </c>
      <c r="R946" s="8">
        <f t="shared" si="145"/>
        <v>26.625</v>
      </c>
      <c r="S946" s="8">
        <f t="shared" si="146"/>
        <v>23.675000000000001</v>
      </c>
      <c r="T946" s="8">
        <f t="shared" si="147"/>
        <v>22.875</v>
      </c>
      <c r="U946" s="7">
        <f t="shared" si="148"/>
        <v>23.008333333333336</v>
      </c>
      <c r="V946" s="7">
        <f t="shared" si="149"/>
        <v>22.975000000000001</v>
      </c>
    </row>
    <row r="947" spans="1:22" ht="13.5" x14ac:dyDescent="0.25">
      <c r="A947" s="3">
        <f>RSI!A947</f>
        <v>43691</v>
      </c>
      <c r="B947" s="2">
        <f>RSI!B947</f>
        <v>2.0215999999999998</v>
      </c>
      <c r="C947" s="2">
        <f>RSI!I947</f>
        <v>45.827799339932227</v>
      </c>
      <c r="D947" s="2">
        <f>MACD!E947</f>
        <v>4.5283403727286675E-2</v>
      </c>
      <c r="E947" s="2">
        <f>MACD!F947</f>
        <v>4.0922295177178339E-2</v>
      </c>
      <c r="F947" s="2">
        <f>'Moving Avg'!D947</f>
        <v>1.9980799999999999</v>
      </c>
      <c r="G947" s="2">
        <f>'Moving Avg'!F947</f>
        <v>2.0785400000000007</v>
      </c>
      <c r="H947" s="2">
        <f>'Moving Avg'!G947</f>
        <v>2.0538779999999992</v>
      </c>
      <c r="I947" s="2">
        <f>'Moving Avg'!H947</f>
        <v>1.6017654999999997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  <c r="M947" s="7">
        <f t="shared" si="140"/>
        <v>25</v>
      </c>
      <c r="N947" s="7">
        <f t="shared" si="141"/>
        <v>0</v>
      </c>
      <c r="O947" s="7">
        <f t="shared" si="142"/>
        <v>50</v>
      </c>
      <c r="P947" s="7">
        <f t="shared" si="143"/>
        <v>16.5</v>
      </c>
      <c r="Q947" s="8">
        <f t="shared" si="144"/>
        <v>18.725000000000001</v>
      </c>
      <c r="R947" s="8">
        <f t="shared" si="145"/>
        <v>26.625</v>
      </c>
      <c r="S947" s="8">
        <f t="shared" si="146"/>
        <v>23.675000000000001</v>
      </c>
      <c r="T947" s="8">
        <f t="shared" si="147"/>
        <v>22.875</v>
      </c>
      <c r="U947" s="7">
        <f t="shared" si="148"/>
        <v>23.008333333333336</v>
      </c>
      <c r="V947" s="7">
        <f t="shared" si="149"/>
        <v>22.975000000000001</v>
      </c>
    </row>
    <row r="948" spans="1:22" ht="13.5" x14ac:dyDescent="0.25">
      <c r="A948" s="3">
        <f>RSI!A948</f>
        <v>43692</v>
      </c>
      <c r="B948" s="2">
        <f>RSI!B948</f>
        <v>2.0215999999999998</v>
      </c>
      <c r="C948" s="2">
        <f>RSI!I948</f>
        <v>45.827799339932234</v>
      </c>
      <c r="D948" s="2">
        <f>MACD!E948</f>
        <v>4.7293127302211246E-2</v>
      </c>
      <c r="E948" s="2">
        <f>MACD!F948</f>
        <v>4.2196461602184925E-2</v>
      </c>
      <c r="F948" s="2">
        <f>'Moving Avg'!D948</f>
        <v>2.0019999999999998</v>
      </c>
      <c r="G948" s="2">
        <f>'Moving Avg'!F948</f>
        <v>2.0704900000000004</v>
      </c>
      <c r="H948" s="2">
        <f>'Moving Avg'!G948</f>
        <v>2.0566499999999994</v>
      </c>
      <c r="I948" s="2">
        <f>'Moving Avg'!H948</f>
        <v>1.6061449999999993</v>
      </c>
      <c r="J948" s="5" t="str">
        <f>OBV!F948</f>
        <v>BEARISH</v>
      </c>
      <c r="K948" s="5" t="str">
        <f>OBV!G948</f>
        <v>NEUTRAL</v>
      </c>
      <c r="L948" s="5" t="str">
        <f>OBV!H948</f>
        <v>BEARISH DIVERGENCE</v>
      </c>
      <c r="M948" s="7">
        <f t="shared" si="140"/>
        <v>25</v>
      </c>
      <c r="N948" s="7">
        <f t="shared" si="141"/>
        <v>0</v>
      </c>
      <c r="O948" s="7">
        <f t="shared" si="142"/>
        <v>50</v>
      </c>
      <c r="P948" s="7">
        <f t="shared" si="143"/>
        <v>16.5</v>
      </c>
      <c r="Q948" s="8">
        <f t="shared" si="144"/>
        <v>18.725000000000001</v>
      </c>
      <c r="R948" s="8">
        <f t="shared" si="145"/>
        <v>26.625</v>
      </c>
      <c r="S948" s="8">
        <f t="shared" si="146"/>
        <v>23.675000000000001</v>
      </c>
      <c r="T948" s="8">
        <f t="shared" si="147"/>
        <v>22.875</v>
      </c>
      <c r="U948" s="7">
        <f t="shared" si="148"/>
        <v>23.008333333333336</v>
      </c>
      <c r="V948" s="7">
        <f t="shared" si="149"/>
        <v>22.975000000000001</v>
      </c>
    </row>
    <row r="949" spans="1:22" ht="13.5" x14ac:dyDescent="0.25">
      <c r="A949" s="3">
        <f>RSI!A949</f>
        <v>43693</v>
      </c>
      <c r="B949" s="2">
        <f>RSI!B949</f>
        <v>2.0804999999999998</v>
      </c>
      <c r="C949" s="2">
        <f>RSI!I949</f>
        <v>52.30628280746793</v>
      </c>
      <c r="D949" s="2">
        <f>MACD!E949</f>
        <v>4.4860367968579951E-2</v>
      </c>
      <c r="E949" s="2">
        <f>MACD!F949</f>
        <v>4.2729242875463931E-2</v>
      </c>
      <c r="F949" s="2">
        <f>'Moving Avg'!D949</f>
        <v>2.0177</v>
      </c>
      <c r="G949" s="2">
        <f>'Moving Avg'!F949</f>
        <v>2.0657800000000002</v>
      </c>
      <c r="H949" s="2">
        <f>'Moving Avg'!G949</f>
        <v>2.0605299999999995</v>
      </c>
      <c r="I949" s="2">
        <f>'Moving Avg'!H949</f>
        <v>1.6108189999999996</v>
      </c>
      <c r="J949" s="5" t="str">
        <f>OBV!F949</f>
        <v>BEARISH</v>
      </c>
      <c r="K949" s="5" t="str">
        <f>OBV!G949</f>
        <v>NEUTRAL</v>
      </c>
      <c r="L949" s="5" t="str">
        <f>OBV!H949</f>
        <v>BEARISH DIVERGENCE</v>
      </c>
      <c r="M949" s="7">
        <f t="shared" si="140"/>
        <v>25</v>
      </c>
      <c r="N949" s="7">
        <f t="shared" si="141"/>
        <v>0</v>
      </c>
      <c r="O949" s="7">
        <f t="shared" si="142"/>
        <v>50</v>
      </c>
      <c r="P949" s="7">
        <f t="shared" si="143"/>
        <v>16.5</v>
      </c>
      <c r="Q949" s="8">
        <f t="shared" si="144"/>
        <v>18.725000000000001</v>
      </c>
      <c r="R949" s="8">
        <f t="shared" si="145"/>
        <v>26.625</v>
      </c>
      <c r="S949" s="8">
        <f t="shared" si="146"/>
        <v>23.675000000000001</v>
      </c>
      <c r="T949" s="8">
        <f t="shared" si="147"/>
        <v>22.875</v>
      </c>
      <c r="U949" s="7">
        <f t="shared" si="148"/>
        <v>23.008333333333336</v>
      </c>
      <c r="V949" s="7">
        <f t="shared" si="149"/>
        <v>22.975000000000001</v>
      </c>
    </row>
    <row r="950" spans="1:22" ht="13.5" x14ac:dyDescent="0.25">
      <c r="A950" s="3">
        <f>RSI!A950</f>
        <v>43696</v>
      </c>
      <c r="B950" s="2">
        <f>RSI!B950</f>
        <v>2.0804999999999998</v>
      </c>
      <c r="C950" s="2">
        <f>RSI!I950</f>
        <v>52.306282807467937</v>
      </c>
      <c r="D950" s="2">
        <f>MACD!E950</f>
        <v>4.2066492502418118E-2</v>
      </c>
      <c r="E950" s="2">
        <f>MACD!F950</f>
        <v>4.259669280085477E-2</v>
      </c>
      <c r="F950" s="2">
        <f>'Moving Avg'!D950</f>
        <v>2.0334000000000003</v>
      </c>
      <c r="G950" s="2">
        <f>'Moving Avg'!F950</f>
        <v>2.06107</v>
      </c>
      <c r="H950" s="2">
        <f>'Moving Avg'!G950</f>
        <v>2.0647579999999994</v>
      </c>
      <c r="I950" s="2">
        <f>'Moving Avg'!H950</f>
        <v>1.6155964999999992</v>
      </c>
      <c r="J950" s="5" t="str">
        <f>OBV!F950</f>
        <v>BEARISH</v>
      </c>
      <c r="K950" s="5" t="str">
        <f>OBV!G950</f>
        <v>NEUTRAL</v>
      </c>
      <c r="L950" s="5" t="str">
        <f>OBV!H950</f>
        <v>BEARISH DIVERGENCE</v>
      </c>
      <c r="M950" s="7">
        <f t="shared" si="140"/>
        <v>25</v>
      </c>
      <c r="N950" s="7">
        <f t="shared" si="141"/>
        <v>45</v>
      </c>
      <c r="O950" s="7">
        <f t="shared" si="142"/>
        <v>50</v>
      </c>
      <c r="P950" s="7">
        <f t="shared" si="143"/>
        <v>16.5</v>
      </c>
      <c r="Q950" s="8">
        <f t="shared" si="144"/>
        <v>34.475000000000001</v>
      </c>
      <c r="R950" s="8">
        <f t="shared" si="145"/>
        <v>35.625</v>
      </c>
      <c r="S950" s="8">
        <f t="shared" si="146"/>
        <v>30.425000000000001</v>
      </c>
      <c r="T950" s="8">
        <f t="shared" si="147"/>
        <v>34.125</v>
      </c>
      <c r="U950" s="7">
        <f t="shared" si="148"/>
        <v>33.508333333333333</v>
      </c>
      <c r="V950" s="7">
        <f t="shared" si="149"/>
        <v>33.662499999999994</v>
      </c>
    </row>
    <row r="951" spans="1:22" ht="13.5" x14ac:dyDescent="0.25">
      <c r="A951" s="3">
        <f>RSI!A951</f>
        <v>43697</v>
      </c>
      <c r="B951" s="2">
        <f>RSI!B951</f>
        <v>2.0804999999999998</v>
      </c>
      <c r="C951" s="2">
        <f>RSI!I951</f>
        <v>52.30628280746793</v>
      </c>
      <c r="D951" s="2">
        <f>MACD!E951</f>
        <v>3.4146316652833519E-2</v>
      </c>
      <c r="E951" s="2">
        <f>MACD!F951</f>
        <v>4.0906617571250525E-2</v>
      </c>
      <c r="F951" s="2">
        <f>'Moving Avg'!D951</f>
        <v>2.05694</v>
      </c>
      <c r="G951" s="2">
        <f>'Moving Avg'!F951</f>
        <v>2.0602849999999999</v>
      </c>
      <c r="H951" s="2">
        <f>'Moving Avg'!G951</f>
        <v>2.0689859999999998</v>
      </c>
      <c r="I951" s="2">
        <f>'Moving Avg'!H951</f>
        <v>1.6203739999999993</v>
      </c>
      <c r="J951" s="5" t="str">
        <f>OBV!F951</f>
        <v>BULLISH</v>
      </c>
      <c r="K951" s="5" t="str">
        <f>OBV!G951</f>
        <v>NEUTRAL</v>
      </c>
      <c r="L951" s="5" t="str">
        <f>OBV!H951</f>
        <v>CONFIRMED BULLISH</v>
      </c>
      <c r="M951" s="7">
        <f t="shared" si="140"/>
        <v>25</v>
      </c>
      <c r="N951" s="7">
        <f t="shared" si="141"/>
        <v>45</v>
      </c>
      <c r="O951" s="7">
        <f t="shared" si="142"/>
        <v>50</v>
      </c>
      <c r="P951" s="7">
        <f t="shared" si="143"/>
        <v>83.5</v>
      </c>
      <c r="Q951" s="8">
        <f t="shared" si="144"/>
        <v>44.524999999999999</v>
      </c>
      <c r="R951" s="8">
        <f t="shared" si="145"/>
        <v>52.375</v>
      </c>
      <c r="S951" s="8">
        <f t="shared" si="146"/>
        <v>60.575000000000003</v>
      </c>
      <c r="T951" s="8">
        <f t="shared" si="147"/>
        <v>50.875</v>
      </c>
      <c r="U951" s="7">
        <f t="shared" si="148"/>
        <v>52.491666666666674</v>
      </c>
      <c r="V951" s="7">
        <f t="shared" si="149"/>
        <v>52.087500000000006</v>
      </c>
    </row>
    <row r="952" spans="1:22" ht="13.5" x14ac:dyDescent="0.25">
      <c r="A952" s="3">
        <f>RSI!A952</f>
        <v>43698</v>
      </c>
      <c r="B952" s="2">
        <f>RSI!B952</f>
        <v>2.0215999999999998</v>
      </c>
      <c r="C952" s="2">
        <f>RSI!I952</f>
        <v>45.508824612701744</v>
      </c>
      <c r="D952" s="2">
        <f>MACD!E952</f>
        <v>3.1691519999708095E-2</v>
      </c>
      <c r="E952" s="2">
        <f>MACD!F952</f>
        <v>3.9063598056942039E-2</v>
      </c>
      <c r="F952" s="2">
        <f>'Moving Avg'!D952</f>
        <v>2.05694</v>
      </c>
      <c r="G952" s="2">
        <f>'Moving Avg'!F952</f>
        <v>2.0573399999999999</v>
      </c>
      <c r="H952" s="2">
        <f>'Moving Avg'!G952</f>
        <v>2.0727279999999997</v>
      </c>
      <c r="I952" s="2">
        <f>'Moving Avg'!H952</f>
        <v>1.6249609999999992</v>
      </c>
      <c r="J952" s="5" t="str">
        <f>OBV!F952</f>
        <v>BULLISH</v>
      </c>
      <c r="K952" s="5" t="str">
        <f>OBV!G952</f>
        <v>NEUTRAL</v>
      </c>
      <c r="L952" s="5" t="str">
        <f>OBV!H952</f>
        <v>NEUTRAL</v>
      </c>
      <c r="M952" s="7">
        <f t="shared" si="140"/>
        <v>25</v>
      </c>
      <c r="N952" s="7">
        <f t="shared" si="141"/>
        <v>45</v>
      </c>
      <c r="O952" s="7">
        <f t="shared" si="142"/>
        <v>50</v>
      </c>
      <c r="P952" s="7">
        <f t="shared" si="143"/>
        <v>49.5</v>
      </c>
      <c r="Q952" s="8">
        <f t="shared" si="144"/>
        <v>39.424999999999997</v>
      </c>
      <c r="R952" s="8">
        <f t="shared" si="145"/>
        <v>43.875</v>
      </c>
      <c r="S952" s="8">
        <f t="shared" si="146"/>
        <v>45.275000000000006</v>
      </c>
      <c r="T952" s="8">
        <f t="shared" si="147"/>
        <v>42.375</v>
      </c>
      <c r="U952" s="7">
        <f t="shared" si="148"/>
        <v>42.858333333333327</v>
      </c>
      <c r="V952" s="7">
        <f t="shared" si="149"/>
        <v>42.737499999999997</v>
      </c>
    </row>
    <row r="953" spans="1:22" ht="13.5" x14ac:dyDescent="0.25">
      <c r="A953" s="3">
        <f>RSI!A953</f>
        <v>43699</v>
      </c>
      <c r="B953" s="2">
        <f>RSI!B953</f>
        <v>2.0727000000000002</v>
      </c>
      <c r="C953" s="2">
        <f>RSI!I953</f>
        <v>51.40868371564391</v>
      </c>
      <c r="D953" s="2">
        <f>MACD!E953</f>
        <v>1.7008228946692405E-2</v>
      </c>
      <c r="E953" s="2">
        <f>MACD!F953</f>
        <v>3.465252423489211E-2</v>
      </c>
      <c r="F953" s="2">
        <f>'Moving Avg'!D953</f>
        <v>2.0671599999999999</v>
      </c>
      <c r="G953" s="2">
        <f>'Moving Avg'!F953</f>
        <v>2.0549849999999994</v>
      </c>
      <c r="H953" s="2">
        <f>'Moving Avg'!G953</f>
        <v>2.0774919999999999</v>
      </c>
      <c r="I953" s="2">
        <f>'Moving Avg'!H953</f>
        <v>1.6296304999999993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  <c r="M953" s="7">
        <f t="shared" si="140"/>
        <v>25</v>
      </c>
      <c r="N953" s="7">
        <f t="shared" si="141"/>
        <v>45</v>
      </c>
      <c r="O953" s="7">
        <f t="shared" si="142"/>
        <v>50</v>
      </c>
      <c r="P953" s="7">
        <f t="shared" si="143"/>
        <v>83.5</v>
      </c>
      <c r="Q953" s="8">
        <f t="shared" si="144"/>
        <v>44.524999999999999</v>
      </c>
      <c r="R953" s="8">
        <f t="shared" si="145"/>
        <v>52.375</v>
      </c>
      <c r="S953" s="8">
        <f t="shared" si="146"/>
        <v>60.575000000000003</v>
      </c>
      <c r="T953" s="8">
        <f t="shared" si="147"/>
        <v>50.875</v>
      </c>
      <c r="U953" s="7">
        <f t="shared" si="148"/>
        <v>52.491666666666674</v>
      </c>
      <c r="V953" s="7">
        <f t="shared" si="149"/>
        <v>52.087500000000006</v>
      </c>
    </row>
    <row r="954" spans="1:22" ht="13.5" x14ac:dyDescent="0.25">
      <c r="A954" s="3">
        <f>RSI!A954</f>
        <v>43700</v>
      </c>
      <c r="B954" s="2">
        <f>RSI!B954</f>
        <v>2.0687000000000002</v>
      </c>
      <c r="C954" s="2">
        <f>RSI!I954</f>
        <v>50.943708509438586</v>
      </c>
      <c r="D954" s="2">
        <f>MACD!E954</f>
        <v>4.8009983046237714E-3</v>
      </c>
      <c r="E954" s="2">
        <f>MACD!F954</f>
        <v>2.8682219048838442E-2</v>
      </c>
      <c r="F954" s="2">
        <f>'Moving Avg'!D954</f>
        <v>2.0647999999999995</v>
      </c>
      <c r="G954" s="2">
        <f>'Moving Avg'!F954</f>
        <v>2.0559649999999996</v>
      </c>
      <c r="H954" s="2">
        <f>'Moving Avg'!G954</f>
        <v>2.0814840000000001</v>
      </c>
      <c r="I954" s="2">
        <f>'Moving Avg'!H954</f>
        <v>1.6342799999999988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  <c r="M954" s="7">
        <f t="shared" si="140"/>
        <v>25</v>
      </c>
      <c r="N954" s="7">
        <f t="shared" si="141"/>
        <v>100</v>
      </c>
      <c r="O954" s="7">
        <f t="shared" si="142"/>
        <v>50</v>
      </c>
      <c r="P954" s="7">
        <f t="shared" si="143"/>
        <v>66.5</v>
      </c>
      <c r="Q954" s="8">
        <f t="shared" si="144"/>
        <v>61.225000000000001</v>
      </c>
      <c r="R954" s="8">
        <f t="shared" si="145"/>
        <v>59.125</v>
      </c>
      <c r="S954" s="8">
        <f t="shared" si="146"/>
        <v>61.174999999999997</v>
      </c>
      <c r="T954" s="8">
        <f t="shared" si="147"/>
        <v>60.375</v>
      </c>
      <c r="U954" s="7">
        <f t="shared" si="148"/>
        <v>60.508333333333326</v>
      </c>
      <c r="V954" s="7">
        <f t="shared" si="149"/>
        <v>60.474999999999994</v>
      </c>
    </row>
    <row r="955" spans="1:22" ht="13.5" x14ac:dyDescent="0.25">
      <c r="A955" s="3">
        <f>RSI!A955</f>
        <v>43703</v>
      </c>
      <c r="B955" s="2">
        <f>RSI!B955</f>
        <v>2.0687000000000002</v>
      </c>
      <c r="C955" s="2">
        <f>RSI!I955</f>
        <v>50.943708509438586</v>
      </c>
      <c r="D955" s="2">
        <f>MACD!E955</f>
        <v>-5.5778974782461077E-3</v>
      </c>
      <c r="E955" s="2">
        <f>MACD!F955</f>
        <v>2.1830195743421533E-2</v>
      </c>
      <c r="F955" s="2">
        <f>'Moving Avg'!D955</f>
        <v>2.0624400000000001</v>
      </c>
      <c r="G955" s="2">
        <f>'Moving Avg'!F955</f>
        <v>2.0536099999999999</v>
      </c>
      <c r="H955" s="2">
        <f>'Moving Avg'!G955</f>
        <v>2.0849899999999999</v>
      </c>
      <c r="I955" s="2">
        <f>'Moving Avg'!H955</f>
        <v>1.6390854999999989</v>
      </c>
      <c r="J955" s="5" t="str">
        <f>OBV!F955</f>
        <v>BULLISH</v>
      </c>
      <c r="K955" s="5" t="str">
        <f>OBV!G955</f>
        <v>NEUTRAL</v>
      </c>
      <c r="L955" s="5" t="str">
        <f>OBV!H955</f>
        <v>BULLISH DIVERGENCE</v>
      </c>
      <c r="M955" s="7">
        <f t="shared" si="140"/>
        <v>25</v>
      </c>
      <c r="N955" s="7">
        <f t="shared" si="141"/>
        <v>100</v>
      </c>
      <c r="O955" s="7">
        <f t="shared" si="142"/>
        <v>50</v>
      </c>
      <c r="P955" s="7">
        <f t="shared" si="143"/>
        <v>66.5</v>
      </c>
      <c r="Q955" s="8">
        <f t="shared" si="144"/>
        <v>61.225000000000001</v>
      </c>
      <c r="R955" s="8">
        <f t="shared" si="145"/>
        <v>59.125</v>
      </c>
      <c r="S955" s="8">
        <f t="shared" si="146"/>
        <v>61.174999999999997</v>
      </c>
      <c r="T955" s="8">
        <f t="shared" si="147"/>
        <v>60.375</v>
      </c>
      <c r="U955" s="7">
        <f t="shared" si="148"/>
        <v>60.508333333333326</v>
      </c>
      <c r="V955" s="7">
        <f t="shared" si="149"/>
        <v>60.474999999999994</v>
      </c>
    </row>
    <row r="956" spans="1:22" ht="13.5" x14ac:dyDescent="0.25">
      <c r="A956" s="3">
        <f>RSI!A956</f>
        <v>43704</v>
      </c>
      <c r="B956" s="2">
        <f>RSI!B956</f>
        <v>2.0687000000000002</v>
      </c>
      <c r="C956" s="2">
        <f>RSI!I956</f>
        <v>50.943708509438586</v>
      </c>
      <c r="D956" s="2">
        <f>MACD!E956</f>
        <v>-2.0436828390999029E-2</v>
      </c>
      <c r="E956" s="2">
        <f>MACD!F956</f>
        <v>1.337679091653742E-2</v>
      </c>
      <c r="F956" s="2">
        <f>'Moving Avg'!D956</f>
        <v>2.0600800000000001</v>
      </c>
      <c r="G956" s="2">
        <f>'Moving Avg'!F956</f>
        <v>2.0512549999999998</v>
      </c>
      <c r="H956" s="2">
        <f>'Moving Avg'!G956</f>
        <v>2.0884960000000006</v>
      </c>
      <c r="I956" s="2">
        <f>'Moving Avg'!H956</f>
        <v>1.6438909999999991</v>
      </c>
      <c r="J956" s="5" t="str">
        <f>OBV!F956</f>
        <v>BULLISH</v>
      </c>
      <c r="K956" s="5" t="str">
        <f>OBV!G956</f>
        <v>NEUTRAL</v>
      </c>
      <c r="L956" s="5" t="str">
        <f>OBV!H956</f>
        <v>BULLISH DIVERGENCE</v>
      </c>
      <c r="M956" s="7">
        <f t="shared" si="140"/>
        <v>25</v>
      </c>
      <c r="N956" s="7">
        <f t="shared" si="141"/>
        <v>100</v>
      </c>
      <c r="O956" s="7">
        <f t="shared" si="142"/>
        <v>50</v>
      </c>
      <c r="P956" s="7">
        <f t="shared" si="143"/>
        <v>66.5</v>
      </c>
      <c r="Q956" s="8">
        <f t="shared" si="144"/>
        <v>61.225000000000001</v>
      </c>
      <c r="R956" s="8">
        <f t="shared" si="145"/>
        <v>59.125</v>
      </c>
      <c r="S956" s="8">
        <f t="shared" si="146"/>
        <v>61.174999999999997</v>
      </c>
      <c r="T956" s="8">
        <f t="shared" si="147"/>
        <v>60.375</v>
      </c>
      <c r="U956" s="7">
        <f t="shared" si="148"/>
        <v>60.508333333333326</v>
      </c>
      <c r="V956" s="7">
        <f t="shared" si="149"/>
        <v>60.474999999999994</v>
      </c>
    </row>
    <row r="957" spans="1:22" ht="13.5" x14ac:dyDescent="0.25">
      <c r="A957" s="3">
        <f>RSI!A957</f>
        <v>43705</v>
      </c>
      <c r="B957" s="2">
        <f>RSI!B957</f>
        <v>2.0687000000000002</v>
      </c>
      <c r="C957" s="2">
        <f>RSI!I957</f>
        <v>50.943708509438586</v>
      </c>
      <c r="D957" s="2">
        <f>MACD!E957</f>
        <v>-2.4006226360921978E-2</v>
      </c>
      <c r="E957" s="2">
        <f>MACD!F957</f>
        <v>5.9001874610455415E-3</v>
      </c>
      <c r="F957" s="2">
        <f>'Moving Avg'!D957</f>
        <v>2.0695000000000001</v>
      </c>
      <c r="G957" s="2">
        <f>'Moving Avg'!F957</f>
        <v>2.0520399999999999</v>
      </c>
      <c r="H957" s="2">
        <f>'Moving Avg'!G957</f>
        <v>2.0917940000000006</v>
      </c>
      <c r="I957" s="2">
        <f>'Moving Avg'!H957</f>
        <v>1.6486964999999989</v>
      </c>
      <c r="J957" s="5" t="str">
        <f>OBV!F957</f>
        <v>BULLISH</v>
      </c>
      <c r="K957" s="5" t="str">
        <f>OBV!G957</f>
        <v>NEUTRAL</v>
      </c>
      <c r="L957" s="5" t="str">
        <f>OBV!H957</f>
        <v>CONFIRMED BULLISH</v>
      </c>
      <c r="M957" s="7">
        <f t="shared" si="140"/>
        <v>25</v>
      </c>
      <c r="N957" s="7">
        <f t="shared" si="141"/>
        <v>100</v>
      </c>
      <c r="O957" s="7">
        <f t="shared" si="142"/>
        <v>50</v>
      </c>
      <c r="P957" s="7">
        <f t="shared" si="143"/>
        <v>83.5</v>
      </c>
      <c r="Q957" s="8">
        <f t="shared" si="144"/>
        <v>63.774999999999999</v>
      </c>
      <c r="R957" s="8">
        <f t="shared" si="145"/>
        <v>63.375</v>
      </c>
      <c r="S957" s="8">
        <f t="shared" si="146"/>
        <v>68.825000000000003</v>
      </c>
      <c r="T957" s="8">
        <f t="shared" si="147"/>
        <v>64.625</v>
      </c>
      <c r="U957" s="7">
        <f t="shared" si="148"/>
        <v>65.325000000000003</v>
      </c>
      <c r="V957" s="7">
        <f t="shared" si="149"/>
        <v>65.150000000000006</v>
      </c>
    </row>
    <row r="958" spans="1:22" ht="13.5" x14ac:dyDescent="0.25">
      <c r="A958" s="3">
        <f>RSI!A958</f>
        <v>43706</v>
      </c>
      <c r="B958" s="2">
        <f>RSI!B958</f>
        <v>2.0609000000000002</v>
      </c>
      <c r="C958" s="2">
        <f>RSI!I958</f>
        <v>49.763184509018927</v>
      </c>
      <c r="D958" s="2">
        <f>MACD!E958</f>
        <v>-2.6488162361734791E-2</v>
      </c>
      <c r="E958" s="2">
        <f>MACD!F958</f>
        <v>-5.7748250351052476E-4</v>
      </c>
      <c r="F958" s="2">
        <f>'Moving Avg'!D958</f>
        <v>2.0671400000000002</v>
      </c>
      <c r="G958" s="2">
        <f>'Moving Avg'!F958</f>
        <v>2.0500799999999999</v>
      </c>
      <c r="H958" s="2">
        <f>'Moving Avg'!G958</f>
        <v>2.0926520000000006</v>
      </c>
      <c r="I958" s="2">
        <f>'Moving Avg'!H958</f>
        <v>1.653306999999999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  <c r="M958" s="7">
        <f t="shared" si="140"/>
        <v>25</v>
      </c>
      <c r="N958" s="7">
        <f t="shared" si="141"/>
        <v>100</v>
      </c>
      <c r="O958" s="7">
        <f t="shared" si="142"/>
        <v>50</v>
      </c>
      <c r="P958" s="7">
        <f t="shared" si="143"/>
        <v>16.5</v>
      </c>
      <c r="Q958" s="8">
        <f t="shared" si="144"/>
        <v>53.725000000000001</v>
      </c>
      <c r="R958" s="8">
        <f t="shared" si="145"/>
        <v>46.625</v>
      </c>
      <c r="S958" s="8">
        <f t="shared" si="146"/>
        <v>38.674999999999997</v>
      </c>
      <c r="T958" s="8">
        <f t="shared" si="147"/>
        <v>47.875</v>
      </c>
      <c r="U958" s="7">
        <f t="shared" si="148"/>
        <v>46.341666666666661</v>
      </c>
      <c r="V958" s="7">
        <f t="shared" si="149"/>
        <v>46.724999999999994</v>
      </c>
    </row>
    <row r="959" spans="1:22" ht="13.5" x14ac:dyDescent="0.25">
      <c r="A959" s="3">
        <f>RSI!A959</f>
        <v>43707</v>
      </c>
      <c r="B959" s="2">
        <f>RSI!B959</f>
        <v>2.0333999999999999</v>
      </c>
      <c r="C959" s="2">
        <f>RSI!I959</f>
        <v>45.738865272257236</v>
      </c>
      <c r="D959" s="2">
        <f>MACD!E959</f>
        <v>-1.7480127463662232E-2</v>
      </c>
      <c r="E959" s="2">
        <f>MACD!F959</f>
        <v>-3.9580114955408661E-3</v>
      </c>
      <c r="F959" s="2">
        <f>'Moving Avg'!D959</f>
        <v>2.0600800000000001</v>
      </c>
      <c r="G959" s="2">
        <f>'Moving Avg'!F959</f>
        <v>2.046745</v>
      </c>
      <c r="H959" s="2">
        <f>'Moving Avg'!G959</f>
        <v>2.0925440000000011</v>
      </c>
      <c r="I959" s="2">
        <f>'Moving Avg'!H959</f>
        <v>1.6577799999999987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25</v>
      </c>
      <c r="N959" s="7">
        <f t="shared" si="141"/>
        <v>45</v>
      </c>
      <c r="O959" s="7">
        <f t="shared" si="142"/>
        <v>50</v>
      </c>
      <c r="P959" s="7">
        <f t="shared" si="143"/>
        <v>16.5</v>
      </c>
      <c r="Q959" s="8">
        <f t="shared" si="144"/>
        <v>34.475000000000001</v>
      </c>
      <c r="R959" s="8">
        <f t="shared" si="145"/>
        <v>35.625</v>
      </c>
      <c r="S959" s="8">
        <f t="shared" si="146"/>
        <v>30.425000000000001</v>
      </c>
      <c r="T959" s="8">
        <f t="shared" si="147"/>
        <v>34.125</v>
      </c>
      <c r="U959" s="7">
        <f t="shared" si="148"/>
        <v>33.508333333333333</v>
      </c>
      <c r="V959" s="7">
        <f t="shared" si="149"/>
        <v>33.662499999999994</v>
      </c>
    </row>
    <row r="960" spans="1:22" ht="13.5" x14ac:dyDescent="0.25">
      <c r="A960" s="3">
        <f>RSI!A960</f>
        <v>43710</v>
      </c>
      <c r="B960" s="2">
        <f>RSI!B960</f>
        <v>2.0333999999999999</v>
      </c>
      <c r="C960" s="2">
        <f>RSI!I960</f>
        <v>45.738865272257236</v>
      </c>
      <c r="D960" s="2">
        <f>MACD!E960</f>
        <v>-9.6865943957857858E-3</v>
      </c>
      <c r="E960" s="2">
        <f>MACD!F960</f>
        <v>-5.1037280755898504E-3</v>
      </c>
      <c r="F960" s="2">
        <f>'Moving Avg'!D960</f>
        <v>2.0530200000000001</v>
      </c>
      <c r="G960" s="2">
        <f>'Moving Avg'!F960</f>
        <v>2.0436050000000003</v>
      </c>
      <c r="H960" s="2">
        <f>'Moving Avg'!G960</f>
        <v>2.0904300000000009</v>
      </c>
      <c r="I960" s="2">
        <f>'Moving Avg'!H960</f>
        <v>1.662252999999998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25</v>
      </c>
      <c r="N960" s="7">
        <f t="shared" si="141"/>
        <v>45</v>
      </c>
      <c r="O960" s="7">
        <f t="shared" si="142"/>
        <v>50</v>
      </c>
      <c r="P960" s="7">
        <f t="shared" si="143"/>
        <v>16.5</v>
      </c>
      <c r="Q960" s="8">
        <f t="shared" si="144"/>
        <v>34.475000000000001</v>
      </c>
      <c r="R960" s="8">
        <f t="shared" si="145"/>
        <v>35.625</v>
      </c>
      <c r="S960" s="8">
        <f t="shared" si="146"/>
        <v>30.425000000000001</v>
      </c>
      <c r="T960" s="8">
        <f t="shared" si="147"/>
        <v>34.125</v>
      </c>
      <c r="U960" s="7">
        <f t="shared" si="148"/>
        <v>33.508333333333333</v>
      </c>
      <c r="V960" s="7">
        <f t="shared" si="149"/>
        <v>33.662499999999994</v>
      </c>
    </row>
    <row r="961" spans="1:22" ht="13.5" x14ac:dyDescent="0.25">
      <c r="A961" s="3">
        <f>RSI!A961</f>
        <v>43711</v>
      </c>
      <c r="B961" s="2">
        <f>RSI!B961</f>
        <v>2.0333999999999999</v>
      </c>
      <c r="C961" s="2">
        <f>RSI!I961</f>
        <v>45.738865272257229</v>
      </c>
      <c r="D961" s="2">
        <f>MACD!E961</f>
        <v>-2.933409292511957E-3</v>
      </c>
      <c r="E961" s="2">
        <f>MACD!F961</f>
        <v>-4.6696643189742728E-3</v>
      </c>
      <c r="F961" s="2">
        <f>'Moving Avg'!D961</f>
        <v>2.04596</v>
      </c>
      <c r="G961" s="2">
        <f>'Moving Avg'!F961</f>
        <v>2.04223</v>
      </c>
      <c r="H961" s="2">
        <f>'Moving Avg'!G961</f>
        <v>2.0888700000000009</v>
      </c>
      <c r="I961" s="2">
        <f>'Moving Avg'!H961</f>
        <v>1.666881999999998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25</v>
      </c>
      <c r="N961" s="7">
        <f t="shared" si="141"/>
        <v>0</v>
      </c>
      <c r="O961" s="7">
        <f t="shared" si="142"/>
        <v>50</v>
      </c>
      <c r="P961" s="7">
        <f t="shared" si="143"/>
        <v>16.5</v>
      </c>
      <c r="Q961" s="8">
        <f t="shared" si="144"/>
        <v>18.725000000000001</v>
      </c>
      <c r="R961" s="8">
        <f t="shared" si="145"/>
        <v>26.625</v>
      </c>
      <c r="S961" s="8">
        <f t="shared" si="146"/>
        <v>23.675000000000001</v>
      </c>
      <c r="T961" s="8">
        <f t="shared" si="147"/>
        <v>22.875</v>
      </c>
      <c r="U961" s="7">
        <f t="shared" si="148"/>
        <v>23.008333333333336</v>
      </c>
      <c r="V961" s="7">
        <f t="shared" si="149"/>
        <v>22.975000000000001</v>
      </c>
    </row>
    <row r="962" spans="1:22" ht="13.5" x14ac:dyDescent="0.25">
      <c r="A962" s="3">
        <f>RSI!A962</f>
        <v>43712</v>
      </c>
      <c r="B962" s="2">
        <f>RSI!B962</f>
        <v>1.9744999999999999</v>
      </c>
      <c r="C962" s="2">
        <f>RSI!I962</f>
        <v>37.603929305730091</v>
      </c>
      <c r="D962" s="2">
        <f>MACD!E962</f>
        <v>-1.7708464988643868E-3</v>
      </c>
      <c r="E962" s="2">
        <f>MACD!F962</f>
        <v>-4.0899007549522956E-3</v>
      </c>
      <c r="F962" s="2">
        <f>'Moving Avg'!D962</f>
        <v>2.02712</v>
      </c>
      <c r="G962" s="2">
        <f>'Moving Avg'!F962</f>
        <v>2.0379099999999997</v>
      </c>
      <c r="H962" s="2">
        <f>'Moving Avg'!G962</f>
        <v>2.085300000000001</v>
      </c>
      <c r="I962" s="2">
        <f>'Moving Avg'!H962</f>
        <v>1.671441499999998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18.725000000000001</v>
      </c>
      <c r="R962" s="8">
        <f t="shared" si="145"/>
        <v>26.625</v>
      </c>
      <c r="S962" s="8">
        <f t="shared" si="146"/>
        <v>23.675000000000001</v>
      </c>
      <c r="T962" s="8">
        <f t="shared" si="147"/>
        <v>22.875</v>
      </c>
      <c r="U962" s="7">
        <f t="shared" si="148"/>
        <v>23.008333333333336</v>
      </c>
      <c r="V962" s="7">
        <f t="shared" si="149"/>
        <v>22.975000000000001</v>
      </c>
    </row>
    <row r="963" spans="1:22" ht="13.5" x14ac:dyDescent="0.25">
      <c r="A963" s="3">
        <f>RSI!A963</f>
        <v>43713</v>
      </c>
      <c r="B963" s="2">
        <f>RSI!B963</f>
        <v>1.9784999999999999</v>
      </c>
      <c r="C963" s="2">
        <f>RSI!I963</f>
        <v>38.405132474242478</v>
      </c>
      <c r="D963" s="2">
        <f>MACD!E963</f>
        <v>7.2621681856048781E-3</v>
      </c>
      <c r="E963" s="2">
        <f>MACD!F963</f>
        <v>-1.8194869668408608E-3</v>
      </c>
      <c r="F963" s="2">
        <f>'Moving Avg'!D963</f>
        <v>2.01064</v>
      </c>
      <c r="G963" s="2">
        <f>'Moving Avg'!F963</f>
        <v>2.0367349999999997</v>
      </c>
      <c r="H963" s="2">
        <f>'Moving Avg'!G963</f>
        <v>2.082088000000001</v>
      </c>
      <c r="I963" s="2">
        <f>'Moving Avg'!H963</f>
        <v>1.6760724999999979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  <c r="M963" s="7">
        <f t="shared" si="150"/>
        <v>25</v>
      </c>
      <c r="N963" s="7">
        <f t="shared" si="151"/>
        <v>0</v>
      </c>
      <c r="O963" s="7">
        <f t="shared" si="152"/>
        <v>50</v>
      </c>
      <c r="P963" s="7">
        <f t="shared" si="153"/>
        <v>16.5</v>
      </c>
      <c r="Q963" s="8">
        <f t="shared" ref="Q963:Q1026" si="154">0.35*M963+N963*0.35+O963*0.15+P963*0.15</f>
        <v>18.725000000000001</v>
      </c>
      <c r="R963" s="8">
        <f t="shared" ref="R963:R1026" si="155">M963*0.2+N963*0.2+O963*0.35+P963*0.25</f>
        <v>26.625</v>
      </c>
      <c r="S963" s="8">
        <f t="shared" ref="S963:S1026" si="156">M963*0.15+N963*0.15+O963*0.25+P963*0.45</f>
        <v>23.675000000000001</v>
      </c>
      <c r="T963" s="8">
        <f t="shared" ref="T963:T1026" si="157">0.25*SUM(M963:P963)</f>
        <v>22.875</v>
      </c>
      <c r="U963" s="7">
        <f t="shared" ref="U963:U1026" si="158">SUM(Q963:S963)/3</f>
        <v>23.008333333333336</v>
      </c>
      <c r="V963" s="7">
        <f t="shared" ref="V963:V1026" si="159">SUM(Q963:T963)/4</f>
        <v>22.975000000000001</v>
      </c>
    </row>
    <row r="964" spans="1:22" ht="13.5" x14ac:dyDescent="0.25">
      <c r="A964" s="3">
        <f>RSI!A964</f>
        <v>43714</v>
      </c>
      <c r="B964" s="2">
        <f>RSI!B964</f>
        <v>1.9784999999999999</v>
      </c>
      <c r="C964" s="2">
        <f>RSI!I964</f>
        <v>38.405132474242478</v>
      </c>
      <c r="D964" s="2">
        <f>MACD!E964</f>
        <v>1.471467634938417E-2</v>
      </c>
      <c r="E964" s="2">
        <f>MACD!F964</f>
        <v>1.4873456964041454E-3</v>
      </c>
      <c r="F964" s="2">
        <f>'Moving Avg'!D964</f>
        <v>1.99966</v>
      </c>
      <c r="G964" s="2">
        <f>'Moving Avg'!F964</f>
        <v>2.0355599999999994</v>
      </c>
      <c r="H964" s="2">
        <f>'Moving Avg'!G964</f>
        <v>2.0799140000000009</v>
      </c>
      <c r="I964" s="2">
        <f>'Moving Avg'!H964</f>
        <v>1.6805479999999979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25</v>
      </c>
      <c r="N964" s="7">
        <f t="shared" si="151"/>
        <v>0</v>
      </c>
      <c r="O964" s="7">
        <f t="shared" si="152"/>
        <v>50</v>
      </c>
      <c r="P964" s="7">
        <f t="shared" si="153"/>
        <v>16.5</v>
      </c>
      <c r="Q964" s="8">
        <f t="shared" si="154"/>
        <v>18.725000000000001</v>
      </c>
      <c r="R964" s="8">
        <f t="shared" si="155"/>
        <v>26.625</v>
      </c>
      <c r="S964" s="8">
        <f t="shared" si="156"/>
        <v>23.675000000000001</v>
      </c>
      <c r="T964" s="8">
        <f t="shared" si="157"/>
        <v>22.875</v>
      </c>
      <c r="U964" s="7">
        <f t="shared" si="158"/>
        <v>23.008333333333336</v>
      </c>
      <c r="V964" s="7">
        <f t="shared" si="159"/>
        <v>22.975000000000001</v>
      </c>
    </row>
    <row r="965" spans="1:22" ht="13.5" x14ac:dyDescent="0.25">
      <c r="A965" s="3">
        <f>RSI!A965</f>
        <v>43717</v>
      </c>
      <c r="B965" s="2">
        <f>RSI!B965</f>
        <v>1.9784999999999999</v>
      </c>
      <c r="C965" s="2">
        <f>RSI!I965</f>
        <v>38.405132474242478</v>
      </c>
      <c r="D965" s="2">
        <f>MACD!E965</f>
        <v>2.1413767630415137E-2</v>
      </c>
      <c r="E965" s="2">
        <f>MACD!F965</f>
        <v>5.4726300832063438E-3</v>
      </c>
      <c r="F965" s="2">
        <f>'Moving Avg'!D965</f>
        <v>1.98868</v>
      </c>
      <c r="G965" s="2">
        <f>'Moving Avg'!F965</f>
        <v>2.0343849999999994</v>
      </c>
      <c r="H965" s="2">
        <f>'Moving Avg'!G965</f>
        <v>2.0765620000000014</v>
      </c>
      <c r="I965" s="2">
        <f>'Moving Avg'!H965</f>
        <v>1.6849369999999981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25</v>
      </c>
      <c r="N965" s="7">
        <f t="shared" si="151"/>
        <v>0</v>
      </c>
      <c r="O965" s="7">
        <f t="shared" si="152"/>
        <v>50</v>
      </c>
      <c r="P965" s="7">
        <f t="shared" si="153"/>
        <v>16.5</v>
      </c>
      <c r="Q965" s="8">
        <f t="shared" si="154"/>
        <v>18.725000000000001</v>
      </c>
      <c r="R965" s="8">
        <f t="shared" si="155"/>
        <v>26.625</v>
      </c>
      <c r="S965" s="8">
        <f t="shared" si="156"/>
        <v>23.675000000000001</v>
      </c>
      <c r="T965" s="8">
        <f t="shared" si="157"/>
        <v>22.875</v>
      </c>
      <c r="U965" s="7">
        <f t="shared" si="158"/>
        <v>23.008333333333336</v>
      </c>
      <c r="V965" s="7">
        <f t="shared" si="159"/>
        <v>22.975000000000001</v>
      </c>
    </row>
    <row r="966" spans="1:22" ht="13.5" x14ac:dyDescent="0.25">
      <c r="A966" s="3">
        <f>RSI!A966</f>
        <v>43718</v>
      </c>
      <c r="B966" s="2">
        <f>RSI!B966</f>
        <v>2.0333999999999999</v>
      </c>
      <c r="C966" s="2">
        <f>RSI!I966</f>
        <v>49.517208028694156</v>
      </c>
      <c r="D966" s="2">
        <f>MACD!E966</f>
        <v>2.3379565441702166E-2</v>
      </c>
      <c r="E966" s="2">
        <f>MACD!F966</f>
        <v>9.0540171549055096E-3</v>
      </c>
      <c r="F966" s="2">
        <f>'Moving Avg'!D966</f>
        <v>1.98868</v>
      </c>
      <c r="G966" s="2">
        <f>'Moving Avg'!F966</f>
        <v>2.0379149999999995</v>
      </c>
      <c r="H966" s="2">
        <f>'Moving Avg'!G966</f>
        <v>2.0750020000000013</v>
      </c>
      <c r="I966" s="2">
        <f>'Moving Avg'!H966</f>
        <v>1.6895309999999981</v>
      </c>
      <c r="J966" s="5" t="str">
        <f>OBV!F966</f>
        <v>BULLISH</v>
      </c>
      <c r="K966" s="5" t="str">
        <f>OBV!G966</f>
        <v>NEUTRAL</v>
      </c>
      <c r="L966" s="5" t="str">
        <f>OBV!H966</f>
        <v>NEUTRAL</v>
      </c>
      <c r="M966" s="7">
        <f t="shared" si="150"/>
        <v>25</v>
      </c>
      <c r="N966" s="7">
        <f t="shared" si="151"/>
        <v>0</v>
      </c>
      <c r="O966" s="7">
        <f t="shared" si="152"/>
        <v>50</v>
      </c>
      <c r="P966" s="7">
        <f t="shared" si="153"/>
        <v>49.5</v>
      </c>
      <c r="Q966" s="8">
        <f t="shared" si="154"/>
        <v>23.675000000000001</v>
      </c>
      <c r="R966" s="8">
        <f t="shared" si="155"/>
        <v>34.875</v>
      </c>
      <c r="S966" s="8">
        <f t="shared" si="156"/>
        <v>38.525000000000006</v>
      </c>
      <c r="T966" s="8">
        <f t="shared" si="157"/>
        <v>31.125</v>
      </c>
      <c r="U966" s="7">
        <f t="shared" si="158"/>
        <v>32.358333333333334</v>
      </c>
      <c r="V966" s="7">
        <f t="shared" si="159"/>
        <v>32.049999999999997</v>
      </c>
    </row>
    <row r="967" spans="1:22" ht="13.5" x14ac:dyDescent="0.25">
      <c r="A967" s="3">
        <f>RSI!A967</f>
        <v>43719</v>
      </c>
      <c r="B967" s="2">
        <f>RSI!B967</f>
        <v>2.0922999999999998</v>
      </c>
      <c r="C967" s="2">
        <f>RSI!I967</f>
        <v>58.224779448862783</v>
      </c>
      <c r="D967" s="2">
        <f>MACD!E967</f>
        <v>2.0692602867164123E-2</v>
      </c>
      <c r="E967" s="2">
        <f>MACD!F967</f>
        <v>1.1381734297357234E-2</v>
      </c>
      <c r="F967" s="2">
        <f>'Moving Avg'!D967</f>
        <v>2.0122399999999998</v>
      </c>
      <c r="G967" s="2">
        <f>'Moving Avg'!F967</f>
        <v>2.0414499999999998</v>
      </c>
      <c r="H967" s="2">
        <f>'Moving Avg'!G967</f>
        <v>2.0740660000000006</v>
      </c>
      <c r="I967" s="2">
        <f>'Moving Avg'!H967</f>
        <v>1.6944194999999982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0</v>
      </c>
      <c r="O967" s="7">
        <f t="shared" si="152"/>
        <v>50</v>
      </c>
      <c r="P967" s="7">
        <f t="shared" si="153"/>
        <v>83.5</v>
      </c>
      <c r="Q967" s="8">
        <f t="shared" si="154"/>
        <v>28.774999999999999</v>
      </c>
      <c r="R967" s="8">
        <f t="shared" si="155"/>
        <v>43.375</v>
      </c>
      <c r="S967" s="8">
        <f t="shared" si="156"/>
        <v>53.825000000000003</v>
      </c>
      <c r="T967" s="8">
        <f t="shared" si="157"/>
        <v>39.625</v>
      </c>
      <c r="U967" s="7">
        <f t="shared" si="158"/>
        <v>41.991666666666667</v>
      </c>
      <c r="V967" s="7">
        <f t="shared" si="159"/>
        <v>41.400000000000006</v>
      </c>
    </row>
    <row r="968" spans="1:22" ht="13.5" x14ac:dyDescent="0.25">
      <c r="A968" s="3">
        <f>RSI!A968</f>
        <v>43720</v>
      </c>
      <c r="B968" s="2">
        <f>RSI!B968</f>
        <v>2.0413000000000001</v>
      </c>
      <c r="C968" s="2">
        <f>RSI!I968</f>
        <v>50.15746759675374</v>
      </c>
      <c r="D968" s="2">
        <f>MACD!E968</f>
        <v>2.0660451529652679E-2</v>
      </c>
      <c r="E968" s="2">
        <f>MACD!F968</f>
        <v>1.3237477743816324E-2</v>
      </c>
      <c r="F968" s="2">
        <f>'Moving Avg'!D968</f>
        <v>2.0247999999999999</v>
      </c>
      <c r="G968" s="2">
        <f>'Moving Avg'!F968</f>
        <v>2.0424349999999998</v>
      </c>
      <c r="H968" s="2">
        <f>'Moving Avg'!G968</f>
        <v>2.0721100000000008</v>
      </c>
      <c r="I968" s="2">
        <f>'Moving Avg'!H968</f>
        <v>1.699208999999998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  <c r="M968" s="7">
        <f t="shared" si="150"/>
        <v>25</v>
      </c>
      <c r="N968" s="7">
        <f t="shared" si="151"/>
        <v>0</v>
      </c>
      <c r="O968" s="7">
        <f t="shared" si="152"/>
        <v>50</v>
      </c>
      <c r="P968" s="7">
        <f t="shared" si="153"/>
        <v>83.5</v>
      </c>
      <c r="Q968" s="8">
        <f t="shared" si="154"/>
        <v>28.774999999999999</v>
      </c>
      <c r="R968" s="8">
        <f t="shared" si="155"/>
        <v>43.375</v>
      </c>
      <c r="S968" s="8">
        <f t="shared" si="156"/>
        <v>53.825000000000003</v>
      </c>
      <c r="T968" s="8">
        <f t="shared" si="157"/>
        <v>39.625</v>
      </c>
      <c r="U968" s="7">
        <f t="shared" si="158"/>
        <v>41.991666666666667</v>
      </c>
      <c r="V968" s="7">
        <f t="shared" si="159"/>
        <v>41.400000000000006</v>
      </c>
    </row>
    <row r="969" spans="1:22" ht="13.5" x14ac:dyDescent="0.25">
      <c r="A969" s="3">
        <f>RSI!A969</f>
        <v>43721</v>
      </c>
      <c r="B969" s="2">
        <f>RSI!B969</f>
        <v>2.0413000000000001</v>
      </c>
      <c r="C969" s="2">
        <f>RSI!I969</f>
        <v>50.15746759675374</v>
      </c>
      <c r="D969" s="2">
        <f>MACD!E969</f>
        <v>1.6392407586819591E-2</v>
      </c>
      <c r="E969" s="2">
        <f>MACD!F969</f>
        <v>1.3868463712416979E-2</v>
      </c>
      <c r="F969" s="2">
        <f>'Moving Avg'!D969</f>
        <v>2.0373600000000001</v>
      </c>
      <c r="G969" s="2">
        <f>'Moving Avg'!F969</f>
        <v>2.0404749999999998</v>
      </c>
      <c r="H969" s="2">
        <f>'Moving Avg'!G969</f>
        <v>2.0701540000000009</v>
      </c>
      <c r="I969" s="2">
        <f>'Moving Avg'!H969</f>
        <v>1.7038424999999982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  <c r="M969" s="7">
        <f t="shared" si="150"/>
        <v>25</v>
      </c>
      <c r="N969" s="7">
        <f t="shared" si="151"/>
        <v>0</v>
      </c>
      <c r="O969" s="7">
        <f t="shared" si="152"/>
        <v>50</v>
      </c>
      <c r="P969" s="7">
        <f t="shared" si="153"/>
        <v>83.5</v>
      </c>
      <c r="Q969" s="8">
        <f t="shared" si="154"/>
        <v>28.774999999999999</v>
      </c>
      <c r="R969" s="8">
        <f t="shared" si="155"/>
        <v>43.375</v>
      </c>
      <c r="S969" s="8">
        <f t="shared" si="156"/>
        <v>53.825000000000003</v>
      </c>
      <c r="T969" s="8">
        <f t="shared" si="157"/>
        <v>39.625</v>
      </c>
      <c r="U969" s="7">
        <f t="shared" si="158"/>
        <v>41.991666666666667</v>
      </c>
      <c r="V969" s="7">
        <f t="shared" si="159"/>
        <v>41.400000000000006</v>
      </c>
    </row>
    <row r="970" spans="1:22" ht="13.5" x14ac:dyDescent="0.25">
      <c r="A970" s="3">
        <f>RSI!A970</f>
        <v>43724</v>
      </c>
      <c r="B970" s="2">
        <f>RSI!B970</f>
        <v>2.0413000000000001</v>
      </c>
      <c r="C970" s="2">
        <f>RSI!I970</f>
        <v>50.15746759675374</v>
      </c>
      <c r="D970" s="2">
        <f>MACD!E970</f>
        <v>1.2771661961103575E-2</v>
      </c>
      <c r="E970" s="2">
        <f>MACD!F970</f>
        <v>1.3649103362154299E-2</v>
      </c>
      <c r="F970" s="2">
        <f>'Moving Avg'!D970</f>
        <v>2.0499199999999997</v>
      </c>
      <c r="G970" s="2">
        <f>'Moving Avg'!F970</f>
        <v>2.0385149999999999</v>
      </c>
      <c r="H970" s="2">
        <f>'Moving Avg'!G970</f>
        <v>2.0681280000000011</v>
      </c>
      <c r="I970" s="2">
        <f>'Moving Avg'!H970</f>
        <v>1.7084759999999981</v>
      </c>
      <c r="J970" s="5" t="str">
        <f>OBV!F970</f>
        <v>BULLISH</v>
      </c>
      <c r="K970" s="5" t="str">
        <f>OBV!G970</f>
        <v>NEUTRAL</v>
      </c>
      <c r="L970" s="5" t="str">
        <f>OBV!H970</f>
        <v>CONFIRMED BULLISH</v>
      </c>
      <c r="M970" s="7">
        <f t="shared" si="150"/>
        <v>25</v>
      </c>
      <c r="N970" s="7">
        <f t="shared" si="151"/>
        <v>45</v>
      </c>
      <c r="O970" s="7">
        <f t="shared" si="152"/>
        <v>50</v>
      </c>
      <c r="P970" s="7">
        <f t="shared" si="153"/>
        <v>83.5</v>
      </c>
      <c r="Q970" s="8">
        <f t="shared" si="154"/>
        <v>44.524999999999999</v>
      </c>
      <c r="R970" s="8">
        <f t="shared" si="155"/>
        <v>52.375</v>
      </c>
      <c r="S970" s="8">
        <f t="shared" si="156"/>
        <v>60.575000000000003</v>
      </c>
      <c r="T970" s="8">
        <f t="shared" si="157"/>
        <v>50.875</v>
      </c>
      <c r="U970" s="7">
        <f t="shared" si="158"/>
        <v>52.491666666666674</v>
      </c>
      <c r="V970" s="7">
        <f t="shared" si="159"/>
        <v>52.087500000000006</v>
      </c>
    </row>
    <row r="971" spans="1:22" ht="13.5" x14ac:dyDescent="0.25">
      <c r="A971" s="3">
        <f>RSI!A971</f>
        <v>43725</v>
      </c>
      <c r="B971" s="2">
        <f>RSI!B971</f>
        <v>2.0413000000000001</v>
      </c>
      <c r="C971" s="2">
        <f>RSI!I971</f>
        <v>50.15746759675374</v>
      </c>
      <c r="D971" s="2">
        <f>MACD!E971</f>
        <v>9.6993209499465216E-3</v>
      </c>
      <c r="E971" s="2">
        <f>MACD!F971</f>
        <v>1.2859146879712745E-2</v>
      </c>
      <c r="F971" s="2">
        <f>'Moving Avg'!D971</f>
        <v>2.0514999999999999</v>
      </c>
      <c r="G971" s="2">
        <f>'Moving Avg'!F971</f>
        <v>2.0365549999999999</v>
      </c>
      <c r="H971" s="2">
        <f>'Moving Avg'!G971</f>
        <v>2.0663780000000016</v>
      </c>
      <c r="I971" s="2">
        <f>'Moving Avg'!H971</f>
        <v>1.7131444999999978</v>
      </c>
      <c r="J971" s="5" t="str">
        <f>OBV!F971</f>
        <v>BULLISH</v>
      </c>
      <c r="K971" s="5" t="str">
        <f>OBV!G971</f>
        <v>NEUTRAL</v>
      </c>
      <c r="L971" s="5" t="str">
        <f>OBV!H971</f>
        <v>CONFIRMED BULLISH</v>
      </c>
      <c r="M971" s="7">
        <f t="shared" si="150"/>
        <v>25</v>
      </c>
      <c r="N971" s="7">
        <f t="shared" si="151"/>
        <v>45</v>
      </c>
      <c r="O971" s="7">
        <f t="shared" si="152"/>
        <v>50</v>
      </c>
      <c r="P971" s="7">
        <f t="shared" si="153"/>
        <v>83.5</v>
      </c>
      <c r="Q971" s="8">
        <f t="shared" si="154"/>
        <v>44.524999999999999</v>
      </c>
      <c r="R971" s="8">
        <f t="shared" si="155"/>
        <v>52.375</v>
      </c>
      <c r="S971" s="8">
        <f t="shared" si="156"/>
        <v>60.575000000000003</v>
      </c>
      <c r="T971" s="8">
        <f t="shared" si="157"/>
        <v>50.875</v>
      </c>
      <c r="U971" s="7">
        <f t="shared" si="158"/>
        <v>52.491666666666674</v>
      </c>
      <c r="V971" s="7">
        <f t="shared" si="159"/>
        <v>52.087500000000006</v>
      </c>
    </row>
    <row r="972" spans="1:22" ht="13.5" x14ac:dyDescent="0.25">
      <c r="A972" s="3">
        <f>RSI!A972</f>
        <v>43726</v>
      </c>
      <c r="B972" s="2">
        <f>RSI!B972</f>
        <v>2.0255999999999998</v>
      </c>
      <c r="C972" s="2">
        <f>RSI!I972</f>
        <v>47.436034990591224</v>
      </c>
      <c r="D972" s="2">
        <f>MACD!E972</f>
        <v>-8.0692139155846831E-4</v>
      </c>
      <c r="E972" s="2">
        <f>MACD!F972</f>
        <v>1.0125933225458503E-2</v>
      </c>
      <c r="F972" s="2">
        <f>'Moving Avg'!D972</f>
        <v>2.03816</v>
      </c>
      <c r="G972" s="2">
        <f>'Moving Avg'!F972</f>
        <v>2.0367549999999999</v>
      </c>
      <c r="H972" s="2">
        <f>'Moving Avg'!G972</f>
        <v>2.0639680000000014</v>
      </c>
      <c r="I972" s="2">
        <f>'Moving Avg'!H972</f>
        <v>1.7177344999999979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25</v>
      </c>
      <c r="N972" s="7">
        <f t="shared" si="151"/>
        <v>45</v>
      </c>
      <c r="O972" s="7">
        <f t="shared" si="152"/>
        <v>50</v>
      </c>
      <c r="P972" s="7">
        <f t="shared" si="153"/>
        <v>16.5</v>
      </c>
      <c r="Q972" s="8">
        <f t="shared" si="154"/>
        <v>34.475000000000001</v>
      </c>
      <c r="R972" s="8">
        <f t="shared" si="155"/>
        <v>35.625</v>
      </c>
      <c r="S972" s="8">
        <f t="shared" si="156"/>
        <v>30.425000000000001</v>
      </c>
      <c r="T972" s="8">
        <f t="shared" si="157"/>
        <v>34.125</v>
      </c>
      <c r="U972" s="7">
        <f t="shared" si="158"/>
        <v>33.508333333333333</v>
      </c>
      <c r="V972" s="7">
        <f t="shared" si="159"/>
        <v>33.662499999999994</v>
      </c>
    </row>
    <row r="973" spans="1:22" ht="13.5" x14ac:dyDescent="0.25">
      <c r="A973" s="3">
        <f>RSI!A973</f>
        <v>43727</v>
      </c>
      <c r="B973" s="2">
        <f>RSI!B973</f>
        <v>2.0804999999999998</v>
      </c>
      <c r="C973" s="2">
        <f>RSI!I973</f>
        <v>56.353966620903826</v>
      </c>
      <c r="D973" s="2">
        <f>MACD!E973</f>
        <v>-1.3062730389699961E-2</v>
      </c>
      <c r="E973" s="2">
        <f>MACD!F973</f>
        <v>5.4882005024268097E-3</v>
      </c>
      <c r="F973" s="2">
        <f>'Moving Avg'!D973</f>
        <v>2.0460000000000003</v>
      </c>
      <c r="G973" s="2">
        <f>'Moving Avg'!F973</f>
        <v>2.0371449999999998</v>
      </c>
      <c r="H973" s="2">
        <f>'Moving Avg'!G973</f>
        <v>2.0626560000000014</v>
      </c>
      <c r="I973" s="2">
        <f>'Moving Avg'!H973</f>
        <v>1.7226854999999981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45</v>
      </c>
      <c r="O973" s="7">
        <f t="shared" si="152"/>
        <v>50</v>
      </c>
      <c r="P973" s="7">
        <f t="shared" si="153"/>
        <v>83.5</v>
      </c>
      <c r="Q973" s="8">
        <f t="shared" si="154"/>
        <v>44.524999999999999</v>
      </c>
      <c r="R973" s="8">
        <f t="shared" si="155"/>
        <v>52.375</v>
      </c>
      <c r="S973" s="8">
        <f t="shared" si="156"/>
        <v>60.575000000000003</v>
      </c>
      <c r="T973" s="8">
        <f t="shared" si="157"/>
        <v>50.875</v>
      </c>
      <c r="U973" s="7">
        <f t="shared" si="158"/>
        <v>52.491666666666674</v>
      </c>
      <c r="V973" s="7">
        <f t="shared" si="159"/>
        <v>52.087500000000006</v>
      </c>
    </row>
    <row r="974" spans="1:22" ht="13.5" x14ac:dyDescent="0.25">
      <c r="A974" s="3">
        <f>RSI!A974</f>
        <v>43728</v>
      </c>
      <c r="B974" s="2">
        <f>RSI!B974</f>
        <v>2.0804999999999998</v>
      </c>
      <c r="C974" s="2">
        <f>RSI!I974</f>
        <v>56.353966620903833</v>
      </c>
      <c r="D974" s="2">
        <f>MACD!E974</f>
        <v>-2.367839008465733E-2</v>
      </c>
      <c r="E974" s="2">
        <f>MACD!F974</f>
        <v>-3.451176149900188E-4</v>
      </c>
      <c r="F974" s="2">
        <f>'Moving Avg'!D974</f>
        <v>2.0538400000000001</v>
      </c>
      <c r="G974" s="2">
        <f>'Moving Avg'!F974</f>
        <v>2.0377350000000001</v>
      </c>
      <c r="H974" s="2">
        <f>'Moving Avg'!G974</f>
        <v>2.066536000000001</v>
      </c>
      <c r="I974" s="2">
        <f>'Moving Avg'!H974</f>
        <v>1.727480499999998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100</v>
      </c>
      <c r="O974" s="7">
        <f t="shared" si="152"/>
        <v>50</v>
      </c>
      <c r="P974" s="7">
        <f t="shared" si="153"/>
        <v>83.5</v>
      </c>
      <c r="Q974" s="8">
        <f t="shared" si="154"/>
        <v>63.774999999999999</v>
      </c>
      <c r="R974" s="8">
        <f t="shared" si="155"/>
        <v>63.375</v>
      </c>
      <c r="S974" s="8">
        <f t="shared" si="156"/>
        <v>68.825000000000003</v>
      </c>
      <c r="T974" s="8">
        <f t="shared" si="157"/>
        <v>64.625</v>
      </c>
      <c r="U974" s="7">
        <f t="shared" si="158"/>
        <v>65.325000000000003</v>
      </c>
      <c r="V974" s="7">
        <f t="shared" si="159"/>
        <v>65.150000000000006</v>
      </c>
    </row>
    <row r="975" spans="1:22" ht="13.5" x14ac:dyDescent="0.25">
      <c r="A975" s="3">
        <f>RSI!A975</f>
        <v>43731</v>
      </c>
      <c r="B975" s="2">
        <f>RSI!B975</f>
        <v>2.0727000000000002</v>
      </c>
      <c r="C975" s="2">
        <f>RSI!I975</f>
        <v>54.821405473301894</v>
      </c>
      <c r="D975" s="2">
        <f>MACD!E975</f>
        <v>-3.2310278562647898E-2</v>
      </c>
      <c r="E975" s="2">
        <f>MACD!F975</f>
        <v>-6.7381498045215949E-3</v>
      </c>
      <c r="F975" s="2">
        <f>'Moving Avg'!D975</f>
        <v>2.06012</v>
      </c>
      <c r="G975" s="2">
        <f>'Moving Avg'!F975</f>
        <v>2.0379350000000001</v>
      </c>
      <c r="H975" s="2">
        <f>'Moving Avg'!G975</f>
        <v>2.0639460000000009</v>
      </c>
      <c r="I975" s="2">
        <f>'Moving Avg'!H975</f>
        <v>1.732080999999998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  <c r="M975" s="7">
        <f t="shared" si="150"/>
        <v>25</v>
      </c>
      <c r="N975" s="7">
        <f t="shared" si="151"/>
        <v>100</v>
      </c>
      <c r="O975" s="7">
        <f t="shared" si="152"/>
        <v>50</v>
      </c>
      <c r="P975" s="7">
        <f t="shared" si="153"/>
        <v>83.5</v>
      </c>
      <c r="Q975" s="8">
        <f t="shared" si="154"/>
        <v>63.774999999999999</v>
      </c>
      <c r="R975" s="8">
        <f t="shared" si="155"/>
        <v>63.375</v>
      </c>
      <c r="S975" s="8">
        <f t="shared" si="156"/>
        <v>68.825000000000003</v>
      </c>
      <c r="T975" s="8">
        <f t="shared" si="157"/>
        <v>64.625</v>
      </c>
      <c r="U975" s="7">
        <f t="shared" si="158"/>
        <v>65.325000000000003</v>
      </c>
      <c r="V975" s="7">
        <f t="shared" si="159"/>
        <v>65.150000000000006</v>
      </c>
    </row>
    <row r="976" spans="1:22" ht="13.5" x14ac:dyDescent="0.25">
      <c r="A976" s="3">
        <f>RSI!A976</f>
        <v>43732</v>
      </c>
      <c r="B976" s="2">
        <f>RSI!B976</f>
        <v>2.0137999999999998</v>
      </c>
      <c r="C976" s="2">
        <f>RSI!I976</f>
        <v>44.89304082013787</v>
      </c>
      <c r="D976" s="2">
        <f>MACD!E976</f>
        <v>-2.6969333312496069E-2</v>
      </c>
      <c r="E976" s="2">
        <f>MACD!F976</f>
        <v>-1.0784386506116491E-2</v>
      </c>
      <c r="F976" s="2">
        <f>'Moving Avg'!D976</f>
        <v>2.0546199999999999</v>
      </c>
      <c r="G976" s="2">
        <f>'Moving Avg'!F976</f>
        <v>2.0351900000000001</v>
      </c>
      <c r="H976" s="2">
        <f>'Moving Avg'!G976</f>
        <v>2.0599420000000008</v>
      </c>
      <c r="I976" s="2">
        <f>'Moving Avg'!H976</f>
        <v>1.7365424999999979</v>
      </c>
      <c r="J976" s="5" t="str">
        <f>OBV!F976</f>
        <v>BULLISH</v>
      </c>
      <c r="K976" s="5" t="str">
        <f>OBV!G976</f>
        <v>NEUTRAL</v>
      </c>
      <c r="L976" s="5" t="str">
        <f>OBV!H976</f>
        <v>BULLISH DIVERGENCE</v>
      </c>
      <c r="M976" s="7">
        <f t="shared" si="150"/>
        <v>25</v>
      </c>
      <c r="N976" s="7">
        <f t="shared" si="151"/>
        <v>45</v>
      </c>
      <c r="O976" s="7">
        <f t="shared" si="152"/>
        <v>50</v>
      </c>
      <c r="P976" s="7">
        <f t="shared" si="153"/>
        <v>66.5</v>
      </c>
      <c r="Q976" s="8">
        <f t="shared" si="154"/>
        <v>41.975000000000001</v>
      </c>
      <c r="R976" s="8">
        <f t="shared" si="155"/>
        <v>48.125</v>
      </c>
      <c r="S976" s="8">
        <f t="shared" si="156"/>
        <v>52.924999999999997</v>
      </c>
      <c r="T976" s="8">
        <f t="shared" si="157"/>
        <v>46.625</v>
      </c>
      <c r="U976" s="7">
        <f t="shared" si="158"/>
        <v>47.67499999999999</v>
      </c>
      <c r="V976" s="7">
        <f t="shared" si="159"/>
        <v>47.412499999999994</v>
      </c>
    </row>
    <row r="977" spans="1:22" ht="13.5" x14ac:dyDescent="0.25">
      <c r="A977" s="3">
        <f>RSI!A977</f>
        <v>43733</v>
      </c>
      <c r="B977" s="2">
        <f>RSI!B977</f>
        <v>2.0137999999999998</v>
      </c>
      <c r="C977" s="2">
        <f>RSI!I977</f>
        <v>44.89304082013787</v>
      </c>
      <c r="D977" s="2">
        <f>MACD!E977</f>
        <v>-1.3192588933459426E-2</v>
      </c>
      <c r="E977" s="2">
        <f>MACD!F977</f>
        <v>-1.1266026991585078E-2</v>
      </c>
      <c r="F977" s="2">
        <f>'Moving Avg'!D977</f>
        <v>2.0522599999999995</v>
      </c>
      <c r="G977" s="2">
        <f>'Moving Avg'!F977</f>
        <v>2.0324450000000001</v>
      </c>
      <c r="H977" s="2">
        <f>'Moving Avg'!G977</f>
        <v>2.0570380000000004</v>
      </c>
      <c r="I977" s="2">
        <f>'Moving Avg'!H977</f>
        <v>1.740865499999998</v>
      </c>
      <c r="J977" s="5" t="str">
        <f>OBV!F977</f>
        <v>BULLISH</v>
      </c>
      <c r="K977" s="5" t="str">
        <f>OBV!G977</f>
        <v>NEUTRAL</v>
      </c>
      <c r="L977" s="5" t="str">
        <f>OBV!H977</f>
        <v>BULLISH DIVERGENCE</v>
      </c>
      <c r="M977" s="7">
        <f t="shared" si="150"/>
        <v>25</v>
      </c>
      <c r="N977" s="7">
        <f t="shared" si="151"/>
        <v>45</v>
      </c>
      <c r="O977" s="7">
        <f t="shared" si="152"/>
        <v>50</v>
      </c>
      <c r="P977" s="7">
        <f t="shared" si="153"/>
        <v>66.5</v>
      </c>
      <c r="Q977" s="8">
        <f t="shared" si="154"/>
        <v>41.975000000000001</v>
      </c>
      <c r="R977" s="8">
        <f t="shared" si="155"/>
        <v>48.125</v>
      </c>
      <c r="S977" s="8">
        <f t="shared" si="156"/>
        <v>52.924999999999997</v>
      </c>
      <c r="T977" s="8">
        <f t="shared" si="157"/>
        <v>46.625</v>
      </c>
      <c r="U977" s="7">
        <f t="shared" si="158"/>
        <v>47.67499999999999</v>
      </c>
      <c r="V977" s="7">
        <f t="shared" si="159"/>
        <v>47.412499999999994</v>
      </c>
    </row>
    <row r="978" spans="1:22" ht="13.5" x14ac:dyDescent="0.25">
      <c r="A978" s="3">
        <f>RSI!A978</f>
        <v>43734</v>
      </c>
      <c r="B978" s="2">
        <f>RSI!B978</f>
        <v>2.0413000000000001</v>
      </c>
      <c r="C978" s="2">
        <f>RSI!I978</f>
        <v>49.814486461681973</v>
      </c>
      <c r="D978" s="2">
        <f>MACD!E978</f>
        <v>-1.1237104432123779E-2</v>
      </c>
      <c r="E978" s="2">
        <f>MACD!F978</f>
        <v>-1.1260242479692819E-2</v>
      </c>
      <c r="F978" s="2">
        <f>'Moving Avg'!D978</f>
        <v>2.0444199999999997</v>
      </c>
      <c r="G978" s="2">
        <f>'Moving Avg'!F978</f>
        <v>2.0314649999999999</v>
      </c>
      <c r="H978" s="2">
        <f>'Moving Avg'!G978</f>
        <v>2.0542120000000006</v>
      </c>
      <c r="I978" s="2">
        <f>'Moving Avg'!H978</f>
        <v>1.7452739999999982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50</v>
      </c>
      <c r="P978" s="7">
        <f t="shared" si="153"/>
        <v>16.5</v>
      </c>
      <c r="Q978" s="8">
        <f t="shared" si="154"/>
        <v>18.725000000000001</v>
      </c>
      <c r="R978" s="8">
        <f t="shared" si="155"/>
        <v>26.625</v>
      </c>
      <c r="S978" s="8">
        <f t="shared" si="156"/>
        <v>23.675000000000001</v>
      </c>
      <c r="T978" s="8">
        <f t="shared" si="157"/>
        <v>22.875</v>
      </c>
      <c r="U978" s="7">
        <f t="shared" si="158"/>
        <v>23.008333333333336</v>
      </c>
      <c r="V978" s="7">
        <f t="shared" si="159"/>
        <v>22.975000000000001</v>
      </c>
    </row>
    <row r="979" spans="1:22" ht="13.5" x14ac:dyDescent="0.25">
      <c r="A979" s="3">
        <f>RSI!A979</f>
        <v>43735</v>
      </c>
      <c r="B979" s="2">
        <f>RSI!B979</f>
        <v>1.9823999999999999</v>
      </c>
      <c r="C979" s="2">
        <f>RSI!I979</f>
        <v>41.305766744068485</v>
      </c>
      <c r="D979" s="2">
        <f>MACD!E979</f>
        <v>-5.2140085472358599E-3</v>
      </c>
      <c r="E979" s="2">
        <f>MACD!F979</f>
        <v>-1.0050995693201427E-2</v>
      </c>
      <c r="F979" s="2">
        <f>'Moving Avg'!D979</f>
        <v>2.0247999999999999</v>
      </c>
      <c r="G979" s="2">
        <f>'Moving Avg'!F979</f>
        <v>2.0289150000000005</v>
      </c>
      <c r="H979" s="2">
        <f>'Moving Avg'!G979</f>
        <v>2.0503660000000004</v>
      </c>
      <c r="I979" s="2">
        <f>'Moving Avg'!H979</f>
        <v>1.749422999999998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50</v>
      </c>
      <c r="P979" s="7">
        <f t="shared" si="153"/>
        <v>16.5</v>
      </c>
      <c r="Q979" s="8">
        <f t="shared" si="154"/>
        <v>18.725000000000001</v>
      </c>
      <c r="R979" s="8">
        <f t="shared" si="155"/>
        <v>26.625</v>
      </c>
      <c r="S979" s="8">
        <f t="shared" si="156"/>
        <v>23.675000000000001</v>
      </c>
      <c r="T979" s="8">
        <f t="shared" si="157"/>
        <v>22.875</v>
      </c>
      <c r="U979" s="7">
        <f t="shared" si="158"/>
        <v>23.008333333333336</v>
      </c>
      <c r="V979" s="7">
        <f t="shared" si="159"/>
        <v>22.975000000000001</v>
      </c>
    </row>
    <row r="980" spans="1:22" ht="13.5" x14ac:dyDescent="0.25">
      <c r="A980" s="3">
        <f>RSI!A980</f>
        <v>43738</v>
      </c>
      <c r="B980" s="2">
        <f>RSI!B980</f>
        <v>1.9235</v>
      </c>
      <c r="C980" s="2">
        <f>RSI!I980</f>
        <v>34.888182364179286</v>
      </c>
      <c r="D980" s="2">
        <f>MACD!E980</f>
        <v>4.5985481551378271E-3</v>
      </c>
      <c r="E980" s="2">
        <f>MACD!F980</f>
        <v>-7.1210869235335756E-3</v>
      </c>
      <c r="F980" s="2">
        <f>'Moving Avg'!D980</f>
        <v>1.9949600000000001</v>
      </c>
      <c r="G980" s="2">
        <f>'Moving Avg'!F980</f>
        <v>2.0234200000000002</v>
      </c>
      <c r="H980" s="2">
        <f>'Moving Avg'!G980</f>
        <v>2.0453420000000007</v>
      </c>
      <c r="I980" s="2">
        <f>'Moving Avg'!H980</f>
        <v>1.7532774999999978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50</v>
      </c>
      <c r="P980" s="7">
        <f t="shared" si="153"/>
        <v>16.5</v>
      </c>
      <c r="Q980" s="8">
        <f t="shared" si="154"/>
        <v>18.725000000000001</v>
      </c>
      <c r="R980" s="8">
        <f t="shared" si="155"/>
        <v>26.625</v>
      </c>
      <c r="S980" s="8">
        <f t="shared" si="156"/>
        <v>23.675000000000001</v>
      </c>
      <c r="T980" s="8">
        <f t="shared" si="157"/>
        <v>22.875</v>
      </c>
      <c r="U980" s="7">
        <f t="shared" si="158"/>
        <v>23.008333333333336</v>
      </c>
      <c r="V980" s="7">
        <f t="shared" si="159"/>
        <v>22.975000000000001</v>
      </c>
    </row>
    <row r="981" spans="1:22" ht="13.5" x14ac:dyDescent="0.25">
      <c r="A981" s="3">
        <f>RSI!A981</f>
        <v>43739</v>
      </c>
      <c r="B981" s="2">
        <f>RSI!B981</f>
        <v>2.0177</v>
      </c>
      <c r="C981" s="2">
        <f>RSI!I981</f>
        <v>48.633659432485906</v>
      </c>
      <c r="D981" s="2">
        <f>MACD!E981</f>
        <v>6.5987159629221637E-3</v>
      </c>
      <c r="E981" s="2">
        <f>MACD!F981</f>
        <v>-4.3771263462424282E-3</v>
      </c>
      <c r="F981" s="2">
        <f>'Moving Avg'!D981</f>
        <v>1.9957400000000001</v>
      </c>
      <c r="G981" s="2">
        <f>'Moving Avg'!F981</f>
        <v>2.0226350000000002</v>
      </c>
      <c r="H981" s="2">
        <f>'Moving Avg'!G981</f>
        <v>2.0437720000000006</v>
      </c>
      <c r="I981" s="2">
        <f>'Moving Avg'!H981</f>
        <v>1.7575854999999982</v>
      </c>
      <c r="J981" s="5" t="str">
        <f>OBV!F981</f>
        <v>BEARISH</v>
      </c>
      <c r="K981" s="5" t="str">
        <f>OBV!G981</f>
        <v>NEUTRAL</v>
      </c>
      <c r="L981" s="5" t="str">
        <f>OBV!H981</f>
        <v>BEARISH DIVERGENCE</v>
      </c>
      <c r="M981" s="7">
        <f t="shared" si="150"/>
        <v>25</v>
      </c>
      <c r="N981" s="7">
        <f t="shared" si="151"/>
        <v>0</v>
      </c>
      <c r="O981" s="7">
        <f t="shared" si="152"/>
        <v>50</v>
      </c>
      <c r="P981" s="7">
        <f t="shared" si="153"/>
        <v>16.5</v>
      </c>
      <c r="Q981" s="8">
        <f t="shared" si="154"/>
        <v>18.725000000000001</v>
      </c>
      <c r="R981" s="8">
        <f t="shared" si="155"/>
        <v>26.625</v>
      </c>
      <c r="S981" s="8">
        <f t="shared" si="156"/>
        <v>23.675000000000001</v>
      </c>
      <c r="T981" s="8">
        <f t="shared" si="157"/>
        <v>22.875</v>
      </c>
      <c r="U981" s="7">
        <f t="shared" si="158"/>
        <v>23.008333333333336</v>
      </c>
      <c r="V981" s="7">
        <f t="shared" si="159"/>
        <v>22.975000000000001</v>
      </c>
    </row>
    <row r="982" spans="1:22" ht="13.5" x14ac:dyDescent="0.25">
      <c r="A982" s="3">
        <f>RSI!A982</f>
        <v>43740</v>
      </c>
      <c r="B982" s="2">
        <f>RSI!B982</f>
        <v>2.0019999999999998</v>
      </c>
      <c r="C982" s="2">
        <f>RSI!I982</f>
        <v>46.858167386975481</v>
      </c>
      <c r="D982" s="2">
        <f>MACD!E982</f>
        <v>7.107124177420765E-3</v>
      </c>
      <c r="E982" s="2">
        <f>MACD!F982</f>
        <v>-2.0802762415097894E-3</v>
      </c>
      <c r="F982" s="2">
        <f>'Moving Avg'!D982</f>
        <v>1.9933799999999997</v>
      </c>
      <c r="G982" s="2">
        <f>'Moving Avg'!F982</f>
        <v>2.0240099999999996</v>
      </c>
      <c r="H982" s="2">
        <f>'Moving Avg'!G982</f>
        <v>2.0422020000000005</v>
      </c>
      <c r="I982" s="2">
        <f>'Moving Avg'!H982</f>
        <v>1.7618324999999981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  <c r="M982" s="7">
        <f t="shared" si="150"/>
        <v>25</v>
      </c>
      <c r="N982" s="7">
        <f t="shared" si="151"/>
        <v>0</v>
      </c>
      <c r="O982" s="7">
        <f t="shared" si="152"/>
        <v>50</v>
      </c>
      <c r="P982" s="7">
        <f t="shared" si="153"/>
        <v>16.5</v>
      </c>
      <c r="Q982" s="8">
        <f t="shared" si="154"/>
        <v>18.725000000000001</v>
      </c>
      <c r="R982" s="8">
        <f t="shared" si="155"/>
        <v>26.625</v>
      </c>
      <c r="S982" s="8">
        <f t="shared" si="156"/>
        <v>23.675000000000001</v>
      </c>
      <c r="T982" s="8">
        <f t="shared" si="157"/>
        <v>22.875</v>
      </c>
      <c r="U982" s="7">
        <f t="shared" si="158"/>
        <v>23.008333333333336</v>
      </c>
      <c r="V982" s="7">
        <f t="shared" si="159"/>
        <v>22.975000000000001</v>
      </c>
    </row>
    <row r="983" spans="1:22" ht="13.5" x14ac:dyDescent="0.25">
      <c r="A983" s="3">
        <f>RSI!A983</f>
        <v>43741</v>
      </c>
      <c r="B983" s="2">
        <f>RSI!B983</f>
        <v>2.0019999999999998</v>
      </c>
      <c r="C983" s="2">
        <f>RSI!I983</f>
        <v>46.858167386975481</v>
      </c>
      <c r="D983" s="2">
        <f>MACD!E983</f>
        <v>1.6139556548581346E-2</v>
      </c>
      <c r="E983" s="2">
        <f>MACD!F983</f>
        <v>1.5636903165084379E-3</v>
      </c>
      <c r="F983" s="2">
        <f>'Moving Avg'!D983</f>
        <v>1.98552</v>
      </c>
      <c r="G983" s="2">
        <f>'Moving Avg'!F983</f>
        <v>2.025185</v>
      </c>
      <c r="H983" s="2">
        <f>'Moving Avg'!G983</f>
        <v>2.0398460000000003</v>
      </c>
      <c r="I983" s="2">
        <f>'Moving Avg'!H983</f>
        <v>1.766234999999998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50</v>
      </c>
      <c r="P983" s="7">
        <f t="shared" si="153"/>
        <v>16.5</v>
      </c>
      <c r="Q983" s="8">
        <f t="shared" si="154"/>
        <v>18.725000000000001</v>
      </c>
      <c r="R983" s="8">
        <f t="shared" si="155"/>
        <v>26.625</v>
      </c>
      <c r="S983" s="8">
        <f t="shared" si="156"/>
        <v>23.675000000000001</v>
      </c>
      <c r="T983" s="8">
        <f t="shared" si="157"/>
        <v>22.875</v>
      </c>
      <c r="U983" s="7">
        <f t="shared" si="158"/>
        <v>23.008333333333336</v>
      </c>
      <c r="V983" s="7">
        <f t="shared" si="159"/>
        <v>22.975000000000001</v>
      </c>
    </row>
    <row r="984" spans="1:22" ht="13.5" x14ac:dyDescent="0.25">
      <c r="A984" s="3">
        <f>RSI!A984</f>
        <v>43742</v>
      </c>
      <c r="B984" s="2">
        <f>RSI!B984</f>
        <v>2.0019999999999998</v>
      </c>
      <c r="C984" s="2">
        <f>RSI!I984</f>
        <v>46.858167386975474</v>
      </c>
      <c r="D984" s="2">
        <f>MACD!E984</f>
        <v>2.3926908901501065E-2</v>
      </c>
      <c r="E984" s="2">
        <f>MACD!F984</f>
        <v>6.0363340335069637E-3</v>
      </c>
      <c r="F984" s="2">
        <f>'Moving Avg'!D984</f>
        <v>1.9894399999999997</v>
      </c>
      <c r="G984" s="2">
        <f>'Moving Avg'!F984</f>
        <v>2.0263599999999999</v>
      </c>
      <c r="H984" s="2">
        <f>'Moving Avg'!G984</f>
        <v>2.038904</v>
      </c>
      <c r="I984" s="2">
        <f>'Moving Avg'!H984</f>
        <v>1.7704819999999981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  <c r="M984" s="7">
        <f t="shared" si="150"/>
        <v>25</v>
      </c>
      <c r="N984" s="7">
        <f t="shared" si="151"/>
        <v>0</v>
      </c>
      <c r="O984" s="7">
        <f t="shared" si="152"/>
        <v>50</v>
      </c>
      <c r="P984" s="7">
        <f t="shared" si="153"/>
        <v>16.5</v>
      </c>
      <c r="Q984" s="8">
        <f t="shared" si="154"/>
        <v>18.725000000000001</v>
      </c>
      <c r="R984" s="8">
        <f t="shared" si="155"/>
        <v>26.625</v>
      </c>
      <c r="S984" s="8">
        <f t="shared" si="156"/>
        <v>23.675000000000001</v>
      </c>
      <c r="T984" s="8">
        <f t="shared" si="157"/>
        <v>22.875</v>
      </c>
      <c r="U984" s="7">
        <f t="shared" si="158"/>
        <v>23.008333333333336</v>
      </c>
      <c r="V984" s="7">
        <f t="shared" si="159"/>
        <v>22.975000000000001</v>
      </c>
    </row>
    <row r="985" spans="1:22" ht="13.5" x14ac:dyDescent="0.25">
      <c r="A985" s="3">
        <f>RSI!A985</f>
        <v>43745</v>
      </c>
      <c r="B985" s="2">
        <f>RSI!B985</f>
        <v>1.9628000000000001</v>
      </c>
      <c r="C985" s="2">
        <f>RSI!I985</f>
        <v>42.068758238925859</v>
      </c>
      <c r="D985" s="2">
        <f>MACD!E985</f>
        <v>3.2353730159184746E-2</v>
      </c>
      <c r="E985" s="2">
        <f>MACD!F985</f>
        <v>1.1299813258642519E-2</v>
      </c>
      <c r="F985" s="2">
        <f>'Moving Avg'!D985</f>
        <v>1.9972999999999999</v>
      </c>
      <c r="G985" s="2">
        <f>'Moving Avg'!F985</f>
        <v>2.0255750000000003</v>
      </c>
      <c r="H985" s="2">
        <f>'Moving Avg'!G985</f>
        <v>2.0358440000000004</v>
      </c>
      <c r="I985" s="2">
        <f>'Moving Avg'!H985</f>
        <v>1.7745844999999987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  <c r="M985" s="7">
        <f t="shared" si="150"/>
        <v>25</v>
      </c>
      <c r="N985" s="7">
        <f t="shared" si="151"/>
        <v>0</v>
      </c>
      <c r="O985" s="7">
        <f t="shared" si="152"/>
        <v>50</v>
      </c>
      <c r="P985" s="7">
        <f t="shared" si="153"/>
        <v>16.5</v>
      </c>
      <c r="Q985" s="8">
        <f t="shared" si="154"/>
        <v>18.725000000000001</v>
      </c>
      <c r="R985" s="8">
        <f t="shared" si="155"/>
        <v>26.625</v>
      </c>
      <c r="S985" s="8">
        <f t="shared" si="156"/>
        <v>23.675000000000001</v>
      </c>
      <c r="T985" s="8">
        <f t="shared" si="157"/>
        <v>22.875</v>
      </c>
      <c r="U985" s="7">
        <f t="shared" si="158"/>
        <v>23.008333333333336</v>
      </c>
      <c r="V985" s="7">
        <f t="shared" si="159"/>
        <v>22.975000000000001</v>
      </c>
    </row>
    <row r="986" spans="1:22" ht="13.5" x14ac:dyDescent="0.25">
      <c r="A986" s="3">
        <f>RSI!A986</f>
        <v>43746</v>
      </c>
      <c r="B986" s="2">
        <f>RSI!B986</f>
        <v>1.9705999999999999</v>
      </c>
      <c r="C986" s="2">
        <f>RSI!I986</f>
        <v>43.310391440509584</v>
      </c>
      <c r="D986" s="2">
        <f>MACD!E986</f>
        <v>3.0200342481766285E-2</v>
      </c>
      <c r="E986" s="2">
        <f>MACD!F986</f>
        <v>1.5079919103267274E-2</v>
      </c>
      <c r="F986" s="2">
        <f>'Moving Avg'!D986</f>
        <v>1.9878799999999999</v>
      </c>
      <c r="G986" s="2">
        <f>'Moving Avg'!F986</f>
        <v>2.0224350000000002</v>
      </c>
      <c r="H986" s="2">
        <f>'Moving Avg'!G986</f>
        <v>2.0329400000000004</v>
      </c>
      <c r="I986" s="2">
        <f>'Moving Avg'!H986</f>
        <v>1.7787259999999987</v>
      </c>
      <c r="J986" s="5" t="str">
        <f>OBV!F986</f>
        <v>BULLISH</v>
      </c>
      <c r="K986" s="5" t="str">
        <f>OBV!G986</f>
        <v>NEUTRAL</v>
      </c>
      <c r="L986" s="5" t="str">
        <f>OBV!H986</f>
        <v>BULLISH DIVERGENCE</v>
      </c>
      <c r="M986" s="7">
        <f t="shared" si="150"/>
        <v>25</v>
      </c>
      <c r="N986" s="7">
        <f t="shared" si="151"/>
        <v>0</v>
      </c>
      <c r="O986" s="7">
        <f t="shared" si="152"/>
        <v>50</v>
      </c>
      <c r="P986" s="7">
        <f t="shared" si="153"/>
        <v>66.5</v>
      </c>
      <c r="Q986" s="8">
        <f t="shared" si="154"/>
        <v>26.225000000000001</v>
      </c>
      <c r="R986" s="8">
        <f t="shared" si="155"/>
        <v>39.125</v>
      </c>
      <c r="S986" s="8">
        <f t="shared" si="156"/>
        <v>46.174999999999997</v>
      </c>
      <c r="T986" s="8">
        <f t="shared" si="157"/>
        <v>35.375</v>
      </c>
      <c r="U986" s="7">
        <f t="shared" si="158"/>
        <v>37.174999999999997</v>
      </c>
      <c r="V986" s="7">
        <f t="shared" si="159"/>
        <v>36.724999999999994</v>
      </c>
    </row>
    <row r="987" spans="1:22" ht="13.5" x14ac:dyDescent="0.25">
      <c r="A987" s="3">
        <f>RSI!A987</f>
        <v>43747</v>
      </c>
      <c r="B987" s="2">
        <f>RSI!B987</f>
        <v>1.9823999999999999</v>
      </c>
      <c r="C987" s="2">
        <f>RSI!I987</f>
        <v>45.223105177319532</v>
      </c>
      <c r="D987" s="2">
        <f>MACD!E987</f>
        <v>2.7787285555222141E-2</v>
      </c>
      <c r="E987" s="2">
        <f>MACD!F987</f>
        <v>1.7621392393658248E-2</v>
      </c>
      <c r="F987" s="2">
        <f>'Moving Avg'!D987</f>
        <v>1.9839599999999997</v>
      </c>
      <c r="G987" s="2">
        <f>'Moving Avg'!F987</f>
        <v>2.01694</v>
      </c>
      <c r="H987" s="2">
        <f>'Moving Avg'!G987</f>
        <v>2.0315280000000002</v>
      </c>
      <c r="I987" s="2">
        <f>'Moving Avg'!H987</f>
        <v>1.7830129999999986</v>
      </c>
      <c r="J987" s="5" t="str">
        <f>OBV!F987</f>
        <v>BULLISH</v>
      </c>
      <c r="K987" s="5" t="str">
        <f>OBV!G987</f>
        <v>NEUTRAL</v>
      </c>
      <c r="L987" s="5" t="str">
        <f>OBV!H987</f>
        <v>BULLISH DIVERGENCE</v>
      </c>
      <c r="M987" s="7">
        <f t="shared" si="150"/>
        <v>25</v>
      </c>
      <c r="N987" s="7">
        <f t="shared" si="151"/>
        <v>0</v>
      </c>
      <c r="O987" s="7">
        <f t="shared" si="152"/>
        <v>50</v>
      </c>
      <c r="P987" s="7">
        <f t="shared" si="153"/>
        <v>66.5</v>
      </c>
      <c r="Q987" s="8">
        <f t="shared" si="154"/>
        <v>26.225000000000001</v>
      </c>
      <c r="R987" s="8">
        <f t="shared" si="155"/>
        <v>39.125</v>
      </c>
      <c r="S987" s="8">
        <f t="shared" si="156"/>
        <v>46.174999999999997</v>
      </c>
      <c r="T987" s="8">
        <f t="shared" si="157"/>
        <v>35.375</v>
      </c>
      <c r="U987" s="7">
        <f t="shared" si="158"/>
        <v>37.174999999999997</v>
      </c>
      <c r="V987" s="7">
        <f t="shared" si="159"/>
        <v>36.724999999999994</v>
      </c>
    </row>
    <row r="988" spans="1:22" ht="13.5" x14ac:dyDescent="0.25">
      <c r="A988" s="3">
        <f>RSI!A988</f>
        <v>43748</v>
      </c>
      <c r="B988" s="2">
        <f>RSI!B988</f>
        <v>2.0019999999999998</v>
      </c>
      <c r="C988" s="2">
        <f>RSI!I988</f>
        <v>48.340930942494133</v>
      </c>
      <c r="D988" s="2">
        <f>MACD!E988</f>
        <v>2.8716801803026382E-2</v>
      </c>
      <c r="E988" s="2">
        <f>MACD!F988</f>
        <v>1.9840474275531875E-2</v>
      </c>
      <c r="F988" s="2">
        <f>'Moving Avg'!D988</f>
        <v>1.9839599999999997</v>
      </c>
      <c r="G988" s="2">
        <f>'Moving Avg'!F988</f>
        <v>2.0149750000000002</v>
      </c>
      <c r="H988" s="2">
        <f>'Moving Avg'!G988</f>
        <v>2.029566</v>
      </c>
      <c r="I988" s="2">
        <f>'Moving Avg'!H988</f>
        <v>1.7873979999999987</v>
      </c>
      <c r="J988" s="5" t="str">
        <f>OBV!F988</f>
        <v>BULLISH</v>
      </c>
      <c r="K988" s="5" t="str">
        <f>OBV!G988</f>
        <v>NEUTRAL</v>
      </c>
      <c r="L988" s="5" t="str">
        <f>OBV!H988</f>
        <v>NEUTRAL</v>
      </c>
      <c r="M988" s="7">
        <f t="shared" si="150"/>
        <v>25</v>
      </c>
      <c r="N988" s="7">
        <f t="shared" si="151"/>
        <v>0</v>
      </c>
      <c r="O988" s="7">
        <f t="shared" si="152"/>
        <v>50</v>
      </c>
      <c r="P988" s="7">
        <f t="shared" si="153"/>
        <v>49.5</v>
      </c>
      <c r="Q988" s="8">
        <f t="shared" si="154"/>
        <v>23.675000000000001</v>
      </c>
      <c r="R988" s="8">
        <f t="shared" si="155"/>
        <v>34.875</v>
      </c>
      <c r="S988" s="8">
        <f t="shared" si="156"/>
        <v>38.525000000000006</v>
      </c>
      <c r="T988" s="8">
        <f t="shared" si="157"/>
        <v>31.125</v>
      </c>
      <c r="U988" s="7">
        <f t="shared" si="158"/>
        <v>32.358333333333334</v>
      </c>
      <c r="V988" s="7">
        <f t="shared" si="159"/>
        <v>32.049999999999997</v>
      </c>
    </row>
    <row r="989" spans="1:22" ht="13.5" x14ac:dyDescent="0.25">
      <c r="A989" s="3">
        <f>RSI!A989</f>
        <v>43749</v>
      </c>
      <c r="B989" s="2">
        <f>RSI!B989</f>
        <v>2.0137999999999998</v>
      </c>
      <c r="C989" s="2">
        <f>RSI!I989</f>
        <v>50.179472182240467</v>
      </c>
      <c r="D989" s="2">
        <f>MACD!E989</f>
        <v>1.9630048985175286E-2</v>
      </c>
      <c r="E989" s="2">
        <f>MACD!F989</f>
        <v>1.979838921746056E-2</v>
      </c>
      <c r="F989" s="2">
        <f>'Moving Avg'!D989</f>
        <v>1.9863199999999999</v>
      </c>
      <c r="G989" s="2">
        <f>'Moving Avg'!F989</f>
        <v>2.0135999999999994</v>
      </c>
      <c r="H989" s="2">
        <f>'Moving Avg'!G989</f>
        <v>2.0278399999999999</v>
      </c>
      <c r="I989" s="2">
        <f>'Moving Avg'!H989</f>
        <v>1.7917554999999987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  <c r="M989" s="7">
        <f t="shared" si="150"/>
        <v>25</v>
      </c>
      <c r="N989" s="7">
        <f t="shared" si="151"/>
        <v>45</v>
      </c>
      <c r="O989" s="7">
        <f t="shared" si="152"/>
        <v>50</v>
      </c>
      <c r="P989" s="7">
        <f t="shared" si="153"/>
        <v>83.5</v>
      </c>
      <c r="Q989" s="8">
        <f t="shared" si="154"/>
        <v>44.524999999999999</v>
      </c>
      <c r="R989" s="8">
        <f t="shared" si="155"/>
        <v>52.375</v>
      </c>
      <c r="S989" s="8">
        <f t="shared" si="156"/>
        <v>60.575000000000003</v>
      </c>
      <c r="T989" s="8">
        <f t="shared" si="157"/>
        <v>50.875</v>
      </c>
      <c r="U989" s="7">
        <f t="shared" si="158"/>
        <v>52.491666666666674</v>
      </c>
      <c r="V989" s="7">
        <f t="shared" si="159"/>
        <v>52.087500000000006</v>
      </c>
    </row>
    <row r="990" spans="1:22" ht="13.5" x14ac:dyDescent="0.25">
      <c r="A990" s="3">
        <f>RSI!A990</f>
        <v>43752</v>
      </c>
      <c r="B990" s="2">
        <f>RSI!B990</f>
        <v>2.0099</v>
      </c>
      <c r="C990" s="2">
        <f>RSI!I990</f>
        <v>49.551770546516046</v>
      </c>
      <c r="D990" s="2">
        <f>MACD!E990</f>
        <v>3.1566096095350105E-3</v>
      </c>
      <c r="E990" s="2">
        <f>MACD!F990</f>
        <v>1.6470033295875451E-2</v>
      </c>
      <c r="F990" s="2">
        <f>'Moving Avg'!D990</f>
        <v>1.9957400000000001</v>
      </c>
      <c r="G990" s="2">
        <f>'Moving Avg'!F990</f>
        <v>2.0120300000000002</v>
      </c>
      <c r="H990" s="2">
        <f>'Moving Avg'!G990</f>
        <v>2.0261140000000002</v>
      </c>
      <c r="I990" s="2">
        <f>'Moving Avg'!H990</f>
        <v>1.7960934999999985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  <c r="M990" s="7">
        <f t="shared" si="150"/>
        <v>25</v>
      </c>
      <c r="N990" s="7">
        <f t="shared" si="151"/>
        <v>45</v>
      </c>
      <c r="O990" s="7">
        <f t="shared" si="152"/>
        <v>50</v>
      </c>
      <c r="P990" s="7">
        <f t="shared" si="153"/>
        <v>83.5</v>
      </c>
      <c r="Q990" s="8">
        <f t="shared" si="154"/>
        <v>44.524999999999999</v>
      </c>
      <c r="R990" s="8">
        <f t="shared" si="155"/>
        <v>52.375</v>
      </c>
      <c r="S990" s="8">
        <f t="shared" si="156"/>
        <v>60.575000000000003</v>
      </c>
      <c r="T990" s="8">
        <f t="shared" si="157"/>
        <v>50.875</v>
      </c>
      <c r="U990" s="7">
        <f t="shared" si="158"/>
        <v>52.491666666666674</v>
      </c>
      <c r="V990" s="7">
        <f t="shared" si="159"/>
        <v>52.087500000000006</v>
      </c>
    </row>
    <row r="991" spans="1:22" ht="13.5" x14ac:dyDescent="0.25">
      <c r="A991" s="3">
        <f>RSI!A991</f>
        <v>43754</v>
      </c>
      <c r="B991" s="2">
        <f>RSI!B991</f>
        <v>2.0137999999999998</v>
      </c>
      <c r="C991" s="2">
        <f>RSI!I991</f>
        <v>50.222343909084685</v>
      </c>
      <c r="D991" s="2">
        <f>MACD!E991</f>
        <v>3.4328994478847186E-3</v>
      </c>
      <c r="E991" s="2">
        <f>MACD!F991</f>
        <v>1.3862606526277304E-2</v>
      </c>
      <c r="F991" s="2">
        <f>'Moving Avg'!D991</f>
        <v>2.0043799999999998</v>
      </c>
      <c r="G991" s="2">
        <f>'Moving Avg'!F991</f>
        <v>2.0106550000000007</v>
      </c>
      <c r="H991" s="2">
        <f>'Moving Avg'!G991</f>
        <v>2.025172</v>
      </c>
      <c r="I991" s="2">
        <f>'Moving Avg'!H991</f>
        <v>1.8002954999999985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  <c r="M991" s="7">
        <f t="shared" si="150"/>
        <v>25</v>
      </c>
      <c r="N991" s="7">
        <f t="shared" si="151"/>
        <v>45</v>
      </c>
      <c r="O991" s="7">
        <f t="shared" si="152"/>
        <v>50</v>
      </c>
      <c r="P991" s="7">
        <f t="shared" si="153"/>
        <v>83.5</v>
      </c>
      <c r="Q991" s="8">
        <f t="shared" si="154"/>
        <v>44.524999999999999</v>
      </c>
      <c r="R991" s="8">
        <f t="shared" si="155"/>
        <v>52.375</v>
      </c>
      <c r="S991" s="8">
        <f t="shared" si="156"/>
        <v>60.575000000000003</v>
      </c>
      <c r="T991" s="8">
        <f t="shared" si="157"/>
        <v>50.875</v>
      </c>
      <c r="U991" s="7">
        <f t="shared" si="158"/>
        <v>52.491666666666674</v>
      </c>
      <c r="V991" s="7">
        <f t="shared" si="159"/>
        <v>52.087500000000006</v>
      </c>
    </row>
    <row r="992" spans="1:22" ht="13.5" x14ac:dyDescent="0.25">
      <c r="A992" s="3">
        <f>RSI!A992</f>
        <v>43755</v>
      </c>
      <c r="B992" s="2">
        <f>RSI!B992</f>
        <v>2.0727000000000002</v>
      </c>
      <c r="C992" s="2">
        <f>RSI!I992</f>
        <v>59.070825064250094</v>
      </c>
      <c r="D992" s="2">
        <f>MACD!E992</f>
        <v>-3.1236586496805607E-3</v>
      </c>
      <c r="E992" s="2">
        <f>MACD!F992</f>
        <v>1.0465353491085733E-2</v>
      </c>
      <c r="F992" s="2">
        <f>'Moving Avg'!D992</f>
        <v>2.0224400000000005</v>
      </c>
      <c r="G992" s="2">
        <f>'Moving Avg'!F992</f>
        <v>2.01301</v>
      </c>
      <c r="H992" s="2">
        <f>'Moving Avg'!G992</f>
        <v>2.0254080000000001</v>
      </c>
      <c r="I992" s="2">
        <f>'Moving Avg'!H992</f>
        <v>1.8047919999999984</v>
      </c>
      <c r="J992" s="5" t="str">
        <f>OBV!F992</f>
        <v>BULLISH</v>
      </c>
      <c r="K992" s="5" t="str">
        <f>OBV!G992</f>
        <v>STRONG</v>
      </c>
      <c r="L992" s="5" t="str">
        <f>OBV!H992</f>
        <v>CONFIRMED BULLISH</v>
      </c>
      <c r="M992" s="7">
        <f t="shared" si="150"/>
        <v>25</v>
      </c>
      <c r="N992" s="7">
        <f t="shared" si="151"/>
        <v>45</v>
      </c>
      <c r="O992" s="7">
        <f t="shared" si="152"/>
        <v>50</v>
      </c>
      <c r="P992" s="7">
        <f t="shared" si="153"/>
        <v>100</v>
      </c>
      <c r="Q992" s="8">
        <f t="shared" si="154"/>
        <v>47</v>
      </c>
      <c r="R992" s="8">
        <f t="shared" si="155"/>
        <v>56.5</v>
      </c>
      <c r="S992" s="8">
        <f t="shared" si="156"/>
        <v>68</v>
      </c>
      <c r="T992" s="8">
        <f t="shared" si="157"/>
        <v>55</v>
      </c>
      <c r="U992" s="7">
        <f t="shared" si="158"/>
        <v>57.166666666666664</v>
      </c>
      <c r="V992" s="7">
        <f t="shared" si="159"/>
        <v>56.625</v>
      </c>
    </row>
    <row r="993" spans="1:22" ht="13.5" x14ac:dyDescent="0.25">
      <c r="A993" s="3">
        <f>RSI!A993</f>
        <v>43756</v>
      </c>
      <c r="B993" s="2">
        <f>RSI!B993</f>
        <v>2.1000999999999999</v>
      </c>
      <c r="C993" s="2">
        <f>RSI!I993</f>
        <v>62.417686623169509</v>
      </c>
      <c r="D993" s="2">
        <f>MACD!E993</f>
        <v>-1.1060293527834109E-2</v>
      </c>
      <c r="E993" s="2">
        <f>MACD!F993</f>
        <v>6.1602240873017654E-3</v>
      </c>
      <c r="F993" s="2">
        <f>'Moving Avg'!D993</f>
        <v>2.0420599999999998</v>
      </c>
      <c r="G993" s="2">
        <f>'Moving Avg'!F993</f>
        <v>2.0139899999999997</v>
      </c>
      <c r="H993" s="2">
        <f>'Moving Avg'!G993</f>
        <v>2.0273699999999999</v>
      </c>
      <c r="I993" s="2">
        <f>'Moving Avg'!H993</f>
        <v>1.8094254999999988</v>
      </c>
      <c r="J993" s="5" t="str">
        <f>OBV!F993</f>
        <v>BULLISH</v>
      </c>
      <c r="K993" s="5" t="str">
        <f>OBV!G993</f>
        <v>STRONG</v>
      </c>
      <c r="L993" s="5" t="str">
        <f>OBV!H993</f>
        <v>CONFIRMED BULLISH</v>
      </c>
      <c r="M993" s="7">
        <f t="shared" si="150"/>
        <v>25</v>
      </c>
      <c r="N993" s="7">
        <f t="shared" si="151"/>
        <v>45</v>
      </c>
      <c r="O993" s="7">
        <f t="shared" si="152"/>
        <v>50</v>
      </c>
      <c r="P993" s="7">
        <f t="shared" si="153"/>
        <v>100</v>
      </c>
      <c r="Q993" s="8">
        <f t="shared" si="154"/>
        <v>47</v>
      </c>
      <c r="R993" s="8">
        <f t="shared" si="155"/>
        <v>56.5</v>
      </c>
      <c r="S993" s="8">
        <f t="shared" si="156"/>
        <v>68</v>
      </c>
      <c r="T993" s="8">
        <f t="shared" si="157"/>
        <v>55</v>
      </c>
      <c r="U993" s="7">
        <f t="shared" si="158"/>
        <v>57.166666666666664</v>
      </c>
      <c r="V993" s="7">
        <f t="shared" si="159"/>
        <v>56.625</v>
      </c>
    </row>
    <row r="994" spans="1:22" ht="13.5" x14ac:dyDescent="0.25">
      <c r="A994" s="3">
        <f>RSI!A994</f>
        <v>43759</v>
      </c>
      <c r="B994" s="2">
        <f>RSI!B994</f>
        <v>2.0962000000000001</v>
      </c>
      <c r="C994" s="2">
        <f>RSI!I994</f>
        <v>61.645003603846177</v>
      </c>
      <c r="D994" s="2">
        <f>MACD!E994</f>
        <v>-1.7981471355129397E-2</v>
      </c>
      <c r="E994" s="2">
        <f>MACD!F994</f>
        <v>1.3318849988155331E-3</v>
      </c>
      <c r="F994" s="2">
        <f>'Moving Avg'!D994</f>
        <v>2.0585399999999998</v>
      </c>
      <c r="G994" s="2">
        <f>'Moving Avg'!F994</f>
        <v>2.0147749999999998</v>
      </c>
      <c r="H994" s="2">
        <f>'Moving Avg'!G994</f>
        <v>2.0292539999999999</v>
      </c>
      <c r="I994" s="2">
        <f>'Moving Avg'!H994</f>
        <v>1.8140739999999989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  <c r="M994" s="7">
        <f t="shared" si="150"/>
        <v>25</v>
      </c>
      <c r="N994" s="7">
        <f t="shared" si="151"/>
        <v>45</v>
      </c>
      <c r="O994" s="7">
        <f t="shared" si="152"/>
        <v>50</v>
      </c>
      <c r="P994" s="7">
        <f t="shared" si="153"/>
        <v>100</v>
      </c>
      <c r="Q994" s="8">
        <f t="shared" si="154"/>
        <v>47</v>
      </c>
      <c r="R994" s="8">
        <f t="shared" si="155"/>
        <v>56.5</v>
      </c>
      <c r="S994" s="8">
        <f t="shared" si="156"/>
        <v>68</v>
      </c>
      <c r="T994" s="8">
        <f t="shared" si="157"/>
        <v>55</v>
      </c>
      <c r="U994" s="7">
        <f t="shared" si="158"/>
        <v>57.166666666666664</v>
      </c>
      <c r="V994" s="7">
        <f t="shared" si="159"/>
        <v>56.625</v>
      </c>
    </row>
    <row r="995" spans="1:22" ht="13.5" x14ac:dyDescent="0.25">
      <c r="A995" s="3">
        <f>RSI!A995</f>
        <v>43760</v>
      </c>
      <c r="B995" s="2">
        <f>RSI!B995</f>
        <v>2.0804999999999998</v>
      </c>
      <c r="C995" s="2">
        <f>RSI!I995</f>
        <v>58.505162857381549</v>
      </c>
      <c r="D995" s="2">
        <f>MACD!E995</f>
        <v>-2.914044006477523E-2</v>
      </c>
      <c r="E995" s="2">
        <f>MACD!F995</f>
        <v>-4.7625800139026193E-3</v>
      </c>
      <c r="F995" s="2">
        <f>'Moving Avg'!D995</f>
        <v>2.0726599999999999</v>
      </c>
      <c r="G995" s="2">
        <f>'Moving Avg'!F995</f>
        <v>2.0151650000000001</v>
      </c>
      <c r="H995" s="2">
        <f>'Moving Avg'!G995</f>
        <v>2.030824</v>
      </c>
      <c r="I995" s="2">
        <f>'Moving Avg'!H995</f>
        <v>1.8185574999999985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  <c r="M995" s="7">
        <f t="shared" si="150"/>
        <v>25</v>
      </c>
      <c r="N995" s="7">
        <f t="shared" si="151"/>
        <v>100</v>
      </c>
      <c r="O995" s="7">
        <f t="shared" si="152"/>
        <v>50</v>
      </c>
      <c r="P995" s="7">
        <f t="shared" si="153"/>
        <v>100</v>
      </c>
      <c r="Q995" s="8">
        <f t="shared" si="154"/>
        <v>66.25</v>
      </c>
      <c r="R995" s="8">
        <f t="shared" si="155"/>
        <v>67.5</v>
      </c>
      <c r="S995" s="8">
        <f t="shared" si="156"/>
        <v>76.25</v>
      </c>
      <c r="T995" s="8">
        <f t="shared" si="157"/>
        <v>68.75</v>
      </c>
      <c r="U995" s="7">
        <f t="shared" si="158"/>
        <v>70</v>
      </c>
      <c r="V995" s="7">
        <f t="shared" si="159"/>
        <v>69.6875</v>
      </c>
    </row>
    <row r="996" spans="1:22" ht="13.5" x14ac:dyDescent="0.25">
      <c r="A996" s="3">
        <f>RSI!A996</f>
        <v>43761</v>
      </c>
      <c r="B996" s="2">
        <f>RSI!B996</f>
        <v>2.0727000000000002</v>
      </c>
      <c r="C996" s="2">
        <f>RSI!I996</f>
        <v>56.953108924862541</v>
      </c>
      <c r="D996" s="2">
        <f>MACD!E996</f>
        <v>-3.7114669793816724E-2</v>
      </c>
      <c r="E996" s="2">
        <f>MACD!F996</f>
        <v>-1.1232997969885441E-2</v>
      </c>
      <c r="F996" s="2">
        <f>'Moving Avg'!D996</f>
        <v>2.0844399999999998</v>
      </c>
      <c r="G996" s="2">
        <f>'Moving Avg'!F996</f>
        <v>2.0181099999999996</v>
      </c>
      <c r="H996" s="2">
        <f>'Moving Avg'!G996</f>
        <v>2.0330219999999999</v>
      </c>
      <c r="I996" s="2">
        <f>'Moving Avg'!H996</f>
        <v>1.8230019999999985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  <c r="M996" s="7">
        <f t="shared" si="150"/>
        <v>25</v>
      </c>
      <c r="N996" s="7">
        <f t="shared" si="151"/>
        <v>100</v>
      </c>
      <c r="O996" s="7">
        <f t="shared" si="152"/>
        <v>50</v>
      </c>
      <c r="P996" s="7">
        <f t="shared" si="153"/>
        <v>83.5</v>
      </c>
      <c r="Q996" s="8">
        <f t="shared" si="154"/>
        <v>63.774999999999999</v>
      </c>
      <c r="R996" s="8">
        <f t="shared" si="155"/>
        <v>63.375</v>
      </c>
      <c r="S996" s="8">
        <f t="shared" si="156"/>
        <v>68.825000000000003</v>
      </c>
      <c r="T996" s="8">
        <f t="shared" si="157"/>
        <v>64.625</v>
      </c>
      <c r="U996" s="7">
        <f t="shared" si="158"/>
        <v>65.325000000000003</v>
      </c>
      <c r="V996" s="7">
        <f t="shared" si="159"/>
        <v>65.150000000000006</v>
      </c>
    </row>
    <row r="997" spans="1:22" ht="13.5" x14ac:dyDescent="0.25">
      <c r="A997" s="3">
        <f>RSI!A997</f>
        <v>43762</v>
      </c>
      <c r="B997" s="2">
        <f>RSI!B997</f>
        <v>2.0687000000000002</v>
      </c>
      <c r="C997" s="2">
        <f>RSI!I997</f>
        <v>56.130746037988828</v>
      </c>
      <c r="D997" s="2">
        <f>MACD!E997</f>
        <v>-4.1991178330315515E-2</v>
      </c>
      <c r="E997" s="2">
        <f>MACD!F997</f>
        <v>-1.7384634041971457E-2</v>
      </c>
      <c r="F997" s="2">
        <f>'Moving Avg'!D997</f>
        <v>2.0836399999999999</v>
      </c>
      <c r="G997" s="2">
        <f>'Moving Avg'!F997</f>
        <v>2.0208549999999996</v>
      </c>
      <c r="H997" s="2">
        <f>'Moving Avg'!G997</f>
        <v>2.0339640000000001</v>
      </c>
      <c r="I997" s="2">
        <f>'Moving Avg'!H997</f>
        <v>1.8274609999999984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25</v>
      </c>
      <c r="N997" s="7">
        <f t="shared" si="151"/>
        <v>100</v>
      </c>
      <c r="O997" s="7">
        <f t="shared" si="152"/>
        <v>50</v>
      </c>
      <c r="P997" s="7">
        <f t="shared" si="153"/>
        <v>16.5</v>
      </c>
      <c r="Q997" s="8">
        <f t="shared" si="154"/>
        <v>53.725000000000001</v>
      </c>
      <c r="R997" s="8">
        <f t="shared" si="155"/>
        <v>46.625</v>
      </c>
      <c r="S997" s="8">
        <f t="shared" si="156"/>
        <v>38.674999999999997</v>
      </c>
      <c r="T997" s="8">
        <f t="shared" si="157"/>
        <v>47.875</v>
      </c>
      <c r="U997" s="7">
        <f t="shared" si="158"/>
        <v>46.341666666666661</v>
      </c>
      <c r="V997" s="7">
        <f t="shared" si="159"/>
        <v>46.724999999999994</v>
      </c>
    </row>
    <row r="998" spans="1:22" ht="13.5" x14ac:dyDescent="0.25">
      <c r="A998" s="3">
        <f>RSI!A998</f>
        <v>43763</v>
      </c>
      <c r="B998" s="2">
        <f>RSI!B998</f>
        <v>2.0413000000000001</v>
      </c>
      <c r="C998" s="2">
        <f>RSI!I998</f>
        <v>50.72738714413159</v>
      </c>
      <c r="D998" s="2">
        <f>MACD!E998</f>
        <v>-4.127173426825248E-2</v>
      </c>
      <c r="E998" s="2">
        <f>MACD!F998</f>
        <v>-2.2162054087227663E-2</v>
      </c>
      <c r="F998" s="2">
        <f>'Moving Avg'!D998</f>
        <v>2.0718800000000002</v>
      </c>
      <c r="G998" s="2">
        <f>'Moving Avg'!F998</f>
        <v>2.0208550000000001</v>
      </c>
      <c r="H998" s="2">
        <f>'Moving Avg'!G998</f>
        <v>2.0343579999999997</v>
      </c>
      <c r="I998" s="2">
        <f>'Moving Avg'!H998</f>
        <v>1.8319559999999984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  <c r="M998" s="7">
        <f t="shared" si="150"/>
        <v>25</v>
      </c>
      <c r="N998" s="7">
        <f t="shared" si="151"/>
        <v>45</v>
      </c>
      <c r="O998" s="7">
        <f t="shared" si="152"/>
        <v>50</v>
      </c>
      <c r="P998" s="7">
        <f t="shared" si="153"/>
        <v>16.5</v>
      </c>
      <c r="Q998" s="8">
        <f t="shared" si="154"/>
        <v>34.475000000000001</v>
      </c>
      <c r="R998" s="8">
        <f t="shared" si="155"/>
        <v>35.625</v>
      </c>
      <c r="S998" s="8">
        <f t="shared" si="156"/>
        <v>30.425000000000001</v>
      </c>
      <c r="T998" s="8">
        <f t="shared" si="157"/>
        <v>34.125</v>
      </c>
      <c r="U998" s="7">
        <f t="shared" si="158"/>
        <v>33.508333333333333</v>
      </c>
      <c r="V998" s="7">
        <f t="shared" si="159"/>
        <v>33.662499999999994</v>
      </c>
    </row>
    <row r="999" spans="1:22" ht="13.5" x14ac:dyDescent="0.25">
      <c r="A999" s="3">
        <f>RSI!A999</f>
        <v>43766</v>
      </c>
      <c r="B999" s="2">
        <f>RSI!B999</f>
        <v>2.0766</v>
      </c>
      <c r="C999" s="2">
        <f>RSI!I999</f>
        <v>56.532804493989495</v>
      </c>
      <c r="D999" s="2">
        <f>MACD!E999</f>
        <v>-4.1485027561300347E-2</v>
      </c>
      <c r="E999" s="2">
        <f>MACD!F999</f>
        <v>-2.6026648782042201E-2</v>
      </c>
      <c r="F999" s="2">
        <f>'Moving Avg'!D999</f>
        <v>2.0679600000000002</v>
      </c>
      <c r="G999" s="2">
        <f>'Moving Avg'!F999</f>
        <v>2.0255649999999998</v>
      </c>
      <c r="H999" s="2">
        <f>'Moving Avg'!G999</f>
        <v>2.0342799999999999</v>
      </c>
      <c r="I999" s="2">
        <f>'Moving Avg'!H999</f>
        <v>1.8364894999999983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45</v>
      </c>
      <c r="O999" s="7">
        <f t="shared" si="152"/>
        <v>50</v>
      </c>
      <c r="P999" s="7">
        <f t="shared" si="153"/>
        <v>16.5</v>
      </c>
      <c r="Q999" s="8">
        <f t="shared" si="154"/>
        <v>34.475000000000001</v>
      </c>
      <c r="R999" s="8">
        <f t="shared" si="155"/>
        <v>35.625</v>
      </c>
      <c r="S999" s="8">
        <f t="shared" si="156"/>
        <v>30.425000000000001</v>
      </c>
      <c r="T999" s="8">
        <f t="shared" si="157"/>
        <v>34.125</v>
      </c>
      <c r="U999" s="7">
        <f t="shared" si="158"/>
        <v>33.508333333333333</v>
      </c>
      <c r="V999" s="7">
        <f t="shared" si="159"/>
        <v>33.662499999999994</v>
      </c>
    </row>
    <row r="1000" spans="1:22" ht="13.5" x14ac:dyDescent="0.25">
      <c r="A1000" s="3">
        <f>RSI!A1000</f>
        <v>43767</v>
      </c>
      <c r="B1000" s="2">
        <f>RSI!B1000</f>
        <v>2.0215999999999998</v>
      </c>
      <c r="C1000" s="2">
        <f>RSI!I1000</f>
        <v>47.201249561665719</v>
      </c>
      <c r="D1000" s="2">
        <f>MACD!E1000</f>
        <v>-3.8420969285924311E-2</v>
      </c>
      <c r="E1000" s="2">
        <f>MACD!F1000</f>
        <v>-2.8505512882818627E-2</v>
      </c>
      <c r="F1000" s="2">
        <f>'Moving Avg'!D1000</f>
        <v>2.0561799999999999</v>
      </c>
      <c r="G1000" s="2">
        <f>'Moving Avg'!F1000</f>
        <v>2.0304699999999998</v>
      </c>
      <c r="H1000" s="2">
        <f>'Moving Avg'!G1000</f>
        <v>2.033102</v>
      </c>
      <c r="I1000" s="2">
        <f>'Moving Avg'!H1000</f>
        <v>1.8405574999999983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25</v>
      </c>
      <c r="N1000" s="7">
        <f t="shared" si="151"/>
        <v>45</v>
      </c>
      <c r="O1000" s="7">
        <f t="shared" si="152"/>
        <v>50</v>
      </c>
      <c r="P1000" s="7">
        <f t="shared" si="153"/>
        <v>16.5</v>
      </c>
      <c r="Q1000" s="8">
        <f t="shared" si="154"/>
        <v>34.475000000000001</v>
      </c>
      <c r="R1000" s="8">
        <f t="shared" si="155"/>
        <v>35.625</v>
      </c>
      <c r="S1000" s="8">
        <f t="shared" si="156"/>
        <v>30.425000000000001</v>
      </c>
      <c r="T1000" s="8">
        <f t="shared" si="157"/>
        <v>34.125</v>
      </c>
      <c r="U1000" s="7">
        <f t="shared" si="158"/>
        <v>33.508333333333333</v>
      </c>
      <c r="V1000" s="7">
        <f t="shared" si="159"/>
        <v>33.662499999999994</v>
      </c>
    </row>
    <row r="1001" spans="1:22" ht="13.5" x14ac:dyDescent="0.25">
      <c r="A1001" s="3">
        <f>RSI!A1001</f>
        <v>43768</v>
      </c>
      <c r="B1001" s="2">
        <f>RSI!B1001</f>
        <v>1.9628000000000001</v>
      </c>
      <c r="C1001" s="2">
        <f>RSI!I1001</f>
        <v>39.663468833338364</v>
      </c>
      <c r="D1001" s="2">
        <f>MACD!E1001</f>
        <v>-3.0760285801957998E-2</v>
      </c>
      <c r="E1001" s="2">
        <f>MACD!F1001</f>
        <v>-2.8956467466646506E-2</v>
      </c>
      <c r="F1001" s="2">
        <f>'Moving Avg'!D1001</f>
        <v>2.0341999999999998</v>
      </c>
      <c r="G1001" s="2">
        <f>'Moving Avg'!F1001</f>
        <v>2.0277250000000002</v>
      </c>
      <c r="H1001" s="2">
        <f>'Moving Avg'!G1001</f>
        <v>2.030748</v>
      </c>
      <c r="I1001" s="2">
        <f>'Moving Avg'!H1001</f>
        <v>1.844158499999998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25</v>
      </c>
      <c r="N1001" s="7">
        <f t="shared" si="151"/>
        <v>45</v>
      </c>
      <c r="O1001" s="7">
        <f t="shared" si="152"/>
        <v>50</v>
      </c>
      <c r="P1001" s="7">
        <f t="shared" si="153"/>
        <v>16.5</v>
      </c>
      <c r="Q1001" s="8">
        <f t="shared" si="154"/>
        <v>34.475000000000001</v>
      </c>
      <c r="R1001" s="8">
        <f t="shared" si="155"/>
        <v>35.625</v>
      </c>
      <c r="S1001" s="8">
        <f t="shared" si="156"/>
        <v>30.425000000000001</v>
      </c>
      <c r="T1001" s="8">
        <f t="shared" si="157"/>
        <v>34.125</v>
      </c>
      <c r="U1001" s="7">
        <f t="shared" si="158"/>
        <v>33.508333333333333</v>
      </c>
      <c r="V1001" s="7">
        <f t="shared" si="159"/>
        <v>33.662499999999994</v>
      </c>
    </row>
    <row r="1002" spans="1:22" ht="13.5" x14ac:dyDescent="0.25">
      <c r="A1002" s="3">
        <f>RSI!A1002</f>
        <v>43769</v>
      </c>
      <c r="B1002" s="2">
        <f>RSI!B1002</f>
        <v>2.0215999999999998</v>
      </c>
      <c r="C1002" s="2">
        <f>RSI!I1002</f>
        <v>48.517382912972067</v>
      </c>
      <c r="D1002" s="2">
        <f>MACD!E1002</f>
        <v>-1.9120601752673938E-2</v>
      </c>
      <c r="E1002" s="2">
        <f>MACD!F1002</f>
        <v>-2.6989294323851994E-2</v>
      </c>
      <c r="F1002" s="2">
        <f>'Moving Avg'!D1002</f>
        <v>2.0247799999999998</v>
      </c>
      <c r="G1002" s="2">
        <f>'Moving Avg'!F1002</f>
        <v>2.028705</v>
      </c>
      <c r="H1002" s="2">
        <f>'Moving Avg'!G1002</f>
        <v>2.0307480000000004</v>
      </c>
      <c r="I1002" s="2">
        <f>'Moving Avg'!H1002</f>
        <v>1.8478799999999982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  <c r="M1002" s="7">
        <f t="shared" si="150"/>
        <v>25</v>
      </c>
      <c r="N1002" s="7">
        <f t="shared" si="151"/>
        <v>0</v>
      </c>
      <c r="O1002" s="7">
        <f t="shared" si="152"/>
        <v>50</v>
      </c>
      <c r="P1002" s="7">
        <f t="shared" si="153"/>
        <v>16.5</v>
      </c>
      <c r="Q1002" s="8">
        <f t="shared" si="154"/>
        <v>18.725000000000001</v>
      </c>
      <c r="R1002" s="8">
        <f t="shared" si="155"/>
        <v>26.625</v>
      </c>
      <c r="S1002" s="8">
        <f t="shared" si="156"/>
        <v>23.675000000000001</v>
      </c>
      <c r="T1002" s="8">
        <f t="shared" si="157"/>
        <v>22.875</v>
      </c>
      <c r="U1002" s="7">
        <f t="shared" si="158"/>
        <v>23.008333333333336</v>
      </c>
      <c r="V1002" s="7">
        <f t="shared" si="159"/>
        <v>22.975000000000001</v>
      </c>
    </row>
    <row r="1003" spans="1:22" ht="13.5" x14ac:dyDescent="0.25">
      <c r="A1003" s="3">
        <f>RSI!A1003</f>
        <v>43770</v>
      </c>
      <c r="B1003" s="2">
        <f>RSI!B1003</f>
        <v>2.0177</v>
      </c>
      <c r="C1003" s="2">
        <f>RSI!I1003</f>
        <v>48.014118881140966</v>
      </c>
      <c r="D1003" s="2">
        <f>MACD!E1003</f>
        <v>-4.6966828906689351E-3</v>
      </c>
      <c r="E1003" s="2">
        <f>MACD!F1003</f>
        <v>-2.2530772037215385E-2</v>
      </c>
      <c r="F1003" s="2">
        <f>'Moving Avg'!D1003</f>
        <v>2.02006</v>
      </c>
      <c r="G1003" s="2">
        <f>'Moving Avg'!F1003</f>
        <v>2.02949</v>
      </c>
      <c r="H1003" s="2">
        <f>'Moving Avg'!G1003</f>
        <v>2.0296480000000003</v>
      </c>
      <c r="I1003" s="2">
        <f>'Moving Avg'!H1003</f>
        <v>1.851495499999998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  <c r="M1003" s="7">
        <f t="shared" si="150"/>
        <v>25</v>
      </c>
      <c r="N1003" s="7">
        <f t="shared" si="151"/>
        <v>0</v>
      </c>
      <c r="O1003" s="7">
        <f t="shared" si="152"/>
        <v>50</v>
      </c>
      <c r="P1003" s="7">
        <f t="shared" si="153"/>
        <v>16.5</v>
      </c>
      <c r="Q1003" s="8">
        <f t="shared" si="154"/>
        <v>18.725000000000001</v>
      </c>
      <c r="R1003" s="8">
        <f t="shared" si="155"/>
        <v>26.625</v>
      </c>
      <c r="S1003" s="8">
        <f t="shared" si="156"/>
        <v>23.675000000000001</v>
      </c>
      <c r="T1003" s="8">
        <f t="shared" si="157"/>
        <v>22.875</v>
      </c>
      <c r="U1003" s="7">
        <f t="shared" si="158"/>
        <v>23.008333333333336</v>
      </c>
      <c r="V1003" s="7">
        <f t="shared" si="159"/>
        <v>22.975000000000001</v>
      </c>
    </row>
    <row r="1004" spans="1:22" ht="13.5" x14ac:dyDescent="0.25">
      <c r="A1004" s="3">
        <f>RSI!A1004</f>
        <v>43773</v>
      </c>
      <c r="B1004" s="2">
        <f>RSI!B1004</f>
        <v>2.0177</v>
      </c>
      <c r="C1004" s="2">
        <f>RSI!I1004</f>
        <v>48.014118881140959</v>
      </c>
      <c r="D1004" s="2">
        <f>MACD!E1004</f>
        <v>6.9966630313085254E-3</v>
      </c>
      <c r="E1004" s="2">
        <f>MACD!F1004</f>
        <v>-1.6625285023510603E-2</v>
      </c>
      <c r="F1004" s="2">
        <f>'Moving Avg'!D1004</f>
        <v>2.0082800000000001</v>
      </c>
      <c r="G1004" s="2">
        <f>'Moving Avg'!F1004</f>
        <v>2.0302750000000001</v>
      </c>
      <c r="H1004" s="2">
        <f>'Moving Avg'!G1004</f>
        <v>2.0286280000000008</v>
      </c>
      <c r="I1004" s="2">
        <f>'Moving Avg'!H1004</f>
        <v>1.8553709999999981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  <c r="M1004" s="7">
        <f t="shared" si="150"/>
        <v>25</v>
      </c>
      <c r="N1004" s="7">
        <f t="shared" si="151"/>
        <v>0</v>
      </c>
      <c r="O1004" s="7">
        <f t="shared" si="152"/>
        <v>50</v>
      </c>
      <c r="P1004" s="7">
        <f t="shared" si="153"/>
        <v>16.5</v>
      </c>
      <c r="Q1004" s="8">
        <f t="shared" si="154"/>
        <v>18.725000000000001</v>
      </c>
      <c r="R1004" s="8">
        <f t="shared" si="155"/>
        <v>26.625</v>
      </c>
      <c r="S1004" s="8">
        <f t="shared" si="156"/>
        <v>23.675000000000001</v>
      </c>
      <c r="T1004" s="8">
        <f t="shared" si="157"/>
        <v>22.875</v>
      </c>
      <c r="U1004" s="7">
        <f t="shared" si="158"/>
        <v>23.008333333333336</v>
      </c>
      <c r="V1004" s="7">
        <f t="shared" si="159"/>
        <v>22.975000000000001</v>
      </c>
    </row>
    <row r="1005" spans="1:22" ht="13.5" x14ac:dyDescent="0.25">
      <c r="A1005" s="3">
        <f>RSI!A1005</f>
        <v>43774</v>
      </c>
      <c r="B1005" s="2">
        <f>RSI!B1005</f>
        <v>2.0019999999999998</v>
      </c>
      <c r="C1005" s="2">
        <f>RSI!I1005</f>
        <v>45.796264669426222</v>
      </c>
      <c r="D1005" s="2">
        <f>MACD!E1005</f>
        <v>1.5720547579509248E-2</v>
      </c>
      <c r="E1005" s="2">
        <f>MACD!F1005</f>
        <v>-1.0156118502906633E-2</v>
      </c>
      <c r="F1005" s="2">
        <f>'Moving Avg'!D1005</f>
        <v>2.0043599999999997</v>
      </c>
      <c r="G1005" s="2">
        <f>'Moving Avg'!F1005</f>
        <v>2.032235</v>
      </c>
      <c r="H1005" s="2">
        <f>'Moving Avg'!G1005</f>
        <v>2.0272940000000004</v>
      </c>
      <c r="I1005" s="2">
        <f>'Moving Avg'!H1005</f>
        <v>1.859254499999998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0</v>
      </c>
      <c r="O1005" s="7">
        <f t="shared" si="152"/>
        <v>50</v>
      </c>
      <c r="P1005" s="7">
        <f t="shared" si="153"/>
        <v>16.5</v>
      </c>
      <c r="Q1005" s="8">
        <f t="shared" si="154"/>
        <v>18.725000000000001</v>
      </c>
      <c r="R1005" s="8">
        <f t="shared" si="155"/>
        <v>26.625</v>
      </c>
      <c r="S1005" s="8">
        <f t="shared" si="156"/>
        <v>23.675000000000001</v>
      </c>
      <c r="T1005" s="8">
        <f t="shared" si="157"/>
        <v>22.875</v>
      </c>
      <c r="U1005" s="7">
        <f t="shared" si="158"/>
        <v>23.008333333333336</v>
      </c>
      <c r="V1005" s="7">
        <f t="shared" si="159"/>
        <v>22.975000000000001</v>
      </c>
    </row>
    <row r="1006" spans="1:22" ht="13.5" x14ac:dyDescent="0.25">
      <c r="A1006" s="3">
        <f>RSI!A1006</f>
        <v>43775</v>
      </c>
      <c r="B1006" s="2">
        <f>RSI!B1006</f>
        <v>2.0373000000000001</v>
      </c>
      <c r="C1006" s="2">
        <f>RSI!I1006</f>
        <v>51.248919579619582</v>
      </c>
      <c r="D1006" s="2">
        <f>MACD!E1006</f>
        <v>1.945612040126754E-2</v>
      </c>
      <c r="E1006" s="2">
        <f>MACD!F1006</f>
        <v>-4.2336707220717992E-3</v>
      </c>
      <c r="F1006" s="2">
        <f>'Moving Avg'!D1006</f>
        <v>2.0192600000000001</v>
      </c>
      <c r="G1006" s="2">
        <f>'Moving Avg'!F1006</f>
        <v>2.0355700000000003</v>
      </c>
      <c r="H1006" s="2">
        <f>'Moving Avg'!G1006</f>
        <v>2.0266660000000005</v>
      </c>
      <c r="I1006" s="2">
        <f>'Moving Avg'!H1006</f>
        <v>1.8633144999999982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  <c r="M1006" s="7">
        <f t="shared" si="150"/>
        <v>25</v>
      </c>
      <c r="N1006" s="7">
        <f t="shared" si="151"/>
        <v>0</v>
      </c>
      <c r="O1006" s="7">
        <f t="shared" si="152"/>
        <v>50</v>
      </c>
      <c r="P1006" s="7">
        <f t="shared" si="153"/>
        <v>83.5</v>
      </c>
      <c r="Q1006" s="8">
        <f t="shared" si="154"/>
        <v>28.774999999999999</v>
      </c>
      <c r="R1006" s="8">
        <f t="shared" si="155"/>
        <v>43.375</v>
      </c>
      <c r="S1006" s="8">
        <f t="shared" si="156"/>
        <v>53.825000000000003</v>
      </c>
      <c r="T1006" s="8">
        <f t="shared" si="157"/>
        <v>39.625</v>
      </c>
      <c r="U1006" s="7">
        <f t="shared" si="158"/>
        <v>41.991666666666667</v>
      </c>
      <c r="V1006" s="7">
        <f t="shared" si="159"/>
        <v>41.400000000000006</v>
      </c>
    </row>
    <row r="1007" spans="1:22" ht="13.5" x14ac:dyDescent="0.25">
      <c r="A1007" s="3">
        <f>RSI!A1007</f>
        <v>43776</v>
      </c>
      <c r="B1007" s="2">
        <f>RSI!B1007</f>
        <v>2.0569999999999999</v>
      </c>
      <c r="C1007" s="2">
        <f>RSI!I1007</f>
        <v>54.028285341665445</v>
      </c>
      <c r="D1007" s="2">
        <f>MACD!E1007</f>
        <v>2.0489904003485382E-2</v>
      </c>
      <c r="E1007" s="2">
        <f>MACD!F1007</f>
        <v>7.1104422303963719E-4</v>
      </c>
      <c r="F1007" s="2">
        <f>'Moving Avg'!D1007</f>
        <v>2.0263400000000003</v>
      </c>
      <c r="G1007" s="2">
        <f>'Moving Avg'!F1007</f>
        <v>2.0392999999999999</v>
      </c>
      <c r="H1007" s="2">
        <f>'Moving Avg'!G1007</f>
        <v>2.0264320000000007</v>
      </c>
      <c r="I1007" s="2">
        <f>'Moving Avg'!H1007</f>
        <v>1.8674899999999985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25</v>
      </c>
      <c r="N1007" s="7">
        <f t="shared" si="151"/>
        <v>0</v>
      </c>
      <c r="O1007" s="7">
        <f t="shared" si="152"/>
        <v>50</v>
      </c>
      <c r="P1007" s="7">
        <f t="shared" si="153"/>
        <v>83.5</v>
      </c>
      <c r="Q1007" s="8">
        <f t="shared" si="154"/>
        <v>28.774999999999999</v>
      </c>
      <c r="R1007" s="8">
        <f t="shared" si="155"/>
        <v>43.375</v>
      </c>
      <c r="S1007" s="8">
        <f t="shared" si="156"/>
        <v>53.825000000000003</v>
      </c>
      <c r="T1007" s="8">
        <f t="shared" si="157"/>
        <v>39.625</v>
      </c>
      <c r="U1007" s="7">
        <f t="shared" si="158"/>
        <v>41.991666666666667</v>
      </c>
      <c r="V1007" s="7">
        <f t="shared" si="159"/>
        <v>41.400000000000006</v>
      </c>
    </row>
    <row r="1008" spans="1:22" ht="13.5" x14ac:dyDescent="0.25">
      <c r="A1008" s="3">
        <f>RSI!A1008</f>
        <v>43777</v>
      </c>
      <c r="B1008" s="2">
        <f>RSI!B1008</f>
        <v>2.0766</v>
      </c>
      <c r="C1008" s="2">
        <f>RSI!I1008</f>
        <v>56.674812975404649</v>
      </c>
      <c r="D1008" s="2">
        <f>MACD!E1008</f>
        <v>1.5532442107747624E-2</v>
      </c>
      <c r="E1008" s="2">
        <f>MACD!F1008</f>
        <v>3.6753237999812348E-3</v>
      </c>
      <c r="F1008" s="2">
        <f>'Moving Avg'!D1008</f>
        <v>2.0381200000000002</v>
      </c>
      <c r="G1008" s="2">
        <f>'Moving Avg'!F1008</f>
        <v>2.0430300000000003</v>
      </c>
      <c r="H1008" s="2">
        <f>'Moving Avg'!G1008</f>
        <v>2.0267460000000006</v>
      </c>
      <c r="I1008" s="2">
        <f>'Moving Avg'!H1008</f>
        <v>1.8717114999999984</v>
      </c>
      <c r="J1008" s="5" t="str">
        <f>OBV!F1008</f>
        <v>BULLISH</v>
      </c>
      <c r="K1008" s="5" t="str">
        <f>OBV!G1008</f>
        <v>STRONG</v>
      </c>
      <c r="L1008" s="5" t="str">
        <f>OBV!H1008</f>
        <v>CONFIRMED BULLISH</v>
      </c>
      <c r="M1008" s="7">
        <f t="shared" si="150"/>
        <v>25</v>
      </c>
      <c r="N1008" s="7">
        <f t="shared" si="151"/>
        <v>0</v>
      </c>
      <c r="O1008" s="7">
        <f t="shared" si="152"/>
        <v>50</v>
      </c>
      <c r="P1008" s="7">
        <f t="shared" si="153"/>
        <v>100</v>
      </c>
      <c r="Q1008" s="8">
        <f t="shared" si="154"/>
        <v>31.25</v>
      </c>
      <c r="R1008" s="8">
        <f t="shared" si="155"/>
        <v>47.5</v>
      </c>
      <c r="S1008" s="8">
        <f t="shared" si="156"/>
        <v>61.25</v>
      </c>
      <c r="T1008" s="8">
        <f t="shared" si="157"/>
        <v>43.75</v>
      </c>
      <c r="U1008" s="7">
        <f t="shared" si="158"/>
        <v>46.666666666666664</v>
      </c>
      <c r="V1008" s="7">
        <f t="shared" si="159"/>
        <v>45.9375</v>
      </c>
    </row>
    <row r="1009" spans="1:22" ht="13.5" x14ac:dyDescent="0.25">
      <c r="A1009" s="3">
        <f>RSI!A1009</f>
        <v>43780</v>
      </c>
      <c r="B1009" s="2">
        <f>RSI!B1009</f>
        <v>2.0804999999999998</v>
      </c>
      <c r="C1009" s="2">
        <f>RSI!I1009</f>
        <v>57.202765241938607</v>
      </c>
      <c r="D1009" s="2">
        <f>MACD!E1009</f>
        <v>1.6210984017266394E-2</v>
      </c>
      <c r="E1009" s="2">
        <f>MACD!F1009</f>
        <v>6.182455843438267E-3</v>
      </c>
      <c r="F1009" s="2">
        <f>'Moving Avg'!D1009</f>
        <v>2.0506799999999998</v>
      </c>
      <c r="G1009" s="2">
        <f>'Moving Avg'!F1009</f>
        <v>2.0463650000000007</v>
      </c>
      <c r="H1009" s="2">
        <f>'Moving Avg'!G1009</f>
        <v>2.0276880000000008</v>
      </c>
      <c r="I1009" s="2">
        <f>'Moving Avg'!H1009</f>
        <v>1.8760909999999984</v>
      </c>
      <c r="J1009" s="5" t="str">
        <f>OBV!F1009</f>
        <v>BULLISH</v>
      </c>
      <c r="K1009" s="5" t="str">
        <f>OBV!G1009</f>
        <v>STRONG</v>
      </c>
      <c r="L1009" s="5" t="str">
        <f>OBV!H1009</f>
        <v>CONFIRMED BULLISH</v>
      </c>
      <c r="M1009" s="7">
        <f t="shared" si="150"/>
        <v>25</v>
      </c>
      <c r="N1009" s="7">
        <f t="shared" si="151"/>
        <v>0</v>
      </c>
      <c r="O1009" s="7">
        <f t="shared" si="152"/>
        <v>50</v>
      </c>
      <c r="P1009" s="7">
        <f t="shared" si="153"/>
        <v>100</v>
      </c>
      <c r="Q1009" s="8">
        <f t="shared" si="154"/>
        <v>31.25</v>
      </c>
      <c r="R1009" s="8">
        <f t="shared" si="155"/>
        <v>47.5</v>
      </c>
      <c r="S1009" s="8">
        <f t="shared" si="156"/>
        <v>61.25</v>
      </c>
      <c r="T1009" s="8">
        <f t="shared" si="157"/>
        <v>43.75</v>
      </c>
      <c r="U1009" s="7">
        <f t="shared" si="158"/>
        <v>46.666666666666664</v>
      </c>
      <c r="V1009" s="7">
        <f t="shared" si="159"/>
        <v>45.9375</v>
      </c>
    </row>
    <row r="1010" spans="1:22" ht="13.5" x14ac:dyDescent="0.25">
      <c r="A1010" s="3">
        <f>RSI!A1010</f>
        <v>43781</v>
      </c>
      <c r="B1010" s="2">
        <f>RSI!B1010</f>
        <v>2.0215999999999998</v>
      </c>
      <c r="C1010" s="2">
        <f>RSI!I1010</f>
        <v>47.740837683024957</v>
      </c>
      <c r="D1010" s="2">
        <f>MACD!E1010</f>
        <v>1.2414844669826675E-2</v>
      </c>
      <c r="E1010" s="2">
        <f>MACD!F1010</f>
        <v>7.4289336087159487E-3</v>
      </c>
      <c r="F1010" s="2">
        <f>'Moving Avg'!D1010</f>
        <v>2.0545999999999998</v>
      </c>
      <c r="G1010" s="2">
        <f>'Moving Avg'!F1010</f>
        <v>2.0469499999999998</v>
      </c>
      <c r="H1010" s="2">
        <f>'Moving Avg'!G1010</f>
        <v>2.0274520000000011</v>
      </c>
      <c r="I1010" s="2">
        <f>'Moving Avg'!H1010</f>
        <v>1.8800204999999983</v>
      </c>
      <c r="J1010" s="5" t="str">
        <f>OBV!F1010</f>
        <v>BULLISH</v>
      </c>
      <c r="K1010" s="5" t="str">
        <f>OBV!G1010</f>
        <v>STRONG</v>
      </c>
      <c r="L1010" s="5" t="str">
        <f>OBV!H1010</f>
        <v>CONFIRMED BULLISH</v>
      </c>
      <c r="M1010" s="7">
        <f t="shared" si="150"/>
        <v>25</v>
      </c>
      <c r="N1010" s="7">
        <f t="shared" si="151"/>
        <v>0</v>
      </c>
      <c r="O1010" s="7">
        <f t="shared" si="152"/>
        <v>50</v>
      </c>
      <c r="P1010" s="7">
        <f t="shared" si="153"/>
        <v>100</v>
      </c>
      <c r="Q1010" s="8">
        <f t="shared" si="154"/>
        <v>31.25</v>
      </c>
      <c r="R1010" s="8">
        <f t="shared" si="155"/>
        <v>47.5</v>
      </c>
      <c r="S1010" s="8">
        <f t="shared" si="156"/>
        <v>61.25</v>
      </c>
      <c r="T1010" s="8">
        <f t="shared" si="157"/>
        <v>43.75</v>
      </c>
      <c r="U1010" s="7">
        <f t="shared" si="158"/>
        <v>46.666666666666664</v>
      </c>
      <c r="V1010" s="7">
        <f t="shared" si="159"/>
        <v>45.9375</v>
      </c>
    </row>
    <row r="1011" spans="1:22" ht="13.5" x14ac:dyDescent="0.25">
      <c r="A1011" s="3">
        <f>RSI!A1011</f>
        <v>43782</v>
      </c>
      <c r="B1011" s="2">
        <f>RSI!B1011</f>
        <v>2.0491000000000001</v>
      </c>
      <c r="C1011" s="2">
        <f>RSI!I1011</f>
        <v>51.753481894273079</v>
      </c>
      <c r="D1011" s="2">
        <f>MACD!E1011</f>
        <v>-1.784009174119916E-3</v>
      </c>
      <c r="E1011" s="2">
        <f>MACD!F1011</f>
        <v>5.5863450521487761E-3</v>
      </c>
      <c r="F1011" s="2">
        <f>'Moving Avg'!D1011</f>
        <v>2.0569600000000001</v>
      </c>
      <c r="G1011" s="2">
        <f>'Moving Avg'!F1011</f>
        <v>2.0487150000000005</v>
      </c>
      <c r="H1011" s="2">
        <f>'Moving Avg'!G1011</f>
        <v>2.0277660000000011</v>
      </c>
      <c r="I1011" s="2">
        <f>'Moving Avg'!H1011</f>
        <v>1.8840699999999984</v>
      </c>
      <c r="J1011" s="5" t="str">
        <f>OBV!F1011</f>
        <v>BULLISH</v>
      </c>
      <c r="K1011" s="5" t="str">
        <f>OBV!G1011</f>
        <v>STRONG</v>
      </c>
      <c r="L1011" s="5" t="str">
        <f>OBV!H1011</f>
        <v>CONFIRMED BULLISH</v>
      </c>
      <c r="M1011" s="7">
        <f t="shared" si="150"/>
        <v>25</v>
      </c>
      <c r="N1011" s="7">
        <f t="shared" si="151"/>
        <v>45</v>
      </c>
      <c r="O1011" s="7">
        <f t="shared" si="152"/>
        <v>50</v>
      </c>
      <c r="P1011" s="7">
        <f t="shared" si="153"/>
        <v>100</v>
      </c>
      <c r="Q1011" s="8">
        <f t="shared" si="154"/>
        <v>47</v>
      </c>
      <c r="R1011" s="8">
        <f t="shared" si="155"/>
        <v>56.5</v>
      </c>
      <c r="S1011" s="8">
        <f t="shared" si="156"/>
        <v>68</v>
      </c>
      <c r="T1011" s="8">
        <f t="shared" si="157"/>
        <v>55</v>
      </c>
      <c r="U1011" s="7">
        <f t="shared" si="158"/>
        <v>57.166666666666664</v>
      </c>
      <c r="V1011" s="7">
        <f t="shared" si="159"/>
        <v>56.625</v>
      </c>
    </row>
    <row r="1012" spans="1:22" ht="13.5" x14ac:dyDescent="0.25">
      <c r="A1012" s="3">
        <f>RSI!A1012</f>
        <v>43783</v>
      </c>
      <c r="B1012" s="2">
        <f>RSI!B1012</f>
        <v>2.0609000000000002</v>
      </c>
      <c r="C1012" s="2">
        <f>RSI!I1012</f>
        <v>53.406683547257991</v>
      </c>
      <c r="D1012" s="2">
        <f>MACD!E1012</f>
        <v>-5.6995327364819381E-3</v>
      </c>
      <c r="E1012" s="2">
        <f>MACD!F1012</f>
        <v>3.3291694944226338E-3</v>
      </c>
      <c r="F1012" s="2">
        <f>'Moving Avg'!D1012</f>
        <v>2.0577399999999999</v>
      </c>
      <c r="G1012" s="2">
        <f>'Moving Avg'!F1012</f>
        <v>2.0481250000000002</v>
      </c>
      <c r="H1012" s="2">
        <f>'Moving Avg'!G1012</f>
        <v>2.029494000000001</v>
      </c>
      <c r="I1012" s="2">
        <f>'Moving Avg'!H1012</f>
        <v>1.8881959999999987</v>
      </c>
      <c r="J1012" s="5" t="str">
        <f>OBV!F1012</f>
        <v>BULLISH</v>
      </c>
      <c r="K1012" s="5" t="str">
        <f>OBV!G1012</f>
        <v>STRONG</v>
      </c>
      <c r="L1012" s="5" t="str">
        <f>OBV!H1012</f>
        <v>CONFIRMED BULLISH</v>
      </c>
      <c r="M1012" s="7">
        <f t="shared" si="150"/>
        <v>25</v>
      </c>
      <c r="N1012" s="7">
        <f t="shared" si="151"/>
        <v>45</v>
      </c>
      <c r="O1012" s="7">
        <f t="shared" si="152"/>
        <v>50</v>
      </c>
      <c r="P1012" s="7">
        <f t="shared" si="153"/>
        <v>100</v>
      </c>
      <c r="Q1012" s="8">
        <f t="shared" si="154"/>
        <v>47</v>
      </c>
      <c r="R1012" s="8">
        <f t="shared" si="155"/>
        <v>56.5</v>
      </c>
      <c r="S1012" s="8">
        <f t="shared" si="156"/>
        <v>68</v>
      </c>
      <c r="T1012" s="8">
        <f t="shared" si="157"/>
        <v>55</v>
      </c>
      <c r="U1012" s="7">
        <f t="shared" si="158"/>
        <v>57.166666666666664</v>
      </c>
      <c r="V1012" s="7">
        <f t="shared" si="159"/>
        <v>56.625</v>
      </c>
    </row>
    <row r="1013" spans="1:22" ht="13.5" x14ac:dyDescent="0.25">
      <c r="A1013" s="3">
        <f>RSI!A1013</f>
        <v>43784</v>
      </c>
      <c r="B1013" s="2">
        <f>RSI!B1013</f>
        <v>2.0962000000000001</v>
      </c>
      <c r="C1013" s="2">
        <f>RSI!I1013</f>
        <v>58.038854429316267</v>
      </c>
      <c r="D1013" s="2">
        <f>MACD!E1013</f>
        <v>-1.2364976749882128E-2</v>
      </c>
      <c r="E1013" s="2">
        <f>MACD!F1013</f>
        <v>1.9034024556168145E-4</v>
      </c>
      <c r="F1013" s="2">
        <f>'Moving Avg'!D1013</f>
        <v>2.0616599999999998</v>
      </c>
      <c r="G1013" s="2">
        <f>'Moving Avg'!F1013</f>
        <v>2.04793</v>
      </c>
      <c r="H1013" s="2">
        <f>'Moving Avg'!G1013</f>
        <v>2.031848000000001</v>
      </c>
      <c r="I1013" s="2">
        <f>'Moving Avg'!H1013</f>
        <v>1.8924809999999985</v>
      </c>
      <c r="J1013" s="5" t="str">
        <f>OBV!F1013</f>
        <v>BULLISH</v>
      </c>
      <c r="K1013" s="5" t="str">
        <f>OBV!G1013</f>
        <v>STRONG</v>
      </c>
      <c r="L1013" s="5" t="str">
        <f>OBV!H1013</f>
        <v>CONFIRMED BULLISH</v>
      </c>
      <c r="M1013" s="7">
        <f t="shared" si="150"/>
        <v>25</v>
      </c>
      <c r="N1013" s="7">
        <f t="shared" si="151"/>
        <v>45</v>
      </c>
      <c r="O1013" s="7">
        <f t="shared" si="152"/>
        <v>50</v>
      </c>
      <c r="P1013" s="7">
        <f t="shared" si="153"/>
        <v>100</v>
      </c>
      <c r="Q1013" s="8">
        <f t="shared" si="154"/>
        <v>47</v>
      </c>
      <c r="R1013" s="8">
        <f t="shared" si="155"/>
        <v>56.5</v>
      </c>
      <c r="S1013" s="8">
        <f t="shared" si="156"/>
        <v>68</v>
      </c>
      <c r="T1013" s="8">
        <f t="shared" si="157"/>
        <v>55</v>
      </c>
      <c r="U1013" s="7">
        <f t="shared" si="158"/>
        <v>57.166666666666664</v>
      </c>
      <c r="V1013" s="7">
        <f t="shared" si="159"/>
        <v>56.625</v>
      </c>
    </row>
    <row r="1014" spans="1:22" ht="13.5" x14ac:dyDescent="0.25">
      <c r="A1014" s="3">
        <f>RSI!A1014</f>
        <v>43787</v>
      </c>
      <c r="B1014" s="2">
        <f>RSI!B1014</f>
        <v>2.0727000000000002</v>
      </c>
      <c r="C1014" s="2">
        <f>RSI!I1014</f>
        <v>54.177349921211743</v>
      </c>
      <c r="D1014" s="2">
        <f>MACD!E1014</f>
        <v>-1.6600125458388071E-2</v>
      </c>
      <c r="E1014" s="2">
        <f>MACD!F1014</f>
        <v>-3.1677528952282689E-3</v>
      </c>
      <c r="F1014" s="2">
        <f>'Moving Avg'!D1014</f>
        <v>2.0600999999999998</v>
      </c>
      <c r="G1014" s="2">
        <f>'Moving Avg'!F1014</f>
        <v>2.0467550000000005</v>
      </c>
      <c r="H1014" s="2">
        <f>'Moving Avg'!G1014</f>
        <v>2.033732000000001</v>
      </c>
      <c r="I1014" s="2">
        <f>'Moving Avg'!H1014</f>
        <v>1.8968214999999986</v>
      </c>
      <c r="J1014" s="5" t="str">
        <f>OBV!F1014</f>
        <v>BULLISH</v>
      </c>
      <c r="K1014" s="5" t="str">
        <f>OBV!G1014</f>
        <v>STRONG</v>
      </c>
      <c r="L1014" s="5" t="str">
        <f>OBV!H1014</f>
        <v>BULLISH DIVERGENCE</v>
      </c>
      <c r="M1014" s="7">
        <f t="shared" si="150"/>
        <v>25</v>
      </c>
      <c r="N1014" s="7">
        <f t="shared" si="151"/>
        <v>45</v>
      </c>
      <c r="O1014" s="7">
        <f t="shared" si="152"/>
        <v>50</v>
      </c>
      <c r="P1014" s="7">
        <f t="shared" si="153"/>
        <v>83</v>
      </c>
      <c r="Q1014" s="8">
        <f t="shared" si="154"/>
        <v>44.45</v>
      </c>
      <c r="R1014" s="8">
        <f t="shared" si="155"/>
        <v>52.25</v>
      </c>
      <c r="S1014" s="8">
        <f t="shared" si="156"/>
        <v>60.35</v>
      </c>
      <c r="T1014" s="8">
        <f t="shared" si="157"/>
        <v>50.75</v>
      </c>
      <c r="U1014" s="7">
        <f t="shared" si="158"/>
        <v>52.35</v>
      </c>
      <c r="V1014" s="7">
        <f t="shared" si="159"/>
        <v>51.95</v>
      </c>
    </row>
    <row r="1015" spans="1:22" ht="13.5" x14ac:dyDescent="0.25">
      <c r="A1015" s="3">
        <f>RSI!A1015</f>
        <v>43788</v>
      </c>
      <c r="B1015" s="2">
        <f>RSI!B1015</f>
        <v>2.0804999999999998</v>
      </c>
      <c r="C1015" s="2">
        <f>RSI!I1015</f>
        <v>55.24179150680559</v>
      </c>
      <c r="D1015" s="2">
        <f>MACD!E1015</f>
        <v>-2.3349029711964953E-2</v>
      </c>
      <c r="E1015" s="2">
        <f>MACD!F1015</f>
        <v>-7.2040082585756067E-3</v>
      </c>
      <c r="F1015" s="2">
        <f>'Moving Avg'!D1015</f>
        <v>2.0718800000000002</v>
      </c>
      <c r="G1015" s="2">
        <f>'Moving Avg'!F1015</f>
        <v>2.0467550000000001</v>
      </c>
      <c r="H1015" s="2">
        <f>'Moving Avg'!G1015</f>
        <v>2.0357720000000006</v>
      </c>
      <c r="I1015" s="2">
        <f>'Moving Avg'!H1015</f>
        <v>1.9010279999999984</v>
      </c>
      <c r="J1015" s="5" t="str">
        <f>OBV!F1015</f>
        <v>BULLISH</v>
      </c>
      <c r="K1015" s="5" t="str">
        <f>OBV!G1015</f>
        <v>STRONG</v>
      </c>
      <c r="L1015" s="5" t="str">
        <f>OBV!H1015</f>
        <v>CONFIRMED BULLISH</v>
      </c>
      <c r="M1015" s="7">
        <f t="shared" si="150"/>
        <v>25</v>
      </c>
      <c r="N1015" s="7">
        <f t="shared" si="151"/>
        <v>45</v>
      </c>
      <c r="O1015" s="7">
        <f t="shared" si="152"/>
        <v>50</v>
      </c>
      <c r="P1015" s="7">
        <f t="shared" si="153"/>
        <v>100</v>
      </c>
      <c r="Q1015" s="8">
        <f t="shared" si="154"/>
        <v>47</v>
      </c>
      <c r="R1015" s="8">
        <f t="shared" si="155"/>
        <v>56.5</v>
      </c>
      <c r="S1015" s="8">
        <f t="shared" si="156"/>
        <v>68</v>
      </c>
      <c r="T1015" s="8">
        <f t="shared" si="157"/>
        <v>55</v>
      </c>
      <c r="U1015" s="7">
        <f t="shared" si="158"/>
        <v>57.166666666666664</v>
      </c>
      <c r="V1015" s="7">
        <f t="shared" si="159"/>
        <v>56.625</v>
      </c>
    </row>
    <row r="1016" spans="1:22" ht="13.5" x14ac:dyDescent="0.25">
      <c r="A1016" s="3">
        <f>RSI!A1016</f>
        <v>43789</v>
      </c>
      <c r="B1016" s="2">
        <f>RSI!B1016</f>
        <v>2.1040999999999999</v>
      </c>
      <c r="C1016" s="2">
        <f>RSI!I1016</f>
        <v>58.391199400905521</v>
      </c>
      <c r="D1016" s="2">
        <f>MACD!E1016</f>
        <v>-2.5582512762921894E-2</v>
      </c>
      <c r="E1016" s="2">
        <f>MACD!F1016</f>
        <v>-1.0879709159444865E-2</v>
      </c>
      <c r="F1016" s="2">
        <f>'Moving Avg'!D1016</f>
        <v>2.0828800000000003</v>
      </c>
      <c r="G1016" s="2">
        <f>'Moving Avg'!F1016</f>
        <v>2.0483250000000002</v>
      </c>
      <c r="H1016" s="2">
        <f>'Moving Avg'!G1016</f>
        <v>2.0371860000000006</v>
      </c>
      <c r="I1016" s="2">
        <f>'Moving Avg'!H1016</f>
        <v>1.9053524999999985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  <c r="M1016" s="7">
        <f t="shared" si="150"/>
        <v>25</v>
      </c>
      <c r="N1016" s="7">
        <f t="shared" si="151"/>
        <v>45</v>
      </c>
      <c r="O1016" s="7">
        <f t="shared" si="152"/>
        <v>50</v>
      </c>
      <c r="P1016" s="7">
        <f t="shared" si="153"/>
        <v>100</v>
      </c>
      <c r="Q1016" s="8">
        <f t="shared" si="154"/>
        <v>47</v>
      </c>
      <c r="R1016" s="8">
        <f t="shared" si="155"/>
        <v>56.5</v>
      </c>
      <c r="S1016" s="8">
        <f t="shared" si="156"/>
        <v>68</v>
      </c>
      <c r="T1016" s="8">
        <f t="shared" si="157"/>
        <v>55</v>
      </c>
      <c r="U1016" s="7">
        <f t="shared" si="158"/>
        <v>57.166666666666664</v>
      </c>
      <c r="V1016" s="7">
        <f t="shared" si="159"/>
        <v>56.625</v>
      </c>
    </row>
    <row r="1017" spans="1:22" ht="13.5" x14ac:dyDescent="0.25">
      <c r="A1017" s="3">
        <f>RSI!A1017</f>
        <v>43790</v>
      </c>
      <c r="B1017" s="2">
        <f>RSI!B1017</f>
        <v>2.0922999999999998</v>
      </c>
      <c r="C1017" s="2">
        <f>RSI!I1017</f>
        <v>56.259590754822746</v>
      </c>
      <c r="D1017" s="2">
        <f>MACD!E1017</f>
        <v>-2.3897264295575482E-2</v>
      </c>
      <c r="E1017" s="2">
        <f>MACD!F1017</f>
        <v>-1.3483220186670988E-2</v>
      </c>
      <c r="F1017" s="2">
        <f>'Moving Avg'!D1017</f>
        <v>2.0891600000000001</v>
      </c>
      <c r="G1017" s="2">
        <f>'Moving Avg'!F1017</f>
        <v>2.0495049999999999</v>
      </c>
      <c r="H1017" s="2">
        <f>'Moving Avg'!G1017</f>
        <v>2.0371860000000006</v>
      </c>
      <c r="I1017" s="2">
        <f>'Moving Avg'!H1017</f>
        <v>1.909756499999999</v>
      </c>
      <c r="J1017" s="5" t="str">
        <f>OBV!F1017</f>
        <v>BULLISH</v>
      </c>
      <c r="K1017" s="5" t="str">
        <f>OBV!G1017</f>
        <v>STRONG</v>
      </c>
      <c r="L1017" s="5" t="str">
        <f>OBV!H1017</f>
        <v>CONFIRMED BULLISH</v>
      </c>
      <c r="M1017" s="7">
        <f t="shared" si="150"/>
        <v>25</v>
      </c>
      <c r="N1017" s="7">
        <f t="shared" si="151"/>
        <v>45</v>
      </c>
      <c r="O1017" s="7">
        <f t="shared" si="152"/>
        <v>50</v>
      </c>
      <c r="P1017" s="7">
        <f t="shared" si="153"/>
        <v>100</v>
      </c>
      <c r="Q1017" s="8">
        <f t="shared" si="154"/>
        <v>47</v>
      </c>
      <c r="R1017" s="8">
        <f t="shared" si="155"/>
        <v>56.5</v>
      </c>
      <c r="S1017" s="8">
        <f t="shared" si="156"/>
        <v>68</v>
      </c>
      <c r="T1017" s="8">
        <f t="shared" si="157"/>
        <v>55</v>
      </c>
      <c r="U1017" s="7">
        <f t="shared" si="158"/>
        <v>57.166666666666664</v>
      </c>
      <c r="V1017" s="7">
        <f t="shared" si="159"/>
        <v>56.625</v>
      </c>
    </row>
    <row r="1018" spans="1:22" ht="13.5" x14ac:dyDescent="0.25">
      <c r="A1018" s="3">
        <f>RSI!A1018</f>
        <v>43791</v>
      </c>
      <c r="B1018" s="2">
        <f>RSI!B1018</f>
        <v>2.0884</v>
      </c>
      <c r="C1018" s="2">
        <f>RSI!I1018</f>
        <v>55.537956309997391</v>
      </c>
      <c r="D1018" s="2">
        <f>MACD!E1018</f>
        <v>-1.9402585134030037E-2</v>
      </c>
      <c r="E1018" s="2">
        <f>MACD!F1018</f>
        <v>-1.4667093176142799E-2</v>
      </c>
      <c r="F1018" s="2">
        <f>'Moving Avg'!D1018</f>
        <v>2.0875999999999997</v>
      </c>
      <c r="G1018" s="2">
        <f>'Moving Avg'!F1018</f>
        <v>2.05186</v>
      </c>
      <c r="H1018" s="2">
        <f>'Moving Avg'!G1018</f>
        <v>2.0381280000000004</v>
      </c>
      <c r="I1018" s="2">
        <f>'Moving Avg'!H1018</f>
        <v>1.9141584999999985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  <c r="M1018" s="7">
        <f t="shared" si="150"/>
        <v>25</v>
      </c>
      <c r="N1018" s="7">
        <f t="shared" si="151"/>
        <v>45</v>
      </c>
      <c r="O1018" s="7">
        <f t="shared" si="152"/>
        <v>50</v>
      </c>
      <c r="P1018" s="7">
        <f t="shared" si="153"/>
        <v>66.5</v>
      </c>
      <c r="Q1018" s="8">
        <f t="shared" si="154"/>
        <v>41.975000000000001</v>
      </c>
      <c r="R1018" s="8">
        <f t="shared" si="155"/>
        <v>48.125</v>
      </c>
      <c r="S1018" s="8">
        <f t="shared" si="156"/>
        <v>52.924999999999997</v>
      </c>
      <c r="T1018" s="8">
        <f t="shared" si="157"/>
        <v>46.625</v>
      </c>
      <c r="U1018" s="7">
        <f t="shared" si="158"/>
        <v>47.67499999999999</v>
      </c>
      <c r="V1018" s="7">
        <f t="shared" si="159"/>
        <v>47.412499999999994</v>
      </c>
    </row>
    <row r="1019" spans="1:22" ht="13.5" x14ac:dyDescent="0.25">
      <c r="A1019" s="3">
        <f>RSI!A1019</f>
        <v>43794</v>
      </c>
      <c r="B1019" s="2">
        <f>RSI!B1019</f>
        <v>2.1198000000000001</v>
      </c>
      <c r="C1019" s="2">
        <f>RSI!I1019</f>
        <v>59.987966764178168</v>
      </c>
      <c r="D1019" s="2">
        <f>MACD!E1019</f>
        <v>-1.7520399635565287E-2</v>
      </c>
      <c r="E1019" s="2">
        <f>MACD!F1019</f>
        <v>-1.5237754468027297E-2</v>
      </c>
      <c r="F1019" s="2">
        <f>'Moving Avg'!D1019</f>
        <v>2.0970199999999997</v>
      </c>
      <c r="G1019" s="2">
        <f>'Moving Avg'!F1019</f>
        <v>2.05402</v>
      </c>
      <c r="H1019" s="2">
        <f>'Moving Avg'!G1019</f>
        <v>2.039698</v>
      </c>
      <c r="I1019" s="2">
        <f>'Moving Avg'!H1019</f>
        <v>1.9187519999999989</v>
      </c>
      <c r="J1019" s="5" t="str">
        <f>OBV!F1019</f>
        <v>BULLISH</v>
      </c>
      <c r="K1019" s="5" t="str">
        <f>OBV!G1019</f>
        <v>STRONG</v>
      </c>
      <c r="L1019" s="5" t="str">
        <f>OBV!H1019</f>
        <v>CONFIRMED BULLISH</v>
      </c>
      <c r="M1019" s="7">
        <f t="shared" si="150"/>
        <v>25</v>
      </c>
      <c r="N1019" s="7">
        <f t="shared" si="151"/>
        <v>45</v>
      </c>
      <c r="O1019" s="7">
        <f t="shared" si="152"/>
        <v>50</v>
      </c>
      <c r="P1019" s="7">
        <f t="shared" si="153"/>
        <v>100</v>
      </c>
      <c r="Q1019" s="8">
        <f t="shared" si="154"/>
        <v>47</v>
      </c>
      <c r="R1019" s="8">
        <f t="shared" si="155"/>
        <v>56.5</v>
      </c>
      <c r="S1019" s="8">
        <f t="shared" si="156"/>
        <v>68</v>
      </c>
      <c r="T1019" s="8">
        <f t="shared" si="157"/>
        <v>55</v>
      </c>
      <c r="U1019" s="7">
        <f t="shared" si="158"/>
        <v>57.166666666666664</v>
      </c>
      <c r="V1019" s="7">
        <f t="shared" si="159"/>
        <v>56.625</v>
      </c>
    </row>
    <row r="1020" spans="1:22" ht="13.5" x14ac:dyDescent="0.25">
      <c r="A1020" s="3">
        <f>RSI!A1020</f>
        <v>43795</v>
      </c>
      <c r="B1020" s="2">
        <f>RSI!B1020</f>
        <v>2.1394000000000002</v>
      </c>
      <c r="C1020" s="2">
        <f>RSI!I1020</f>
        <v>62.510257660587399</v>
      </c>
      <c r="D1020" s="2">
        <f>MACD!E1020</f>
        <v>-2.6807343764852831E-2</v>
      </c>
      <c r="E1020" s="2">
        <f>MACD!F1020</f>
        <v>-1.7551672327392406E-2</v>
      </c>
      <c r="F1020" s="2">
        <f>'Moving Avg'!D1020</f>
        <v>2.1088</v>
      </c>
      <c r="G1020" s="2">
        <f>'Moving Avg'!F1020</f>
        <v>2.0599099999999999</v>
      </c>
      <c r="H1020" s="2">
        <f>'Moving Avg'!G1020</f>
        <v>2.0416599999999998</v>
      </c>
      <c r="I1020" s="2">
        <f>'Moving Avg'!H1020</f>
        <v>1.923391499999999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25</v>
      </c>
      <c r="N1020" s="7">
        <f t="shared" si="151"/>
        <v>45</v>
      </c>
      <c r="O1020" s="7">
        <f t="shared" si="152"/>
        <v>50</v>
      </c>
      <c r="P1020" s="7">
        <f t="shared" si="153"/>
        <v>83.5</v>
      </c>
      <c r="Q1020" s="8">
        <f t="shared" si="154"/>
        <v>44.524999999999999</v>
      </c>
      <c r="R1020" s="8">
        <f t="shared" si="155"/>
        <v>52.375</v>
      </c>
      <c r="S1020" s="8">
        <f t="shared" si="156"/>
        <v>60.575000000000003</v>
      </c>
      <c r="T1020" s="8">
        <f t="shared" si="157"/>
        <v>50.875</v>
      </c>
      <c r="U1020" s="7">
        <f t="shared" si="158"/>
        <v>52.491666666666674</v>
      </c>
      <c r="V1020" s="7">
        <f t="shared" si="159"/>
        <v>52.087500000000006</v>
      </c>
    </row>
    <row r="1021" spans="1:22" ht="13.5" x14ac:dyDescent="0.25">
      <c r="A1021" s="3">
        <f>RSI!A1021</f>
        <v>43796</v>
      </c>
      <c r="B1021" s="2">
        <f>RSI!B1021</f>
        <v>2.1589999999999998</v>
      </c>
      <c r="C1021" s="2">
        <f>RSI!I1021</f>
        <v>64.893544004205665</v>
      </c>
      <c r="D1021" s="2">
        <f>MACD!E1021</f>
        <v>-3.2341475561133759E-2</v>
      </c>
      <c r="E1021" s="2">
        <f>MACD!F1021</f>
        <v>-2.0509632974140678E-2</v>
      </c>
      <c r="F1021" s="2">
        <f>'Moving Avg'!D1021</f>
        <v>2.11978</v>
      </c>
      <c r="G1021" s="2">
        <f>'Moving Avg'!F1021</f>
        <v>2.0697199999999998</v>
      </c>
      <c r="H1021" s="2">
        <f>'Moving Avg'!G1021</f>
        <v>2.0440139999999998</v>
      </c>
      <c r="I1021" s="2">
        <f>'Moving Avg'!H1021</f>
        <v>1.9281634999999988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25</v>
      </c>
      <c r="N1021" s="7">
        <f t="shared" si="151"/>
        <v>45</v>
      </c>
      <c r="O1021" s="7">
        <f t="shared" si="152"/>
        <v>50</v>
      </c>
      <c r="P1021" s="7">
        <f t="shared" si="153"/>
        <v>83.5</v>
      </c>
      <c r="Q1021" s="8">
        <f t="shared" si="154"/>
        <v>44.524999999999999</v>
      </c>
      <c r="R1021" s="8">
        <f t="shared" si="155"/>
        <v>52.375</v>
      </c>
      <c r="S1021" s="8">
        <f t="shared" si="156"/>
        <v>60.575000000000003</v>
      </c>
      <c r="T1021" s="8">
        <f t="shared" si="157"/>
        <v>50.875</v>
      </c>
      <c r="U1021" s="7">
        <f t="shared" si="158"/>
        <v>52.491666666666674</v>
      </c>
      <c r="V1021" s="7">
        <f t="shared" si="159"/>
        <v>52.087500000000006</v>
      </c>
    </row>
    <row r="1022" spans="1:22" ht="13.5" x14ac:dyDescent="0.25">
      <c r="A1022" s="3">
        <f>RSI!A1022</f>
        <v>43797</v>
      </c>
      <c r="B1022" s="2">
        <f>RSI!B1022</f>
        <v>2.1589999999999998</v>
      </c>
      <c r="C1022" s="2">
        <f>RSI!I1022</f>
        <v>64.893544004205665</v>
      </c>
      <c r="D1022" s="2">
        <f>MACD!E1022</f>
        <v>-3.5745807019061715E-2</v>
      </c>
      <c r="E1022" s="2">
        <f>MACD!F1022</f>
        <v>-2.3556867783124887E-2</v>
      </c>
      <c r="F1022" s="2">
        <f>'Moving Avg'!D1022</f>
        <v>2.1331199999999995</v>
      </c>
      <c r="G1022" s="2">
        <f>'Moving Avg'!F1022</f>
        <v>2.0765899999999999</v>
      </c>
      <c r="H1022" s="2">
        <f>'Moving Avg'!G1022</f>
        <v>2.0466820000000001</v>
      </c>
      <c r="I1022" s="2">
        <f>'Moving Avg'!H1022</f>
        <v>1.932935499999999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  <c r="M1022" s="7">
        <f t="shared" si="150"/>
        <v>25</v>
      </c>
      <c r="N1022" s="7">
        <f t="shared" si="151"/>
        <v>45</v>
      </c>
      <c r="O1022" s="7">
        <f t="shared" si="152"/>
        <v>50</v>
      </c>
      <c r="P1022" s="7">
        <f t="shared" si="153"/>
        <v>100</v>
      </c>
      <c r="Q1022" s="8">
        <f t="shared" si="154"/>
        <v>47</v>
      </c>
      <c r="R1022" s="8">
        <f t="shared" si="155"/>
        <v>56.5</v>
      </c>
      <c r="S1022" s="8">
        <f t="shared" si="156"/>
        <v>68</v>
      </c>
      <c r="T1022" s="8">
        <f t="shared" si="157"/>
        <v>55</v>
      </c>
      <c r="U1022" s="7">
        <f t="shared" si="158"/>
        <v>57.166666666666664</v>
      </c>
      <c r="V1022" s="7">
        <f t="shared" si="159"/>
        <v>56.625</v>
      </c>
    </row>
    <row r="1023" spans="1:22" ht="13.5" x14ac:dyDescent="0.25">
      <c r="A1023" s="3">
        <f>RSI!A1023</f>
        <v>43798</v>
      </c>
      <c r="B1023" s="2">
        <f>RSI!B1023</f>
        <v>2.1787000000000001</v>
      </c>
      <c r="C1023" s="2">
        <f>RSI!I1023</f>
        <v>67.315598067705196</v>
      </c>
      <c r="D1023" s="2">
        <f>MACD!E1023</f>
        <v>-3.5152097397562532E-2</v>
      </c>
      <c r="E1023" s="2">
        <f>MACD!F1023</f>
        <v>-2.5875913706012416E-2</v>
      </c>
      <c r="F1023" s="2">
        <f>'Moving Avg'!D1023</f>
        <v>2.1511800000000001</v>
      </c>
      <c r="G1023" s="2">
        <f>'Moving Avg'!F1023</f>
        <v>2.0846399999999998</v>
      </c>
      <c r="H1023" s="2">
        <f>'Moving Avg'!G1023</f>
        <v>2.0486460000000002</v>
      </c>
      <c r="I1023" s="2">
        <f>'Moving Avg'!H1023</f>
        <v>1.9377544999999989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  <c r="M1023" s="7">
        <f t="shared" si="150"/>
        <v>25</v>
      </c>
      <c r="N1023" s="7">
        <f t="shared" si="151"/>
        <v>45</v>
      </c>
      <c r="O1023" s="7">
        <f t="shared" si="152"/>
        <v>50</v>
      </c>
      <c r="P1023" s="7">
        <f t="shared" si="153"/>
        <v>100</v>
      </c>
      <c r="Q1023" s="8">
        <f t="shared" si="154"/>
        <v>47</v>
      </c>
      <c r="R1023" s="8">
        <f t="shared" si="155"/>
        <v>56.5</v>
      </c>
      <c r="S1023" s="8">
        <f t="shared" si="156"/>
        <v>68</v>
      </c>
      <c r="T1023" s="8">
        <f t="shared" si="157"/>
        <v>55</v>
      </c>
      <c r="U1023" s="7">
        <f t="shared" si="158"/>
        <v>57.166666666666664</v>
      </c>
      <c r="V1023" s="7">
        <f t="shared" si="159"/>
        <v>56.625</v>
      </c>
    </row>
    <row r="1024" spans="1:22" ht="13.5" x14ac:dyDescent="0.25">
      <c r="A1024" s="3">
        <f>RSI!A1024</f>
        <v>43801</v>
      </c>
      <c r="B1024" s="2">
        <f>RSI!B1024</f>
        <v>2.1198000000000001</v>
      </c>
      <c r="C1024" s="2">
        <f>RSI!I1024</f>
        <v>55.080015566230081</v>
      </c>
      <c r="D1024" s="2">
        <f>MACD!E1024</f>
        <v>-3.447893917675815E-2</v>
      </c>
      <c r="E1024" s="2">
        <f>MACD!F1024</f>
        <v>-2.7596518800161562E-2</v>
      </c>
      <c r="F1024" s="2">
        <f>'Moving Avg'!D1024</f>
        <v>2.1511799999999996</v>
      </c>
      <c r="G1024" s="2">
        <f>'Moving Avg'!F1024</f>
        <v>2.0897449999999997</v>
      </c>
      <c r="H1024" s="2">
        <f>'Moving Avg'!G1024</f>
        <v>2.0494320000000004</v>
      </c>
      <c r="I1024" s="2">
        <f>'Moving Avg'!H1024</f>
        <v>1.9421574999999991</v>
      </c>
      <c r="J1024" s="5" t="str">
        <f>OBV!F1024</f>
        <v>BULLISH</v>
      </c>
      <c r="K1024" s="5" t="str">
        <f>OBV!G1024</f>
        <v>NEUTRAL</v>
      </c>
      <c r="L1024" s="5" t="str">
        <f>OBV!H1024</f>
        <v>NEUTRAL</v>
      </c>
      <c r="M1024" s="7">
        <f t="shared" si="150"/>
        <v>25</v>
      </c>
      <c r="N1024" s="7">
        <f t="shared" si="151"/>
        <v>45</v>
      </c>
      <c r="O1024" s="7">
        <f t="shared" si="152"/>
        <v>50</v>
      </c>
      <c r="P1024" s="7">
        <f t="shared" si="153"/>
        <v>49.5</v>
      </c>
      <c r="Q1024" s="8">
        <f t="shared" si="154"/>
        <v>39.424999999999997</v>
      </c>
      <c r="R1024" s="8">
        <f t="shared" si="155"/>
        <v>43.875</v>
      </c>
      <c r="S1024" s="8">
        <f t="shared" si="156"/>
        <v>45.275000000000006</v>
      </c>
      <c r="T1024" s="8">
        <f t="shared" si="157"/>
        <v>42.375</v>
      </c>
      <c r="U1024" s="7">
        <f t="shared" si="158"/>
        <v>42.858333333333327</v>
      </c>
      <c r="V1024" s="7">
        <f t="shared" si="159"/>
        <v>42.737499999999997</v>
      </c>
    </row>
    <row r="1025" spans="1:22" ht="13.5" x14ac:dyDescent="0.25">
      <c r="A1025" s="3">
        <f>RSI!A1025</f>
        <v>43802</v>
      </c>
      <c r="B1025" s="2">
        <f>RSI!B1025</f>
        <v>2.1394000000000002</v>
      </c>
      <c r="C1025" s="2">
        <f>RSI!I1025</f>
        <v>57.827075409103081</v>
      </c>
      <c r="D1025" s="2">
        <f>MACD!E1025</f>
        <v>-3.4347217617133552E-2</v>
      </c>
      <c r="E1025" s="2">
        <f>MACD!F1025</f>
        <v>-2.8946658563555962E-2</v>
      </c>
      <c r="F1025" s="2">
        <f>'Moving Avg'!D1025</f>
        <v>2.1511800000000001</v>
      </c>
      <c r="G1025" s="2">
        <f>'Moving Avg'!F1025</f>
        <v>2.0966149999999999</v>
      </c>
      <c r="H1025" s="2">
        <f>'Moving Avg'!G1025</f>
        <v>2.0507660000000003</v>
      </c>
      <c r="I1025" s="2">
        <f>'Moving Avg'!H1025</f>
        <v>1.9466584999999992</v>
      </c>
      <c r="J1025" s="5" t="str">
        <f>OBV!F1025</f>
        <v>BULLISH</v>
      </c>
      <c r="K1025" s="5" t="str">
        <f>OBV!G1025</f>
        <v>NEUTRAL</v>
      </c>
      <c r="L1025" s="5" t="str">
        <f>OBV!H1025</f>
        <v>NEUTRAL</v>
      </c>
      <c r="M1025" s="7">
        <f t="shared" si="150"/>
        <v>25</v>
      </c>
      <c r="N1025" s="7">
        <f t="shared" si="151"/>
        <v>45</v>
      </c>
      <c r="O1025" s="7">
        <f t="shared" si="152"/>
        <v>50</v>
      </c>
      <c r="P1025" s="7">
        <f t="shared" si="153"/>
        <v>49.5</v>
      </c>
      <c r="Q1025" s="8">
        <f t="shared" si="154"/>
        <v>39.424999999999997</v>
      </c>
      <c r="R1025" s="8">
        <f t="shared" si="155"/>
        <v>43.875</v>
      </c>
      <c r="S1025" s="8">
        <f t="shared" si="156"/>
        <v>45.275000000000006</v>
      </c>
      <c r="T1025" s="8">
        <f t="shared" si="157"/>
        <v>42.375</v>
      </c>
      <c r="U1025" s="7">
        <f t="shared" si="158"/>
        <v>42.858333333333327</v>
      </c>
      <c r="V1025" s="7">
        <f t="shared" si="159"/>
        <v>42.737499999999997</v>
      </c>
    </row>
    <row r="1026" spans="1:22" ht="13.5" x14ac:dyDescent="0.25">
      <c r="A1026" s="3">
        <f>RSI!A1026</f>
        <v>43803</v>
      </c>
      <c r="B1026" s="2">
        <f>RSI!B1026</f>
        <v>2.1394000000000002</v>
      </c>
      <c r="C1026" s="2">
        <f>RSI!I1026</f>
        <v>57.827075409103081</v>
      </c>
      <c r="D1026" s="2">
        <f>MACD!E1026</f>
        <v>-3.0893051522075776E-2</v>
      </c>
      <c r="E1026" s="2">
        <f>MACD!F1026</f>
        <v>-2.9335937155259929E-2</v>
      </c>
      <c r="F1026" s="2">
        <f>'Moving Avg'!D1026</f>
        <v>2.1472600000000002</v>
      </c>
      <c r="G1026" s="2">
        <f>'Moving Avg'!F1026</f>
        <v>2.1017199999999998</v>
      </c>
      <c r="H1026" s="2">
        <f>'Moving Avg'!G1026</f>
        <v>2.0532780000000002</v>
      </c>
      <c r="I1026" s="2">
        <f>'Moving Avg'!H1026</f>
        <v>1.9512634999999994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66.5</v>
      </c>
      <c r="Q1026" s="8">
        <f t="shared" si="154"/>
        <v>41.975000000000001</v>
      </c>
      <c r="R1026" s="8">
        <f t="shared" si="155"/>
        <v>48.125</v>
      </c>
      <c r="S1026" s="8">
        <f t="shared" si="156"/>
        <v>52.924999999999997</v>
      </c>
      <c r="T1026" s="8">
        <f t="shared" si="157"/>
        <v>46.625</v>
      </c>
      <c r="U1026" s="7">
        <f t="shared" si="158"/>
        <v>47.67499999999999</v>
      </c>
      <c r="V1026" s="7">
        <f t="shared" si="159"/>
        <v>47.412499999999994</v>
      </c>
    </row>
    <row r="1027" spans="1:22" ht="13.5" x14ac:dyDescent="0.25">
      <c r="A1027" s="3">
        <f>RSI!A1027</f>
        <v>43804</v>
      </c>
      <c r="B1027" s="2">
        <f>RSI!B1027</f>
        <v>2.2021999999999999</v>
      </c>
      <c r="C1027" s="2">
        <f>RSI!I1027</f>
        <v>65.636204296833938</v>
      </c>
      <c r="D1027" s="2">
        <f>MACD!E1027</f>
        <v>-3.4704254136807222E-2</v>
      </c>
      <c r="E1027" s="2">
        <f>MACD!F1027</f>
        <v>-3.0409600551569389E-2</v>
      </c>
      <c r="F1027" s="2">
        <f>'Moving Avg'!D1027</f>
        <v>2.1558999999999999</v>
      </c>
      <c r="G1027" s="2">
        <f>'Moving Avg'!F1027</f>
        <v>2.1089799999999999</v>
      </c>
      <c r="H1027" s="2">
        <f>'Moving Avg'!G1027</f>
        <v>2.0570460000000002</v>
      </c>
      <c r="I1027" s="2">
        <f>'Moving Avg'!H1027</f>
        <v>1.9560614999999997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  <c r="M1027" s="7">
        <f t="shared" si="160"/>
        <v>25</v>
      </c>
      <c r="N1027" s="7">
        <f t="shared" si="161"/>
        <v>45</v>
      </c>
      <c r="O1027" s="7">
        <f t="shared" si="162"/>
        <v>50</v>
      </c>
      <c r="P1027" s="7">
        <f t="shared" si="163"/>
        <v>100</v>
      </c>
      <c r="Q1027" s="8">
        <f t="shared" ref="Q1027:Q1090" si="164">0.35*M1027+N1027*0.35+O1027*0.15+P1027*0.15</f>
        <v>47</v>
      </c>
      <c r="R1027" s="8">
        <f t="shared" ref="R1027:R1090" si="165">M1027*0.2+N1027*0.2+O1027*0.35+P1027*0.25</f>
        <v>56.5</v>
      </c>
      <c r="S1027" s="8">
        <f t="shared" ref="S1027:S1090" si="166">M1027*0.15+N1027*0.15+O1027*0.25+P1027*0.45</f>
        <v>68</v>
      </c>
      <c r="T1027" s="8">
        <f t="shared" ref="T1027:T1090" si="167">0.25*SUM(M1027:P1027)</f>
        <v>55</v>
      </c>
      <c r="U1027" s="7">
        <f t="shared" ref="U1027:U1090" si="168">SUM(Q1027:S1027)/3</f>
        <v>57.166666666666664</v>
      </c>
      <c r="V1027" s="7">
        <f t="shared" ref="V1027:V1090" si="169">SUM(Q1027:T1027)/4</f>
        <v>56.625</v>
      </c>
    </row>
    <row r="1028" spans="1:22" ht="13.5" x14ac:dyDescent="0.25">
      <c r="A1028" s="3">
        <f>RSI!A1028</f>
        <v>43805</v>
      </c>
      <c r="B1028" s="2">
        <f>RSI!B1028</f>
        <v>2.2061000000000002</v>
      </c>
      <c r="C1028" s="2">
        <f>RSI!I1028</f>
        <v>66.05655754088761</v>
      </c>
      <c r="D1028" s="2">
        <f>MACD!E1028</f>
        <v>-3.9436059557046654E-2</v>
      </c>
      <c r="E1028" s="2">
        <f>MACD!F1028</f>
        <v>-3.2214892352664844E-2</v>
      </c>
      <c r="F1028" s="2">
        <f>'Moving Avg'!D1028</f>
        <v>2.1613799999999999</v>
      </c>
      <c r="G1028" s="2">
        <f>'Moving Avg'!F1028</f>
        <v>2.1154549999999999</v>
      </c>
      <c r="H1028" s="2">
        <f>'Moving Avg'!G1028</f>
        <v>2.0603419999999999</v>
      </c>
      <c r="I1028" s="2">
        <f>'Moving Avg'!H1028</f>
        <v>1.9608789999999994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  <c r="M1028" s="7">
        <f t="shared" si="160"/>
        <v>25</v>
      </c>
      <c r="N1028" s="7">
        <f t="shared" si="161"/>
        <v>45</v>
      </c>
      <c r="O1028" s="7">
        <f t="shared" si="162"/>
        <v>50</v>
      </c>
      <c r="P1028" s="7">
        <f t="shared" si="163"/>
        <v>83.5</v>
      </c>
      <c r="Q1028" s="8">
        <f t="shared" si="164"/>
        <v>44.524999999999999</v>
      </c>
      <c r="R1028" s="8">
        <f t="shared" si="165"/>
        <v>52.375</v>
      </c>
      <c r="S1028" s="8">
        <f t="shared" si="166"/>
        <v>60.575000000000003</v>
      </c>
      <c r="T1028" s="8">
        <f t="shared" si="167"/>
        <v>50.875</v>
      </c>
      <c r="U1028" s="7">
        <f t="shared" si="168"/>
        <v>52.491666666666674</v>
      </c>
      <c r="V1028" s="7">
        <f t="shared" si="169"/>
        <v>52.087500000000006</v>
      </c>
    </row>
    <row r="1029" spans="1:22" ht="13.5" x14ac:dyDescent="0.25">
      <c r="A1029" s="3">
        <f>RSI!A1029</f>
        <v>43808</v>
      </c>
      <c r="B1029" s="2">
        <f>RSI!B1029</f>
        <v>2.1943999999999999</v>
      </c>
      <c r="C1029" s="2">
        <f>RSI!I1029</f>
        <v>63.54523662195178</v>
      </c>
      <c r="D1029" s="2">
        <f>MACD!E1029</f>
        <v>-3.8337775375671956E-2</v>
      </c>
      <c r="E1029" s="2">
        <f>MACD!F1029</f>
        <v>-3.3439468957266266E-2</v>
      </c>
      <c r="F1029" s="2">
        <f>'Moving Avg'!D1029</f>
        <v>2.1763000000000003</v>
      </c>
      <c r="G1029" s="2">
        <f>'Moving Avg'!F1029</f>
        <v>2.1211499999999996</v>
      </c>
      <c r="H1029" s="2">
        <f>'Moving Avg'!G1029</f>
        <v>2.0645820000000001</v>
      </c>
      <c r="I1029" s="2">
        <f>'Moving Avg'!H1029</f>
        <v>1.9656204999999993</v>
      </c>
      <c r="J1029" s="5" t="str">
        <f>OBV!F1029</f>
        <v>BULLISH</v>
      </c>
      <c r="K1029" s="5" t="str">
        <f>OBV!G1029</f>
        <v>NEUTRAL</v>
      </c>
      <c r="L1029" s="5" t="str">
        <f>OBV!H1029</f>
        <v>CONFIRMED BULLISH</v>
      </c>
      <c r="M1029" s="7">
        <f t="shared" si="160"/>
        <v>25</v>
      </c>
      <c r="N1029" s="7">
        <f t="shared" si="161"/>
        <v>45</v>
      </c>
      <c r="O1029" s="7">
        <f t="shared" si="162"/>
        <v>50</v>
      </c>
      <c r="P1029" s="7">
        <f t="shared" si="163"/>
        <v>83.5</v>
      </c>
      <c r="Q1029" s="8">
        <f t="shared" si="164"/>
        <v>44.524999999999999</v>
      </c>
      <c r="R1029" s="8">
        <f t="shared" si="165"/>
        <v>52.375</v>
      </c>
      <c r="S1029" s="8">
        <f t="shared" si="166"/>
        <v>60.575000000000003</v>
      </c>
      <c r="T1029" s="8">
        <f t="shared" si="167"/>
        <v>50.875</v>
      </c>
      <c r="U1029" s="7">
        <f t="shared" si="168"/>
        <v>52.491666666666674</v>
      </c>
      <c r="V1029" s="7">
        <f t="shared" si="169"/>
        <v>52.087500000000006</v>
      </c>
    </row>
    <row r="1030" spans="1:22" ht="13.5" x14ac:dyDescent="0.25">
      <c r="A1030" s="3">
        <f>RSI!A1030</f>
        <v>43809</v>
      </c>
      <c r="B1030" s="2">
        <f>RSI!B1030</f>
        <v>2.1433</v>
      </c>
      <c r="C1030" s="2">
        <f>RSI!I1030</f>
        <v>53.905991255669854</v>
      </c>
      <c r="D1030" s="2">
        <f>MACD!E1030</f>
        <v>-3.1089971240684022E-2</v>
      </c>
      <c r="E1030" s="2">
        <f>MACD!F1030</f>
        <v>-3.2969569413949823E-2</v>
      </c>
      <c r="F1030" s="2">
        <f>'Moving Avg'!D1030</f>
        <v>2.1770800000000001</v>
      </c>
      <c r="G1030" s="2">
        <f>'Moving Avg'!F1030</f>
        <v>2.1272349999999998</v>
      </c>
      <c r="H1030" s="2">
        <f>'Moving Avg'!G1030</f>
        <v>2.068978</v>
      </c>
      <c r="I1030" s="2">
        <f>'Moving Avg'!H1030</f>
        <v>1.9701064999999993</v>
      </c>
      <c r="J1030" s="5" t="str">
        <f>OBV!F1030</f>
        <v>BULLISH</v>
      </c>
      <c r="K1030" s="5" t="str">
        <f>OBV!G1030</f>
        <v>NEUTRAL</v>
      </c>
      <c r="L1030" s="5" t="str">
        <f>OBV!H1030</f>
        <v>CONFIRMED BULLISH</v>
      </c>
      <c r="M1030" s="7">
        <f t="shared" si="160"/>
        <v>25</v>
      </c>
      <c r="N1030" s="7">
        <f t="shared" si="161"/>
        <v>0</v>
      </c>
      <c r="O1030" s="7">
        <f t="shared" si="162"/>
        <v>50</v>
      </c>
      <c r="P1030" s="7">
        <f t="shared" si="163"/>
        <v>83.5</v>
      </c>
      <c r="Q1030" s="8">
        <f t="shared" si="164"/>
        <v>28.774999999999999</v>
      </c>
      <c r="R1030" s="8">
        <f t="shared" si="165"/>
        <v>43.375</v>
      </c>
      <c r="S1030" s="8">
        <f t="shared" si="166"/>
        <v>53.825000000000003</v>
      </c>
      <c r="T1030" s="8">
        <f t="shared" si="167"/>
        <v>39.625</v>
      </c>
      <c r="U1030" s="7">
        <f t="shared" si="168"/>
        <v>41.991666666666667</v>
      </c>
      <c r="V1030" s="7">
        <f t="shared" si="169"/>
        <v>41.400000000000006</v>
      </c>
    </row>
    <row r="1031" spans="1:22" ht="13.5" x14ac:dyDescent="0.25">
      <c r="A1031" s="3">
        <f>RSI!A1031</f>
        <v>43810</v>
      </c>
      <c r="B1031" s="2">
        <f>RSI!B1031</f>
        <v>2.1433</v>
      </c>
      <c r="C1031" s="2">
        <f>RSI!I1031</f>
        <v>53.905991255669854</v>
      </c>
      <c r="D1031" s="2">
        <f>MACD!E1031</f>
        <v>-2.2086250380044969E-2</v>
      </c>
      <c r="E1031" s="2">
        <f>MACD!F1031</f>
        <v>-3.0792905607168856E-2</v>
      </c>
      <c r="F1031" s="2">
        <f>'Moving Avg'!D1031</f>
        <v>2.1778599999999999</v>
      </c>
      <c r="G1031" s="2">
        <f>'Moving Avg'!F1031</f>
        <v>2.1319449999999995</v>
      </c>
      <c r="H1031" s="2">
        <f>'Moving Avg'!G1031</f>
        <v>2.0714899999999998</v>
      </c>
      <c r="I1031" s="2">
        <f>'Moving Avg'!H1031</f>
        <v>1.9745234999999997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  <c r="M1031" s="7">
        <f t="shared" si="160"/>
        <v>25</v>
      </c>
      <c r="N1031" s="7">
        <f t="shared" si="161"/>
        <v>0</v>
      </c>
      <c r="O1031" s="7">
        <f t="shared" si="162"/>
        <v>50</v>
      </c>
      <c r="P1031" s="7">
        <f t="shared" si="163"/>
        <v>83.5</v>
      </c>
      <c r="Q1031" s="8">
        <f t="shared" si="164"/>
        <v>28.774999999999999</v>
      </c>
      <c r="R1031" s="8">
        <f t="shared" si="165"/>
        <v>43.375</v>
      </c>
      <c r="S1031" s="8">
        <f t="shared" si="166"/>
        <v>53.825000000000003</v>
      </c>
      <c r="T1031" s="8">
        <f t="shared" si="167"/>
        <v>39.625</v>
      </c>
      <c r="U1031" s="7">
        <f t="shared" si="168"/>
        <v>41.991666666666667</v>
      </c>
      <c r="V1031" s="7">
        <f t="shared" si="169"/>
        <v>41.400000000000006</v>
      </c>
    </row>
    <row r="1032" spans="1:22" ht="13.5" x14ac:dyDescent="0.25">
      <c r="A1032" s="3">
        <f>RSI!A1032</f>
        <v>43811</v>
      </c>
      <c r="B1032" s="2">
        <f>RSI!B1032</f>
        <v>2.1983000000000001</v>
      </c>
      <c r="C1032" s="2">
        <f>RSI!I1032</f>
        <v>61.244453377981898</v>
      </c>
      <c r="D1032" s="2">
        <f>MACD!E1032</f>
        <v>-1.8675514658688996E-2</v>
      </c>
      <c r="E1032" s="2">
        <f>MACD!F1032</f>
        <v>-2.8369427417472885E-2</v>
      </c>
      <c r="F1032" s="2">
        <f>'Moving Avg'!D1032</f>
        <v>2.1770800000000001</v>
      </c>
      <c r="G1032" s="2">
        <f>'Moving Avg'!F1032</f>
        <v>2.1388150000000001</v>
      </c>
      <c r="H1032" s="2">
        <f>'Moving Avg'!G1032</f>
        <v>2.0754160000000006</v>
      </c>
      <c r="I1032" s="2">
        <f>'Moving Avg'!H1032</f>
        <v>1.9788344999999998</v>
      </c>
      <c r="J1032" s="5" t="str">
        <f>OBV!F1032</f>
        <v>BULLISH</v>
      </c>
      <c r="K1032" s="5" t="str">
        <f>OBV!G1032</f>
        <v>NEUTRAL</v>
      </c>
      <c r="L1032" s="5" t="str">
        <f>OBV!H1032</f>
        <v>BULLISH DIVERGENCE</v>
      </c>
      <c r="M1032" s="7">
        <f t="shared" si="160"/>
        <v>25</v>
      </c>
      <c r="N1032" s="7">
        <f t="shared" si="161"/>
        <v>0</v>
      </c>
      <c r="O1032" s="7">
        <f t="shared" si="162"/>
        <v>50</v>
      </c>
      <c r="P1032" s="7">
        <f t="shared" si="163"/>
        <v>66.5</v>
      </c>
      <c r="Q1032" s="8">
        <f t="shared" si="164"/>
        <v>26.225000000000001</v>
      </c>
      <c r="R1032" s="8">
        <f t="shared" si="165"/>
        <v>39.125</v>
      </c>
      <c r="S1032" s="8">
        <f t="shared" si="166"/>
        <v>46.174999999999997</v>
      </c>
      <c r="T1032" s="8">
        <f t="shared" si="167"/>
        <v>35.375</v>
      </c>
      <c r="U1032" s="7">
        <f t="shared" si="168"/>
        <v>37.174999999999997</v>
      </c>
      <c r="V1032" s="7">
        <f t="shared" si="169"/>
        <v>36.724999999999994</v>
      </c>
    </row>
    <row r="1033" spans="1:22" ht="13.5" x14ac:dyDescent="0.25">
      <c r="A1033" s="3">
        <f>RSI!A1033</f>
        <v>43812</v>
      </c>
      <c r="B1033" s="2">
        <f>RSI!B1033</f>
        <v>2.2336</v>
      </c>
      <c r="C1033" s="2">
        <f>RSI!I1033</f>
        <v>65.086404634960019</v>
      </c>
      <c r="D1033" s="2">
        <f>MACD!E1033</f>
        <v>-1.5822368271202869E-2</v>
      </c>
      <c r="E1033" s="2">
        <f>MACD!F1033</f>
        <v>-2.5860015588218883E-2</v>
      </c>
      <c r="F1033" s="2">
        <f>'Moving Avg'!D1033</f>
        <v>2.1825800000000002</v>
      </c>
      <c r="G1033" s="2">
        <f>'Moving Avg'!F1033</f>
        <v>2.1456850000000007</v>
      </c>
      <c r="H1033" s="2">
        <f>'Moving Avg'!G1033</f>
        <v>2.0800480000000001</v>
      </c>
      <c r="I1033" s="2">
        <f>'Moving Avg'!H1033</f>
        <v>1.9829239999999999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  <c r="M1033" s="7">
        <f t="shared" si="160"/>
        <v>25</v>
      </c>
      <c r="N1033" s="7">
        <f t="shared" si="161"/>
        <v>0</v>
      </c>
      <c r="O1033" s="7">
        <f t="shared" si="162"/>
        <v>50</v>
      </c>
      <c r="P1033" s="7">
        <f t="shared" si="163"/>
        <v>83.5</v>
      </c>
      <c r="Q1033" s="8">
        <f t="shared" si="164"/>
        <v>28.774999999999999</v>
      </c>
      <c r="R1033" s="8">
        <f t="shared" si="165"/>
        <v>43.375</v>
      </c>
      <c r="S1033" s="8">
        <f t="shared" si="166"/>
        <v>53.825000000000003</v>
      </c>
      <c r="T1033" s="8">
        <f t="shared" si="167"/>
        <v>39.625</v>
      </c>
      <c r="U1033" s="7">
        <f t="shared" si="168"/>
        <v>41.991666666666667</v>
      </c>
      <c r="V1033" s="7">
        <f t="shared" si="169"/>
        <v>41.400000000000006</v>
      </c>
    </row>
    <row r="1034" spans="1:22" ht="13.5" x14ac:dyDescent="0.25">
      <c r="A1034" s="3">
        <f>RSI!A1034</f>
        <v>43815</v>
      </c>
      <c r="B1034" s="2">
        <f>RSI!B1034</f>
        <v>2.214</v>
      </c>
      <c r="C1034" s="2">
        <f>RSI!I1034</f>
        <v>61.444195371003687</v>
      </c>
      <c r="D1034" s="2">
        <f>MACD!E1034</f>
        <v>-2.1642012916093023E-2</v>
      </c>
      <c r="E1034" s="2">
        <f>MACD!F1034</f>
        <v>-2.5016415053793713E-2</v>
      </c>
      <c r="F1034" s="2">
        <f>'Moving Avg'!D1034</f>
        <v>2.1864999999999997</v>
      </c>
      <c r="G1034" s="2">
        <f>'Moving Avg'!F1034</f>
        <v>2.1527500000000002</v>
      </c>
      <c r="H1034" s="2">
        <f>'Moving Avg'!G1034</f>
        <v>2.0842879999999999</v>
      </c>
      <c r="I1034" s="2">
        <f>'Moving Avg'!H1034</f>
        <v>1.9865000000000002</v>
      </c>
      <c r="J1034" s="5" t="str">
        <f>OBV!F1034</f>
        <v>BULLISH</v>
      </c>
      <c r="K1034" s="5" t="str">
        <f>OBV!G1034</f>
        <v>NEUTRAL</v>
      </c>
      <c r="L1034" s="5" t="str">
        <f>OBV!H1034</f>
        <v>CONFIRMED BULLISH</v>
      </c>
      <c r="M1034" s="7">
        <f t="shared" si="160"/>
        <v>25</v>
      </c>
      <c r="N1034" s="7">
        <f t="shared" si="161"/>
        <v>0</v>
      </c>
      <c r="O1034" s="7">
        <f t="shared" si="162"/>
        <v>50</v>
      </c>
      <c r="P1034" s="7">
        <f t="shared" si="163"/>
        <v>83.5</v>
      </c>
      <c r="Q1034" s="8">
        <f t="shared" si="164"/>
        <v>28.774999999999999</v>
      </c>
      <c r="R1034" s="8">
        <f t="shared" si="165"/>
        <v>43.375</v>
      </c>
      <c r="S1034" s="8">
        <f t="shared" si="166"/>
        <v>53.825000000000003</v>
      </c>
      <c r="T1034" s="8">
        <f t="shared" si="167"/>
        <v>39.625</v>
      </c>
      <c r="U1034" s="7">
        <f t="shared" si="168"/>
        <v>41.991666666666667</v>
      </c>
      <c r="V1034" s="7">
        <f t="shared" si="169"/>
        <v>41.400000000000006</v>
      </c>
    </row>
    <row r="1035" spans="1:22" ht="13.5" x14ac:dyDescent="0.25">
      <c r="A1035" s="3">
        <f>RSI!A1035</f>
        <v>43816</v>
      </c>
      <c r="B1035" s="2">
        <f>RSI!B1035</f>
        <v>2.2258</v>
      </c>
      <c r="C1035" s="2">
        <f>RSI!I1035</f>
        <v>62.7940818835242</v>
      </c>
      <c r="D1035" s="2">
        <f>MACD!E1035</f>
        <v>-2.4887124670168514E-2</v>
      </c>
      <c r="E1035" s="2">
        <f>MACD!F1035</f>
        <v>-2.4990556977068673E-2</v>
      </c>
      <c r="F1035" s="2">
        <f>'Moving Avg'!D1035</f>
        <v>2.2029999999999998</v>
      </c>
      <c r="G1035" s="2">
        <f>'Moving Avg'!F1035</f>
        <v>2.160015</v>
      </c>
      <c r="H1035" s="2">
        <f>'Moving Avg'!G1035</f>
        <v>2.0895480000000002</v>
      </c>
      <c r="I1035" s="2">
        <f>'Moving Avg'!H1035</f>
        <v>1.9896849999999997</v>
      </c>
      <c r="J1035" s="5" t="str">
        <f>OBV!F1035</f>
        <v>BULLISH</v>
      </c>
      <c r="K1035" s="5" t="str">
        <f>OBV!G1035</f>
        <v>NEUTRAL</v>
      </c>
      <c r="L1035" s="5" t="str">
        <f>OBV!H1035</f>
        <v>CONFIRMED BULLISH</v>
      </c>
      <c r="M1035" s="7">
        <f t="shared" si="160"/>
        <v>25</v>
      </c>
      <c r="N1035" s="7">
        <f t="shared" si="161"/>
        <v>0</v>
      </c>
      <c r="O1035" s="7">
        <f t="shared" si="162"/>
        <v>50</v>
      </c>
      <c r="P1035" s="7">
        <f t="shared" si="163"/>
        <v>83.5</v>
      </c>
      <c r="Q1035" s="8">
        <f t="shared" si="164"/>
        <v>28.774999999999999</v>
      </c>
      <c r="R1035" s="8">
        <f t="shared" si="165"/>
        <v>43.375</v>
      </c>
      <c r="S1035" s="8">
        <f t="shared" si="166"/>
        <v>53.825000000000003</v>
      </c>
      <c r="T1035" s="8">
        <f t="shared" si="167"/>
        <v>39.625</v>
      </c>
      <c r="U1035" s="7">
        <f t="shared" si="168"/>
        <v>41.991666666666667</v>
      </c>
      <c r="V1035" s="7">
        <f t="shared" si="169"/>
        <v>41.400000000000006</v>
      </c>
    </row>
    <row r="1036" spans="1:22" ht="13.5" x14ac:dyDescent="0.25">
      <c r="A1036" s="3">
        <f>RSI!A1036</f>
        <v>43817</v>
      </c>
      <c r="B1036" s="2">
        <f>RSI!B1036</f>
        <v>2.1983000000000001</v>
      </c>
      <c r="C1036" s="2">
        <f>RSI!I1036</f>
        <v>57.722021778596663</v>
      </c>
      <c r="D1036" s="2">
        <f>MACD!E1036</f>
        <v>-2.6093555535382507E-2</v>
      </c>
      <c r="E1036" s="2">
        <f>MACD!F1036</f>
        <v>-2.5211156688731442E-2</v>
      </c>
      <c r="F1036" s="2">
        <f>'Moving Avg'!D1036</f>
        <v>2.214</v>
      </c>
      <c r="G1036" s="2">
        <f>'Moving Avg'!F1036</f>
        <v>2.1647250000000002</v>
      </c>
      <c r="H1036" s="2">
        <f>'Moving Avg'!G1036</f>
        <v>2.0941020000000008</v>
      </c>
      <c r="I1036" s="2">
        <f>'Moving Avg'!H1036</f>
        <v>1.9926634999999999</v>
      </c>
      <c r="J1036" s="5" t="str">
        <f>OBV!F1036</f>
        <v>BULLISH</v>
      </c>
      <c r="K1036" s="5" t="str">
        <f>OBV!G1036</f>
        <v>NEUTRAL</v>
      </c>
      <c r="L1036" s="5" t="str">
        <f>OBV!H1036</f>
        <v>CONFIRMED BULLISH</v>
      </c>
      <c r="M1036" s="7">
        <f t="shared" si="160"/>
        <v>25</v>
      </c>
      <c r="N1036" s="7">
        <f t="shared" si="161"/>
        <v>45</v>
      </c>
      <c r="O1036" s="7">
        <f t="shared" si="162"/>
        <v>50</v>
      </c>
      <c r="P1036" s="7">
        <f t="shared" si="163"/>
        <v>83.5</v>
      </c>
      <c r="Q1036" s="8">
        <f t="shared" si="164"/>
        <v>44.524999999999999</v>
      </c>
      <c r="R1036" s="8">
        <f t="shared" si="165"/>
        <v>52.375</v>
      </c>
      <c r="S1036" s="8">
        <f t="shared" si="166"/>
        <v>60.575000000000003</v>
      </c>
      <c r="T1036" s="8">
        <f t="shared" si="167"/>
        <v>50.875</v>
      </c>
      <c r="U1036" s="7">
        <f t="shared" si="168"/>
        <v>52.491666666666674</v>
      </c>
      <c r="V1036" s="7">
        <f t="shared" si="169"/>
        <v>52.087500000000006</v>
      </c>
    </row>
    <row r="1037" spans="1:22" ht="13.5" x14ac:dyDescent="0.25">
      <c r="A1037" s="3">
        <f>RSI!A1037</f>
        <v>43818</v>
      </c>
      <c r="B1037" s="2">
        <f>RSI!B1037</f>
        <v>2.2179000000000002</v>
      </c>
      <c r="C1037" s="2">
        <f>RSI!I1037</f>
        <v>60.190131594717549</v>
      </c>
      <c r="D1037" s="2">
        <f>MACD!E1037</f>
        <v>-1.9202940908010113E-2</v>
      </c>
      <c r="E1037" s="2">
        <f>MACD!F1037</f>
        <v>-2.4009513532587179E-2</v>
      </c>
      <c r="F1037" s="2">
        <f>'Moving Avg'!D1037</f>
        <v>2.2179199999999999</v>
      </c>
      <c r="G1037" s="2">
        <f>'Moving Avg'!F1037</f>
        <v>2.1710050000000001</v>
      </c>
      <c r="H1037" s="2">
        <f>'Moving Avg'!G1037</f>
        <v>2.0988120000000006</v>
      </c>
      <c r="I1037" s="2">
        <f>'Moving Avg'!H1037</f>
        <v>1.9954454999999998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  <c r="M1037" s="7">
        <f t="shared" si="160"/>
        <v>25</v>
      </c>
      <c r="N1037" s="7">
        <f t="shared" si="161"/>
        <v>0</v>
      </c>
      <c r="O1037" s="7">
        <f t="shared" si="162"/>
        <v>50</v>
      </c>
      <c r="P1037" s="7">
        <f t="shared" si="163"/>
        <v>83.5</v>
      </c>
      <c r="Q1037" s="8">
        <f t="shared" si="164"/>
        <v>28.774999999999999</v>
      </c>
      <c r="R1037" s="8">
        <f t="shared" si="165"/>
        <v>43.375</v>
      </c>
      <c r="S1037" s="8">
        <f t="shared" si="166"/>
        <v>53.825000000000003</v>
      </c>
      <c r="T1037" s="8">
        <f t="shared" si="167"/>
        <v>39.625</v>
      </c>
      <c r="U1037" s="7">
        <f t="shared" si="168"/>
        <v>41.991666666666667</v>
      </c>
      <c r="V1037" s="7">
        <f t="shared" si="169"/>
        <v>41.400000000000006</v>
      </c>
    </row>
    <row r="1038" spans="1:22" ht="13.5" x14ac:dyDescent="0.25">
      <c r="A1038" s="3">
        <f>RSI!A1038</f>
        <v>43819</v>
      </c>
      <c r="B1038" s="2">
        <f>RSI!B1038</f>
        <v>2.1707999999999998</v>
      </c>
      <c r="C1038" s="2">
        <f>RSI!I1038</f>
        <v>52.290251202456396</v>
      </c>
      <c r="D1038" s="2">
        <f>MACD!E1038</f>
        <v>-9.6755027708033126E-3</v>
      </c>
      <c r="E1038" s="2">
        <f>MACD!F1038</f>
        <v>-2.1142711380230408E-2</v>
      </c>
      <c r="F1038" s="2">
        <f>'Moving Avg'!D1038</f>
        <v>2.2053599999999998</v>
      </c>
      <c r="G1038" s="2">
        <f>'Moving Avg'!F1038</f>
        <v>2.175125</v>
      </c>
      <c r="H1038" s="2">
        <f>'Moving Avg'!G1038</f>
        <v>2.1021880000000008</v>
      </c>
      <c r="I1038" s="2">
        <f>'Moving Avg'!H1038</f>
        <v>1.9979749999999998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0</v>
      </c>
      <c r="O1038" s="7">
        <f t="shared" si="162"/>
        <v>50</v>
      </c>
      <c r="P1038" s="7">
        <f t="shared" si="163"/>
        <v>16.5</v>
      </c>
      <c r="Q1038" s="8">
        <f t="shared" si="164"/>
        <v>18.725000000000001</v>
      </c>
      <c r="R1038" s="8">
        <f t="shared" si="165"/>
        <v>26.625</v>
      </c>
      <c r="S1038" s="8">
        <f t="shared" si="166"/>
        <v>23.675000000000001</v>
      </c>
      <c r="T1038" s="8">
        <f t="shared" si="167"/>
        <v>22.875</v>
      </c>
      <c r="U1038" s="7">
        <f t="shared" si="168"/>
        <v>23.008333333333336</v>
      </c>
      <c r="V1038" s="7">
        <f t="shared" si="169"/>
        <v>22.975000000000001</v>
      </c>
    </row>
    <row r="1039" spans="1:22" ht="13.5" x14ac:dyDescent="0.25">
      <c r="A1039" s="3">
        <f>RSI!A1039</f>
        <v>43822</v>
      </c>
      <c r="B1039" s="2">
        <f>RSI!B1039</f>
        <v>2.2532000000000001</v>
      </c>
      <c r="C1039" s="2">
        <f>RSI!I1039</f>
        <v>61.748918152579073</v>
      </c>
      <c r="D1039" s="2">
        <f>MACD!E1039</f>
        <v>-9.6021480733248232E-3</v>
      </c>
      <c r="E1039" s="2">
        <f>MACD!F1039</f>
        <v>-1.8834598718849294E-2</v>
      </c>
      <c r="F1039" s="2">
        <f>'Moving Avg'!D1039</f>
        <v>2.2131999999999996</v>
      </c>
      <c r="G1039" s="2">
        <f>'Moving Avg'!F1039</f>
        <v>2.1817950000000002</v>
      </c>
      <c r="H1039" s="2">
        <f>'Moving Avg'!G1039</f>
        <v>2.1069760000000008</v>
      </c>
      <c r="I1039" s="2">
        <f>'Moving Avg'!H1039</f>
        <v>2.0009334999999999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  <c r="M1039" s="7">
        <f t="shared" si="160"/>
        <v>25</v>
      </c>
      <c r="N1039" s="7">
        <f t="shared" si="161"/>
        <v>0</v>
      </c>
      <c r="O1039" s="7">
        <f t="shared" si="162"/>
        <v>50</v>
      </c>
      <c r="P1039" s="7">
        <f t="shared" si="163"/>
        <v>83.5</v>
      </c>
      <c r="Q1039" s="8">
        <f t="shared" si="164"/>
        <v>28.774999999999999</v>
      </c>
      <c r="R1039" s="8">
        <f t="shared" si="165"/>
        <v>43.375</v>
      </c>
      <c r="S1039" s="8">
        <f t="shared" si="166"/>
        <v>53.825000000000003</v>
      </c>
      <c r="T1039" s="8">
        <f t="shared" si="167"/>
        <v>39.625</v>
      </c>
      <c r="U1039" s="7">
        <f t="shared" si="168"/>
        <v>41.991666666666667</v>
      </c>
      <c r="V1039" s="7">
        <f t="shared" si="169"/>
        <v>41.400000000000006</v>
      </c>
    </row>
    <row r="1040" spans="1:22" ht="13.5" x14ac:dyDescent="0.25">
      <c r="A1040" s="3">
        <f>RSI!A1040</f>
        <v>43823</v>
      </c>
      <c r="B1040" s="2">
        <f>RSI!B1040</f>
        <v>2.2492999999999999</v>
      </c>
      <c r="C1040" s="2">
        <f>RSI!I1040</f>
        <v>61.131175442379323</v>
      </c>
      <c r="D1040" s="2">
        <f>MACD!E1040</f>
        <v>-1.7677985298111487E-2</v>
      </c>
      <c r="E1040" s="2">
        <f>MACD!F1040</f>
        <v>-1.8603276034701733E-2</v>
      </c>
      <c r="F1040" s="2">
        <f>'Moving Avg'!D1040</f>
        <v>2.2178999999999998</v>
      </c>
      <c r="G1040" s="2">
        <f>'Moving Avg'!F1040</f>
        <v>2.18729</v>
      </c>
      <c r="H1040" s="2">
        <f>'Moving Avg'!G1040</f>
        <v>2.1117640000000009</v>
      </c>
      <c r="I1040" s="2">
        <f>'Moving Avg'!H1040</f>
        <v>2.0037859999999998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25</v>
      </c>
      <c r="N1040" s="7">
        <f t="shared" si="161"/>
        <v>0</v>
      </c>
      <c r="O1040" s="7">
        <f t="shared" si="162"/>
        <v>50</v>
      </c>
      <c r="P1040" s="7">
        <f t="shared" si="163"/>
        <v>83.5</v>
      </c>
      <c r="Q1040" s="8">
        <f t="shared" si="164"/>
        <v>28.774999999999999</v>
      </c>
      <c r="R1040" s="8">
        <f t="shared" si="165"/>
        <v>43.375</v>
      </c>
      <c r="S1040" s="8">
        <f t="shared" si="166"/>
        <v>53.825000000000003</v>
      </c>
      <c r="T1040" s="8">
        <f t="shared" si="167"/>
        <v>39.625</v>
      </c>
      <c r="U1040" s="7">
        <f t="shared" si="168"/>
        <v>41.991666666666667</v>
      </c>
      <c r="V1040" s="7">
        <f t="shared" si="169"/>
        <v>41.400000000000006</v>
      </c>
    </row>
    <row r="1041" spans="1:22" ht="13.5" x14ac:dyDescent="0.25">
      <c r="A1041" s="3">
        <f>RSI!A1041</f>
        <v>43824</v>
      </c>
      <c r="B1041" s="2">
        <f>RSI!B1041</f>
        <v>2.2374999999999998</v>
      </c>
      <c r="C1041" s="2">
        <f>RSI!I1041</f>
        <v>59.201376068414241</v>
      </c>
      <c r="D1041" s="2">
        <f>MACD!E1041</f>
        <v>-2.413765280701119E-2</v>
      </c>
      <c r="E1041" s="2">
        <f>MACD!F1041</f>
        <v>-1.9710151389163624E-2</v>
      </c>
      <c r="F1041" s="2">
        <f>'Moving Avg'!D1041</f>
        <v>2.2257399999999996</v>
      </c>
      <c r="G1041" s="2">
        <f>'Moving Avg'!F1041</f>
        <v>2.1912149999999997</v>
      </c>
      <c r="H1041" s="2">
        <f>'Moving Avg'!G1041</f>
        <v>2.1162380000000005</v>
      </c>
      <c r="I1041" s="2">
        <f>'Moving Avg'!H1041</f>
        <v>2.0065970000000002</v>
      </c>
      <c r="J1041" s="5" t="str">
        <f>OBV!F1041</f>
        <v>BEARISH</v>
      </c>
      <c r="K1041" s="5" t="str">
        <f>OBV!G1041</f>
        <v>NEUTRAL</v>
      </c>
      <c r="L1041" s="5" t="str">
        <f>OBV!H1041</f>
        <v>BEARISH DIVERGENCE</v>
      </c>
      <c r="M1041" s="7">
        <f t="shared" si="160"/>
        <v>25</v>
      </c>
      <c r="N1041" s="7">
        <f t="shared" si="161"/>
        <v>45</v>
      </c>
      <c r="O1041" s="7">
        <f t="shared" si="162"/>
        <v>50</v>
      </c>
      <c r="P1041" s="7">
        <f t="shared" si="163"/>
        <v>16.5</v>
      </c>
      <c r="Q1041" s="8">
        <f t="shared" si="164"/>
        <v>34.475000000000001</v>
      </c>
      <c r="R1041" s="8">
        <f t="shared" si="165"/>
        <v>35.625</v>
      </c>
      <c r="S1041" s="8">
        <f t="shared" si="166"/>
        <v>30.425000000000001</v>
      </c>
      <c r="T1041" s="8">
        <f t="shared" si="167"/>
        <v>34.125</v>
      </c>
      <c r="U1041" s="7">
        <f t="shared" si="168"/>
        <v>33.508333333333333</v>
      </c>
      <c r="V1041" s="7">
        <f t="shared" si="169"/>
        <v>33.662499999999994</v>
      </c>
    </row>
    <row r="1042" spans="1:22" ht="13.5" x14ac:dyDescent="0.25">
      <c r="A1042" s="3">
        <f>RSI!A1042</f>
        <v>43825</v>
      </c>
      <c r="B1042" s="2">
        <f>RSI!B1042</f>
        <v>2.2492999999999999</v>
      </c>
      <c r="C1042" s="2">
        <f>RSI!I1042</f>
        <v>60.542783006258745</v>
      </c>
      <c r="D1042" s="2">
        <f>MACD!E1042</f>
        <v>-2.2409612789117794E-2</v>
      </c>
      <c r="E1042" s="2">
        <f>MACD!F1042</f>
        <v>-2.0250043669154456E-2</v>
      </c>
      <c r="F1042" s="2">
        <f>'Moving Avg'!D1042</f>
        <v>2.2320199999999994</v>
      </c>
      <c r="G1042" s="2">
        <f>'Moving Avg'!F1042</f>
        <v>2.1957299999999997</v>
      </c>
      <c r="H1042" s="2">
        <f>'Moving Avg'!G1042</f>
        <v>2.1197700000000008</v>
      </c>
      <c r="I1042" s="2">
        <f>'Moving Avg'!H1042</f>
        <v>2.0089995000000003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45</v>
      </c>
      <c r="O1042" s="7">
        <f t="shared" si="162"/>
        <v>50</v>
      </c>
      <c r="P1042" s="7">
        <f t="shared" si="163"/>
        <v>83.5</v>
      </c>
      <c r="Q1042" s="8">
        <f t="shared" si="164"/>
        <v>44.524999999999999</v>
      </c>
      <c r="R1042" s="8">
        <f t="shared" si="165"/>
        <v>52.375</v>
      </c>
      <c r="S1042" s="8">
        <f t="shared" si="166"/>
        <v>60.575000000000003</v>
      </c>
      <c r="T1042" s="8">
        <f t="shared" si="167"/>
        <v>50.875</v>
      </c>
      <c r="U1042" s="7">
        <f t="shared" si="168"/>
        <v>52.491666666666674</v>
      </c>
      <c r="V1042" s="7">
        <f t="shared" si="169"/>
        <v>52.087500000000006</v>
      </c>
    </row>
    <row r="1043" spans="1:22" ht="13.5" x14ac:dyDescent="0.25">
      <c r="A1043" s="3">
        <f>RSI!A1043</f>
        <v>43826</v>
      </c>
      <c r="B1043" s="2">
        <f>RSI!B1043</f>
        <v>2.2846000000000002</v>
      </c>
      <c r="C1043" s="2">
        <f>RSI!I1043</f>
        <v>64.321929866372855</v>
      </c>
      <c r="D1043" s="2">
        <f>MACD!E1043</f>
        <v>-1.8565597244738719E-2</v>
      </c>
      <c r="E1043" s="2">
        <f>MACD!F1043</f>
        <v>-1.9913154384271312E-2</v>
      </c>
      <c r="F1043" s="2">
        <f>'Moving Avg'!D1043</f>
        <v>2.2547800000000002</v>
      </c>
      <c r="G1043" s="2">
        <f>'Moving Avg'!F1043</f>
        <v>2.2010249999999996</v>
      </c>
      <c r="H1043" s="2">
        <f>'Moving Avg'!G1043</f>
        <v>2.1234600000000001</v>
      </c>
      <c r="I1043" s="2">
        <f>'Moving Avg'!H1043</f>
        <v>2.0115960000000004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  <c r="M1043" s="7">
        <f t="shared" si="160"/>
        <v>25</v>
      </c>
      <c r="N1043" s="7">
        <f t="shared" si="161"/>
        <v>0</v>
      </c>
      <c r="O1043" s="7">
        <f t="shared" si="162"/>
        <v>50</v>
      </c>
      <c r="P1043" s="7">
        <f t="shared" si="163"/>
        <v>100</v>
      </c>
      <c r="Q1043" s="8">
        <f t="shared" si="164"/>
        <v>31.25</v>
      </c>
      <c r="R1043" s="8">
        <f t="shared" si="165"/>
        <v>47.5</v>
      </c>
      <c r="S1043" s="8">
        <f t="shared" si="166"/>
        <v>61.25</v>
      </c>
      <c r="T1043" s="8">
        <f t="shared" si="167"/>
        <v>43.75</v>
      </c>
      <c r="U1043" s="7">
        <f t="shared" si="168"/>
        <v>46.666666666666664</v>
      </c>
      <c r="V1043" s="7">
        <f t="shared" si="169"/>
        <v>45.9375</v>
      </c>
    </row>
    <row r="1044" spans="1:22" ht="13.5" x14ac:dyDescent="0.25">
      <c r="A1044" s="3">
        <f>RSI!A1044</f>
        <v>43829</v>
      </c>
      <c r="B1044" s="2">
        <f>RSI!B1044</f>
        <v>2.2806999999999999</v>
      </c>
      <c r="C1044" s="2">
        <f>RSI!I1044</f>
        <v>63.59719382879566</v>
      </c>
      <c r="D1044" s="2">
        <f>MACD!E1044</f>
        <v>-1.8650022704330471E-2</v>
      </c>
      <c r="E1044" s="2">
        <f>MACD!F1044</f>
        <v>-1.9660528048283145E-2</v>
      </c>
      <c r="F1044" s="2">
        <f>'Moving Avg'!D1044</f>
        <v>2.2602799999999998</v>
      </c>
      <c r="G1044" s="2">
        <f>'Moving Avg'!F1044</f>
        <v>2.2090699999999996</v>
      </c>
      <c r="H1044" s="2">
        <f>'Moving Avg'!G1044</f>
        <v>2.1271500000000008</v>
      </c>
      <c r="I1044" s="2">
        <f>'Moving Avg'!H1044</f>
        <v>2.0142250000000006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25</v>
      </c>
      <c r="N1044" s="7">
        <f t="shared" si="161"/>
        <v>0</v>
      </c>
      <c r="O1044" s="7">
        <f t="shared" si="162"/>
        <v>50</v>
      </c>
      <c r="P1044" s="7">
        <f t="shared" si="163"/>
        <v>83.5</v>
      </c>
      <c r="Q1044" s="8">
        <f t="shared" si="164"/>
        <v>28.774999999999999</v>
      </c>
      <c r="R1044" s="8">
        <f t="shared" si="165"/>
        <v>43.375</v>
      </c>
      <c r="S1044" s="8">
        <f t="shared" si="166"/>
        <v>53.825000000000003</v>
      </c>
      <c r="T1044" s="8">
        <f t="shared" si="167"/>
        <v>39.625</v>
      </c>
      <c r="U1044" s="7">
        <f t="shared" si="168"/>
        <v>41.991666666666667</v>
      </c>
      <c r="V1044" s="7">
        <f t="shared" si="169"/>
        <v>41.400000000000006</v>
      </c>
    </row>
    <row r="1045" spans="1:22" ht="13.5" x14ac:dyDescent="0.25">
      <c r="A1045" s="3">
        <f>RSI!A1045</f>
        <v>43830</v>
      </c>
      <c r="B1045" s="2">
        <f>RSI!B1045</f>
        <v>2.2768000000000002</v>
      </c>
      <c r="C1045" s="2">
        <f>RSI!I1045</f>
        <v>62.834754315043632</v>
      </c>
      <c r="D1045" s="2">
        <f>MACD!E1045</f>
        <v>-1.7159472591995684E-2</v>
      </c>
      <c r="E1045" s="2">
        <f>MACD!F1045</f>
        <v>-1.9160316957025653E-2</v>
      </c>
      <c r="F1045" s="2">
        <f>'Moving Avg'!D1045</f>
        <v>2.2657799999999999</v>
      </c>
      <c r="G1045" s="2">
        <f>'Moving Avg'!F1045</f>
        <v>2.2159399999999998</v>
      </c>
      <c r="H1045" s="2">
        <f>'Moving Avg'!G1045</f>
        <v>2.1310760000000002</v>
      </c>
      <c r="I1045" s="2">
        <f>'Moving Avg'!H1045</f>
        <v>2.0170075000000005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25</v>
      </c>
      <c r="N1045" s="7">
        <f t="shared" si="161"/>
        <v>0</v>
      </c>
      <c r="O1045" s="7">
        <f t="shared" si="162"/>
        <v>50</v>
      </c>
      <c r="P1045" s="7">
        <f t="shared" si="163"/>
        <v>83.5</v>
      </c>
      <c r="Q1045" s="8">
        <f t="shared" si="164"/>
        <v>28.774999999999999</v>
      </c>
      <c r="R1045" s="8">
        <f t="shared" si="165"/>
        <v>43.375</v>
      </c>
      <c r="S1045" s="8">
        <f t="shared" si="166"/>
        <v>53.825000000000003</v>
      </c>
      <c r="T1045" s="8">
        <f t="shared" si="167"/>
        <v>39.625</v>
      </c>
      <c r="U1045" s="7">
        <f t="shared" si="168"/>
        <v>41.991666666666667</v>
      </c>
      <c r="V1045" s="7">
        <f t="shared" si="169"/>
        <v>41.400000000000006</v>
      </c>
    </row>
    <row r="1046" spans="1:22" ht="13.5" x14ac:dyDescent="0.25">
      <c r="A1046" s="3">
        <f>RSI!A1046</f>
        <v>43832</v>
      </c>
      <c r="B1046" s="2">
        <f>RSI!B1046</f>
        <v>2.3159999999999998</v>
      </c>
      <c r="C1046" s="2">
        <f>RSI!I1046</f>
        <v>67.103700089300318</v>
      </c>
      <c r="D1046" s="2">
        <f>MACD!E1046</f>
        <v>-2.3511782645385448E-2</v>
      </c>
      <c r="E1046" s="2">
        <f>MACD!F1046</f>
        <v>-2.0030610094697612E-2</v>
      </c>
      <c r="F1046" s="2">
        <f>'Moving Avg'!D1046</f>
        <v>2.2814799999999997</v>
      </c>
      <c r="G1046" s="2">
        <f>'Moving Avg'!F1046</f>
        <v>2.2247699999999999</v>
      </c>
      <c r="H1046" s="2">
        <f>'Moving Avg'!G1046</f>
        <v>2.1359420000000005</v>
      </c>
      <c r="I1046" s="2">
        <f>'Moving Avg'!H1046</f>
        <v>2.0200205000000002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  <c r="M1046" s="7">
        <f t="shared" si="160"/>
        <v>25</v>
      </c>
      <c r="N1046" s="7">
        <f t="shared" si="161"/>
        <v>45</v>
      </c>
      <c r="O1046" s="7">
        <f t="shared" si="162"/>
        <v>50</v>
      </c>
      <c r="P1046" s="7">
        <f t="shared" si="163"/>
        <v>83.5</v>
      </c>
      <c r="Q1046" s="8">
        <f t="shared" si="164"/>
        <v>44.524999999999999</v>
      </c>
      <c r="R1046" s="8">
        <f t="shared" si="165"/>
        <v>52.375</v>
      </c>
      <c r="S1046" s="8">
        <f t="shared" si="166"/>
        <v>60.575000000000003</v>
      </c>
      <c r="T1046" s="8">
        <f t="shared" si="167"/>
        <v>50.875</v>
      </c>
      <c r="U1046" s="7">
        <f t="shared" si="168"/>
        <v>52.491666666666674</v>
      </c>
      <c r="V1046" s="7">
        <f t="shared" si="169"/>
        <v>52.087500000000006</v>
      </c>
    </row>
    <row r="1047" spans="1:22" ht="13.5" x14ac:dyDescent="0.25">
      <c r="A1047" s="3">
        <f>RSI!A1047</f>
        <v>43833</v>
      </c>
      <c r="B1047" s="2">
        <f>RSI!B1047</f>
        <v>2.2650000000000001</v>
      </c>
      <c r="C1047" s="2">
        <f>RSI!I1047</f>
        <v>57.80139198256272</v>
      </c>
      <c r="D1047" s="2">
        <f>MACD!E1047</f>
        <v>-2.2768871346527053E-2</v>
      </c>
      <c r="E1047" s="2">
        <f>MACD!F1047</f>
        <v>-2.0578262345063502E-2</v>
      </c>
      <c r="F1047" s="2">
        <f>'Moving Avg'!D1047</f>
        <v>2.2846200000000003</v>
      </c>
      <c r="G1047" s="2">
        <f>'Moving Avg'!F1047</f>
        <v>2.2279100000000005</v>
      </c>
      <c r="H1047" s="2">
        <f>'Moving Avg'!G1047</f>
        <v>2.1398680000000003</v>
      </c>
      <c r="I1047" s="2">
        <f>'Moving Avg'!H1047</f>
        <v>2.0228650000000004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  <c r="M1047" s="7">
        <f t="shared" si="160"/>
        <v>25</v>
      </c>
      <c r="N1047" s="7">
        <f t="shared" si="161"/>
        <v>45</v>
      </c>
      <c r="O1047" s="7">
        <f t="shared" si="162"/>
        <v>50</v>
      </c>
      <c r="P1047" s="7">
        <f t="shared" si="163"/>
        <v>83.5</v>
      </c>
      <c r="Q1047" s="8">
        <f t="shared" si="164"/>
        <v>44.524999999999999</v>
      </c>
      <c r="R1047" s="8">
        <f t="shared" si="165"/>
        <v>52.375</v>
      </c>
      <c r="S1047" s="8">
        <f t="shared" si="166"/>
        <v>60.575000000000003</v>
      </c>
      <c r="T1047" s="8">
        <f t="shared" si="167"/>
        <v>50.875</v>
      </c>
      <c r="U1047" s="7">
        <f t="shared" si="168"/>
        <v>52.491666666666674</v>
      </c>
      <c r="V1047" s="7">
        <f t="shared" si="169"/>
        <v>52.087500000000006</v>
      </c>
    </row>
    <row r="1048" spans="1:22" ht="13.5" x14ac:dyDescent="0.25">
      <c r="A1048" s="3">
        <f>RSI!A1048</f>
        <v>43836</v>
      </c>
      <c r="B1048" s="2">
        <f>RSI!B1048</f>
        <v>2.1983000000000001</v>
      </c>
      <c r="C1048" s="2">
        <f>RSI!I1048</f>
        <v>48.359365987400189</v>
      </c>
      <c r="D1048" s="2">
        <f>MACD!E1048</f>
        <v>-2.476950925942667E-2</v>
      </c>
      <c r="E1048" s="2">
        <f>MACD!F1048</f>
        <v>-2.1416511727936134E-2</v>
      </c>
      <c r="F1048" s="2">
        <f>'Moving Avg'!D1048</f>
        <v>2.26736</v>
      </c>
      <c r="G1048" s="2">
        <f>'Moving Avg'!F1048</f>
        <v>2.2275200000000006</v>
      </c>
      <c r="H1048" s="2">
        <f>'Moving Avg'!G1048</f>
        <v>2.143008</v>
      </c>
      <c r="I1048" s="2">
        <f>'Moving Avg'!H1048</f>
        <v>2.0253760000000005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  <c r="M1048" s="7">
        <f t="shared" si="160"/>
        <v>25</v>
      </c>
      <c r="N1048" s="7">
        <f t="shared" si="161"/>
        <v>45</v>
      </c>
      <c r="O1048" s="7">
        <f t="shared" si="162"/>
        <v>50</v>
      </c>
      <c r="P1048" s="7">
        <f t="shared" si="163"/>
        <v>16.5</v>
      </c>
      <c r="Q1048" s="8">
        <f t="shared" si="164"/>
        <v>34.475000000000001</v>
      </c>
      <c r="R1048" s="8">
        <f t="shared" si="165"/>
        <v>35.625</v>
      </c>
      <c r="S1048" s="8">
        <f t="shared" si="166"/>
        <v>30.425000000000001</v>
      </c>
      <c r="T1048" s="8">
        <f t="shared" si="167"/>
        <v>34.125</v>
      </c>
      <c r="U1048" s="7">
        <f t="shared" si="168"/>
        <v>33.508333333333333</v>
      </c>
      <c r="V1048" s="7">
        <f t="shared" si="169"/>
        <v>33.662499999999994</v>
      </c>
    </row>
    <row r="1049" spans="1:22" ht="13.5" x14ac:dyDescent="0.25">
      <c r="A1049" s="3">
        <f>RSI!A1049</f>
        <v>43837</v>
      </c>
      <c r="B1049" s="2">
        <f>RSI!B1049</f>
        <v>2.1589999999999998</v>
      </c>
      <c r="C1049" s="2">
        <f>RSI!I1049</f>
        <v>43.817579843767277</v>
      </c>
      <c r="D1049" s="2">
        <f>MACD!E1049</f>
        <v>-1.0780043131249251E-2</v>
      </c>
      <c r="E1049" s="2">
        <f>MACD!F1049</f>
        <v>-1.9289218008598761E-2</v>
      </c>
      <c r="F1049" s="2">
        <f>'Moving Avg'!D1049</f>
        <v>2.24302</v>
      </c>
      <c r="G1049" s="2">
        <f>'Moving Avg'!F1049</f>
        <v>2.2257500000000006</v>
      </c>
      <c r="H1049" s="2">
        <f>'Moving Avg'!G1049</f>
        <v>2.1446560000000003</v>
      </c>
      <c r="I1049" s="2">
        <f>'Moving Avg'!H1049</f>
        <v>2.0278635000000005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50</v>
      </c>
      <c r="P1049" s="7">
        <f t="shared" si="163"/>
        <v>16.5</v>
      </c>
      <c r="Q1049" s="8">
        <f t="shared" si="164"/>
        <v>18.725000000000001</v>
      </c>
      <c r="R1049" s="8">
        <f t="shared" si="165"/>
        <v>26.625</v>
      </c>
      <c r="S1049" s="8">
        <f t="shared" si="166"/>
        <v>23.675000000000001</v>
      </c>
      <c r="T1049" s="8">
        <f t="shared" si="167"/>
        <v>22.875</v>
      </c>
      <c r="U1049" s="7">
        <f t="shared" si="168"/>
        <v>23.008333333333336</v>
      </c>
      <c r="V1049" s="7">
        <f t="shared" si="169"/>
        <v>22.975000000000001</v>
      </c>
    </row>
    <row r="1050" spans="1:22" ht="13.5" x14ac:dyDescent="0.25">
      <c r="A1050" s="3">
        <f>RSI!A1050</f>
        <v>43838</v>
      </c>
      <c r="B1050" s="2">
        <f>RSI!B1050</f>
        <v>2.0962000000000001</v>
      </c>
      <c r="C1050" s="2">
        <f>RSI!I1050</f>
        <v>37.7210629497092</v>
      </c>
      <c r="D1050" s="2">
        <f>MACD!E1050</f>
        <v>5.4285704236614052E-3</v>
      </c>
      <c r="E1050" s="2">
        <f>MACD!F1050</f>
        <v>-1.4345660322146727E-2</v>
      </c>
      <c r="F1050" s="2">
        <f>'Moving Avg'!D1050</f>
        <v>2.2068999999999996</v>
      </c>
      <c r="G1050" s="2">
        <f>'Moving Avg'!F1050</f>
        <v>2.2233950000000005</v>
      </c>
      <c r="H1050" s="2">
        <f>'Moving Avg'!G1050</f>
        <v>2.1461480000000002</v>
      </c>
      <c r="I1050" s="2">
        <f>'Moving Avg'!H1050</f>
        <v>2.0297950000000005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50</v>
      </c>
      <c r="P1050" s="7">
        <f t="shared" si="163"/>
        <v>16.5</v>
      </c>
      <c r="Q1050" s="8">
        <f t="shared" si="164"/>
        <v>18.725000000000001</v>
      </c>
      <c r="R1050" s="8">
        <f t="shared" si="165"/>
        <v>26.625</v>
      </c>
      <c r="S1050" s="8">
        <f t="shared" si="166"/>
        <v>23.675000000000001</v>
      </c>
      <c r="T1050" s="8">
        <f t="shared" si="167"/>
        <v>22.875</v>
      </c>
      <c r="U1050" s="7">
        <f t="shared" si="168"/>
        <v>23.008333333333336</v>
      </c>
      <c r="V1050" s="7">
        <f t="shared" si="169"/>
        <v>22.975000000000001</v>
      </c>
    </row>
    <row r="1051" spans="1:22" ht="13.5" x14ac:dyDescent="0.25">
      <c r="A1051" s="3">
        <f>RSI!A1051</f>
        <v>43839</v>
      </c>
      <c r="B1051" s="2">
        <f>RSI!B1051</f>
        <v>2.0922999999999998</v>
      </c>
      <c r="C1051" s="2">
        <f>RSI!I1051</f>
        <v>37.373299065621573</v>
      </c>
      <c r="D1051" s="2">
        <f>MACD!E1051</f>
        <v>1.8283996195473051E-2</v>
      </c>
      <c r="E1051" s="2">
        <f>MACD!F1051</f>
        <v>-7.8197290186227709E-3</v>
      </c>
      <c r="F1051" s="2">
        <f>'Moving Avg'!D1051</f>
        <v>2.1621600000000001</v>
      </c>
      <c r="G1051" s="2">
        <f>'Moving Avg'!F1051</f>
        <v>2.2208450000000006</v>
      </c>
      <c r="H1051" s="2">
        <f>'Moving Avg'!G1051</f>
        <v>2.1487380000000003</v>
      </c>
      <c r="I1051" s="2">
        <f>'Moving Avg'!H1051</f>
        <v>2.0318280000000009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50</v>
      </c>
      <c r="P1051" s="7">
        <f t="shared" si="163"/>
        <v>16.5</v>
      </c>
      <c r="Q1051" s="8">
        <f t="shared" si="164"/>
        <v>18.725000000000001</v>
      </c>
      <c r="R1051" s="8">
        <f t="shared" si="165"/>
        <v>26.625</v>
      </c>
      <c r="S1051" s="8">
        <f t="shared" si="166"/>
        <v>23.675000000000001</v>
      </c>
      <c r="T1051" s="8">
        <f t="shared" si="167"/>
        <v>22.875</v>
      </c>
      <c r="U1051" s="7">
        <f t="shared" si="168"/>
        <v>23.008333333333336</v>
      </c>
      <c r="V1051" s="7">
        <f t="shared" si="169"/>
        <v>22.975000000000001</v>
      </c>
    </row>
    <row r="1052" spans="1:22" ht="13.5" x14ac:dyDescent="0.25">
      <c r="A1052" s="3">
        <f>RSI!A1052</f>
        <v>43840</v>
      </c>
      <c r="B1052" s="2">
        <f>RSI!B1052</f>
        <v>2.0922999999999998</v>
      </c>
      <c r="C1052" s="2">
        <f>RSI!I1052</f>
        <v>37.373299065621573</v>
      </c>
      <c r="D1052" s="2">
        <f>MACD!E1052</f>
        <v>3.1617631815035185E-2</v>
      </c>
      <c r="E1052" s="2">
        <f>MACD!F1052</f>
        <v>6.7743148108819796E-5</v>
      </c>
      <c r="F1052" s="2">
        <f>'Moving Avg'!D1052</f>
        <v>2.1276199999999998</v>
      </c>
      <c r="G1052" s="2">
        <f>'Moving Avg'!F1052</f>
        <v>2.2155450000000001</v>
      </c>
      <c r="H1052" s="2">
        <f>'Moving Avg'!G1052</f>
        <v>2.1501519999999998</v>
      </c>
      <c r="I1052" s="2">
        <f>'Moving Avg'!H1052</f>
        <v>2.0337745000000012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50</v>
      </c>
      <c r="P1052" s="7">
        <f t="shared" si="163"/>
        <v>16.5</v>
      </c>
      <c r="Q1052" s="8">
        <f t="shared" si="164"/>
        <v>18.725000000000001</v>
      </c>
      <c r="R1052" s="8">
        <f t="shared" si="165"/>
        <v>26.625</v>
      </c>
      <c r="S1052" s="8">
        <f t="shared" si="166"/>
        <v>23.675000000000001</v>
      </c>
      <c r="T1052" s="8">
        <f t="shared" si="167"/>
        <v>22.875</v>
      </c>
      <c r="U1052" s="7">
        <f t="shared" si="168"/>
        <v>23.008333333333336</v>
      </c>
      <c r="V1052" s="7">
        <f t="shared" si="169"/>
        <v>22.975000000000001</v>
      </c>
    </row>
    <row r="1053" spans="1:22" ht="13.5" x14ac:dyDescent="0.25">
      <c r="A1053" s="3">
        <f>RSI!A1053</f>
        <v>43843</v>
      </c>
      <c r="B1053" s="2">
        <f>RSI!B1053</f>
        <v>2.0884</v>
      </c>
      <c r="C1053" s="2">
        <f>RSI!I1053</f>
        <v>36.977921143988425</v>
      </c>
      <c r="D1053" s="2">
        <f>MACD!E1053</f>
        <v>4.9212729445005099E-2</v>
      </c>
      <c r="E1053" s="2">
        <f>MACD!F1053</f>
        <v>9.8967404074880756E-3</v>
      </c>
      <c r="F1053" s="2">
        <f>'Moving Avg'!D1053</f>
        <v>2.1056400000000002</v>
      </c>
      <c r="G1053" s="2">
        <f>'Moving Avg'!F1053</f>
        <v>2.2082850000000005</v>
      </c>
      <c r="H1053" s="2">
        <f>'Moving Avg'!G1053</f>
        <v>2.1515660000000003</v>
      </c>
      <c r="I1053" s="2">
        <f>'Moving Avg'!H1053</f>
        <v>2.0357360000000004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16.5</v>
      </c>
      <c r="Q1053" s="8">
        <f t="shared" si="164"/>
        <v>18.725000000000001</v>
      </c>
      <c r="R1053" s="8">
        <f t="shared" si="165"/>
        <v>26.625</v>
      </c>
      <c r="S1053" s="8">
        <f t="shared" si="166"/>
        <v>23.675000000000001</v>
      </c>
      <c r="T1053" s="8">
        <f t="shared" si="167"/>
        <v>22.875</v>
      </c>
      <c r="U1053" s="7">
        <f t="shared" si="168"/>
        <v>23.008333333333336</v>
      </c>
      <c r="V1053" s="7">
        <f t="shared" si="169"/>
        <v>22.975000000000001</v>
      </c>
    </row>
    <row r="1054" spans="1:22" ht="13.5" x14ac:dyDescent="0.25">
      <c r="A1054" s="3">
        <f>RSI!A1054</f>
        <v>43845</v>
      </c>
      <c r="B1054" s="2">
        <f>RSI!B1054</f>
        <v>2.0451999999999999</v>
      </c>
      <c r="C1054" s="2">
        <f>RSI!I1054</f>
        <v>32.834278629139689</v>
      </c>
      <c r="D1054" s="2">
        <f>MACD!E1054</f>
        <v>6.7273130956292171E-2</v>
      </c>
      <c r="E1054" s="2">
        <f>MACD!F1054</f>
        <v>2.1372018517248896E-2</v>
      </c>
      <c r="F1054" s="2">
        <f>'Moving Avg'!D1054</f>
        <v>2.0828799999999998</v>
      </c>
      <c r="G1054" s="2">
        <f>'Moving Avg'!F1054</f>
        <v>2.1998450000000003</v>
      </c>
      <c r="H1054" s="2">
        <f>'Moving Avg'!G1054</f>
        <v>2.1521159999999999</v>
      </c>
      <c r="I1054" s="2">
        <f>'Moving Avg'!H1054</f>
        <v>2.0373260000000006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16.5</v>
      </c>
      <c r="Q1054" s="8">
        <f t="shared" si="164"/>
        <v>18.725000000000001</v>
      </c>
      <c r="R1054" s="8">
        <f t="shared" si="165"/>
        <v>26.625</v>
      </c>
      <c r="S1054" s="8">
        <f t="shared" si="166"/>
        <v>23.675000000000001</v>
      </c>
      <c r="T1054" s="8">
        <f t="shared" si="167"/>
        <v>22.875</v>
      </c>
      <c r="U1054" s="7">
        <f t="shared" si="168"/>
        <v>23.008333333333336</v>
      </c>
      <c r="V1054" s="7">
        <f t="shared" si="169"/>
        <v>22.975000000000001</v>
      </c>
    </row>
    <row r="1055" spans="1:22" ht="13.5" x14ac:dyDescent="0.25">
      <c r="A1055" s="3">
        <f>RSI!A1055</f>
        <v>43846</v>
      </c>
      <c r="B1055" s="2">
        <f>RSI!B1055</f>
        <v>2.0451999999999999</v>
      </c>
      <c r="C1055" s="2">
        <f>RSI!I1055</f>
        <v>32.834278629139689</v>
      </c>
      <c r="D1055" s="2">
        <f>MACD!E1055</f>
        <v>8.2740133496972401E-2</v>
      </c>
      <c r="E1055" s="2">
        <f>MACD!F1055</f>
        <v>3.3645641513193603E-2</v>
      </c>
      <c r="F1055" s="2">
        <f>'Moving Avg'!D1055</f>
        <v>2.0726799999999996</v>
      </c>
      <c r="G1055" s="2">
        <f>'Moving Avg'!F1055</f>
        <v>2.1908150000000002</v>
      </c>
      <c r="H1055" s="2">
        <f>'Moving Avg'!G1055</f>
        <v>2.1529799999999999</v>
      </c>
      <c r="I1055" s="2">
        <f>'Moving Avg'!H1055</f>
        <v>2.0388985000000006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16.5</v>
      </c>
      <c r="Q1055" s="8">
        <f t="shared" si="164"/>
        <v>18.725000000000001</v>
      </c>
      <c r="R1055" s="8">
        <f t="shared" si="165"/>
        <v>26.625</v>
      </c>
      <c r="S1055" s="8">
        <f t="shared" si="166"/>
        <v>23.675000000000001</v>
      </c>
      <c r="T1055" s="8">
        <f t="shared" si="167"/>
        <v>22.875</v>
      </c>
      <c r="U1055" s="7">
        <f t="shared" si="168"/>
        <v>23.008333333333336</v>
      </c>
      <c r="V1055" s="7">
        <f t="shared" si="169"/>
        <v>22.975000000000001</v>
      </c>
    </row>
    <row r="1056" spans="1:22" ht="13.5" x14ac:dyDescent="0.25">
      <c r="A1056" s="3">
        <f>RSI!A1056</f>
        <v>43847</v>
      </c>
      <c r="B1056" s="2">
        <f>RSI!B1056</f>
        <v>2.1000999999999999</v>
      </c>
      <c r="C1056" s="2">
        <f>RSI!I1056</f>
        <v>42.354803214748593</v>
      </c>
      <c r="D1056" s="2">
        <f>MACD!E1056</f>
        <v>9.8518666729733084E-2</v>
      </c>
      <c r="E1056" s="2">
        <f>MACD!F1056</f>
        <v>4.6620246556501502E-2</v>
      </c>
      <c r="F1056" s="2">
        <f>'Moving Avg'!D1056</f>
        <v>2.0742399999999996</v>
      </c>
      <c r="G1056" s="2">
        <f>'Moving Avg'!F1056</f>
        <v>2.185905</v>
      </c>
      <c r="H1056" s="2">
        <f>'Moving Avg'!G1056</f>
        <v>2.1542359999999996</v>
      </c>
      <c r="I1056" s="2">
        <f>'Moving Avg'!H1056</f>
        <v>2.0406590000000007</v>
      </c>
      <c r="J1056" s="5" t="str">
        <f>OBV!F1056</f>
        <v>BEARISH</v>
      </c>
      <c r="K1056" s="5" t="str">
        <f>OBV!G1056</f>
        <v>NEUTRAL</v>
      </c>
      <c r="L1056" s="5" t="str">
        <f>OBV!H1056</f>
        <v>BEARISH DIVERGENCE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16.5</v>
      </c>
      <c r="Q1056" s="8">
        <f t="shared" si="164"/>
        <v>18.725000000000001</v>
      </c>
      <c r="R1056" s="8">
        <f t="shared" si="165"/>
        <v>26.625</v>
      </c>
      <c r="S1056" s="8">
        <f t="shared" si="166"/>
        <v>23.675000000000001</v>
      </c>
      <c r="T1056" s="8">
        <f t="shared" si="167"/>
        <v>22.875</v>
      </c>
      <c r="U1056" s="7">
        <f t="shared" si="168"/>
        <v>23.008333333333336</v>
      </c>
      <c r="V1056" s="7">
        <f t="shared" si="169"/>
        <v>22.975000000000001</v>
      </c>
    </row>
    <row r="1057" spans="1:22" ht="13.5" x14ac:dyDescent="0.25">
      <c r="A1057" s="3">
        <f>RSI!A1057</f>
        <v>43850</v>
      </c>
      <c r="B1057" s="2">
        <f>RSI!B1057</f>
        <v>2.1158000000000001</v>
      </c>
      <c r="C1057" s="2">
        <f>RSI!I1057</f>
        <v>44.765994820536854</v>
      </c>
      <c r="D1057" s="2">
        <f>MACD!E1057</f>
        <v>0.10320932761887969</v>
      </c>
      <c r="E1057" s="2">
        <f>MACD!F1057</f>
        <v>5.7938062768977144E-2</v>
      </c>
      <c r="F1057" s="2">
        <f>'Moving Avg'!D1057</f>
        <v>2.0789399999999998</v>
      </c>
      <c r="G1057" s="2">
        <f>'Moving Avg'!F1057</f>
        <v>2.1808000000000001</v>
      </c>
      <c r="H1057" s="2">
        <f>'Moving Avg'!G1057</f>
        <v>2.1554120000000001</v>
      </c>
      <c r="I1057" s="2">
        <f>'Moving Avg'!H1057</f>
        <v>2.0426020000000009</v>
      </c>
      <c r="J1057" s="5" t="str">
        <f>OBV!F1057</f>
        <v>BEARISH</v>
      </c>
      <c r="K1057" s="5" t="str">
        <f>OBV!G1057</f>
        <v>NEUTRAL</v>
      </c>
      <c r="L1057" s="5" t="str">
        <f>OBV!H1057</f>
        <v>BEARISH DIVERGENCE</v>
      </c>
      <c r="M1057" s="7">
        <f t="shared" si="160"/>
        <v>25</v>
      </c>
      <c r="N1057" s="7">
        <f t="shared" si="161"/>
        <v>0</v>
      </c>
      <c r="O1057" s="7">
        <f t="shared" si="162"/>
        <v>50</v>
      </c>
      <c r="P1057" s="7">
        <f t="shared" si="163"/>
        <v>16.5</v>
      </c>
      <c r="Q1057" s="8">
        <f t="shared" si="164"/>
        <v>18.725000000000001</v>
      </c>
      <c r="R1057" s="8">
        <f t="shared" si="165"/>
        <v>26.625</v>
      </c>
      <c r="S1057" s="8">
        <f t="shared" si="166"/>
        <v>23.675000000000001</v>
      </c>
      <c r="T1057" s="8">
        <f t="shared" si="167"/>
        <v>22.875</v>
      </c>
      <c r="U1057" s="7">
        <f t="shared" si="168"/>
        <v>23.008333333333336</v>
      </c>
      <c r="V1057" s="7">
        <f t="shared" si="169"/>
        <v>22.975000000000001</v>
      </c>
    </row>
    <row r="1058" spans="1:22" ht="13.5" x14ac:dyDescent="0.25">
      <c r="A1058" s="3">
        <f>RSI!A1058</f>
        <v>43851</v>
      </c>
      <c r="B1058" s="2">
        <f>RSI!B1058</f>
        <v>2.0804999999999998</v>
      </c>
      <c r="C1058" s="2">
        <f>RSI!I1058</f>
        <v>40.649018259705123</v>
      </c>
      <c r="D1058" s="2">
        <f>MACD!E1058</f>
        <v>9.9761733413864739E-2</v>
      </c>
      <c r="E1058" s="2">
        <f>MACD!F1058</f>
        <v>6.6302796897954666E-2</v>
      </c>
      <c r="F1058" s="2">
        <f>'Moving Avg'!D1058</f>
        <v>2.0773600000000001</v>
      </c>
      <c r="G1058" s="2">
        <f>'Moving Avg'!F1058</f>
        <v>2.176285</v>
      </c>
      <c r="H1058" s="2">
        <f>'Moving Avg'!G1058</f>
        <v>2.1554899999999999</v>
      </c>
      <c r="I1058" s="2">
        <f>'Moving Avg'!H1058</f>
        <v>2.0444375000000008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  <c r="M1058" s="7">
        <f t="shared" si="160"/>
        <v>25</v>
      </c>
      <c r="N1058" s="7">
        <f t="shared" si="161"/>
        <v>0</v>
      </c>
      <c r="O1058" s="7">
        <f t="shared" si="162"/>
        <v>50</v>
      </c>
      <c r="P1058" s="7">
        <f t="shared" si="163"/>
        <v>16.5</v>
      </c>
      <c r="Q1058" s="8">
        <f t="shared" si="164"/>
        <v>18.725000000000001</v>
      </c>
      <c r="R1058" s="8">
        <f t="shared" si="165"/>
        <v>26.625</v>
      </c>
      <c r="S1058" s="8">
        <f t="shared" si="166"/>
        <v>23.675000000000001</v>
      </c>
      <c r="T1058" s="8">
        <f t="shared" si="167"/>
        <v>22.875</v>
      </c>
      <c r="U1058" s="7">
        <f t="shared" si="168"/>
        <v>23.008333333333336</v>
      </c>
      <c r="V1058" s="7">
        <f t="shared" si="169"/>
        <v>22.975000000000001</v>
      </c>
    </row>
    <row r="1059" spans="1:22" ht="13.5" x14ac:dyDescent="0.25">
      <c r="A1059" s="3">
        <f>RSI!A1059</f>
        <v>43852</v>
      </c>
      <c r="B1059" s="2">
        <f>RSI!B1059</f>
        <v>2.1158000000000001</v>
      </c>
      <c r="C1059" s="2">
        <f>RSI!I1059</f>
        <v>45.997479671028721</v>
      </c>
      <c r="D1059" s="2">
        <f>MACD!E1059</f>
        <v>8.8605222473595369E-2</v>
      </c>
      <c r="E1059" s="2">
        <f>MACD!F1059</f>
        <v>7.0763282013082809E-2</v>
      </c>
      <c r="F1059" s="2">
        <f>'Moving Avg'!D1059</f>
        <v>2.0914799999999998</v>
      </c>
      <c r="G1059" s="2">
        <f>'Moving Avg'!F1059</f>
        <v>2.1694149999999999</v>
      </c>
      <c r="H1059" s="2">
        <f>'Moving Avg'!G1059</f>
        <v>2.156196</v>
      </c>
      <c r="I1059" s="2">
        <f>'Moving Avg'!H1059</f>
        <v>2.0464495000000005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  <c r="M1059" s="7">
        <f t="shared" si="160"/>
        <v>25</v>
      </c>
      <c r="N1059" s="7">
        <f t="shared" si="161"/>
        <v>0</v>
      </c>
      <c r="O1059" s="7">
        <f t="shared" si="162"/>
        <v>50</v>
      </c>
      <c r="P1059" s="7">
        <f t="shared" si="163"/>
        <v>16.5</v>
      </c>
      <c r="Q1059" s="8">
        <f t="shared" si="164"/>
        <v>18.725000000000001</v>
      </c>
      <c r="R1059" s="8">
        <f t="shared" si="165"/>
        <v>26.625</v>
      </c>
      <c r="S1059" s="8">
        <f t="shared" si="166"/>
        <v>23.675000000000001</v>
      </c>
      <c r="T1059" s="8">
        <f t="shared" si="167"/>
        <v>22.875</v>
      </c>
      <c r="U1059" s="7">
        <f t="shared" si="168"/>
        <v>23.008333333333336</v>
      </c>
      <c r="V1059" s="7">
        <f t="shared" si="169"/>
        <v>22.975000000000001</v>
      </c>
    </row>
    <row r="1060" spans="1:22" ht="13.5" x14ac:dyDescent="0.25">
      <c r="A1060" s="3">
        <f>RSI!A1060</f>
        <v>43853</v>
      </c>
      <c r="B1060" s="2">
        <f>RSI!B1060</f>
        <v>2.1118999999999999</v>
      </c>
      <c r="C1060" s="2">
        <f>RSI!I1060</f>
        <v>45.509526814683788</v>
      </c>
      <c r="D1060" s="2">
        <f>MACD!E1060</f>
        <v>6.9974278318414296E-2</v>
      </c>
      <c r="E1060" s="2">
        <f>MACD!F1060</f>
        <v>7.0605481274149118E-2</v>
      </c>
      <c r="F1060" s="2">
        <f>'Moving Avg'!D1060</f>
        <v>2.1048199999999997</v>
      </c>
      <c r="G1060" s="2">
        <f>'Moving Avg'!F1060</f>
        <v>2.1625450000000002</v>
      </c>
      <c r="H1060" s="2">
        <f>'Moving Avg'!G1060</f>
        <v>2.1580019999999998</v>
      </c>
      <c r="I1060" s="2">
        <f>'Moving Avg'!H1060</f>
        <v>2.0482170000000006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  <c r="M1060" s="7">
        <f t="shared" si="160"/>
        <v>25</v>
      </c>
      <c r="N1060" s="7">
        <f t="shared" si="161"/>
        <v>45</v>
      </c>
      <c r="O1060" s="7">
        <f t="shared" si="162"/>
        <v>50</v>
      </c>
      <c r="P1060" s="7">
        <f t="shared" si="163"/>
        <v>16.5</v>
      </c>
      <c r="Q1060" s="8">
        <f t="shared" si="164"/>
        <v>34.475000000000001</v>
      </c>
      <c r="R1060" s="8">
        <f t="shared" si="165"/>
        <v>35.625</v>
      </c>
      <c r="S1060" s="8">
        <f t="shared" si="166"/>
        <v>30.425000000000001</v>
      </c>
      <c r="T1060" s="8">
        <f t="shared" si="167"/>
        <v>34.125</v>
      </c>
      <c r="U1060" s="7">
        <f t="shared" si="168"/>
        <v>33.508333333333333</v>
      </c>
      <c r="V1060" s="7">
        <f t="shared" si="169"/>
        <v>33.662499999999994</v>
      </c>
    </row>
    <row r="1061" spans="1:22" ht="13.5" x14ac:dyDescent="0.25">
      <c r="A1061" s="3">
        <f>RSI!A1061</f>
        <v>43854</v>
      </c>
      <c r="B1061" s="2">
        <f>RSI!B1061</f>
        <v>2.1118999999999999</v>
      </c>
      <c r="C1061" s="2">
        <f>RSI!I1061</f>
        <v>45.509526814683788</v>
      </c>
      <c r="D1061" s="2">
        <f>MACD!E1061</f>
        <v>5.3801039697479069E-2</v>
      </c>
      <c r="E1061" s="2">
        <f>MACD!F1061</f>
        <v>6.7244592958815103E-2</v>
      </c>
      <c r="F1061" s="2">
        <f>'Moving Avg'!D1061</f>
        <v>2.1071800000000001</v>
      </c>
      <c r="G1061" s="2">
        <f>'Moving Avg'!F1061</f>
        <v>2.1562649999999999</v>
      </c>
      <c r="H1061" s="2">
        <f>'Moving Avg'!G1061</f>
        <v>2.1592579999999999</v>
      </c>
      <c r="I1061" s="2">
        <f>'Moving Avg'!H1061</f>
        <v>2.0500540000000007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  <c r="M1061" s="7">
        <f t="shared" si="160"/>
        <v>25</v>
      </c>
      <c r="N1061" s="7">
        <f t="shared" si="161"/>
        <v>45</v>
      </c>
      <c r="O1061" s="7">
        <f t="shared" si="162"/>
        <v>50</v>
      </c>
      <c r="P1061" s="7">
        <f t="shared" si="163"/>
        <v>16.5</v>
      </c>
      <c r="Q1061" s="8">
        <f t="shared" si="164"/>
        <v>34.475000000000001</v>
      </c>
      <c r="R1061" s="8">
        <f t="shared" si="165"/>
        <v>35.625</v>
      </c>
      <c r="S1061" s="8">
        <f t="shared" si="166"/>
        <v>30.425000000000001</v>
      </c>
      <c r="T1061" s="8">
        <f t="shared" si="167"/>
        <v>34.125</v>
      </c>
      <c r="U1061" s="7">
        <f t="shared" si="168"/>
        <v>33.508333333333333</v>
      </c>
      <c r="V1061" s="7">
        <f t="shared" si="169"/>
        <v>33.662499999999994</v>
      </c>
    </row>
    <row r="1062" spans="1:22" ht="13.5" x14ac:dyDescent="0.25">
      <c r="A1062" s="3">
        <f>RSI!A1062</f>
        <v>43857</v>
      </c>
      <c r="B1062" s="2">
        <f>RSI!B1062</f>
        <v>2.0491000000000001</v>
      </c>
      <c r="C1062" s="2">
        <f>RSI!I1062</f>
        <v>37.98440463555692</v>
      </c>
      <c r="D1062" s="2">
        <f>MACD!E1062</f>
        <v>4.4945071664580727E-2</v>
      </c>
      <c r="E1062" s="2">
        <f>MACD!F1062</f>
        <v>6.2784688699968227E-2</v>
      </c>
      <c r="F1062" s="2">
        <f>'Moving Avg'!D1062</f>
        <v>2.0938400000000001</v>
      </c>
      <c r="G1062" s="2">
        <f>'Moving Avg'!F1062</f>
        <v>2.146255</v>
      </c>
      <c r="H1062" s="2">
        <f>'Moving Avg'!G1062</f>
        <v>2.1590220000000002</v>
      </c>
      <c r="I1062" s="2">
        <f>'Moving Avg'!H1062</f>
        <v>2.0516460000000007</v>
      </c>
      <c r="J1062" s="5" t="str">
        <f>OBV!F1062</f>
        <v>BEARISH</v>
      </c>
      <c r="K1062" s="5" t="str">
        <f>OBV!G1062</f>
        <v>NEUTRAL</v>
      </c>
      <c r="L1062" s="5" t="str">
        <f>OBV!H1062</f>
        <v>CONFIRMED BEARISH</v>
      </c>
      <c r="M1062" s="7">
        <f t="shared" si="160"/>
        <v>25</v>
      </c>
      <c r="N1062" s="7">
        <f t="shared" si="161"/>
        <v>45</v>
      </c>
      <c r="O1062" s="7">
        <f t="shared" si="162"/>
        <v>50</v>
      </c>
      <c r="P1062" s="7">
        <f t="shared" si="163"/>
        <v>16.5</v>
      </c>
      <c r="Q1062" s="8">
        <f t="shared" si="164"/>
        <v>34.475000000000001</v>
      </c>
      <c r="R1062" s="8">
        <f t="shared" si="165"/>
        <v>35.625</v>
      </c>
      <c r="S1062" s="8">
        <f t="shared" si="166"/>
        <v>30.425000000000001</v>
      </c>
      <c r="T1062" s="8">
        <f t="shared" si="167"/>
        <v>34.125</v>
      </c>
      <c r="U1062" s="7">
        <f t="shared" si="168"/>
        <v>33.508333333333333</v>
      </c>
      <c r="V1062" s="7">
        <f t="shared" si="169"/>
        <v>33.662499999999994</v>
      </c>
    </row>
    <row r="1063" spans="1:22" ht="13.5" x14ac:dyDescent="0.25">
      <c r="A1063" s="3">
        <f>RSI!A1063</f>
        <v>43858</v>
      </c>
      <c r="B1063" s="2">
        <f>RSI!B1063</f>
        <v>1.9902</v>
      </c>
      <c r="C1063" s="2">
        <f>RSI!I1063</f>
        <v>32.54838502459819</v>
      </c>
      <c r="D1063" s="2">
        <f>MACD!E1063</f>
        <v>4.1749711277955903E-2</v>
      </c>
      <c r="E1063" s="2">
        <f>MACD!F1063</f>
        <v>5.8577693215565767E-2</v>
      </c>
      <c r="F1063" s="2">
        <f>'Moving Avg'!D1063</f>
        <v>2.07578</v>
      </c>
      <c r="G1063" s="2">
        <f>'Moving Avg'!F1063</f>
        <v>2.1315350000000004</v>
      </c>
      <c r="H1063" s="2">
        <f>'Moving Avg'!G1063</f>
        <v>2.1569020000000001</v>
      </c>
      <c r="I1063" s="2">
        <f>'Moving Avg'!H1063</f>
        <v>2.0528745000000006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  <c r="M1063" s="7">
        <f t="shared" si="160"/>
        <v>25</v>
      </c>
      <c r="N1063" s="7">
        <f t="shared" si="161"/>
        <v>45</v>
      </c>
      <c r="O1063" s="7">
        <f t="shared" si="162"/>
        <v>50</v>
      </c>
      <c r="P1063" s="7">
        <f t="shared" si="163"/>
        <v>16.5</v>
      </c>
      <c r="Q1063" s="8">
        <f t="shared" si="164"/>
        <v>34.475000000000001</v>
      </c>
      <c r="R1063" s="8">
        <f t="shared" si="165"/>
        <v>35.625</v>
      </c>
      <c r="S1063" s="8">
        <f t="shared" si="166"/>
        <v>30.425000000000001</v>
      </c>
      <c r="T1063" s="8">
        <f t="shared" si="167"/>
        <v>34.125</v>
      </c>
      <c r="U1063" s="7">
        <f t="shared" si="168"/>
        <v>33.508333333333333</v>
      </c>
      <c r="V1063" s="7">
        <f t="shared" si="169"/>
        <v>33.662499999999994</v>
      </c>
    </row>
    <row r="1064" spans="1:22" ht="13.5" x14ac:dyDescent="0.25">
      <c r="A1064" s="3">
        <f>RSI!A1064</f>
        <v>43859</v>
      </c>
      <c r="B1064" s="2">
        <f>RSI!B1064</f>
        <v>2.0609000000000002</v>
      </c>
      <c r="C1064" s="2">
        <f>RSI!I1064</f>
        <v>43.078657890017496</v>
      </c>
      <c r="D1064" s="2">
        <f>MACD!E1064</f>
        <v>2.8006341045951455E-2</v>
      </c>
      <c r="E1064" s="2">
        <f>MACD!F1064</f>
        <v>5.2463422781642906E-2</v>
      </c>
      <c r="F1064" s="2">
        <f>'Moving Avg'!D1064</f>
        <v>2.0648</v>
      </c>
      <c r="G1064" s="2">
        <f>'Moving Avg'!F1064</f>
        <v>2.1205449999999999</v>
      </c>
      <c r="H1064" s="2">
        <f>'Moving Avg'!G1064</f>
        <v>2.156666</v>
      </c>
      <c r="I1064" s="2">
        <f>'Moving Avg'!H1064</f>
        <v>2.0545080000000007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  <c r="M1064" s="7">
        <f t="shared" si="160"/>
        <v>25</v>
      </c>
      <c r="N1064" s="7">
        <f t="shared" si="161"/>
        <v>100</v>
      </c>
      <c r="O1064" s="7">
        <f t="shared" si="162"/>
        <v>50</v>
      </c>
      <c r="P1064" s="7">
        <f t="shared" si="163"/>
        <v>16.5</v>
      </c>
      <c r="Q1064" s="8">
        <f t="shared" si="164"/>
        <v>53.725000000000001</v>
      </c>
      <c r="R1064" s="8">
        <f t="shared" si="165"/>
        <v>46.625</v>
      </c>
      <c r="S1064" s="8">
        <f t="shared" si="166"/>
        <v>38.674999999999997</v>
      </c>
      <c r="T1064" s="8">
        <f t="shared" si="167"/>
        <v>47.875</v>
      </c>
      <c r="U1064" s="7">
        <f t="shared" si="168"/>
        <v>46.341666666666661</v>
      </c>
      <c r="V1064" s="7">
        <f t="shared" si="169"/>
        <v>46.724999999999994</v>
      </c>
    </row>
    <row r="1065" spans="1:22" ht="13.5" x14ac:dyDescent="0.25">
      <c r="A1065" s="3">
        <f>RSI!A1065</f>
        <v>43860</v>
      </c>
      <c r="B1065" s="2">
        <f>RSI!B1065</f>
        <v>2.0019999999999998</v>
      </c>
      <c r="C1065" s="2">
        <f>RSI!I1065</f>
        <v>37.786161040512788</v>
      </c>
      <c r="D1065" s="2">
        <f>MACD!E1065</f>
        <v>2.1103628288159371E-2</v>
      </c>
      <c r="E1065" s="2">
        <f>MACD!F1065</f>
        <v>4.6191463882946204E-2</v>
      </c>
      <c r="F1065" s="2">
        <f>'Moving Avg'!D1065</f>
        <v>2.0428199999999999</v>
      </c>
      <c r="G1065" s="2">
        <f>'Moving Avg'!F1065</f>
        <v>2.1068050000000005</v>
      </c>
      <c r="H1065" s="2">
        <f>'Moving Avg'!G1065</f>
        <v>2.1550959999999999</v>
      </c>
      <c r="I1065" s="2">
        <f>'Moving Avg'!H1065</f>
        <v>2.0556220000000009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16.5</v>
      </c>
      <c r="Q1065" s="8">
        <f t="shared" si="164"/>
        <v>46.225000000000001</v>
      </c>
      <c r="R1065" s="8">
        <f t="shared" si="165"/>
        <v>29.125</v>
      </c>
      <c r="S1065" s="8">
        <f t="shared" si="166"/>
        <v>26.175000000000001</v>
      </c>
      <c r="T1065" s="8">
        <f t="shared" si="167"/>
        <v>35.375</v>
      </c>
      <c r="U1065" s="7">
        <f t="shared" si="168"/>
        <v>33.841666666666661</v>
      </c>
      <c r="V1065" s="7">
        <f t="shared" si="169"/>
        <v>34.224999999999994</v>
      </c>
    </row>
    <row r="1066" spans="1:22" ht="13.5" x14ac:dyDescent="0.25">
      <c r="A1066" s="3">
        <f>RSI!A1066</f>
        <v>43861</v>
      </c>
      <c r="B1066" s="2">
        <f>RSI!B1066</f>
        <v>1.9628000000000001</v>
      </c>
      <c r="C1066" s="2">
        <f>RSI!I1066</f>
        <v>34.72817265688667</v>
      </c>
      <c r="D1066" s="2">
        <f>MACD!E1066</f>
        <v>2.7297188055836141E-2</v>
      </c>
      <c r="E1066" s="2">
        <f>MACD!F1066</f>
        <v>4.2412608717524197E-2</v>
      </c>
      <c r="F1066" s="2">
        <f>'Moving Avg'!D1066</f>
        <v>2.0129999999999999</v>
      </c>
      <c r="G1066" s="2">
        <f>'Moving Avg'!F1066</f>
        <v>2.0891450000000003</v>
      </c>
      <c r="H1066" s="2">
        <f>'Moving Avg'!G1066</f>
        <v>2.1522700000000001</v>
      </c>
      <c r="I1066" s="2">
        <f>'Moving Avg'!H1066</f>
        <v>2.0567135000000007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16.5</v>
      </c>
      <c r="Q1066" s="8">
        <f t="shared" si="164"/>
        <v>26.975000000000001</v>
      </c>
      <c r="R1066" s="8">
        <f t="shared" si="165"/>
        <v>18.125</v>
      </c>
      <c r="S1066" s="8">
        <f t="shared" si="166"/>
        <v>17.925000000000001</v>
      </c>
      <c r="T1066" s="8">
        <f t="shared" si="167"/>
        <v>21.625</v>
      </c>
      <c r="U1066" s="7">
        <f t="shared" si="168"/>
        <v>21.008333333333336</v>
      </c>
      <c r="V1066" s="7">
        <f t="shared" si="169"/>
        <v>21.162500000000001</v>
      </c>
    </row>
    <row r="1067" spans="1:22" ht="13.5" x14ac:dyDescent="0.25">
      <c r="A1067" s="3">
        <f>RSI!A1067</f>
        <v>43864</v>
      </c>
      <c r="B1067" s="2">
        <f>RSI!B1067</f>
        <v>1.9038999999999999</v>
      </c>
      <c r="C1067" s="2">
        <f>RSI!I1067</f>
        <v>30.706986577293037</v>
      </c>
      <c r="D1067" s="2">
        <f>MACD!E1067</f>
        <v>4.0181633024177099E-2</v>
      </c>
      <c r="E1067" s="2">
        <f>MACD!F1067</f>
        <v>4.1966413578854778E-2</v>
      </c>
      <c r="F1067" s="2">
        <f>'Moving Avg'!D1067</f>
        <v>1.9839600000000002</v>
      </c>
      <c r="G1067" s="2">
        <f>'Moving Avg'!F1067</f>
        <v>2.0710900000000003</v>
      </c>
      <c r="H1067" s="2">
        <f>'Moving Avg'!G1067</f>
        <v>2.1485019999999997</v>
      </c>
      <c r="I1067" s="2">
        <f>'Moving Avg'!H1067</f>
        <v>2.0574065000000008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45</v>
      </c>
      <c r="O1067" s="7">
        <f t="shared" si="162"/>
        <v>0</v>
      </c>
      <c r="P1067" s="7">
        <f t="shared" si="163"/>
        <v>16.5</v>
      </c>
      <c r="Q1067" s="8">
        <f t="shared" si="164"/>
        <v>26.975000000000001</v>
      </c>
      <c r="R1067" s="8">
        <f t="shared" si="165"/>
        <v>18.125</v>
      </c>
      <c r="S1067" s="8">
        <f t="shared" si="166"/>
        <v>17.925000000000001</v>
      </c>
      <c r="T1067" s="8">
        <f t="shared" si="167"/>
        <v>21.625</v>
      </c>
      <c r="U1067" s="7">
        <f t="shared" si="168"/>
        <v>21.008333333333336</v>
      </c>
      <c r="V1067" s="7">
        <f t="shared" si="169"/>
        <v>21.162500000000001</v>
      </c>
    </row>
    <row r="1068" spans="1:22" ht="13.5" x14ac:dyDescent="0.25">
      <c r="A1068" s="3">
        <f>RSI!A1068</f>
        <v>43865</v>
      </c>
      <c r="B1068" s="2">
        <f>RSI!B1068</f>
        <v>1.8842000000000001</v>
      </c>
      <c r="C1068" s="2">
        <f>RSI!I1068</f>
        <v>29.477568728859282</v>
      </c>
      <c r="D1068" s="2">
        <f>MACD!E1068</f>
        <v>4.8261678135849806E-2</v>
      </c>
      <c r="E1068" s="2">
        <f>MACD!F1068</f>
        <v>4.3225466490253786E-2</v>
      </c>
      <c r="F1068" s="2">
        <f>'Moving Avg'!D1068</f>
        <v>1.9627600000000001</v>
      </c>
      <c r="G1068" s="2">
        <f>'Moving Avg'!F1068</f>
        <v>2.0553850000000002</v>
      </c>
      <c r="H1068" s="2">
        <f>'Moving Avg'!G1068</f>
        <v>2.1444179999999999</v>
      </c>
      <c r="I1068" s="2">
        <f>'Moving Avg'!H1068</f>
        <v>2.0577585000000007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50</v>
      </c>
      <c r="N1068" s="7">
        <f t="shared" si="161"/>
        <v>0</v>
      </c>
      <c r="O1068" s="7">
        <f t="shared" si="162"/>
        <v>0</v>
      </c>
      <c r="P1068" s="7">
        <f t="shared" si="163"/>
        <v>16.5</v>
      </c>
      <c r="Q1068" s="8">
        <f t="shared" si="164"/>
        <v>19.975000000000001</v>
      </c>
      <c r="R1068" s="8">
        <f t="shared" si="165"/>
        <v>14.125</v>
      </c>
      <c r="S1068" s="8">
        <f t="shared" si="166"/>
        <v>14.925000000000001</v>
      </c>
      <c r="T1068" s="8">
        <f t="shared" si="167"/>
        <v>16.625</v>
      </c>
      <c r="U1068" s="7">
        <f t="shared" si="168"/>
        <v>16.341666666666669</v>
      </c>
      <c r="V1068" s="7">
        <f t="shared" si="169"/>
        <v>16.412500000000001</v>
      </c>
    </row>
    <row r="1069" spans="1:22" ht="13.5" x14ac:dyDescent="0.25">
      <c r="A1069" s="3">
        <f>RSI!A1069</f>
        <v>43866</v>
      </c>
      <c r="B1069" s="2">
        <f>RSI!B1069</f>
        <v>1.9392</v>
      </c>
      <c r="C1069" s="2">
        <f>RSI!I1069</f>
        <v>37.054730488071868</v>
      </c>
      <c r="D1069" s="2">
        <f>MACD!E1069</f>
        <v>5.7635939369943046E-2</v>
      </c>
      <c r="E1069" s="2">
        <f>MACD!F1069</f>
        <v>4.6107561066191641E-2</v>
      </c>
      <c r="F1069" s="2">
        <f>'Moving Avg'!D1069</f>
        <v>1.93842</v>
      </c>
      <c r="G1069" s="2">
        <f>'Moving Avg'!F1069</f>
        <v>2.0443950000000002</v>
      </c>
      <c r="H1069" s="2">
        <f>'Moving Avg'!G1069</f>
        <v>2.1408059999999995</v>
      </c>
      <c r="I1069" s="2">
        <f>'Moving Avg'!H1069</f>
        <v>2.0581090000000013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16.5</v>
      </c>
      <c r="Q1069" s="8">
        <f t="shared" si="164"/>
        <v>11.225</v>
      </c>
      <c r="R1069" s="8">
        <f t="shared" si="165"/>
        <v>9.125</v>
      </c>
      <c r="S1069" s="8">
        <f t="shared" si="166"/>
        <v>11.175000000000001</v>
      </c>
      <c r="T1069" s="8">
        <f t="shared" si="167"/>
        <v>10.375</v>
      </c>
      <c r="U1069" s="7">
        <f t="shared" si="168"/>
        <v>10.508333333333335</v>
      </c>
      <c r="V1069" s="7">
        <f t="shared" si="169"/>
        <v>10.475000000000001</v>
      </c>
    </row>
    <row r="1070" spans="1:22" ht="13.5" x14ac:dyDescent="0.25">
      <c r="A1070" s="3">
        <f>RSI!A1070</f>
        <v>43867</v>
      </c>
      <c r="B1070" s="2">
        <f>RSI!B1070</f>
        <v>1.9628000000000001</v>
      </c>
      <c r="C1070" s="2">
        <f>RSI!I1070</f>
        <v>40.032095970983903</v>
      </c>
      <c r="D1070" s="2">
        <f>MACD!E1070</f>
        <v>6.3988013677338085E-2</v>
      </c>
      <c r="E1070" s="2">
        <f>MACD!F1070</f>
        <v>4.9683651588420932E-2</v>
      </c>
      <c r="F1070" s="2">
        <f>'Moving Avg'!D1070</f>
        <v>1.9305799999999997</v>
      </c>
      <c r="G1070" s="2">
        <f>'Moving Avg'!F1070</f>
        <v>2.0377249999999996</v>
      </c>
      <c r="H1070" s="2">
        <f>'Moving Avg'!G1070</f>
        <v>2.1372739999999997</v>
      </c>
      <c r="I1070" s="2">
        <f>'Moving Avg'!H1070</f>
        <v>2.058421500000001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66.5</v>
      </c>
      <c r="Q1070" s="8">
        <f t="shared" si="164"/>
        <v>18.725000000000001</v>
      </c>
      <c r="R1070" s="8">
        <f t="shared" si="165"/>
        <v>21.625</v>
      </c>
      <c r="S1070" s="8">
        <f t="shared" si="166"/>
        <v>33.674999999999997</v>
      </c>
      <c r="T1070" s="8">
        <f t="shared" si="167"/>
        <v>22.875</v>
      </c>
      <c r="U1070" s="7">
        <f t="shared" si="168"/>
        <v>24.675000000000001</v>
      </c>
      <c r="V1070" s="7">
        <f t="shared" si="169"/>
        <v>24.225000000000001</v>
      </c>
    </row>
    <row r="1071" spans="1:22" ht="13.5" x14ac:dyDescent="0.25">
      <c r="A1071" s="3">
        <f>RSI!A1071</f>
        <v>43868</v>
      </c>
      <c r="B1071" s="2">
        <f>RSI!B1071</f>
        <v>1.9628000000000001</v>
      </c>
      <c r="C1071" s="2">
        <f>RSI!I1071</f>
        <v>40.032095970983903</v>
      </c>
      <c r="D1071" s="2">
        <f>MACD!E1071</f>
        <v>6.9934647238091063E-2</v>
      </c>
      <c r="E1071" s="2">
        <f>MACD!F1071</f>
        <v>5.3733850718354965E-2</v>
      </c>
      <c r="F1071" s="2">
        <f>'Moving Avg'!D1071</f>
        <v>1.9305799999999997</v>
      </c>
      <c r="G1071" s="2">
        <f>'Moving Avg'!F1071</f>
        <v>2.03125</v>
      </c>
      <c r="H1071" s="2">
        <f>'Moving Avg'!G1071</f>
        <v>2.1333500000000001</v>
      </c>
      <c r="I1071" s="2">
        <f>'Moving Avg'!H1071</f>
        <v>2.0583880000000012</v>
      </c>
      <c r="J1071" s="5" t="str">
        <f>OBV!F1071</f>
        <v>BULLISH</v>
      </c>
      <c r="K1071" s="5" t="str">
        <f>OBV!G1071</f>
        <v>NEUTRAL</v>
      </c>
      <c r="L1071" s="5" t="str">
        <f>OBV!H1071</f>
        <v>NEUTRAL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49.5</v>
      </c>
      <c r="Q1071" s="8">
        <f t="shared" si="164"/>
        <v>16.175000000000001</v>
      </c>
      <c r="R1071" s="8">
        <f t="shared" si="165"/>
        <v>17.375</v>
      </c>
      <c r="S1071" s="8">
        <f t="shared" si="166"/>
        <v>26.025000000000002</v>
      </c>
      <c r="T1071" s="8">
        <f t="shared" si="167"/>
        <v>18.625</v>
      </c>
      <c r="U1071" s="7">
        <f t="shared" si="168"/>
        <v>19.858333333333334</v>
      </c>
      <c r="V1071" s="7">
        <f t="shared" si="169"/>
        <v>19.55</v>
      </c>
    </row>
    <row r="1072" spans="1:22" ht="13.5" x14ac:dyDescent="0.25">
      <c r="A1072" s="3">
        <f>RSI!A1072</f>
        <v>43871</v>
      </c>
      <c r="B1072" s="2">
        <f>RSI!B1072</f>
        <v>1.9628000000000001</v>
      </c>
      <c r="C1072" s="2">
        <f>RSI!I1072</f>
        <v>40.032095970983903</v>
      </c>
      <c r="D1072" s="2">
        <f>MACD!E1072</f>
        <v>6.5834321426850639E-2</v>
      </c>
      <c r="E1072" s="2">
        <f>MACD!F1072</f>
        <v>5.6153944860054109E-2</v>
      </c>
      <c r="F1072" s="2">
        <f>'Moving Avg'!D1072</f>
        <v>1.9423600000000001</v>
      </c>
      <c r="G1072" s="2">
        <f>'Moving Avg'!F1072</f>
        <v>2.024775</v>
      </c>
      <c r="H1072" s="2">
        <f>'Moving Avg'!G1072</f>
        <v>2.1294260000000005</v>
      </c>
      <c r="I1072" s="2">
        <f>'Moving Avg'!H1072</f>
        <v>2.0581640000000014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83.5</v>
      </c>
      <c r="Q1072" s="8">
        <f t="shared" si="164"/>
        <v>21.274999999999999</v>
      </c>
      <c r="R1072" s="8">
        <f t="shared" si="165"/>
        <v>25.875</v>
      </c>
      <c r="S1072" s="8">
        <f t="shared" si="166"/>
        <v>41.325000000000003</v>
      </c>
      <c r="T1072" s="8">
        <f t="shared" si="167"/>
        <v>27.125</v>
      </c>
      <c r="U1072" s="7">
        <f t="shared" si="168"/>
        <v>29.491666666666664</v>
      </c>
      <c r="V1072" s="7">
        <f t="shared" si="169"/>
        <v>28.9</v>
      </c>
    </row>
    <row r="1073" spans="1:22" ht="13.5" x14ac:dyDescent="0.25">
      <c r="A1073" s="3">
        <f>RSI!A1073</f>
        <v>43872</v>
      </c>
      <c r="B1073" s="2">
        <f>RSI!B1073</f>
        <v>1.9628000000000001</v>
      </c>
      <c r="C1073" s="2">
        <f>RSI!I1073</f>
        <v>40.032095970983903</v>
      </c>
      <c r="D1073" s="2">
        <f>MACD!E1073</f>
        <v>5.379350409409156E-2</v>
      </c>
      <c r="E1073" s="2">
        <f>MACD!F1073</f>
        <v>5.5681856706861606E-2</v>
      </c>
      <c r="F1073" s="2">
        <f>'Moving Avg'!D1073</f>
        <v>1.95808</v>
      </c>
      <c r="G1073" s="2">
        <f>'Moving Avg'!F1073</f>
        <v>2.0184950000000006</v>
      </c>
      <c r="H1073" s="2">
        <f>'Moving Avg'!G1073</f>
        <v>2.1251080000000004</v>
      </c>
      <c r="I1073" s="2">
        <f>'Moving Avg'!H1073</f>
        <v>2.0576285000000016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25</v>
      </c>
      <c r="N1073" s="7">
        <f t="shared" si="161"/>
        <v>45</v>
      </c>
      <c r="O1073" s="7">
        <f t="shared" si="162"/>
        <v>0</v>
      </c>
      <c r="P1073" s="7">
        <f t="shared" si="163"/>
        <v>83.5</v>
      </c>
      <c r="Q1073" s="8">
        <f t="shared" si="164"/>
        <v>37.024999999999999</v>
      </c>
      <c r="R1073" s="8">
        <f t="shared" si="165"/>
        <v>34.875</v>
      </c>
      <c r="S1073" s="8">
        <f t="shared" si="166"/>
        <v>48.075000000000003</v>
      </c>
      <c r="T1073" s="8">
        <f t="shared" si="167"/>
        <v>38.375</v>
      </c>
      <c r="U1073" s="7">
        <f t="shared" si="168"/>
        <v>39.991666666666667</v>
      </c>
      <c r="V1073" s="7">
        <f t="shared" si="169"/>
        <v>39.587500000000006</v>
      </c>
    </row>
    <row r="1074" spans="1:22" ht="13.5" x14ac:dyDescent="0.25">
      <c r="A1074" s="3">
        <f>RSI!A1074</f>
        <v>43873</v>
      </c>
      <c r="B1074" s="2">
        <f>RSI!B1074</f>
        <v>1.9038999999999999</v>
      </c>
      <c r="C1074" s="2">
        <f>RSI!I1074</f>
        <v>34.546594678380231</v>
      </c>
      <c r="D1074" s="2">
        <f>MACD!E1074</f>
        <v>5.9298920667068433E-2</v>
      </c>
      <c r="E1074" s="2">
        <f>MACD!F1074</f>
        <v>5.6405269498902975E-2</v>
      </c>
      <c r="F1074" s="2">
        <f>'Moving Avg'!D1074</f>
        <v>1.9510200000000002</v>
      </c>
      <c r="G1074" s="2">
        <f>'Moving Avg'!F1074</f>
        <v>2.0114300000000003</v>
      </c>
      <c r="H1074" s="2">
        <f>'Moving Avg'!G1074</f>
        <v>2.1207900000000004</v>
      </c>
      <c r="I1074" s="2">
        <f>'Moving Avg'!H1074</f>
        <v>2.0566775000000019</v>
      </c>
      <c r="J1074" s="5" t="str">
        <f>OBV!F1074</f>
        <v>BEARISH</v>
      </c>
      <c r="K1074" s="5" t="str">
        <f>OBV!G1074</f>
        <v>NEUTRAL</v>
      </c>
      <c r="L1074" s="5" t="str">
        <f>OBV!H1074</f>
        <v>CONFIRMED BEARISH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16.5</v>
      </c>
      <c r="Q1074" s="8">
        <f t="shared" si="164"/>
        <v>11.225</v>
      </c>
      <c r="R1074" s="8">
        <f t="shared" si="165"/>
        <v>9.125</v>
      </c>
      <c r="S1074" s="8">
        <f t="shared" si="166"/>
        <v>11.175000000000001</v>
      </c>
      <c r="T1074" s="8">
        <f t="shared" si="167"/>
        <v>10.375</v>
      </c>
      <c r="U1074" s="7">
        <f t="shared" si="168"/>
        <v>10.508333333333335</v>
      </c>
      <c r="V1074" s="7">
        <f t="shared" si="169"/>
        <v>10.475000000000001</v>
      </c>
    </row>
    <row r="1075" spans="1:22" ht="13.5" x14ac:dyDescent="0.25">
      <c r="A1075" s="3">
        <f>RSI!A1075</f>
        <v>43874</v>
      </c>
      <c r="B1075" s="2">
        <f>RSI!B1075</f>
        <v>1.9431</v>
      </c>
      <c r="C1075" s="2">
        <f>RSI!I1075</f>
        <v>40.400013620661646</v>
      </c>
      <c r="D1075" s="2">
        <f>MACD!E1075</f>
        <v>5.2760441678180392E-2</v>
      </c>
      <c r="E1075" s="2">
        <f>MACD!F1075</f>
        <v>5.5676303934758462E-2</v>
      </c>
      <c r="F1075" s="2">
        <f>'Moving Avg'!D1075</f>
        <v>1.9470800000000001</v>
      </c>
      <c r="G1075" s="2">
        <f>'Moving Avg'!F1075</f>
        <v>2.0063250000000004</v>
      </c>
      <c r="H1075" s="2">
        <f>'Moving Avg'!G1075</f>
        <v>2.1168640000000005</v>
      </c>
      <c r="I1075" s="2">
        <f>'Moving Avg'!H1075</f>
        <v>2.0562510000000018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  <c r="M1075" s="7">
        <f t="shared" si="160"/>
        <v>25</v>
      </c>
      <c r="N1075" s="7">
        <f t="shared" si="161"/>
        <v>45</v>
      </c>
      <c r="O1075" s="7">
        <f t="shared" si="162"/>
        <v>0</v>
      </c>
      <c r="P1075" s="7">
        <f t="shared" si="163"/>
        <v>16.5</v>
      </c>
      <c r="Q1075" s="8">
        <f t="shared" si="164"/>
        <v>26.975000000000001</v>
      </c>
      <c r="R1075" s="8">
        <f t="shared" si="165"/>
        <v>18.125</v>
      </c>
      <c r="S1075" s="8">
        <f t="shared" si="166"/>
        <v>17.925000000000001</v>
      </c>
      <c r="T1075" s="8">
        <f t="shared" si="167"/>
        <v>21.625</v>
      </c>
      <c r="U1075" s="7">
        <f t="shared" si="168"/>
        <v>21.008333333333336</v>
      </c>
      <c r="V1075" s="7">
        <f t="shared" si="169"/>
        <v>21.162500000000001</v>
      </c>
    </row>
    <row r="1076" spans="1:22" ht="13.5" x14ac:dyDescent="0.25">
      <c r="A1076" s="3">
        <f>RSI!A1076</f>
        <v>43875</v>
      </c>
      <c r="B1076" s="2">
        <f>RSI!B1076</f>
        <v>1.9431</v>
      </c>
      <c r="C1076" s="2">
        <f>RSI!I1076</f>
        <v>40.400013620661646</v>
      </c>
      <c r="D1076" s="2">
        <f>MACD!E1076</f>
        <v>4.1676898975454346E-2</v>
      </c>
      <c r="E1076" s="2">
        <f>MACD!F1076</f>
        <v>5.2876422942897641E-2</v>
      </c>
      <c r="F1076" s="2">
        <f>'Moving Avg'!D1076</f>
        <v>1.9431400000000001</v>
      </c>
      <c r="G1076" s="2">
        <f>'Moving Avg'!F1076</f>
        <v>1.9984750000000002</v>
      </c>
      <c r="H1076" s="2">
        <f>'Moving Avg'!G1076</f>
        <v>2.1129380000000006</v>
      </c>
      <c r="I1076" s="2">
        <f>'Moving Avg'!H1076</f>
        <v>2.0556170000000025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45</v>
      </c>
      <c r="O1076" s="7">
        <f t="shared" si="162"/>
        <v>0</v>
      </c>
      <c r="P1076" s="7">
        <f t="shared" si="163"/>
        <v>16.5</v>
      </c>
      <c r="Q1076" s="8">
        <f t="shared" si="164"/>
        <v>26.975000000000001</v>
      </c>
      <c r="R1076" s="8">
        <f t="shared" si="165"/>
        <v>18.125</v>
      </c>
      <c r="S1076" s="8">
        <f t="shared" si="166"/>
        <v>17.925000000000001</v>
      </c>
      <c r="T1076" s="8">
        <f t="shared" si="167"/>
        <v>21.625</v>
      </c>
      <c r="U1076" s="7">
        <f t="shared" si="168"/>
        <v>21.008333333333336</v>
      </c>
      <c r="V1076" s="7">
        <f t="shared" si="169"/>
        <v>21.162500000000001</v>
      </c>
    </row>
    <row r="1077" spans="1:22" ht="13.5" x14ac:dyDescent="0.25">
      <c r="A1077" s="3">
        <f>RSI!A1077</f>
        <v>43878</v>
      </c>
      <c r="B1077" s="2">
        <f>RSI!B1077</f>
        <v>1.9431</v>
      </c>
      <c r="C1077" s="2">
        <f>RSI!I1077</f>
        <v>40.400013620661646</v>
      </c>
      <c r="D1077" s="2">
        <f>MACD!E1077</f>
        <v>2.3681224220037045E-2</v>
      </c>
      <c r="E1077" s="2">
        <f>MACD!F1077</f>
        <v>4.7037383198325525E-2</v>
      </c>
      <c r="F1077" s="2">
        <f>'Moving Avg'!D1077</f>
        <v>1.9392</v>
      </c>
      <c r="G1077" s="2">
        <f>'Moving Avg'!F1077</f>
        <v>1.9898400000000005</v>
      </c>
      <c r="H1077" s="2">
        <f>'Moving Avg'!G1077</f>
        <v>2.1077560000000006</v>
      </c>
      <c r="I1077" s="2">
        <f>'Moving Avg'!H1077</f>
        <v>2.0550350000000019</v>
      </c>
      <c r="J1077" s="5" t="str">
        <f>OBV!F1077</f>
        <v>BEARISH</v>
      </c>
      <c r="K1077" s="5" t="str">
        <f>OBV!G1077</f>
        <v>NEUTRAL</v>
      </c>
      <c r="L1077" s="5" t="str">
        <f>OBV!H1077</f>
        <v>CONFIRMED BEARISH</v>
      </c>
      <c r="M1077" s="7">
        <f t="shared" si="160"/>
        <v>25</v>
      </c>
      <c r="N1077" s="7">
        <f t="shared" si="161"/>
        <v>100</v>
      </c>
      <c r="O1077" s="7">
        <f t="shared" si="162"/>
        <v>0</v>
      </c>
      <c r="P1077" s="7">
        <f t="shared" si="163"/>
        <v>16.5</v>
      </c>
      <c r="Q1077" s="8">
        <f t="shared" si="164"/>
        <v>46.225000000000001</v>
      </c>
      <c r="R1077" s="8">
        <f t="shared" si="165"/>
        <v>29.125</v>
      </c>
      <c r="S1077" s="8">
        <f t="shared" si="166"/>
        <v>26.175000000000001</v>
      </c>
      <c r="T1077" s="8">
        <f t="shared" si="167"/>
        <v>35.375</v>
      </c>
      <c r="U1077" s="7">
        <f t="shared" si="168"/>
        <v>33.841666666666661</v>
      </c>
      <c r="V1077" s="7">
        <f t="shared" si="169"/>
        <v>34.224999999999994</v>
      </c>
    </row>
    <row r="1078" spans="1:22" ht="13.5" x14ac:dyDescent="0.25">
      <c r="A1078" s="3">
        <f>RSI!A1078</f>
        <v>43879</v>
      </c>
      <c r="B1078" s="2">
        <f>RSI!B1078</f>
        <v>1.9588000000000001</v>
      </c>
      <c r="C1078" s="2">
        <f>RSI!I1078</f>
        <v>42.952039761011669</v>
      </c>
      <c r="D1078" s="2">
        <f>MACD!E1078</f>
        <v>4.6717215003222456E-3</v>
      </c>
      <c r="E1078" s="2">
        <f>MACD!F1078</f>
        <v>3.856425085872487E-2</v>
      </c>
      <c r="F1078" s="2">
        <f>'Moving Avg'!D1078</f>
        <v>1.9384000000000001</v>
      </c>
      <c r="G1078" s="2">
        <f>'Moving Avg'!F1078</f>
        <v>1.9837550000000008</v>
      </c>
      <c r="H1078" s="2">
        <f>'Moving Avg'!G1078</f>
        <v>2.1028100000000007</v>
      </c>
      <c r="I1078" s="2">
        <f>'Moving Avg'!H1078</f>
        <v>2.0545485000000019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  <c r="M1078" s="7">
        <f t="shared" si="160"/>
        <v>25</v>
      </c>
      <c r="N1078" s="7">
        <f t="shared" si="161"/>
        <v>100</v>
      </c>
      <c r="O1078" s="7">
        <f t="shared" si="162"/>
        <v>0</v>
      </c>
      <c r="P1078" s="7">
        <f t="shared" si="163"/>
        <v>66.5</v>
      </c>
      <c r="Q1078" s="8">
        <f t="shared" si="164"/>
        <v>53.725000000000001</v>
      </c>
      <c r="R1078" s="8">
        <f t="shared" si="165"/>
        <v>41.625</v>
      </c>
      <c r="S1078" s="8">
        <f t="shared" si="166"/>
        <v>48.674999999999997</v>
      </c>
      <c r="T1078" s="8">
        <f t="shared" si="167"/>
        <v>47.875</v>
      </c>
      <c r="U1078" s="7">
        <f t="shared" si="168"/>
        <v>48.008333333333326</v>
      </c>
      <c r="V1078" s="7">
        <f t="shared" si="169"/>
        <v>47.974999999999994</v>
      </c>
    </row>
    <row r="1079" spans="1:22" ht="13.5" x14ac:dyDescent="0.25">
      <c r="A1079" s="3">
        <f>RSI!A1079</f>
        <v>43880</v>
      </c>
      <c r="B1079" s="2">
        <f>RSI!B1079</f>
        <v>1.9235</v>
      </c>
      <c r="C1079" s="2">
        <f>RSI!I1079</f>
        <v>38.917082243481985</v>
      </c>
      <c r="D1079" s="2">
        <f>MACD!E1079</f>
        <v>-4.8791701737327386E-5</v>
      </c>
      <c r="E1079" s="2">
        <f>MACD!F1079</f>
        <v>3.0841642346632434E-2</v>
      </c>
      <c r="F1079" s="2">
        <f>'Moving Avg'!D1079</f>
        <v>1.94232</v>
      </c>
      <c r="G1079" s="2">
        <f>'Moving Avg'!F1079</f>
        <v>1.9741400000000002</v>
      </c>
      <c r="H1079" s="2">
        <f>'Moving Avg'!G1079</f>
        <v>2.0973920000000006</v>
      </c>
      <c r="I1079" s="2">
        <f>'Moving Avg'!H1079</f>
        <v>2.0541280000000022</v>
      </c>
      <c r="J1079" s="5" t="str">
        <f>OBV!F1079</f>
        <v>BEARISH</v>
      </c>
      <c r="K1079" s="5" t="str">
        <f>OBV!G1079</f>
        <v>NEUTRAL</v>
      </c>
      <c r="L1079" s="5" t="str">
        <f>OBV!H1079</f>
        <v>BEARISH DIVERGENCE</v>
      </c>
      <c r="M1079" s="7">
        <f t="shared" si="160"/>
        <v>25</v>
      </c>
      <c r="N1079" s="7">
        <f t="shared" si="161"/>
        <v>100</v>
      </c>
      <c r="O1079" s="7">
        <f t="shared" si="162"/>
        <v>0</v>
      </c>
      <c r="P1079" s="7">
        <f t="shared" si="163"/>
        <v>16.5</v>
      </c>
      <c r="Q1079" s="8">
        <f t="shared" si="164"/>
        <v>46.225000000000001</v>
      </c>
      <c r="R1079" s="8">
        <f t="shared" si="165"/>
        <v>29.125</v>
      </c>
      <c r="S1079" s="8">
        <f t="shared" si="166"/>
        <v>26.175000000000001</v>
      </c>
      <c r="T1079" s="8">
        <f t="shared" si="167"/>
        <v>35.375</v>
      </c>
      <c r="U1079" s="7">
        <f t="shared" si="168"/>
        <v>33.841666666666661</v>
      </c>
      <c r="V1079" s="7">
        <f t="shared" si="169"/>
        <v>34.224999999999994</v>
      </c>
    </row>
    <row r="1080" spans="1:22" ht="13.5" x14ac:dyDescent="0.25">
      <c r="A1080" s="3">
        <f>RSI!A1080</f>
        <v>43881</v>
      </c>
      <c r="B1080" s="2">
        <f>RSI!B1080</f>
        <v>1.9549000000000001</v>
      </c>
      <c r="C1080" s="2">
        <f>RSI!I1080</f>
        <v>43.960117620175204</v>
      </c>
      <c r="D1080" s="2">
        <f>MACD!E1080</f>
        <v>-2.2628827665789331E-3</v>
      </c>
      <c r="E1080" s="2">
        <f>MACD!F1080</f>
        <v>2.4220737323990164E-2</v>
      </c>
      <c r="F1080" s="2">
        <f>'Moving Avg'!D1080</f>
        <v>1.94468</v>
      </c>
      <c r="G1080" s="2">
        <f>'Moving Avg'!F1080</f>
        <v>1.9662900000000001</v>
      </c>
      <c r="H1080" s="2">
        <f>'Moving Avg'!G1080</f>
        <v>2.0936240000000002</v>
      </c>
      <c r="I1080" s="2">
        <f>'Moving Avg'!H1080</f>
        <v>2.0539165000000019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  <c r="M1080" s="7">
        <f t="shared" si="160"/>
        <v>25</v>
      </c>
      <c r="N1080" s="7">
        <f t="shared" si="161"/>
        <v>100</v>
      </c>
      <c r="O1080" s="7">
        <f t="shared" si="162"/>
        <v>0</v>
      </c>
      <c r="P1080" s="7">
        <f t="shared" si="163"/>
        <v>16.5</v>
      </c>
      <c r="Q1080" s="8">
        <f t="shared" si="164"/>
        <v>46.225000000000001</v>
      </c>
      <c r="R1080" s="8">
        <f t="shared" si="165"/>
        <v>29.125</v>
      </c>
      <c r="S1080" s="8">
        <f t="shared" si="166"/>
        <v>26.175000000000001</v>
      </c>
      <c r="T1080" s="8">
        <f t="shared" si="167"/>
        <v>35.375</v>
      </c>
      <c r="U1080" s="7">
        <f t="shared" si="168"/>
        <v>33.841666666666661</v>
      </c>
      <c r="V1080" s="7">
        <f t="shared" si="169"/>
        <v>34.224999999999994</v>
      </c>
    </row>
    <row r="1081" spans="1:22" ht="13.5" x14ac:dyDescent="0.25">
      <c r="A1081" s="3">
        <f>RSI!A1081</f>
        <v>43882</v>
      </c>
      <c r="B1081" s="2">
        <f>RSI!B1081</f>
        <v>1.9431</v>
      </c>
      <c r="C1081" s="2">
        <f>RSI!I1081</f>
        <v>42.5387893025555</v>
      </c>
      <c r="D1081" s="2">
        <f>MACD!E1081</f>
        <v>-3.0076790963939892E-3</v>
      </c>
      <c r="E1081" s="2">
        <f>MACD!F1081</f>
        <v>1.8775054039913336E-2</v>
      </c>
      <c r="F1081" s="2">
        <f>'Moving Avg'!D1081</f>
        <v>1.94468</v>
      </c>
      <c r="G1081" s="2">
        <f>'Moving Avg'!F1081</f>
        <v>1.9578500000000005</v>
      </c>
      <c r="H1081" s="2">
        <f>'Moving Avg'!G1081</f>
        <v>2.08962</v>
      </c>
      <c r="I1081" s="2">
        <f>'Moving Avg'!H1081</f>
        <v>2.0535940000000017</v>
      </c>
      <c r="J1081" s="5" t="str">
        <f>OBV!F1081</f>
        <v>BEARISH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100</v>
      </c>
      <c r="O1081" s="7">
        <f t="shared" si="162"/>
        <v>0</v>
      </c>
      <c r="P1081" s="7">
        <f t="shared" si="163"/>
        <v>16.5</v>
      </c>
      <c r="Q1081" s="8">
        <f t="shared" si="164"/>
        <v>46.225000000000001</v>
      </c>
      <c r="R1081" s="8">
        <f t="shared" si="165"/>
        <v>29.125</v>
      </c>
      <c r="S1081" s="8">
        <f t="shared" si="166"/>
        <v>26.175000000000001</v>
      </c>
      <c r="T1081" s="8">
        <f t="shared" si="167"/>
        <v>35.375</v>
      </c>
      <c r="U1081" s="7">
        <f t="shared" si="168"/>
        <v>33.841666666666661</v>
      </c>
      <c r="V1081" s="7">
        <f t="shared" si="169"/>
        <v>34.224999999999994</v>
      </c>
    </row>
    <row r="1082" spans="1:22" ht="13.5" x14ac:dyDescent="0.25">
      <c r="A1082" s="3">
        <f>RSI!A1082</f>
        <v>43885</v>
      </c>
      <c r="B1082" s="2">
        <f>RSI!B1082</f>
        <v>1.9235</v>
      </c>
      <c r="C1082" s="2">
        <f>RSI!I1082</f>
        <v>40.21304852079048</v>
      </c>
      <c r="D1082" s="2">
        <f>MACD!E1082</f>
        <v>-1.8805801628143382E-3</v>
      </c>
      <c r="E1082" s="2">
        <f>MACD!F1082</f>
        <v>1.4643927199367801E-2</v>
      </c>
      <c r="F1082" s="2">
        <f>'Moving Avg'!D1082</f>
        <v>1.9407600000000003</v>
      </c>
      <c r="G1082" s="2">
        <f>'Moving Avg'!F1082</f>
        <v>1.9515700000000002</v>
      </c>
      <c r="H1082" s="2">
        <f>'Moving Avg'!G1082</f>
        <v>2.0841240000000001</v>
      </c>
      <c r="I1082" s="2">
        <f>'Moving Avg'!H1082</f>
        <v>2.0532425000000019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45</v>
      </c>
      <c r="O1082" s="7">
        <f t="shared" si="162"/>
        <v>0</v>
      </c>
      <c r="P1082" s="7">
        <f t="shared" si="163"/>
        <v>16.5</v>
      </c>
      <c r="Q1082" s="8">
        <f t="shared" si="164"/>
        <v>26.975000000000001</v>
      </c>
      <c r="R1082" s="8">
        <f t="shared" si="165"/>
        <v>18.125</v>
      </c>
      <c r="S1082" s="8">
        <f t="shared" si="166"/>
        <v>17.925000000000001</v>
      </c>
      <c r="T1082" s="8">
        <f t="shared" si="167"/>
        <v>21.625</v>
      </c>
      <c r="U1082" s="7">
        <f t="shared" si="168"/>
        <v>21.008333333333336</v>
      </c>
      <c r="V1082" s="7">
        <f t="shared" si="169"/>
        <v>21.162500000000001</v>
      </c>
    </row>
    <row r="1083" spans="1:22" ht="13.5" x14ac:dyDescent="0.25">
      <c r="A1083" s="3">
        <f>RSI!A1083</f>
        <v>43886</v>
      </c>
      <c r="B1083" s="2">
        <f>RSI!B1083</f>
        <v>1.9038999999999999</v>
      </c>
      <c r="C1083" s="2">
        <f>RSI!I1083</f>
        <v>37.976998552308906</v>
      </c>
      <c r="D1083" s="2">
        <f>MACD!E1083</f>
        <v>9.2362076990815112E-4</v>
      </c>
      <c r="E1083" s="2">
        <f>MACD!F1083</f>
        <v>1.1899865913475872E-2</v>
      </c>
      <c r="F1083" s="2">
        <f>'Moving Avg'!D1083</f>
        <v>1.9297799999999998</v>
      </c>
      <c r="G1083" s="2">
        <f>'Moving Avg'!F1083</f>
        <v>1.9472550000000002</v>
      </c>
      <c r="H1083" s="2">
        <f>'Moving Avg'!G1083</f>
        <v>2.0775300000000003</v>
      </c>
      <c r="I1083" s="2">
        <f>'Moving Avg'!H1083</f>
        <v>2.0529145000000018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  <c r="M1083" s="7">
        <f t="shared" si="160"/>
        <v>25</v>
      </c>
      <c r="N1083" s="7">
        <f t="shared" si="161"/>
        <v>45</v>
      </c>
      <c r="O1083" s="7">
        <f t="shared" si="162"/>
        <v>0</v>
      </c>
      <c r="P1083" s="7">
        <f t="shared" si="163"/>
        <v>16.5</v>
      </c>
      <c r="Q1083" s="8">
        <f t="shared" si="164"/>
        <v>26.975000000000001</v>
      </c>
      <c r="R1083" s="8">
        <f t="shared" si="165"/>
        <v>18.125</v>
      </c>
      <c r="S1083" s="8">
        <f t="shared" si="166"/>
        <v>17.925000000000001</v>
      </c>
      <c r="T1083" s="8">
        <f t="shared" si="167"/>
        <v>21.625</v>
      </c>
      <c r="U1083" s="7">
        <f t="shared" si="168"/>
        <v>21.008333333333336</v>
      </c>
      <c r="V1083" s="7">
        <f t="shared" si="169"/>
        <v>21.162500000000001</v>
      </c>
    </row>
    <row r="1084" spans="1:22" ht="13.5" x14ac:dyDescent="0.25">
      <c r="A1084" s="3">
        <f>RSI!A1084</f>
        <v>43887</v>
      </c>
      <c r="B1084" s="2">
        <f>RSI!B1084</f>
        <v>1.9235</v>
      </c>
      <c r="C1084" s="2">
        <f>RSI!I1084</f>
        <v>41.481242152438206</v>
      </c>
      <c r="D1084" s="2">
        <f>MACD!E1084</f>
        <v>-6.7320465422882059E-3</v>
      </c>
      <c r="E1084" s="2">
        <f>MACD!F1084</f>
        <v>8.1734834223230572E-3</v>
      </c>
      <c r="F1084" s="2">
        <f>'Moving Avg'!D1084</f>
        <v>1.9297800000000003</v>
      </c>
      <c r="G1084" s="2">
        <f>'Moving Avg'!F1084</f>
        <v>1.9403849999999998</v>
      </c>
      <c r="H1084" s="2">
        <f>'Moving Avg'!G1084</f>
        <v>2.07172</v>
      </c>
      <c r="I1084" s="2">
        <f>'Moving Avg'!H1084</f>
        <v>2.052840000000002</v>
      </c>
      <c r="J1084" s="5" t="str">
        <f>OBV!F1084</f>
        <v>BEARISH</v>
      </c>
      <c r="K1084" s="5" t="str">
        <f>OBV!G1084</f>
        <v>NEUTRAL</v>
      </c>
      <c r="L1084" s="5" t="str">
        <f>OBV!H1084</f>
        <v>NEUTRAL</v>
      </c>
      <c r="M1084" s="7">
        <f t="shared" si="160"/>
        <v>25</v>
      </c>
      <c r="N1084" s="7">
        <f t="shared" si="161"/>
        <v>45</v>
      </c>
      <c r="O1084" s="7">
        <f t="shared" si="162"/>
        <v>0</v>
      </c>
      <c r="P1084" s="7">
        <f t="shared" si="163"/>
        <v>16.5</v>
      </c>
      <c r="Q1084" s="8">
        <f t="shared" si="164"/>
        <v>26.975000000000001</v>
      </c>
      <c r="R1084" s="8">
        <f t="shared" si="165"/>
        <v>18.125</v>
      </c>
      <c r="S1084" s="8">
        <f t="shared" si="166"/>
        <v>17.925000000000001</v>
      </c>
      <c r="T1084" s="8">
        <f t="shared" si="167"/>
        <v>21.625</v>
      </c>
      <c r="U1084" s="7">
        <f t="shared" si="168"/>
        <v>21.008333333333336</v>
      </c>
      <c r="V1084" s="7">
        <f t="shared" si="169"/>
        <v>21.162500000000001</v>
      </c>
    </row>
    <row r="1085" spans="1:22" ht="13.5" x14ac:dyDescent="0.25">
      <c r="A1085" s="3">
        <f>RSI!A1085</f>
        <v>43888</v>
      </c>
      <c r="B1085" s="2">
        <f>RSI!B1085</f>
        <v>1.9038999999999999</v>
      </c>
      <c r="C1085" s="2">
        <f>RSI!I1085</f>
        <v>39.102069617031241</v>
      </c>
      <c r="D1085" s="2">
        <f>MACD!E1085</f>
        <v>-5.3940987493674708E-3</v>
      </c>
      <c r="E1085" s="2">
        <f>MACD!F1085</f>
        <v>5.4599669879849518E-3</v>
      </c>
      <c r="F1085" s="2">
        <f>'Moving Avg'!D1085</f>
        <v>1.9195799999999998</v>
      </c>
      <c r="G1085" s="2">
        <f>'Moving Avg'!F1085</f>
        <v>1.9354799999999996</v>
      </c>
      <c r="H1085" s="2">
        <f>'Moving Avg'!G1085</f>
        <v>2.0652819999999998</v>
      </c>
      <c r="I1085" s="2">
        <f>'Moving Avg'!H1085</f>
        <v>2.052529000000002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45</v>
      </c>
      <c r="O1085" s="7">
        <f t="shared" si="162"/>
        <v>0</v>
      </c>
      <c r="P1085" s="7">
        <f t="shared" si="163"/>
        <v>16.5</v>
      </c>
      <c r="Q1085" s="8">
        <f t="shared" si="164"/>
        <v>26.975000000000001</v>
      </c>
      <c r="R1085" s="8">
        <f t="shared" si="165"/>
        <v>18.125</v>
      </c>
      <c r="S1085" s="8">
        <f t="shared" si="166"/>
        <v>17.925000000000001</v>
      </c>
      <c r="T1085" s="8">
        <f t="shared" si="167"/>
        <v>21.625</v>
      </c>
      <c r="U1085" s="7">
        <f t="shared" si="168"/>
        <v>21.008333333333336</v>
      </c>
      <c r="V1085" s="7">
        <f t="shared" si="169"/>
        <v>21.162500000000001</v>
      </c>
    </row>
    <row r="1086" spans="1:22" ht="13.5" x14ac:dyDescent="0.25">
      <c r="A1086" s="3">
        <f>RSI!A1086</f>
        <v>43889</v>
      </c>
      <c r="B1086" s="2">
        <f>RSI!B1086</f>
        <v>1.9038999999999999</v>
      </c>
      <c r="C1086" s="2">
        <f>RSI!I1086</f>
        <v>39.102069617031241</v>
      </c>
      <c r="D1086" s="2">
        <f>MACD!E1086</f>
        <v>-3.8376541965166044E-3</v>
      </c>
      <c r="E1086" s="2">
        <f>MACD!F1086</f>
        <v>3.6004427510846404E-3</v>
      </c>
      <c r="F1086" s="2">
        <f>'Moving Avg'!D1086</f>
        <v>1.91174</v>
      </c>
      <c r="G1086" s="2">
        <f>'Moving Avg'!F1086</f>
        <v>1.9325350000000001</v>
      </c>
      <c r="H1086" s="2">
        <f>'Moving Avg'!G1086</f>
        <v>2.0593939999999997</v>
      </c>
      <c r="I1086" s="2">
        <f>'Moving Avg'!H1086</f>
        <v>2.0522010000000024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25</v>
      </c>
      <c r="N1086" s="7">
        <f t="shared" si="161"/>
        <v>45</v>
      </c>
      <c r="O1086" s="7">
        <f t="shared" si="162"/>
        <v>0</v>
      </c>
      <c r="P1086" s="7">
        <f t="shared" si="163"/>
        <v>16.5</v>
      </c>
      <c r="Q1086" s="8">
        <f t="shared" si="164"/>
        <v>26.975000000000001</v>
      </c>
      <c r="R1086" s="8">
        <f t="shared" si="165"/>
        <v>18.125</v>
      </c>
      <c r="S1086" s="8">
        <f t="shared" si="166"/>
        <v>17.925000000000001</v>
      </c>
      <c r="T1086" s="8">
        <f t="shared" si="167"/>
        <v>21.625</v>
      </c>
      <c r="U1086" s="7">
        <f t="shared" si="168"/>
        <v>21.008333333333336</v>
      </c>
      <c r="V1086" s="7">
        <f t="shared" si="169"/>
        <v>21.162500000000001</v>
      </c>
    </row>
    <row r="1087" spans="1:22" ht="13.5" x14ac:dyDescent="0.25">
      <c r="A1087" s="3">
        <f>RSI!A1087</f>
        <v>43892</v>
      </c>
      <c r="B1087" s="2">
        <f>RSI!B1087</f>
        <v>1.9117</v>
      </c>
      <c r="C1087" s="2">
        <f>RSI!I1087</f>
        <v>40.6725684922081</v>
      </c>
      <c r="D1087" s="2">
        <f>MACD!E1087</f>
        <v>-2.7055377611318043E-3</v>
      </c>
      <c r="E1087" s="2">
        <f>MACD!F1087</f>
        <v>2.3392466486413517E-3</v>
      </c>
      <c r="F1087" s="2">
        <f>'Moving Avg'!D1087</f>
        <v>1.9093800000000001</v>
      </c>
      <c r="G1087" s="2">
        <f>'Moving Avg'!F1087</f>
        <v>1.9329250000000002</v>
      </c>
      <c r="H1087" s="2">
        <f>'Moving Avg'!G1087</f>
        <v>2.0532699999999999</v>
      </c>
      <c r="I1087" s="2">
        <f>'Moving Avg'!H1087</f>
        <v>2.0519810000000023</v>
      </c>
      <c r="J1087" s="5" t="str">
        <f>OBV!F1087</f>
        <v>BULLISH</v>
      </c>
      <c r="K1087" s="5" t="str">
        <f>OBV!G1087</f>
        <v>NEUTRAL</v>
      </c>
      <c r="L1087" s="5" t="str">
        <f>OBV!H1087</f>
        <v>BULLISH DIVERGENCE</v>
      </c>
      <c r="M1087" s="7">
        <f t="shared" si="160"/>
        <v>25</v>
      </c>
      <c r="N1087" s="7">
        <f t="shared" si="161"/>
        <v>45</v>
      </c>
      <c r="O1087" s="7">
        <f t="shared" si="162"/>
        <v>0</v>
      </c>
      <c r="P1087" s="7">
        <f t="shared" si="163"/>
        <v>66.5</v>
      </c>
      <c r="Q1087" s="8">
        <f t="shared" si="164"/>
        <v>34.475000000000001</v>
      </c>
      <c r="R1087" s="8">
        <f t="shared" si="165"/>
        <v>30.625</v>
      </c>
      <c r="S1087" s="8">
        <f t="shared" si="166"/>
        <v>40.424999999999997</v>
      </c>
      <c r="T1087" s="8">
        <f t="shared" si="167"/>
        <v>34.125</v>
      </c>
      <c r="U1087" s="7">
        <f t="shared" si="168"/>
        <v>35.174999999999997</v>
      </c>
      <c r="V1087" s="7">
        <f t="shared" si="169"/>
        <v>34.912499999999994</v>
      </c>
    </row>
    <row r="1088" spans="1:22" ht="13.5" x14ac:dyDescent="0.25">
      <c r="A1088" s="3">
        <f>RSI!A1088</f>
        <v>43893</v>
      </c>
      <c r="B1088" s="2">
        <f>RSI!B1088</f>
        <v>1.9156</v>
      </c>
      <c r="C1088" s="2">
        <f>RSI!I1088</f>
        <v>41.485129599931959</v>
      </c>
      <c r="D1088" s="2">
        <f>MACD!E1088</f>
        <v>6.9661087355576967E-4</v>
      </c>
      <c r="E1088" s="2">
        <f>MACD!F1088</f>
        <v>2.0107194936242355E-3</v>
      </c>
      <c r="F1088" s="2">
        <f>'Moving Avg'!D1088</f>
        <v>1.9117200000000001</v>
      </c>
      <c r="G1088" s="2">
        <f>'Moving Avg'!F1088</f>
        <v>1.9344950000000001</v>
      </c>
      <c r="H1088" s="2">
        <f>'Moving Avg'!G1088</f>
        <v>2.0481660000000002</v>
      </c>
      <c r="I1088" s="2">
        <f>'Moving Avg'!H1088</f>
        <v>2.0518845000000021</v>
      </c>
      <c r="J1088" s="5" t="str">
        <f>OBV!F1088</f>
        <v>BULLISH</v>
      </c>
      <c r="K1088" s="5" t="str">
        <f>OBV!G1088</f>
        <v>NEUTRAL</v>
      </c>
      <c r="L1088" s="5" t="str">
        <f>OBV!H1088</f>
        <v>CONFIRMED BULLISH</v>
      </c>
      <c r="M1088" s="7">
        <f t="shared" si="160"/>
        <v>25</v>
      </c>
      <c r="N1088" s="7">
        <f t="shared" si="161"/>
        <v>45</v>
      </c>
      <c r="O1088" s="7">
        <f t="shared" si="162"/>
        <v>0</v>
      </c>
      <c r="P1088" s="7">
        <f t="shared" si="163"/>
        <v>83.5</v>
      </c>
      <c r="Q1088" s="8">
        <f t="shared" si="164"/>
        <v>37.024999999999999</v>
      </c>
      <c r="R1088" s="8">
        <f t="shared" si="165"/>
        <v>34.875</v>
      </c>
      <c r="S1088" s="8">
        <f t="shared" si="166"/>
        <v>48.075000000000003</v>
      </c>
      <c r="T1088" s="8">
        <f t="shared" si="167"/>
        <v>38.375</v>
      </c>
      <c r="U1088" s="7">
        <f t="shared" si="168"/>
        <v>39.991666666666667</v>
      </c>
      <c r="V1088" s="7">
        <f t="shared" si="169"/>
        <v>39.587500000000006</v>
      </c>
    </row>
    <row r="1089" spans="1:22" ht="13.5" x14ac:dyDescent="0.25">
      <c r="A1089" s="3">
        <f>RSI!A1089</f>
        <v>43894</v>
      </c>
      <c r="B1089" s="2">
        <f>RSI!B1089</f>
        <v>1.9196</v>
      </c>
      <c r="C1089" s="2">
        <f>RSI!I1089</f>
        <v>42.357148719919088</v>
      </c>
      <c r="D1089" s="2">
        <f>MACD!E1089</f>
        <v>-1.8805844795928284E-3</v>
      </c>
      <c r="E1089" s="2">
        <f>MACD!F1089</f>
        <v>1.232458698980823E-3</v>
      </c>
      <c r="F1089" s="2">
        <f>'Moving Avg'!D1089</f>
        <v>1.9109400000000001</v>
      </c>
      <c r="G1089" s="2">
        <f>'Moving Avg'!F1089</f>
        <v>1.9335150000000003</v>
      </c>
      <c r="H1089" s="2">
        <f>'Moving Avg'!G1089</f>
        <v>2.0414939999999997</v>
      </c>
      <c r="I1089" s="2">
        <f>'Moving Avg'!H1089</f>
        <v>2.0518945000000022</v>
      </c>
      <c r="J1089" s="5" t="str">
        <f>OBV!F1089</f>
        <v>BULLISH</v>
      </c>
      <c r="K1089" s="5" t="str">
        <f>OBV!G1089</f>
        <v>NEUTRAL</v>
      </c>
      <c r="L1089" s="5" t="str">
        <f>OBV!H1089</f>
        <v>BULLISH DIVERGENCE</v>
      </c>
      <c r="M1089" s="7">
        <f t="shared" si="160"/>
        <v>25</v>
      </c>
      <c r="N1089" s="7">
        <f t="shared" si="161"/>
        <v>45</v>
      </c>
      <c r="O1089" s="7">
        <f t="shared" si="162"/>
        <v>0</v>
      </c>
      <c r="P1089" s="7">
        <f t="shared" si="163"/>
        <v>66.5</v>
      </c>
      <c r="Q1089" s="8">
        <f t="shared" si="164"/>
        <v>34.475000000000001</v>
      </c>
      <c r="R1089" s="8">
        <f t="shared" si="165"/>
        <v>30.625</v>
      </c>
      <c r="S1089" s="8">
        <f t="shared" si="166"/>
        <v>40.424999999999997</v>
      </c>
      <c r="T1089" s="8">
        <f t="shared" si="167"/>
        <v>34.125</v>
      </c>
      <c r="U1089" s="7">
        <f t="shared" si="168"/>
        <v>35.174999999999997</v>
      </c>
      <c r="V1089" s="7">
        <f t="shared" si="169"/>
        <v>34.912499999999994</v>
      </c>
    </row>
    <row r="1090" spans="1:22" ht="13.5" x14ac:dyDescent="0.25">
      <c r="A1090" s="3">
        <f>RSI!A1090</f>
        <v>43895</v>
      </c>
      <c r="B1090" s="2">
        <f>RSI!B1090</f>
        <v>1.8646</v>
      </c>
      <c r="C1090" s="2">
        <f>RSI!I1090</f>
        <v>34.699862289559888</v>
      </c>
      <c r="D1090" s="2">
        <f>MACD!E1090</f>
        <v>5.0709642833772772E-3</v>
      </c>
      <c r="E1090" s="2">
        <f>MACD!F1090</f>
        <v>2.0001598158601139E-3</v>
      </c>
      <c r="F1090" s="2">
        <f>'Moving Avg'!D1090</f>
        <v>1.9030799999999999</v>
      </c>
      <c r="G1090" s="2">
        <f>'Moving Avg'!F1090</f>
        <v>1.9286050000000003</v>
      </c>
      <c r="H1090" s="2">
        <f>'Moving Avg'!G1090</f>
        <v>2.0337999999999998</v>
      </c>
      <c r="I1090" s="2">
        <f>'Moving Avg'!H1090</f>
        <v>2.0516985000000023</v>
      </c>
      <c r="J1090" s="5" t="str">
        <f>OBV!F1090</f>
        <v>BULLISH</v>
      </c>
      <c r="K1090" s="5" t="str">
        <f>OBV!G1090</f>
        <v>NEUTRAL</v>
      </c>
      <c r="L1090" s="5" t="str">
        <f>OBV!H1090</f>
        <v>BULLISH DIVERGENCE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66.5</v>
      </c>
      <c r="Q1090" s="8">
        <f t="shared" si="164"/>
        <v>18.725000000000001</v>
      </c>
      <c r="R1090" s="8">
        <f t="shared" si="165"/>
        <v>21.625</v>
      </c>
      <c r="S1090" s="8">
        <f t="shared" si="166"/>
        <v>33.674999999999997</v>
      </c>
      <c r="T1090" s="8">
        <f t="shared" si="167"/>
        <v>22.875</v>
      </c>
      <c r="U1090" s="7">
        <f t="shared" si="168"/>
        <v>24.675000000000001</v>
      </c>
      <c r="V1090" s="7">
        <f t="shared" si="169"/>
        <v>24.225000000000001</v>
      </c>
    </row>
    <row r="1091" spans="1:22" ht="13.5" x14ac:dyDescent="0.25">
      <c r="A1091" s="3">
        <f>RSI!A1091</f>
        <v>43896</v>
      </c>
      <c r="B1091" s="2">
        <f>RSI!B1091</f>
        <v>1.845</v>
      </c>
      <c r="C1091" s="2">
        <f>RSI!I1091</f>
        <v>32.448618869135146</v>
      </c>
      <c r="D1091" s="2">
        <f>MACD!E1091</f>
        <v>1.1125072695580274E-2</v>
      </c>
      <c r="E1091" s="2">
        <f>MACD!F1091</f>
        <v>3.8251423918041457E-3</v>
      </c>
      <c r="F1091" s="2">
        <f>'Moving Avg'!D1091</f>
        <v>1.8913</v>
      </c>
      <c r="G1091" s="2">
        <f>'Moving Avg'!F1091</f>
        <v>1.9227150000000002</v>
      </c>
      <c r="H1091" s="2">
        <f>'Moving Avg'!G1091</f>
        <v>2.0259499999999995</v>
      </c>
      <c r="I1091" s="2">
        <f>'Moving Avg'!H1091</f>
        <v>2.0514910000000022</v>
      </c>
      <c r="J1091" s="5" t="str">
        <f>OBV!F1091</f>
        <v>BULLISH</v>
      </c>
      <c r="K1091" s="5" t="str">
        <f>OBV!G1091</f>
        <v>NEUTRAL</v>
      </c>
      <c r="L1091" s="5" t="str">
        <f>OBV!H1091</f>
        <v>BULLISH DIVERGENCE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66.5</v>
      </c>
      <c r="Q1091" s="8">
        <f t="shared" ref="Q1091:Q1154" si="174">0.35*M1091+N1091*0.35+O1091*0.15+P1091*0.15</f>
        <v>18.725000000000001</v>
      </c>
      <c r="R1091" s="8">
        <f t="shared" ref="R1091:R1154" si="175">M1091*0.2+N1091*0.2+O1091*0.35+P1091*0.25</f>
        <v>21.625</v>
      </c>
      <c r="S1091" s="8">
        <f t="shared" ref="S1091:S1154" si="176">M1091*0.15+N1091*0.15+O1091*0.25+P1091*0.45</f>
        <v>33.674999999999997</v>
      </c>
      <c r="T1091" s="8">
        <f t="shared" ref="T1091:T1154" si="177">0.25*SUM(M1091:P1091)</f>
        <v>22.875</v>
      </c>
      <c r="U1091" s="7">
        <f t="shared" ref="U1091:U1154" si="178">SUM(Q1091:S1091)/3</f>
        <v>24.675000000000001</v>
      </c>
      <c r="V1091" s="7">
        <f t="shared" ref="V1091:V1154" si="179">SUM(Q1091:T1091)/4</f>
        <v>24.225000000000001</v>
      </c>
    </row>
    <row r="1092" spans="1:22" ht="13.5" x14ac:dyDescent="0.25">
      <c r="A1092" s="3">
        <f>RSI!A1092</f>
        <v>43899</v>
      </c>
      <c r="B1092" s="2">
        <f>RSI!B1092</f>
        <v>1.7979000000000001</v>
      </c>
      <c r="C1092" s="2">
        <f>RSI!I1092</f>
        <v>27.783790036155935</v>
      </c>
      <c r="D1092" s="2">
        <f>MACD!E1092</f>
        <v>1.733299156331114E-2</v>
      </c>
      <c r="E1092" s="2">
        <f>MACD!F1092</f>
        <v>6.5267122261055445E-3</v>
      </c>
      <c r="F1092" s="2">
        <f>'Moving Avg'!D1092</f>
        <v>1.8685399999999999</v>
      </c>
      <c r="G1092" s="2">
        <f>'Moving Avg'!F1092</f>
        <v>1.9144700000000003</v>
      </c>
      <c r="H1092" s="2">
        <f>'Moving Avg'!G1092</f>
        <v>2.0169219999999997</v>
      </c>
      <c r="I1092" s="2">
        <f>'Moving Avg'!H1092</f>
        <v>2.0510655000000022</v>
      </c>
      <c r="J1092" s="5" t="str">
        <f>OBV!F1092</f>
        <v>BULLISH</v>
      </c>
      <c r="K1092" s="5" t="str">
        <f>OBV!G1092</f>
        <v>NEUTRAL</v>
      </c>
      <c r="L1092" s="5" t="str">
        <f>OBV!H1092</f>
        <v>BULLISH DIVERGENCE</v>
      </c>
      <c r="M1092" s="7">
        <f t="shared" si="170"/>
        <v>50</v>
      </c>
      <c r="N1092" s="7">
        <f t="shared" si="171"/>
        <v>0</v>
      </c>
      <c r="O1092" s="7">
        <f t="shared" si="172"/>
        <v>0</v>
      </c>
      <c r="P1092" s="7">
        <f t="shared" si="173"/>
        <v>66.5</v>
      </c>
      <c r="Q1092" s="8">
        <f t="shared" si="174"/>
        <v>27.475000000000001</v>
      </c>
      <c r="R1092" s="8">
        <f t="shared" si="175"/>
        <v>26.625</v>
      </c>
      <c r="S1092" s="8">
        <f t="shared" si="176"/>
        <v>37.424999999999997</v>
      </c>
      <c r="T1092" s="8">
        <f t="shared" si="177"/>
        <v>29.125</v>
      </c>
      <c r="U1092" s="7">
        <f t="shared" si="178"/>
        <v>30.508333333333336</v>
      </c>
      <c r="V1092" s="7">
        <f t="shared" si="179"/>
        <v>30.162500000000001</v>
      </c>
    </row>
    <row r="1093" spans="1:22" ht="13.5" x14ac:dyDescent="0.25">
      <c r="A1093" s="3">
        <f>RSI!A1093</f>
        <v>43900</v>
      </c>
      <c r="B1093" s="2">
        <f>RSI!B1093</f>
        <v>1.7625999999999999</v>
      </c>
      <c r="C1093" s="2">
        <f>RSI!I1093</f>
        <v>24.895154176878691</v>
      </c>
      <c r="D1093" s="2">
        <f>MACD!E1093</f>
        <v>2.3029987923347317E-2</v>
      </c>
      <c r="E1093" s="2">
        <f>MACD!F1093</f>
        <v>9.8273673655538997E-3</v>
      </c>
      <c r="F1093" s="2">
        <f>'Moving Avg'!D1093</f>
        <v>1.8379400000000001</v>
      </c>
      <c r="G1093" s="2">
        <f>'Moving Avg'!F1093</f>
        <v>1.9044599999999998</v>
      </c>
      <c r="H1093" s="2">
        <f>'Moving Avg'!G1093</f>
        <v>2.0064820000000001</v>
      </c>
      <c r="I1093" s="2">
        <f>'Moving Avg'!H1093</f>
        <v>2.0503770000000028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  <c r="M1093" s="7">
        <f t="shared" si="170"/>
        <v>50</v>
      </c>
      <c r="N1093" s="7">
        <f t="shared" si="171"/>
        <v>0</v>
      </c>
      <c r="O1093" s="7">
        <f t="shared" si="172"/>
        <v>0</v>
      </c>
      <c r="P1093" s="7">
        <f t="shared" si="173"/>
        <v>66.5</v>
      </c>
      <c r="Q1093" s="8">
        <f t="shared" si="174"/>
        <v>27.475000000000001</v>
      </c>
      <c r="R1093" s="8">
        <f t="shared" si="175"/>
        <v>26.625</v>
      </c>
      <c r="S1093" s="8">
        <f t="shared" si="176"/>
        <v>37.424999999999997</v>
      </c>
      <c r="T1093" s="8">
        <f t="shared" si="177"/>
        <v>29.125</v>
      </c>
      <c r="U1093" s="7">
        <f t="shared" si="178"/>
        <v>30.508333333333336</v>
      </c>
      <c r="V1093" s="7">
        <f t="shared" si="179"/>
        <v>30.162500000000001</v>
      </c>
    </row>
    <row r="1094" spans="1:22" ht="13.5" x14ac:dyDescent="0.25">
      <c r="A1094" s="3">
        <f>RSI!A1094</f>
        <v>43901</v>
      </c>
      <c r="B1094" s="2">
        <f>RSI!B1094</f>
        <v>1.7979000000000001</v>
      </c>
      <c r="C1094" s="2">
        <f>RSI!I1094</f>
        <v>32.4576032154974</v>
      </c>
      <c r="D1094" s="2">
        <f>MACD!E1094</f>
        <v>2.9241822815987195E-2</v>
      </c>
      <c r="E1094" s="2">
        <f>MACD!F1094</f>
        <v>1.3710258455640559E-2</v>
      </c>
      <c r="F1094" s="2">
        <f>'Moving Avg'!D1094</f>
        <v>1.8135999999999999</v>
      </c>
      <c r="G1094" s="2">
        <f>'Moving Avg'!F1094</f>
        <v>1.8991599999999997</v>
      </c>
      <c r="H1094" s="2">
        <f>'Moving Avg'!G1094</f>
        <v>1.9968259999999998</v>
      </c>
      <c r="I1094" s="2">
        <f>'Moving Avg'!H1094</f>
        <v>2.0499340000000026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43902</v>
      </c>
      <c r="B1095" s="2">
        <f>RSI!B1095</f>
        <v>1.7468999999999999</v>
      </c>
      <c r="C1095" s="2">
        <f>RSI!I1095</f>
        <v>28.061345467807811</v>
      </c>
      <c r="D1095" s="2">
        <f>MACD!E1095</f>
        <v>3.5969137073001534E-2</v>
      </c>
      <c r="E1095" s="2">
        <f>MACD!F1095</f>
        <v>1.8162034179112753E-2</v>
      </c>
      <c r="F1095" s="2">
        <f>'Moving Avg'!D1095</f>
        <v>1.79006</v>
      </c>
      <c r="G1095" s="2">
        <f>'Moving Avg'!F1095</f>
        <v>1.8893499999999996</v>
      </c>
      <c r="H1095" s="2">
        <f>'Moving Avg'!G1095</f>
        <v>1.9862279999999999</v>
      </c>
      <c r="I1095" s="2">
        <f>'Moving Avg'!H1095</f>
        <v>2.0494960000000022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50</v>
      </c>
      <c r="N1095" s="7">
        <f t="shared" si="171"/>
        <v>0</v>
      </c>
      <c r="O1095" s="7">
        <f t="shared" si="172"/>
        <v>0</v>
      </c>
      <c r="P1095" s="7">
        <f t="shared" si="173"/>
        <v>16.5</v>
      </c>
      <c r="Q1095" s="8">
        <f t="shared" si="174"/>
        <v>19.975000000000001</v>
      </c>
      <c r="R1095" s="8">
        <f t="shared" si="175"/>
        <v>14.125</v>
      </c>
      <c r="S1095" s="8">
        <f t="shared" si="176"/>
        <v>14.925000000000001</v>
      </c>
      <c r="T1095" s="8">
        <f t="shared" si="177"/>
        <v>16.625</v>
      </c>
      <c r="U1095" s="7">
        <f t="shared" si="178"/>
        <v>16.341666666666669</v>
      </c>
      <c r="V1095" s="7">
        <f t="shared" si="179"/>
        <v>16.412500000000001</v>
      </c>
    </row>
    <row r="1096" spans="1:22" ht="13.5" x14ac:dyDescent="0.25">
      <c r="A1096" s="3">
        <f>RSI!A1096</f>
        <v>43903</v>
      </c>
      <c r="B1096" s="2">
        <f>RSI!B1096</f>
        <v>1.7390000000000001</v>
      </c>
      <c r="C1096" s="2">
        <f>RSI!I1096</f>
        <v>27.441314739426304</v>
      </c>
      <c r="D1096" s="2">
        <f>MACD!E1096</f>
        <v>4.3204279159574144E-2</v>
      </c>
      <c r="E1096" s="2">
        <f>MACD!F1096</f>
        <v>2.3170483175205033E-2</v>
      </c>
      <c r="F1096" s="2">
        <f>'Moving Avg'!D1096</f>
        <v>1.7688600000000001</v>
      </c>
      <c r="G1096" s="2">
        <f>'Moving Avg'!F1096</f>
        <v>1.8791449999999994</v>
      </c>
      <c r="H1096" s="2">
        <f>'Moving Avg'!G1096</f>
        <v>1.9746879999999998</v>
      </c>
      <c r="I1096" s="2">
        <f>'Moving Avg'!H1096</f>
        <v>2.0487585000000026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50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19.975000000000001</v>
      </c>
      <c r="R1096" s="8">
        <f t="shared" si="175"/>
        <v>14.125</v>
      </c>
      <c r="S1096" s="8">
        <f t="shared" si="176"/>
        <v>14.925000000000001</v>
      </c>
      <c r="T1096" s="8">
        <f t="shared" si="177"/>
        <v>16.625</v>
      </c>
      <c r="U1096" s="7">
        <f t="shared" si="178"/>
        <v>16.341666666666669</v>
      </c>
      <c r="V1096" s="7">
        <f t="shared" si="179"/>
        <v>16.412500000000001</v>
      </c>
    </row>
    <row r="1097" spans="1:22" ht="13.5" x14ac:dyDescent="0.25">
      <c r="A1097" s="3">
        <f>RSI!A1097</f>
        <v>43906</v>
      </c>
      <c r="B1097" s="2">
        <f>RSI!B1097</f>
        <v>1.6644000000000001</v>
      </c>
      <c r="C1097" s="2">
        <f>RSI!I1097</f>
        <v>22.406578846036908</v>
      </c>
      <c r="D1097" s="2">
        <f>MACD!E1097</f>
        <v>5.6985609521879255E-2</v>
      </c>
      <c r="E1097" s="2">
        <f>MACD!F1097</f>
        <v>2.9933508444539878E-2</v>
      </c>
      <c r="F1097" s="2">
        <f>'Moving Avg'!D1097</f>
        <v>1.7421600000000002</v>
      </c>
      <c r="G1097" s="2">
        <f>'Moving Avg'!F1097</f>
        <v>1.8652099999999998</v>
      </c>
      <c r="H1097" s="2">
        <f>'Moving Avg'!G1097</f>
        <v>1.9626759999999999</v>
      </c>
      <c r="I1097" s="2">
        <f>'Moving Avg'!H1097</f>
        <v>2.0475965000000023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1.5702</v>
      </c>
      <c r="C1098" s="2">
        <f>RSI!I1098</f>
        <v>17.932452644355351</v>
      </c>
      <c r="D1098" s="2">
        <f>MACD!E1098</f>
        <v>7.7529550865316432E-2</v>
      </c>
      <c r="E1098" s="2">
        <f>MACD!F1098</f>
        <v>3.9452716928695189E-2</v>
      </c>
      <c r="F1098" s="2">
        <f>'Moving Avg'!D1098</f>
        <v>1.7036799999999999</v>
      </c>
      <c r="G1098" s="2">
        <f>'Moving Avg'!F1098</f>
        <v>1.84578</v>
      </c>
      <c r="H1098" s="2">
        <f>'Moving Avg'!G1098</f>
        <v>1.9501139999999999</v>
      </c>
      <c r="I1098" s="2">
        <f>'Moving Avg'!H1098</f>
        <v>2.0460325000000021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1.6173</v>
      </c>
      <c r="C1099" s="2">
        <f>RSI!I1099</f>
        <v>25.899683967037262</v>
      </c>
      <c r="D1099" s="2">
        <f>MACD!E1099</f>
        <v>9.3804381822535587E-2</v>
      </c>
      <c r="E1099" s="2">
        <f>MACD!F1099</f>
        <v>5.0323049907463266E-2</v>
      </c>
      <c r="F1099" s="2">
        <f>'Moving Avg'!D1099</f>
        <v>1.6675599999999999</v>
      </c>
      <c r="G1099" s="2">
        <f>'Moving Avg'!F1099</f>
        <v>1.8304699999999996</v>
      </c>
      <c r="H1099" s="2">
        <f>'Moving Avg'!G1099</f>
        <v>1.9392799999999999</v>
      </c>
      <c r="I1099" s="2">
        <f>'Moving Avg'!H1099</f>
        <v>2.0446865000000023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66.5</v>
      </c>
      <c r="Q1099" s="8">
        <f t="shared" si="174"/>
        <v>27.475000000000001</v>
      </c>
      <c r="R1099" s="8">
        <f t="shared" si="175"/>
        <v>26.625</v>
      </c>
      <c r="S1099" s="8">
        <f t="shared" si="176"/>
        <v>37.424999999999997</v>
      </c>
      <c r="T1099" s="8">
        <f t="shared" si="177"/>
        <v>29.125</v>
      </c>
      <c r="U1099" s="7">
        <f t="shared" si="178"/>
        <v>30.508333333333336</v>
      </c>
      <c r="V1099" s="7">
        <f t="shared" si="179"/>
        <v>30.162500000000001</v>
      </c>
    </row>
    <row r="1100" spans="1:22" ht="13.5" x14ac:dyDescent="0.25">
      <c r="A1100" s="3">
        <f>RSI!A1100</f>
        <v>43909</v>
      </c>
      <c r="B1100" s="2">
        <f>RSI!B1100</f>
        <v>1.5702</v>
      </c>
      <c r="C1100" s="2">
        <f>RSI!I1100</f>
        <v>23.448194336673552</v>
      </c>
      <c r="D1100" s="2">
        <f>MACD!E1100</f>
        <v>0.10395868662579821</v>
      </c>
      <c r="E1100" s="2">
        <f>MACD!F1100</f>
        <v>6.1050177251130253E-2</v>
      </c>
      <c r="F1100" s="2">
        <f>'Moving Avg'!D1100</f>
        <v>1.6322200000000002</v>
      </c>
      <c r="G1100" s="2">
        <f>'Moving Avg'!F1100</f>
        <v>1.8112349999999999</v>
      </c>
      <c r="H1100" s="2">
        <f>'Moving Avg'!G1100</f>
        <v>1.9287599999999998</v>
      </c>
      <c r="I1100" s="2">
        <f>'Moving Avg'!H1100</f>
        <v>2.0431920000000021</v>
      </c>
      <c r="J1100" s="5" t="str">
        <f>OBV!F1100</f>
        <v>BULLISH</v>
      </c>
      <c r="K1100" s="5" t="str">
        <f>OBV!G1100</f>
        <v>NEUTRAL</v>
      </c>
      <c r="L1100" s="5" t="str">
        <f>OBV!H1100</f>
        <v>BULLISH DIVERGENCE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66.5</v>
      </c>
      <c r="Q1100" s="8">
        <f t="shared" si="174"/>
        <v>27.475000000000001</v>
      </c>
      <c r="R1100" s="8">
        <f t="shared" si="175"/>
        <v>26.625</v>
      </c>
      <c r="S1100" s="8">
        <f t="shared" si="176"/>
        <v>37.424999999999997</v>
      </c>
      <c r="T1100" s="8">
        <f t="shared" si="177"/>
        <v>29.125</v>
      </c>
      <c r="U1100" s="7">
        <f t="shared" si="178"/>
        <v>30.508333333333336</v>
      </c>
      <c r="V1100" s="7">
        <f t="shared" si="179"/>
        <v>30.162500000000001</v>
      </c>
    </row>
    <row r="1101" spans="1:22" ht="13.5" x14ac:dyDescent="0.25">
      <c r="A1101" s="3">
        <f>RSI!A1101</f>
        <v>43913</v>
      </c>
      <c r="B1101" s="2">
        <f>RSI!B1101</f>
        <v>1.6173</v>
      </c>
      <c r="C1101" s="2">
        <f>RSI!I1101</f>
        <v>30.529608947434426</v>
      </c>
      <c r="D1101" s="2">
        <f>MACD!E1101</f>
        <v>0.10758033641039644</v>
      </c>
      <c r="E1101" s="2">
        <f>MACD!F1101</f>
        <v>7.0356209082983498E-2</v>
      </c>
      <c r="F1101" s="2">
        <f>'Moving Avg'!D1101</f>
        <v>1.6078800000000002</v>
      </c>
      <c r="G1101" s="2">
        <f>'Moving Avg'!F1101</f>
        <v>1.7949449999999996</v>
      </c>
      <c r="H1101" s="2">
        <f>'Moving Avg'!G1101</f>
        <v>1.91926</v>
      </c>
      <c r="I1101" s="2">
        <f>'Moving Avg'!H1101</f>
        <v>2.041933000000002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  <c r="M1101" s="7">
        <f t="shared" si="170"/>
        <v>25</v>
      </c>
      <c r="N1101" s="7">
        <f t="shared" si="171"/>
        <v>0</v>
      </c>
      <c r="O1101" s="7">
        <f t="shared" si="172"/>
        <v>0</v>
      </c>
      <c r="P1101" s="7">
        <f t="shared" si="173"/>
        <v>66.5</v>
      </c>
      <c r="Q1101" s="8">
        <f t="shared" si="174"/>
        <v>18.725000000000001</v>
      </c>
      <c r="R1101" s="8">
        <f t="shared" si="175"/>
        <v>21.625</v>
      </c>
      <c r="S1101" s="8">
        <f t="shared" si="176"/>
        <v>33.674999999999997</v>
      </c>
      <c r="T1101" s="8">
        <f t="shared" si="177"/>
        <v>22.875</v>
      </c>
      <c r="U1101" s="7">
        <f t="shared" si="178"/>
        <v>24.675000000000001</v>
      </c>
      <c r="V1101" s="7">
        <f t="shared" si="179"/>
        <v>24.225000000000001</v>
      </c>
    </row>
    <row r="1102" spans="1:22" ht="13.5" x14ac:dyDescent="0.25">
      <c r="A1102" s="3">
        <f>RSI!A1102</f>
        <v>43914</v>
      </c>
      <c r="B1102" s="2">
        <f>RSI!B1102</f>
        <v>1.6644000000000001</v>
      </c>
      <c r="C1102" s="2">
        <f>RSI!I1102</f>
        <v>36.823310329274285</v>
      </c>
      <c r="D1102" s="2">
        <f>MACD!E1102</f>
        <v>0.10105165363296864</v>
      </c>
      <c r="E1102" s="2">
        <f>MACD!F1102</f>
        <v>7.6495297992980521E-2</v>
      </c>
      <c r="F1102" s="2">
        <f>'Moving Avg'!D1102</f>
        <v>1.6078800000000002</v>
      </c>
      <c r="G1102" s="2">
        <f>'Moving Avg'!F1102</f>
        <v>1.78199</v>
      </c>
      <c r="H1102" s="2">
        <f>'Moving Avg'!G1102</f>
        <v>1.9107019999999997</v>
      </c>
      <c r="I1102" s="2">
        <f>'Moving Avg'!H1102</f>
        <v>2.0410825000000021</v>
      </c>
      <c r="J1102" s="5" t="str">
        <f>OBV!F1102</f>
        <v>BULLISH</v>
      </c>
      <c r="K1102" s="5" t="str">
        <f>OBV!G1102</f>
        <v>NEUTRAL</v>
      </c>
      <c r="L1102" s="5" t="str">
        <f>OBV!H1102</f>
        <v>NEUTRAL</v>
      </c>
      <c r="M1102" s="7">
        <f t="shared" si="170"/>
        <v>25</v>
      </c>
      <c r="N1102" s="7">
        <f t="shared" si="171"/>
        <v>0</v>
      </c>
      <c r="O1102" s="7">
        <f t="shared" si="172"/>
        <v>0</v>
      </c>
      <c r="P1102" s="7">
        <f t="shared" si="173"/>
        <v>49.5</v>
      </c>
      <c r="Q1102" s="8">
        <f t="shared" si="174"/>
        <v>16.175000000000001</v>
      </c>
      <c r="R1102" s="8">
        <f t="shared" si="175"/>
        <v>17.375</v>
      </c>
      <c r="S1102" s="8">
        <f t="shared" si="176"/>
        <v>26.025000000000002</v>
      </c>
      <c r="T1102" s="8">
        <f t="shared" si="177"/>
        <v>18.625</v>
      </c>
      <c r="U1102" s="7">
        <f t="shared" si="178"/>
        <v>19.858333333333334</v>
      </c>
      <c r="V1102" s="7">
        <f t="shared" si="179"/>
        <v>19.55</v>
      </c>
    </row>
    <row r="1103" spans="1:22" ht="13.5" x14ac:dyDescent="0.25">
      <c r="A1103" s="3">
        <f>RSI!A1103</f>
        <v>43915</v>
      </c>
      <c r="B1103" s="2">
        <f>RSI!B1103</f>
        <v>1.7115</v>
      </c>
      <c r="C1103" s="2">
        <f>RSI!I1103</f>
        <v>42.439192071505914</v>
      </c>
      <c r="D1103" s="2">
        <f>MACD!E1103</f>
        <v>8.7386712384181164E-2</v>
      </c>
      <c r="E1103" s="2">
        <f>MACD!F1103</f>
        <v>7.8673580871220658E-2</v>
      </c>
      <c r="F1103" s="2">
        <f>'Moving Avg'!D1103</f>
        <v>1.6361400000000004</v>
      </c>
      <c r="G1103" s="2">
        <f>'Moving Avg'!F1103</f>
        <v>1.77237</v>
      </c>
      <c r="H1103" s="2">
        <f>'Moving Avg'!G1103</f>
        <v>1.9031639999999999</v>
      </c>
      <c r="I1103" s="2">
        <f>'Moving Avg'!H1103</f>
        <v>2.0404675000000023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  <c r="M1103" s="7">
        <f t="shared" si="170"/>
        <v>25</v>
      </c>
      <c r="N1103" s="7">
        <f t="shared" si="171"/>
        <v>0</v>
      </c>
      <c r="O1103" s="7">
        <f t="shared" si="172"/>
        <v>0</v>
      </c>
      <c r="P1103" s="7">
        <f t="shared" si="173"/>
        <v>83.5</v>
      </c>
      <c r="Q1103" s="8">
        <f t="shared" si="174"/>
        <v>21.274999999999999</v>
      </c>
      <c r="R1103" s="8">
        <f t="shared" si="175"/>
        <v>25.875</v>
      </c>
      <c r="S1103" s="8">
        <f t="shared" si="176"/>
        <v>41.325000000000003</v>
      </c>
      <c r="T1103" s="8">
        <f t="shared" si="177"/>
        <v>27.125</v>
      </c>
      <c r="U1103" s="7">
        <f t="shared" si="178"/>
        <v>29.491666666666664</v>
      </c>
      <c r="V1103" s="7">
        <f t="shared" si="179"/>
        <v>28.9</v>
      </c>
    </row>
    <row r="1104" spans="1:22" ht="13.5" x14ac:dyDescent="0.25">
      <c r="A1104" s="3">
        <f>RSI!A1104</f>
        <v>43916</v>
      </c>
      <c r="B1104" s="2">
        <f>RSI!B1104</f>
        <v>1.6605000000000001</v>
      </c>
      <c r="C1104" s="2">
        <f>RSI!I1104</f>
        <v>38.453274041082651</v>
      </c>
      <c r="D1104" s="2">
        <f>MACD!E1104</f>
        <v>8.5475585053829795E-2</v>
      </c>
      <c r="E1104" s="2">
        <f>MACD!F1104</f>
        <v>8.0033981707742494E-2</v>
      </c>
      <c r="F1104" s="2">
        <f>'Moving Avg'!D1104</f>
        <v>1.6447800000000001</v>
      </c>
      <c r="G1104" s="2">
        <f>'Moving Avg'!F1104</f>
        <v>1.7592199999999998</v>
      </c>
      <c r="H1104" s="2">
        <f>'Moving Avg'!G1104</f>
        <v>1.8954700000000002</v>
      </c>
      <c r="I1104" s="2">
        <f>'Moving Avg'!H1104</f>
        <v>2.0394245000000022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83.5</v>
      </c>
      <c r="Q1104" s="8">
        <f t="shared" si="174"/>
        <v>21.274999999999999</v>
      </c>
      <c r="R1104" s="8">
        <f t="shared" si="175"/>
        <v>25.875</v>
      </c>
      <c r="S1104" s="8">
        <f t="shared" si="176"/>
        <v>41.325000000000003</v>
      </c>
      <c r="T1104" s="8">
        <f t="shared" si="177"/>
        <v>27.125</v>
      </c>
      <c r="U1104" s="7">
        <f t="shared" si="178"/>
        <v>29.491666666666664</v>
      </c>
      <c r="V1104" s="7">
        <f t="shared" si="179"/>
        <v>28.9</v>
      </c>
    </row>
    <row r="1105" spans="1:22" ht="13.5" x14ac:dyDescent="0.25">
      <c r="A1105" s="3">
        <f>RSI!A1105</f>
        <v>43917</v>
      </c>
      <c r="B1105" s="2">
        <f>RSI!B1105</f>
        <v>1.6605000000000001</v>
      </c>
      <c r="C1105" s="2">
        <f>RSI!I1105</f>
        <v>38.453274041082651</v>
      </c>
      <c r="D1105" s="2">
        <f>MACD!E1105</f>
        <v>7.6723840449664626E-2</v>
      </c>
      <c r="E1105" s="2">
        <f>MACD!F1105</f>
        <v>7.9371953456126923E-2</v>
      </c>
      <c r="F1105" s="2">
        <f>'Moving Avg'!D1105</f>
        <v>1.6628399999999999</v>
      </c>
      <c r="G1105" s="2">
        <f>'Moving Avg'!F1105</f>
        <v>1.7470500000000002</v>
      </c>
      <c r="H1105" s="2">
        <f>'Moving Avg'!G1105</f>
        <v>1.8877760000000001</v>
      </c>
      <c r="I1105" s="2">
        <f>'Moving Avg'!H1105</f>
        <v>2.0382600000000024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45</v>
      </c>
      <c r="O1105" s="7">
        <f t="shared" si="172"/>
        <v>0</v>
      </c>
      <c r="P1105" s="7">
        <f t="shared" si="173"/>
        <v>83.5</v>
      </c>
      <c r="Q1105" s="8">
        <f t="shared" si="174"/>
        <v>37.024999999999999</v>
      </c>
      <c r="R1105" s="8">
        <f t="shared" si="175"/>
        <v>34.875</v>
      </c>
      <c r="S1105" s="8">
        <f t="shared" si="176"/>
        <v>48.075000000000003</v>
      </c>
      <c r="T1105" s="8">
        <f t="shared" si="177"/>
        <v>38.375</v>
      </c>
      <c r="U1105" s="7">
        <f t="shared" si="178"/>
        <v>39.991666666666667</v>
      </c>
      <c r="V1105" s="7">
        <f t="shared" si="179"/>
        <v>39.587500000000006</v>
      </c>
    </row>
    <row r="1106" spans="1:22" ht="13.5" x14ac:dyDescent="0.25">
      <c r="A1106" s="3">
        <f>RSI!A1106</f>
        <v>43920</v>
      </c>
      <c r="B1106" s="2">
        <f>RSI!B1106</f>
        <v>1.7076</v>
      </c>
      <c r="C1106" s="2">
        <f>RSI!I1106</f>
        <v>44.078737655290951</v>
      </c>
      <c r="D1106" s="2">
        <f>MACD!E1106</f>
        <v>6.5273056609368219E-2</v>
      </c>
      <c r="E1106" s="2">
        <f>MACD!F1106</f>
        <v>7.6552174086775185E-2</v>
      </c>
      <c r="F1106" s="2">
        <f>'Moving Avg'!D1106</f>
        <v>1.6809000000000001</v>
      </c>
      <c r="G1106" s="2">
        <f>'Moving Avg'!F1106</f>
        <v>1.7372350000000001</v>
      </c>
      <c r="H1106" s="2">
        <f>'Moving Avg'!G1106</f>
        <v>1.8799260000000002</v>
      </c>
      <c r="I1106" s="2">
        <f>'Moving Avg'!H1106</f>
        <v>2.0373310000000022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45</v>
      </c>
      <c r="O1106" s="7">
        <f t="shared" si="172"/>
        <v>0</v>
      </c>
      <c r="P1106" s="7">
        <f t="shared" si="173"/>
        <v>83.5</v>
      </c>
      <c r="Q1106" s="8">
        <f t="shared" si="174"/>
        <v>37.024999999999999</v>
      </c>
      <c r="R1106" s="8">
        <f t="shared" si="175"/>
        <v>34.875</v>
      </c>
      <c r="S1106" s="8">
        <f t="shared" si="176"/>
        <v>48.075000000000003</v>
      </c>
      <c r="T1106" s="8">
        <f t="shared" si="177"/>
        <v>38.375</v>
      </c>
      <c r="U1106" s="7">
        <f t="shared" si="178"/>
        <v>39.991666666666667</v>
      </c>
      <c r="V1106" s="7">
        <f t="shared" si="179"/>
        <v>39.587500000000006</v>
      </c>
    </row>
    <row r="1107" spans="1:22" ht="13.5" x14ac:dyDescent="0.25">
      <c r="A1107" s="3">
        <f>RSI!A1107</f>
        <v>43921</v>
      </c>
      <c r="B1107" s="2">
        <f>RSI!B1107</f>
        <v>1.7076</v>
      </c>
      <c r="C1107" s="2">
        <f>RSI!I1107</f>
        <v>44.078737655290951</v>
      </c>
      <c r="D1107" s="2">
        <f>MACD!E1107</f>
        <v>4.4438703952619063E-2</v>
      </c>
      <c r="E1107" s="2">
        <f>MACD!F1107</f>
        <v>7.0129480059943961E-2</v>
      </c>
      <c r="F1107" s="2">
        <f>'Moving Avg'!D1107</f>
        <v>1.6895399999999998</v>
      </c>
      <c r="G1107" s="2">
        <f>'Moving Avg'!F1107</f>
        <v>1.7270299999999998</v>
      </c>
      <c r="H1107" s="2">
        <f>'Moving Avg'!G1107</f>
        <v>1.8717620000000001</v>
      </c>
      <c r="I1107" s="2">
        <f>'Moving Avg'!H1107</f>
        <v>2.0363500000000023</v>
      </c>
      <c r="J1107" s="5" t="str">
        <f>OBV!F1107</f>
        <v>BEARISH</v>
      </c>
      <c r="K1107" s="5" t="str">
        <f>OBV!G1107</f>
        <v>NEUTRAL</v>
      </c>
      <c r="L1107" s="5" t="str">
        <f>OBV!H1107</f>
        <v>BEARISH DIVERGENCE</v>
      </c>
      <c r="M1107" s="7">
        <f t="shared" si="170"/>
        <v>25</v>
      </c>
      <c r="N1107" s="7">
        <f t="shared" si="171"/>
        <v>100</v>
      </c>
      <c r="O1107" s="7">
        <f t="shared" si="172"/>
        <v>0</v>
      </c>
      <c r="P1107" s="7">
        <f t="shared" si="173"/>
        <v>16.5</v>
      </c>
      <c r="Q1107" s="8">
        <f t="shared" si="174"/>
        <v>46.225000000000001</v>
      </c>
      <c r="R1107" s="8">
        <f t="shared" si="175"/>
        <v>29.125</v>
      </c>
      <c r="S1107" s="8">
        <f t="shared" si="176"/>
        <v>26.175000000000001</v>
      </c>
      <c r="T1107" s="8">
        <f t="shared" si="177"/>
        <v>35.375</v>
      </c>
      <c r="U1107" s="7">
        <f t="shared" si="178"/>
        <v>33.841666666666661</v>
      </c>
      <c r="V1107" s="7">
        <f t="shared" si="179"/>
        <v>34.224999999999994</v>
      </c>
    </row>
    <row r="1108" spans="1:22" ht="13.5" x14ac:dyDescent="0.25">
      <c r="A1108" s="3">
        <f>RSI!A1108</f>
        <v>43922</v>
      </c>
      <c r="B1108" s="2">
        <f>RSI!B1108</f>
        <v>1.7428999999999999</v>
      </c>
      <c r="C1108" s="2">
        <f>RSI!I1108</f>
        <v>48.194518524791071</v>
      </c>
      <c r="D1108" s="2">
        <f>MACD!E1108</f>
        <v>1.0009639005563287E-2</v>
      </c>
      <c r="E1108" s="2">
        <f>MACD!F1108</f>
        <v>5.8105511849067829E-2</v>
      </c>
      <c r="F1108" s="2">
        <f>'Moving Avg'!D1108</f>
        <v>1.6958200000000001</v>
      </c>
      <c r="G1108" s="2">
        <f>'Moving Avg'!F1108</f>
        <v>1.7183949999999999</v>
      </c>
      <c r="H1108" s="2">
        <f>'Moving Avg'!G1108</f>
        <v>1.8650100000000007</v>
      </c>
      <c r="I1108" s="2">
        <f>'Moving Avg'!H1108</f>
        <v>2.0349745000000024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0</v>
      </c>
      <c r="P1108" s="7">
        <f t="shared" si="173"/>
        <v>83.5</v>
      </c>
      <c r="Q1108" s="8">
        <f t="shared" si="174"/>
        <v>56.274999999999999</v>
      </c>
      <c r="R1108" s="8">
        <f t="shared" si="175"/>
        <v>45.875</v>
      </c>
      <c r="S1108" s="8">
        <f t="shared" si="176"/>
        <v>56.325000000000003</v>
      </c>
      <c r="T1108" s="8">
        <f t="shared" si="177"/>
        <v>52.125</v>
      </c>
      <c r="U1108" s="7">
        <f t="shared" si="178"/>
        <v>52.82500000000001</v>
      </c>
      <c r="V1108" s="7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1.7233000000000001</v>
      </c>
      <c r="C1109" s="2">
        <f>RSI!I1109</f>
        <v>46.162934740325895</v>
      </c>
      <c r="D1109" s="2">
        <f>MACD!E1109</f>
        <v>-1.0348855058432527E-2</v>
      </c>
      <c r="E1109" s="2">
        <f>MACD!F1109</f>
        <v>4.4414638467567762E-2</v>
      </c>
      <c r="F1109" s="2">
        <f>'Moving Avg'!D1109</f>
        <v>1.70838</v>
      </c>
      <c r="G1109" s="2">
        <f>'Moving Avg'!F1109</f>
        <v>1.70858</v>
      </c>
      <c r="H1109" s="2">
        <f>'Moving Avg'!G1109</f>
        <v>1.8571600000000004</v>
      </c>
      <c r="I1109" s="2">
        <f>'Moving Avg'!H1109</f>
        <v>2.0333970000000026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83.5</v>
      </c>
      <c r="Q1109" s="8">
        <f t="shared" si="174"/>
        <v>56.274999999999999</v>
      </c>
      <c r="R1109" s="8">
        <f t="shared" si="175"/>
        <v>45.875</v>
      </c>
      <c r="S1109" s="8">
        <f t="shared" si="176"/>
        <v>56.325000000000003</v>
      </c>
      <c r="T1109" s="8">
        <f t="shared" si="177"/>
        <v>52.125</v>
      </c>
      <c r="U1109" s="7">
        <f t="shared" si="178"/>
        <v>52.82500000000001</v>
      </c>
      <c r="V1109" s="7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1.6722999999999999</v>
      </c>
      <c r="C1110" s="2">
        <f>RSI!I1110</f>
        <v>41.286082916359597</v>
      </c>
      <c r="D1110" s="2">
        <f>MACD!E1110</f>
        <v>-3.0857659751780675E-2</v>
      </c>
      <c r="E1110" s="2">
        <f>MACD!F1110</f>
        <v>2.9360178823698076E-2</v>
      </c>
      <c r="F1110" s="2">
        <f>'Moving Avg'!D1110</f>
        <v>1.7107399999999999</v>
      </c>
      <c r="G1110" s="2">
        <f>'Moving Avg'!F1110</f>
        <v>1.6989650000000001</v>
      </c>
      <c r="H1110" s="2">
        <f>'Moving Avg'!G1110</f>
        <v>1.8483679999999998</v>
      </c>
      <c r="I1110" s="2">
        <f>'Moving Avg'!H1110</f>
        <v>2.0310630000000027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83.5</v>
      </c>
      <c r="Q1110" s="8">
        <f t="shared" si="174"/>
        <v>56.274999999999999</v>
      </c>
      <c r="R1110" s="8">
        <f t="shared" si="175"/>
        <v>45.875</v>
      </c>
      <c r="S1110" s="8">
        <f t="shared" si="176"/>
        <v>56.325000000000003</v>
      </c>
      <c r="T1110" s="8">
        <f t="shared" si="177"/>
        <v>52.125</v>
      </c>
      <c r="U1110" s="7">
        <f t="shared" si="178"/>
        <v>52.82500000000001</v>
      </c>
      <c r="V1110" s="7">
        <f t="shared" si="179"/>
        <v>52.650000000000006</v>
      </c>
    </row>
    <row r="1111" spans="1:22" ht="13.5" x14ac:dyDescent="0.25">
      <c r="A1111" s="3">
        <f>RSI!A1111</f>
        <v>43927</v>
      </c>
      <c r="B1111" s="2">
        <f>RSI!B1111</f>
        <v>1.6722999999999999</v>
      </c>
      <c r="C1111" s="2">
        <f>RSI!I1111</f>
        <v>41.286082916359597</v>
      </c>
      <c r="D1111" s="2">
        <f>MACD!E1111</f>
        <v>-4.0491536252246663E-2</v>
      </c>
      <c r="E1111" s="2">
        <f>MACD!F1111</f>
        <v>1.538983580850913E-2</v>
      </c>
      <c r="F1111" s="2">
        <f>'Moving Avg'!D1111</f>
        <v>1.7036799999999999</v>
      </c>
      <c r="G1111" s="2">
        <f>'Moving Avg'!F1111</f>
        <v>1.6903299999999999</v>
      </c>
      <c r="H1111" s="2">
        <f>'Moving Avg'!G1111</f>
        <v>1.8395760000000001</v>
      </c>
      <c r="I1111" s="2">
        <f>'Moving Avg'!H1111</f>
        <v>2.0288675000000023</v>
      </c>
      <c r="J1111" s="5" t="str">
        <f>OBV!F1111</f>
        <v>BULLISH</v>
      </c>
      <c r="K1111" s="5" t="str">
        <f>OBV!G1111</f>
        <v>NEUTRAL</v>
      </c>
      <c r="L1111" s="5" t="str">
        <f>OBV!H1111</f>
        <v>BULLISH DIVERGENCE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66.5</v>
      </c>
      <c r="Q1111" s="8">
        <f t="shared" si="174"/>
        <v>53.725000000000001</v>
      </c>
      <c r="R1111" s="8">
        <f t="shared" si="175"/>
        <v>41.625</v>
      </c>
      <c r="S1111" s="8">
        <f t="shared" si="176"/>
        <v>48.674999999999997</v>
      </c>
      <c r="T1111" s="8">
        <f t="shared" si="177"/>
        <v>47.875</v>
      </c>
      <c r="U1111" s="7">
        <f t="shared" si="178"/>
        <v>48.008333333333326</v>
      </c>
      <c r="V1111" s="7">
        <f t="shared" si="179"/>
        <v>47.974999999999994</v>
      </c>
    </row>
    <row r="1112" spans="1:22" ht="13.5" x14ac:dyDescent="0.25">
      <c r="A1112" s="3">
        <f>RSI!A1112</f>
        <v>43928</v>
      </c>
      <c r="B1112" s="2">
        <f>RSI!B1112</f>
        <v>1.6722999999999999</v>
      </c>
      <c r="C1112" s="2">
        <f>RSI!I1112</f>
        <v>41.286082916359597</v>
      </c>
      <c r="D1112" s="2">
        <f>MACD!E1112</f>
        <v>-4.0958629963412152E-2</v>
      </c>
      <c r="E1112" s="2">
        <f>MACD!F1112</f>
        <v>4.1201426541248743E-3</v>
      </c>
      <c r="F1112" s="2">
        <f>'Moving Avg'!D1112</f>
        <v>1.69662</v>
      </c>
      <c r="G1112" s="2">
        <f>'Moving Avg'!F1112</f>
        <v>1.6840499999999998</v>
      </c>
      <c r="H1112" s="2">
        <f>'Moving Avg'!G1112</f>
        <v>1.8320400000000001</v>
      </c>
      <c r="I1112" s="2">
        <f>'Moving Avg'!H1112</f>
        <v>2.0264640000000025</v>
      </c>
      <c r="J1112" s="5" t="str">
        <f>OBV!F1112</f>
        <v>BULLISH</v>
      </c>
      <c r="K1112" s="5" t="str">
        <f>OBV!G1112</f>
        <v>NEUTRAL</v>
      </c>
      <c r="L1112" s="5" t="str">
        <f>OBV!H1112</f>
        <v>BULLISH DIVERGENCE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66.5</v>
      </c>
      <c r="Q1112" s="8">
        <f t="shared" si="174"/>
        <v>53.725000000000001</v>
      </c>
      <c r="R1112" s="8">
        <f t="shared" si="175"/>
        <v>41.625</v>
      </c>
      <c r="S1112" s="8">
        <f t="shared" si="176"/>
        <v>48.674999999999997</v>
      </c>
      <c r="T1112" s="8">
        <f t="shared" si="177"/>
        <v>47.875</v>
      </c>
      <c r="U1112" s="7">
        <f t="shared" si="178"/>
        <v>48.008333333333326</v>
      </c>
      <c r="V1112" s="7">
        <f t="shared" si="179"/>
        <v>47.974999999999994</v>
      </c>
    </row>
    <row r="1113" spans="1:22" ht="13.5" x14ac:dyDescent="0.25">
      <c r="A1113" s="3">
        <f>RSI!A1113</f>
        <v>43929</v>
      </c>
      <c r="B1113" s="2">
        <f>RSI!B1113</f>
        <v>1.7115</v>
      </c>
      <c r="C1113" s="2">
        <f>RSI!I1113</f>
        <v>46.692441901179187</v>
      </c>
      <c r="D1113" s="2">
        <f>MACD!E1113</f>
        <v>-3.6605399908474778E-2</v>
      </c>
      <c r="E1113" s="2">
        <f>MACD!F1113</f>
        <v>-4.0249658583950566E-3</v>
      </c>
      <c r="F1113" s="2">
        <f>'Moving Avg'!D1113</f>
        <v>1.6903399999999997</v>
      </c>
      <c r="G1113" s="2">
        <f>'Moving Avg'!F1113</f>
        <v>1.681495</v>
      </c>
      <c r="H1113" s="2">
        <f>'Moving Avg'!G1113</f>
        <v>1.8264660000000004</v>
      </c>
      <c r="I1113" s="2">
        <f>'Moving Avg'!H1113</f>
        <v>2.0243260000000025</v>
      </c>
      <c r="J1113" s="5" t="str">
        <f>OBV!F1113</f>
        <v>BULLISH</v>
      </c>
      <c r="K1113" s="5" t="str">
        <f>OBV!G1113</f>
        <v>NEUTRAL</v>
      </c>
      <c r="L1113" s="5" t="str">
        <f>OBV!H1113</f>
        <v>BULLISH DIVERGENCE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66.5</v>
      </c>
      <c r="Q1113" s="8">
        <f t="shared" si="174"/>
        <v>53.725000000000001</v>
      </c>
      <c r="R1113" s="8">
        <f t="shared" si="175"/>
        <v>41.625</v>
      </c>
      <c r="S1113" s="8">
        <f t="shared" si="176"/>
        <v>48.674999999999997</v>
      </c>
      <c r="T1113" s="8">
        <f t="shared" si="177"/>
        <v>47.875</v>
      </c>
      <c r="U1113" s="7">
        <f t="shared" si="178"/>
        <v>48.008333333333326</v>
      </c>
      <c r="V1113" s="7">
        <f t="shared" si="179"/>
        <v>47.974999999999994</v>
      </c>
    </row>
    <row r="1114" spans="1:22" ht="13.5" x14ac:dyDescent="0.25">
      <c r="A1114" s="3">
        <f>RSI!A1114</f>
        <v>43934</v>
      </c>
      <c r="B1114" s="2">
        <f>RSI!B1114</f>
        <v>1.7585999999999999</v>
      </c>
      <c r="C1114" s="2">
        <f>RSI!I1114</f>
        <v>52.367691633344968</v>
      </c>
      <c r="D1114" s="2">
        <f>MACD!E1114</f>
        <v>-4.4112636761062696E-2</v>
      </c>
      <c r="E1114" s="2">
        <f>MACD!F1114</f>
        <v>-1.2042500038928584E-2</v>
      </c>
      <c r="F1114" s="2">
        <f>'Moving Avg'!D1114</f>
        <v>1.6974</v>
      </c>
      <c r="G1114" s="2">
        <f>'Moving Avg'!F1114</f>
        <v>1.6795299999999997</v>
      </c>
      <c r="H1114" s="2">
        <f>'Moving Avg'!G1114</f>
        <v>1.8204200000000004</v>
      </c>
      <c r="I1114" s="2">
        <f>'Moving Avg'!H1114</f>
        <v>2.0226830000000025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83.5</v>
      </c>
      <c r="Q1114" s="8">
        <f t="shared" si="174"/>
        <v>56.274999999999999</v>
      </c>
      <c r="R1114" s="8">
        <f t="shared" si="175"/>
        <v>45.875</v>
      </c>
      <c r="S1114" s="8">
        <f t="shared" si="176"/>
        <v>56.325000000000003</v>
      </c>
      <c r="T1114" s="8">
        <f t="shared" si="177"/>
        <v>52.125</v>
      </c>
      <c r="U1114" s="7">
        <f t="shared" si="178"/>
        <v>52.82500000000001</v>
      </c>
      <c r="V1114" s="7">
        <f t="shared" si="179"/>
        <v>52.650000000000006</v>
      </c>
    </row>
    <row r="1115" spans="1:22" ht="13.5" x14ac:dyDescent="0.25">
      <c r="A1115" s="3">
        <f>RSI!A1115</f>
        <v>43935</v>
      </c>
      <c r="B1115" s="2">
        <f>RSI!B1115</f>
        <v>1.7076</v>
      </c>
      <c r="C1115" s="2">
        <f>RSI!I1115</f>
        <v>46.584452672147521</v>
      </c>
      <c r="D1115" s="2">
        <f>MACD!E1115</f>
        <v>-4.6831837864815817E-2</v>
      </c>
      <c r="E1115" s="2">
        <f>MACD!F1115</f>
        <v>-1.9000367604106033E-2</v>
      </c>
      <c r="F1115" s="2">
        <f>'Moving Avg'!D1115</f>
        <v>1.7044599999999999</v>
      </c>
      <c r="G1115" s="2">
        <f>'Moving Avg'!F1115</f>
        <v>1.6775650000000002</v>
      </c>
      <c r="H1115" s="2">
        <f>'Moving Avg'!G1115</f>
        <v>1.814532</v>
      </c>
      <c r="I1115" s="2">
        <f>'Moving Avg'!H1115</f>
        <v>2.0204905000000024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83.5</v>
      </c>
      <c r="Q1115" s="8">
        <f t="shared" si="174"/>
        <v>56.274999999999999</v>
      </c>
      <c r="R1115" s="8">
        <f t="shared" si="175"/>
        <v>45.875</v>
      </c>
      <c r="S1115" s="8">
        <f t="shared" si="176"/>
        <v>56.325000000000003</v>
      </c>
      <c r="T1115" s="8">
        <f t="shared" si="177"/>
        <v>52.125</v>
      </c>
      <c r="U1115" s="7">
        <f t="shared" si="178"/>
        <v>52.82500000000001</v>
      </c>
      <c r="V1115" s="7">
        <f t="shared" si="179"/>
        <v>52.650000000000006</v>
      </c>
    </row>
    <row r="1116" spans="1:22" ht="13.5" x14ac:dyDescent="0.25">
      <c r="A1116" s="3">
        <f>RSI!A1116</f>
        <v>43936</v>
      </c>
      <c r="B1116" s="2">
        <f>RSI!B1116</f>
        <v>1.7468999999999999</v>
      </c>
      <c r="C1116" s="2">
        <f>RSI!I1116</f>
        <v>51.068813132510961</v>
      </c>
      <c r="D1116" s="2">
        <f>MACD!E1116</f>
        <v>-4.4630279323712774E-2</v>
      </c>
      <c r="E1116" s="2">
        <f>MACD!F1116</f>
        <v>-2.4126349948027384E-2</v>
      </c>
      <c r="F1116" s="2">
        <f>'Moving Avg'!D1116</f>
        <v>1.7193799999999999</v>
      </c>
      <c r="G1116" s="2">
        <f>'Moving Avg'!F1116</f>
        <v>1.6779599999999999</v>
      </c>
      <c r="H1116" s="2">
        <f>'Moving Avg'!G1116</f>
        <v>1.8102140000000002</v>
      </c>
      <c r="I1116" s="2">
        <f>'Moving Avg'!H1116</f>
        <v>2.0186680000000026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  <c r="M1116" s="7">
        <f t="shared" si="170"/>
        <v>25</v>
      </c>
      <c r="N1116" s="7">
        <f t="shared" si="171"/>
        <v>100</v>
      </c>
      <c r="O1116" s="7">
        <f t="shared" si="172"/>
        <v>0</v>
      </c>
      <c r="P1116" s="7">
        <f t="shared" si="173"/>
        <v>83.5</v>
      </c>
      <c r="Q1116" s="8">
        <f t="shared" si="174"/>
        <v>56.274999999999999</v>
      </c>
      <c r="R1116" s="8">
        <f t="shared" si="175"/>
        <v>45.875</v>
      </c>
      <c r="S1116" s="8">
        <f t="shared" si="176"/>
        <v>56.325000000000003</v>
      </c>
      <c r="T1116" s="8">
        <f t="shared" si="177"/>
        <v>52.125</v>
      </c>
      <c r="U1116" s="7">
        <f t="shared" si="178"/>
        <v>52.82500000000001</v>
      </c>
      <c r="V1116" s="7">
        <f t="shared" si="179"/>
        <v>52.650000000000006</v>
      </c>
    </row>
    <row r="1117" spans="1:22" ht="13.5" x14ac:dyDescent="0.25">
      <c r="A1117" s="3">
        <f>RSI!A1117</f>
        <v>43937</v>
      </c>
      <c r="B1117" s="2">
        <f>RSI!B1117</f>
        <v>1.7546999999999999</v>
      </c>
      <c r="C1117" s="2">
        <f>RSI!I1117</f>
        <v>51.931357463819722</v>
      </c>
      <c r="D1117" s="2">
        <f>MACD!E1117</f>
        <v>-4.342244537471518E-2</v>
      </c>
      <c r="E1117" s="2">
        <f>MACD!F1117</f>
        <v>-2.7985569033364945E-2</v>
      </c>
      <c r="F1117" s="2">
        <f>'Moving Avg'!D1117</f>
        <v>1.73586</v>
      </c>
      <c r="G1117" s="2">
        <f>'Moving Avg'!F1117</f>
        <v>1.6824750000000002</v>
      </c>
      <c r="H1117" s="2">
        <f>'Moving Avg'!G1117</f>
        <v>1.8072299999999999</v>
      </c>
      <c r="I1117" s="2">
        <f>'Moving Avg'!H1117</f>
        <v>2.0167460000000026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25</v>
      </c>
      <c r="N1117" s="7">
        <f t="shared" si="171"/>
        <v>45</v>
      </c>
      <c r="O1117" s="7">
        <f t="shared" si="172"/>
        <v>0</v>
      </c>
      <c r="P1117" s="7">
        <f t="shared" si="173"/>
        <v>83.5</v>
      </c>
      <c r="Q1117" s="8">
        <f t="shared" si="174"/>
        <v>37.024999999999999</v>
      </c>
      <c r="R1117" s="8">
        <f t="shared" si="175"/>
        <v>34.875</v>
      </c>
      <c r="S1117" s="8">
        <f t="shared" si="176"/>
        <v>48.075000000000003</v>
      </c>
      <c r="T1117" s="8">
        <f t="shared" si="177"/>
        <v>38.375</v>
      </c>
      <c r="U1117" s="7">
        <f t="shared" si="178"/>
        <v>39.991666666666667</v>
      </c>
      <c r="V1117" s="7">
        <f t="shared" si="179"/>
        <v>39.587500000000006</v>
      </c>
    </row>
    <row r="1118" spans="1:22" ht="13.5" x14ac:dyDescent="0.25">
      <c r="A1118" s="3">
        <f>RSI!A1118</f>
        <v>43938</v>
      </c>
      <c r="B1118" s="2">
        <f>RSI!B1118</f>
        <v>1.79</v>
      </c>
      <c r="C1118" s="2">
        <f>RSI!I1118</f>
        <v>55.734364789764108</v>
      </c>
      <c r="D1118" s="2">
        <f>MACD!E1118</f>
        <v>-3.9702091763680558E-2</v>
      </c>
      <c r="E1118" s="2">
        <f>MACD!F1118</f>
        <v>-3.0328873579428071E-2</v>
      </c>
      <c r="F1118" s="2">
        <f>'Moving Avg'!D1118</f>
        <v>1.75156</v>
      </c>
      <c r="G1118" s="2">
        <f>'Moving Avg'!F1118</f>
        <v>1.6934650000000002</v>
      </c>
      <c r="H1118" s="2">
        <f>'Moving Avg'!G1118</f>
        <v>1.8053460000000001</v>
      </c>
      <c r="I1118" s="2">
        <f>'Moving Avg'!H1118</f>
        <v>2.0150005000000024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45</v>
      </c>
      <c r="O1118" s="7">
        <f t="shared" si="172"/>
        <v>0</v>
      </c>
      <c r="P1118" s="7">
        <f t="shared" si="173"/>
        <v>83.5</v>
      </c>
      <c r="Q1118" s="8">
        <f t="shared" si="174"/>
        <v>37.024999999999999</v>
      </c>
      <c r="R1118" s="8">
        <f t="shared" si="175"/>
        <v>34.875</v>
      </c>
      <c r="S1118" s="8">
        <f t="shared" si="176"/>
        <v>48.075000000000003</v>
      </c>
      <c r="T1118" s="8">
        <f t="shared" si="177"/>
        <v>38.375</v>
      </c>
      <c r="U1118" s="7">
        <f t="shared" si="178"/>
        <v>39.991666666666667</v>
      </c>
      <c r="V1118" s="7">
        <f t="shared" si="179"/>
        <v>39.587500000000006</v>
      </c>
    </row>
    <row r="1119" spans="1:22" ht="13.5" x14ac:dyDescent="0.25">
      <c r="A1119" s="3">
        <f>RSI!A1119</f>
        <v>43941</v>
      </c>
      <c r="B1119" s="2">
        <f>RSI!B1119</f>
        <v>1.7743</v>
      </c>
      <c r="C1119" s="2">
        <f>RSI!I1119</f>
        <v>53.699456573178296</v>
      </c>
      <c r="D1119" s="2">
        <f>MACD!E1119</f>
        <v>-3.8724013102457322E-2</v>
      </c>
      <c r="E1119" s="2">
        <f>MACD!F1119</f>
        <v>-3.2007901484033922E-2</v>
      </c>
      <c r="F1119" s="2">
        <f>'Moving Avg'!D1119</f>
        <v>1.7547000000000001</v>
      </c>
      <c r="G1119" s="2">
        <f>'Moving Avg'!F1119</f>
        <v>1.7013149999999999</v>
      </c>
      <c r="H1119" s="2">
        <f>'Moving Avg'!G1119</f>
        <v>1.8020480000000001</v>
      </c>
      <c r="I1119" s="2">
        <f>'Moving Avg'!H1119</f>
        <v>2.0131765000000024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45</v>
      </c>
      <c r="O1119" s="7">
        <f t="shared" si="172"/>
        <v>0</v>
      </c>
      <c r="P1119" s="7">
        <f t="shared" si="173"/>
        <v>83.5</v>
      </c>
      <c r="Q1119" s="8">
        <f t="shared" si="174"/>
        <v>37.024999999999999</v>
      </c>
      <c r="R1119" s="8">
        <f t="shared" si="175"/>
        <v>34.875</v>
      </c>
      <c r="S1119" s="8">
        <f t="shared" si="176"/>
        <v>48.075000000000003</v>
      </c>
      <c r="T1119" s="8">
        <f t="shared" si="177"/>
        <v>38.375</v>
      </c>
      <c r="U1119" s="7">
        <f t="shared" si="178"/>
        <v>39.991666666666667</v>
      </c>
      <c r="V1119" s="7">
        <f t="shared" si="179"/>
        <v>39.587500000000006</v>
      </c>
    </row>
    <row r="1120" spans="1:22" ht="13.5" x14ac:dyDescent="0.25">
      <c r="A1120" s="3">
        <f>RSI!A1120</f>
        <v>43942</v>
      </c>
      <c r="B1120" s="2">
        <f>RSI!B1120</f>
        <v>1.8057000000000001</v>
      </c>
      <c r="C1120" s="2">
        <f>RSI!I1120</f>
        <v>57.07502199833462</v>
      </c>
      <c r="D1120" s="2">
        <f>MACD!E1120</f>
        <v>-4.826968921571595E-2</v>
      </c>
      <c r="E1120" s="2">
        <f>MACD!F1120</f>
        <v>-3.5260259030370326E-2</v>
      </c>
      <c r="F1120" s="2">
        <f>'Moving Avg'!D1120</f>
        <v>1.7743200000000001</v>
      </c>
      <c r="G1120" s="2">
        <f>'Moving Avg'!F1120</f>
        <v>1.71309</v>
      </c>
      <c r="H1120" s="2">
        <f>'Moving Avg'!G1120</f>
        <v>1.7989060000000003</v>
      </c>
      <c r="I1120" s="2">
        <f>'Moving Avg'!H1120</f>
        <v>2.0114920000000023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45</v>
      </c>
      <c r="O1120" s="7">
        <f t="shared" si="172"/>
        <v>0</v>
      </c>
      <c r="P1120" s="7">
        <f t="shared" si="173"/>
        <v>83.5</v>
      </c>
      <c r="Q1120" s="8">
        <f t="shared" si="174"/>
        <v>37.024999999999999</v>
      </c>
      <c r="R1120" s="8">
        <f t="shared" si="175"/>
        <v>34.875</v>
      </c>
      <c r="S1120" s="8">
        <f t="shared" si="176"/>
        <v>48.075000000000003</v>
      </c>
      <c r="T1120" s="8">
        <f t="shared" si="177"/>
        <v>38.375</v>
      </c>
      <c r="U1120" s="7">
        <f t="shared" si="178"/>
        <v>39.991666666666667</v>
      </c>
      <c r="V1120" s="7">
        <f t="shared" si="179"/>
        <v>39.587500000000006</v>
      </c>
    </row>
    <row r="1121" spans="1:22" ht="13.5" x14ac:dyDescent="0.25">
      <c r="A1121" s="3">
        <f>RSI!A1121</f>
        <v>43943</v>
      </c>
      <c r="B1121" s="2">
        <f>RSI!B1121</f>
        <v>1.845</v>
      </c>
      <c r="C1121" s="2">
        <f>RSI!I1121</f>
        <v>60.915719868679027</v>
      </c>
      <c r="D1121" s="2">
        <f>MACD!E1121</f>
        <v>-5.9629752390312429E-2</v>
      </c>
      <c r="E1121" s="2">
        <f>MACD!F1121</f>
        <v>-4.0134157702358744E-2</v>
      </c>
      <c r="F1121" s="2">
        <f>'Moving Avg'!D1121</f>
        <v>1.7939399999999999</v>
      </c>
      <c r="G1121" s="2">
        <f>'Moving Avg'!F1121</f>
        <v>1.724475</v>
      </c>
      <c r="H1121" s="2">
        <f>'Moving Avg'!G1121</f>
        <v>1.7965500000000001</v>
      </c>
      <c r="I1121" s="2">
        <f>'Moving Avg'!H1121</f>
        <v>2.0100730000000024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45</v>
      </c>
      <c r="O1121" s="7">
        <f t="shared" si="172"/>
        <v>0</v>
      </c>
      <c r="P1121" s="7">
        <f t="shared" si="173"/>
        <v>83.5</v>
      </c>
      <c r="Q1121" s="8">
        <f t="shared" si="174"/>
        <v>37.024999999999999</v>
      </c>
      <c r="R1121" s="8">
        <f t="shared" si="175"/>
        <v>34.875</v>
      </c>
      <c r="S1121" s="8">
        <f t="shared" si="176"/>
        <v>48.075000000000003</v>
      </c>
      <c r="T1121" s="8">
        <f t="shared" si="177"/>
        <v>38.375</v>
      </c>
      <c r="U1121" s="7">
        <f t="shared" si="178"/>
        <v>39.991666666666667</v>
      </c>
      <c r="V1121" s="7">
        <f t="shared" si="179"/>
        <v>39.587500000000006</v>
      </c>
    </row>
    <row r="1122" spans="1:22" ht="13.5" x14ac:dyDescent="0.25">
      <c r="A1122" s="3">
        <f>RSI!A1122</f>
        <v>43944</v>
      </c>
      <c r="B1122" s="2">
        <f>RSI!B1122</f>
        <v>1.79</v>
      </c>
      <c r="C1122" s="2">
        <f>RSI!I1122</f>
        <v>53.677273897986858</v>
      </c>
      <c r="D1122" s="2">
        <f>MACD!E1122</f>
        <v>-6.5744562542599416E-2</v>
      </c>
      <c r="E1122" s="2">
        <f>MACD!F1122</f>
        <v>-4.525623867040688E-2</v>
      </c>
      <c r="F1122" s="2">
        <f>'Moving Avg'!D1122</f>
        <v>1.8009999999999997</v>
      </c>
      <c r="G1122" s="2">
        <f>'Moving Avg'!F1122</f>
        <v>1.7307549999999998</v>
      </c>
      <c r="H1122" s="2">
        <f>'Moving Avg'!G1122</f>
        <v>1.7930940000000004</v>
      </c>
      <c r="I1122" s="2">
        <f>'Moving Avg'!H1122</f>
        <v>2.0082925000000027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100</v>
      </c>
      <c r="O1122" s="7">
        <f t="shared" si="172"/>
        <v>0</v>
      </c>
      <c r="P1122" s="7">
        <f t="shared" si="173"/>
        <v>83.5</v>
      </c>
      <c r="Q1122" s="8">
        <f t="shared" si="174"/>
        <v>56.274999999999999</v>
      </c>
      <c r="R1122" s="8">
        <f t="shared" si="175"/>
        <v>45.875</v>
      </c>
      <c r="S1122" s="8">
        <f t="shared" si="176"/>
        <v>56.325000000000003</v>
      </c>
      <c r="T1122" s="8">
        <f t="shared" si="177"/>
        <v>52.125</v>
      </c>
      <c r="U1122" s="7">
        <f t="shared" si="178"/>
        <v>52.82500000000001</v>
      </c>
      <c r="V1122" s="7">
        <f t="shared" si="179"/>
        <v>52.650000000000006</v>
      </c>
    </row>
    <row r="1123" spans="1:22" ht="13.5" x14ac:dyDescent="0.25">
      <c r="A1123" s="3">
        <f>RSI!A1123</f>
        <v>43945</v>
      </c>
      <c r="B1123" s="2">
        <f>RSI!B1123</f>
        <v>1.7390000000000001</v>
      </c>
      <c r="C1123" s="2">
        <f>RSI!I1123</f>
        <v>47.983501968201324</v>
      </c>
      <c r="D1123" s="2">
        <f>MACD!E1123</f>
        <v>-6.1318905966270432E-2</v>
      </c>
      <c r="E1123" s="2">
        <f>MACD!F1123</f>
        <v>-4.846877212957959E-2</v>
      </c>
      <c r="F1123" s="2">
        <f>'Moving Avg'!D1123</f>
        <v>1.7908000000000002</v>
      </c>
      <c r="G1123" s="2">
        <f>'Moving Avg'!F1123</f>
        <v>1.7321300000000002</v>
      </c>
      <c r="H1123" s="2">
        <f>'Moving Avg'!G1123</f>
        <v>1.7886180000000003</v>
      </c>
      <c r="I1123" s="2">
        <f>'Moving Avg'!H1123</f>
        <v>2.0062570000000024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  <c r="M1123" s="7">
        <f t="shared" si="170"/>
        <v>25</v>
      </c>
      <c r="N1123" s="7">
        <f t="shared" si="171"/>
        <v>45</v>
      </c>
      <c r="O1123" s="7">
        <f t="shared" si="172"/>
        <v>0</v>
      </c>
      <c r="P1123" s="7">
        <f t="shared" si="173"/>
        <v>16.5</v>
      </c>
      <c r="Q1123" s="8">
        <f t="shared" si="174"/>
        <v>26.975000000000001</v>
      </c>
      <c r="R1123" s="8">
        <f t="shared" si="175"/>
        <v>18.125</v>
      </c>
      <c r="S1123" s="8">
        <f t="shared" si="176"/>
        <v>17.925000000000001</v>
      </c>
      <c r="T1123" s="8">
        <f t="shared" si="177"/>
        <v>21.625</v>
      </c>
      <c r="U1123" s="7">
        <f t="shared" si="178"/>
        <v>21.008333333333336</v>
      </c>
      <c r="V1123" s="7">
        <f t="shared" si="179"/>
        <v>21.162500000000001</v>
      </c>
    </row>
    <row r="1124" spans="1:22" ht="13.5" x14ac:dyDescent="0.25">
      <c r="A1124" s="3">
        <f>RSI!A1124</f>
        <v>43948</v>
      </c>
      <c r="B1124" s="2">
        <f>RSI!B1124</f>
        <v>1.6879999999999999</v>
      </c>
      <c r="C1124" s="2">
        <f>RSI!I1124</f>
        <v>43.064126798807159</v>
      </c>
      <c r="D1124" s="2">
        <f>MACD!E1124</f>
        <v>-4.6442178951012325E-2</v>
      </c>
      <c r="E1124" s="2">
        <f>MACD!F1124</f>
        <v>-4.8063453493866141E-2</v>
      </c>
      <c r="F1124" s="2">
        <f>'Moving Avg'!D1124</f>
        <v>1.7735399999999999</v>
      </c>
      <c r="G1124" s="2">
        <f>'Moving Avg'!F1124</f>
        <v>1.7335049999999999</v>
      </c>
      <c r="H1124" s="2">
        <f>'Moving Avg'!G1124</f>
        <v>1.7843000000000004</v>
      </c>
      <c r="I1124" s="2">
        <f>'Moving Avg'!H1124</f>
        <v>2.0052645000000027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25</v>
      </c>
      <c r="N1124" s="7">
        <f t="shared" si="171"/>
        <v>0</v>
      </c>
      <c r="O1124" s="7">
        <f t="shared" si="172"/>
        <v>0</v>
      </c>
      <c r="P1124" s="7">
        <f t="shared" si="173"/>
        <v>16.5</v>
      </c>
      <c r="Q1124" s="8">
        <f t="shared" si="174"/>
        <v>11.225</v>
      </c>
      <c r="R1124" s="8">
        <f t="shared" si="175"/>
        <v>9.125</v>
      </c>
      <c r="S1124" s="8">
        <f t="shared" si="176"/>
        <v>11.175000000000001</v>
      </c>
      <c r="T1124" s="8">
        <f t="shared" si="177"/>
        <v>10.375</v>
      </c>
      <c r="U1124" s="7">
        <f t="shared" si="178"/>
        <v>10.508333333333335</v>
      </c>
      <c r="V1124" s="7">
        <f t="shared" si="179"/>
        <v>10.475000000000001</v>
      </c>
    </row>
    <row r="1125" spans="1:22" ht="13.5" x14ac:dyDescent="0.25">
      <c r="A1125" s="3">
        <f>RSI!A1125</f>
        <v>43949</v>
      </c>
      <c r="B1125" s="2">
        <f>RSI!B1125</f>
        <v>1.6409</v>
      </c>
      <c r="C1125" s="2">
        <f>RSI!I1125</f>
        <v>39.079377062077008</v>
      </c>
      <c r="D1125" s="2">
        <f>MACD!E1125</f>
        <v>-3.7810074549303074E-2</v>
      </c>
      <c r="E1125" s="2">
        <f>MACD!F1125</f>
        <v>-4.6012777704953531E-2</v>
      </c>
      <c r="F1125" s="2">
        <f>'Moving Avg'!D1125</f>
        <v>1.74058</v>
      </c>
      <c r="G1125" s="2">
        <f>'Moving Avg'!F1125</f>
        <v>1.7325250000000001</v>
      </c>
      <c r="H1125" s="2">
        <f>'Moving Avg'!G1125</f>
        <v>1.7782560000000001</v>
      </c>
      <c r="I1125" s="2">
        <f>'Moving Avg'!H1125</f>
        <v>2.0024580000000025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0</v>
      </c>
      <c r="O1125" s="7">
        <f t="shared" si="172"/>
        <v>0</v>
      </c>
      <c r="P1125" s="7">
        <f t="shared" si="173"/>
        <v>16.5</v>
      </c>
      <c r="Q1125" s="8">
        <f t="shared" si="174"/>
        <v>11.225</v>
      </c>
      <c r="R1125" s="8">
        <f t="shared" si="175"/>
        <v>9.125</v>
      </c>
      <c r="S1125" s="8">
        <f t="shared" si="176"/>
        <v>11.175000000000001</v>
      </c>
      <c r="T1125" s="8">
        <f t="shared" si="177"/>
        <v>10.375</v>
      </c>
      <c r="U1125" s="7">
        <f t="shared" si="178"/>
        <v>10.508333333333335</v>
      </c>
      <c r="V1125" s="7">
        <f t="shared" si="179"/>
        <v>10.475000000000001</v>
      </c>
    </row>
    <row r="1126" spans="1:22" ht="13.5" x14ac:dyDescent="0.25">
      <c r="A1126" s="3">
        <f>RSI!A1126</f>
        <v>43950</v>
      </c>
      <c r="B1126" s="2">
        <f>RSI!B1126</f>
        <v>1.5938000000000001</v>
      </c>
      <c r="C1126" s="2">
        <f>RSI!I1126</f>
        <v>35.538067468475916</v>
      </c>
      <c r="D1126" s="2">
        <f>MACD!E1126</f>
        <v>-2.0320989054524619E-2</v>
      </c>
      <c r="E1126" s="2">
        <f>MACD!F1126</f>
        <v>-4.0874419974867751E-2</v>
      </c>
      <c r="F1126" s="2">
        <f>'Moving Avg'!D1126</f>
        <v>1.6903400000000002</v>
      </c>
      <c r="G1126" s="2">
        <f>'Moving Avg'!F1126</f>
        <v>1.7268349999999999</v>
      </c>
      <c r="H1126" s="2">
        <f>'Moving Avg'!G1126</f>
        <v>1.7712700000000001</v>
      </c>
      <c r="I1126" s="2">
        <f>'Moving Avg'!H1126</f>
        <v>1.999357000000002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0</v>
      </c>
      <c r="P1126" s="7">
        <f t="shared" si="173"/>
        <v>16.5</v>
      </c>
      <c r="Q1126" s="8">
        <f t="shared" si="174"/>
        <v>11.225</v>
      </c>
      <c r="R1126" s="8">
        <f t="shared" si="175"/>
        <v>9.125</v>
      </c>
      <c r="S1126" s="8">
        <f t="shared" si="176"/>
        <v>11.175000000000001</v>
      </c>
      <c r="T1126" s="8">
        <f t="shared" si="177"/>
        <v>10.375</v>
      </c>
      <c r="U1126" s="7">
        <f t="shared" si="178"/>
        <v>10.508333333333335</v>
      </c>
      <c r="V1126" s="7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1.5467</v>
      </c>
      <c r="C1127" s="2">
        <f>RSI!I1127</f>
        <v>32.378300886774937</v>
      </c>
      <c r="D1127" s="2">
        <f>MACD!E1127</f>
        <v>4.648236223392388E-5</v>
      </c>
      <c r="E1127" s="2">
        <f>MACD!F1127</f>
        <v>-3.269023950744742E-2</v>
      </c>
      <c r="F1127" s="2">
        <f>'Moving Avg'!D1127</f>
        <v>1.6416799999999998</v>
      </c>
      <c r="G1127" s="2">
        <f>'Moving Avg'!F1127</f>
        <v>1.7187899999999998</v>
      </c>
      <c r="H1127" s="2">
        <f>'Moving Avg'!G1127</f>
        <v>1.7633420000000002</v>
      </c>
      <c r="I1127" s="2">
        <f>'Moving Avg'!H1127</f>
        <v>1.996295500000002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0</v>
      </c>
      <c r="P1127" s="7">
        <f t="shared" si="173"/>
        <v>16.5</v>
      </c>
      <c r="Q1127" s="8">
        <f t="shared" si="174"/>
        <v>11.225</v>
      </c>
      <c r="R1127" s="8">
        <f t="shared" si="175"/>
        <v>9.125</v>
      </c>
      <c r="S1127" s="8">
        <f t="shared" si="176"/>
        <v>11.175000000000001</v>
      </c>
      <c r="T1127" s="8">
        <f t="shared" si="177"/>
        <v>10.375</v>
      </c>
      <c r="U1127" s="7">
        <f t="shared" si="178"/>
        <v>10.508333333333335</v>
      </c>
      <c r="V1127" s="7">
        <f t="shared" si="179"/>
        <v>10.475000000000001</v>
      </c>
    </row>
    <row r="1128" spans="1:22" ht="13.5" x14ac:dyDescent="0.25">
      <c r="A1128" s="3">
        <f>RSI!A1128</f>
        <v>43955</v>
      </c>
      <c r="B1128" s="2">
        <f>RSI!B1128</f>
        <v>1.5427</v>
      </c>
      <c r="C1128" s="2">
        <f>RSI!I1128</f>
        <v>32.117131832736689</v>
      </c>
      <c r="D1128" s="2">
        <f>MACD!E1128</f>
        <v>2.4100809171805571E-2</v>
      </c>
      <c r="E1128" s="2">
        <f>MACD!F1128</f>
        <v>-2.1332029771596824E-2</v>
      </c>
      <c r="F1128" s="2">
        <f>'Moving Avg'!D1128</f>
        <v>1.60242</v>
      </c>
      <c r="G1128" s="2">
        <f>'Moving Avg'!F1128</f>
        <v>1.7087800000000002</v>
      </c>
      <c r="H1128" s="2">
        <f>'Moving Avg'!G1128</f>
        <v>1.7550200000000005</v>
      </c>
      <c r="I1128" s="2">
        <f>'Moving Avg'!H1128</f>
        <v>1.9930960000000022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0</v>
      </c>
      <c r="O1128" s="7">
        <f t="shared" si="172"/>
        <v>0</v>
      </c>
      <c r="P1128" s="7">
        <f t="shared" si="173"/>
        <v>16.5</v>
      </c>
      <c r="Q1128" s="8">
        <f t="shared" si="174"/>
        <v>11.225</v>
      </c>
      <c r="R1128" s="8">
        <f t="shared" si="175"/>
        <v>9.125</v>
      </c>
      <c r="S1128" s="8">
        <f t="shared" si="176"/>
        <v>11.175000000000001</v>
      </c>
      <c r="T1128" s="8">
        <f t="shared" si="177"/>
        <v>10.375</v>
      </c>
      <c r="U1128" s="7">
        <f t="shared" si="178"/>
        <v>10.508333333333335</v>
      </c>
      <c r="V1128" s="7">
        <f t="shared" si="179"/>
        <v>10.475000000000001</v>
      </c>
    </row>
    <row r="1129" spans="1:22" ht="13.5" x14ac:dyDescent="0.25">
      <c r="A1129" s="3">
        <f>RSI!A1129</f>
        <v>43956</v>
      </c>
      <c r="B1129" s="2">
        <f>RSI!B1129</f>
        <v>1.5427</v>
      </c>
      <c r="C1129" s="2">
        <f>RSI!I1129</f>
        <v>32.117131832736689</v>
      </c>
      <c r="D1129" s="2">
        <f>MACD!E1129</f>
        <v>4.3074987621791294E-2</v>
      </c>
      <c r="E1129" s="2">
        <f>MACD!F1129</f>
        <v>-8.4506262929192003E-3</v>
      </c>
      <c r="F1129" s="2">
        <f>'Moving Avg'!D1129</f>
        <v>1.5733599999999999</v>
      </c>
      <c r="G1129" s="2">
        <f>'Moving Avg'!F1129</f>
        <v>1.6997500000000003</v>
      </c>
      <c r="H1129" s="2">
        <f>'Moving Avg'!G1129</f>
        <v>1.7474040000000002</v>
      </c>
      <c r="I1129" s="2">
        <f>'Moving Avg'!H1129</f>
        <v>1.9899360000000021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0</v>
      </c>
      <c r="O1129" s="7">
        <f t="shared" si="172"/>
        <v>0</v>
      </c>
      <c r="P1129" s="7">
        <f t="shared" si="173"/>
        <v>16.5</v>
      </c>
      <c r="Q1129" s="8">
        <f t="shared" si="174"/>
        <v>11.225</v>
      </c>
      <c r="R1129" s="8">
        <f t="shared" si="175"/>
        <v>9.125</v>
      </c>
      <c r="S1129" s="8">
        <f t="shared" si="176"/>
        <v>11.175000000000001</v>
      </c>
      <c r="T1129" s="8">
        <f t="shared" si="177"/>
        <v>10.375</v>
      </c>
      <c r="U1129" s="7">
        <f t="shared" si="178"/>
        <v>10.508333333333335</v>
      </c>
      <c r="V1129" s="7">
        <f t="shared" si="179"/>
        <v>10.475000000000001</v>
      </c>
    </row>
    <row r="1130" spans="1:22" ht="13.5" x14ac:dyDescent="0.25">
      <c r="A1130" s="3">
        <f>RSI!A1130</f>
        <v>43957</v>
      </c>
      <c r="B1130" s="2">
        <f>RSI!B1130</f>
        <v>1.5387999999999999</v>
      </c>
      <c r="C1130" s="2">
        <f>RSI!I1130</f>
        <v>31.826839769846188</v>
      </c>
      <c r="D1130" s="2">
        <f>MACD!E1130</f>
        <v>6.5208888257856534E-2</v>
      </c>
      <c r="E1130" s="2">
        <f>MACD!F1130</f>
        <v>6.2812766172359478E-3</v>
      </c>
      <c r="F1130" s="2">
        <f>'Moving Avg'!D1130</f>
        <v>1.55294</v>
      </c>
      <c r="G1130" s="2">
        <f>'Moving Avg'!F1130</f>
        <v>1.6930749999999999</v>
      </c>
      <c r="H1130" s="2">
        <f>'Moving Avg'!G1130</f>
        <v>1.7390820000000002</v>
      </c>
      <c r="I1130" s="2">
        <f>'Moving Avg'!H1130</f>
        <v>1.9867565000000018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16.5</v>
      </c>
      <c r="Q1130" s="8">
        <f t="shared" si="174"/>
        <v>11.225</v>
      </c>
      <c r="R1130" s="8">
        <f t="shared" si="175"/>
        <v>9.125</v>
      </c>
      <c r="S1130" s="8">
        <f t="shared" si="176"/>
        <v>11.175000000000001</v>
      </c>
      <c r="T1130" s="8">
        <f t="shared" si="177"/>
        <v>10.375</v>
      </c>
      <c r="U1130" s="7">
        <f t="shared" si="178"/>
        <v>10.508333333333335</v>
      </c>
      <c r="V1130" s="7">
        <f t="shared" si="179"/>
        <v>10.475000000000001</v>
      </c>
    </row>
    <row r="1131" spans="1:22" ht="13.5" x14ac:dyDescent="0.25">
      <c r="A1131" s="3">
        <f>RSI!A1131</f>
        <v>43958</v>
      </c>
      <c r="B1131" s="2">
        <f>RSI!B1131</f>
        <v>1.5308999999999999</v>
      </c>
      <c r="C1131" s="2">
        <f>RSI!I1131</f>
        <v>31.211437149210852</v>
      </c>
      <c r="D1131" s="2">
        <f>MACD!E1131</f>
        <v>9.1480076639299579E-2</v>
      </c>
      <c r="E1131" s="2">
        <f>MACD!F1131</f>
        <v>2.3321036621648673E-2</v>
      </c>
      <c r="F1131" s="2">
        <f>'Moving Avg'!D1131</f>
        <v>1.54036</v>
      </c>
      <c r="G1131" s="2">
        <f>'Moving Avg'!F1131</f>
        <v>1.6860050000000002</v>
      </c>
      <c r="H1131" s="2">
        <f>'Moving Avg'!G1131</f>
        <v>1.7308379999999999</v>
      </c>
      <c r="I1131" s="2">
        <f>'Moving Avg'!H1131</f>
        <v>1.9839300000000017</v>
      </c>
      <c r="J1131" s="5" t="str">
        <f>OBV!F1131</f>
        <v>BEARISH</v>
      </c>
      <c r="K1131" s="5" t="str">
        <f>OBV!G1131</f>
        <v>NEUTRAL</v>
      </c>
      <c r="L1131" s="5" t="str">
        <f>OBV!H1131</f>
        <v>CONFIRMED BEARISH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16.5</v>
      </c>
      <c r="Q1131" s="8">
        <f t="shared" si="174"/>
        <v>11.225</v>
      </c>
      <c r="R1131" s="8">
        <f t="shared" si="175"/>
        <v>9.125</v>
      </c>
      <c r="S1131" s="8">
        <f t="shared" si="176"/>
        <v>11.175000000000001</v>
      </c>
      <c r="T1131" s="8">
        <f t="shared" si="177"/>
        <v>10.375</v>
      </c>
      <c r="U1131" s="7">
        <f t="shared" si="178"/>
        <v>10.508333333333335</v>
      </c>
      <c r="V1131" s="7">
        <f t="shared" si="179"/>
        <v>10.475000000000001</v>
      </c>
    </row>
    <row r="1132" spans="1:22" ht="13.5" x14ac:dyDescent="0.25">
      <c r="A1132" s="3">
        <f>RSI!A1132</f>
        <v>43959</v>
      </c>
      <c r="B1132" s="2">
        <f>RSI!B1132</f>
        <v>1.5308999999999999</v>
      </c>
      <c r="C1132" s="2">
        <f>RSI!I1132</f>
        <v>31.211437149210852</v>
      </c>
      <c r="D1132" s="2">
        <f>MACD!E1132</f>
        <v>0.1061383572613499</v>
      </c>
      <c r="E1132" s="2">
        <f>MACD!F1132</f>
        <v>3.9884500749588922E-2</v>
      </c>
      <c r="F1132" s="2">
        <f>'Moving Avg'!D1132</f>
        <v>1.5371999999999999</v>
      </c>
      <c r="G1132" s="2">
        <f>'Moving Avg'!F1132</f>
        <v>1.6789350000000003</v>
      </c>
      <c r="H1132" s="2">
        <f>'Moving Avg'!G1132</f>
        <v>1.7229860000000001</v>
      </c>
      <c r="I1132" s="2">
        <f>'Moving Avg'!H1132</f>
        <v>1.9811820000000013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  <c r="M1132" s="7">
        <f t="shared" si="170"/>
        <v>25</v>
      </c>
      <c r="N1132" s="7">
        <f t="shared" si="171"/>
        <v>0</v>
      </c>
      <c r="O1132" s="7">
        <f t="shared" si="172"/>
        <v>0</v>
      </c>
      <c r="P1132" s="7">
        <f t="shared" si="173"/>
        <v>16.5</v>
      </c>
      <c r="Q1132" s="8">
        <f t="shared" si="174"/>
        <v>11.225</v>
      </c>
      <c r="R1132" s="8">
        <f t="shared" si="175"/>
        <v>9.125</v>
      </c>
      <c r="S1132" s="8">
        <f t="shared" si="176"/>
        <v>11.175000000000001</v>
      </c>
      <c r="T1132" s="8">
        <f t="shared" si="177"/>
        <v>10.375</v>
      </c>
      <c r="U1132" s="7">
        <f t="shared" si="178"/>
        <v>10.508333333333335</v>
      </c>
      <c r="V1132" s="7">
        <f t="shared" si="179"/>
        <v>10.475000000000001</v>
      </c>
    </row>
    <row r="1133" spans="1:22" ht="13.5" x14ac:dyDescent="0.25">
      <c r="A1133" s="3">
        <f>RSI!A1133</f>
        <v>43962</v>
      </c>
      <c r="B1133" s="2">
        <f>RSI!B1133</f>
        <v>1.5113000000000001</v>
      </c>
      <c r="C1133" s="2">
        <f>RSI!I1133</f>
        <v>29.56644697370389</v>
      </c>
      <c r="D1133" s="2">
        <f>MACD!E1133</f>
        <v>0.11297161578561887</v>
      </c>
      <c r="E1133" s="2">
        <f>MACD!F1133</f>
        <v>5.4501923756794912E-2</v>
      </c>
      <c r="F1133" s="2">
        <f>'Moving Avg'!D1133</f>
        <v>1.5309200000000001</v>
      </c>
      <c r="G1133" s="2">
        <f>'Moving Avg'!F1133</f>
        <v>1.6689249999999998</v>
      </c>
      <c r="H1133" s="2">
        <f>'Moving Avg'!G1133</f>
        <v>1.7151340000000002</v>
      </c>
      <c r="I1133" s="2">
        <f>'Moving Avg'!H1133</f>
        <v>1.9781395000000015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  <c r="M1133" s="7">
        <f t="shared" si="170"/>
        <v>50</v>
      </c>
      <c r="N1133" s="7">
        <f t="shared" si="171"/>
        <v>0</v>
      </c>
      <c r="O1133" s="7">
        <f t="shared" si="172"/>
        <v>0</v>
      </c>
      <c r="P1133" s="7">
        <f t="shared" si="173"/>
        <v>16.5</v>
      </c>
      <c r="Q1133" s="8">
        <f t="shared" si="174"/>
        <v>19.975000000000001</v>
      </c>
      <c r="R1133" s="8">
        <f t="shared" si="175"/>
        <v>14.125</v>
      </c>
      <c r="S1133" s="8">
        <f t="shared" si="176"/>
        <v>14.925000000000001</v>
      </c>
      <c r="T1133" s="8">
        <f t="shared" si="177"/>
        <v>16.625</v>
      </c>
      <c r="U1133" s="7">
        <f t="shared" si="178"/>
        <v>16.341666666666669</v>
      </c>
      <c r="V1133" s="7">
        <f t="shared" si="179"/>
        <v>16.412500000000001</v>
      </c>
    </row>
    <row r="1134" spans="1:22" ht="13.5" x14ac:dyDescent="0.25">
      <c r="A1134" s="3">
        <f>RSI!A1134</f>
        <v>43963</v>
      </c>
      <c r="B1134" s="2">
        <f>RSI!B1134</f>
        <v>1.4995000000000001</v>
      </c>
      <c r="C1134" s="2">
        <f>RSI!I1134</f>
        <v>28.589509288967449</v>
      </c>
      <c r="D1134" s="2">
        <f>MACD!E1134</f>
        <v>0.11266067456348638</v>
      </c>
      <c r="E1134" s="2">
        <f>MACD!F1134</f>
        <v>6.6133673918133212E-2</v>
      </c>
      <c r="F1134" s="2">
        <f>'Moving Avg'!D1134</f>
        <v>1.5222800000000001</v>
      </c>
      <c r="G1134" s="2">
        <f>'Moving Avg'!F1134</f>
        <v>1.6559699999999999</v>
      </c>
      <c r="H1134" s="2">
        <f>'Moving Avg'!G1134</f>
        <v>1.7066540000000001</v>
      </c>
      <c r="I1134" s="2">
        <f>'Moving Avg'!H1134</f>
        <v>1.9753915000000015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  <c r="M1134" s="7">
        <f t="shared" si="170"/>
        <v>50</v>
      </c>
      <c r="N1134" s="7">
        <f t="shared" si="171"/>
        <v>0</v>
      </c>
      <c r="O1134" s="7">
        <f t="shared" si="172"/>
        <v>0</v>
      </c>
      <c r="P1134" s="7">
        <f t="shared" si="173"/>
        <v>16.5</v>
      </c>
      <c r="Q1134" s="8">
        <f t="shared" si="174"/>
        <v>19.975000000000001</v>
      </c>
      <c r="R1134" s="8">
        <f t="shared" si="175"/>
        <v>14.125</v>
      </c>
      <c r="S1134" s="8">
        <f t="shared" si="176"/>
        <v>14.925000000000001</v>
      </c>
      <c r="T1134" s="8">
        <f t="shared" si="177"/>
        <v>16.625</v>
      </c>
      <c r="U1134" s="7">
        <f t="shared" si="178"/>
        <v>16.341666666666669</v>
      </c>
      <c r="V1134" s="7">
        <f t="shared" si="179"/>
        <v>16.412500000000001</v>
      </c>
    </row>
    <row r="1135" spans="1:22" ht="13.5" x14ac:dyDescent="0.25">
      <c r="A1135" s="3">
        <f>RSI!A1135</f>
        <v>43964</v>
      </c>
      <c r="B1135" s="2">
        <f>RSI!B1135</f>
        <v>1.5427</v>
      </c>
      <c r="C1135" s="2">
        <f>RSI!I1135</f>
        <v>36.820134805273071</v>
      </c>
      <c r="D1135" s="2">
        <f>MACD!E1135</f>
        <v>0.10283517161664779</v>
      </c>
      <c r="E1135" s="2">
        <f>MACD!F1135</f>
        <v>7.3473973457836128E-2</v>
      </c>
      <c r="F1135" s="2">
        <f>'Moving Avg'!D1135</f>
        <v>1.5230600000000001</v>
      </c>
      <c r="G1135" s="2">
        <f>'Moving Avg'!F1135</f>
        <v>1.6477250000000001</v>
      </c>
      <c r="H1135" s="2">
        <f>'Moving Avg'!G1135</f>
        <v>1.6994300000000002</v>
      </c>
      <c r="I1135" s="2">
        <f>'Moving Avg'!H1135</f>
        <v>1.9725260000000018</v>
      </c>
      <c r="J1135" s="5" t="str">
        <f>OBV!F1135</f>
        <v>BEARISH</v>
      </c>
      <c r="K1135" s="5" t="str">
        <f>OBV!G1135</f>
        <v>NEUTRAL</v>
      </c>
      <c r="L1135" s="5" t="str">
        <f>OBV!H1135</f>
        <v>BEARISH DIVERGENCE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16.5</v>
      </c>
      <c r="Q1135" s="8">
        <f t="shared" si="174"/>
        <v>11.225</v>
      </c>
      <c r="R1135" s="8">
        <f t="shared" si="175"/>
        <v>9.125</v>
      </c>
      <c r="S1135" s="8">
        <f t="shared" si="176"/>
        <v>11.175000000000001</v>
      </c>
      <c r="T1135" s="8">
        <f t="shared" si="177"/>
        <v>10.375</v>
      </c>
      <c r="U1135" s="7">
        <f t="shared" si="178"/>
        <v>10.508333333333335</v>
      </c>
      <c r="V1135" s="7">
        <f t="shared" si="179"/>
        <v>10.475000000000001</v>
      </c>
    </row>
    <row r="1136" spans="1:22" ht="13.5" x14ac:dyDescent="0.25">
      <c r="A1136" s="3">
        <f>RSI!A1136</f>
        <v>43965</v>
      </c>
      <c r="B1136" s="2">
        <f>RSI!B1136</f>
        <v>1.5308999999999999</v>
      </c>
      <c r="C1136" s="2">
        <f>RSI!I1136</f>
        <v>35.612713500704601</v>
      </c>
      <c r="D1136" s="2">
        <f>MACD!E1136</f>
        <v>8.871222575668436E-2</v>
      </c>
      <c r="E1136" s="2">
        <f>MACD!F1136</f>
        <v>7.652162391760578E-2</v>
      </c>
      <c r="F1136" s="2">
        <f>'Moving Avg'!D1136</f>
        <v>1.5230600000000001</v>
      </c>
      <c r="G1136" s="2">
        <f>'Moving Avg'!F1136</f>
        <v>1.6369250000000002</v>
      </c>
      <c r="H1136" s="2">
        <f>'Moving Avg'!G1136</f>
        <v>1.69197</v>
      </c>
      <c r="I1136" s="2">
        <f>'Moving Avg'!H1136</f>
        <v>1.969601500000002</v>
      </c>
      <c r="J1136" s="5" t="str">
        <f>OBV!F1136</f>
        <v>BEARISH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16.5</v>
      </c>
      <c r="Q1136" s="8">
        <f t="shared" si="174"/>
        <v>11.225</v>
      </c>
      <c r="R1136" s="8">
        <f t="shared" si="175"/>
        <v>9.125</v>
      </c>
      <c r="S1136" s="8">
        <f t="shared" si="176"/>
        <v>11.175000000000001</v>
      </c>
      <c r="T1136" s="8">
        <f t="shared" si="177"/>
        <v>10.375</v>
      </c>
      <c r="U1136" s="7">
        <f t="shared" si="178"/>
        <v>10.508333333333335</v>
      </c>
      <c r="V1136" s="7">
        <f t="shared" si="179"/>
        <v>10.475000000000001</v>
      </c>
    </row>
    <row r="1137" spans="1:22" ht="13.5" x14ac:dyDescent="0.25">
      <c r="A1137" s="3">
        <f>RSI!A1137</f>
        <v>43966</v>
      </c>
      <c r="B1137" s="2">
        <f>RSI!B1137</f>
        <v>1.4956</v>
      </c>
      <c r="C1137" s="2">
        <f>RSI!I1137</f>
        <v>32.209885322797547</v>
      </c>
      <c r="D1137" s="2">
        <f>MACD!E1137</f>
        <v>7.2721744233844809E-2</v>
      </c>
      <c r="E1137" s="2">
        <f>MACD!F1137</f>
        <v>7.5761647980853594E-2</v>
      </c>
      <c r="F1137" s="2">
        <f>'Moving Avg'!D1137</f>
        <v>1.516</v>
      </c>
      <c r="G1137" s="2">
        <f>'Moving Avg'!F1137</f>
        <v>1.6239699999999999</v>
      </c>
      <c r="H1137" s="2">
        <f>'Moving Avg'!G1137</f>
        <v>1.6836479999999998</v>
      </c>
      <c r="I1137" s="2">
        <f>'Moving Avg'!H1137</f>
        <v>1.9668145000000019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  <c r="M1137" s="7">
        <f t="shared" si="170"/>
        <v>25</v>
      </c>
      <c r="N1137" s="7">
        <f t="shared" si="171"/>
        <v>45</v>
      </c>
      <c r="O1137" s="7">
        <f t="shared" si="172"/>
        <v>0</v>
      </c>
      <c r="P1137" s="7">
        <f t="shared" si="173"/>
        <v>16.5</v>
      </c>
      <c r="Q1137" s="8">
        <f t="shared" si="174"/>
        <v>26.975000000000001</v>
      </c>
      <c r="R1137" s="8">
        <f t="shared" si="175"/>
        <v>18.125</v>
      </c>
      <c r="S1137" s="8">
        <f t="shared" si="176"/>
        <v>17.925000000000001</v>
      </c>
      <c r="T1137" s="8">
        <f t="shared" si="177"/>
        <v>21.625</v>
      </c>
      <c r="U1137" s="7">
        <f t="shared" si="178"/>
        <v>21.008333333333336</v>
      </c>
      <c r="V1137" s="7">
        <f t="shared" si="179"/>
        <v>21.162500000000001</v>
      </c>
    </row>
    <row r="1138" spans="1:22" ht="13.5" x14ac:dyDescent="0.25">
      <c r="A1138" s="3">
        <f>RSI!A1138</f>
        <v>43969</v>
      </c>
      <c r="B1138" s="2">
        <f>RSI!B1138</f>
        <v>1.4523999999999999</v>
      </c>
      <c r="C1138" s="2">
        <f>RSI!I1138</f>
        <v>28.607364285162092</v>
      </c>
      <c r="D1138" s="2">
        <f>MACD!E1138</f>
        <v>6.2531802935507752E-2</v>
      </c>
      <c r="E1138" s="2">
        <f>MACD!F1138</f>
        <v>7.3115678971784434E-2</v>
      </c>
      <c r="F1138" s="2">
        <f>'Moving Avg'!D1138</f>
        <v>1.5042199999999999</v>
      </c>
      <c r="G1138" s="2">
        <f>'Moving Avg'!F1138</f>
        <v>1.6070899999999999</v>
      </c>
      <c r="H1138" s="2">
        <f>'Moving Avg'!G1138</f>
        <v>1.6743839999999997</v>
      </c>
      <c r="I1138" s="2">
        <f>'Moving Avg'!H1138</f>
        <v>1.963576000000002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50</v>
      </c>
      <c r="N1138" s="7">
        <f t="shared" si="171"/>
        <v>45</v>
      </c>
      <c r="O1138" s="7">
        <f t="shared" si="172"/>
        <v>0</v>
      </c>
      <c r="P1138" s="7">
        <f t="shared" si="173"/>
        <v>16.5</v>
      </c>
      <c r="Q1138" s="8">
        <f t="shared" si="174"/>
        <v>35.725000000000001</v>
      </c>
      <c r="R1138" s="8">
        <f t="shared" si="175"/>
        <v>23.125</v>
      </c>
      <c r="S1138" s="8">
        <f t="shared" si="176"/>
        <v>21.675000000000001</v>
      </c>
      <c r="T1138" s="8">
        <f t="shared" si="177"/>
        <v>27.875</v>
      </c>
      <c r="U1138" s="7">
        <f t="shared" si="178"/>
        <v>26.841666666666669</v>
      </c>
      <c r="V1138" s="7">
        <f t="shared" si="179"/>
        <v>27.1</v>
      </c>
    </row>
    <row r="1139" spans="1:22" ht="13.5" x14ac:dyDescent="0.25">
      <c r="A1139" s="3">
        <f>RSI!A1139</f>
        <v>43970</v>
      </c>
      <c r="B1139" s="2">
        <f>RSI!B1139</f>
        <v>1.4602999999999999</v>
      </c>
      <c r="C1139" s="2">
        <f>RSI!I1139</f>
        <v>30.146002931537311</v>
      </c>
      <c r="D1139" s="2">
        <f>MACD!E1139</f>
        <v>5.4279492198229251E-2</v>
      </c>
      <c r="E1139" s="2">
        <f>MACD!F1139</f>
        <v>6.9348441617073403E-2</v>
      </c>
      <c r="F1139" s="2">
        <f>'Moving Avg'!D1139</f>
        <v>1.49638</v>
      </c>
      <c r="G1139" s="2">
        <f>'Moving Avg'!F1139</f>
        <v>1.5913899999999996</v>
      </c>
      <c r="H1139" s="2">
        <f>'Moving Avg'!G1139</f>
        <v>1.6651979999999997</v>
      </c>
      <c r="I1139" s="2">
        <f>'Moving Avg'!H1139</f>
        <v>1.960377000000002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45</v>
      </c>
      <c r="O1139" s="7">
        <f t="shared" si="172"/>
        <v>0</v>
      </c>
      <c r="P1139" s="7">
        <f t="shared" si="173"/>
        <v>16.5</v>
      </c>
      <c r="Q1139" s="8">
        <f t="shared" si="174"/>
        <v>26.975000000000001</v>
      </c>
      <c r="R1139" s="8">
        <f t="shared" si="175"/>
        <v>18.125</v>
      </c>
      <c r="S1139" s="8">
        <f t="shared" si="176"/>
        <v>17.925000000000001</v>
      </c>
      <c r="T1139" s="8">
        <f t="shared" si="177"/>
        <v>21.625</v>
      </c>
      <c r="U1139" s="7">
        <f t="shared" si="178"/>
        <v>21.008333333333336</v>
      </c>
      <c r="V1139" s="7">
        <f t="shared" si="179"/>
        <v>21.162500000000001</v>
      </c>
    </row>
    <row r="1140" spans="1:22" ht="13.5" x14ac:dyDescent="0.25">
      <c r="A1140" s="3">
        <f>RSI!A1140</f>
        <v>43971</v>
      </c>
      <c r="B1140" s="2">
        <f>RSI!B1140</f>
        <v>1.4917</v>
      </c>
      <c r="C1140" s="2">
        <f>RSI!I1140</f>
        <v>36.045830569689528</v>
      </c>
      <c r="D1140" s="2">
        <f>MACD!E1140</f>
        <v>4.5208542279299158E-2</v>
      </c>
      <c r="E1140" s="2">
        <f>MACD!F1140</f>
        <v>6.452046174951856E-2</v>
      </c>
      <c r="F1140" s="2">
        <f>'Moving Avg'!D1140</f>
        <v>1.4861799999999998</v>
      </c>
      <c r="G1140" s="2">
        <f>'Moving Avg'!F1140</f>
        <v>1.5756899999999998</v>
      </c>
      <c r="H1140" s="2">
        <f>'Moving Avg'!G1140</f>
        <v>1.6577399999999998</v>
      </c>
      <c r="I1140" s="2">
        <f>'Moving Avg'!H1140</f>
        <v>1.9573545000000021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45</v>
      </c>
      <c r="O1140" s="7">
        <f t="shared" si="172"/>
        <v>0</v>
      </c>
      <c r="P1140" s="7">
        <f t="shared" si="173"/>
        <v>16.5</v>
      </c>
      <c r="Q1140" s="8">
        <f t="shared" si="174"/>
        <v>26.975000000000001</v>
      </c>
      <c r="R1140" s="8">
        <f t="shared" si="175"/>
        <v>18.125</v>
      </c>
      <c r="S1140" s="8">
        <f t="shared" si="176"/>
        <v>17.925000000000001</v>
      </c>
      <c r="T1140" s="8">
        <f t="shared" si="177"/>
        <v>21.625</v>
      </c>
      <c r="U1140" s="7">
        <f t="shared" si="178"/>
        <v>21.008333333333336</v>
      </c>
      <c r="V1140" s="7">
        <f t="shared" si="179"/>
        <v>21.162500000000001</v>
      </c>
    </row>
    <row r="1141" spans="1:22" ht="13.5" x14ac:dyDescent="0.25">
      <c r="A1141" s="3">
        <f>RSI!A1141</f>
        <v>43972</v>
      </c>
      <c r="B1141" s="2">
        <f>RSI!B1141</f>
        <v>1.4917</v>
      </c>
      <c r="C1141" s="2">
        <f>RSI!I1141</f>
        <v>36.045830569689521</v>
      </c>
      <c r="D1141" s="2">
        <f>MACD!E1141</f>
        <v>3.69078431430514E-2</v>
      </c>
      <c r="E1141" s="2">
        <f>MACD!F1141</f>
        <v>5.899793802822513E-2</v>
      </c>
      <c r="F1141" s="2">
        <f>'Moving Avg'!D1141</f>
        <v>1.4783399999999998</v>
      </c>
      <c r="G1141" s="2">
        <f>'Moving Avg'!F1141</f>
        <v>1.5580250000000002</v>
      </c>
      <c r="H1141" s="2">
        <f>'Moving Avg'!G1141</f>
        <v>1.6506739999999995</v>
      </c>
      <c r="I1141" s="2">
        <f>'Moving Avg'!H1141</f>
        <v>1.9545085000000018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100</v>
      </c>
      <c r="O1141" s="7">
        <f t="shared" si="172"/>
        <v>0</v>
      </c>
      <c r="P1141" s="7">
        <f t="shared" si="173"/>
        <v>16.5</v>
      </c>
      <c r="Q1141" s="8">
        <f t="shared" si="174"/>
        <v>46.225000000000001</v>
      </c>
      <c r="R1141" s="8">
        <f t="shared" si="175"/>
        <v>29.125</v>
      </c>
      <c r="S1141" s="8">
        <f t="shared" si="176"/>
        <v>26.175000000000001</v>
      </c>
      <c r="T1141" s="8">
        <f t="shared" si="177"/>
        <v>35.375</v>
      </c>
      <c r="U1141" s="7">
        <f t="shared" si="178"/>
        <v>33.841666666666661</v>
      </c>
      <c r="V1141" s="7">
        <f t="shared" si="179"/>
        <v>34.224999999999994</v>
      </c>
    </row>
    <row r="1142" spans="1:22" ht="13.5" x14ac:dyDescent="0.25">
      <c r="A1142" s="3">
        <f>RSI!A1142</f>
        <v>43973</v>
      </c>
      <c r="B1142" s="2">
        <f>RSI!B1142</f>
        <v>1.4956</v>
      </c>
      <c r="C1142" s="2">
        <f>RSI!I1142</f>
        <v>36.814552819729442</v>
      </c>
      <c r="D1142" s="2">
        <f>MACD!E1142</f>
        <v>3.0141678940657446E-2</v>
      </c>
      <c r="E1142" s="2">
        <f>MACD!F1142</f>
        <v>5.3226686210711596E-2</v>
      </c>
      <c r="F1142" s="2">
        <f>'Moving Avg'!D1142</f>
        <v>1.47834</v>
      </c>
      <c r="G1142" s="2">
        <f>'Moving Avg'!F1142</f>
        <v>1.5433049999999999</v>
      </c>
      <c r="H1142" s="2">
        <f>'Moving Avg'!G1142</f>
        <v>1.6446279999999995</v>
      </c>
      <c r="I1142" s="2">
        <f>'Moving Avg'!H1142</f>
        <v>1.9516820000000019</v>
      </c>
      <c r="J1142" s="5" t="str">
        <f>OBV!F1142</f>
        <v>BULLISH</v>
      </c>
      <c r="K1142" s="5" t="str">
        <f>OBV!G1142</f>
        <v>NEUTRAL</v>
      </c>
      <c r="L1142" s="5" t="str">
        <f>OBV!H1142</f>
        <v>NEUTRAL</v>
      </c>
      <c r="M1142" s="7">
        <f t="shared" si="170"/>
        <v>25</v>
      </c>
      <c r="N1142" s="7">
        <f t="shared" si="171"/>
        <v>100</v>
      </c>
      <c r="O1142" s="7">
        <f t="shared" si="172"/>
        <v>0</v>
      </c>
      <c r="P1142" s="7">
        <f t="shared" si="173"/>
        <v>49.5</v>
      </c>
      <c r="Q1142" s="8">
        <f t="shared" si="174"/>
        <v>51.174999999999997</v>
      </c>
      <c r="R1142" s="8">
        <f t="shared" si="175"/>
        <v>37.375</v>
      </c>
      <c r="S1142" s="8">
        <f t="shared" si="176"/>
        <v>41.025000000000006</v>
      </c>
      <c r="T1142" s="8">
        <f t="shared" si="177"/>
        <v>43.625</v>
      </c>
      <c r="U1142" s="7">
        <f t="shared" si="178"/>
        <v>43.191666666666663</v>
      </c>
      <c r="V1142" s="7">
        <f t="shared" si="179"/>
        <v>43.3</v>
      </c>
    </row>
    <row r="1143" spans="1:22" ht="13.5" x14ac:dyDescent="0.25">
      <c r="A1143" s="3">
        <f>RSI!A1143</f>
        <v>43977</v>
      </c>
      <c r="B1143" s="2">
        <f>RSI!B1143</f>
        <v>1.5308999999999999</v>
      </c>
      <c r="C1143" s="2">
        <f>RSI!I1143</f>
        <v>43.441223333766324</v>
      </c>
      <c r="D1143" s="2">
        <f>MACD!E1143</f>
        <v>1.9269137996437813E-2</v>
      </c>
      <c r="E1143" s="2">
        <f>MACD!F1143</f>
        <v>4.643517656785684E-2</v>
      </c>
      <c r="F1143" s="2">
        <f>'Moving Avg'!D1143</f>
        <v>1.4940399999999998</v>
      </c>
      <c r="G1143" s="2">
        <f>'Moving Avg'!F1143</f>
        <v>1.5329000000000002</v>
      </c>
      <c r="H1143" s="2">
        <f>'Moving Avg'!G1143</f>
        <v>1.6399939999999995</v>
      </c>
      <c r="I1143" s="2">
        <f>'Moving Avg'!H1143</f>
        <v>1.9493265000000017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25</v>
      </c>
      <c r="N1143" s="7">
        <f t="shared" si="171"/>
        <v>100</v>
      </c>
      <c r="O1143" s="7">
        <f t="shared" si="172"/>
        <v>0</v>
      </c>
      <c r="P1143" s="7">
        <f t="shared" si="173"/>
        <v>83.5</v>
      </c>
      <c r="Q1143" s="8">
        <f t="shared" si="174"/>
        <v>56.274999999999999</v>
      </c>
      <c r="R1143" s="8">
        <f t="shared" si="175"/>
        <v>45.875</v>
      </c>
      <c r="S1143" s="8">
        <f t="shared" si="176"/>
        <v>56.325000000000003</v>
      </c>
      <c r="T1143" s="8">
        <f t="shared" si="177"/>
        <v>52.125</v>
      </c>
      <c r="U1143" s="7">
        <f t="shared" si="178"/>
        <v>52.82500000000001</v>
      </c>
      <c r="V1143" s="7">
        <f t="shared" si="179"/>
        <v>52.650000000000006</v>
      </c>
    </row>
    <row r="1144" spans="1:22" ht="13.5" x14ac:dyDescent="0.25">
      <c r="A1144" s="3">
        <f>RSI!A1144</f>
        <v>43978</v>
      </c>
      <c r="B1144" s="2">
        <f>RSI!B1144</f>
        <v>1.5152000000000001</v>
      </c>
      <c r="C1144" s="2">
        <f>RSI!I1144</f>
        <v>41.363420248365557</v>
      </c>
      <c r="D1144" s="2">
        <f>MACD!E1144</f>
        <v>9.6553906698106928E-3</v>
      </c>
      <c r="E1144" s="2">
        <f>MACD!F1144</f>
        <v>3.9079219388247606E-2</v>
      </c>
      <c r="F1144" s="2">
        <f>'Moving Avg'!D1144</f>
        <v>1.50502</v>
      </c>
      <c r="G1144" s="2">
        <f>'Moving Avg'!F1144</f>
        <v>1.5242599999999999</v>
      </c>
      <c r="H1144" s="2">
        <f>'Moving Avg'!G1144</f>
        <v>1.6343399999999997</v>
      </c>
      <c r="I1144" s="2">
        <f>'Moving Avg'!H1144</f>
        <v>1.9468925000000015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100</v>
      </c>
      <c r="O1144" s="7">
        <f t="shared" si="172"/>
        <v>0</v>
      </c>
      <c r="P1144" s="7">
        <f t="shared" si="173"/>
        <v>83.5</v>
      </c>
      <c r="Q1144" s="8">
        <f t="shared" si="174"/>
        <v>56.274999999999999</v>
      </c>
      <c r="R1144" s="8">
        <f t="shared" si="175"/>
        <v>45.875</v>
      </c>
      <c r="S1144" s="8">
        <f t="shared" si="176"/>
        <v>56.325000000000003</v>
      </c>
      <c r="T1144" s="8">
        <f t="shared" si="177"/>
        <v>52.125</v>
      </c>
      <c r="U1144" s="7">
        <f t="shared" si="178"/>
        <v>52.82500000000001</v>
      </c>
      <c r="V1144" s="7">
        <f t="shared" si="179"/>
        <v>52.650000000000006</v>
      </c>
    </row>
    <row r="1145" spans="1:22" ht="13.5" x14ac:dyDescent="0.25">
      <c r="A1145" s="3">
        <f>RSI!A1145</f>
        <v>43979</v>
      </c>
      <c r="B1145" s="2">
        <f>RSI!B1145</f>
        <v>1.4917</v>
      </c>
      <c r="C1145" s="2">
        <f>RSI!I1145</f>
        <v>38.402575821823959</v>
      </c>
      <c r="D1145" s="2">
        <f>MACD!E1145</f>
        <v>1.0221196716814207E-2</v>
      </c>
      <c r="E1145" s="2">
        <f>MACD!F1145</f>
        <v>3.3307614853960929E-2</v>
      </c>
      <c r="F1145" s="2">
        <f>'Moving Avg'!D1145</f>
        <v>1.50502</v>
      </c>
      <c r="G1145" s="2">
        <f>'Moving Avg'!F1145</f>
        <v>1.5168000000000001</v>
      </c>
      <c r="H1145" s="2">
        <f>'Moving Avg'!G1145</f>
        <v>1.6292359999999995</v>
      </c>
      <c r="I1145" s="2">
        <f>'Moving Avg'!H1145</f>
        <v>1.9443410000000014</v>
      </c>
      <c r="J1145" s="5" t="str">
        <f>OBV!F1145</f>
        <v>BULLISH</v>
      </c>
      <c r="K1145" s="5" t="str">
        <f>OBV!G1145</f>
        <v>NEUTRAL</v>
      </c>
      <c r="L1145" s="5" t="str">
        <f>OBV!H1145</f>
        <v>NEUTRAL</v>
      </c>
      <c r="M1145" s="7">
        <f t="shared" si="170"/>
        <v>25</v>
      </c>
      <c r="N1145" s="7">
        <f t="shared" si="171"/>
        <v>100</v>
      </c>
      <c r="O1145" s="7">
        <f t="shared" si="172"/>
        <v>0</v>
      </c>
      <c r="P1145" s="7">
        <f t="shared" si="173"/>
        <v>49.5</v>
      </c>
      <c r="Q1145" s="8">
        <f t="shared" si="174"/>
        <v>51.174999999999997</v>
      </c>
      <c r="R1145" s="8">
        <f t="shared" si="175"/>
        <v>37.375</v>
      </c>
      <c r="S1145" s="8">
        <f t="shared" si="176"/>
        <v>41.025000000000006</v>
      </c>
      <c r="T1145" s="8">
        <f t="shared" si="177"/>
        <v>43.625</v>
      </c>
      <c r="U1145" s="7">
        <f t="shared" si="178"/>
        <v>43.191666666666663</v>
      </c>
      <c r="V1145" s="7">
        <f t="shared" si="179"/>
        <v>43.3</v>
      </c>
    </row>
    <row r="1146" spans="1:22" ht="13.5" x14ac:dyDescent="0.25">
      <c r="A1146" s="3">
        <f>RSI!A1146</f>
        <v>43980</v>
      </c>
      <c r="B1146" s="2">
        <f>RSI!B1146</f>
        <v>1.4917</v>
      </c>
      <c r="C1146" s="2">
        <f>RSI!I1146</f>
        <v>38.402575821823952</v>
      </c>
      <c r="D1146" s="2">
        <f>MACD!E1146</f>
        <v>9.3138231443319341E-3</v>
      </c>
      <c r="E1146" s="2">
        <f>MACD!F1146</f>
        <v>2.8508856512035129E-2</v>
      </c>
      <c r="F1146" s="2">
        <f>'Moving Avg'!D1146</f>
        <v>1.50502</v>
      </c>
      <c r="G1146" s="2">
        <f>'Moving Avg'!F1146</f>
        <v>1.5116950000000002</v>
      </c>
      <c r="H1146" s="2">
        <f>'Moving Avg'!G1146</f>
        <v>1.6242899999999991</v>
      </c>
      <c r="I1146" s="2">
        <f>'Moving Avg'!H1146</f>
        <v>1.941985500000001</v>
      </c>
      <c r="J1146" s="5" t="str">
        <f>OBV!F1146</f>
        <v>BULLISH</v>
      </c>
      <c r="K1146" s="5" t="str">
        <f>OBV!G1146</f>
        <v>NEUTRAL</v>
      </c>
      <c r="L1146" s="5" t="str">
        <f>OBV!H1146</f>
        <v>NEUTRAL</v>
      </c>
      <c r="M1146" s="7">
        <f t="shared" si="170"/>
        <v>25</v>
      </c>
      <c r="N1146" s="7">
        <f t="shared" si="171"/>
        <v>45</v>
      </c>
      <c r="O1146" s="7">
        <f t="shared" si="172"/>
        <v>0</v>
      </c>
      <c r="P1146" s="7">
        <f t="shared" si="173"/>
        <v>49.5</v>
      </c>
      <c r="Q1146" s="8">
        <f t="shared" si="174"/>
        <v>31.925000000000001</v>
      </c>
      <c r="R1146" s="8">
        <f t="shared" si="175"/>
        <v>26.375</v>
      </c>
      <c r="S1146" s="8">
        <f t="shared" si="176"/>
        <v>32.775000000000006</v>
      </c>
      <c r="T1146" s="8">
        <f t="shared" si="177"/>
        <v>29.875</v>
      </c>
      <c r="U1146" s="7">
        <f t="shared" si="178"/>
        <v>30.358333333333334</v>
      </c>
      <c r="V1146" s="7">
        <f t="shared" si="179"/>
        <v>30.237500000000001</v>
      </c>
    </row>
    <row r="1147" spans="1:22" ht="13.5" x14ac:dyDescent="0.25">
      <c r="A1147" s="3">
        <f>RSI!A1147</f>
        <v>43983</v>
      </c>
      <c r="B1147" s="2">
        <f>RSI!B1147</f>
        <v>1.4484999999999999</v>
      </c>
      <c r="C1147" s="2">
        <f>RSI!I1147</f>
        <v>33.317912711954037</v>
      </c>
      <c r="D1147" s="2">
        <f>MACD!E1147</f>
        <v>6.7127319049875567E-3</v>
      </c>
      <c r="E1147" s="2">
        <f>MACD!F1147</f>
        <v>2.4149631590625616E-2</v>
      </c>
      <c r="F1147" s="2">
        <f>'Moving Avg'!D1147</f>
        <v>1.4956</v>
      </c>
      <c r="G1147" s="2">
        <f>'Moving Avg'!F1147</f>
        <v>1.5067850000000003</v>
      </c>
      <c r="H1147" s="2">
        <f>'Moving Avg'!G1147</f>
        <v>1.6199719999999997</v>
      </c>
      <c r="I1147" s="2">
        <f>'Moving Avg'!H1147</f>
        <v>1.9391200000000008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  <c r="M1147" s="7">
        <f t="shared" si="170"/>
        <v>25</v>
      </c>
      <c r="N1147" s="7">
        <f t="shared" si="171"/>
        <v>45</v>
      </c>
      <c r="O1147" s="7">
        <f t="shared" si="172"/>
        <v>0</v>
      </c>
      <c r="P1147" s="7">
        <f t="shared" si="173"/>
        <v>66.5</v>
      </c>
      <c r="Q1147" s="8">
        <f t="shared" si="174"/>
        <v>34.475000000000001</v>
      </c>
      <c r="R1147" s="8">
        <f t="shared" si="175"/>
        <v>30.625</v>
      </c>
      <c r="S1147" s="8">
        <f t="shared" si="176"/>
        <v>40.424999999999997</v>
      </c>
      <c r="T1147" s="8">
        <f t="shared" si="177"/>
        <v>34.125</v>
      </c>
      <c r="U1147" s="7">
        <f t="shared" si="178"/>
        <v>35.174999999999997</v>
      </c>
      <c r="V1147" s="7">
        <f t="shared" si="179"/>
        <v>34.912499999999994</v>
      </c>
    </row>
    <row r="1148" spans="1:22" ht="13.5" x14ac:dyDescent="0.25">
      <c r="A1148" s="3">
        <f>RSI!A1148</f>
        <v>43984</v>
      </c>
      <c r="B1148" s="2">
        <f>RSI!B1148</f>
        <v>1.4917</v>
      </c>
      <c r="C1148" s="2">
        <f>RSI!I1148</f>
        <v>41.639488975989394</v>
      </c>
      <c r="D1148" s="2">
        <f>MACD!E1148</f>
        <v>-4.7110601703392874E-3</v>
      </c>
      <c r="E1148" s="2">
        <f>MACD!F1148</f>
        <v>1.8377493238432636E-2</v>
      </c>
      <c r="F1148" s="2">
        <f>'Moving Avg'!D1148</f>
        <v>1.48776</v>
      </c>
      <c r="G1148" s="2">
        <f>'Moving Avg'!F1148</f>
        <v>1.5042350000000002</v>
      </c>
      <c r="H1148" s="2">
        <f>'Moving Avg'!G1148</f>
        <v>1.6184019999999995</v>
      </c>
      <c r="I1148" s="2">
        <f>'Moving Avg'!H1148</f>
        <v>1.9364705000000006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  <c r="M1148" s="7">
        <f t="shared" si="170"/>
        <v>25</v>
      </c>
      <c r="N1148" s="7">
        <f t="shared" si="171"/>
        <v>100</v>
      </c>
      <c r="O1148" s="7">
        <f t="shared" si="172"/>
        <v>0</v>
      </c>
      <c r="P1148" s="7">
        <f t="shared" si="173"/>
        <v>66.5</v>
      </c>
      <c r="Q1148" s="8">
        <f t="shared" si="174"/>
        <v>53.725000000000001</v>
      </c>
      <c r="R1148" s="8">
        <f t="shared" si="175"/>
        <v>41.625</v>
      </c>
      <c r="S1148" s="8">
        <f t="shared" si="176"/>
        <v>48.674999999999997</v>
      </c>
      <c r="T1148" s="8">
        <f t="shared" si="177"/>
        <v>47.875</v>
      </c>
      <c r="U1148" s="7">
        <f t="shared" si="178"/>
        <v>48.008333333333326</v>
      </c>
      <c r="V1148" s="7">
        <f t="shared" si="179"/>
        <v>47.974999999999994</v>
      </c>
    </row>
    <row r="1149" spans="1:22" ht="13.5" x14ac:dyDescent="0.25">
      <c r="A1149" s="3">
        <f>RSI!A1149</f>
        <v>43985</v>
      </c>
      <c r="B1149" s="2">
        <f>RSI!B1149</f>
        <v>1.5348999999999999</v>
      </c>
      <c r="C1149" s="2">
        <f>RSI!I1149</f>
        <v>48.553596301339134</v>
      </c>
      <c r="D1149" s="2">
        <f>MACD!E1149</f>
        <v>-1.6040115953910306E-2</v>
      </c>
      <c r="E1149" s="2">
        <f>MACD!F1149</f>
        <v>1.1493971399964048E-2</v>
      </c>
      <c r="F1149" s="2">
        <f>'Moving Avg'!D1149</f>
        <v>1.4916999999999998</v>
      </c>
      <c r="G1149" s="2">
        <f>'Moving Avg'!F1149</f>
        <v>1.5038450000000003</v>
      </c>
      <c r="H1149" s="2">
        <f>'Moving Avg'!G1149</f>
        <v>1.6167539999999994</v>
      </c>
      <c r="I1149" s="2">
        <f>'Moving Avg'!H1149</f>
        <v>1.9337425000000004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100</v>
      </c>
      <c r="O1149" s="7">
        <f t="shared" si="172"/>
        <v>0</v>
      </c>
      <c r="P1149" s="7">
        <f t="shared" si="173"/>
        <v>83.5</v>
      </c>
      <c r="Q1149" s="8">
        <f t="shared" si="174"/>
        <v>56.274999999999999</v>
      </c>
      <c r="R1149" s="8">
        <f t="shared" si="175"/>
        <v>45.875</v>
      </c>
      <c r="S1149" s="8">
        <f t="shared" si="176"/>
        <v>56.325000000000003</v>
      </c>
      <c r="T1149" s="8">
        <f t="shared" si="177"/>
        <v>52.125</v>
      </c>
      <c r="U1149" s="7">
        <f t="shared" si="178"/>
        <v>52.82500000000001</v>
      </c>
      <c r="V1149" s="7">
        <f t="shared" si="179"/>
        <v>52.650000000000006</v>
      </c>
    </row>
    <row r="1150" spans="1:22" ht="13.5" x14ac:dyDescent="0.25">
      <c r="A1150" s="3">
        <f>RSI!A1150</f>
        <v>43986</v>
      </c>
      <c r="B1150" s="2">
        <f>RSI!B1150</f>
        <v>1.5781000000000001</v>
      </c>
      <c r="C1150" s="2">
        <f>RSI!I1150</f>
        <v>54.374725094338864</v>
      </c>
      <c r="D1150" s="2">
        <f>MACD!E1150</f>
        <v>-2.3952736685153742E-2</v>
      </c>
      <c r="E1150" s="2">
        <f>MACD!F1150</f>
        <v>4.4046297829404895E-3</v>
      </c>
      <c r="F1150" s="2">
        <f>'Moving Avg'!D1150</f>
        <v>1.5089799999999998</v>
      </c>
      <c r="G1150" s="2">
        <f>'Moving Avg'!F1150</f>
        <v>1.5058100000000001</v>
      </c>
      <c r="H1150" s="2">
        <f>'Moving Avg'!G1150</f>
        <v>1.6169119999999995</v>
      </c>
      <c r="I1150" s="2">
        <f>'Moving Avg'!H1150</f>
        <v>1.9312305000000003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100</v>
      </c>
      <c r="O1150" s="7">
        <f t="shared" si="172"/>
        <v>0</v>
      </c>
      <c r="P1150" s="7">
        <f t="shared" si="173"/>
        <v>83.5</v>
      </c>
      <c r="Q1150" s="8">
        <f t="shared" si="174"/>
        <v>56.274999999999999</v>
      </c>
      <c r="R1150" s="8">
        <f t="shared" si="175"/>
        <v>45.875</v>
      </c>
      <c r="S1150" s="8">
        <f t="shared" si="176"/>
        <v>56.325000000000003</v>
      </c>
      <c r="T1150" s="8">
        <f t="shared" si="177"/>
        <v>52.125</v>
      </c>
      <c r="U1150" s="7">
        <f t="shared" si="178"/>
        <v>52.82500000000001</v>
      </c>
      <c r="V1150" s="7">
        <f t="shared" si="179"/>
        <v>52.650000000000006</v>
      </c>
    </row>
    <row r="1151" spans="1:22" ht="13.5" x14ac:dyDescent="0.25">
      <c r="A1151" s="3">
        <f>RSI!A1151</f>
        <v>43987</v>
      </c>
      <c r="B1151" s="2">
        <f>RSI!B1151</f>
        <v>1.6252</v>
      </c>
      <c r="C1151" s="2">
        <f>RSI!I1151</f>
        <v>59.72536412484002</v>
      </c>
      <c r="D1151" s="2">
        <f>MACD!E1151</f>
        <v>-3.4352622025185964E-2</v>
      </c>
      <c r="E1151" s="2">
        <f>MACD!F1151</f>
        <v>-3.3468205786848014E-3</v>
      </c>
      <c r="F1151" s="2">
        <f>'Moving Avg'!D1151</f>
        <v>1.5356799999999999</v>
      </c>
      <c r="G1151" s="2">
        <f>'Moving Avg'!F1151</f>
        <v>1.5105250000000001</v>
      </c>
      <c r="H1151" s="2">
        <f>'Moving Avg'!G1151</f>
        <v>1.6170699999999996</v>
      </c>
      <c r="I1151" s="2">
        <f>'Moving Avg'!H1151</f>
        <v>1.9289540000000003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  <c r="M1151" s="7">
        <f t="shared" si="170"/>
        <v>25</v>
      </c>
      <c r="N1151" s="7">
        <f t="shared" si="171"/>
        <v>100</v>
      </c>
      <c r="O1151" s="7">
        <f t="shared" si="172"/>
        <v>0</v>
      </c>
      <c r="P1151" s="7">
        <f t="shared" si="173"/>
        <v>100</v>
      </c>
      <c r="Q1151" s="8">
        <f t="shared" si="174"/>
        <v>58.75</v>
      </c>
      <c r="R1151" s="8">
        <f t="shared" si="175"/>
        <v>50</v>
      </c>
      <c r="S1151" s="8">
        <f t="shared" si="176"/>
        <v>63.75</v>
      </c>
      <c r="T1151" s="8">
        <f t="shared" si="177"/>
        <v>56.25</v>
      </c>
      <c r="U1151" s="7">
        <f t="shared" si="178"/>
        <v>57.5</v>
      </c>
      <c r="V1151" s="7">
        <f t="shared" si="179"/>
        <v>57.1875</v>
      </c>
    </row>
    <row r="1152" spans="1:22" ht="13.5" x14ac:dyDescent="0.25">
      <c r="A1152" s="3">
        <f>RSI!A1152</f>
        <v>43990</v>
      </c>
      <c r="B1152" s="2">
        <f>RSI!B1152</f>
        <v>1.5308999999999999</v>
      </c>
      <c r="C1152" s="2">
        <f>RSI!I1152</f>
        <v>47.671319366553533</v>
      </c>
      <c r="D1152" s="2">
        <f>MACD!E1152</f>
        <v>-3.6045379804126476E-2</v>
      </c>
      <c r="E1152" s="2">
        <f>MACD!F1152</f>
        <v>-9.8865324237731381E-3</v>
      </c>
      <c r="F1152" s="2">
        <f>'Moving Avg'!D1152</f>
        <v>1.5521600000000002</v>
      </c>
      <c r="G1152" s="2">
        <f>'Moving Avg'!F1152</f>
        <v>1.5105249999999999</v>
      </c>
      <c r="H1152" s="2">
        <f>'Moving Avg'!G1152</f>
        <v>1.6143999999999996</v>
      </c>
      <c r="I1152" s="2">
        <f>'Moving Avg'!H1152</f>
        <v>1.9265004999999999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25</v>
      </c>
      <c r="N1152" s="7">
        <f t="shared" si="171"/>
        <v>100</v>
      </c>
      <c r="O1152" s="7">
        <f t="shared" si="172"/>
        <v>0</v>
      </c>
      <c r="P1152" s="7">
        <f t="shared" si="173"/>
        <v>83.5</v>
      </c>
      <c r="Q1152" s="8">
        <f t="shared" si="174"/>
        <v>56.274999999999999</v>
      </c>
      <c r="R1152" s="8">
        <f t="shared" si="175"/>
        <v>45.875</v>
      </c>
      <c r="S1152" s="8">
        <f t="shared" si="176"/>
        <v>56.325000000000003</v>
      </c>
      <c r="T1152" s="8">
        <f t="shared" si="177"/>
        <v>52.125</v>
      </c>
      <c r="U1152" s="7">
        <f t="shared" si="178"/>
        <v>52.82500000000001</v>
      </c>
      <c r="V1152" s="7">
        <f t="shared" si="179"/>
        <v>52.650000000000006</v>
      </c>
    </row>
    <row r="1153" spans="1:22" ht="13.5" x14ac:dyDescent="0.25">
      <c r="A1153" s="3">
        <f>RSI!A1153</f>
        <v>43991</v>
      </c>
      <c r="B1153" s="2">
        <f>RSI!B1153</f>
        <v>1.5624</v>
      </c>
      <c r="C1153" s="2">
        <f>RSI!I1153</f>
        <v>51.213397317205036</v>
      </c>
      <c r="D1153" s="2">
        <f>MACD!E1153</f>
        <v>-3.4265684277038355E-2</v>
      </c>
      <c r="E1153" s="2">
        <f>MACD!F1153</f>
        <v>-1.4762362794426182E-2</v>
      </c>
      <c r="F1153" s="2">
        <f>'Moving Avg'!D1153</f>
        <v>1.5663</v>
      </c>
      <c r="G1153" s="2">
        <f>'Moving Avg'!F1153</f>
        <v>1.51308</v>
      </c>
      <c r="H1153" s="2">
        <f>'Moving Avg'!G1153</f>
        <v>1.6114179999999996</v>
      </c>
      <c r="I1153" s="2">
        <f>'Moving Avg'!H1153</f>
        <v>1.9239490000000001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  <c r="M1153" s="7">
        <f t="shared" si="170"/>
        <v>25</v>
      </c>
      <c r="N1153" s="7">
        <f t="shared" si="171"/>
        <v>45</v>
      </c>
      <c r="O1153" s="7">
        <f t="shared" si="172"/>
        <v>0</v>
      </c>
      <c r="P1153" s="7">
        <f t="shared" si="173"/>
        <v>83.5</v>
      </c>
      <c r="Q1153" s="8">
        <f t="shared" si="174"/>
        <v>37.024999999999999</v>
      </c>
      <c r="R1153" s="8">
        <f t="shared" si="175"/>
        <v>34.875</v>
      </c>
      <c r="S1153" s="8">
        <f t="shared" si="176"/>
        <v>48.075000000000003</v>
      </c>
      <c r="T1153" s="8">
        <f t="shared" si="177"/>
        <v>38.375</v>
      </c>
      <c r="U1153" s="7">
        <f t="shared" si="178"/>
        <v>39.991666666666667</v>
      </c>
      <c r="V1153" s="7">
        <f t="shared" si="179"/>
        <v>39.587500000000006</v>
      </c>
    </row>
    <row r="1154" spans="1:22" ht="13.5" x14ac:dyDescent="0.25">
      <c r="A1154" s="3">
        <f>RSI!A1154</f>
        <v>43992</v>
      </c>
      <c r="B1154" s="2">
        <f>RSI!B1154</f>
        <v>1.5506</v>
      </c>
      <c r="C1154" s="2">
        <f>RSI!I1154</f>
        <v>49.852084941433468</v>
      </c>
      <c r="D1154" s="2">
        <f>MACD!E1154</f>
        <v>-3.4381128701376662E-2</v>
      </c>
      <c r="E1154" s="2">
        <f>MACD!F1154</f>
        <v>-1.8686115975816278E-2</v>
      </c>
      <c r="F1154" s="2">
        <f>'Moving Avg'!D1154</f>
        <v>1.5694399999999999</v>
      </c>
      <c r="G1154" s="2">
        <f>'Moving Avg'!F1154</f>
        <v>1.5156350000000001</v>
      </c>
      <c r="H1154" s="2">
        <f>'Moving Avg'!G1154</f>
        <v>1.6092199999999999</v>
      </c>
      <c r="I1154" s="2">
        <f>'Moving Avg'!H1154</f>
        <v>1.9213585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83.5</v>
      </c>
      <c r="Q1154" s="8">
        <f t="shared" si="174"/>
        <v>37.024999999999999</v>
      </c>
      <c r="R1154" s="8">
        <f t="shared" si="175"/>
        <v>34.875</v>
      </c>
      <c r="S1154" s="8">
        <f t="shared" si="176"/>
        <v>48.075000000000003</v>
      </c>
      <c r="T1154" s="8">
        <f t="shared" si="177"/>
        <v>38.375</v>
      </c>
      <c r="U1154" s="7">
        <f t="shared" si="178"/>
        <v>39.991666666666667</v>
      </c>
      <c r="V1154" s="7">
        <f t="shared" si="179"/>
        <v>39.587500000000006</v>
      </c>
    </row>
    <row r="1155" spans="1:22" ht="13.5" x14ac:dyDescent="0.25">
      <c r="A1155" s="3">
        <f>RSI!A1155</f>
        <v>43993</v>
      </c>
      <c r="B1155" s="2">
        <f>RSI!B1155</f>
        <v>1.5545</v>
      </c>
      <c r="C1155" s="2">
        <f>RSI!I1155</f>
        <v>50.322092437520823</v>
      </c>
      <c r="D1155" s="2">
        <f>MACD!E1155</f>
        <v>-3.8387461185386718E-2</v>
      </c>
      <c r="E1155" s="2">
        <f>MACD!F1155</f>
        <v>-2.2626385017730368E-2</v>
      </c>
      <c r="F1155" s="2">
        <f>'Moving Avg'!D1155</f>
        <v>1.5647199999999999</v>
      </c>
      <c r="G1155" s="2">
        <f>'Moving Avg'!F1155</f>
        <v>1.5162249999999999</v>
      </c>
      <c r="H1155" s="2">
        <f>'Moving Avg'!G1155</f>
        <v>1.6071</v>
      </c>
      <c r="I1155" s="2">
        <f>'Moving Avg'!H1155</f>
        <v>1.9187874999999999</v>
      </c>
      <c r="J1155" s="5" t="str">
        <f>OBV!F1155</f>
        <v>BEARISH</v>
      </c>
      <c r="K1155" s="5" t="str">
        <f>OBV!G1155</f>
        <v>NEUTRAL</v>
      </c>
      <c r="L1155" s="5" t="str">
        <f>OBV!H1155</f>
        <v>CONFIRMED BEARISH</v>
      </c>
      <c r="M1155" s="7">
        <f t="shared" si="180"/>
        <v>25</v>
      </c>
      <c r="N1155" s="7">
        <f t="shared" si="181"/>
        <v>45</v>
      </c>
      <c r="O1155" s="7">
        <f t="shared" si="182"/>
        <v>0</v>
      </c>
      <c r="P1155" s="7">
        <f t="shared" si="183"/>
        <v>16.5</v>
      </c>
      <c r="Q1155" s="8">
        <f t="shared" ref="Q1155:Q1218" si="184">0.35*M1155+N1155*0.35+O1155*0.15+P1155*0.15</f>
        <v>26.975000000000001</v>
      </c>
      <c r="R1155" s="8">
        <f t="shared" ref="R1155:R1218" si="185">M1155*0.2+N1155*0.2+O1155*0.35+P1155*0.25</f>
        <v>18.125</v>
      </c>
      <c r="S1155" s="8">
        <f t="shared" ref="S1155:S1218" si="186">M1155*0.15+N1155*0.15+O1155*0.25+P1155*0.45</f>
        <v>17.925000000000001</v>
      </c>
      <c r="T1155" s="8">
        <f t="shared" ref="T1155:T1218" si="187">0.25*SUM(M1155:P1155)</f>
        <v>21.625</v>
      </c>
      <c r="U1155" s="7">
        <f t="shared" ref="U1155:U1218" si="188">SUM(Q1155:S1155)/3</f>
        <v>21.008333333333336</v>
      </c>
      <c r="V1155" s="7">
        <f t="shared" ref="V1155:V1218" si="189">SUM(Q1155:T1155)/4</f>
        <v>21.162500000000001</v>
      </c>
    </row>
    <row r="1156" spans="1:22" ht="13.5" x14ac:dyDescent="0.25">
      <c r="A1156" s="3">
        <f>RSI!A1156</f>
        <v>43994</v>
      </c>
      <c r="B1156" s="2">
        <f>RSI!B1156</f>
        <v>1.5308999999999999</v>
      </c>
      <c r="C1156" s="2">
        <f>RSI!I1156</f>
        <v>47.425446520215679</v>
      </c>
      <c r="D1156" s="2">
        <f>MACD!E1156</f>
        <v>-4.0056383089549508E-2</v>
      </c>
      <c r="E1156" s="2">
        <f>MACD!F1156</f>
        <v>-2.6112384632094195E-2</v>
      </c>
      <c r="F1156" s="2">
        <f>'Moving Avg'!D1156</f>
        <v>1.54586</v>
      </c>
      <c r="G1156" s="2">
        <f>'Moving Avg'!F1156</f>
        <v>1.5162249999999999</v>
      </c>
      <c r="H1156" s="2">
        <f>'Moving Avg'!G1156</f>
        <v>1.603566</v>
      </c>
      <c r="I1156" s="2">
        <f>'Moving Avg'!H1156</f>
        <v>1.9160984999999997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  <c r="M1156" s="7">
        <f t="shared" si="180"/>
        <v>25</v>
      </c>
      <c r="N1156" s="7">
        <f t="shared" si="181"/>
        <v>45</v>
      </c>
      <c r="O1156" s="7">
        <f t="shared" si="182"/>
        <v>0</v>
      </c>
      <c r="P1156" s="7">
        <f t="shared" si="183"/>
        <v>16.5</v>
      </c>
      <c r="Q1156" s="8">
        <f t="shared" si="184"/>
        <v>26.975000000000001</v>
      </c>
      <c r="R1156" s="8">
        <f t="shared" si="185"/>
        <v>18.125</v>
      </c>
      <c r="S1156" s="8">
        <f t="shared" si="186"/>
        <v>17.925000000000001</v>
      </c>
      <c r="T1156" s="8">
        <f t="shared" si="187"/>
        <v>21.625</v>
      </c>
      <c r="U1156" s="7">
        <f t="shared" si="188"/>
        <v>21.008333333333336</v>
      </c>
      <c r="V1156" s="7">
        <f t="shared" si="189"/>
        <v>21.162500000000001</v>
      </c>
    </row>
    <row r="1157" spans="1:22" ht="13.5" x14ac:dyDescent="0.25">
      <c r="A1157" s="3">
        <f>RSI!A1157</f>
        <v>43997</v>
      </c>
      <c r="B1157" s="2">
        <f>RSI!B1157</f>
        <v>1.5192000000000001</v>
      </c>
      <c r="C1157" s="2">
        <f>RSI!I1157</f>
        <v>46.011409438010091</v>
      </c>
      <c r="D1157" s="2">
        <f>MACD!E1157</f>
        <v>-4.7133670814012874E-2</v>
      </c>
      <c r="E1157" s="2">
        <f>MACD!F1157</f>
        <v>-3.0316641868477934E-2</v>
      </c>
      <c r="F1157" s="2">
        <f>'Moving Avg'!D1157</f>
        <v>1.5435200000000002</v>
      </c>
      <c r="G1157" s="2">
        <f>'Moving Avg'!F1157</f>
        <v>1.5174049999999999</v>
      </c>
      <c r="H1157" s="2">
        <f>'Moving Avg'!G1157</f>
        <v>1.5997980000000001</v>
      </c>
      <c r="I1157" s="2">
        <f>'Moving Avg'!H1157</f>
        <v>1.9133509999999996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  <c r="M1157" s="7">
        <f t="shared" si="180"/>
        <v>25</v>
      </c>
      <c r="N1157" s="7">
        <f t="shared" si="181"/>
        <v>45</v>
      </c>
      <c r="O1157" s="7">
        <f t="shared" si="182"/>
        <v>0</v>
      </c>
      <c r="P1157" s="7">
        <f t="shared" si="183"/>
        <v>16.5</v>
      </c>
      <c r="Q1157" s="8">
        <f t="shared" si="184"/>
        <v>26.975000000000001</v>
      </c>
      <c r="R1157" s="8">
        <f t="shared" si="185"/>
        <v>18.125</v>
      </c>
      <c r="S1157" s="8">
        <f t="shared" si="186"/>
        <v>17.925000000000001</v>
      </c>
      <c r="T1157" s="8">
        <f t="shared" si="187"/>
        <v>21.625</v>
      </c>
      <c r="U1157" s="7">
        <f t="shared" si="188"/>
        <v>21.008333333333336</v>
      </c>
      <c r="V1157" s="7">
        <f t="shared" si="189"/>
        <v>21.162500000000001</v>
      </c>
    </row>
    <row r="1158" spans="1:22" ht="13.5" x14ac:dyDescent="0.25">
      <c r="A1158" s="3">
        <f>RSI!A1158</f>
        <v>43998</v>
      </c>
      <c r="B1158" s="2">
        <f>RSI!B1158</f>
        <v>1.5192000000000001</v>
      </c>
      <c r="C1158" s="2">
        <f>RSI!I1158</f>
        <v>46.011409438010091</v>
      </c>
      <c r="D1158" s="2">
        <f>MACD!E1158</f>
        <v>-4.6300962668631929E-2</v>
      </c>
      <c r="E1158" s="2">
        <f>MACD!F1158</f>
        <v>-3.3513506028508736E-2</v>
      </c>
      <c r="F1158" s="2">
        <f>'Moving Avg'!D1158</f>
        <v>1.53488</v>
      </c>
      <c r="G1158" s="2">
        <f>'Moving Avg'!F1158</f>
        <v>1.5207449999999998</v>
      </c>
      <c r="H1158" s="2">
        <f>'Moving Avg'!G1158</f>
        <v>1.5953240000000006</v>
      </c>
      <c r="I1158" s="2">
        <f>'Moving Avg'!H1158</f>
        <v>1.9106424999999996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  <c r="M1158" s="7">
        <f t="shared" si="180"/>
        <v>25</v>
      </c>
      <c r="N1158" s="7">
        <f t="shared" si="181"/>
        <v>45</v>
      </c>
      <c r="O1158" s="7">
        <f t="shared" si="182"/>
        <v>0</v>
      </c>
      <c r="P1158" s="7">
        <f t="shared" si="183"/>
        <v>16.5</v>
      </c>
      <c r="Q1158" s="8">
        <f t="shared" si="184"/>
        <v>26.975000000000001</v>
      </c>
      <c r="R1158" s="8">
        <f t="shared" si="185"/>
        <v>18.125</v>
      </c>
      <c r="S1158" s="8">
        <f t="shared" si="186"/>
        <v>17.925000000000001</v>
      </c>
      <c r="T1158" s="8">
        <f t="shared" si="187"/>
        <v>21.625</v>
      </c>
      <c r="U1158" s="7">
        <f t="shared" si="188"/>
        <v>21.008333333333336</v>
      </c>
      <c r="V1158" s="7">
        <f t="shared" si="189"/>
        <v>21.162500000000001</v>
      </c>
    </row>
    <row r="1159" spans="1:22" ht="13.5" x14ac:dyDescent="0.25">
      <c r="A1159" s="3">
        <f>RSI!A1159</f>
        <v>43999</v>
      </c>
      <c r="B1159" s="2">
        <f>RSI!B1159</f>
        <v>1.4917</v>
      </c>
      <c r="C1159" s="2">
        <f>RSI!I1159</f>
        <v>42.552857529148909</v>
      </c>
      <c r="D1159" s="2">
        <f>MACD!E1159</f>
        <v>-3.6751109134004256E-2</v>
      </c>
      <c r="E1159" s="2">
        <f>MACD!F1159</f>
        <v>-3.4161026649607844E-2</v>
      </c>
      <c r="F1159" s="2">
        <f>'Moving Avg'!D1159</f>
        <v>1.5230999999999999</v>
      </c>
      <c r="G1159" s="2">
        <f>'Moving Avg'!F1159</f>
        <v>1.5223150000000001</v>
      </c>
      <c r="H1159" s="2">
        <f>'Moving Avg'!G1159</f>
        <v>1.5906920000000004</v>
      </c>
      <c r="I1159" s="2">
        <f>'Moving Avg'!H1159</f>
        <v>1.907934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  <c r="M1159" s="7">
        <f t="shared" si="180"/>
        <v>25</v>
      </c>
      <c r="N1159" s="7">
        <f t="shared" si="181"/>
        <v>45</v>
      </c>
      <c r="O1159" s="7">
        <f t="shared" si="182"/>
        <v>0</v>
      </c>
      <c r="P1159" s="7">
        <f t="shared" si="183"/>
        <v>16.5</v>
      </c>
      <c r="Q1159" s="8">
        <f t="shared" si="184"/>
        <v>26.975000000000001</v>
      </c>
      <c r="R1159" s="8">
        <f t="shared" si="185"/>
        <v>18.125</v>
      </c>
      <c r="S1159" s="8">
        <f t="shared" si="186"/>
        <v>17.925000000000001</v>
      </c>
      <c r="T1159" s="8">
        <f t="shared" si="187"/>
        <v>21.625</v>
      </c>
      <c r="U1159" s="7">
        <f t="shared" si="188"/>
        <v>21.008333333333336</v>
      </c>
      <c r="V1159" s="7">
        <f t="shared" si="189"/>
        <v>21.162500000000001</v>
      </c>
    </row>
    <row r="1160" spans="1:22" ht="13.5" x14ac:dyDescent="0.25">
      <c r="A1160" s="3">
        <f>RSI!A1160</f>
        <v>44000</v>
      </c>
      <c r="B1160" s="2">
        <f>RSI!B1160</f>
        <v>1.5230999999999999</v>
      </c>
      <c r="C1160" s="2">
        <f>RSI!I1160</f>
        <v>47.413407673487669</v>
      </c>
      <c r="D1160" s="2">
        <f>MACD!E1160</f>
        <v>-2.4037678482840219E-2</v>
      </c>
      <c r="E1160" s="2">
        <f>MACD!F1160</f>
        <v>-3.2136357016254322E-2</v>
      </c>
      <c r="F1160" s="2">
        <f>'Moving Avg'!D1160</f>
        <v>1.5168199999999998</v>
      </c>
      <c r="G1160" s="2">
        <f>'Moving Avg'!F1160</f>
        <v>1.5238850000000002</v>
      </c>
      <c r="H1160" s="2">
        <f>'Moving Avg'!G1160</f>
        <v>1.5877080000000003</v>
      </c>
      <c r="I1160" s="2">
        <f>'Moving Avg'!H1160</f>
        <v>1.9053824999999998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  <c r="M1160" s="7">
        <f t="shared" si="180"/>
        <v>25</v>
      </c>
      <c r="N1160" s="7">
        <f t="shared" si="181"/>
        <v>0</v>
      </c>
      <c r="O1160" s="7">
        <f t="shared" si="182"/>
        <v>0</v>
      </c>
      <c r="P1160" s="7">
        <f t="shared" si="183"/>
        <v>16.5</v>
      </c>
      <c r="Q1160" s="8">
        <f t="shared" si="184"/>
        <v>11.225</v>
      </c>
      <c r="R1160" s="8">
        <f t="shared" si="185"/>
        <v>9.125</v>
      </c>
      <c r="S1160" s="8">
        <f t="shared" si="186"/>
        <v>11.175000000000001</v>
      </c>
      <c r="T1160" s="8">
        <f t="shared" si="187"/>
        <v>10.375</v>
      </c>
      <c r="U1160" s="7">
        <f t="shared" si="188"/>
        <v>10.508333333333335</v>
      </c>
      <c r="V1160" s="7">
        <f t="shared" si="189"/>
        <v>10.475000000000001</v>
      </c>
    </row>
    <row r="1161" spans="1:22" ht="13.5" x14ac:dyDescent="0.25">
      <c r="A1161" s="3">
        <f>RSI!A1161</f>
        <v>44001</v>
      </c>
      <c r="B1161" s="2">
        <f>RSI!B1161</f>
        <v>1.5230999999999999</v>
      </c>
      <c r="C1161" s="2">
        <f>RSI!I1161</f>
        <v>47.413407673487669</v>
      </c>
      <c r="D1161" s="2">
        <f>MACD!E1161</f>
        <v>-5.9301453118958403E-3</v>
      </c>
      <c r="E1161" s="2">
        <f>MACD!F1161</f>
        <v>-2.689511467538263E-2</v>
      </c>
      <c r="F1161" s="2">
        <f>'Moving Avg'!D1161</f>
        <v>1.5152600000000001</v>
      </c>
      <c r="G1161" s="2">
        <f>'Moving Avg'!F1161</f>
        <v>1.525455</v>
      </c>
      <c r="H1161" s="2">
        <f>'Moving Avg'!G1161</f>
        <v>1.5847240000000002</v>
      </c>
      <c r="I1161" s="2">
        <f>'Moving Avg'!H1161</f>
        <v>1.9028309999999997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0</v>
      </c>
      <c r="O1161" s="7">
        <f t="shared" si="182"/>
        <v>0</v>
      </c>
      <c r="P1161" s="7">
        <f t="shared" si="183"/>
        <v>16.5</v>
      </c>
      <c r="Q1161" s="8">
        <f t="shared" si="184"/>
        <v>11.225</v>
      </c>
      <c r="R1161" s="8">
        <f t="shared" si="185"/>
        <v>9.125</v>
      </c>
      <c r="S1161" s="8">
        <f t="shared" si="186"/>
        <v>11.175000000000001</v>
      </c>
      <c r="T1161" s="8">
        <f t="shared" si="187"/>
        <v>10.375</v>
      </c>
      <c r="U1161" s="7">
        <f t="shared" si="188"/>
        <v>10.508333333333335</v>
      </c>
      <c r="V1161" s="7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1.476</v>
      </c>
      <c r="C1162" s="2">
        <f>RSI!I1162</f>
        <v>41.330047536713586</v>
      </c>
      <c r="D1162" s="2">
        <f>MACD!E1162</f>
        <v>-1.5310222256927908E-3</v>
      </c>
      <c r="E1162" s="2">
        <f>MACD!F1162</f>
        <v>-2.1822296185444665E-2</v>
      </c>
      <c r="F1162" s="2">
        <f>'Moving Avg'!D1162</f>
        <v>1.5066200000000001</v>
      </c>
      <c r="G1162" s="2">
        <f>'Moving Avg'!F1162</f>
        <v>1.524475</v>
      </c>
      <c r="H1162" s="2">
        <f>'Moving Avg'!G1162</f>
        <v>1.5807980000000004</v>
      </c>
      <c r="I1162" s="2">
        <f>'Moving Avg'!H1162</f>
        <v>1.9003384999999997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  <c r="M1162" s="7">
        <f t="shared" si="180"/>
        <v>25</v>
      </c>
      <c r="N1162" s="7">
        <f t="shared" si="181"/>
        <v>0</v>
      </c>
      <c r="O1162" s="7">
        <f t="shared" si="182"/>
        <v>0</v>
      </c>
      <c r="P1162" s="7">
        <f t="shared" si="183"/>
        <v>16.5</v>
      </c>
      <c r="Q1162" s="8">
        <f t="shared" si="184"/>
        <v>11.225</v>
      </c>
      <c r="R1162" s="8">
        <f t="shared" si="185"/>
        <v>9.125</v>
      </c>
      <c r="S1162" s="8">
        <f t="shared" si="186"/>
        <v>11.175000000000001</v>
      </c>
      <c r="T1162" s="8">
        <f t="shared" si="187"/>
        <v>10.375</v>
      </c>
      <c r="U1162" s="7">
        <f t="shared" si="188"/>
        <v>10.508333333333335</v>
      </c>
      <c r="V1162" s="7">
        <f t="shared" si="189"/>
        <v>10.475000000000001</v>
      </c>
    </row>
    <row r="1163" spans="1:22" ht="13.5" x14ac:dyDescent="0.25">
      <c r="A1163" s="3">
        <f>RSI!A1163</f>
        <v>44005</v>
      </c>
      <c r="B1163" s="2">
        <f>RSI!B1163</f>
        <v>1.5113000000000001</v>
      </c>
      <c r="C1163" s="2">
        <f>RSI!I1163</f>
        <v>46.835609773772639</v>
      </c>
      <c r="D1163" s="2">
        <f>MACD!E1163</f>
        <v>4.7900117845882662E-3</v>
      </c>
      <c r="E1163" s="2">
        <f>MACD!F1163</f>
        <v>-1.6499834591438077E-2</v>
      </c>
      <c r="F1163" s="2">
        <f>'Moving Avg'!D1163</f>
        <v>1.5050400000000002</v>
      </c>
      <c r="G1163" s="2">
        <f>'Moving Avg'!F1163</f>
        <v>1.523495</v>
      </c>
      <c r="H1163" s="2">
        <f>'Moving Avg'!G1163</f>
        <v>1.5767940000000003</v>
      </c>
      <c r="I1163" s="2">
        <f>'Moving Avg'!H1163</f>
        <v>1.8980024999999998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  <c r="M1163" s="7">
        <f t="shared" si="180"/>
        <v>25</v>
      </c>
      <c r="N1163" s="7">
        <f t="shared" si="181"/>
        <v>0</v>
      </c>
      <c r="O1163" s="7">
        <f t="shared" si="182"/>
        <v>0</v>
      </c>
      <c r="P1163" s="7">
        <f t="shared" si="183"/>
        <v>16.5</v>
      </c>
      <c r="Q1163" s="8">
        <f t="shared" si="184"/>
        <v>11.225</v>
      </c>
      <c r="R1163" s="8">
        <f t="shared" si="185"/>
        <v>9.125</v>
      </c>
      <c r="S1163" s="8">
        <f t="shared" si="186"/>
        <v>11.175000000000001</v>
      </c>
      <c r="T1163" s="8">
        <f t="shared" si="187"/>
        <v>10.375</v>
      </c>
      <c r="U1163" s="7">
        <f t="shared" si="188"/>
        <v>10.508333333333335</v>
      </c>
      <c r="V1163" s="7">
        <f t="shared" si="189"/>
        <v>10.475000000000001</v>
      </c>
    </row>
    <row r="1164" spans="1:22" ht="13.5" x14ac:dyDescent="0.25">
      <c r="A1164" s="3">
        <f>RSI!A1164</f>
        <v>44006</v>
      </c>
      <c r="B1164" s="2">
        <f>RSI!B1164</f>
        <v>1.5035000000000001</v>
      </c>
      <c r="C1164" s="2">
        <f>RSI!I1164</f>
        <v>45.812609958822556</v>
      </c>
      <c r="D1164" s="2">
        <f>MACD!E1164</f>
        <v>9.032531174015368E-3</v>
      </c>
      <c r="E1164" s="2">
        <f>MACD!F1164</f>
        <v>-1.1393361438347389E-2</v>
      </c>
      <c r="F1164" s="2">
        <f>'Moving Avg'!D1164</f>
        <v>1.5074000000000001</v>
      </c>
      <c r="G1164" s="2">
        <f>'Moving Avg'!F1164</f>
        <v>1.52291</v>
      </c>
      <c r="H1164" s="2">
        <f>'Moving Avg'!G1164</f>
        <v>1.5716920000000001</v>
      </c>
      <c r="I1164" s="2">
        <f>'Moving Avg'!H1164</f>
        <v>1.8956274999999994</v>
      </c>
      <c r="J1164" s="5" t="str">
        <f>OBV!F1164</f>
        <v>BEARISH</v>
      </c>
      <c r="K1164" s="5" t="str">
        <f>OBV!G1164</f>
        <v>NEUTRAL</v>
      </c>
      <c r="L1164" s="5" t="str">
        <f>OBV!H1164</f>
        <v>BEARISH DIVERGENCE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16.5</v>
      </c>
      <c r="Q1164" s="8">
        <f t="shared" si="184"/>
        <v>11.225</v>
      </c>
      <c r="R1164" s="8">
        <f t="shared" si="185"/>
        <v>9.125</v>
      </c>
      <c r="S1164" s="8">
        <f t="shared" si="186"/>
        <v>11.175000000000001</v>
      </c>
      <c r="T1164" s="8">
        <f t="shared" si="187"/>
        <v>10.375</v>
      </c>
      <c r="U1164" s="7">
        <f t="shared" si="188"/>
        <v>10.508333333333335</v>
      </c>
      <c r="V1164" s="7">
        <f t="shared" si="189"/>
        <v>10.475000000000001</v>
      </c>
    </row>
    <row r="1165" spans="1:22" ht="13.5" x14ac:dyDescent="0.25">
      <c r="A1165" s="3">
        <f>RSI!A1165</f>
        <v>44007</v>
      </c>
      <c r="B1165" s="2">
        <f>RSI!B1165</f>
        <v>1.5192000000000001</v>
      </c>
      <c r="C1165" s="2">
        <f>RSI!I1165</f>
        <v>48.262219706874866</v>
      </c>
      <c r="D1165" s="2">
        <f>MACD!E1165</f>
        <v>1.222729672215328E-2</v>
      </c>
      <c r="E1165" s="2">
        <f>MACD!F1165</f>
        <v>-6.6692298062472552E-3</v>
      </c>
      <c r="F1165" s="2">
        <f>'Moving Avg'!D1165</f>
        <v>1.5066199999999998</v>
      </c>
      <c r="G1165" s="2">
        <f>'Moving Avg'!F1165</f>
        <v>1.5242850000000001</v>
      </c>
      <c r="H1165" s="2">
        <f>'Moving Avg'!G1165</f>
        <v>1.5679240000000001</v>
      </c>
      <c r="I1165" s="2">
        <f>'Moving Avg'!H1165</f>
        <v>1.8933309999999994</v>
      </c>
      <c r="J1165" s="5" t="str">
        <f>OBV!F1165</f>
        <v>BULLISH</v>
      </c>
      <c r="K1165" s="5" t="str">
        <f>OBV!G1165</f>
        <v>NEUTRAL</v>
      </c>
      <c r="L1165" s="5" t="str">
        <f>OBV!H1165</f>
        <v>BULLISH DIVERGENCE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66.5</v>
      </c>
      <c r="Q1165" s="8">
        <f t="shared" si="184"/>
        <v>18.725000000000001</v>
      </c>
      <c r="R1165" s="8">
        <f t="shared" si="185"/>
        <v>21.625</v>
      </c>
      <c r="S1165" s="8">
        <f t="shared" si="186"/>
        <v>33.674999999999997</v>
      </c>
      <c r="T1165" s="8">
        <f t="shared" si="187"/>
        <v>22.875</v>
      </c>
      <c r="U1165" s="7">
        <f t="shared" si="188"/>
        <v>24.675000000000001</v>
      </c>
      <c r="V1165" s="7">
        <f t="shared" si="189"/>
        <v>24.225000000000001</v>
      </c>
    </row>
    <row r="1166" spans="1:22" ht="13.5" x14ac:dyDescent="0.25">
      <c r="A1166" s="3">
        <f>RSI!A1166</f>
        <v>44008</v>
      </c>
      <c r="B1166" s="2">
        <f>RSI!B1166</f>
        <v>1.5467</v>
      </c>
      <c r="C1166" s="2">
        <f>RSI!I1166</f>
        <v>52.327446744892953</v>
      </c>
      <c r="D1166" s="2">
        <f>MACD!E1166</f>
        <v>9.3254486846867657E-3</v>
      </c>
      <c r="E1166" s="2">
        <f>MACD!F1166</f>
        <v>-3.4702941080604508E-3</v>
      </c>
      <c r="F1166" s="2">
        <f>'Moving Avg'!D1166</f>
        <v>1.5113399999999999</v>
      </c>
      <c r="G1166" s="2">
        <f>'Moving Avg'!F1166</f>
        <v>1.5270350000000001</v>
      </c>
      <c r="H1166" s="2">
        <f>'Moving Avg'!G1166</f>
        <v>1.5639200000000002</v>
      </c>
      <c r="I1166" s="2">
        <f>'Moving Avg'!H1166</f>
        <v>1.8908974999999995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83.5</v>
      </c>
      <c r="Q1166" s="8">
        <f t="shared" si="184"/>
        <v>21.274999999999999</v>
      </c>
      <c r="R1166" s="8">
        <f t="shared" si="185"/>
        <v>25.875</v>
      </c>
      <c r="S1166" s="8">
        <f t="shared" si="186"/>
        <v>41.325000000000003</v>
      </c>
      <c r="T1166" s="8">
        <f t="shared" si="187"/>
        <v>27.125</v>
      </c>
      <c r="U1166" s="7">
        <f t="shared" si="188"/>
        <v>29.491666666666664</v>
      </c>
      <c r="V1166" s="7">
        <f t="shared" si="189"/>
        <v>28.9</v>
      </c>
    </row>
    <row r="1167" spans="1:22" ht="13.5" x14ac:dyDescent="0.25">
      <c r="A1167" s="3">
        <f>RSI!A1167</f>
        <v>44011</v>
      </c>
      <c r="B1167" s="2">
        <f>RSI!B1167</f>
        <v>1.5781000000000001</v>
      </c>
      <c r="C1167" s="2">
        <f>RSI!I1167</f>
        <v>56.527662887319586</v>
      </c>
      <c r="D1167" s="2">
        <f>MACD!E1167</f>
        <v>2.6396651945386207E-3</v>
      </c>
      <c r="E1167" s="2">
        <f>MACD!F1167</f>
        <v>-2.2483022475406366E-3</v>
      </c>
      <c r="F1167" s="2">
        <f>'Moving Avg'!D1167</f>
        <v>1.53176</v>
      </c>
      <c r="G1167" s="2">
        <f>'Moving Avg'!F1167</f>
        <v>1.533515</v>
      </c>
      <c r="H1167" s="2">
        <f>'Moving Avg'!G1167</f>
        <v>1.5603880000000003</v>
      </c>
      <c r="I1167" s="2">
        <f>'Moving Avg'!H1167</f>
        <v>1.8883264999999991</v>
      </c>
      <c r="J1167" s="5" t="str">
        <f>OBV!F1167</f>
        <v>BULLISH</v>
      </c>
      <c r="K1167" s="5" t="str">
        <f>OBV!G1167</f>
        <v>STRONG</v>
      </c>
      <c r="L1167" s="5" t="str">
        <f>OBV!H1167</f>
        <v>CONFIRMED BULLISH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100</v>
      </c>
      <c r="Q1167" s="8">
        <f t="shared" si="184"/>
        <v>23.75</v>
      </c>
      <c r="R1167" s="8">
        <f t="shared" si="185"/>
        <v>30</v>
      </c>
      <c r="S1167" s="8">
        <f t="shared" si="186"/>
        <v>48.75</v>
      </c>
      <c r="T1167" s="8">
        <f t="shared" si="187"/>
        <v>31.25</v>
      </c>
      <c r="U1167" s="7">
        <f t="shared" si="188"/>
        <v>34.166666666666664</v>
      </c>
      <c r="V1167" s="7">
        <f t="shared" si="189"/>
        <v>33.4375</v>
      </c>
    </row>
    <row r="1168" spans="1:22" ht="13.5" x14ac:dyDescent="0.25">
      <c r="A1168" s="3">
        <f>RSI!A1168</f>
        <v>44012</v>
      </c>
      <c r="B1168" s="2">
        <f>RSI!B1168</f>
        <v>1.5467</v>
      </c>
      <c r="C1168" s="2">
        <f>RSI!I1168</f>
        <v>51.628958067449538</v>
      </c>
      <c r="D1168" s="2">
        <f>MACD!E1168</f>
        <v>-9.7386506349250723E-4</v>
      </c>
      <c r="E1168" s="2">
        <f>MACD!F1168</f>
        <v>-1.9934148107310107E-3</v>
      </c>
      <c r="F1168" s="2">
        <f>'Moving Avg'!D1168</f>
        <v>1.53884</v>
      </c>
      <c r="G1168" s="2">
        <f>'Moving Avg'!F1168</f>
        <v>1.5362649999999998</v>
      </c>
      <c r="H1168" s="2">
        <f>'Moving Avg'!G1168</f>
        <v>1.5555220000000003</v>
      </c>
      <c r="I1168" s="2">
        <f>'Moving Avg'!H1168</f>
        <v>1.885853499999999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83.5</v>
      </c>
      <c r="Q1168" s="8">
        <f t="shared" si="184"/>
        <v>21.274999999999999</v>
      </c>
      <c r="R1168" s="8">
        <f t="shared" si="185"/>
        <v>25.875</v>
      </c>
      <c r="S1168" s="8">
        <f t="shared" si="186"/>
        <v>41.325000000000003</v>
      </c>
      <c r="T1168" s="8">
        <f t="shared" si="187"/>
        <v>27.125</v>
      </c>
      <c r="U1168" s="7">
        <f t="shared" si="188"/>
        <v>29.491666666666664</v>
      </c>
      <c r="V1168" s="7">
        <f t="shared" si="189"/>
        <v>28.9</v>
      </c>
    </row>
    <row r="1169" spans="1:22" ht="13.5" x14ac:dyDescent="0.25">
      <c r="A1169" s="3">
        <f>RSI!A1169</f>
        <v>44013</v>
      </c>
      <c r="B1169" s="2">
        <f>RSI!B1169</f>
        <v>1.5702</v>
      </c>
      <c r="C1169" s="2">
        <f>RSI!I1169</f>
        <v>54.786922317656646</v>
      </c>
      <c r="D1169" s="2">
        <f>MACD!E1169</f>
        <v>-1.0078780621055161E-2</v>
      </c>
      <c r="E1169" s="2">
        <f>MACD!F1169</f>
        <v>-3.6104879727958407E-3</v>
      </c>
      <c r="F1169" s="2">
        <f>'Moving Avg'!D1169</f>
        <v>1.5521799999999999</v>
      </c>
      <c r="G1169" s="2">
        <f>'Moving Avg'!F1169</f>
        <v>1.53803</v>
      </c>
      <c r="H1169" s="2">
        <f>'Moving Avg'!G1169</f>
        <v>1.5514400000000004</v>
      </c>
      <c r="I1169" s="2">
        <f>'Moving Avg'!H1169</f>
        <v>1.8834979999999988</v>
      </c>
      <c r="J1169" s="5" t="str">
        <f>OBV!F1169</f>
        <v>BULLISH</v>
      </c>
      <c r="K1169" s="5" t="str">
        <f>OBV!G1169</f>
        <v>STRONG</v>
      </c>
      <c r="L1169" s="5" t="str">
        <f>OBV!H1169</f>
        <v>CONFIRMED BULLISH</v>
      </c>
      <c r="M1169" s="7">
        <f t="shared" si="180"/>
        <v>25</v>
      </c>
      <c r="N1169" s="7">
        <f t="shared" si="181"/>
        <v>45</v>
      </c>
      <c r="O1169" s="7">
        <f t="shared" si="182"/>
        <v>0</v>
      </c>
      <c r="P1169" s="7">
        <f t="shared" si="183"/>
        <v>100</v>
      </c>
      <c r="Q1169" s="8">
        <f t="shared" si="184"/>
        <v>39.5</v>
      </c>
      <c r="R1169" s="8">
        <f t="shared" si="185"/>
        <v>39</v>
      </c>
      <c r="S1169" s="8">
        <f t="shared" si="186"/>
        <v>55.5</v>
      </c>
      <c r="T1169" s="8">
        <f t="shared" si="187"/>
        <v>42.5</v>
      </c>
      <c r="U1169" s="7">
        <f t="shared" si="188"/>
        <v>44.666666666666664</v>
      </c>
      <c r="V1169" s="7">
        <f t="shared" si="189"/>
        <v>44.125</v>
      </c>
    </row>
    <row r="1170" spans="1:22" ht="13.5" x14ac:dyDescent="0.25">
      <c r="A1170" s="3">
        <f>RSI!A1170</f>
        <v>44014</v>
      </c>
      <c r="B1170" s="2">
        <f>RSI!B1170</f>
        <v>1.5467</v>
      </c>
      <c r="C1170" s="2">
        <f>RSI!I1170</f>
        <v>51.187983438986102</v>
      </c>
      <c r="D1170" s="2">
        <f>MACD!E1170</f>
        <v>-1.1420480495259344E-2</v>
      </c>
      <c r="E1170" s="2">
        <f>MACD!F1170</f>
        <v>-5.1724864772885416E-3</v>
      </c>
      <c r="F1170" s="2">
        <f>'Moving Avg'!D1170</f>
        <v>1.55768</v>
      </c>
      <c r="G1170" s="2">
        <f>'Moving Avg'!F1170</f>
        <v>1.5364599999999999</v>
      </c>
      <c r="H1170" s="2">
        <f>'Moving Avg'!G1170</f>
        <v>1.5462600000000006</v>
      </c>
      <c r="I1170" s="2">
        <f>'Moving Avg'!H1170</f>
        <v>1.8810249999999984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  <c r="M1170" s="7">
        <f t="shared" si="180"/>
        <v>25</v>
      </c>
      <c r="N1170" s="7">
        <f t="shared" si="181"/>
        <v>45</v>
      </c>
      <c r="O1170" s="7">
        <f t="shared" si="182"/>
        <v>0</v>
      </c>
      <c r="P1170" s="7">
        <f t="shared" si="183"/>
        <v>83.5</v>
      </c>
      <c r="Q1170" s="8">
        <f t="shared" si="184"/>
        <v>37.024999999999999</v>
      </c>
      <c r="R1170" s="8">
        <f t="shared" si="185"/>
        <v>34.875</v>
      </c>
      <c r="S1170" s="8">
        <f t="shared" si="186"/>
        <v>48.075000000000003</v>
      </c>
      <c r="T1170" s="8">
        <f t="shared" si="187"/>
        <v>38.375</v>
      </c>
      <c r="U1170" s="7">
        <f t="shared" si="188"/>
        <v>39.991666666666667</v>
      </c>
      <c r="V1170" s="7">
        <f t="shared" si="189"/>
        <v>39.587500000000006</v>
      </c>
    </row>
    <row r="1171" spans="1:22" ht="13.5" x14ac:dyDescent="0.25">
      <c r="A1171" s="3">
        <f>RSI!A1171</f>
        <v>44015</v>
      </c>
      <c r="B1171" s="2">
        <f>RSI!B1171</f>
        <v>1.5308999999999999</v>
      </c>
      <c r="C1171" s="2">
        <f>RSI!I1171</f>
        <v>48.863859718315581</v>
      </c>
      <c r="D1171" s="2">
        <f>MACD!E1171</f>
        <v>-1.1440097428094154E-2</v>
      </c>
      <c r="E1171" s="2">
        <f>MACD!F1171</f>
        <v>-6.4260086674496637E-3</v>
      </c>
      <c r="F1171" s="2">
        <f>'Moving Avg'!D1171</f>
        <v>1.5545199999999999</v>
      </c>
      <c r="G1171" s="2">
        <f>'Moving Avg'!F1171</f>
        <v>1.5317449999999999</v>
      </c>
      <c r="H1171" s="2">
        <f>'Moving Avg'!G1171</f>
        <v>1.5399780000000005</v>
      </c>
      <c r="I1171" s="2">
        <f>'Moving Avg'!H1171</f>
        <v>1.8784729999999987</v>
      </c>
      <c r="J1171" s="5" t="str">
        <f>OBV!F1171</f>
        <v>BULLISH</v>
      </c>
      <c r="K1171" s="5" t="str">
        <f>OBV!G1171</f>
        <v>NEUTRAL</v>
      </c>
      <c r="L1171" s="5" t="str">
        <f>OBV!H1171</f>
        <v>BULLISH DIVERGENCE</v>
      </c>
      <c r="M1171" s="7">
        <f t="shared" si="180"/>
        <v>25</v>
      </c>
      <c r="N1171" s="7">
        <f t="shared" si="181"/>
        <v>45</v>
      </c>
      <c r="O1171" s="7">
        <f t="shared" si="182"/>
        <v>0</v>
      </c>
      <c r="P1171" s="7">
        <f t="shared" si="183"/>
        <v>66.5</v>
      </c>
      <c r="Q1171" s="8">
        <f t="shared" si="184"/>
        <v>34.475000000000001</v>
      </c>
      <c r="R1171" s="8">
        <f t="shared" si="185"/>
        <v>30.625</v>
      </c>
      <c r="S1171" s="8">
        <f t="shared" si="186"/>
        <v>40.424999999999997</v>
      </c>
      <c r="T1171" s="8">
        <f t="shared" si="187"/>
        <v>34.125</v>
      </c>
      <c r="U1171" s="7">
        <f t="shared" si="188"/>
        <v>35.174999999999997</v>
      </c>
      <c r="V1171" s="7">
        <f t="shared" si="189"/>
        <v>34.912499999999994</v>
      </c>
    </row>
    <row r="1172" spans="1:22" ht="13.5" x14ac:dyDescent="0.25">
      <c r="A1172" s="3">
        <f>RSI!A1172</f>
        <v>44018</v>
      </c>
      <c r="B1172" s="2">
        <f>RSI!B1172</f>
        <v>1.5308999999999999</v>
      </c>
      <c r="C1172" s="2">
        <f>RSI!I1172</f>
        <v>48.863859718315574</v>
      </c>
      <c r="D1172" s="2">
        <f>MACD!E1172</f>
        <v>-1.8660138074296784E-2</v>
      </c>
      <c r="E1172" s="2">
        <f>MACD!F1172</f>
        <v>-8.872834548819087E-3</v>
      </c>
      <c r="F1172" s="2">
        <f>'Moving Avg'!D1172</f>
        <v>1.54508</v>
      </c>
      <c r="G1172" s="2">
        <f>'Moving Avg'!F1172</f>
        <v>1.5317449999999999</v>
      </c>
      <c r="H1172" s="2">
        <f>'Moving Avg'!G1172</f>
        <v>1.5347960000000003</v>
      </c>
      <c r="I1172" s="2">
        <f>'Moving Avg'!H1172</f>
        <v>1.8759994999999987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45</v>
      </c>
      <c r="O1172" s="7">
        <f t="shared" si="182"/>
        <v>0</v>
      </c>
      <c r="P1172" s="7">
        <f t="shared" si="183"/>
        <v>16.5</v>
      </c>
      <c r="Q1172" s="8">
        <f t="shared" si="184"/>
        <v>26.975000000000001</v>
      </c>
      <c r="R1172" s="8">
        <f t="shared" si="185"/>
        <v>18.125</v>
      </c>
      <c r="S1172" s="8">
        <f t="shared" si="186"/>
        <v>17.925000000000001</v>
      </c>
      <c r="T1172" s="8">
        <f t="shared" si="187"/>
        <v>21.625</v>
      </c>
      <c r="U1172" s="7">
        <f t="shared" si="188"/>
        <v>21.008333333333336</v>
      </c>
      <c r="V1172" s="7">
        <f t="shared" si="189"/>
        <v>21.162500000000001</v>
      </c>
    </row>
    <row r="1173" spans="1:22" ht="13.5" x14ac:dyDescent="0.25">
      <c r="A1173" s="3">
        <f>RSI!A1173</f>
        <v>44019</v>
      </c>
      <c r="B1173" s="2">
        <f>RSI!B1173</f>
        <v>1.5663</v>
      </c>
      <c r="C1173" s="2">
        <f>RSI!I1173</f>
        <v>54.260218872522302</v>
      </c>
      <c r="D1173" s="2">
        <f>MACD!E1173</f>
        <v>-2.1921307947255775E-2</v>
      </c>
      <c r="E1173" s="2">
        <f>MACD!F1173</f>
        <v>-1.1482529228506424E-2</v>
      </c>
      <c r="F1173" s="2">
        <f>'Moving Avg'!D1173</f>
        <v>1.5489999999999999</v>
      </c>
      <c r="G1173" s="2">
        <f>'Moving Avg'!F1173</f>
        <v>1.5319400000000001</v>
      </c>
      <c r="H1173" s="2">
        <f>'Moving Avg'!G1173</f>
        <v>1.5313420000000004</v>
      </c>
      <c r="I1173" s="2">
        <f>'Moving Avg'!H1173</f>
        <v>1.8734284999999988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45</v>
      </c>
      <c r="O1173" s="7">
        <f t="shared" si="182"/>
        <v>0</v>
      </c>
      <c r="P1173" s="7">
        <f t="shared" si="183"/>
        <v>83.5</v>
      </c>
      <c r="Q1173" s="8">
        <f t="shared" si="184"/>
        <v>37.024999999999999</v>
      </c>
      <c r="R1173" s="8">
        <f t="shared" si="185"/>
        <v>34.875</v>
      </c>
      <c r="S1173" s="8">
        <f t="shared" si="186"/>
        <v>48.075000000000003</v>
      </c>
      <c r="T1173" s="8">
        <f t="shared" si="187"/>
        <v>38.375</v>
      </c>
      <c r="U1173" s="7">
        <f t="shared" si="188"/>
        <v>39.991666666666667</v>
      </c>
      <c r="V1173" s="7">
        <f t="shared" si="189"/>
        <v>39.587500000000006</v>
      </c>
    </row>
    <row r="1174" spans="1:22" ht="13.5" x14ac:dyDescent="0.25">
      <c r="A1174" s="3">
        <f>RSI!A1174</f>
        <v>44020</v>
      </c>
      <c r="B1174" s="2">
        <f>RSI!B1174</f>
        <v>1.5663</v>
      </c>
      <c r="C1174" s="2">
        <f>RSI!I1174</f>
        <v>54.260218872522309</v>
      </c>
      <c r="D1174" s="2">
        <f>MACD!E1174</f>
        <v>-2.6053320720118345E-2</v>
      </c>
      <c r="E1174" s="2">
        <f>MACD!F1174</f>
        <v>-1.4396687526828808E-2</v>
      </c>
      <c r="F1174" s="2">
        <f>'Moving Avg'!D1174</f>
        <v>1.5482199999999999</v>
      </c>
      <c r="G1174" s="2">
        <f>'Moving Avg'!F1174</f>
        <v>1.5327249999999999</v>
      </c>
      <c r="H1174" s="2">
        <f>'Moving Avg'!G1174</f>
        <v>1.5289080000000002</v>
      </c>
      <c r="I1174" s="2">
        <f>'Moving Avg'!H1174</f>
        <v>1.8708574999999987</v>
      </c>
      <c r="J1174" s="5" t="str">
        <f>OBV!F1174</f>
        <v>BULLISH</v>
      </c>
      <c r="K1174" s="5" t="str">
        <f>OBV!G1174</f>
        <v>NEUTRAL</v>
      </c>
      <c r="L1174" s="5" t="str">
        <f>OBV!H1174</f>
        <v>BULLISH DIVERGENCE</v>
      </c>
      <c r="M1174" s="7">
        <f t="shared" si="180"/>
        <v>25</v>
      </c>
      <c r="N1174" s="7">
        <f t="shared" si="181"/>
        <v>45</v>
      </c>
      <c r="O1174" s="7">
        <f t="shared" si="182"/>
        <v>0</v>
      </c>
      <c r="P1174" s="7">
        <f t="shared" si="183"/>
        <v>66.5</v>
      </c>
      <c r="Q1174" s="8">
        <f t="shared" si="184"/>
        <v>34.475000000000001</v>
      </c>
      <c r="R1174" s="8">
        <f t="shared" si="185"/>
        <v>30.625</v>
      </c>
      <c r="S1174" s="8">
        <f t="shared" si="186"/>
        <v>40.424999999999997</v>
      </c>
      <c r="T1174" s="8">
        <f t="shared" si="187"/>
        <v>34.125</v>
      </c>
      <c r="U1174" s="7">
        <f t="shared" si="188"/>
        <v>35.174999999999997</v>
      </c>
      <c r="V1174" s="7">
        <f t="shared" si="189"/>
        <v>34.912499999999994</v>
      </c>
    </row>
    <row r="1175" spans="1:22" ht="13.5" x14ac:dyDescent="0.25">
      <c r="A1175" s="3">
        <f>RSI!A1175</f>
        <v>44021</v>
      </c>
      <c r="B1175" s="2">
        <f>RSI!B1175</f>
        <v>1.5702</v>
      </c>
      <c r="C1175" s="2">
        <f>RSI!I1175</f>
        <v>54.868747480560344</v>
      </c>
      <c r="D1175" s="2">
        <f>MACD!E1175</f>
        <v>-2.7582922514011843E-2</v>
      </c>
      <c r="E1175" s="2">
        <f>MACD!F1175</f>
        <v>-1.7033934524265416E-2</v>
      </c>
      <c r="F1175" s="2">
        <f>'Moving Avg'!D1175</f>
        <v>1.5529199999999999</v>
      </c>
      <c r="G1175" s="2">
        <f>'Moving Avg'!F1175</f>
        <v>1.5335099999999997</v>
      </c>
      <c r="H1175" s="2">
        <f>'Moving Avg'!G1175</f>
        <v>1.5274940000000001</v>
      </c>
      <c r="I1175" s="2">
        <f>'Moving Avg'!H1175</f>
        <v>1.868344999999999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45</v>
      </c>
      <c r="O1175" s="7">
        <f t="shared" si="182"/>
        <v>0</v>
      </c>
      <c r="P1175" s="7">
        <f t="shared" si="183"/>
        <v>83.5</v>
      </c>
      <c r="Q1175" s="8">
        <f t="shared" si="184"/>
        <v>37.024999999999999</v>
      </c>
      <c r="R1175" s="8">
        <f t="shared" si="185"/>
        <v>34.875</v>
      </c>
      <c r="S1175" s="8">
        <f t="shared" si="186"/>
        <v>48.075000000000003</v>
      </c>
      <c r="T1175" s="8">
        <f t="shared" si="187"/>
        <v>38.375</v>
      </c>
      <c r="U1175" s="7">
        <f t="shared" si="188"/>
        <v>39.991666666666667</v>
      </c>
      <c r="V1175" s="7">
        <f t="shared" si="189"/>
        <v>39.587500000000006</v>
      </c>
    </row>
    <row r="1176" spans="1:22" ht="13.5" x14ac:dyDescent="0.25">
      <c r="A1176" s="3">
        <f>RSI!A1176</f>
        <v>44022</v>
      </c>
      <c r="B1176" s="2">
        <f>RSI!B1176</f>
        <v>1.5859000000000001</v>
      </c>
      <c r="C1176" s="2">
        <f>RSI!I1176</f>
        <v>57.32985595376713</v>
      </c>
      <c r="D1176" s="2">
        <f>MACD!E1176</f>
        <v>-2.5980383491974068E-2</v>
      </c>
      <c r="E1176" s="2">
        <f>MACD!F1176</f>
        <v>-1.8823224317807148E-2</v>
      </c>
      <c r="F1176" s="2">
        <f>'Moving Avg'!D1176</f>
        <v>1.56392</v>
      </c>
      <c r="G1176" s="2">
        <f>'Moving Avg'!F1176</f>
        <v>1.53626</v>
      </c>
      <c r="H1176" s="2">
        <f>'Moving Avg'!G1176</f>
        <v>1.527336</v>
      </c>
      <c r="I1176" s="2">
        <f>'Moving Avg'!H1176</f>
        <v>1.8662054999999989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25</v>
      </c>
      <c r="N1176" s="7">
        <f t="shared" si="181"/>
        <v>45</v>
      </c>
      <c r="O1176" s="7">
        <f t="shared" si="182"/>
        <v>0</v>
      </c>
      <c r="P1176" s="7">
        <f t="shared" si="183"/>
        <v>83.5</v>
      </c>
      <c r="Q1176" s="8">
        <f t="shared" si="184"/>
        <v>37.024999999999999</v>
      </c>
      <c r="R1176" s="8">
        <f t="shared" si="185"/>
        <v>34.875</v>
      </c>
      <c r="S1176" s="8">
        <f t="shared" si="186"/>
        <v>48.075000000000003</v>
      </c>
      <c r="T1176" s="8">
        <f t="shared" si="187"/>
        <v>38.375</v>
      </c>
      <c r="U1176" s="7">
        <f t="shared" si="188"/>
        <v>39.991666666666667</v>
      </c>
      <c r="V1176" s="7">
        <f t="shared" si="189"/>
        <v>39.587500000000006</v>
      </c>
    </row>
    <row r="1177" spans="1:22" ht="13.5" x14ac:dyDescent="0.25">
      <c r="A1177" s="3">
        <f>RSI!A1177</f>
        <v>44025</v>
      </c>
      <c r="B1177" s="2">
        <f>RSI!B1177</f>
        <v>1.5898000000000001</v>
      </c>
      <c r="C1177" s="2">
        <f>RSI!I1177</f>
        <v>57.943388054270777</v>
      </c>
      <c r="D1177" s="2">
        <f>MACD!E1177</f>
        <v>-2.0333603534628653E-2</v>
      </c>
      <c r="E1177" s="2">
        <f>MACD!F1177</f>
        <v>-1.9125300161171449E-2</v>
      </c>
      <c r="F1177" s="2">
        <f>'Moving Avg'!D1177</f>
        <v>1.5757000000000001</v>
      </c>
      <c r="G1177" s="2">
        <f>'Moving Avg'!F1177</f>
        <v>1.53979</v>
      </c>
      <c r="H1177" s="2">
        <f>'Moving Avg'!G1177</f>
        <v>1.5281979999999999</v>
      </c>
      <c r="I1177" s="2">
        <f>'Moving Avg'!H1177</f>
        <v>1.864085499999999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25</v>
      </c>
      <c r="N1177" s="7">
        <f t="shared" si="181"/>
        <v>45</v>
      </c>
      <c r="O1177" s="7">
        <f t="shared" si="182"/>
        <v>0</v>
      </c>
      <c r="P1177" s="7">
        <f t="shared" si="183"/>
        <v>83.5</v>
      </c>
      <c r="Q1177" s="8">
        <f t="shared" si="184"/>
        <v>37.024999999999999</v>
      </c>
      <c r="R1177" s="8">
        <f t="shared" si="185"/>
        <v>34.875</v>
      </c>
      <c r="S1177" s="8">
        <f t="shared" si="186"/>
        <v>48.075000000000003</v>
      </c>
      <c r="T1177" s="8">
        <f t="shared" si="187"/>
        <v>38.375</v>
      </c>
      <c r="U1177" s="7">
        <f t="shared" si="188"/>
        <v>39.991666666666667</v>
      </c>
      <c r="V1177" s="7">
        <f t="shared" si="189"/>
        <v>39.587500000000006</v>
      </c>
    </row>
    <row r="1178" spans="1:22" ht="13.5" x14ac:dyDescent="0.25">
      <c r="A1178" s="3">
        <f>RSI!A1178</f>
        <v>44026</v>
      </c>
      <c r="B1178" s="2">
        <f>RSI!B1178</f>
        <v>1.5506</v>
      </c>
      <c r="C1178" s="2">
        <f>RSI!I1178</f>
        <v>50.139682036392891</v>
      </c>
      <c r="D1178" s="2">
        <f>MACD!E1178</f>
        <v>-1.7738165066228051E-2</v>
      </c>
      <c r="E1178" s="2">
        <f>MACD!F1178</f>
        <v>-1.884787314218277E-2</v>
      </c>
      <c r="F1178" s="2">
        <f>'Moving Avg'!D1178</f>
        <v>1.5725600000000002</v>
      </c>
      <c r="G1178" s="2">
        <f>'Moving Avg'!F1178</f>
        <v>1.5413599999999996</v>
      </c>
      <c r="H1178" s="2">
        <f>'Moving Avg'!G1178</f>
        <v>1.528356</v>
      </c>
      <c r="I1178" s="2">
        <f>'Moving Avg'!H1178</f>
        <v>1.8616319999999988</v>
      </c>
      <c r="J1178" s="5" t="str">
        <f>OBV!F1178</f>
        <v>BULLISH</v>
      </c>
      <c r="K1178" s="5" t="str">
        <f>OBV!G1178</f>
        <v>NEUTRAL</v>
      </c>
      <c r="L1178" s="5" t="str">
        <f>OBV!H1178</f>
        <v>BULLISH DIVERGENCE</v>
      </c>
      <c r="M1178" s="7">
        <f t="shared" si="180"/>
        <v>25</v>
      </c>
      <c r="N1178" s="7">
        <f t="shared" si="181"/>
        <v>0</v>
      </c>
      <c r="O1178" s="7">
        <f t="shared" si="182"/>
        <v>0</v>
      </c>
      <c r="P1178" s="7">
        <f t="shared" si="183"/>
        <v>66.5</v>
      </c>
      <c r="Q1178" s="8">
        <f t="shared" si="184"/>
        <v>18.725000000000001</v>
      </c>
      <c r="R1178" s="8">
        <f t="shared" si="185"/>
        <v>21.625</v>
      </c>
      <c r="S1178" s="8">
        <f t="shared" si="186"/>
        <v>33.674999999999997</v>
      </c>
      <c r="T1178" s="8">
        <f t="shared" si="187"/>
        <v>22.875</v>
      </c>
      <c r="U1178" s="7">
        <f t="shared" si="188"/>
        <v>24.675000000000001</v>
      </c>
      <c r="V1178" s="7">
        <f t="shared" si="189"/>
        <v>24.225000000000001</v>
      </c>
    </row>
    <row r="1179" spans="1:22" ht="13.5" x14ac:dyDescent="0.25">
      <c r="A1179" s="3">
        <f>RSI!A1179</f>
        <v>44027</v>
      </c>
      <c r="B1179" s="2">
        <f>RSI!B1179</f>
        <v>1.5074000000000001</v>
      </c>
      <c r="C1179" s="2">
        <f>RSI!I1179</f>
        <v>43.229910142650212</v>
      </c>
      <c r="D1179" s="2">
        <f>MACD!E1179</f>
        <v>-8.7316173765557004E-3</v>
      </c>
      <c r="E1179" s="2">
        <f>MACD!F1179</f>
        <v>-1.6824621989057355E-2</v>
      </c>
      <c r="F1179" s="2">
        <f>'Moving Avg'!D1179</f>
        <v>1.5607800000000001</v>
      </c>
      <c r="G1179" s="2">
        <f>'Moving Avg'!F1179</f>
        <v>1.5421449999999997</v>
      </c>
      <c r="H1179" s="2">
        <f>'Moving Avg'!G1179</f>
        <v>1.5276500000000002</v>
      </c>
      <c r="I1179" s="2">
        <f>'Moving Avg'!H1179</f>
        <v>1.8592569999999988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  <c r="M1179" s="7">
        <f t="shared" si="180"/>
        <v>25</v>
      </c>
      <c r="N1179" s="7">
        <f t="shared" si="181"/>
        <v>0</v>
      </c>
      <c r="O1179" s="7">
        <f t="shared" si="182"/>
        <v>0</v>
      </c>
      <c r="P1179" s="7">
        <f t="shared" si="183"/>
        <v>66.5</v>
      </c>
      <c r="Q1179" s="8">
        <f t="shared" si="184"/>
        <v>18.725000000000001</v>
      </c>
      <c r="R1179" s="8">
        <f t="shared" si="185"/>
        <v>21.625</v>
      </c>
      <c r="S1179" s="8">
        <f t="shared" si="186"/>
        <v>33.674999999999997</v>
      </c>
      <c r="T1179" s="8">
        <f t="shared" si="187"/>
        <v>22.875</v>
      </c>
      <c r="U1179" s="7">
        <f t="shared" si="188"/>
        <v>24.675000000000001</v>
      </c>
      <c r="V1179" s="7">
        <f t="shared" si="189"/>
        <v>24.225000000000001</v>
      </c>
    </row>
    <row r="1180" spans="1:22" ht="13.5" x14ac:dyDescent="0.25">
      <c r="A1180" s="3">
        <f>RSI!A1180</f>
        <v>44028</v>
      </c>
      <c r="B1180" s="2">
        <f>RSI!B1180</f>
        <v>1.5269999999999999</v>
      </c>
      <c r="C1180" s="2">
        <f>RSI!I1180</f>
        <v>46.811353461271928</v>
      </c>
      <c r="D1180" s="2">
        <f>MACD!E1180</f>
        <v>-5.9272667094156795E-3</v>
      </c>
      <c r="E1180" s="2">
        <f>MACD!F1180</f>
        <v>-1.4645150933129021E-2</v>
      </c>
      <c r="F1180" s="2">
        <f>'Moving Avg'!D1180</f>
        <v>1.5521400000000001</v>
      </c>
      <c r="G1180" s="2">
        <f>'Moving Avg'!F1180</f>
        <v>1.5423399999999998</v>
      </c>
      <c r="H1180" s="2">
        <f>'Moving Avg'!G1180</f>
        <v>1.527414</v>
      </c>
      <c r="I1180" s="2">
        <f>'Moving Avg'!H1180</f>
        <v>1.8572744999999986</v>
      </c>
      <c r="J1180" s="5" t="str">
        <f>OBV!F1180</f>
        <v>BULLISH</v>
      </c>
      <c r="K1180" s="5" t="str">
        <f>OBV!G1180</f>
        <v>NEUTRAL</v>
      </c>
      <c r="L1180" s="5" t="str">
        <f>OBV!H1180</f>
        <v>BULLISH DIVERGENCE</v>
      </c>
      <c r="M1180" s="7">
        <f t="shared" si="180"/>
        <v>25</v>
      </c>
      <c r="N1180" s="7">
        <f t="shared" si="181"/>
        <v>0</v>
      </c>
      <c r="O1180" s="7">
        <f t="shared" si="182"/>
        <v>0</v>
      </c>
      <c r="P1180" s="7">
        <f t="shared" si="183"/>
        <v>66.5</v>
      </c>
      <c r="Q1180" s="8">
        <f t="shared" si="184"/>
        <v>18.725000000000001</v>
      </c>
      <c r="R1180" s="8">
        <f t="shared" si="185"/>
        <v>21.625</v>
      </c>
      <c r="S1180" s="8">
        <f t="shared" si="186"/>
        <v>33.674999999999997</v>
      </c>
      <c r="T1180" s="8">
        <f t="shared" si="187"/>
        <v>22.875</v>
      </c>
      <c r="U1180" s="7">
        <f t="shared" si="188"/>
        <v>24.675000000000001</v>
      </c>
      <c r="V1180" s="7">
        <f t="shared" si="189"/>
        <v>24.225000000000001</v>
      </c>
    </row>
    <row r="1181" spans="1:22" ht="13.5" x14ac:dyDescent="0.25">
      <c r="A1181" s="3">
        <f>RSI!A1181</f>
        <v>44029</v>
      </c>
      <c r="B1181" s="2">
        <f>RSI!B1181</f>
        <v>1.5113000000000001</v>
      </c>
      <c r="C1181" s="2">
        <f>RSI!I1181</f>
        <v>44.395314666482058</v>
      </c>
      <c r="D1181" s="2">
        <f>MACD!E1181</f>
        <v>-4.7058835176743141E-3</v>
      </c>
      <c r="E1181" s="2">
        <f>MACD!F1181</f>
        <v>-1.2657297450038079E-2</v>
      </c>
      <c r="F1181" s="2">
        <f>'Moving Avg'!D1181</f>
        <v>1.53722</v>
      </c>
      <c r="G1181" s="2">
        <f>'Moving Avg'!F1181</f>
        <v>1.5417499999999997</v>
      </c>
      <c r="H1181" s="2">
        <f>'Moving Avg'!G1181</f>
        <v>1.5270220000000003</v>
      </c>
      <c r="I1181" s="2">
        <f>'Moving Avg'!H1181</f>
        <v>1.8547424999999986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  <c r="M1181" s="7">
        <f t="shared" si="180"/>
        <v>25</v>
      </c>
      <c r="N1181" s="7">
        <f t="shared" si="181"/>
        <v>0</v>
      </c>
      <c r="O1181" s="7">
        <f t="shared" si="182"/>
        <v>0</v>
      </c>
      <c r="P1181" s="7">
        <f t="shared" si="183"/>
        <v>66.5</v>
      </c>
      <c r="Q1181" s="8">
        <f t="shared" si="184"/>
        <v>18.725000000000001</v>
      </c>
      <c r="R1181" s="8">
        <f t="shared" si="185"/>
        <v>21.625</v>
      </c>
      <c r="S1181" s="8">
        <f t="shared" si="186"/>
        <v>33.674999999999997</v>
      </c>
      <c r="T1181" s="8">
        <f t="shared" si="187"/>
        <v>22.875</v>
      </c>
      <c r="U1181" s="7">
        <f t="shared" si="188"/>
        <v>24.675000000000001</v>
      </c>
      <c r="V1181" s="7">
        <f t="shared" si="189"/>
        <v>24.225000000000001</v>
      </c>
    </row>
    <row r="1182" spans="1:22" ht="13.5" x14ac:dyDescent="0.25">
      <c r="A1182" s="3">
        <f>RSI!A1182</f>
        <v>44032</v>
      </c>
      <c r="B1182" s="2">
        <f>RSI!B1182</f>
        <v>1.5427</v>
      </c>
      <c r="C1182" s="2">
        <f>RSI!I1182</f>
        <v>49.958202297493415</v>
      </c>
      <c r="D1182" s="2">
        <f>MACD!E1182</f>
        <v>-5.7978951649690913E-3</v>
      </c>
      <c r="E1182" s="2">
        <f>MACD!F1182</f>
        <v>-1.1285416993024282E-2</v>
      </c>
      <c r="F1182" s="2">
        <f>'Moving Avg'!D1182</f>
        <v>1.5278</v>
      </c>
      <c r="G1182" s="2">
        <f>'Moving Avg'!F1182</f>
        <v>1.5450849999999998</v>
      </c>
      <c r="H1182" s="2">
        <f>'Moving Avg'!G1182</f>
        <v>1.5272580000000002</v>
      </c>
      <c r="I1182" s="2">
        <f>'Moving Avg'!H1182</f>
        <v>1.8524459999999987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0</v>
      </c>
      <c r="O1182" s="7">
        <f t="shared" si="182"/>
        <v>0</v>
      </c>
      <c r="P1182" s="7">
        <f t="shared" si="183"/>
        <v>66.5</v>
      </c>
      <c r="Q1182" s="8">
        <f t="shared" si="184"/>
        <v>18.725000000000001</v>
      </c>
      <c r="R1182" s="8">
        <f t="shared" si="185"/>
        <v>21.625</v>
      </c>
      <c r="S1182" s="8">
        <f t="shared" si="186"/>
        <v>33.674999999999997</v>
      </c>
      <c r="T1182" s="8">
        <f t="shared" si="187"/>
        <v>22.875</v>
      </c>
      <c r="U1182" s="7">
        <f t="shared" si="188"/>
        <v>24.675000000000001</v>
      </c>
      <c r="V1182" s="7">
        <f t="shared" si="189"/>
        <v>24.225000000000001</v>
      </c>
    </row>
    <row r="1183" spans="1:22" ht="13.5" x14ac:dyDescent="0.25">
      <c r="A1183" s="3">
        <f>RSI!A1183</f>
        <v>44033</v>
      </c>
      <c r="B1183" s="2">
        <f>RSI!B1183</f>
        <v>1.5113000000000001</v>
      </c>
      <c r="C1183" s="2">
        <f>RSI!I1183</f>
        <v>45.099247297859748</v>
      </c>
      <c r="D1183" s="2">
        <f>MACD!E1183</f>
        <v>1.0502198710817812E-3</v>
      </c>
      <c r="E1183" s="2">
        <f>MACD!F1183</f>
        <v>-8.8182896202030694E-3</v>
      </c>
      <c r="F1183" s="2">
        <f>'Moving Avg'!D1183</f>
        <v>1.5199400000000001</v>
      </c>
      <c r="G1183" s="2">
        <f>'Moving Avg'!F1183</f>
        <v>1.5450849999999998</v>
      </c>
      <c r="H1183" s="2">
        <f>'Moving Avg'!G1183</f>
        <v>1.5272580000000002</v>
      </c>
      <c r="I1183" s="2">
        <f>'Moving Avg'!H1183</f>
        <v>1.8499924999999988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  <c r="M1183" s="7">
        <f t="shared" si="180"/>
        <v>25</v>
      </c>
      <c r="N1183" s="7">
        <f t="shared" si="181"/>
        <v>0</v>
      </c>
      <c r="O1183" s="7">
        <f t="shared" si="182"/>
        <v>0</v>
      </c>
      <c r="P1183" s="7">
        <f t="shared" si="183"/>
        <v>66.5</v>
      </c>
      <c r="Q1183" s="8">
        <f t="shared" si="184"/>
        <v>18.725000000000001</v>
      </c>
      <c r="R1183" s="8">
        <f t="shared" si="185"/>
        <v>21.625</v>
      </c>
      <c r="S1183" s="8">
        <f t="shared" si="186"/>
        <v>33.674999999999997</v>
      </c>
      <c r="T1183" s="8">
        <f t="shared" si="187"/>
        <v>22.875</v>
      </c>
      <c r="U1183" s="7">
        <f t="shared" si="188"/>
        <v>24.675000000000001</v>
      </c>
      <c r="V1183" s="7">
        <f t="shared" si="189"/>
        <v>24.225000000000001</v>
      </c>
    </row>
    <row r="1184" spans="1:22" ht="13.5" x14ac:dyDescent="0.25">
      <c r="A1184" s="3">
        <f>RSI!A1184</f>
        <v>44034</v>
      </c>
      <c r="B1184" s="2">
        <f>RSI!B1184</f>
        <v>1.5113000000000001</v>
      </c>
      <c r="C1184" s="2">
        <f>RSI!I1184</f>
        <v>45.099247297859748</v>
      </c>
      <c r="D1184" s="2">
        <f>MACD!E1184</f>
        <v>7.0303644734452941E-3</v>
      </c>
      <c r="E1184" s="2">
        <f>MACD!F1184</f>
        <v>-5.6485588014733978E-3</v>
      </c>
      <c r="F1184" s="2">
        <f>'Moving Avg'!D1184</f>
        <v>1.5207200000000001</v>
      </c>
      <c r="G1184" s="2">
        <f>'Moving Avg'!F1184</f>
        <v>1.5454749999999997</v>
      </c>
      <c r="H1184" s="2">
        <f>'Moving Avg'!G1184</f>
        <v>1.5274940000000004</v>
      </c>
      <c r="I1184" s="2">
        <f>'Moving Avg'!H1184</f>
        <v>1.8475389999999987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0</v>
      </c>
      <c r="O1184" s="7">
        <f t="shared" si="182"/>
        <v>0</v>
      </c>
      <c r="P1184" s="7">
        <f t="shared" si="183"/>
        <v>83.5</v>
      </c>
      <c r="Q1184" s="8">
        <f t="shared" si="184"/>
        <v>21.274999999999999</v>
      </c>
      <c r="R1184" s="8">
        <f t="shared" si="185"/>
        <v>25.875</v>
      </c>
      <c r="S1184" s="8">
        <f t="shared" si="186"/>
        <v>41.325000000000003</v>
      </c>
      <c r="T1184" s="8">
        <f t="shared" si="187"/>
        <v>27.125</v>
      </c>
      <c r="U1184" s="7">
        <f t="shared" si="188"/>
        <v>29.491666666666664</v>
      </c>
      <c r="V1184" s="7">
        <f t="shared" si="189"/>
        <v>28.9</v>
      </c>
    </row>
    <row r="1185" spans="1:22" ht="13.5" x14ac:dyDescent="0.25">
      <c r="A1185" s="3">
        <f>RSI!A1185</f>
        <v>44035</v>
      </c>
      <c r="B1185" s="2">
        <f>RSI!B1185</f>
        <v>1.4681</v>
      </c>
      <c r="C1185" s="2">
        <f>RSI!I1185</f>
        <v>39.040595739705964</v>
      </c>
      <c r="D1185" s="2">
        <f>MACD!E1185</f>
        <v>1.6062325464203608E-2</v>
      </c>
      <c r="E1185" s="2">
        <f>MACD!F1185</f>
        <v>-1.3063819483379968E-3</v>
      </c>
      <c r="F1185" s="2">
        <f>'Moving Avg'!D1185</f>
        <v>1.5089400000000002</v>
      </c>
      <c r="G1185" s="2">
        <f>'Moving Avg'!F1185</f>
        <v>1.5429199999999996</v>
      </c>
      <c r="H1185" s="2">
        <f>'Moving Avg'!G1185</f>
        <v>1.5260020000000005</v>
      </c>
      <c r="I1185" s="2">
        <f>'Moving Avg'!H1185</f>
        <v>1.8450654999999987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  <c r="M1185" s="7">
        <f t="shared" si="180"/>
        <v>25</v>
      </c>
      <c r="N1185" s="7">
        <f t="shared" si="181"/>
        <v>0</v>
      </c>
      <c r="O1185" s="7">
        <f t="shared" si="182"/>
        <v>0</v>
      </c>
      <c r="P1185" s="7">
        <f t="shared" si="183"/>
        <v>16.5</v>
      </c>
      <c r="Q1185" s="8">
        <f t="shared" si="184"/>
        <v>11.225</v>
      </c>
      <c r="R1185" s="8">
        <f t="shared" si="185"/>
        <v>9.125</v>
      </c>
      <c r="S1185" s="8">
        <f t="shared" si="186"/>
        <v>11.175000000000001</v>
      </c>
      <c r="T1185" s="8">
        <f t="shared" si="187"/>
        <v>10.375</v>
      </c>
      <c r="U1185" s="7">
        <f t="shared" si="188"/>
        <v>10.508333333333335</v>
      </c>
      <c r="V1185" s="7">
        <f t="shared" si="189"/>
        <v>10.475000000000001</v>
      </c>
    </row>
    <row r="1186" spans="1:22" ht="13.5" x14ac:dyDescent="0.25">
      <c r="A1186" s="3">
        <f>RSI!A1186</f>
        <v>44036</v>
      </c>
      <c r="B1186" s="2">
        <f>RSI!B1186</f>
        <v>1.4681</v>
      </c>
      <c r="C1186" s="2">
        <f>RSI!I1186</f>
        <v>39.040595739705964</v>
      </c>
      <c r="D1186" s="2">
        <f>MACD!E1186</f>
        <v>2.6534519112641819E-2</v>
      </c>
      <c r="E1186" s="2">
        <f>MACD!F1186</f>
        <v>4.2617982638579665E-3</v>
      </c>
      <c r="F1186" s="2">
        <f>'Moving Avg'!D1186</f>
        <v>1.5003</v>
      </c>
      <c r="G1186" s="2">
        <f>'Moving Avg'!F1186</f>
        <v>1.5389899999999996</v>
      </c>
      <c r="H1186" s="2">
        <f>'Moving Avg'!G1186</f>
        <v>1.5247460000000006</v>
      </c>
      <c r="I1186" s="2">
        <f>'Moving Avg'!H1186</f>
        <v>1.842552999999999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16.5</v>
      </c>
      <c r="Q1186" s="8">
        <f t="shared" si="184"/>
        <v>11.225</v>
      </c>
      <c r="R1186" s="8">
        <f t="shared" si="185"/>
        <v>9.125</v>
      </c>
      <c r="S1186" s="8">
        <f t="shared" si="186"/>
        <v>11.175000000000001</v>
      </c>
      <c r="T1186" s="8">
        <f t="shared" si="187"/>
        <v>10.375</v>
      </c>
      <c r="U1186" s="7">
        <f t="shared" si="188"/>
        <v>10.508333333333335</v>
      </c>
      <c r="V1186" s="7">
        <f t="shared" si="189"/>
        <v>10.475000000000001</v>
      </c>
    </row>
    <row r="1187" spans="1:22" ht="13.5" x14ac:dyDescent="0.25">
      <c r="A1187" s="3">
        <f>RSI!A1187</f>
        <v>44039</v>
      </c>
      <c r="B1187" s="2">
        <f>RSI!B1187</f>
        <v>1.4681</v>
      </c>
      <c r="C1187" s="2">
        <f>RSI!I1187</f>
        <v>39.040595739705957</v>
      </c>
      <c r="D1187" s="2">
        <f>MACD!E1187</f>
        <v>3.6379291696316818E-2</v>
      </c>
      <c r="E1187" s="2">
        <f>MACD!F1187</f>
        <v>1.0685296950349737E-2</v>
      </c>
      <c r="F1187" s="2">
        <f>'Moving Avg'!D1187</f>
        <v>1.4853799999999999</v>
      </c>
      <c r="G1187" s="2">
        <f>'Moving Avg'!F1187</f>
        <v>1.53349</v>
      </c>
      <c r="H1187" s="2">
        <f>'Moving Avg'!G1187</f>
        <v>1.5241960000000008</v>
      </c>
      <c r="I1187" s="2">
        <f>'Moving Avg'!H1187</f>
        <v>1.839981499999999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16.5</v>
      </c>
      <c r="Q1187" s="8">
        <f t="shared" si="184"/>
        <v>11.225</v>
      </c>
      <c r="R1187" s="8">
        <f t="shared" si="185"/>
        <v>9.125</v>
      </c>
      <c r="S1187" s="8">
        <f t="shared" si="186"/>
        <v>11.175000000000001</v>
      </c>
      <c r="T1187" s="8">
        <f t="shared" si="187"/>
        <v>10.375</v>
      </c>
      <c r="U1187" s="7">
        <f t="shared" si="188"/>
        <v>10.508333333333335</v>
      </c>
      <c r="V1187" s="7">
        <f t="shared" si="189"/>
        <v>10.475000000000001</v>
      </c>
    </row>
    <row r="1188" spans="1:22" ht="13.5" x14ac:dyDescent="0.25">
      <c r="A1188" s="3">
        <f>RSI!A1188</f>
        <v>44040</v>
      </c>
      <c r="B1188" s="2">
        <f>RSI!B1188</f>
        <v>1.4641999999999999</v>
      </c>
      <c r="C1188" s="2">
        <f>RSI!I1188</f>
        <v>38.458051556207494</v>
      </c>
      <c r="D1188" s="2">
        <f>MACD!E1188</f>
        <v>3.9322868031716585E-2</v>
      </c>
      <c r="E1188" s="2">
        <f>MACD!F1188</f>
        <v>1.6412811166623107E-2</v>
      </c>
      <c r="F1188" s="2">
        <f>'Moving Avg'!D1188</f>
        <v>1.4759599999999999</v>
      </c>
      <c r="G1188" s="2">
        <f>'Moving Avg'!F1188</f>
        <v>1.5293649999999996</v>
      </c>
      <c r="H1188" s="2">
        <f>'Moving Avg'!G1188</f>
        <v>1.5244320000000007</v>
      </c>
      <c r="I1188" s="2">
        <f>'Moving Avg'!H1188</f>
        <v>1.8372924999999993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16.5</v>
      </c>
      <c r="Q1188" s="8">
        <f t="shared" si="184"/>
        <v>11.225</v>
      </c>
      <c r="R1188" s="8">
        <f t="shared" si="185"/>
        <v>9.125</v>
      </c>
      <c r="S1188" s="8">
        <f t="shared" si="186"/>
        <v>11.175000000000001</v>
      </c>
      <c r="T1188" s="8">
        <f t="shared" si="187"/>
        <v>10.375</v>
      </c>
      <c r="U1188" s="7">
        <f t="shared" si="188"/>
        <v>10.508333333333335</v>
      </c>
      <c r="V1188" s="7">
        <f t="shared" si="189"/>
        <v>10.475000000000001</v>
      </c>
    </row>
    <row r="1189" spans="1:22" ht="13.5" x14ac:dyDescent="0.25">
      <c r="A1189" s="3">
        <f>RSI!A1189</f>
        <v>44041</v>
      </c>
      <c r="B1189" s="2">
        <f>RSI!B1189</f>
        <v>1.5074000000000001</v>
      </c>
      <c r="C1189" s="2">
        <f>RSI!I1189</f>
        <v>47.757191314349875</v>
      </c>
      <c r="D1189" s="2">
        <f>MACD!E1189</f>
        <v>3.2319426493562897E-2</v>
      </c>
      <c r="E1189" s="2">
        <f>MACD!F1189</f>
        <v>1.9594134232011066E-2</v>
      </c>
      <c r="F1189" s="2">
        <f>'Moving Avg'!D1189</f>
        <v>1.4751799999999999</v>
      </c>
      <c r="G1189" s="2">
        <f>'Moving Avg'!F1189</f>
        <v>1.5262249999999997</v>
      </c>
      <c r="H1189" s="2">
        <f>'Moving Avg'!G1189</f>
        <v>1.5253740000000007</v>
      </c>
      <c r="I1189" s="2">
        <f>'Moving Avg'!H1189</f>
        <v>1.8347604999999994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16.5</v>
      </c>
      <c r="Q1189" s="8">
        <f t="shared" si="184"/>
        <v>11.225</v>
      </c>
      <c r="R1189" s="8">
        <f t="shared" si="185"/>
        <v>9.125</v>
      </c>
      <c r="S1189" s="8">
        <f t="shared" si="186"/>
        <v>11.175000000000001</v>
      </c>
      <c r="T1189" s="8">
        <f t="shared" si="187"/>
        <v>10.375</v>
      </c>
      <c r="U1189" s="7">
        <f t="shared" si="188"/>
        <v>10.508333333333335</v>
      </c>
      <c r="V1189" s="7">
        <f t="shared" si="189"/>
        <v>10.475000000000001</v>
      </c>
    </row>
    <row r="1190" spans="1:22" ht="13.5" x14ac:dyDescent="0.25">
      <c r="A1190" s="3">
        <f>RSI!A1190</f>
        <v>44042</v>
      </c>
      <c r="B1190" s="2">
        <f>RSI!B1190</f>
        <v>1.5427</v>
      </c>
      <c r="C1190" s="2">
        <f>RSI!I1190</f>
        <v>53.888540412357486</v>
      </c>
      <c r="D1190" s="2">
        <f>MACD!E1190</f>
        <v>2.6864656895367878E-2</v>
      </c>
      <c r="E1190" s="2">
        <f>MACD!F1190</f>
        <v>2.1048238764682429E-2</v>
      </c>
      <c r="F1190" s="2">
        <f>'Moving Avg'!D1190</f>
        <v>1.4901</v>
      </c>
      <c r="G1190" s="2">
        <f>'Moving Avg'!F1190</f>
        <v>1.526025</v>
      </c>
      <c r="H1190" s="2">
        <f>'Moving Avg'!G1190</f>
        <v>1.5263940000000007</v>
      </c>
      <c r="I1190" s="2">
        <f>'Moving Avg'!H1190</f>
        <v>1.8324244999999992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  <c r="M1190" s="7">
        <f t="shared" si="180"/>
        <v>25</v>
      </c>
      <c r="N1190" s="7">
        <f t="shared" si="181"/>
        <v>0</v>
      </c>
      <c r="O1190" s="7">
        <f t="shared" si="182"/>
        <v>0</v>
      </c>
      <c r="P1190" s="7">
        <f t="shared" si="183"/>
        <v>83.5</v>
      </c>
      <c r="Q1190" s="8">
        <f t="shared" si="184"/>
        <v>21.274999999999999</v>
      </c>
      <c r="R1190" s="8">
        <f t="shared" si="185"/>
        <v>25.875</v>
      </c>
      <c r="S1190" s="8">
        <f t="shared" si="186"/>
        <v>41.325000000000003</v>
      </c>
      <c r="T1190" s="8">
        <f t="shared" si="187"/>
        <v>27.125</v>
      </c>
      <c r="U1190" s="7">
        <f t="shared" si="188"/>
        <v>29.491666666666664</v>
      </c>
      <c r="V1190" s="7">
        <f t="shared" si="189"/>
        <v>28.9</v>
      </c>
    </row>
    <row r="1191" spans="1:22" ht="13.5" x14ac:dyDescent="0.25">
      <c r="A1191" s="3">
        <f>RSI!A1191</f>
        <v>44046</v>
      </c>
      <c r="B1191" s="2">
        <f>RSI!B1191</f>
        <v>1.5269999999999999</v>
      </c>
      <c r="C1191" s="2">
        <f>RSI!I1191</f>
        <v>51.020508748166741</v>
      </c>
      <c r="D1191" s="2">
        <f>MACD!E1191</f>
        <v>2.0853488043273583E-2</v>
      </c>
      <c r="E1191" s="2">
        <f>MACD!F1191</f>
        <v>2.1009288620400662E-2</v>
      </c>
      <c r="F1191" s="2">
        <f>'Moving Avg'!D1191</f>
        <v>1.5018800000000001</v>
      </c>
      <c r="G1191" s="2">
        <f>'Moving Avg'!F1191</f>
        <v>1.5258299999999998</v>
      </c>
      <c r="H1191" s="2">
        <f>'Moving Avg'!G1191</f>
        <v>1.527100000000001</v>
      </c>
      <c r="I1191" s="2">
        <f>'Moving Avg'!H1191</f>
        <v>1.8299904999999992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  <c r="M1191" s="7">
        <f t="shared" si="180"/>
        <v>25</v>
      </c>
      <c r="N1191" s="7">
        <f t="shared" si="181"/>
        <v>45</v>
      </c>
      <c r="O1191" s="7">
        <f t="shared" si="182"/>
        <v>0</v>
      </c>
      <c r="P1191" s="7">
        <f t="shared" si="183"/>
        <v>83.5</v>
      </c>
      <c r="Q1191" s="8">
        <f t="shared" si="184"/>
        <v>37.024999999999999</v>
      </c>
      <c r="R1191" s="8">
        <f t="shared" si="185"/>
        <v>34.875</v>
      </c>
      <c r="S1191" s="8">
        <f t="shared" si="186"/>
        <v>48.075000000000003</v>
      </c>
      <c r="T1191" s="8">
        <f t="shared" si="187"/>
        <v>38.375</v>
      </c>
      <c r="U1191" s="7">
        <f t="shared" si="188"/>
        <v>39.991666666666667</v>
      </c>
      <c r="V1191" s="7">
        <f t="shared" si="189"/>
        <v>39.587500000000006</v>
      </c>
    </row>
    <row r="1192" spans="1:22" ht="13.5" x14ac:dyDescent="0.25">
      <c r="A1192" s="3">
        <f>RSI!A1192</f>
        <v>44047</v>
      </c>
      <c r="B1192" s="2">
        <f>RSI!B1192</f>
        <v>1.5427</v>
      </c>
      <c r="C1192" s="2">
        <f>RSI!I1192</f>
        <v>53.675614777097074</v>
      </c>
      <c r="D1192" s="2">
        <f>MACD!E1192</f>
        <v>1.9395125118774725E-2</v>
      </c>
      <c r="E1192" s="2">
        <f>MACD!F1192</f>
        <v>2.0686455920075474E-2</v>
      </c>
      <c r="F1192" s="2">
        <f>'Moving Avg'!D1192</f>
        <v>1.5168000000000001</v>
      </c>
      <c r="G1192" s="2">
        <f>'Moving Avg'!F1192</f>
        <v>1.5264200000000001</v>
      </c>
      <c r="H1192" s="2">
        <f>'Moving Avg'!G1192</f>
        <v>1.5280420000000003</v>
      </c>
      <c r="I1192" s="2">
        <f>'Moving Avg'!H1192</f>
        <v>1.8273404999999994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  <c r="M1192" s="7">
        <f t="shared" si="180"/>
        <v>25</v>
      </c>
      <c r="N1192" s="7">
        <f t="shared" si="181"/>
        <v>45</v>
      </c>
      <c r="O1192" s="7">
        <f t="shared" si="182"/>
        <v>0</v>
      </c>
      <c r="P1192" s="7">
        <f t="shared" si="183"/>
        <v>83.5</v>
      </c>
      <c r="Q1192" s="8">
        <f t="shared" si="184"/>
        <v>37.024999999999999</v>
      </c>
      <c r="R1192" s="8">
        <f t="shared" si="185"/>
        <v>34.875</v>
      </c>
      <c r="S1192" s="8">
        <f t="shared" si="186"/>
        <v>48.075000000000003</v>
      </c>
      <c r="T1192" s="8">
        <f t="shared" si="187"/>
        <v>38.375</v>
      </c>
      <c r="U1192" s="7">
        <f t="shared" si="188"/>
        <v>39.991666666666667</v>
      </c>
      <c r="V1192" s="7">
        <f t="shared" si="189"/>
        <v>39.587500000000006</v>
      </c>
    </row>
    <row r="1193" spans="1:22" ht="13.5" x14ac:dyDescent="0.25">
      <c r="A1193" s="3">
        <f>RSI!A1193</f>
        <v>44048</v>
      </c>
      <c r="B1193" s="2">
        <f>RSI!B1193</f>
        <v>1.5663</v>
      </c>
      <c r="C1193" s="2">
        <f>RSI!I1193</f>
        <v>57.412792858745512</v>
      </c>
      <c r="D1193" s="2">
        <f>MACD!E1193</f>
        <v>1.1452588638113159E-2</v>
      </c>
      <c r="E1193" s="2">
        <f>MACD!F1193</f>
        <v>1.8839682463683012E-2</v>
      </c>
      <c r="F1193" s="2">
        <f>'Moving Avg'!D1193</f>
        <v>1.53722</v>
      </c>
      <c r="G1193" s="2">
        <f>'Moving Avg'!F1193</f>
        <v>1.5264200000000003</v>
      </c>
      <c r="H1193" s="2">
        <f>'Moving Avg'!G1193</f>
        <v>1.5287500000000003</v>
      </c>
      <c r="I1193" s="2">
        <f>'Moving Avg'!H1193</f>
        <v>1.8246714999999991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25</v>
      </c>
      <c r="N1193" s="7">
        <f t="shared" si="181"/>
        <v>45</v>
      </c>
      <c r="O1193" s="7">
        <f t="shared" si="182"/>
        <v>0</v>
      </c>
      <c r="P1193" s="7">
        <f t="shared" si="183"/>
        <v>83.5</v>
      </c>
      <c r="Q1193" s="8">
        <f t="shared" si="184"/>
        <v>37.024999999999999</v>
      </c>
      <c r="R1193" s="8">
        <f t="shared" si="185"/>
        <v>34.875</v>
      </c>
      <c r="S1193" s="8">
        <f t="shared" si="186"/>
        <v>48.075000000000003</v>
      </c>
      <c r="T1193" s="8">
        <f t="shared" si="187"/>
        <v>38.375</v>
      </c>
      <c r="U1193" s="7">
        <f t="shared" si="188"/>
        <v>39.991666666666667</v>
      </c>
      <c r="V1193" s="7">
        <f t="shared" si="189"/>
        <v>39.587500000000006</v>
      </c>
    </row>
    <row r="1194" spans="1:22" ht="13.5" x14ac:dyDescent="0.25">
      <c r="A1194" s="3">
        <f>RSI!A1194</f>
        <v>44049</v>
      </c>
      <c r="B1194" s="2">
        <f>RSI!B1194</f>
        <v>1.5663</v>
      </c>
      <c r="C1194" s="2">
        <f>RSI!I1194</f>
        <v>57.412792858745505</v>
      </c>
      <c r="D1194" s="2">
        <f>MACD!E1194</f>
        <v>4.4725091887272139E-3</v>
      </c>
      <c r="E1194" s="2">
        <f>MACD!F1194</f>
        <v>1.5966247808691852E-2</v>
      </c>
      <c r="F1194" s="2">
        <f>'Moving Avg'!D1194</f>
        <v>1.5489999999999999</v>
      </c>
      <c r="G1194" s="2">
        <f>'Moving Avg'!F1194</f>
        <v>1.5264200000000003</v>
      </c>
      <c r="H1194" s="2">
        <f>'Moving Avg'!G1194</f>
        <v>1.5297720000000001</v>
      </c>
      <c r="I1194" s="2">
        <f>'Moving Avg'!H1194</f>
        <v>1.8220219999999996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  <c r="M1194" s="7">
        <f t="shared" si="180"/>
        <v>25</v>
      </c>
      <c r="N1194" s="7">
        <f t="shared" si="181"/>
        <v>45</v>
      </c>
      <c r="O1194" s="7">
        <f t="shared" si="182"/>
        <v>0</v>
      </c>
      <c r="P1194" s="7">
        <f t="shared" si="183"/>
        <v>83.5</v>
      </c>
      <c r="Q1194" s="8">
        <f t="shared" si="184"/>
        <v>37.024999999999999</v>
      </c>
      <c r="R1194" s="8">
        <f t="shared" si="185"/>
        <v>34.875</v>
      </c>
      <c r="S1194" s="8">
        <f t="shared" si="186"/>
        <v>48.075000000000003</v>
      </c>
      <c r="T1194" s="8">
        <f t="shared" si="187"/>
        <v>38.375</v>
      </c>
      <c r="U1194" s="7">
        <f t="shared" si="188"/>
        <v>39.991666666666667</v>
      </c>
      <c r="V1194" s="7">
        <f t="shared" si="189"/>
        <v>39.587500000000006</v>
      </c>
    </row>
    <row r="1195" spans="1:22" ht="13.5" x14ac:dyDescent="0.25">
      <c r="A1195" s="3">
        <f>RSI!A1195</f>
        <v>44050</v>
      </c>
      <c r="B1195" s="2">
        <f>RSI!B1195</f>
        <v>1.5624</v>
      </c>
      <c r="C1195" s="2">
        <f>RSI!I1195</f>
        <v>56.538612100897872</v>
      </c>
      <c r="D1195" s="2">
        <f>MACD!E1195</f>
        <v>-8.031228376332411E-3</v>
      </c>
      <c r="E1195" s="2">
        <f>MACD!F1195</f>
        <v>1.1166752571687E-2</v>
      </c>
      <c r="F1195" s="2">
        <f>'Moving Avg'!D1195</f>
        <v>1.55294</v>
      </c>
      <c r="G1195" s="2">
        <f>'Moving Avg'!F1195</f>
        <v>1.5260300000000002</v>
      </c>
      <c r="H1195" s="2">
        <f>'Moving Avg'!G1195</f>
        <v>1.5311860000000002</v>
      </c>
      <c r="I1195" s="2">
        <f>'Moving Avg'!H1195</f>
        <v>1.8194314999999994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  <c r="M1195" s="7">
        <f t="shared" si="180"/>
        <v>25</v>
      </c>
      <c r="N1195" s="7">
        <f t="shared" si="181"/>
        <v>45</v>
      </c>
      <c r="O1195" s="7">
        <f t="shared" si="182"/>
        <v>0</v>
      </c>
      <c r="P1195" s="7">
        <f t="shared" si="183"/>
        <v>83.5</v>
      </c>
      <c r="Q1195" s="8">
        <f t="shared" si="184"/>
        <v>37.024999999999999</v>
      </c>
      <c r="R1195" s="8">
        <f t="shared" si="185"/>
        <v>34.875</v>
      </c>
      <c r="S1195" s="8">
        <f t="shared" si="186"/>
        <v>48.075000000000003</v>
      </c>
      <c r="T1195" s="8">
        <f t="shared" si="187"/>
        <v>38.375</v>
      </c>
      <c r="U1195" s="7">
        <f t="shared" si="188"/>
        <v>39.991666666666667</v>
      </c>
      <c r="V1195" s="7">
        <f t="shared" si="189"/>
        <v>39.587500000000006</v>
      </c>
    </row>
    <row r="1196" spans="1:22" ht="13.5" x14ac:dyDescent="0.25">
      <c r="A1196" s="3">
        <f>RSI!A1196</f>
        <v>44053</v>
      </c>
      <c r="B1196" s="2">
        <f>RSI!B1196</f>
        <v>1.6205000000000001</v>
      </c>
      <c r="C1196" s="2">
        <f>RSI!I1196</f>
        <v>65.071068507692246</v>
      </c>
      <c r="D1196" s="2">
        <f>MACD!E1196</f>
        <v>-2.3114427569739915E-2</v>
      </c>
      <c r="E1196" s="2">
        <f>MACD!F1196</f>
        <v>4.3105165434016175E-3</v>
      </c>
      <c r="F1196" s="2">
        <f>'Moving Avg'!D1196</f>
        <v>1.5716399999999999</v>
      </c>
      <c r="G1196" s="2">
        <f>'Moving Avg'!F1196</f>
        <v>1.5277600000000002</v>
      </c>
      <c r="H1196" s="2">
        <f>'Moving Avg'!G1196</f>
        <v>1.5337619999999998</v>
      </c>
      <c r="I1196" s="2">
        <f>'Moving Avg'!H1196</f>
        <v>1.8171704999999994</v>
      </c>
      <c r="J1196" s="5" t="str">
        <f>OBV!F1196</f>
        <v>BULLISH</v>
      </c>
      <c r="K1196" s="5" t="str">
        <f>OBV!G1196</f>
        <v>NEUTRAL</v>
      </c>
      <c r="L1196" s="5" t="str">
        <f>OBV!H1196</f>
        <v>NEUTRAL</v>
      </c>
      <c r="M1196" s="7">
        <f t="shared" si="180"/>
        <v>25</v>
      </c>
      <c r="N1196" s="7">
        <f t="shared" si="181"/>
        <v>100</v>
      </c>
      <c r="O1196" s="7">
        <f t="shared" si="182"/>
        <v>0</v>
      </c>
      <c r="P1196" s="7">
        <f t="shared" si="183"/>
        <v>49.5</v>
      </c>
      <c r="Q1196" s="8">
        <f t="shared" si="184"/>
        <v>51.174999999999997</v>
      </c>
      <c r="R1196" s="8">
        <f t="shared" si="185"/>
        <v>37.375</v>
      </c>
      <c r="S1196" s="8">
        <f t="shared" si="186"/>
        <v>41.025000000000006</v>
      </c>
      <c r="T1196" s="8">
        <f t="shared" si="187"/>
        <v>43.625</v>
      </c>
      <c r="U1196" s="7">
        <f t="shared" si="188"/>
        <v>43.191666666666663</v>
      </c>
      <c r="V1196" s="7">
        <f t="shared" si="189"/>
        <v>43.3</v>
      </c>
    </row>
    <row r="1197" spans="1:22" ht="13.5" x14ac:dyDescent="0.25">
      <c r="A1197" s="3">
        <f>RSI!A1197</f>
        <v>44054</v>
      </c>
      <c r="B1197" s="2">
        <f>RSI!B1197</f>
        <v>1.6455</v>
      </c>
      <c r="C1197" s="2">
        <f>RSI!I1197</f>
        <v>67.983728564175181</v>
      </c>
      <c r="D1197" s="2">
        <f>MACD!E1197</f>
        <v>-3.825694058372342E-2</v>
      </c>
      <c r="E1197" s="2">
        <f>MACD!F1197</f>
        <v>-4.20297488202339E-3</v>
      </c>
      <c r="F1197" s="2">
        <f>'Moving Avg'!D1197</f>
        <v>1.5922000000000001</v>
      </c>
      <c r="G1197" s="2">
        <f>'Moving Avg'!F1197</f>
        <v>1.5305449999999998</v>
      </c>
      <c r="H1197" s="2">
        <f>'Moving Avg'!G1197</f>
        <v>1.5377019999999999</v>
      </c>
      <c r="I1197" s="2">
        <f>'Moving Avg'!H1197</f>
        <v>1.8150544999999993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  <c r="M1197" s="7">
        <f t="shared" si="180"/>
        <v>25</v>
      </c>
      <c r="N1197" s="7">
        <f t="shared" si="181"/>
        <v>100</v>
      </c>
      <c r="O1197" s="7">
        <f t="shared" si="182"/>
        <v>0</v>
      </c>
      <c r="P1197" s="7">
        <f t="shared" si="183"/>
        <v>83.5</v>
      </c>
      <c r="Q1197" s="8">
        <f t="shared" si="184"/>
        <v>56.274999999999999</v>
      </c>
      <c r="R1197" s="8">
        <f t="shared" si="185"/>
        <v>45.875</v>
      </c>
      <c r="S1197" s="8">
        <f t="shared" si="186"/>
        <v>56.325000000000003</v>
      </c>
      <c r="T1197" s="8">
        <f t="shared" si="187"/>
        <v>52.125</v>
      </c>
      <c r="U1197" s="7">
        <f t="shared" si="188"/>
        <v>52.82500000000001</v>
      </c>
      <c r="V1197" s="7">
        <f t="shared" si="189"/>
        <v>52.650000000000006</v>
      </c>
    </row>
    <row r="1198" spans="1:22" ht="13.5" x14ac:dyDescent="0.25">
      <c r="A1198" s="3">
        <f>RSI!A1198</f>
        <v>44055</v>
      </c>
      <c r="B1198" s="2">
        <f>RSI!B1198</f>
        <v>1.6247</v>
      </c>
      <c r="C1198" s="2">
        <f>RSI!I1198</f>
        <v>63.257400634171887</v>
      </c>
      <c r="D1198" s="2">
        <f>MACD!E1198</f>
        <v>-5.0765667981189422E-2</v>
      </c>
      <c r="E1198" s="2">
        <f>MACD!F1198</f>
        <v>-1.3515513501856598E-2</v>
      </c>
      <c r="F1198" s="2">
        <f>'Moving Avg'!D1198</f>
        <v>1.6038800000000002</v>
      </c>
      <c r="G1198" s="2">
        <f>'Moving Avg'!F1198</f>
        <v>1.5342499999999997</v>
      </c>
      <c r="H1198" s="2">
        <f>'Moving Avg'!G1198</f>
        <v>1.5403619999999998</v>
      </c>
      <c r="I1198" s="2">
        <f>'Moving Avg'!H1198</f>
        <v>1.8129714999999993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  <c r="M1198" s="7">
        <f t="shared" si="180"/>
        <v>25</v>
      </c>
      <c r="N1198" s="7">
        <f t="shared" si="181"/>
        <v>100</v>
      </c>
      <c r="O1198" s="7">
        <f t="shared" si="182"/>
        <v>0</v>
      </c>
      <c r="P1198" s="7">
        <f t="shared" si="183"/>
        <v>66.5</v>
      </c>
      <c r="Q1198" s="8">
        <f t="shared" si="184"/>
        <v>53.725000000000001</v>
      </c>
      <c r="R1198" s="8">
        <f t="shared" si="185"/>
        <v>41.625</v>
      </c>
      <c r="S1198" s="8">
        <f t="shared" si="186"/>
        <v>48.674999999999997</v>
      </c>
      <c r="T1198" s="8">
        <f t="shared" si="187"/>
        <v>47.875</v>
      </c>
      <c r="U1198" s="7">
        <f t="shared" si="188"/>
        <v>48.008333333333326</v>
      </c>
      <c r="V1198" s="7">
        <f t="shared" si="189"/>
        <v>47.974999999999994</v>
      </c>
    </row>
    <row r="1199" spans="1:22" ht="13.5" x14ac:dyDescent="0.25">
      <c r="A1199" s="3">
        <f>RSI!A1199</f>
        <v>44057</v>
      </c>
      <c r="B1199" s="2">
        <f>RSI!B1199</f>
        <v>1.583</v>
      </c>
      <c r="C1199" s="2">
        <f>RSI!I1199</f>
        <v>55.001725593761478</v>
      </c>
      <c r="D1199" s="2">
        <f>MACD!E1199</f>
        <v>-5.2081443942381345E-2</v>
      </c>
      <c r="E1199" s="2">
        <f>MACD!F1199</f>
        <v>-2.1228699589961549E-2</v>
      </c>
      <c r="F1199" s="2">
        <f>'Moving Avg'!D1199</f>
        <v>1.6072199999999999</v>
      </c>
      <c r="G1199" s="2">
        <f>'Moving Avg'!F1199</f>
        <v>1.5380299999999998</v>
      </c>
      <c r="H1199" s="2">
        <f>'Moving Avg'!G1199</f>
        <v>1.5413239999999999</v>
      </c>
      <c r="I1199" s="2">
        <f>'Moving Avg'!H1199</f>
        <v>1.8105034999999996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  <c r="M1199" s="7">
        <f t="shared" si="180"/>
        <v>25</v>
      </c>
      <c r="N1199" s="7">
        <f t="shared" si="181"/>
        <v>100</v>
      </c>
      <c r="O1199" s="7">
        <f t="shared" si="182"/>
        <v>0</v>
      </c>
      <c r="P1199" s="7">
        <f t="shared" si="183"/>
        <v>66.5</v>
      </c>
      <c r="Q1199" s="8">
        <f t="shared" si="184"/>
        <v>53.725000000000001</v>
      </c>
      <c r="R1199" s="8">
        <f t="shared" si="185"/>
        <v>41.625</v>
      </c>
      <c r="S1199" s="8">
        <f t="shared" si="186"/>
        <v>48.674999999999997</v>
      </c>
      <c r="T1199" s="8">
        <f t="shared" si="187"/>
        <v>47.875</v>
      </c>
      <c r="U1199" s="7">
        <f t="shared" si="188"/>
        <v>48.008333333333326</v>
      </c>
      <c r="V1199" s="7">
        <f t="shared" si="189"/>
        <v>47.974999999999994</v>
      </c>
    </row>
    <row r="1200" spans="1:22" ht="13.5" x14ac:dyDescent="0.25">
      <c r="A1200" s="3">
        <f>RSI!A1200</f>
        <v>44060</v>
      </c>
      <c r="B1200" s="2">
        <f>RSI!B1200</f>
        <v>1.583</v>
      </c>
      <c r="C1200" s="2">
        <f>RSI!I1200</f>
        <v>55.001725593761485</v>
      </c>
      <c r="D1200" s="2">
        <f>MACD!E1200</f>
        <v>-4.7949571046535855E-2</v>
      </c>
      <c r="E1200" s="2">
        <f>MACD!F1200</f>
        <v>-2.657287388127641E-2</v>
      </c>
      <c r="F1200" s="2">
        <f>'Moving Avg'!D1200</f>
        <v>1.6113399999999998</v>
      </c>
      <c r="G1200" s="2">
        <f>'Moving Avg'!F1200</f>
        <v>1.5408299999999997</v>
      </c>
      <c r="H1200" s="2">
        <f>'Moving Avg'!G1200</f>
        <v>1.5414219999999998</v>
      </c>
      <c r="I1200" s="2">
        <f>'Moving Avg'!H1200</f>
        <v>1.8083104999999997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  <c r="M1200" s="7">
        <f t="shared" si="180"/>
        <v>25</v>
      </c>
      <c r="N1200" s="7">
        <f t="shared" si="181"/>
        <v>100</v>
      </c>
      <c r="O1200" s="7">
        <f t="shared" si="182"/>
        <v>0</v>
      </c>
      <c r="P1200" s="7">
        <f t="shared" si="183"/>
        <v>66.5</v>
      </c>
      <c r="Q1200" s="8">
        <f t="shared" si="184"/>
        <v>53.725000000000001</v>
      </c>
      <c r="R1200" s="8">
        <f t="shared" si="185"/>
        <v>41.625</v>
      </c>
      <c r="S1200" s="8">
        <f t="shared" si="186"/>
        <v>48.674999999999997</v>
      </c>
      <c r="T1200" s="8">
        <f t="shared" si="187"/>
        <v>47.875</v>
      </c>
      <c r="U1200" s="7">
        <f t="shared" si="188"/>
        <v>48.008333333333326</v>
      </c>
      <c r="V1200" s="7">
        <f t="shared" si="189"/>
        <v>47.974999999999994</v>
      </c>
    </row>
    <row r="1201" spans="1:22" ht="13.5" x14ac:dyDescent="0.25">
      <c r="A1201" s="3">
        <f>RSI!A1201</f>
        <v>44061</v>
      </c>
      <c r="B1201" s="2">
        <f>RSI!B1201</f>
        <v>1.583</v>
      </c>
      <c r="C1201" s="2">
        <f>RSI!I1201</f>
        <v>55.001725593761485</v>
      </c>
      <c r="D1201" s="2">
        <f>MACD!E1201</f>
        <v>-4.7040558708804525E-2</v>
      </c>
      <c r="E1201" s="2">
        <f>MACD!F1201</f>
        <v>-3.0666410846782035E-2</v>
      </c>
      <c r="F1201" s="2">
        <f>'Moving Avg'!D1201</f>
        <v>1.6038399999999999</v>
      </c>
      <c r="G1201" s="2">
        <f>'Moving Avg'!F1201</f>
        <v>1.5444149999999996</v>
      </c>
      <c r="H1201" s="2">
        <f>'Moving Avg'!G1201</f>
        <v>1.5405779999999996</v>
      </c>
      <c r="I1201" s="2">
        <f>'Moving Avg'!H1201</f>
        <v>1.8064115000000001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  <c r="M1201" s="7">
        <f t="shared" si="180"/>
        <v>25</v>
      </c>
      <c r="N1201" s="7">
        <f t="shared" si="181"/>
        <v>45</v>
      </c>
      <c r="O1201" s="7">
        <f t="shared" si="182"/>
        <v>0</v>
      </c>
      <c r="P1201" s="7">
        <f t="shared" si="183"/>
        <v>66.5</v>
      </c>
      <c r="Q1201" s="8">
        <f t="shared" si="184"/>
        <v>34.475000000000001</v>
      </c>
      <c r="R1201" s="8">
        <f t="shared" si="185"/>
        <v>30.625</v>
      </c>
      <c r="S1201" s="8">
        <f t="shared" si="186"/>
        <v>40.424999999999997</v>
      </c>
      <c r="T1201" s="8">
        <f t="shared" si="187"/>
        <v>34.125</v>
      </c>
      <c r="U1201" s="7">
        <f t="shared" si="188"/>
        <v>35.174999999999997</v>
      </c>
      <c r="V1201" s="7">
        <f t="shared" si="189"/>
        <v>34.912499999999994</v>
      </c>
    </row>
    <row r="1202" spans="1:22" ht="13.5" x14ac:dyDescent="0.25">
      <c r="A1202" s="3">
        <f>RSI!A1202</f>
        <v>44062</v>
      </c>
      <c r="B1202" s="2">
        <f>RSI!B1202</f>
        <v>1.5664</v>
      </c>
      <c r="C1202" s="2">
        <f>RSI!I1202</f>
        <v>51.650223201164259</v>
      </c>
      <c r="D1202" s="2">
        <f>MACD!E1202</f>
        <v>-4.278545720535365E-2</v>
      </c>
      <c r="E1202" s="2">
        <f>MACD!F1202</f>
        <v>-3.3090220118496362E-2</v>
      </c>
      <c r="F1202" s="2">
        <f>'Moving Avg'!D1202</f>
        <v>1.58802</v>
      </c>
      <c r="G1202" s="2">
        <f>'Moving Avg'!F1202</f>
        <v>1.5455999999999996</v>
      </c>
      <c r="H1202" s="2">
        <f>'Moving Avg'!G1202</f>
        <v>1.5412879999999998</v>
      </c>
      <c r="I1202" s="2">
        <f>'Moving Avg'!H1202</f>
        <v>1.8041355000000001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45</v>
      </c>
      <c r="O1202" s="7">
        <f t="shared" si="182"/>
        <v>0</v>
      </c>
      <c r="P1202" s="7">
        <f t="shared" si="183"/>
        <v>16.5</v>
      </c>
      <c r="Q1202" s="8">
        <f t="shared" si="184"/>
        <v>26.975000000000001</v>
      </c>
      <c r="R1202" s="8">
        <f t="shared" si="185"/>
        <v>18.125</v>
      </c>
      <c r="S1202" s="8">
        <f t="shared" si="186"/>
        <v>17.925000000000001</v>
      </c>
      <c r="T1202" s="8">
        <f t="shared" si="187"/>
        <v>21.625</v>
      </c>
      <c r="U1202" s="7">
        <f t="shared" si="188"/>
        <v>21.008333333333336</v>
      </c>
      <c r="V1202" s="7">
        <f t="shared" si="189"/>
        <v>21.162500000000001</v>
      </c>
    </row>
    <row r="1203" spans="1:22" ht="13.5" x14ac:dyDescent="0.25">
      <c r="A1203" s="3">
        <f>RSI!A1203</f>
        <v>44064</v>
      </c>
      <c r="B1203" s="2">
        <f>RSI!B1203</f>
        <v>1.5205</v>
      </c>
      <c r="C1203" s="2">
        <f>RSI!I1203</f>
        <v>43.717723899170942</v>
      </c>
      <c r="D1203" s="2">
        <f>MACD!E1203</f>
        <v>-3.2203420902588986E-2</v>
      </c>
      <c r="E1203" s="2">
        <f>MACD!F1203</f>
        <v>-3.2912860275314884E-2</v>
      </c>
      <c r="F1203" s="2">
        <f>'Moving Avg'!D1203</f>
        <v>1.56718</v>
      </c>
      <c r="G1203" s="2">
        <f>'Moving Avg'!F1203</f>
        <v>1.5460599999999995</v>
      </c>
      <c r="H1203" s="2">
        <f>'Moving Avg'!G1203</f>
        <v>1.5404499999999999</v>
      </c>
      <c r="I1203" s="2">
        <f>'Moving Avg'!H1203</f>
        <v>1.8016495000000003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0</v>
      </c>
      <c r="O1203" s="7">
        <f t="shared" si="182"/>
        <v>0</v>
      </c>
      <c r="P1203" s="7">
        <f t="shared" si="183"/>
        <v>16.5</v>
      </c>
      <c r="Q1203" s="8">
        <f t="shared" si="184"/>
        <v>11.225</v>
      </c>
      <c r="R1203" s="8">
        <f t="shared" si="185"/>
        <v>9.125</v>
      </c>
      <c r="S1203" s="8">
        <f t="shared" si="186"/>
        <v>11.175000000000001</v>
      </c>
      <c r="T1203" s="8">
        <f t="shared" si="187"/>
        <v>10.375</v>
      </c>
      <c r="U1203" s="7">
        <f t="shared" si="188"/>
        <v>10.508333333333335</v>
      </c>
      <c r="V1203" s="7">
        <f t="shared" si="189"/>
        <v>10.475000000000001</v>
      </c>
    </row>
    <row r="1204" spans="1:22" ht="13.5" x14ac:dyDescent="0.25">
      <c r="A1204" s="3">
        <f>RSI!A1204</f>
        <v>44067</v>
      </c>
      <c r="B1204" s="2">
        <f>RSI!B1204</f>
        <v>1.5164</v>
      </c>
      <c r="C1204" s="2">
        <f>RSI!I1204</f>
        <v>43.081247990056482</v>
      </c>
      <c r="D1204" s="2">
        <f>MACD!E1204</f>
        <v>-2.27200201422737E-2</v>
      </c>
      <c r="E1204" s="2">
        <f>MACD!F1204</f>
        <v>-3.0874292248706647E-2</v>
      </c>
      <c r="F1204" s="2">
        <f>'Moving Avg'!D1204</f>
        <v>1.55386</v>
      </c>
      <c r="G1204" s="2">
        <f>'Moving Avg'!F1204</f>
        <v>1.5463149999999997</v>
      </c>
      <c r="H1204" s="2">
        <f>'Moving Avg'!G1204</f>
        <v>1.539766</v>
      </c>
      <c r="I1204" s="2">
        <f>'Moving Avg'!H1204</f>
        <v>1.7991429999999999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0</v>
      </c>
      <c r="P1204" s="7">
        <f t="shared" si="183"/>
        <v>16.5</v>
      </c>
      <c r="Q1204" s="8">
        <f t="shared" si="184"/>
        <v>11.225</v>
      </c>
      <c r="R1204" s="8">
        <f t="shared" si="185"/>
        <v>9.125</v>
      </c>
      <c r="S1204" s="8">
        <f t="shared" si="186"/>
        <v>11.175000000000001</v>
      </c>
      <c r="T1204" s="8">
        <f t="shared" si="187"/>
        <v>10.375</v>
      </c>
      <c r="U1204" s="7">
        <f t="shared" si="188"/>
        <v>10.508333333333335</v>
      </c>
      <c r="V1204" s="7">
        <f t="shared" si="189"/>
        <v>10.475000000000001</v>
      </c>
    </row>
    <row r="1205" spans="1:22" ht="13.5" x14ac:dyDescent="0.25">
      <c r="A1205" s="3">
        <f>RSI!A1205</f>
        <v>44068</v>
      </c>
      <c r="B1205" s="2">
        <f>RSI!B1205</f>
        <v>1.583</v>
      </c>
      <c r="C1205" s="2">
        <f>RSI!I1205</f>
        <v>54.63494395040636</v>
      </c>
      <c r="D1205" s="2">
        <f>MACD!E1205</f>
        <v>-1.9995760057784251E-2</v>
      </c>
      <c r="E1205" s="2">
        <f>MACD!F1205</f>
        <v>-2.8698585810522169E-2</v>
      </c>
      <c r="F1205" s="2">
        <f>'Moving Avg'!D1205</f>
        <v>1.55386</v>
      </c>
      <c r="G1205" s="2">
        <f>'Moving Avg'!F1205</f>
        <v>1.5520599999999996</v>
      </c>
      <c r="H1205" s="2">
        <f>'Moving Avg'!G1205</f>
        <v>1.5403359999999997</v>
      </c>
      <c r="I1205" s="2">
        <f>'Moving Avg'!H1205</f>
        <v>1.797048</v>
      </c>
      <c r="J1205" s="5" t="str">
        <f>OBV!F1205</f>
        <v>BULLISH</v>
      </c>
      <c r="K1205" s="5" t="str">
        <f>OBV!G1205</f>
        <v>NEUTRAL</v>
      </c>
      <c r="L1205" s="5" t="str">
        <f>OBV!H1205</f>
        <v>NEUTRAL</v>
      </c>
      <c r="M1205" s="7">
        <f t="shared" si="180"/>
        <v>25</v>
      </c>
      <c r="N1205" s="7">
        <f t="shared" si="181"/>
        <v>0</v>
      </c>
      <c r="O1205" s="7">
        <f t="shared" si="182"/>
        <v>0</v>
      </c>
      <c r="P1205" s="7">
        <f t="shared" si="183"/>
        <v>49.5</v>
      </c>
      <c r="Q1205" s="8">
        <f t="shared" si="184"/>
        <v>16.175000000000001</v>
      </c>
      <c r="R1205" s="8">
        <f t="shared" si="185"/>
        <v>17.375</v>
      </c>
      <c r="S1205" s="8">
        <f t="shared" si="186"/>
        <v>26.025000000000002</v>
      </c>
      <c r="T1205" s="8">
        <f t="shared" si="187"/>
        <v>18.625</v>
      </c>
      <c r="U1205" s="7">
        <f t="shared" si="188"/>
        <v>19.858333333333334</v>
      </c>
      <c r="V1205" s="7">
        <f t="shared" si="189"/>
        <v>19.55</v>
      </c>
    </row>
    <row r="1206" spans="1:22" ht="13.5" x14ac:dyDescent="0.25">
      <c r="A1206" s="3">
        <f>RSI!A1206</f>
        <v>44069</v>
      </c>
      <c r="B1206" s="2">
        <f>RSI!B1206</f>
        <v>1.5747</v>
      </c>
      <c r="C1206" s="2">
        <f>RSI!I1206</f>
        <v>53.186000469829388</v>
      </c>
      <c r="D1206" s="2">
        <f>MACD!E1206</f>
        <v>-8.3149778256883522E-3</v>
      </c>
      <c r="E1206" s="2">
        <f>MACD!F1206</f>
        <v>-2.4621864213555406E-2</v>
      </c>
      <c r="F1206" s="2">
        <f>'Moving Avg'!D1206</f>
        <v>1.5522</v>
      </c>
      <c r="G1206" s="2">
        <f>'Moving Avg'!F1206</f>
        <v>1.5573899999999996</v>
      </c>
      <c r="H1206" s="2">
        <f>'Moving Avg'!G1206</f>
        <v>1.5412119999999994</v>
      </c>
      <c r="I1206" s="2">
        <f>'Moving Avg'!H1206</f>
        <v>1.794735</v>
      </c>
      <c r="J1206" s="5" t="str">
        <f>OBV!F1206</f>
        <v>BULLISH</v>
      </c>
      <c r="K1206" s="5" t="str">
        <f>OBV!G1206</f>
        <v>NEUTRAL</v>
      </c>
      <c r="L1206" s="5" t="str">
        <f>OBV!H1206</f>
        <v>BULLISH DIVERGENCE</v>
      </c>
      <c r="M1206" s="7">
        <f t="shared" si="180"/>
        <v>25</v>
      </c>
      <c r="N1206" s="7">
        <f t="shared" si="181"/>
        <v>0</v>
      </c>
      <c r="O1206" s="7">
        <f t="shared" si="182"/>
        <v>0</v>
      </c>
      <c r="P1206" s="7">
        <f t="shared" si="183"/>
        <v>66.5</v>
      </c>
      <c r="Q1206" s="8">
        <f t="shared" si="184"/>
        <v>18.725000000000001</v>
      </c>
      <c r="R1206" s="8">
        <f t="shared" si="185"/>
        <v>21.625</v>
      </c>
      <c r="S1206" s="8">
        <f t="shared" si="186"/>
        <v>33.674999999999997</v>
      </c>
      <c r="T1206" s="8">
        <f t="shared" si="187"/>
        <v>22.875</v>
      </c>
      <c r="U1206" s="7">
        <f t="shared" si="188"/>
        <v>24.675000000000001</v>
      </c>
      <c r="V1206" s="7">
        <f t="shared" si="189"/>
        <v>24.225000000000001</v>
      </c>
    </row>
    <row r="1207" spans="1:22" ht="13.5" x14ac:dyDescent="0.25">
      <c r="A1207" s="3">
        <f>RSI!A1207</f>
        <v>44070</v>
      </c>
      <c r="B1207" s="2">
        <f>RSI!B1207</f>
        <v>1.5622</v>
      </c>
      <c r="C1207" s="2">
        <f>RSI!I1207</f>
        <v>50.992664054984346</v>
      </c>
      <c r="D1207" s="2">
        <f>MACD!E1207</f>
        <v>6.225406861289251E-3</v>
      </c>
      <c r="E1207" s="2">
        <f>MACD!F1207</f>
        <v>-1.8452409998586473E-2</v>
      </c>
      <c r="F1207" s="2">
        <f>'Moving Avg'!D1207</f>
        <v>1.5513600000000001</v>
      </c>
      <c r="G1207" s="2">
        <f>'Moving Avg'!F1207</f>
        <v>1.5620949999999998</v>
      </c>
      <c r="H1207" s="2">
        <f>'Moving Avg'!G1207</f>
        <v>1.5420719999999997</v>
      </c>
      <c r="I1207" s="2">
        <f>'Moving Avg'!H1207</f>
        <v>1.7922610000000003</v>
      </c>
      <c r="J1207" s="5" t="str">
        <f>OBV!F1207</f>
        <v>BULLISH</v>
      </c>
      <c r="K1207" s="5" t="str">
        <f>OBV!G1207</f>
        <v>NEUTRAL</v>
      </c>
      <c r="L1207" s="5" t="str">
        <f>OBV!H1207</f>
        <v>BULLISH DIVERGENCE</v>
      </c>
      <c r="M1207" s="7">
        <f t="shared" si="180"/>
        <v>25</v>
      </c>
      <c r="N1207" s="7">
        <f t="shared" si="181"/>
        <v>0</v>
      </c>
      <c r="O1207" s="7">
        <f t="shared" si="182"/>
        <v>0</v>
      </c>
      <c r="P1207" s="7">
        <f t="shared" si="183"/>
        <v>66.5</v>
      </c>
      <c r="Q1207" s="8">
        <f t="shared" si="184"/>
        <v>18.725000000000001</v>
      </c>
      <c r="R1207" s="8">
        <f t="shared" si="185"/>
        <v>21.625</v>
      </c>
      <c r="S1207" s="8">
        <f t="shared" si="186"/>
        <v>33.674999999999997</v>
      </c>
      <c r="T1207" s="8">
        <f t="shared" si="187"/>
        <v>22.875</v>
      </c>
      <c r="U1207" s="7">
        <f t="shared" si="188"/>
        <v>24.675000000000001</v>
      </c>
      <c r="V1207" s="7">
        <f t="shared" si="189"/>
        <v>24.225000000000001</v>
      </c>
    </row>
    <row r="1208" spans="1:22" ht="13.5" x14ac:dyDescent="0.25">
      <c r="A1208" s="3">
        <f>RSI!A1208</f>
        <v>44071</v>
      </c>
      <c r="B1208" s="2">
        <f>RSI!B1208</f>
        <v>1.5205</v>
      </c>
      <c r="C1208" s="2">
        <f>RSI!I1208</f>
        <v>44.412669697060593</v>
      </c>
      <c r="D1208" s="2">
        <f>MACD!E1208</f>
        <v>1.8384677976598818E-2</v>
      </c>
      <c r="E1208" s="2">
        <f>MACD!F1208</f>
        <v>-1.1084992403549416E-2</v>
      </c>
      <c r="F1208" s="2">
        <f>'Moving Avg'!D1208</f>
        <v>1.5513600000000001</v>
      </c>
      <c r="G1208" s="2">
        <f>'Moving Avg'!F1208</f>
        <v>1.5649099999999998</v>
      </c>
      <c r="H1208" s="2">
        <f>'Moving Avg'!G1208</f>
        <v>1.5420979999999995</v>
      </c>
      <c r="I1208" s="2">
        <f>'Moving Avg'!H1208</f>
        <v>1.7894805000000005</v>
      </c>
      <c r="J1208" s="5" t="str">
        <f>OBV!F1208</f>
        <v>BULLISH</v>
      </c>
      <c r="K1208" s="5" t="str">
        <f>OBV!G1208</f>
        <v>NEUTRAL</v>
      </c>
      <c r="L1208" s="5" t="str">
        <f>OBV!H1208</f>
        <v>NEUTRAL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49.5</v>
      </c>
      <c r="Q1208" s="8">
        <f t="shared" si="184"/>
        <v>16.175000000000001</v>
      </c>
      <c r="R1208" s="8">
        <f t="shared" si="185"/>
        <v>17.375</v>
      </c>
      <c r="S1208" s="8">
        <f t="shared" si="186"/>
        <v>26.025000000000002</v>
      </c>
      <c r="T1208" s="8">
        <f t="shared" si="187"/>
        <v>18.625</v>
      </c>
      <c r="U1208" s="7">
        <f t="shared" si="188"/>
        <v>19.858333333333334</v>
      </c>
      <c r="V1208" s="7">
        <f t="shared" si="189"/>
        <v>19.55</v>
      </c>
    </row>
    <row r="1209" spans="1:22" ht="13.5" x14ac:dyDescent="0.25">
      <c r="A1209" s="3">
        <f>RSI!A1209</f>
        <v>44074</v>
      </c>
      <c r="B1209" s="2">
        <f>RSI!B1209</f>
        <v>1.4789000000000001</v>
      </c>
      <c r="C1209" s="2">
        <f>RSI!I1209</f>
        <v>39.005329108212706</v>
      </c>
      <c r="D1209" s="2">
        <f>MACD!E1209</f>
        <v>2.5555221693988273E-2</v>
      </c>
      <c r="E1209" s="2">
        <f>MACD!F1209</f>
        <v>-3.7569495840418781E-3</v>
      </c>
      <c r="F1209" s="2">
        <f>'Moving Avg'!D1209</f>
        <v>1.54386</v>
      </c>
      <c r="G1209" s="2">
        <f>'Moving Avg'!F1209</f>
        <v>1.5634849999999998</v>
      </c>
      <c r="H1209" s="2">
        <f>'Moving Avg'!G1209</f>
        <v>1.5418419999999993</v>
      </c>
      <c r="I1209" s="2">
        <f>'Moving Avg'!H1209</f>
        <v>1.7864725000000008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66.5</v>
      </c>
      <c r="Q1209" s="8">
        <f t="shared" si="184"/>
        <v>18.725000000000001</v>
      </c>
      <c r="R1209" s="8">
        <f t="shared" si="185"/>
        <v>21.625</v>
      </c>
      <c r="S1209" s="8">
        <f t="shared" si="186"/>
        <v>33.674999999999997</v>
      </c>
      <c r="T1209" s="8">
        <f t="shared" si="187"/>
        <v>22.875</v>
      </c>
      <c r="U1209" s="7">
        <f t="shared" si="188"/>
        <v>24.675000000000001</v>
      </c>
      <c r="V1209" s="7">
        <f t="shared" si="189"/>
        <v>24.225000000000001</v>
      </c>
    </row>
    <row r="1210" spans="1:22" ht="13.5" x14ac:dyDescent="0.25">
      <c r="A1210" s="3">
        <f>RSI!A1210</f>
        <v>44075</v>
      </c>
      <c r="B1210" s="2">
        <f>RSI!B1210</f>
        <v>1.4789000000000001</v>
      </c>
      <c r="C1210" s="2">
        <f>RSI!I1210</f>
        <v>39.005329108212706</v>
      </c>
      <c r="D1210" s="2">
        <f>MACD!E1210</f>
        <v>3.2068266239589915E-2</v>
      </c>
      <c r="E1210" s="2">
        <f>MACD!F1210</f>
        <v>3.4080935806844806E-3</v>
      </c>
      <c r="F1210" s="2">
        <f>'Moving Avg'!D1210</f>
        <v>1.5230400000000002</v>
      </c>
      <c r="G1210" s="2">
        <f>'Moving Avg'!F1210</f>
        <v>1.560295</v>
      </c>
      <c r="H1210" s="2">
        <f>'Moving Avg'!G1210</f>
        <v>1.5409579999999992</v>
      </c>
      <c r="I1210" s="2">
        <f>'Moving Avg'!H1210</f>
        <v>1.7837590000000008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16.5</v>
      </c>
      <c r="Q1210" s="8">
        <f t="shared" si="184"/>
        <v>11.225</v>
      </c>
      <c r="R1210" s="8">
        <f t="shared" si="185"/>
        <v>9.125</v>
      </c>
      <c r="S1210" s="8">
        <f t="shared" si="186"/>
        <v>11.175000000000001</v>
      </c>
      <c r="T1210" s="8">
        <f t="shared" si="187"/>
        <v>10.375</v>
      </c>
      <c r="U1210" s="7">
        <f t="shared" si="188"/>
        <v>10.508333333333335</v>
      </c>
      <c r="V1210" s="7">
        <f t="shared" si="189"/>
        <v>10.475000000000001</v>
      </c>
    </row>
    <row r="1211" spans="1:22" ht="13.5" x14ac:dyDescent="0.25">
      <c r="A1211" s="3">
        <f>RSI!A1211</f>
        <v>44076</v>
      </c>
      <c r="B1211" s="2">
        <f>RSI!B1211</f>
        <v>1.5205</v>
      </c>
      <c r="C1211" s="2">
        <f>RSI!I1211</f>
        <v>46.552338952416072</v>
      </c>
      <c r="D1211" s="2">
        <f>MACD!E1211</f>
        <v>3.4910471895094553E-2</v>
      </c>
      <c r="E1211" s="2">
        <f>MACD!F1211</f>
        <v>9.7085692435664953E-3</v>
      </c>
      <c r="F1211" s="2">
        <f>'Moving Avg'!D1211</f>
        <v>1.5122000000000002</v>
      </c>
      <c r="G1211" s="2">
        <f>'Moving Avg'!F1211</f>
        <v>1.5599699999999999</v>
      </c>
      <c r="H1211" s="2">
        <f>'Moving Avg'!G1211</f>
        <v>1.540905999999999</v>
      </c>
      <c r="I1211" s="2">
        <f>'Moving Avg'!H1211</f>
        <v>1.7811160000000013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16.5</v>
      </c>
      <c r="Q1211" s="8">
        <f t="shared" si="184"/>
        <v>11.225</v>
      </c>
      <c r="R1211" s="8">
        <f t="shared" si="185"/>
        <v>9.125</v>
      </c>
      <c r="S1211" s="8">
        <f t="shared" si="186"/>
        <v>11.175000000000001</v>
      </c>
      <c r="T1211" s="8">
        <f t="shared" si="187"/>
        <v>10.375</v>
      </c>
      <c r="U1211" s="7">
        <f t="shared" si="188"/>
        <v>10.508333333333335</v>
      </c>
      <c r="V1211" s="7">
        <f t="shared" si="189"/>
        <v>10.475000000000001</v>
      </c>
    </row>
    <row r="1212" spans="1:22" ht="13.5" x14ac:dyDescent="0.25">
      <c r="A1212" s="3">
        <f>RSI!A1212</f>
        <v>44077</v>
      </c>
      <c r="B1212" s="2">
        <f>RSI!B1212</f>
        <v>1.5205</v>
      </c>
      <c r="C1212" s="2">
        <f>RSI!I1212</f>
        <v>46.552338952416072</v>
      </c>
      <c r="D1212" s="2">
        <f>MACD!E1212</f>
        <v>3.4897835620688156E-2</v>
      </c>
      <c r="E1212" s="2">
        <f>MACD!F1212</f>
        <v>1.4746422518990828E-2</v>
      </c>
      <c r="F1212" s="2">
        <f>'Moving Avg'!D1212</f>
        <v>1.50386</v>
      </c>
      <c r="G1212" s="2">
        <f>'Moving Avg'!F1212</f>
        <v>1.5588599999999997</v>
      </c>
      <c r="H1212" s="2">
        <f>'Moving Avg'!G1212</f>
        <v>1.5417959999999991</v>
      </c>
      <c r="I1212" s="2">
        <f>'Moving Avg'!H1212</f>
        <v>1.7784140000000013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16.5</v>
      </c>
      <c r="Q1212" s="8">
        <f t="shared" si="184"/>
        <v>11.225</v>
      </c>
      <c r="R1212" s="8">
        <f t="shared" si="185"/>
        <v>9.125</v>
      </c>
      <c r="S1212" s="8">
        <f t="shared" si="186"/>
        <v>11.175000000000001</v>
      </c>
      <c r="T1212" s="8">
        <f t="shared" si="187"/>
        <v>10.375</v>
      </c>
      <c r="U1212" s="7">
        <f t="shared" si="188"/>
        <v>10.508333333333335</v>
      </c>
      <c r="V1212" s="7">
        <f t="shared" si="189"/>
        <v>10.475000000000001</v>
      </c>
    </row>
    <row r="1213" spans="1:22" ht="13.5" x14ac:dyDescent="0.25">
      <c r="A1213" s="3">
        <f>RSI!A1213</f>
        <v>44078</v>
      </c>
      <c r="B1213" s="2">
        <f>RSI!B1213</f>
        <v>1.4789000000000001</v>
      </c>
      <c r="C1213" s="2">
        <f>RSI!I1213</f>
        <v>40.710391223064576</v>
      </c>
      <c r="D1213" s="2">
        <f>MACD!E1213</f>
        <v>3.1033259216288078E-2</v>
      </c>
      <c r="E1213" s="2">
        <f>MACD!F1213</f>
        <v>1.8003789858450279E-2</v>
      </c>
      <c r="F1213" s="2">
        <f>'Moving Avg'!D1213</f>
        <v>1.4955400000000001</v>
      </c>
      <c r="G1213" s="2">
        <f>'Moving Avg'!F1213</f>
        <v>1.5544899999999997</v>
      </c>
      <c r="H1213" s="2">
        <f>'Moving Avg'!G1213</f>
        <v>1.5411479999999995</v>
      </c>
      <c r="I1213" s="2">
        <f>'Moving Avg'!H1213</f>
        <v>1.7753275000000017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16.5</v>
      </c>
      <c r="Q1213" s="8">
        <f t="shared" si="184"/>
        <v>11.225</v>
      </c>
      <c r="R1213" s="8">
        <f t="shared" si="185"/>
        <v>9.125</v>
      </c>
      <c r="S1213" s="8">
        <f t="shared" si="186"/>
        <v>11.175000000000001</v>
      </c>
      <c r="T1213" s="8">
        <f t="shared" si="187"/>
        <v>10.375</v>
      </c>
      <c r="U1213" s="7">
        <f t="shared" si="188"/>
        <v>10.508333333333335</v>
      </c>
      <c r="V1213" s="7">
        <f t="shared" si="189"/>
        <v>10.475000000000001</v>
      </c>
    </row>
    <row r="1214" spans="1:22" ht="13.5" x14ac:dyDescent="0.25">
      <c r="A1214" s="3">
        <f>RSI!A1214</f>
        <v>44081</v>
      </c>
      <c r="B1214" s="2">
        <f>RSI!B1214</f>
        <v>1.4372</v>
      </c>
      <c r="C1214" s="2">
        <f>RSI!I1214</f>
        <v>35.853335034276085</v>
      </c>
      <c r="D1214" s="2">
        <f>MACD!E1214</f>
        <v>3.0583995546558107E-2</v>
      </c>
      <c r="E1214" s="2">
        <f>MACD!F1214</f>
        <v>2.0519830996071846E-2</v>
      </c>
      <c r="F1214" s="2">
        <f>'Moving Avg'!D1214</f>
        <v>1.4872000000000001</v>
      </c>
      <c r="G1214" s="2">
        <f>'Moving Avg'!F1214</f>
        <v>1.5480349999999996</v>
      </c>
      <c r="H1214" s="2">
        <f>'Moving Avg'!G1214</f>
        <v>1.5398219999999991</v>
      </c>
      <c r="I1214" s="2">
        <f>'Moving Avg'!H1214</f>
        <v>1.7721500000000017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16.5</v>
      </c>
      <c r="Q1214" s="8">
        <f t="shared" si="184"/>
        <v>11.225</v>
      </c>
      <c r="R1214" s="8">
        <f t="shared" si="185"/>
        <v>9.125</v>
      </c>
      <c r="S1214" s="8">
        <f t="shared" si="186"/>
        <v>11.175000000000001</v>
      </c>
      <c r="T1214" s="8">
        <f t="shared" si="187"/>
        <v>10.375</v>
      </c>
      <c r="U1214" s="7">
        <f t="shared" si="188"/>
        <v>10.508333333333335</v>
      </c>
      <c r="V1214" s="7">
        <f t="shared" si="189"/>
        <v>10.475000000000001</v>
      </c>
    </row>
    <row r="1215" spans="1:22" ht="13.5" x14ac:dyDescent="0.25">
      <c r="A1215" s="3">
        <f>RSI!A1215</f>
        <v>44082</v>
      </c>
      <c r="B1215" s="2">
        <f>RSI!B1215</f>
        <v>1.4206000000000001</v>
      </c>
      <c r="C1215" s="2">
        <f>RSI!I1215</f>
        <v>34.108756766387941</v>
      </c>
      <c r="D1215" s="2">
        <f>MACD!E1215</f>
        <v>4.2261820357492708E-2</v>
      </c>
      <c r="E1215" s="2">
        <f>MACD!F1215</f>
        <v>2.4868228868356018E-2</v>
      </c>
      <c r="F1215" s="2">
        <f>'Moving Avg'!D1215</f>
        <v>1.4755400000000001</v>
      </c>
      <c r="G1215" s="2">
        <f>'Moving Avg'!F1215</f>
        <v>1.5409449999999998</v>
      </c>
      <c r="H1215" s="2">
        <f>'Moving Avg'!G1215</f>
        <v>1.5378499999999991</v>
      </c>
      <c r="I1215" s="2">
        <f>'Moving Avg'!H1215</f>
        <v>1.7688505000000019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16.5</v>
      </c>
      <c r="Q1215" s="8">
        <f t="shared" si="184"/>
        <v>11.225</v>
      </c>
      <c r="R1215" s="8">
        <f t="shared" si="185"/>
        <v>9.125</v>
      </c>
      <c r="S1215" s="8">
        <f t="shared" si="186"/>
        <v>11.175000000000001</v>
      </c>
      <c r="T1215" s="8">
        <f t="shared" si="187"/>
        <v>10.375</v>
      </c>
      <c r="U1215" s="7">
        <f t="shared" si="188"/>
        <v>10.508333333333335</v>
      </c>
      <c r="V1215" s="7">
        <f t="shared" si="189"/>
        <v>10.475000000000001</v>
      </c>
    </row>
    <row r="1216" spans="1:22" ht="13.5" x14ac:dyDescent="0.25">
      <c r="A1216" s="3">
        <f>RSI!A1216</f>
        <v>44083</v>
      </c>
      <c r="B1216" s="2">
        <f>RSI!B1216</f>
        <v>1.4206000000000001</v>
      </c>
      <c r="C1216" s="2">
        <f>RSI!I1216</f>
        <v>34.108756766387941</v>
      </c>
      <c r="D1216" s="2">
        <f>MACD!E1216</f>
        <v>5.1503286287911676E-2</v>
      </c>
      <c r="E1216" s="2">
        <f>MACD!F1216</f>
        <v>3.0195240352267151E-2</v>
      </c>
      <c r="F1216" s="2">
        <f>'Moving Avg'!D1216</f>
        <v>1.4555600000000002</v>
      </c>
      <c r="G1216" s="2">
        <f>'Moving Avg'!F1216</f>
        <v>1.5309499999999996</v>
      </c>
      <c r="H1216" s="2">
        <f>'Moving Avg'!G1216</f>
        <v>1.5353279999999989</v>
      </c>
      <c r="I1216" s="2">
        <f>'Moving Avg'!H1216</f>
        <v>1.7654330000000018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0</v>
      </c>
      <c r="P1216" s="7">
        <f t="shared" si="183"/>
        <v>16.5</v>
      </c>
      <c r="Q1216" s="8">
        <f t="shared" si="184"/>
        <v>11.225</v>
      </c>
      <c r="R1216" s="8">
        <f t="shared" si="185"/>
        <v>9.125</v>
      </c>
      <c r="S1216" s="8">
        <f t="shared" si="186"/>
        <v>11.175000000000001</v>
      </c>
      <c r="T1216" s="8">
        <f t="shared" si="187"/>
        <v>10.375</v>
      </c>
      <c r="U1216" s="7">
        <f t="shared" si="188"/>
        <v>10.508333333333335</v>
      </c>
      <c r="V1216" s="7">
        <f t="shared" si="189"/>
        <v>10.475000000000001</v>
      </c>
    </row>
    <row r="1217" spans="1:22" ht="13.5" x14ac:dyDescent="0.25">
      <c r="A1217" s="3">
        <f>RSI!A1217</f>
        <v>44084</v>
      </c>
      <c r="B1217" s="2">
        <f>RSI!B1217</f>
        <v>1.3831</v>
      </c>
      <c r="C1217" s="2">
        <f>RSI!I1217</f>
        <v>30.252115885261446</v>
      </c>
      <c r="D1217" s="2">
        <f>MACD!E1217</f>
        <v>6.0767645221568634E-2</v>
      </c>
      <c r="E1217" s="2">
        <f>MACD!F1217</f>
        <v>3.6309721326127448E-2</v>
      </c>
      <c r="F1217" s="2">
        <f>'Moving Avg'!D1217</f>
        <v>1.42808</v>
      </c>
      <c r="G1217" s="2">
        <f>'Moving Avg'!F1217</f>
        <v>1.5178299999999998</v>
      </c>
      <c r="H1217" s="2">
        <f>'Moving Avg'!G1217</f>
        <v>1.5314279999999991</v>
      </c>
      <c r="I1217" s="2">
        <f>'Moving Avg'!H1217</f>
        <v>1.7618870000000018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  <c r="M1217" s="7">
        <f t="shared" si="180"/>
        <v>25</v>
      </c>
      <c r="N1217" s="7">
        <f t="shared" si="181"/>
        <v>0</v>
      </c>
      <c r="O1217" s="7">
        <f t="shared" si="182"/>
        <v>0</v>
      </c>
      <c r="P1217" s="7">
        <f t="shared" si="183"/>
        <v>16.5</v>
      </c>
      <c r="Q1217" s="8">
        <f t="shared" si="184"/>
        <v>11.225</v>
      </c>
      <c r="R1217" s="8">
        <f t="shared" si="185"/>
        <v>9.125</v>
      </c>
      <c r="S1217" s="8">
        <f t="shared" si="186"/>
        <v>11.175000000000001</v>
      </c>
      <c r="T1217" s="8">
        <f t="shared" si="187"/>
        <v>10.375</v>
      </c>
      <c r="U1217" s="7">
        <f t="shared" si="188"/>
        <v>10.508333333333335</v>
      </c>
      <c r="V1217" s="7">
        <f t="shared" si="189"/>
        <v>10.475000000000001</v>
      </c>
    </row>
    <row r="1218" spans="1:22" ht="13.5" x14ac:dyDescent="0.25">
      <c r="A1218" s="3">
        <f>RSI!A1218</f>
        <v>44085</v>
      </c>
      <c r="B1218" s="2">
        <f>RSI!B1218</f>
        <v>1.4206000000000001</v>
      </c>
      <c r="C1218" s="2">
        <f>RSI!I1218</f>
        <v>37.82317341706986</v>
      </c>
      <c r="D1218" s="2">
        <f>MACD!E1218</f>
        <v>6.0181400565925802E-2</v>
      </c>
      <c r="E1218" s="2">
        <f>MACD!F1218</f>
        <v>4.108405717408712E-2</v>
      </c>
      <c r="F1218" s="2">
        <f>'Moving Avg'!D1218</f>
        <v>1.41642</v>
      </c>
      <c r="G1218" s="2">
        <f>'Moving Avg'!F1218</f>
        <v>1.5076249999999998</v>
      </c>
      <c r="H1218" s="2">
        <f>'Moving Avg'!G1218</f>
        <v>1.5289059999999985</v>
      </c>
      <c r="I1218" s="2">
        <f>'Moving Avg'!H1218</f>
        <v>1.7585480000000016</v>
      </c>
      <c r="J1218" s="5" t="str">
        <f>OBV!F1218</f>
        <v>BULLISH</v>
      </c>
      <c r="K1218" s="5" t="str">
        <f>OBV!G1218</f>
        <v>NEUTRAL</v>
      </c>
      <c r="L1218" s="5" t="str">
        <f>OBV!H1218</f>
        <v>BULLISH DIVERGENCE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66.5</v>
      </c>
      <c r="Q1218" s="8">
        <f t="shared" si="184"/>
        <v>18.725000000000001</v>
      </c>
      <c r="R1218" s="8">
        <f t="shared" si="185"/>
        <v>21.625</v>
      </c>
      <c r="S1218" s="8">
        <f t="shared" si="186"/>
        <v>33.674999999999997</v>
      </c>
      <c r="T1218" s="8">
        <f t="shared" si="187"/>
        <v>22.875</v>
      </c>
      <c r="U1218" s="7">
        <f t="shared" si="188"/>
        <v>24.675000000000001</v>
      </c>
      <c r="V1218" s="7">
        <f t="shared" si="189"/>
        <v>24.225000000000001</v>
      </c>
    </row>
    <row r="1219" spans="1:22" ht="13.5" x14ac:dyDescent="0.25">
      <c r="A1219" s="3">
        <f>RSI!A1219</f>
        <v>44088</v>
      </c>
      <c r="B1219" s="2">
        <f>RSI!B1219</f>
        <v>1.4581</v>
      </c>
      <c r="C1219" s="2">
        <f>RSI!I1219</f>
        <v>44.330834186549239</v>
      </c>
      <c r="D1219" s="2">
        <f>MACD!E1219</f>
        <v>5.0996947909044188E-2</v>
      </c>
      <c r="E1219" s="2">
        <f>MACD!F1219</f>
        <v>4.3066635321078538E-2</v>
      </c>
      <c r="F1219" s="2">
        <f>'Moving Avg'!D1219</f>
        <v>1.4206000000000001</v>
      </c>
      <c r="G1219" s="2">
        <f>'Moving Avg'!F1219</f>
        <v>1.5013799999999999</v>
      </c>
      <c r="H1219" s="2">
        <f>'Moving Avg'!G1219</f>
        <v>1.5266639999999994</v>
      </c>
      <c r="I1219" s="2">
        <f>'Moving Avg'!H1219</f>
        <v>1.7552395000000016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  <c r="M1219" s="7">
        <f t="shared" si="190"/>
        <v>25</v>
      </c>
      <c r="N1219" s="7">
        <f t="shared" si="191"/>
        <v>0</v>
      </c>
      <c r="O1219" s="7">
        <f t="shared" si="192"/>
        <v>0</v>
      </c>
      <c r="P1219" s="7">
        <f t="shared" si="193"/>
        <v>83.5</v>
      </c>
      <c r="Q1219" s="8">
        <f t="shared" ref="Q1219:Q1282" si="194">0.35*M1219+N1219*0.35+O1219*0.15+P1219*0.15</f>
        <v>21.274999999999999</v>
      </c>
      <c r="R1219" s="8">
        <f t="shared" ref="R1219:R1282" si="195">M1219*0.2+N1219*0.2+O1219*0.35+P1219*0.25</f>
        <v>25.875</v>
      </c>
      <c r="S1219" s="8">
        <f t="shared" ref="S1219:S1282" si="196">M1219*0.15+N1219*0.15+O1219*0.25+P1219*0.45</f>
        <v>41.325000000000003</v>
      </c>
      <c r="T1219" s="8">
        <f t="shared" ref="T1219:T1282" si="197">0.25*SUM(M1219:P1219)</f>
        <v>27.125</v>
      </c>
      <c r="U1219" s="7">
        <f t="shared" ref="U1219:U1282" si="198">SUM(Q1219:S1219)/3</f>
        <v>29.491666666666664</v>
      </c>
      <c r="V1219" s="7">
        <f t="shared" ref="V1219:V1282" si="199">SUM(Q1219:T1219)/4</f>
        <v>28.9</v>
      </c>
    </row>
    <row r="1220" spans="1:22" ht="13.5" x14ac:dyDescent="0.25">
      <c r="A1220" s="3">
        <f>RSI!A1220</f>
        <v>44089</v>
      </c>
      <c r="B1220" s="2">
        <f>RSI!B1220</f>
        <v>1.4164000000000001</v>
      </c>
      <c r="C1220" s="2">
        <f>RSI!I1220</f>
        <v>39.39331947872499</v>
      </c>
      <c r="D1220" s="2">
        <f>MACD!E1220</f>
        <v>4.6545915794290016E-2</v>
      </c>
      <c r="E1220" s="2">
        <f>MACD!F1220</f>
        <v>4.3762491415720833E-2</v>
      </c>
      <c r="F1220" s="2">
        <f>'Moving Avg'!D1220</f>
        <v>1.4197600000000001</v>
      </c>
      <c r="G1220" s="2">
        <f>'Moving Avg'!F1220</f>
        <v>1.49305</v>
      </c>
      <c r="H1220" s="2">
        <f>'Moving Avg'!G1220</f>
        <v>1.5240579999999992</v>
      </c>
      <c r="I1220" s="2">
        <f>'Moving Avg'!H1220</f>
        <v>1.7516245000000017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  <c r="M1220" s="7">
        <f t="shared" si="190"/>
        <v>25</v>
      </c>
      <c r="N1220" s="7">
        <f t="shared" si="191"/>
        <v>0</v>
      </c>
      <c r="O1220" s="7">
        <f t="shared" si="192"/>
        <v>0</v>
      </c>
      <c r="P1220" s="7">
        <f t="shared" si="193"/>
        <v>66.5</v>
      </c>
      <c r="Q1220" s="8">
        <f t="shared" si="194"/>
        <v>18.725000000000001</v>
      </c>
      <c r="R1220" s="8">
        <f t="shared" si="195"/>
        <v>21.625</v>
      </c>
      <c r="S1220" s="8">
        <f t="shared" si="196"/>
        <v>33.674999999999997</v>
      </c>
      <c r="T1220" s="8">
        <f t="shared" si="197"/>
        <v>22.875</v>
      </c>
      <c r="U1220" s="7">
        <f t="shared" si="198"/>
        <v>24.675000000000001</v>
      </c>
      <c r="V1220" s="7">
        <f t="shared" si="199"/>
        <v>24.225000000000001</v>
      </c>
    </row>
    <row r="1221" spans="1:22" ht="13.5" x14ac:dyDescent="0.25">
      <c r="A1221" s="3">
        <f>RSI!A1221</f>
        <v>44090</v>
      </c>
      <c r="B1221" s="2">
        <f>RSI!B1221</f>
        <v>1.4164000000000001</v>
      </c>
      <c r="C1221" s="2">
        <f>RSI!I1221</f>
        <v>39.39331947872499</v>
      </c>
      <c r="D1221" s="2">
        <f>MACD!E1221</f>
        <v>4.9640452846328342E-2</v>
      </c>
      <c r="E1221" s="2">
        <f>MACD!F1221</f>
        <v>4.4938083701842338E-2</v>
      </c>
      <c r="F1221" s="2">
        <f>'Moving Avg'!D1221</f>
        <v>1.4189200000000002</v>
      </c>
      <c r="G1221" s="2">
        <f>'Moving Avg'!F1221</f>
        <v>1.4847199999999998</v>
      </c>
      <c r="H1221" s="2">
        <f>'Moving Avg'!G1221</f>
        <v>1.5217679999999989</v>
      </c>
      <c r="I1221" s="2">
        <f>'Moving Avg'!H1221</f>
        <v>1.7479115000000021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  <c r="M1221" s="7">
        <f t="shared" si="190"/>
        <v>25</v>
      </c>
      <c r="N1221" s="7">
        <f t="shared" si="191"/>
        <v>0</v>
      </c>
      <c r="O1221" s="7">
        <f t="shared" si="192"/>
        <v>0</v>
      </c>
      <c r="P1221" s="7">
        <f t="shared" si="193"/>
        <v>66.5</v>
      </c>
      <c r="Q1221" s="8">
        <f t="shared" si="194"/>
        <v>18.725000000000001</v>
      </c>
      <c r="R1221" s="8">
        <f t="shared" si="195"/>
        <v>21.625</v>
      </c>
      <c r="S1221" s="8">
        <f t="shared" si="196"/>
        <v>33.674999999999997</v>
      </c>
      <c r="T1221" s="8">
        <f t="shared" si="197"/>
        <v>22.875</v>
      </c>
      <c r="U1221" s="7">
        <f t="shared" si="198"/>
        <v>24.675000000000001</v>
      </c>
      <c r="V1221" s="7">
        <f t="shared" si="199"/>
        <v>24.225000000000001</v>
      </c>
    </row>
    <row r="1222" spans="1:22" ht="13.5" x14ac:dyDescent="0.25">
      <c r="A1222" s="3">
        <f>RSI!A1222</f>
        <v>44091</v>
      </c>
      <c r="B1222" s="2">
        <f>RSI!B1222</f>
        <v>1.3789</v>
      </c>
      <c r="C1222" s="2">
        <f>RSI!I1222</f>
        <v>35.293524760117435</v>
      </c>
      <c r="D1222" s="2">
        <f>MACD!E1222</f>
        <v>5.5463347085431769E-2</v>
      </c>
      <c r="E1222" s="2">
        <f>MACD!F1222</f>
        <v>4.7043136378560224E-2</v>
      </c>
      <c r="F1222" s="2">
        <f>'Moving Avg'!D1222</f>
        <v>1.4180800000000002</v>
      </c>
      <c r="G1222" s="2">
        <f>'Moving Avg'!F1222</f>
        <v>1.4753450000000001</v>
      </c>
      <c r="H1222" s="2">
        <f>'Moving Avg'!G1222</f>
        <v>1.5187279999999992</v>
      </c>
      <c r="I1222" s="2">
        <f>'Moving Avg'!H1222</f>
        <v>1.7440110000000022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25</v>
      </c>
      <c r="N1222" s="7">
        <f t="shared" si="191"/>
        <v>0</v>
      </c>
      <c r="O1222" s="7">
        <f t="shared" si="192"/>
        <v>0</v>
      </c>
      <c r="P1222" s="7">
        <f t="shared" si="193"/>
        <v>16.5</v>
      </c>
      <c r="Q1222" s="8">
        <f t="shared" si="194"/>
        <v>11.225</v>
      </c>
      <c r="R1222" s="8">
        <f t="shared" si="195"/>
        <v>9.125</v>
      </c>
      <c r="S1222" s="8">
        <f t="shared" si="196"/>
        <v>11.175000000000001</v>
      </c>
      <c r="T1222" s="8">
        <f t="shared" si="197"/>
        <v>10.375</v>
      </c>
      <c r="U1222" s="7">
        <f t="shared" si="198"/>
        <v>10.508333333333335</v>
      </c>
      <c r="V1222" s="7">
        <f t="shared" si="199"/>
        <v>10.475000000000001</v>
      </c>
    </row>
    <row r="1223" spans="1:22" ht="13.5" x14ac:dyDescent="0.25">
      <c r="A1223" s="3">
        <f>RSI!A1223</f>
        <v>44092</v>
      </c>
      <c r="B1223" s="2">
        <f>RSI!B1223</f>
        <v>1.4164000000000001</v>
      </c>
      <c r="C1223" s="2">
        <f>RSI!I1223</f>
        <v>41.814856949141763</v>
      </c>
      <c r="D1223" s="2">
        <f>MACD!E1223</f>
        <v>5.1829280211960649E-2</v>
      </c>
      <c r="E1223" s="2">
        <f>MACD!F1223</f>
        <v>4.8000365145240316E-2</v>
      </c>
      <c r="F1223" s="2">
        <f>'Moving Avg'!D1223</f>
        <v>1.4172400000000001</v>
      </c>
      <c r="G1223" s="2">
        <f>'Moving Avg'!F1223</f>
        <v>1.4701399999999998</v>
      </c>
      <c r="H1223" s="2">
        <f>'Moving Avg'!G1223</f>
        <v>1.5157299999999991</v>
      </c>
      <c r="I1223" s="2">
        <f>'Moving Avg'!H1223</f>
        <v>1.7401995000000021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25</v>
      </c>
      <c r="N1223" s="7">
        <f t="shared" si="191"/>
        <v>0</v>
      </c>
      <c r="O1223" s="7">
        <f t="shared" si="192"/>
        <v>0</v>
      </c>
      <c r="P1223" s="7">
        <f t="shared" si="193"/>
        <v>16.5</v>
      </c>
      <c r="Q1223" s="8">
        <f t="shared" si="194"/>
        <v>11.225</v>
      </c>
      <c r="R1223" s="8">
        <f t="shared" si="195"/>
        <v>9.125</v>
      </c>
      <c r="S1223" s="8">
        <f t="shared" si="196"/>
        <v>11.175000000000001</v>
      </c>
      <c r="T1223" s="8">
        <f t="shared" si="197"/>
        <v>10.375</v>
      </c>
      <c r="U1223" s="7">
        <f t="shared" si="198"/>
        <v>10.508333333333335</v>
      </c>
      <c r="V1223" s="7">
        <f t="shared" si="199"/>
        <v>10.475000000000001</v>
      </c>
    </row>
    <row r="1224" spans="1:22" ht="13.5" x14ac:dyDescent="0.25">
      <c r="A1224" s="3">
        <f>RSI!A1224</f>
        <v>44095</v>
      </c>
      <c r="B1224" s="2">
        <f>RSI!B1224</f>
        <v>1.4164000000000001</v>
      </c>
      <c r="C1224" s="2">
        <f>RSI!I1224</f>
        <v>41.814856949141756</v>
      </c>
      <c r="D1224" s="2">
        <f>MACD!E1224</f>
        <v>4.2688295849988123E-2</v>
      </c>
      <c r="E1224" s="2">
        <f>MACD!F1224</f>
        <v>4.6937951286189876E-2</v>
      </c>
      <c r="F1224" s="2">
        <f>'Moving Avg'!D1224</f>
        <v>1.4089000000000003</v>
      </c>
      <c r="G1224" s="2">
        <f>'Moving Avg'!F1224</f>
        <v>1.4651399999999999</v>
      </c>
      <c r="H1224" s="2">
        <f>'Moving Avg'!G1224</f>
        <v>1.5127319999999991</v>
      </c>
      <c r="I1224" s="2">
        <f>'Moving Avg'!H1224</f>
        <v>1.7366825000000026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25</v>
      </c>
      <c r="N1224" s="7">
        <f t="shared" si="191"/>
        <v>45</v>
      </c>
      <c r="O1224" s="7">
        <f t="shared" si="192"/>
        <v>0</v>
      </c>
      <c r="P1224" s="7">
        <f t="shared" si="193"/>
        <v>16.5</v>
      </c>
      <c r="Q1224" s="8">
        <f t="shared" si="194"/>
        <v>26.975000000000001</v>
      </c>
      <c r="R1224" s="8">
        <f t="shared" si="195"/>
        <v>18.125</v>
      </c>
      <c r="S1224" s="8">
        <f t="shared" si="196"/>
        <v>17.925000000000001</v>
      </c>
      <c r="T1224" s="8">
        <f t="shared" si="197"/>
        <v>21.625</v>
      </c>
      <c r="U1224" s="7">
        <f t="shared" si="198"/>
        <v>21.008333333333336</v>
      </c>
      <c r="V1224" s="7">
        <f t="shared" si="199"/>
        <v>21.162500000000001</v>
      </c>
    </row>
    <row r="1225" spans="1:22" ht="13.5" x14ac:dyDescent="0.25">
      <c r="A1225" s="3">
        <f>RSI!A1225</f>
        <v>44096</v>
      </c>
      <c r="B1225" s="2">
        <f>RSI!B1225</f>
        <v>1.3747</v>
      </c>
      <c r="C1225" s="2">
        <f>RSI!I1225</f>
        <v>37.005088381180641</v>
      </c>
      <c r="D1225" s="2">
        <f>MACD!E1225</f>
        <v>3.5812159431348523E-2</v>
      </c>
      <c r="E1225" s="2">
        <f>MACD!F1225</f>
        <v>4.4712792915221608E-2</v>
      </c>
      <c r="F1225" s="2">
        <f>'Moving Avg'!D1225</f>
        <v>1.40056</v>
      </c>
      <c r="G1225" s="2">
        <f>'Moving Avg'!F1225</f>
        <v>1.454725</v>
      </c>
      <c r="H1225" s="2">
        <f>'Moving Avg'!G1225</f>
        <v>1.5088219999999994</v>
      </c>
      <c r="I1225" s="2">
        <f>'Moving Avg'!H1225</f>
        <v>1.7328590000000028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25</v>
      </c>
      <c r="N1225" s="7">
        <f t="shared" si="191"/>
        <v>45</v>
      </c>
      <c r="O1225" s="7">
        <f t="shared" si="192"/>
        <v>0</v>
      </c>
      <c r="P1225" s="7">
        <f t="shared" si="193"/>
        <v>16.5</v>
      </c>
      <c r="Q1225" s="8">
        <f t="shared" si="194"/>
        <v>26.975000000000001</v>
      </c>
      <c r="R1225" s="8">
        <f t="shared" si="195"/>
        <v>18.125</v>
      </c>
      <c r="S1225" s="8">
        <f t="shared" si="196"/>
        <v>17.925000000000001</v>
      </c>
      <c r="T1225" s="8">
        <f t="shared" si="197"/>
        <v>21.625</v>
      </c>
      <c r="U1225" s="7">
        <f t="shared" si="198"/>
        <v>21.008333333333336</v>
      </c>
      <c r="V1225" s="7">
        <f t="shared" si="199"/>
        <v>21.162500000000001</v>
      </c>
    </row>
    <row r="1226" spans="1:22" ht="13.5" x14ac:dyDescent="0.25">
      <c r="A1226" s="3">
        <f>RSI!A1226</f>
        <v>44097</v>
      </c>
      <c r="B1226" s="2">
        <f>RSI!B1226</f>
        <v>1.3706</v>
      </c>
      <c r="C1226" s="2">
        <f>RSI!I1226</f>
        <v>36.559811651537196</v>
      </c>
      <c r="D1226" s="2">
        <f>MACD!E1226</f>
        <v>3.0843537913253671E-2</v>
      </c>
      <c r="E1226" s="2">
        <f>MACD!F1226</f>
        <v>4.1938941914828026E-2</v>
      </c>
      <c r="F1226" s="2">
        <f>'Moving Avg'!D1226</f>
        <v>1.3914000000000002</v>
      </c>
      <c r="G1226" s="2">
        <f>'Moving Avg'!F1226</f>
        <v>1.44452</v>
      </c>
      <c r="H1226" s="2">
        <f>'Moving Avg'!G1226</f>
        <v>1.5045159999999995</v>
      </c>
      <c r="I1226" s="2">
        <f>'Moving Avg'!H1226</f>
        <v>1.7290150000000026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25</v>
      </c>
      <c r="N1226" s="7">
        <f t="shared" si="191"/>
        <v>45</v>
      </c>
      <c r="O1226" s="7">
        <f t="shared" si="192"/>
        <v>0</v>
      </c>
      <c r="P1226" s="7">
        <f t="shared" si="193"/>
        <v>16.5</v>
      </c>
      <c r="Q1226" s="8">
        <f t="shared" si="194"/>
        <v>26.975000000000001</v>
      </c>
      <c r="R1226" s="8">
        <f t="shared" si="195"/>
        <v>18.125</v>
      </c>
      <c r="S1226" s="8">
        <f t="shared" si="196"/>
        <v>17.925000000000001</v>
      </c>
      <c r="T1226" s="8">
        <f t="shared" si="197"/>
        <v>21.625</v>
      </c>
      <c r="U1226" s="7">
        <f t="shared" si="198"/>
        <v>21.008333333333336</v>
      </c>
      <c r="V1226" s="7">
        <f t="shared" si="199"/>
        <v>21.162500000000001</v>
      </c>
    </row>
    <row r="1227" spans="1:22" ht="13.5" x14ac:dyDescent="0.25">
      <c r="A1227" s="3">
        <f>RSI!A1227</f>
        <v>44098</v>
      </c>
      <c r="B1227" s="2">
        <f>RSI!B1227</f>
        <v>1.3706</v>
      </c>
      <c r="C1227" s="2">
        <f>RSI!I1227</f>
        <v>36.559811651537196</v>
      </c>
      <c r="D1227" s="2">
        <f>MACD!E1227</f>
        <v>2.139981976758687E-2</v>
      </c>
      <c r="E1227" s="2">
        <f>MACD!F1227</f>
        <v>3.7831117485379796E-2</v>
      </c>
      <c r="F1227" s="2">
        <f>'Moving Avg'!D1227</f>
        <v>1.3897400000000002</v>
      </c>
      <c r="G1227" s="2">
        <f>'Moving Avg'!F1227</f>
        <v>1.4349400000000001</v>
      </c>
      <c r="H1227" s="2">
        <f>'Moving Avg'!G1227</f>
        <v>1.5001319999999996</v>
      </c>
      <c r="I1227" s="2">
        <f>'Moving Avg'!H1227</f>
        <v>1.724857000000003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  <c r="M1227" s="7">
        <f t="shared" si="190"/>
        <v>25</v>
      </c>
      <c r="N1227" s="7">
        <f t="shared" si="191"/>
        <v>45</v>
      </c>
      <c r="O1227" s="7">
        <f t="shared" si="192"/>
        <v>0</v>
      </c>
      <c r="P1227" s="7">
        <f t="shared" si="193"/>
        <v>16.5</v>
      </c>
      <c r="Q1227" s="8">
        <f t="shared" si="194"/>
        <v>26.975000000000001</v>
      </c>
      <c r="R1227" s="8">
        <f t="shared" si="195"/>
        <v>18.125</v>
      </c>
      <c r="S1227" s="8">
        <f t="shared" si="196"/>
        <v>17.925000000000001</v>
      </c>
      <c r="T1227" s="8">
        <f t="shared" si="197"/>
        <v>21.625</v>
      </c>
      <c r="U1227" s="7">
        <f t="shared" si="198"/>
        <v>21.008333333333336</v>
      </c>
      <c r="V1227" s="7">
        <f t="shared" si="199"/>
        <v>21.162500000000001</v>
      </c>
    </row>
    <row r="1228" spans="1:22" ht="13.5" x14ac:dyDescent="0.25">
      <c r="A1228" s="3">
        <f>RSI!A1228</f>
        <v>44099</v>
      </c>
      <c r="B1228" s="2">
        <f>RSI!B1228</f>
        <v>1.4080999999999999</v>
      </c>
      <c r="C1228" s="2">
        <f>RSI!I1228</f>
        <v>43.740721720095586</v>
      </c>
      <c r="D1228" s="2">
        <f>MACD!E1228</f>
        <v>1.6890925838445092E-2</v>
      </c>
      <c r="E1228" s="2">
        <f>MACD!F1228</f>
        <v>3.3643079155992857E-2</v>
      </c>
      <c r="F1228" s="2">
        <f>'Moving Avg'!D1228</f>
        <v>1.38808</v>
      </c>
      <c r="G1228" s="2">
        <f>'Moving Avg'!F1228</f>
        <v>1.4293200000000001</v>
      </c>
      <c r="H1228" s="2">
        <f>'Moving Avg'!G1228</f>
        <v>1.4972819999999996</v>
      </c>
      <c r="I1228" s="2">
        <f>'Moving Avg'!H1228</f>
        <v>1.7208670000000028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  <c r="M1228" s="7">
        <f t="shared" si="190"/>
        <v>25</v>
      </c>
      <c r="N1228" s="7">
        <f t="shared" si="191"/>
        <v>45</v>
      </c>
      <c r="O1228" s="7">
        <f t="shared" si="192"/>
        <v>0</v>
      </c>
      <c r="P1228" s="7">
        <f t="shared" si="193"/>
        <v>16.5</v>
      </c>
      <c r="Q1228" s="8">
        <f t="shared" si="194"/>
        <v>26.975000000000001</v>
      </c>
      <c r="R1228" s="8">
        <f t="shared" si="195"/>
        <v>18.125</v>
      </c>
      <c r="S1228" s="8">
        <f t="shared" si="196"/>
        <v>17.925000000000001</v>
      </c>
      <c r="T1228" s="8">
        <f t="shared" si="197"/>
        <v>21.625</v>
      </c>
      <c r="U1228" s="7">
        <f t="shared" si="198"/>
        <v>21.008333333333336</v>
      </c>
      <c r="V1228" s="7">
        <f t="shared" si="199"/>
        <v>21.162500000000001</v>
      </c>
    </row>
    <row r="1229" spans="1:22" ht="13.5" x14ac:dyDescent="0.25">
      <c r="A1229" s="3">
        <f>RSI!A1229</f>
        <v>44102</v>
      </c>
      <c r="B1229" s="2">
        <f>RSI!B1229</f>
        <v>1.4080999999999999</v>
      </c>
      <c r="C1229" s="2">
        <f>RSI!I1229</f>
        <v>43.740721720095586</v>
      </c>
      <c r="D1229" s="2">
        <f>MACD!E1229</f>
        <v>1.9077508363038342E-2</v>
      </c>
      <c r="E1229" s="2">
        <f>MACD!F1229</f>
        <v>3.0729964997401958E-2</v>
      </c>
      <c r="F1229" s="2">
        <f>'Moving Avg'!D1229</f>
        <v>1.38642</v>
      </c>
      <c r="G1229" s="2">
        <f>'Moving Avg'!F1229</f>
        <v>1.42578</v>
      </c>
      <c r="H1229" s="2">
        <f>'Moving Avg'!G1229</f>
        <v>1.495296</v>
      </c>
      <c r="I1229" s="2">
        <f>'Moving Avg'!H1229</f>
        <v>1.7169355000000026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  <c r="M1229" s="7">
        <f t="shared" si="190"/>
        <v>25</v>
      </c>
      <c r="N1229" s="7">
        <f t="shared" si="191"/>
        <v>45</v>
      </c>
      <c r="O1229" s="7">
        <f t="shared" si="192"/>
        <v>0</v>
      </c>
      <c r="P1229" s="7">
        <f t="shared" si="193"/>
        <v>16.5</v>
      </c>
      <c r="Q1229" s="8">
        <f t="shared" si="194"/>
        <v>26.975000000000001</v>
      </c>
      <c r="R1229" s="8">
        <f t="shared" si="195"/>
        <v>18.125</v>
      </c>
      <c r="S1229" s="8">
        <f t="shared" si="196"/>
        <v>17.925000000000001</v>
      </c>
      <c r="T1229" s="8">
        <f t="shared" si="197"/>
        <v>21.625</v>
      </c>
      <c r="U1229" s="7">
        <f t="shared" si="198"/>
        <v>21.008333333333336</v>
      </c>
      <c r="V1229" s="7">
        <f t="shared" si="199"/>
        <v>21.162500000000001</v>
      </c>
    </row>
    <row r="1230" spans="1:22" ht="13.5" x14ac:dyDescent="0.25">
      <c r="A1230" s="3">
        <f>RSI!A1230</f>
        <v>44103</v>
      </c>
      <c r="B1230" s="2">
        <f>RSI!B1230</f>
        <v>1.4080999999999999</v>
      </c>
      <c r="C1230" s="2">
        <f>RSI!I1230</f>
        <v>43.740721720095586</v>
      </c>
      <c r="D1230" s="2">
        <f>MACD!E1230</f>
        <v>1.472765127133191E-2</v>
      </c>
      <c r="E1230" s="2">
        <f>MACD!F1230</f>
        <v>2.7529502252187948E-2</v>
      </c>
      <c r="F1230" s="2">
        <f>'Moving Avg'!D1230</f>
        <v>1.3931</v>
      </c>
      <c r="G1230" s="2">
        <f>'Moving Avg'!F1230</f>
        <v>1.4222399999999999</v>
      </c>
      <c r="H1230" s="2">
        <f>'Moving Avg'!G1230</f>
        <v>1.492918</v>
      </c>
      <c r="I1230" s="2">
        <f>'Moving Avg'!H1230</f>
        <v>1.7132595000000028</v>
      </c>
      <c r="J1230" s="5" t="str">
        <f>OBV!F1230</f>
        <v>BEARISH</v>
      </c>
      <c r="K1230" s="5" t="str">
        <f>OBV!G1230</f>
        <v>NEUTRAL</v>
      </c>
      <c r="L1230" s="5" t="str">
        <f>OBV!H1230</f>
        <v>BEARISH DIVERGENCE</v>
      </c>
      <c r="M1230" s="7">
        <f t="shared" si="190"/>
        <v>25</v>
      </c>
      <c r="N1230" s="7">
        <f t="shared" si="191"/>
        <v>45</v>
      </c>
      <c r="O1230" s="7">
        <f t="shared" si="192"/>
        <v>0</v>
      </c>
      <c r="P1230" s="7">
        <f t="shared" si="193"/>
        <v>16.5</v>
      </c>
      <c r="Q1230" s="8">
        <f t="shared" si="194"/>
        <v>26.975000000000001</v>
      </c>
      <c r="R1230" s="8">
        <f t="shared" si="195"/>
        <v>18.125</v>
      </c>
      <c r="S1230" s="8">
        <f t="shared" si="196"/>
        <v>17.925000000000001</v>
      </c>
      <c r="T1230" s="8">
        <f t="shared" si="197"/>
        <v>21.625</v>
      </c>
      <c r="U1230" s="7">
        <f t="shared" si="198"/>
        <v>21.008333333333336</v>
      </c>
      <c r="V1230" s="7">
        <f t="shared" si="199"/>
        <v>21.162500000000001</v>
      </c>
    </row>
    <row r="1231" spans="1:22" ht="13.5" x14ac:dyDescent="0.25">
      <c r="A1231" s="3">
        <f>RSI!A1231</f>
        <v>44104</v>
      </c>
      <c r="B1231" s="2">
        <f>RSI!B1231</f>
        <v>1.3996999999999999</v>
      </c>
      <c r="C1231" s="2">
        <f>RSI!I1231</f>
        <v>42.398070576765164</v>
      </c>
      <c r="D1231" s="2">
        <f>MACD!E1231</f>
        <v>1.1868616213484229E-2</v>
      </c>
      <c r="E1231" s="2">
        <f>MACD!F1231</f>
        <v>2.4397325044447207E-2</v>
      </c>
      <c r="F1231" s="2">
        <f>'Moving Avg'!D1231</f>
        <v>1.3989199999999999</v>
      </c>
      <c r="G1231" s="2">
        <f>'Moving Avg'!F1231</f>
        <v>1.4162000000000001</v>
      </c>
      <c r="H1231" s="2">
        <f>'Moving Avg'!G1231</f>
        <v>1.490686</v>
      </c>
      <c r="I1231" s="2">
        <f>'Moving Avg'!H1231</f>
        <v>1.7095415000000029</v>
      </c>
      <c r="J1231" s="5" t="str">
        <f>OBV!F1231</f>
        <v>BEARISH</v>
      </c>
      <c r="K1231" s="5" t="str">
        <f>OBV!G1231</f>
        <v>NEUTRAL</v>
      </c>
      <c r="L1231" s="5" t="str">
        <f>OBV!H1231</f>
        <v>BEARISH DIVERGENCE</v>
      </c>
      <c r="M1231" s="7">
        <f t="shared" si="190"/>
        <v>25</v>
      </c>
      <c r="N1231" s="7">
        <f t="shared" si="191"/>
        <v>45</v>
      </c>
      <c r="O1231" s="7">
        <f t="shared" si="192"/>
        <v>0</v>
      </c>
      <c r="P1231" s="7">
        <f t="shared" si="193"/>
        <v>16.5</v>
      </c>
      <c r="Q1231" s="8">
        <f t="shared" si="194"/>
        <v>26.975000000000001</v>
      </c>
      <c r="R1231" s="8">
        <f t="shared" si="195"/>
        <v>18.125</v>
      </c>
      <c r="S1231" s="8">
        <f t="shared" si="196"/>
        <v>17.925000000000001</v>
      </c>
      <c r="T1231" s="8">
        <f t="shared" si="197"/>
        <v>21.625</v>
      </c>
      <c r="U1231" s="7">
        <f t="shared" si="198"/>
        <v>21.008333333333336</v>
      </c>
      <c r="V1231" s="7">
        <f t="shared" si="199"/>
        <v>21.162500000000001</v>
      </c>
    </row>
    <row r="1232" spans="1:22" ht="13.5" x14ac:dyDescent="0.25">
      <c r="A1232" s="3">
        <f>RSI!A1232</f>
        <v>44105</v>
      </c>
      <c r="B1232" s="2">
        <f>RSI!B1232</f>
        <v>1.3956</v>
      </c>
      <c r="C1232" s="2">
        <f>RSI!I1232</f>
        <v>41.724844053545731</v>
      </c>
      <c r="D1232" s="2">
        <f>MACD!E1232</f>
        <v>4.218162920714752E-3</v>
      </c>
      <c r="E1232" s="2">
        <f>MACD!F1232</f>
        <v>2.0361492619700716E-2</v>
      </c>
      <c r="F1232" s="2">
        <f>'Moving Avg'!D1232</f>
        <v>1.4039199999999998</v>
      </c>
      <c r="G1232" s="2">
        <f>'Moving Avg'!F1232</f>
        <v>1.4099550000000001</v>
      </c>
      <c r="H1232" s="2">
        <f>'Moving Avg'!G1232</f>
        <v>1.4877440000000002</v>
      </c>
      <c r="I1232" s="2">
        <f>'Moving Avg'!H1232</f>
        <v>1.705528000000003</v>
      </c>
      <c r="J1232" s="5" t="str">
        <f>OBV!F1232</f>
        <v>BEARISH</v>
      </c>
      <c r="K1232" s="5" t="str">
        <f>OBV!G1232</f>
        <v>NEUTRAL</v>
      </c>
      <c r="L1232" s="5" t="str">
        <f>OBV!H1232</f>
        <v>BEARISH DIVERGENCE</v>
      </c>
      <c r="M1232" s="7">
        <f t="shared" si="190"/>
        <v>25</v>
      </c>
      <c r="N1232" s="7">
        <f t="shared" si="191"/>
        <v>45</v>
      </c>
      <c r="O1232" s="7">
        <f t="shared" si="192"/>
        <v>0</v>
      </c>
      <c r="P1232" s="7">
        <f t="shared" si="193"/>
        <v>16.5</v>
      </c>
      <c r="Q1232" s="8">
        <f t="shared" si="194"/>
        <v>26.975000000000001</v>
      </c>
      <c r="R1232" s="8">
        <f t="shared" si="195"/>
        <v>18.125</v>
      </c>
      <c r="S1232" s="8">
        <f t="shared" si="196"/>
        <v>17.925000000000001</v>
      </c>
      <c r="T1232" s="8">
        <f t="shared" si="197"/>
        <v>21.625</v>
      </c>
      <c r="U1232" s="7">
        <f t="shared" si="198"/>
        <v>21.008333333333336</v>
      </c>
      <c r="V1232" s="7">
        <f t="shared" si="199"/>
        <v>21.162500000000001</v>
      </c>
    </row>
    <row r="1233" spans="1:22" ht="13.5" x14ac:dyDescent="0.25">
      <c r="A1233" s="3">
        <f>RSI!A1233</f>
        <v>44106</v>
      </c>
      <c r="B1233" s="2">
        <f>RSI!B1233</f>
        <v>1.4372</v>
      </c>
      <c r="C1233" s="2">
        <f>RSI!I1233</f>
        <v>50.340893499083187</v>
      </c>
      <c r="D1233" s="2">
        <f>MACD!E1233</f>
        <v>6.7358369793857342E-4</v>
      </c>
      <c r="E1233" s="2">
        <f>MACD!F1233</f>
        <v>1.6423910835348287E-2</v>
      </c>
      <c r="F1233" s="2">
        <f>'Moving Avg'!D1233</f>
        <v>1.4097399999999998</v>
      </c>
      <c r="G1233" s="2">
        <f>'Moving Avg'!F1233</f>
        <v>1.40787</v>
      </c>
      <c r="H1233" s="2">
        <f>'Moving Avg'!G1233</f>
        <v>1.4862620000000002</v>
      </c>
      <c r="I1233" s="2">
        <f>'Moving Avg'!H1233</f>
        <v>1.7015460000000031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  <c r="M1233" s="7">
        <f t="shared" si="190"/>
        <v>25</v>
      </c>
      <c r="N1233" s="7">
        <f t="shared" si="191"/>
        <v>45</v>
      </c>
      <c r="O1233" s="7">
        <f t="shared" si="192"/>
        <v>0</v>
      </c>
      <c r="P1233" s="7">
        <f t="shared" si="193"/>
        <v>83.5</v>
      </c>
      <c r="Q1233" s="8">
        <f t="shared" si="194"/>
        <v>37.024999999999999</v>
      </c>
      <c r="R1233" s="8">
        <f t="shared" si="195"/>
        <v>34.875</v>
      </c>
      <c r="S1233" s="8">
        <f t="shared" si="196"/>
        <v>48.075000000000003</v>
      </c>
      <c r="T1233" s="8">
        <f t="shared" si="197"/>
        <v>38.375</v>
      </c>
      <c r="U1233" s="7">
        <f t="shared" si="198"/>
        <v>39.991666666666667</v>
      </c>
      <c r="V1233" s="7">
        <f t="shared" si="199"/>
        <v>39.587500000000006</v>
      </c>
    </row>
    <row r="1234" spans="1:22" ht="13.5" x14ac:dyDescent="0.25">
      <c r="A1234" s="3">
        <f>RSI!A1234</f>
        <v>44109</v>
      </c>
      <c r="B1234" s="2">
        <f>RSI!B1234</f>
        <v>1.4497</v>
      </c>
      <c r="C1234" s="2">
        <f>RSI!I1234</f>
        <v>52.608295038311695</v>
      </c>
      <c r="D1234" s="2">
        <f>MACD!E1234</f>
        <v>-3.2741474161790407E-3</v>
      </c>
      <c r="E1234" s="2">
        <f>MACD!F1234</f>
        <v>1.2484299185042822E-2</v>
      </c>
      <c r="F1234" s="2">
        <f>'Moving Avg'!D1234</f>
        <v>1.4180600000000001</v>
      </c>
      <c r="G1234" s="2">
        <f>'Moving Avg'!F1234</f>
        <v>1.4084950000000001</v>
      </c>
      <c r="H1234" s="2">
        <f>'Moving Avg'!G1234</f>
        <v>1.4850300000000005</v>
      </c>
      <c r="I1234" s="2">
        <f>'Moving Avg'!H1234</f>
        <v>1.697724500000003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45</v>
      </c>
      <c r="O1234" s="7">
        <f t="shared" si="192"/>
        <v>0</v>
      </c>
      <c r="P1234" s="7">
        <f t="shared" si="193"/>
        <v>83.5</v>
      </c>
      <c r="Q1234" s="8">
        <f t="shared" si="194"/>
        <v>37.024999999999999</v>
      </c>
      <c r="R1234" s="8">
        <f t="shared" si="195"/>
        <v>34.875</v>
      </c>
      <c r="S1234" s="8">
        <f t="shared" si="196"/>
        <v>48.075000000000003</v>
      </c>
      <c r="T1234" s="8">
        <f t="shared" si="197"/>
        <v>38.375</v>
      </c>
      <c r="U1234" s="7">
        <f t="shared" si="198"/>
        <v>39.991666666666667</v>
      </c>
      <c r="V1234" s="7">
        <f t="shared" si="199"/>
        <v>39.587500000000006</v>
      </c>
    </row>
    <row r="1235" spans="1:22" ht="13.5" x14ac:dyDescent="0.25">
      <c r="A1235" s="3">
        <f>RSI!A1235</f>
        <v>44110</v>
      </c>
      <c r="B1235" s="2">
        <f>RSI!B1235</f>
        <v>1.4080999999999999</v>
      </c>
      <c r="C1235" s="2">
        <f>RSI!I1235</f>
        <v>45.209994183511647</v>
      </c>
      <c r="D1235" s="2">
        <f>MACD!E1235</f>
        <v>-1.0043177235887546E-2</v>
      </c>
      <c r="E1235" s="2">
        <f>MACD!F1235</f>
        <v>7.9788039008567499E-3</v>
      </c>
      <c r="F1235" s="2">
        <f>'Moving Avg'!D1235</f>
        <v>1.4180600000000001</v>
      </c>
      <c r="G1235" s="2">
        <f>'Moving Avg'!F1235</f>
        <v>1.4078700000000002</v>
      </c>
      <c r="H1235" s="2">
        <f>'Moving Avg'!G1235</f>
        <v>1.4838300000000006</v>
      </c>
      <c r="I1235" s="2">
        <f>'Moving Avg'!H1235</f>
        <v>1.693636000000003</v>
      </c>
      <c r="J1235" s="5" t="str">
        <f>OBV!F1235</f>
        <v>BULLISH</v>
      </c>
      <c r="K1235" s="5" t="str">
        <f>OBV!G1235</f>
        <v>NEUTRAL</v>
      </c>
      <c r="L1235" s="5" t="str">
        <f>OBV!H1235</f>
        <v>NEUTRAL</v>
      </c>
      <c r="M1235" s="7">
        <f t="shared" si="190"/>
        <v>25</v>
      </c>
      <c r="N1235" s="7">
        <f t="shared" si="191"/>
        <v>45</v>
      </c>
      <c r="O1235" s="7">
        <f t="shared" si="192"/>
        <v>0</v>
      </c>
      <c r="P1235" s="7">
        <f t="shared" si="193"/>
        <v>49.5</v>
      </c>
      <c r="Q1235" s="8">
        <f t="shared" si="194"/>
        <v>31.925000000000001</v>
      </c>
      <c r="R1235" s="8">
        <f t="shared" si="195"/>
        <v>26.375</v>
      </c>
      <c r="S1235" s="8">
        <f t="shared" si="196"/>
        <v>32.775000000000006</v>
      </c>
      <c r="T1235" s="8">
        <f t="shared" si="197"/>
        <v>29.875</v>
      </c>
      <c r="U1235" s="7">
        <f t="shared" si="198"/>
        <v>30.358333333333334</v>
      </c>
      <c r="V1235" s="7">
        <f t="shared" si="199"/>
        <v>30.237500000000001</v>
      </c>
    </row>
    <row r="1236" spans="1:22" ht="13.5" x14ac:dyDescent="0.25">
      <c r="A1236" s="3">
        <f>RSI!A1236</f>
        <v>44111</v>
      </c>
      <c r="B1236" s="2">
        <f>RSI!B1236</f>
        <v>1.4539</v>
      </c>
      <c r="C1236" s="2">
        <f>RSI!I1236</f>
        <v>53.040009198454484</v>
      </c>
      <c r="D1236" s="2">
        <f>MACD!E1236</f>
        <v>-1.9636084619010896E-2</v>
      </c>
      <c r="E1236" s="2">
        <f>MACD!F1236</f>
        <v>2.455826196883221E-3</v>
      </c>
      <c r="F1236" s="2">
        <f>'Moving Avg'!D1236</f>
        <v>1.4289000000000001</v>
      </c>
      <c r="G1236" s="2">
        <f>'Moving Avg'!F1236</f>
        <v>1.4095350000000002</v>
      </c>
      <c r="H1236" s="2">
        <f>'Moving Avg'!G1236</f>
        <v>1.4835460000000003</v>
      </c>
      <c r="I1236" s="2">
        <f>'Moving Avg'!H1236</f>
        <v>1.6899140000000026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100</v>
      </c>
      <c r="O1236" s="7">
        <f t="shared" si="192"/>
        <v>0</v>
      </c>
      <c r="P1236" s="7">
        <f t="shared" si="193"/>
        <v>83.5</v>
      </c>
      <c r="Q1236" s="8">
        <f t="shared" si="194"/>
        <v>56.274999999999999</v>
      </c>
      <c r="R1236" s="8">
        <f t="shared" si="195"/>
        <v>45.875</v>
      </c>
      <c r="S1236" s="8">
        <f t="shared" si="196"/>
        <v>56.325000000000003</v>
      </c>
      <c r="T1236" s="8">
        <f t="shared" si="197"/>
        <v>52.125</v>
      </c>
      <c r="U1236" s="7">
        <f t="shared" si="198"/>
        <v>52.82500000000001</v>
      </c>
      <c r="V1236" s="7">
        <f t="shared" si="199"/>
        <v>52.650000000000006</v>
      </c>
    </row>
    <row r="1237" spans="1:22" ht="13.5" x14ac:dyDescent="0.25">
      <c r="A1237" s="3">
        <f>RSI!A1237</f>
        <v>44112</v>
      </c>
      <c r="B1237" s="2">
        <f>RSI!B1237</f>
        <v>1.3914</v>
      </c>
      <c r="C1237" s="2">
        <f>RSI!I1237</f>
        <v>43.833997024691705</v>
      </c>
      <c r="D1237" s="2">
        <f>MACD!E1237</f>
        <v>-2.3247780322380729E-2</v>
      </c>
      <c r="E1237" s="2">
        <f>MACD!F1237</f>
        <v>-2.6848951069695687E-3</v>
      </c>
      <c r="F1237" s="2">
        <f>'Moving Avg'!D1237</f>
        <v>1.4280599999999999</v>
      </c>
      <c r="G1237" s="2">
        <f>'Moving Avg'!F1237</f>
        <v>1.4099500000000003</v>
      </c>
      <c r="H1237" s="2">
        <f>'Moving Avg'!G1237</f>
        <v>1.4820120000000006</v>
      </c>
      <c r="I1237" s="2">
        <f>'Moving Avg'!H1237</f>
        <v>1.6857815000000025</v>
      </c>
      <c r="J1237" s="5" t="str">
        <f>OBV!F1237</f>
        <v>BULLISH</v>
      </c>
      <c r="K1237" s="5" t="str">
        <f>OBV!G1237</f>
        <v>NEUTRAL</v>
      </c>
      <c r="L1237" s="5" t="str">
        <f>OBV!H1237</f>
        <v>BULLISH DIVERGENCE</v>
      </c>
      <c r="M1237" s="7">
        <f t="shared" si="190"/>
        <v>25</v>
      </c>
      <c r="N1237" s="7">
        <f t="shared" si="191"/>
        <v>100</v>
      </c>
      <c r="O1237" s="7">
        <f t="shared" si="192"/>
        <v>0</v>
      </c>
      <c r="P1237" s="7">
        <f t="shared" si="193"/>
        <v>66.5</v>
      </c>
      <c r="Q1237" s="8">
        <f t="shared" si="194"/>
        <v>53.725000000000001</v>
      </c>
      <c r="R1237" s="8">
        <f t="shared" si="195"/>
        <v>41.625</v>
      </c>
      <c r="S1237" s="8">
        <f t="shared" si="196"/>
        <v>48.674999999999997</v>
      </c>
      <c r="T1237" s="8">
        <f t="shared" si="197"/>
        <v>47.875</v>
      </c>
      <c r="U1237" s="7">
        <f t="shared" si="198"/>
        <v>48.008333333333326</v>
      </c>
      <c r="V1237" s="7">
        <f t="shared" si="199"/>
        <v>47.974999999999994</v>
      </c>
    </row>
    <row r="1238" spans="1:22" ht="13.5" x14ac:dyDescent="0.25">
      <c r="A1238" s="3">
        <f>RSI!A1238</f>
        <v>44113</v>
      </c>
      <c r="B1238" s="2">
        <f>RSI!B1238</f>
        <v>1.4331</v>
      </c>
      <c r="C1238" s="2">
        <f>RSI!I1238</f>
        <v>50.061885359822028</v>
      </c>
      <c r="D1238" s="2">
        <f>MACD!E1238</f>
        <v>-2.3369219630464011E-2</v>
      </c>
      <c r="E1238" s="2">
        <f>MACD!F1238</f>
        <v>-6.8217600116684575E-3</v>
      </c>
      <c r="F1238" s="2">
        <f>'Moving Avg'!D1238</f>
        <v>1.4272400000000001</v>
      </c>
      <c r="G1238" s="2">
        <f>'Moving Avg'!F1238</f>
        <v>1.4105750000000001</v>
      </c>
      <c r="H1238" s="2">
        <f>'Moving Avg'!G1238</f>
        <v>1.4813900000000004</v>
      </c>
      <c r="I1238" s="2">
        <f>'Moving Avg'!H1238</f>
        <v>1.6820930000000027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  <c r="M1238" s="7">
        <f t="shared" si="190"/>
        <v>25</v>
      </c>
      <c r="N1238" s="7">
        <f t="shared" si="191"/>
        <v>45</v>
      </c>
      <c r="O1238" s="7">
        <f t="shared" si="192"/>
        <v>0</v>
      </c>
      <c r="P1238" s="7">
        <f t="shared" si="193"/>
        <v>16.5</v>
      </c>
      <c r="Q1238" s="8">
        <f t="shared" si="194"/>
        <v>26.975000000000001</v>
      </c>
      <c r="R1238" s="8">
        <f t="shared" si="195"/>
        <v>18.125</v>
      </c>
      <c r="S1238" s="8">
        <f t="shared" si="196"/>
        <v>17.925000000000001</v>
      </c>
      <c r="T1238" s="8">
        <f t="shared" si="197"/>
        <v>21.625</v>
      </c>
      <c r="U1238" s="7">
        <f t="shared" si="198"/>
        <v>21.008333333333336</v>
      </c>
      <c r="V1238" s="7">
        <f t="shared" si="199"/>
        <v>21.162500000000001</v>
      </c>
    </row>
    <row r="1239" spans="1:22" ht="13.5" x14ac:dyDescent="0.25">
      <c r="A1239" s="3">
        <f>RSI!A1239</f>
        <v>44116</v>
      </c>
      <c r="B1239" s="2">
        <f>RSI!B1239</f>
        <v>1.4331</v>
      </c>
      <c r="C1239" s="2">
        <f>RSI!I1239</f>
        <v>50.061885359822028</v>
      </c>
      <c r="D1239" s="2">
        <f>MACD!E1239</f>
        <v>-2.3482948779184998E-2</v>
      </c>
      <c r="E1239" s="2">
        <f>MACD!F1239</f>
        <v>-1.0153997765171766E-2</v>
      </c>
      <c r="F1239" s="2">
        <f>'Moving Avg'!D1239</f>
        <v>1.4239200000000001</v>
      </c>
      <c r="G1239" s="2">
        <f>'Moving Avg'!F1239</f>
        <v>1.4093250000000002</v>
      </c>
      <c r="H1239" s="2">
        <f>'Moving Avg'!G1239</f>
        <v>1.4799040000000006</v>
      </c>
      <c r="I1239" s="2">
        <f>'Moving Avg'!H1239</f>
        <v>1.6779925000000027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45</v>
      </c>
      <c r="O1239" s="7">
        <f t="shared" si="192"/>
        <v>0</v>
      </c>
      <c r="P1239" s="7">
        <f t="shared" si="193"/>
        <v>16.5</v>
      </c>
      <c r="Q1239" s="8">
        <f t="shared" si="194"/>
        <v>26.975000000000001</v>
      </c>
      <c r="R1239" s="8">
        <f t="shared" si="195"/>
        <v>18.125</v>
      </c>
      <c r="S1239" s="8">
        <f t="shared" si="196"/>
        <v>17.925000000000001</v>
      </c>
      <c r="T1239" s="8">
        <f t="shared" si="197"/>
        <v>21.625</v>
      </c>
      <c r="U1239" s="7">
        <f t="shared" si="198"/>
        <v>21.008333333333336</v>
      </c>
      <c r="V1239" s="7">
        <f t="shared" si="199"/>
        <v>21.162500000000001</v>
      </c>
    </row>
    <row r="1240" spans="1:22" ht="13.5" x14ac:dyDescent="0.25">
      <c r="A1240" s="3">
        <f>RSI!A1240</f>
        <v>44117</v>
      </c>
      <c r="B1240" s="2">
        <f>RSI!B1240</f>
        <v>1.4539</v>
      </c>
      <c r="C1240" s="2">
        <f>RSI!I1240</f>
        <v>53.072084379613251</v>
      </c>
      <c r="D1240" s="2">
        <f>MACD!E1240</f>
        <v>-2.5130081886824307E-2</v>
      </c>
      <c r="E1240" s="2">
        <f>MACD!F1240</f>
        <v>-1.3149214589502276E-2</v>
      </c>
      <c r="F1240" s="2">
        <f>'Moving Avg'!D1240</f>
        <v>1.4330799999999999</v>
      </c>
      <c r="G1240" s="2">
        <f>'Moving Avg'!F1240</f>
        <v>1.4112</v>
      </c>
      <c r="H1240" s="2">
        <f>'Moving Avg'!G1240</f>
        <v>1.4781280000000003</v>
      </c>
      <c r="I1240" s="2">
        <f>'Moving Avg'!H1240</f>
        <v>1.6740155000000023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  <c r="M1240" s="7">
        <f t="shared" si="190"/>
        <v>25</v>
      </c>
      <c r="N1240" s="7">
        <f t="shared" si="191"/>
        <v>45</v>
      </c>
      <c r="O1240" s="7">
        <f t="shared" si="192"/>
        <v>0</v>
      </c>
      <c r="P1240" s="7">
        <f t="shared" si="193"/>
        <v>83.5</v>
      </c>
      <c r="Q1240" s="8">
        <f t="shared" si="194"/>
        <v>37.024999999999999</v>
      </c>
      <c r="R1240" s="8">
        <f t="shared" si="195"/>
        <v>34.875</v>
      </c>
      <c r="S1240" s="8">
        <f t="shared" si="196"/>
        <v>48.075000000000003</v>
      </c>
      <c r="T1240" s="8">
        <f t="shared" si="197"/>
        <v>38.375</v>
      </c>
      <c r="U1240" s="7">
        <f t="shared" si="198"/>
        <v>39.991666666666667</v>
      </c>
      <c r="V1240" s="7">
        <f t="shared" si="199"/>
        <v>39.587500000000006</v>
      </c>
    </row>
    <row r="1241" spans="1:22" ht="13.5" x14ac:dyDescent="0.25">
      <c r="A1241" s="3">
        <f>RSI!A1241</f>
        <v>44118</v>
      </c>
      <c r="B1241" s="2">
        <f>RSI!B1241</f>
        <v>1.4539</v>
      </c>
      <c r="C1241" s="2">
        <f>RSI!I1241</f>
        <v>53.072084379613251</v>
      </c>
      <c r="D1241" s="2">
        <f>MACD!E1241</f>
        <v>-2.7948433103500925E-2</v>
      </c>
      <c r="E1241" s="2">
        <f>MACD!F1241</f>
        <v>-1.6109058292302008E-2</v>
      </c>
      <c r="F1241" s="2">
        <f>'Moving Avg'!D1241</f>
        <v>1.4330799999999999</v>
      </c>
      <c r="G1241" s="2">
        <f>'Moving Avg'!F1241</f>
        <v>1.4130750000000001</v>
      </c>
      <c r="H1241" s="2">
        <f>'Moving Avg'!G1241</f>
        <v>1.4766660000000005</v>
      </c>
      <c r="I1241" s="2">
        <f>'Moving Avg'!H1241</f>
        <v>1.6700975000000022</v>
      </c>
      <c r="J1241" s="5" t="str">
        <f>OBV!F1241</f>
        <v>BEARISH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45</v>
      </c>
      <c r="O1241" s="7">
        <f t="shared" si="192"/>
        <v>0</v>
      </c>
      <c r="P1241" s="7">
        <f t="shared" si="193"/>
        <v>16.5</v>
      </c>
      <c r="Q1241" s="8">
        <f t="shared" si="194"/>
        <v>26.975000000000001</v>
      </c>
      <c r="R1241" s="8">
        <f t="shared" si="195"/>
        <v>18.125</v>
      </c>
      <c r="S1241" s="8">
        <f t="shared" si="196"/>
        <v>17.925000000000001</v>
      </c>
      <c r="T1241" s="8">
        <f t="shared" si="197"/>
        <v>21.625</v>
      </c>
      <c r="U1241" s="7">
        <f t="shared" si="198"/>
        <v>21.008333333333336</v>
      </c>
      <c r="V1241" s="7">
        <f t="shared" si="199"/>
        <v>21.162500000000001</v>
      </c>
    </row>
    <row r="1242" spans="1:22" ht="13.5" x14ac:dyDescent="0.25">
      <c r="A1242" s="3">
        <f>RSI!A1242</f>
        <v>44120</v>
      </c>
      <c r="B1242" s="2">
        <f>RSI!B1242</f>
        <v>1.4956</v>
      </c>
      <c r="C1242" s="2">
        <f>RSI!I1242</f>
        <v>58.840717861609349</v>
      </c>
      <c r="D1242" s="2">
        <f>MACD!E1242</f>
        <v>-3.417536430627055E-2</v>
      </c>
      <c r="E1242" s="2">
        <f>MACD!F1242</f>
        <v>-1.9722319495095716E-2</v>
      </c>
      <c r="F1242" s="2">
        <f>'Moving Avg'!D1242</f>
        <v>1.4539200000000001</v>
      </c>
      <c r="G1242" s="2">
        <f>'Moving Avg'!F1242</f>
        <v>1.4189099999999999</v>
      </c>
      <c r="H1242" s="2">
        <f>'Moving Avg'!G1242</f>
        <v>1.4757240000000003</v>
      </c>
      <c r="I1242" s="2">
        <f>'Moving Avg'!H1242</f>
        <v>1.6663290000000024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  <c r="M1242" s="7">
        <f t="shared" si="190"/>
        <v>25</v>
      </c>
      <c r="N1242" s="7">
        <f t="shared" si="191"/>
        <v>45</v>
      </c>
      <c r="O1242" s="7">
        <f t="shared" si="192"/>
        <v>0</v>
      </c>
      <c r="P1242" s="7">
        <f t="shared" si="193"/>
        <v>83.5</v>
      </c>
      <c r="Q1242" s="8">
        <f t="shared" si="194"/>
        <v>37.024999999999999</v>
      </c>
      <c r="R1242" s="8">
        <f t="shared" si="195"/>
        <v>34.875</v>
      </c>
      <c r="S1242" s="8">
        <f t="shared" si="196"/>
        <v>48.075000000000003</v>
      </c>
      <c r="T1242" s="8">
        <f t="shared" si="197"/>
        <v>38.375</v>
      </c>
      <c r="U1242" s="7">
        <f t="shared" si="198"/>
        <v>39.991666666666667</v>
      </c>
      <c r="V1242" s="7">
        <f t="shared" si="199"/>
        <v>39.587500000000006</v>
      </c>
    </row>
    <row r="1243" spans="1:22" ht="13.5" x14ac:dyDescent="0.25">
      <c r="A1243" s="3">
        <f>RSI!A1243</f>
        <v>44123</v>
      </c>
      <c r="B1243" s="2">
        <f>RSI!B1243</f>
        <v>1.4956</v>
      </c>
      <c r="C1243" s="2">
        <f>RSI!I1243</f>
        <v>58.840717861609349</v>
      </c>
      <c r="D1243" s="2">
        <f>MACD!E1243</f>
        <v>-3.3404152407514154E-2</v>
      </c>
      <c r="E1243" s="2">
        <f>MACD!F1243</f>
        <v>-2.2458686077579407E-2</v>
      </c>
      <c r="F1243" s="2">
        <f>'Moving Avg'!D1243</f>
        <v>1.4664199999999998</v>
      </c>
      <c r="G1243" s="2">
        <f>'Moving Avg'!F1243</f>
        <v>1.4228700000000001</v>
      </c>
      <c r="H1243" s="2">
        <f>'Moving Avg'!G1243</f>
        <v>1.4743099999999998</v>
      </c>
      <c r="I1243" s="2">
        <f>'Moving Avg'!H1243</f>
        <v>1.6623840000000021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  <c r="M1243" s="7">
        <f t="shared" si="190"/>
        <v>25</v>
      </c>
      <c r="N1243" s="7">
        <f t="shared" si="191"/>
        <v>45</v>
      </c>
      <c r="O1243" s="7">
        <f t="shared" si="192"/>
        <v>0</v>
      </c>
      <c r="P1243" s="7">
        <f t="shared" si="193"/>
        <v>83.5</v>
      </c>
      <c r="Q1243" s="8">
        <f t="shared" si="194"/>
        <v>37.024999999999999</v>
      </c>
      <c r="R1243" s="8">
        <f t="shared" si="195"/>
        <v>34.875</v>
      </c>
      <c r="S1243" s="8">
        <f t="shared" si="196"/>
        <v>48.075000000000003</v>
      </c>
      <c r="T1243" s="8">
        <f t="shared" si="197"/>
        <v>38.375</v>
      </c>
      <c r="U1243" s="7">
        <f t="shared" si="198"/>
        <v>39.991666666666667</v>
      </c>
      <c r="V1243" s="7">
        <f t="shared" si="199"/>
        <v>39.587500000000006</v>
      </c>
    </row>
    <row r="1244" spans="1:22" ht="13.5" x14ac:dyDescent="0.25">
      <c r="A1244" s="3">
        <f>RSI!A1244</f>
        <v>44124</v>
      </c>
      <c r="B1244" s="2">
        <f>RSI!B1244</f>
        <v>1.4789000000000001</v>
      </c>
      <c r="C1244" s="2">
        <f>RSI!I1244</f>
        <v>55.662704158055689</v>
      </c>
      <c r="D1244" s="2">
        <f>MACD!E1244</f>
        <v>-2.9924665564813324E-2</v>
      </c>
      <c r="E1244" s="2">
        <f>MACD!F1244</f>
        <v>-2.395188197502619E-2</v>
      </c>
      <c r="F1244" s="2">
        <f>'Moving Avg'!D1244</f>
        <v>1.4755799999999999</v>
      </c>
      <c r="G1244" s="2">
        <f>'Moving Avg'!F1244</f>
        <v>1.4259949999999999</v>
      </c>
      <c r="H1244" s="2">
        <f>'Moving Avg'!G1244</f>
        <v>1.4725619999999997</v>
      </c>
      <c r="I1244" s="2">
        <f>'Moving Avg'!H1244</f>
        <v>1.6583750000000022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  <c r="M1244" s="7">
        <f t="shared" si="190"/>
        <v>25</v>
      </c>
      <c r="N1244" s="7">
        <f t="shared" si="191"/>
        <v>45</v>
      </c>
      <c r="O1244" s="7">
        <f t="shared" si="192"/>
        <v>0</v>
      </c>
      <c r="P1244" s="7">
        <f t="shared" si="193"/>
        <v>83.5</v>
      </c>
      <c r="Q1244" s="8">
        <f t="shared" si="194"/>
        <v>37.024999999999999</v>
      </c>
      <c r="R1244" s="8">
        <f t="shared" si="195"/>
        <v>34.875</v>
      </c>
      <c r="S1244" s="8">
        <f t="shared" si="196"/>
        <v>48.075000000000003</v>
      </c>
      <c r="T1244" s="8">
        <f t="shared" si="197"/>
        <v>38.375</v>
      </c>
      <c r="U1244" s="7">
        <f t="shared" si="198"/>
        <v>39.991666666666667</v>
      </c>
      <c r="V1244" s="7">
        <f t="shared" si="199"/>
        <v>39.587500000000006</v>
      </c>
    </row>
    <row r="1245" spans="1:22" ht="13.5" x14ac:dyDescent="0.25">
      <c r="A1245" s="3">
        <f>RSI!A1245</f>
        <v>44125</v>
      </c>
      <c r="B1245" s="2">
        <f>RSI!B1245</f>
        <v>1.4914000000000001</v>
      </c>
      <c r="C1245" s="2">
        <f>RSI!I1245</f>
        <v>57.512473090012548</v>
      </c>
      <c r="D1245" s="2">
        <f>MACD!E1245</f>
        <v>-3.4516239513525671E-2</v>
      </c>
      <c r="E1245" s="2">
        <f>MACD!F1245</f>
        <v>-2.6064753482726088E-2</v>
      </c>
      <c r="F1245" s="2">
        <f>'Moving Avg'!D1245</f>
        <v>1.48308</v>
      </c>
      <c r="G1245" s="2">
        <f>'Moving Avg'!F1245</f>
        <v>1.4318299999999999</v>
      </c>
      <c r="H1245" s="2">
        <f>'Moving Avg'!G1245</f>
        <v>1.4711419999999997</v>
      </c>
      <c r="I1245" s="2">
        <f>'Moving Avg'!H1245</f>
        <v>1.6544480000000021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  <c r="M1245" s="7">
        <f t="shared" si="190"/>
        <v>25</v>
      </c>
      <c r="N1245" s="7">
        <f t="shared" si="191"/>
        <v>45</v>
      </c>
      <c r="O1245" s="7">
        <f t="shared" si="192"/>
        <v>0</v>
      </c>
      <c r="P1245" s="7">
        <f t="shared" si="193"/>
        <v>83.5</v>
      </c>
      <c r="Q1245" s="8">
        <f t="shared" si="194"/>
        <v>37.024999999999999</v>
      </c>
      <c r="R1245" s="8">
        <f t="shared" si="195"/>
        <v>34.875</v>
      </c>
      <c r="S1245" s="8">
        <f t="shared" si="196"/>
        <v>48.075000000000003</v>
      </c>
      <c r="T1245" s="8">
        <f t="shared" si="197"/>
        <v>38.375</v>
      </c>
      <c r="U1245" s="7">
        <f t="shared" si="198"/>
        <v>39.991666666666667</v>
      </c>
      <c r="V1245" s="7">
        <f t="shared" si="199"/>
        <v>39.587500000000006</v>
      </c>
    </row>
    <row r="1246" spans="1:22" ht="13.5" x14ac:dyDescent="0.25">
      <c r="A1246" s="3">
        <f>RSI!A1246</f>
        <v>44126</v>
      </c>
      <c r="B1246" s="2">
        <f>RSI!B1246</f>
        <v>1.4914000000000001</v>
      </c>
      <c r="C1246" s="2">
        <f>RSI!I1246</f>
        <v>57.512473090012563</v>
      </c>
      <c r="D1246" s="2">
        <f>MACD!E1246</f>
        <v>-3.1623412954670416E-2</v>
      </c>
      <c r="E1246" s="2">
        <f>MACD!F1246</f>
        <v>-2.7176485377114958E-2</v>
      </c>
      <c r="F1246" s="2">
        <f>'Moving Avg'!D1246</f>
        <v>1.4905800000000002</v>
      </c>
      <c r="G1246" s="2">
        <f>'Moving Avg'!F1246</f>
        <v>1.4378699999999998</v>
      </c>
      <c r="H1246" s="2">
        <f>'Moving Avg'!G1246</f>
        <v>1.4685599999999999</v>
      </c>
      <c r="I1246" s="2">
        <f>'Moving Avg'!H1246</f>
        <v>1.650325000000002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  <c r="M1246" s="7">
        <f t="shared" si="190"/>
        <v>25</v>
      </c>
      <c r="N1246" s="7">
        <f t="shared" si="191"/>
        <v>45</v>
      </c>
      <c r="O1246" s="7">
        <f t="shared" si="192"/>
        <v>0</v>
      </c>
      <c r="P1246" s="7">
        <f t="shared" si="193"/>
        <v>83.5</v>
      </c>
      <c r="Q1246" s="8">
        <f t="shared" si="194"/>
        <v>37.024999999999999</v>
      </c>
      <c r="R1246" s="8">
        <f t="shared" si="195"/>
        <v>34.875</v>
      </c>
      <c r="S1246" s="8">
        <f t="shared" si="196"/>
        <v>48.075000000000003</v>
      </c>
      <c r="T1246" s="8">
        <f t="shared" si="197"/>
        <v>38.375</v>
      </c>
      <c r="U1246" s="7">
        <f t="shared" si="198"/>
        <v>39.991666666666667</v>
      </c>
      <c r="V1246" s="7">
        <f t="shared" si="199"/>
        <v>39.587500000000006</v>
      </c>
    </row>
    <row r="1247" spans="1:22" ht="13.5" x14ac:dyDescent="0.25">
      <c r="A1247" s="3">
        <f>RSI!A1247</f>
        <v>44127</v>
      </c>
      <c r="B1247" s="2">
        <f>RSI!B1247</f>
        <v>1.4621999999999999</v>
      </c>
      <c r="C1247" s="2">
        <f>RSI!I1247</f>
        <v>51.672027443282033</v>
      </c>
      <c r="D1247" s="2">
        <f>MACD!E1247</f>
        <v>-3.6876344705371489E-2</v>
      </c>
      <c r="E1247" s="2">
        <f>MACD!F1247</f>
        <v>-2.9116457242766267E-2</v>
      </c>
      <c r="F1247" s="2">
        <f>'Moving Avg'!D1247</f>
        <v>1.4839</v>
      </c>
      <c r="G1247" s="2">
        <f>'Moving Avg'!F1247</f>
        <v>1.4424499999999998</v>
      </c>
      <c r="H1247" s="2">
        <f>'Moving Avg'!G1247</f>
        <v>1.4648939999999997</v>
      </c>
      <c r="I1247" s="2">
        <f>'Moving Avg'!H1247</f>
        <v>1.6463110000000021</v>
      </c>
      <c r="J1247" s="5" t="str">
        <f>OBV!F1247</f>
        <v>BULLISH</v>
      </c>
      <c r="K1247" s="5" t="str">
        <f>OBV!G1247</f>
        <v>NEUTRAL</v>
      </c>
      <c r="L1247" s="5" t="str">
        <f>OBV!H1247</f>
        <v>BULLISH DIVERGENCE</v>
      </c>
      <c r="M1247" s="7">
        <f t="shared" si="190"/>
        <v>25</v>
      </c>
      <c r="N1247" s="7">
        <f t="shared" si="191"/>
        <v>45</v>
      </c>
      <c r="O1247" s="7">
        <f t="shared" si="192"/>
        <v>0</v>
      </c>
      <c r="P1247" s="7">
        <f t="shared" si="193"/>
        <v>66.5</v>
      </c>
      <c r="Q1247" s="8">
        <f t="shared" si="194"/>
        <v>34.475000000000001</v>
      </c>
      <c r="R1247" s="8">
        <f t="shared" si="195"/>
        <v>30.625</v>
      </c>
      <c r="S1247" s="8">
        <f t="shared" si="196"/>
        <v>40.424999999999997</v>
      </c>
      <c r="T1247" s="8">
        <f t="shared" si="197"/>
        <v>34.125</v>
      </c>
      <c r="U1247" s="7">
        <f t="shared" si="198"/>
        <v>35.174999999999997</v>
      </c>
      <c r="V1247" s="7">
        <f t="shared" si="199"/>
        <v>34.912499999999994</v>
      </c>
    </row>
    <row r="1248" spans="1:22" ht="13.5" x14ac:dyDescent="0.25">
      <c r="A1248" s="3">
        <f>RSI!A1248</f>
        <v>44130</v>
      </c>
      <c r="B1248" s="2">
        <f>RSI!B1248</f>
        <v>1.4581</v>
      </c>
      <c r="C1248" s="2">
        <f>RSI!I1248</f>
        <v>50.890567137514289</v>
      </c>
      <c r="D1248" s="2">
        <f>MACD!E1248</f>
        <v>-3.4659395567540496E-2</v>
      </c>
      <c r="E1248" s="2">
        <f>MACD!F1248</f>
        <v>-3.0225044907721117E-2</v>
      </c>
      <c r="F1248" s="2">
        <f>'Moving Avg'!D1248</f>
        <v>1.4764000000000002</v>
      </c>
      <c r="G1248" s="2">
        <f>'Moving Avg'!F1248</f>
        <v>1.4449499999999997</v>
      </c>
      <c r="H1248" s="2">
        <f>'Moving Avg'!G1248</f>
        <v>1.4615619999999998</v>
      </c>
      <c r="I1248" s="2">
        <f>'Moving Avg'!H1248</f>
        <v>1.6426100000000015</v>
      </c>
      <c r="J1248" s="5" t="str">
        <f>OBV!F1248</f>
        <v>BULLISH</v>
      </c>
      <c r="K1248" s="5" t="str">
        <f>OBV!G1248</f>
        <v>NEUTRAL</v>
      </c>
      <c r="L1248" s="5" t="str">
        <f>OBV!H1248</f>
        <v>BULLISH DIVERGENCE</v>
      </c>
      <c r="M1248" s="7">
        <f t="shared" si="190"/>
        <v>25</v>
      </c>
      <c r="N1248" s="7">
        <f t="shared" si="191"/>
        <v>45</v>
      </c>
      <c r="O1248" s="7">
        <f t="shared" si="192"/>
        <v>0</v>
      </c>
      <c r="P1248" s="7">
        <f t="shared" si="193"/>
        <v>66.5</v>
      </c>
      <c r="Q1248" s="8">
        <f t="shared" si="194"/>
        <v>34.475000000000001</v>
      </c>
      <c r="R1248" s="8">
        <f t="shared" si="195"/>
        <v>30.625</v>
      </c>
      <c r="S1248" s="8">
        <f t="shared" si="196"/>
        <v>40.424999999999997</v>
      </c>
      <c r="T1248" s="8">
        <f t="shared" si="197"/>
        <v>34.125</v>
      </c>
      <c r="U1248" s="7">
        <f t="shared" si="198"/>
        <v>35.174999999999997</v>
      </c>
      <c r="V1248" s="7">
        <f t="shared" si="199"/>
        <v>34.912499999999994</v>
      </c>
    </row>
    <row r="1249" spans="1:22" ht="13.5" x14ac:dyDescent="0.25">
      <c r="A1249" s="3">
        <f>RSI!A1249</f>
        <v>44131</v>
      </c>
      <c r="B1249" s="2">
        <f>RSI!B1249</f>
        <v>1.4497</v>
      </c>
      <c r="C1249" s="2">
        <f>RSI!I1249</f>
        <v>49.247278805098347</v>
      </c>
      <c r="D1249" s="2">
        <f>MACD!E1249</f>
        <v>-3.2190168800664054E-2</v>
      </c>
      <c r="E1249" s="2">
        <f>MACD!F1249</f>
        <v>-3.0618069686309705E-2</v>
      </c>
      <c r="F1249" s="2">
        <f>'Moving Avg'!D1249</f>
        <v>1.4705600000000001</v>
      </c>
      <c r="G1249" s="2">
        <f>'Moving Avg'!F1249</f>
        <v>1.4470299999999998</v>
      </c>
      <c r="H1249" s="2">
        <f>'Moving Avg'!G1249</f>
        <v>1.4588959999999997</v>
      </c>
      <c r="I1249" s="2">
        <f>'Moving Avg'!H1249</f>
        <v>1.6390635000000016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  <c r="M1249" s="7">
        <f t="shared" si="190"/>
        <v>25</v>
      </c>
      <c r="N1249" s="7">
        <f t="shared" si="191"/>
        <v>45</v>
      </c>
      <c r="O1249" s="7">
        <f t="shared" si="192"/>
        <v>0</v>
      </c>
      <c r="P1249" s="7">
        <f t="shared" si="193"/>
        <v>66.5</v>
      </c>
      <c r="Q1249" s="8">
        <f t="shared" si="194"/>
        <v>34.475000000000001</v>
      </c>
      <c r="R1249" s="8">
        <f t="shared" si="195"/>
        <v>30.625</v>
      </c>
      <c r="S1249" s="8">
        <f t="shared" si="196"/>
        <v>40.424999999999997</v>
      </c>
      <c r="T1249" s="8">
        <f t="shared" si="197"/>
        <v>34.125</v>
      </c>
      <c r="U1249" s="7">
        <f t="shared" si="198"/>
        <v>35.174999999999997</v>
      </c>
      <c r="V1249" s="7">
        <f t="shared" si="199"/>
        <v>34.912499999999994</v>
      </c>
    </row>
    <row r="1250" spans="1:22" ht="13.5" x14ac:dyDescent="0.25">
      <c r="A1250" s="3">
        <f>RSI!A1250</f>
        <v>44132</v>
      </c>
      <c r="B1250" s="2">
        <f>RSI!B1250</f>
        <v>1.4456</v>
      </c>
      <c r="C1250" s="2">
        <f>RSI!I1250</f>
        <v>48.425341993339067</v>
      </c>
      <c r="D1250" s="2">
        <f>MACD!E1250</f>
        <v>-2.6574219979884184E-2</v>
      </c>
      <c r="E1250" s="2">
        <f>MACD!F1250</f>
        <v>-2.9809299745024602E-2</v>
      </c>
      <c r="F1250" s="2">
        <f>'Moving Avg'!D1250</f>
        <v>1.4613999999999998</v>
      </c>
      <c r="G1250" s="2">
        <f>'Moving Avg'!F1250</f>
        <v>1.4489049999999999</v>
      </c>
      <c r="H1250" s="2">
        <f>'Moving Avg'!G1250</f>
        <v>1.4561479999999998</v>
      </c>
      <c r="I1250" s="2">
        <f>'Moving Avg'!H1250</f>
        <v>1.6358105000000012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44134</v>
      </c>
      <c r="B1251" s="2">
        <f>RSI!B1251</f>
        <v>1.4872000000000001</v>
      </c>
      <c r="C1251" s="2">
        <f>RSI!I1251</f>
        <v>56.380224608943394</v>
      </c>
      <c r="D1251" s="2">
        <f>MACD!E1251</f>
        <v>-2.4858314550727734E-2</v>
      </c>
      <c r="E1251" s="2">
        <f>MACD!F1251</f>
        <v>-2.881910270616523E-2</v>
      </c>
      <c r="F1251" s="2">
        <f>'Moving Avg'!D1251</f>
        <v>1.4605599999999999</v>
      </c>
      <c r="G1251" s="2">
        <f>'Moving Avg'!F1251</f>
        <v>1.4532799999999999</v>
      </c>
      <c r="H1251" s="2">
        <f>'Moving Avg'!G1251</f>
        <v>1.4542319999999997</v>
      </c>
      <c r="I1251" s="2">
        <f>'Moving Avg'!H1251</f>
        <v>1.632785000000001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16.5</v>
      </c>
      <c r="Q1251" s="8">
        <f t="shared" si="194"/>
        <v>11.225</v>
      </c>
      <c r="R1251" s="8">
        <f t="shared" si="195"/>
        <v>9.125</v>
      </c>
      <c r="S1251" s="8">
        <f t="shared" si="196"/>
        <v>11.175000000000001</v>
      </c>
      <c r="T1251" s="8">
        <f t="shared" si="197"/>
        <v>10.375</v>
      </c>
      <c r="U1251" s="7">
        <f t="shared" si="198"/>
        <v>10.508333333333335</v>
      </c>
      <c r="V1251" s="7">
        <f t="shared" si="199"/>
        <v>10.475000000000001</v>
      </c>
    </row>
    <row r="1252" spans="1:22" ht="13.5" x14ac:dyDescent="0.25">
      <c r="A1252" s="3">
        <f>RSI!A1252</f>
        <v>44137</v>
      </c>
      <c r="B1252" s="2">
        <f>RSI!B1252</f>
        <v>1.4997</v>
      </c>
      <c r="C1252" s="2">
        <f>RSI!I1252</f>
        <v>58.453846666959315</v>
      </c>
      <c r="D1252" s="2">
        <f>MACD!E1252</f>
        <v>-1.8120687054371309E-2</v>
      </c>
      <c r="E1252" s="2">
        <f>MACD!F1252</f>
        <v>-2.6679419575806447E-2</v>
      </c>
      <c r="F1252" s="2">
        <f>'Moving Avg'!D1252</f>
        <v>1.4680599999999999</v>
      </c>
      <c r="G1252" s="2">
        <f>'Moving Avg'!F1252</f>
        <v>1.4584849999999998</v>
      </c>
      <c r="H1252" s="2">
        <f>'Moving Avg'!G1252</f>
        <v>1.4528980000000002</v>
      </c>
      <c r="I1252" s="2">
        <f>'Moving Avg'!H1252</f>
        <v>1.6298220000000012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83.5</v>
      </c>
      <c r="Q1252" s="8">
        <f t="shared" si="194"/>
        <v>21.274999999999999</v>
      </c>
      <c r="R1252" s="8">
        <f t="shared" si="195"/>
        <v>25.875</v>
      </c>
      <c r="S1252" s="8">
        <f t="shared" si="196"/>
        <v>41.325000000000003</v>
      </c>
      <c r="T1252" s="8">
        <f t="shared" si="197"/>
        <v>27.125</v>
      </c>
      <c r="U1252" s="7">
        <f t="shared" si="198"/>
        <v>29.491666666666664</v>
      </c>
      <c r="V1252" s="7">
        <f t="shared" si="199"/>
        <v>28.9</v>
      </c>
    </row>
    <row r="1253" spans="1:22" ht="13.5" x14ac:dyDescent="0.25">
      <c r="A1253" s="3">
        <f>RSI!A1253</f>
        <v>44138</v>
      </c>
      <c r="B1253" s="2">
        <f>RSI!B1253</f>
        <v>1.5246999999999999</v>
      </c>
      <c r="C1253" s="2">
        <f>RSI!I1253</f>
        <v>62.31268074114314</v>
      </c>
      <c r="D1253" s="2">
        <f>MACD!E1253</f>
        <v>-1.4533991015296399E-2</v>
      </c>
      <c r="E1253" s="2">
        <f>MACD!F1253</f>
        <v>-2.425033386370444E-2</v>
      </c>
      <c r="F1253" s="2">
        <f>'Moving Avg'!D1253</f>
        <v>1.4813800000000001</v>
      </c>
      <c r="G1253" s="2">
        <f>'Moving Avg'!F1253</f>
        <v>1.4628599999999998</v>
      </c>
      <c r="H1253" s="2">
        <f>'Moving Avg'!G1253</f>
        <v>1.452982</v>
      </c>
      <c r="I1253" s="2">
        <f>'Moving Avg'!H1253</f>
        <v>1.6270035000000009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83.5</v>
      </c>
      <c r="Q1253" s="8">
        <f t="shared" si="194"/>
        <v>21.274999999999999</v>
      </c>
      <c r="R1253" s="8">
        <f t="shared" si="195"/>
        <v>25.875</v>
      </c>
      <c r="S1253" s="8">
        <f t="shared" si="196"/>
        <v>41.325000000000003</v>
      </c>
      <c r="T1253" s="8">
        <f t="shared" si="197"/>
        <v>27.125</v>
      </c>
      <c r="U1253" s="7">
        <f t="shared" si="198"/>
        <v>29.491666666666664</v>
      </c>
      <c r="V1253" s="7">
        <f t="shared" si="199"/>
        <v>28.9</v>
      </c>
    </row>
    <row r="1254" spans="1:22" ht="13.5" x14ac:dyDescent="0.25">
      <c r="A1254" s="3">
        <f>RSI!A1254</f>
        <v>44139</v>
      </c>
      <c r="B1254" s="2">
        <f>RSI!B1254</f>
        <v>1.4956</v>
      </c>
      <c r="C1254" s="2">
        <f>RSI!I1254</f>
        <v>55.814256065082461</v>
      </c>
      <c r="D1254" s="2">
        <f>MACD!E1254</f>
        <v>-1.2303571144051562E-2</v>
      </c>
      <c r="E1254" s="2">
        <f>MACD!F1254</f>
        <v>-2.1860981319773869E-2</v>
      </c>
      <c r="F1254" s="2">
        <f>'Moving Avg'!D1254</f>
        <v>1.4905599999999999</v>
      </c>
      <c r="G1254" s="2">
        <f>'Moving Avg'!F1254</f>
        <v>1.4651549999999998</v>
      </c>
      <c r="H1254" s="2">
        <f>'Moving Avg'!G1254</f>
        <v>1.452566</v>
      </c>
      <c r="I1254" s="2">
        <f>'Moving Avg'!H1254</f>
        <v>1.6242555000000012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83.5</v>
      </c>
      <c r="Q1254" s="8">
        <f t="shared" si="194"/>
        <v>21.274999999999999</v>
      </c>
      <c r="R1254" s="8">
        <f t="shared" si="195"/>
        <v>25.875</v>
      </c>
      <c r="S1254" s="8">
        <f t="shared" si="196"/>
        <v>41.325000000000003</v>
      </c>
      <c r="T1254" s="8">
        <f t="shared" si="197"/>
        <v>27.125</v>
      </c>
      <c r="U1254" s="7">
        <f t="shared" si="198"/>
        <v>29.491666666666664</v>
      </c>
      <c r="V1254" s="7">
        <f t="shared" si="199"/>
        <v>28.9</v>
      </c>
    </row>
    <row r="1255" spans="1:22" ht="13.5" x14ac:dyDescent="0.25">
      <c r="A1255" s="3">
        <f>RSI!A1255</f>
        <v>44140</v>
      </c>
      <c r="B1255" s="2">
        <f>RSI!B1255</f>
        <v>1.4956</v>
      </c>
      <c r="C1255" s="2">
        <f>RSI!I1255</f>
        <v>55.814256065082454</v>
      </c>
      <c r="D1255" s="2">
        <f>MACD!E1255</f>
        <v>-8.6831160182154754E-3</v>
      </c>
      <c r="E1255" s="2">
        <f>MACD!F1255</f>
        <v>-1.9225408259462191E-2</v>
      </c>
      <c r="F1255" s="2">
        <f>'Moving Avg'!D1255</f>
        <v>1.5005600000000001</v>
      </c>
      <c r="G1255" s="2">
        <f>'Moving Avg'!F1255</f>
        <v>1.46953</v>
      </c>
      <c r="H1255" s="2">
        <f>'Moving Avg'!G1255</f>
        <v>1.4508179999999999</v>
      </c>
      <c r="I1255" s="2">
        <f>'Moving Avg'!H1255</f>
        <v>1.6215075000000012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83.5</v>
      </c>
      <c r="Q1255" s="8">
        <f t="shared" si="194"/>
        <v>21.274999999999999</v>
      </c>
      <c r="R1255" s="8">
        <f t="shared" si="195"/>
        <v>25.875</v>
      </c>
      <c r="S1255" s="8">
        <f t="shared" si="196"/>
        <v>41.325000000000003</v>
      </c>
      <c r="T1255" s="8">
        <f t="shared" si="197"/>
        <v>27.125</v>
      </c>
      <c r="U1255" s="7">
        <f t="shared" si="198"/>
        <v>29.491666666666664</v>
      </c>
      <c r="V1255" s="7">
        <f t="shared" si="199"/>
        <v>28.9</v>
      </c>
    </row>
    <row r="1256" spans="1:22" ht="13.5" x14ac:dyDescent="0.25">
      <c r="A1256" s="3">
        <f>RSI!A1256</f>
        <v>44141</v>
      </c>
      <c r="B1256" s="2">
        <f>RSI!B1256</f>
        <v>1.4956</v>
      </c>
      <c r="C1256" s="2">
        <f>RSI!I1256</f>
        <v>55.814256065082454</v>
      </c>
      <c r="D1256" s="2">
        <f>MACD!E1256</f>
        <v>-5.7954874607286655E-3</v>
      </c>
      <c r="E1256" s="2">
        <f>MACD!F1256</f>
        <v>-1.6539424099715486E-2</v>
      </c>
      <c r="F1256" s="2">
        <f>'Moving Avg'!D1256</f>
        <v>1.5022399999999998</v>
      </c>
      <c r="G1256" s="2">
        <f>'Moving Avg'!F1256</f>
        <v>1.4716150000000001</v>
      </c>
      <c r="H1256" s="2">
        <f>'Moving Avg'!G1256</f>
        <v>1.4492359999999997</v>
      </c>
      <c r="I1256" s="2">
        <f>'Moving Avg'!H1256</f>
        <v>1.6184850000000011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83.5</v>
      </c>
      <c r="Q1256" s="8">
        <f t="shared" si="194"/>
        <v>21.274999999999999</v>
      </c>
      <c r="R1256" s="8">
        <f t="shared" si="195"/>
        <v>25.875</v>
      </c>
      <c r="S1256" s="8">
        <f t="shared" si="196"/>
        <v>41.325000000000003</v>
      </c>
      <c r="T1256" s="8">
        <f t="shared" si="197"/>
        <v>27.125</v>
      </c>
      <c r="U1256" s="7">
        <f t="shared" si="198"/>
        <v>29.491666666666664</v>
      </c>
      <c r="V1256" s="7">
        <f t="shared" si="199"/>
        <v>28.9</v>
      </c>
    </row>
    <row r="1257" spans="1:22" ht="13.5" x14ac:dyDescent="0.25">
      <c r="A1257" s="3">
        <f>RSI!A1257</f>
        <v>44144</v>
      </c>
      <c r="B1257" s="2">
        <f>RSI!B1257</f>
        <v>1.5122</v>
      </c>
      <c r="C1257" s="2">
        <f>RSI!I1257</f>
        <v>58.870278721392822</v>
      </c>
      <c r="D1257" s="2">
        <f>MACD!E1257</f>
        <v>-9.2368555429171995E-3</v>
      </c>
      <c r="E1257" s="2">
        <f>MACD!F1257</f>
        <v>-1.5078910388355829E-2</v>
      </c>
      <c r="F1257" s="2">
        <f>'Moving Avg'!D1257</f>
        <v>1.50474</v>
      </c>
      <c r="G1257" s="2">
        <f>'Moving Avg'!F1257</f>
        <v>1.4776549999999999</v>
      </c>
      <c r="H1257" s="2">
        <f>'Moving Avg'!G1257</f>
        <v>1.4482360000000001</v>
      </c>
      <c r="I1257" s="2">
        <f>'Moving Avg'!H1257</f>
        <v>1.6154670000000015</v>
      </c>
      <c r="J1257" s="5" t="str">
        <f>OBV!F1257</f>
        <v>BEARISH</v>
      </c>
      <c r="K1257" s="5" t="str">
        <f>OBV!G1257</f>
        <v>NEUTRAL</v>
      </c>
      <c r="L1257" s="5" t="str">
        <f>OBV!H1257</f>
        <v>BEARISH DIVERGENCE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16.5</v>
      </c>
      <c r="Q1257" s="8">
        <f t="shared" si="194"/>
        <v>11.225</v>
      </c>
      <c r="R1257" s="8">
        <f t="shared" si="195"/>
        <v>9.125</v>
      </c>
      <c r="S1257" s="8">
        <f t="shared" si="196"/>
        <v>11.175000000000001</v>
      </c>
      <c r="T1257" s="8">
        <f t="shared" si="197"/>
        <v>10.375</v>
      </c>
      <c r="U1257" s="7">
        <f t="shared" si="198"/>
        <v>10.508333333333335</v>
      </c>
      <c r="V1257" s="7">
        <f t="shared" si="199"/>
        <v>10.475000000000001</v>
      </c>
    </row>
    <row r="1258" spans="1:22" ht="13.5" x14ac:dyDescent="0.25">
      <c r="A1258" s="3">
        <f>RSI!A1258</f>
        <v>44145</v>
      </c>
      <c r="B1258" s="2">
        <f>RSI!B1258</f>
        <v>1.4914000000000001</v>
      </c>
      <c r="C1258" s="2">
        <f>RSI!I1258</f>
        <v>53.845004705376681</v>
      </c>
      <c r="D1258" s="2">
        <f>MACD!E1258</f>
        <v>-1.1487649846137371E-2</v>
      </c>
      <c r="E1258" s="2">
        <f>MACD!F1258</f>
        <v>-1.4360658279912139E-2</v>
      </c>
      <c r="F1258" s="2">
        <f>'Moving Avg'!D1258</f>
        <v>1.4980800000000003</v>
      </c>
      <c r="G1258" s="2">
        <f>'Moving Avg'!F1258</f>
        <v>1.4805699999999997</v>
      </c>
      <c r="H1258" s="2">
        <f>'Moving Avg'!G1258</f>
        <v>1.447654</v>
      </c>
      <c r="I1258" s="2">
        <f>'Moving Avg'!H1258</f>
        <v>1.6125215000000015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16.5</v>
      </c>
      <c r="Q1258" s="8">
        <f t="shared" si="194"/>
        <v>11.225</v>
      </c>
      <c r="R1258" s="8">
        <f t="shared" si="195"/>
        <v>9.125</v>
      </c>
      <c r="S1258" s="8">
        <f t="shared" si="196"/>
        <v>11.175000000000001</v>
      </c>
      <c r="T1258" s="8">
        <f t="shared" si="197"/>
        <v>10.375</v>
      </c>
      <c r="U1258" s="7">
        <f t="shared" si="198"/>
        <v>10.508333333333335</v>
      </c>
      <c r="V1258" s="7">
        <f t="shared" si="199"/>
        <v>10.475000000000001</v>
      </c>
    </row>
    <row r="1259" spans="1:22" ht="13.5" x14ac:dyDescent="0.25">
      <c r="A1259" s="3">
        <f>RSI!A1259</f>
        <v>44146</v>
      </c>
      <c r="B1259" s="2">
        <f>RSI!B1259</f>
        <v>1.4914000000000001</v>
      </c>
      <c r="C1259" s="2">
        <f>RSI!I1259</f>
        <v>53.845004705376681</v>
      </c>
      <c r="D1259" s="2">
        <f>MACD!E1259</f>
        <v>-1.4791974159530819E-2</v>
      </c>
      <c r="E1259" s="2">
        <f>MACD!F1259</f>
        <v>-1.4446921455835876E-2</v>
      </c>
      <c r="F1259" s="2">
        <f>'Moving Avg'!D1259</f>
        <v>1.4972400000000001</v>
      </c>
      <c r="G1259" s="2">
        <f>'Moving Avg'!F1259</f>
        <v>1.4834849999999997</v>
      </c>
      <c r="H1259" s="2">
        <f>'Moving Avg'!G1259</f>
        <v>1.4479039999999999</v>
      </c>
      <c r="I1259" s="2">
        <f>'Moving Avg'!H1259</f>
        <v>1.6093995000000012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45</v>
      </c>
      <c r="O1259" s="7">
        <f t="shared" si="192"/>
        <v>0</v>
      </c>
      <c r="P1259" s="7">
        <f t="shared" si="193"/>
        <v>16.5</v>
      </c>
      <c r="Q1259" s="8">
        <f t="shared" si="194"/>
        <v>26.975000000000001</v>
      </c>
      <c r="R1259" s="8">
        <f t="shared" si="195"/>
        <v>18.125</v>
      </c>
      <c r="S1259" s="8">
        <f t="shared" si="196"/>
        <v>17.925000000000001</v>
      </c>
      <c r="T1259" s="8">
        <f t="shared" si="197"/>
        <v>21.625</v>
      </c>
      <c r="U1259" s="7">
        <f t="shared" si="198"/>
        <v>21.008333333333336</v>
      </c>
      <c r="V1259" s="7">
        <f t="shared" si="199"/>
        <v>21.162500000000001</v>
      </c>
    </row>
    <row r="1260" spans="1:22" ht="13.5" x14ac:dyDescent="0.25">
      <c r="A1260" s="3">
        <f>RSI!A1260</f>
        <v>44147</v>
      </c>
      <c r="B1260" s="2">
        <f>RSI!B1260</f>
        <v>1.4914000000000001</v>
      </c>
      <c r="C1260" s="2">
        <f>RSI!I1260</f>
        <v>53.845004705376681</v>
      </c>
      <c r="D1260" s="2">
        <f>MACD!E1260</f>
        <v>-1.831824563971618E-2</v>
      </c>
      <c r="E1260" s="2">
        <f>MACD!F1260</f>
        <v>-1.5221186292611938E-2</v>
      </c>
      <c r="F1260" s="2">
        <f>'Moving Avg'!D1260</f>
        <v>1.4964000000000002</v>
      </c>
      <c r="G1260" s="2">
        <f>'Moving Avg'!F1260</f>
        <v>1.4853599999999998</v>
      </c>
      <c r="H1260" s="2">
        <f>'Moving Avg'!G1260</f>
        <v>1.4481540000000002</v>
      </c>
      <c r="I1260" s="2">
        <f>'Moving Avg'!H1260</f>
        <v>1.606297000000001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  <c r="M1260" s="7">
        <f t="shared" si="190"/>
        <v>25</v>
      </c>
      <c r="N1260" s="7">
        <f t="shared" si="191"/>
        <v>45</v>
      </c>
      <c r="O1260" s="7">
        <f t="shared" si="192"/>
        <v>0</v>
      </c>
      <c r="P1260" s="7">
        <f t="shared" si="193"/>
        <v>16.5</v>
      </c>
      <c r="Q1260" s="8">
        <f t="shared" si="194"/>
        <v>26.975000000000001</v>
      </c>
      <c r="R1260" s="8">
        <f t="shared" si="195"/>
        <v>18.125</v>
      </c>
      <c r="S1260" s="8">
        <f t="shared" si="196"/>
        <v>17.925000000000001</v>
      </c>
      <c r="T1260" s="8">
        <f t="shared" si="197"/>
        <v>21.625</v>
      </c>
      <c r="U1260" s="7">
        <f t="shared" si="198"/>
        <v>21.008333333333336</v>
      </c>
      <c r="V1260" s="7">
        <f t="shared" si="199"/>
        <v>21.162500000000001</v>
      </c>
    </row>
    <row r="1261" spans="1:22" ht="13.5" x14ac:dyDescent="0.25">
      <c r="A1261" s="3">
        <f>RSI!A1261</f>
        <v>44148</v>
      </c>
      <c r="B1261" s="2">
        <f>RSI!B1261</f>
        <v>1.4705999999999999</v>
      </c>
      <c r="C1261" s="2">
        <f>RSI!I1261</f>
        <v>48.657402923571119</v>
      </c>
      <c r="D1261" s="2">
        <f>MACD!E1261</f>
        <v>-1.3453435595533803E-2</v>
      </c>
      <c r="E1261" s="2">
        <f>MACD!F1261</f>
        <v>-1.486763615319631E-2</v>
      </c>
      <c r="F1261" s="2">
        <f>'Moving Avg'!D1261</f>
        <v>1.4914000000000001</v>
      </c>
      <c r="G1261" s="2">
        <f>'Moving Avg'!F1261</f>
        <v>1.4861949999999999</v>
      </c>
      <c r="H1261" s="2">
        <f>'Moving Avg'!G1261</f>
        <v>1.4471560000000003</v>
      </c>
      <c r="I1261" s="2">
        <f>'Moving Avg'!H1261</f>
        <v>1.6030905000000011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  <c r="M1261" s="7">
        <f t="shared" si="190"/>
        <v>25</v>
      </c>
      <c r="N1261" s="7">
        <f t="shared" si="191"/>
        <v>0</v>
      </c>
      <c r="O1261" s="7">
        <f t="shared" si="192"/>
        <v>0</v>
      </c>
      <c r="P1261" s="7">
        <f t="shared" si="193"/>
        <v>16.5</v>
      </c>
      <c r="Q1261" s="8">
        <f t="shared" si="194"/>
        <v>11.225</v>
      </c>
      <c r="R1261" s="8">
        <f t="shared" si="195"/>
        <v>9.125</v>
      </c>
      <c r="S1261" s="8">
        <f t="shared" si="196"/>
        <v>11.175000000000001</v>
      </c>
      <c r="T1261" s="8">
        <f t="shared" si="197"/>
        <v>10.375</v>
      </c>
      <c r="U1261" s="7">
        <f t="shared" si="198"/>
        <v>10.508333333333335</v>
      </c>
      <c r="V1261" s="7">
        <f t="shared" si="199"/>
        <v>10.475000000000001</v>
      </c>
    </row>
    <row r="1262" spans="1:22" ht="13.5" x14ac:dyDescent="0.25">
      <c r="A1262" s="3">
        <f>RSI!A1262</f>
        <v>44151</v>
      </c>
      <c r="B1262" s="2">
        <f>RSI!B1262</f>
        <v>1.4705999999999999</v>
      </c>
      <c r="C1262" s="2">
        <f>RSI!I1262</f>
        <v>48.657402923571112</v>
      </c>
      <c r="D1262" s="2">
        <f>MACD!E1262</f>
        <v>-7.3764085170944238E-3</v>
      </c>
      <c r="E1262" s="2">
        <f>MACD!F1262</f>
        <v>-1.3369390625975933E-2</v>
      </c>
      <c r="F1262" s="2">
        <f>'Moving Avg'!D1262</f>
        <v>1.48308</v>
      </c>
      <c r="G1262" s="2">
        <f>'Moving Avg'!F1262</f>
        <v>1.484945</v>
      </c>
      <c r="H1262" s="2">
        <f>'Moving Avg'!G1262</f>
        <v>1.4461580000000003</v>
      </c>
      <c r="I1262" s="2">
        <f>'Moving Avg'!H1262</f>
        <v>1.6001980000000011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  <c r="M1262" s="7">
        <f t="shared" si="190"/>
        <v>25</v>
      </c>
      <c r="N1262" s="7">
        <f t="shared" si="191"/>
        <v>0</v>
      </c>
      <c r="O1262" s="7">
        <f t="shared" si="192"/>
        <v>0</v>
      </c>
      <c r="P1262" s="7">
        <f t="shared" si="193"/>
        <v>16.5</v>
      </c>
      <c r="Q1262" s="8">
        <f t="shared" si="194"/>
        <v>11.225</v>
      </c>
      <c r="R1262" s="8">
        <f t="shared" si="195"/>
        <v>9.125</v>
      </c>
      <c r="S1262" s="8">
        <f t="shared" si="196"/>
        <v>11.175000000000001</v>
      </c>
      <c r="T1262" s="8">
        <f t="shared" si="197"/>
        <v>10.375</v>
      </c>
      <c r="U1262" s="7">
        <f t="shared" si="198"/>
        <v>10.508333333333335</v>
      </c>
      <c r="V1262" s="7">
        <f t="shared" si="199"/>
        <v>10.475000000000001</v>
      </c>
    </row>
    <row r="1263" spans="1:22" ht="13.5" x14ac:dyDescent="0.25">
      <c r="A1263" s="3">
        <f>RSI!A1263</f>
        <v>44152</v>
      </c>
      <c r="B1263" s="2">
        <f>RSI!B1263</f>
        <v>1.4705999999999999</v>
      </c>
      <c r="C1263" s="2">
        <f>RSI!I1263</f>
        <v>48.657402923571112</v>
      </c>
      <c r="D1263" s="2">
        <f>MACD!E1263</f>
        <v>1.6466344476897543E-3</v>
      </c>
      <c r="E1263" s="2">
        <f>MACD!F1263</f>
        <v>-1.0366185611242796E-2</v>
      </c>
      <c r="F1263" s="2">
        <f>'Moving Avg'!D1263</f>
        <v>1.47892</v>
      </c>
      <c r="G1263" s="2">
        <f>'Moving Avg'!F1263</f>
        <v>1.483695</v>
      </c>
      <c r="H1263" s="2">
        <f>'Moving Avg'!G1263</f>
        <v>1.4459920000000006</v>
      </c>
      <c r="I1263" s="2">
        <f>'Moving Avg'!H1263</f>
        <v>1.597600000000001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  <c r="M1263" s="7">
        <f t="shared" si="190"/>
        <v>25</v>
      </c>
      <c r="N1263" s="7">
        <f t="shared" si="191"/>
        <v>0</v>
      </c>
      <c r="O1263" s="7">
        <f t="shared" si="192"/>
        <v>0</v>
      </c>
      <c r="P1263" s="7">
        <f t="shared" si="193"/>
        <v>16.5</v>
      </c>
      <c r="Q1263" s="8">
        <f t="shared" si="194"/>
        <v>11.225</v>
      </c>
      <c r="R1263" s="8">
        <f t="shared" si="195"/>
        <v>9.125</v>
      </c>
      <c r="S1263" s="8">
        <f t="shared" si="196"/>
        <v>11.175000000000001</v>
      </c>
      <c r="T1263" s="8">
        <f t="shared" si="197"/>
        <v>10.375</v>
      </c>
      <c r="U1263" s="7">
        <f t="shared" si="198"/>
        <v>10.508333333333335</v>
      </c>
      <c r="V1263" s="7">
        <f t="shared" si="199"/>
        <v>10.475000000000001</v>
      </c>
    </row>
    <row r="1264" spans="1:22" ht="13.5" x14ac:dyDescent="0.25">
      <c r="A1264" s="3">
        <f>RSI!A1264</f>
        <v>44153</v>
      </c>
      <c r="B1264" s="2">
        <f>RSI!B1264</f>
        <v>1.4705999999999999</v>
      </c>
      <c r="C1264" s="2">
        <f>RSI!I1264</f>
        <v>48.657402923571112</v>
      </c>
      <c r="D1264" s="2">
        <f>MACD!E1264</f>
        <v>4.8368061785299954E-3</v>
      </c>
      <c r="E1264" s="2">
        <f>MACD!F1264</f>
        <v>-7.3255872532882382E-3</v>
      </c>
      <c r="F1264" s="2">
        <f>'Moving Avg'!D1264</f>
        <v>1.4747600000000001</v>
      </c>
      <c r="G1264" s="2">
        <f>'Moving Avg'!F1264</f>
        <v>1.4832800000000002</v>
      </c>
      <c r="H1264" s="2">
        <f>'Moving Avg'!G1264</f>
        <v>1.4466600000000007</v>
      </c>
      <c r="I1264" s="2">
        <f>'Moving Avg'!H1264</f>
        <v>1.594648500000001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0</v>
      </c>
      <c r="O1264" s="7">
        <f t="shared" si="192"/>
        <v>0</v>
      </c>
      <c r="P1264" s="7">
        <f t="shared" si="193"/>
        <v>16.5</v>
      </c>
      <c r="Q1264" s="8">
        <f t="shared" si="194"/>
        <v>11.225</v>
      </c>
      <c r="R1264" s="8">
        <f t="shared" si="195"/>
        <v>9.125</v>
      </c>
      <c r="S1264" s="8">
        <f t="shared" si="196"/>
        <v>11.175000000000001</v>
      </c>
      <c r="T1264" s="8">
        <f t="shared" si="197"/>
        <v>10.375</v>
      </c>
      <c r="U1264" s="7">
        <f t="shared" si="198"/>
        <v>10.508333333333335</v>
      </c>
      <c r="V1264" s="7">
        <f t="shared" si="199"/>
        <v>10.475000000000001</v>
      </c>
    </row>
    <row r="1265" spans="1:22" ht="13.5" x14ac:dyDescent="0.25">
      <c r="A1265" s="3">
        <f>RSI!A1265</f>
        <v>44154</v>
      </c>
      <c r="B1265" s="2">
        <f>RSI!B1265</f>
        <v>1.4539</v>
      </c>
      <c r="C1265" s="2">
        <f>RSI!I1265</f>
        <v>44.072015903732108</v>
      </c>
      <c r="D1265" s="2">
        <f>MACD!E1265</f>
        <v>8.8030454983787365E-3</v>
      </c>
      <c r="E1265" s="2">
        <f>MACD!F1265</f>
        <v>-4.0998607029548431E-3</v>
      </c>
      <c r="F1265" s="2">
        <f>'Moving Avg'!D1265</f>
        <v>1.46726</v>
      </c>
      <c r="G1265" s="2">
        <f>'Moving Avg'!F1265</f>
        <v>1.4814050000000001</v>
      </c>
      <c r="H1265" s="2">
        <f>'Moving Avg'!G1265</f>
        <v>1.447326000000001</v>
      </c>
      <c r="I1265" s="2">
        <f>'Moving Avg'!H1265</f>
        <v>1.5919080000000008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0</v>
      </c>
      <c r="O1265" s="7">
        <f t="shared" si="192"/>
        <v>0</v>
      </c>
      <c r="P1265" s="7">
        <f t="shared" si="193"/>
        <v>16.5</v>
      </c>
      <c r="Q1265" s="8">
        <f t="shared" si="194"/>
        <v>11.225</v>
      </c>
      <c r="R1265" s="8">
        <f t="shared" si="195"/>
        <v>9.125</v>
      </c>
      <c r="S1265" s="8">
        <f t="shared" si="196"/>
        <v>11.175000000000001</v>
      </c>
      <c r="T1265" s="8">
        <f t="shared" si="197"/>
        <v>10.375</v>
      </c>
      <c r="U1265" s="7">
        <f t="shared" si="198"/>
        <v>10.508333333333335</v>
      </c>
      <c r="V1265" s="7">
        <f t="shared" si="199"/>
        <v>10.475000000000001</v>
      </c>
    </row>
    <row r="1266" spans="1:22" ht="13.5" x14ac:dyDescent="0.25">
      <c r="A1266" s="3">
        <f>RSI!A1266</f>
        <v>44155</v>
      </c>
      <c r="B1266" s="2">
        <f>RSI!B1266</f>
        <v>1.4456</v>
      </c>
      <c r="C1266" s="2">
        <f>RSI!I1266</f>
        <v>41.955774905705255</v>
      </c>
      <c r="D1266" s="2">
        <f>MACD!E1266</f>
        <v>1.290020684015869E-2</v>
      </c>
      <c r="E1266" s="2">
        <f>MACD!F1266</f>
        <v>-6.9984719433213629E-4</v>
      </c>
      <c r="F1266" s="2">
        <f>'Moving Avg'!D1266</f>
        <v>1.4622599999999999</v>
      </c>
      <c r="G1266" s="2">
        <f>'Moving Avg'!F1266</f>
        <v>1.479115</v>
      </c>
      <c r="H1266" s="2">
        <f>'Moving Avg'!G1266</f>
        <v>1.4478260000000005</v>
      </c>
      <c r="I1266" s="2">
        <f>'Moving Avg'!H1266</f>
        <v>1.589322000000001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0</v>
      </c>
      <c r="P1266" s="7">
        <f t="shared" si="193"/>
        <v>16.5</v>
      </c>
      <c r="Q1266" s="8">
        <f t="shared" si="194"/>
        <v>11.225</v>
      </c>
      <c r="R1266" s="8">
        <f t="shared" si="195"/>
        <v>9.125</v>
      </c>
      <c r="S1266" s="8">
        <f t="shared" si="196"/>
        <v>11.175000000000001</v>
      </c>
      <c r="T1266" s="8">
        <f t="shared" si="197"/>
        <v>10.375</v>
      </c>
      <c r="U1266" s="7">
        <f t="shared" si="198"/>
        <v>10.508333333333335</v>
      </c>
      <c r="V1266" s="7">
        <f t="shared" si="199"/>
        <v>10.475000000000001</v>
      </c>
    </row>
    <row r="1267" spans="1:22" ht="13.5" x14ac:dyDescent="0.25">
      <c r="A1267" s="3">
        <f>RSI!A1267</f>
        <v>44158</v>
      </c>
      <c r="B1267" s="2">
        <f>RSI!B1267</f>
        <v>1.4581</v>
      </c>
      <c r="C1267" s="2">
        <f>RSI!I1267</f>
        <v>46.149576986478735</v>
      </c>
      <c r="D1267" s="2">
        <f>MACD!E1267</f>
        <v>1.8160943425996168E-2</v>
      </c>
      <c r="E1267" s="2">
        <f>MACD!F1267</f>
        <v>3.0723109297335249E-3</v>
      </c>
      <c r="F1267" s="2">
        <f>'Moving Avg'!D1267</f>
        <v>1.4597599999999997</v>
      </c>
      <c r="G1267" s="2">
        <f>'Moving Avg'!F1267</f>
        <v>1.4789100000000002</v>
      </c>
      <c r="H1267" s="2">
        <f>'Moving Avg'!G1267</f>
        <v>1.4493260000000006</v>
      </c>
      <c r="I1267" s="2">
        <f>'Moving Avg'!H1267</f>
        <v>1.5870930000000008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25</v>
      </c>
      <c r="N1267" s="7">
        <f t="shared" si="191"/>
        <v>0</v>
      </c>
      <c r="O1267" s="7">
        <f t="shared" si="192"/>
        <v>0</v>
      </c>
      <c r="P1267" s="7">
        <f t="shared" si="193"/>
        <v>16.5</v>
      </c>
      <c r="Q1267" s="8">
        <f t="shared" si="194"/>
        <v>11.225</v>
      </c>
      <c r="R1267" s="8">
        <f t="shared" si="195"/>
        <v>9.125</v>
      </c>
      <c r="S1267" s="8">
        <f t="shared" si="196"/>
        <v>11.175000000000001</v>
      </c>
      <c r="T1267" s="8">
        <f t="shared" si="197"/>
        <v>10.375</v>
      </c>
      <c r="U1267" s="7">
        <f t="shared" si="198"/>
        <v>10.508333333333335</v>
      </c>
      <c r="V1267" s="7">
        <f t="shared" si="199"/>
        <v>10.475000000000001</v>
      </c>
    </row>
    <row r="1268" spans="1:22" ht="13.5" x14ac:dyDescent="0.25">
      <c r="A1268" s="3">
        <f>RSI!A1268</f>
        <v>44159</v>
      </c>
      <c r="B1268" s="2">
        <f>RSI!B1268</f>
        <v>1.4456</v>
      </c>
      <c r="C1268" s="2">
        <f>RSI!I1268</f>
        <v>42.817927963864257</v>
      </c>
      <c r="D1268" s="2">
        <f>MACD!E1268</f>
        <v>2.0418090968450153E-2</v>
      </c>
      <c r="E1268" s="2">
        <f>MACD!F1268</f>
        <v>6.5414669374768506E-3</v>
      </c>
      <c r="F1268" s="2">
        <f>'Moving Avg'!D1268</f>
        <v>1.4547599999999998</v>
      </c>
      <c r="G1268" s="2">
        <f>'Moving Avg'!F1268</f>
        <v>1.4782850000000001</v>
      </c>
      <c r="H1268" s="2">
        <f>'Moving Avg'!G1268</f>
        <v>1.4498260000000005</v>
      </c>
      <c r="I1268" s="2">
        <f>'Moving Avg'!H1268</f>
        <v>1.5849000000000006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  <c r="M1268" s="7">
        <f t="shared" si="190"/>
        <v>25</v>
      </c>
      <c r="N1268" s="7">
        <f t="shared" si="191"/>
        <v>0</v>
      </c>
      <c r="O1268" s="7">
        <f t="shared" si="192"/>
        <v>0</v>
      </c>
      <c r="P1268" s="7">
        <f t="shared" si="193"/>
        <v>16.5</v>
      </c>
      <c r="Q1268" s="8">
        <f t="shared" si="194"/>
        <v>11.225</v>
      </c>
      <c r="R1268" s="8">
        <f t="shared" si="195"/>
        <v>9.125</v>
      </c>
      <c r="S1268" s="8">
        <f t="shared" si="196"/>
        <v>11.175000000000001</v>
      </c>
      <c r="T1268" s="8">
        <f t="shared" si="197"/>
        <v>10.375</v>
      </c>
      <c r="U1268" s="7">
        <f t="shared" si="198"/>
        <v>10.508333333333335</v>
      </c>
      <c r="V1268" s="7">
        <f t="shared" si="199"/>
        <v>10.475000000000001</v>
      </c>
    </row>
    <row r="1269" spans="1:22" ht="13.5" x14ac:dyDescent="0.25">
      <c r="A1269" s="3">
        <f>RSI!A1269</f>
        <v>44160</v>
      </c>
      <c r="B1269" s="2">
        <f>RSI!B1269</f>
        <v>1.4456</v>
      </c>
      <c r="C1269" s="2">
        <f>RSI!I1269</f>
        <v>42.817927963864257</v>
      </c>
      <c r="D1269" s="2">
        <f>MACD!E1269</f>
        <v>2.2475763932270798E-2</v>
      </c>
      <c r="E1269" s="2">
        <f>MACD!F1269</f>
        <v>9.7283263364356422E-3</v>
      </c>
      <c r="F1269" s="2">
        <f>'Moving Avg'!D1269</f>
        <v>1.4497599999999999</v>
      </c>
      <c r="G1269" s="2">
        <f>'Moving Avg'!F1269</f>
        <v>1.4780799999999998</v>
      </c>
      <c r="H1269" s="2">
        <f>'Moving Avg'!G1269</f>
        <v>1.4495760000000004</v>
      </c>
      <c r="I1269" s="2">
        <f>'Moving Avg'!H1269</f>
        <v>1.5824320000000005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  <c r="M1269" s="7">
        <f t="shared" si="190"/>
        <v>25</v>
      </c>
      <c r="N1269" s="7">
        <f t="shared" si="191"/>
        <v>0</v>
      </c>
      <c r="O1269" s="7">
        <f t="shared" si="192"/>
        <v>0</v>
      </c>
      <c r="P1269" s="7">
        <f t="shared" si="193"/>
        <v>16.5</v>
      </c>
      <c r="Q1269" s="8">
        <f t="shared" si="194"/>
        <v>11.225</v>
      </c>
      <c r="R1269" s="8">
        <f t="shared" si="195"/>
        <v>9.125</v>
      </c>
      <c r="S1269" s="8">
        <f t="shared" si="196"/>
        <v>11.175000000000001</v>
      </c>
      <c r="T1269" s="8">
        <f t="shared" si="197"/>
        <v>10.375</v>
      </c>
      <c r="U1269" s="7">
        <f t="shared" si="198"/>
        <v>10.508333333333335</v>
      </c>
      <c r="V1269" s="7">
        <f t="shared" si="199"/>
        <v>10.475000000000001</v>
      </c>
    </row>
    <row r="1270" spans="1:22" ht="13.5" x14ac:dyDescent="0.25">
      <c r="A1270" s="3">
        <f>RSI!A1270</f>
        <v>44161</v>
      </c>
      <c r="B1270" s="2">
        <f>RSI!B1270</f>
        <v>1.4456</v>
      </c>
      <c r="C1270" s="2">
        <f>RSI!I1270</f>
        <v>42.817927963864257</v>
      </c>
      <c r="D1270" s="2">
        <f>MACD!E1270</f>
        <v>2.4353704129767895E-2</v>
      </c>
      <c r="E1270" s="2">
        <f>MACD!F1270</f>
        <v>1.2653401895102093E-2</v>
      </c>
      <c r="F1270" s="2">
        <f>'Moving Avg'!D1270</f>
        <v>1.4480999999999997</v>
      </c>
      <c r="G1270" s="2">
        <f>'Moving Avg'!F1270</f>
        <v>1.4780799999999998</v>
      </c>
      <c r="H1270" s="2">
        <f>'Moving Avg'!G1270</f>
        <v>1.4501599999999999</v>
      </c>
      <c r="I1270" s="2">
        <f>'Moving Avg'!H1270</f>
        <v>1.5798460000000007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  <c r="M1270" s="7">
        <f t="shared" si="190"/>
        <v>25</v>
      </c>
      <c r="N1270" s="7">
        <f t="shared" si="191"/>
        <v>0</v>
      </c>
      <c r="O1270" s="7">
        <f t="shared" si="192"/>
        <v>0</v>
      </c>
      <c r="P1270" s="7">
        <f t="shared" si="193"/>
        <v>16.5</v>
      </c>
      <c r="Q1270" s="8">
        <f t="shared" si="194"/>
        <v>11.225</v>
      </c>
      <c r="R1270" s="8">
        <f t="shared" si="195"/>
        <v>9.125</v>
      </c>
      <c r="S1270" s="8">
        <f t="shared" si="196"/>
        <v>11.175000000000001</v>
      </c>
      <c r="T1270" s="8">
        <f t="shared" si="197"/>
        <v>10.375</v>
      </c>
      <c r="U1270" s="7">
        <f t="shared" si="198"/>
        <v>10.508333333333335</v>
      </c>
      <c r="V1270" s="7">
        <f t="shared" si="199"/>
        <v>10.475000000000001</v>
      </c>
    </row>
    <row r="1271" spans="1:22" ht="13.5" x14ac:dyDescent="0.25">
      <c r="A1271" s="3">
        <f>RSI!A1271</f>
        <v>44162</v>
      </c>
      <c r="B1271" s="2">
        <f>RSI!B1271</f>
        <v>1.4038999999999999</v>
      </c>
      <c r="C1271" s="2">
        <f>RSI!I1271</f>
        <v>32.91672031489297</v>
      </c>
      <c r="D1271" s="2">
        <f>MACD!E1271</f>
        <v>2.595831591835096E-2</v>
      </c>
      <c r="E1271" s="2">
        <f>MACD!F1271</f>
        <v>1.5314384699751868E-2</v>
      </c>
      <c r="F1271" s="2">
        <f>'Moving Avg'!D1271</f>
        <v>1.4397599999999999</v>
      </c>
      <c r="G1271" s="2">
        <f>'Moving Avg'!F1271</f>
        <v>1.4739149999999999</v>
      </c>
      <c r="H1271" s="2">
        <f>'Moving Avg'!G1271</f>
        <v>1.4499099999999998</v>
      </c>
      <c r="I1271" s="2">
        <f>'Moving Avg'!H1271</f>
        <v>1.5770515000000005</v>
      </c>
      <c r="J1271" s="5" t="str">
        <f>OBV!F1271</f>
        <v>BEARISH</v>
      </c>
      <c r="K1271" s="5" t="str">
        <f>OBV!G1271</f>
        <v>NEUTRAL</v>
      </c>
      <c r="L1271" s="5" t="str">
        <f>OBV!H1271</f>
        <v>CONFIRMED BEARISH</v>
      </c>
      <c r="M1271" s="7">
        <f t="shared" si="190"/>
        <v>25</v>
      </c>
      <c r="N1271" s="7">
        <f t="shared" si="191"/>
        <v>0</v>
      </c>
      <c r="O1271" s="7">
        <f t="shared" si="192"/>
        <v>0</v>
      </c>
      <c r="P1271" s="7">
        <f t="shared" si="193"/>
        <v>16.5</v>
      </c>
      <c r="Q1271" s="8">
        <f t="shared" si="194"/>
        <v>11.225</v>
      </c>
      <c r="R1271" s="8">
        <f t="shared" si="195"/>
        <v>9.125</v>
      </c>
      <c r="S1271" s="8">
        <f t="shared" si="196"/>
        <v>11.175000000000001</v>
      </c>
      <c r="T1271" s="8">
        <f t="shared" si="197"/>
        <v>10.375</v>
      </c>
      <c r="U1271" s="7">
        <f t="shared" si="198"/>
        <v>10.508333333333335</v>
      </c>
      <c r="V1271" s="7">
        <f t="shared" si="199"/>
        <v>10.475000000000001</v>
      </c>
    </row>
    <row r="1272" spans="1:22" ht="13.5" x14ac:dyDescent="0.25">
      <c r="A1272" s="3">
        <f>RSI!A1272</f>
        <v>44165</v>
      </c>
      <c r="B1272" s="2">
        <f>RSI!B1272</f>
        <v>1.4414</v>
      </c>
      <c r="C1272" s="2">
        <f>RSI!I1272</f>
        <v>45.190960305179289</v>
      </c>
      <c r="D1272" s="2">
        <f>MACD!E1272</f>
        <v>2.4902005314894948E-2</v>
      </c>
      <c r="E1272" s="2">
        <f>MACD!F1272</f>
        <v>1.7231908822780483E-2</v>
      </c>
      <c r="F1272" s="2">
        <f>'Moving Avg'!D1272</f>
        <v>1.43642</v>
      </c>
      <c r="G1272" s="2">
        <f>'Moving Avg'!F1272</f>
        <v>1.4710000000000001</v>
      </c>
      <c r="H1272" s="2">
        <f>'Moving Avg'!G1272</f>
        <v>1.4511599999999996</v>
      </c>
      <c r="I1272" s="2">
        <f>'Moving Avg'!H1272</f>
        <v>1.5744445000000005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  <c r="M1272" s="7">
        <f t="shared" si="190"/>
        <v>25</v>
      </c>
      <c r="N1272" s="7">
        <f t="shared" si="191"/>
        <v>0</v>
      </c>
      <c r="O1272" s="7">
        <f t="shared" si="192"/>
        <v>0</v>
      </c>
      <c r="P1272" s="7">
        <f t="shared" si="193"/>
        <v>16.5</v>
      </c>
      <c r="Q1272" s="8">
        <f t="shared" si="194"/>
        <v>11.225</v>
      </c>
      <c r="R1272" s="8">
        <f t="shared" si="195"/>
        <v>9.125</v>
      </c>
      <c r="S1272" s="8">
        <f t="shared" si="196"/>
        <v>11.175000000000001</v>
      </c>
      <c r="T1272" s="8">
        <f t="shared" si="197"/>
        <v>10.375</v>
      </c>
      <c r="U1272" s="7">
        <f t="shared" si="198"/>
        <v>10.508333333333335</v>
      </c>
      <c r="V1272" s="7">
        <f t="shared" si="199"/>
        <v>10.475000000000001</v>
      </c>
    </row>
    <row r="1273" spans="1:22" ht="13.5" x14ac:dyDescent="0.25">
      <c r="A1273" s="3">
        <f>RSI!A1273</f>
        <v>44166</v>
      </c>
      <c r="B1273" s="2">
        <f>RSI!B1273</f>
        <v>1.4372</v>
      </c>
      <c r="C1273" s="2">
        <f>RSI!I1273</f>
        <v>44.215174770873148</v>
      </c>
      <c r="D1273" s="2">
        <f>MACD!E1273</f>
        <v>2.4434502644780975E-2</v>
      </c>
      <c r="E1273" s="2">
        <f>MACD!F1273</f>
        <v>1.8672427587180584E-2</v>
      </c>
      <c r="F1273" s="2">
        <f>'Moving Avg'!D1273</f>
        <v>1.4347399999999999</v>
      </c>
      <c r="G1273" s="2">
        <f>'Moving Avg'!F1273</f>
        <v>1.4666250000000001</v>
      </c>
      <c r="H1273" s="2">
        <f>'Moving Avg'!G1273</f>
        <v>1.451576</v>
      </c>
      <c r="I1273" s="2">
        <f>'Moving Avg'!H1273</f>
        <v>1.5718165000000004</v>
      </c>
      <c r="J1273" s="5" t="str">
        <f>OBV!F1273</f>
        <v>BEARISH</v>
      </c>
      <c r="K1273" s="5" t="str">
        <f>OBV!G1273</f>
        <v>NEUTRAL</v>
      </c>
      <c r="L1273" s="5" t="str">
        <f>OBV!H1273</f>
        <v>CONFIRMED BEARISH</v>
      </c>
      <c r="M1273" s="7">
        <f t="shared" si="190"/>
        <v>25</v>
      </c>
      <c r="N1273" s="7">
        <f t="shared" si="191"/>
        <v>0</v>
      </c>
      <c r="O1273" s="7">
        <f t="shared" si="192"/>
        <v>0</v>
      </c>
      <c r="P1273" s="7">
        <f t="shared" si="193"/>
        <v>16.5</v>
      </c>
      <c r="Q1273" s="8">
        <f t="shared" si="194"/>
        <v>11.225</v>
      </c>
      <c r="R1273" s="8">
        <f t="shared" si="195"/>
        <v>9.125</v>
      </c>
      <c r="S1273" s="8">
        <f t="shared" si="196"/>
        <v>11.175000000000001</v>
      </c>
      <c r="T1273" s="8">
        <f t="shared" si="197"/>
        <v>10.375</v>
      </c>
      <c r="U1273" s="7">
        <f t="shared" si="198"/>
        <v>10.508333333333335</v>
      </c>
      <c r="V1273" s="7">
        <f t="shared" si="199"/>
        <v>10.475000000000001</v>
      </c>
    </row>
    <row r="1274" spans="1:22" ht="13.5" x14ac:dyDescent="0.25">
      <c r="A1274" s="3">
        <f>RSI!A1274</f>
        <v>44167</v>
      </c>
      <c r="B1274" s="2">
        <f>RSI!B1274</f>
        <v>1.4331</v>
      </c>
      <c r="C1274" s="2">
        <f>RSI!I1274</f>
        <v>43.233776633159671</v>
      </c>
      <c r="D1274" s="2">
        <f>MACD!E1274</f>
        <v>2.4474100237771079E-2</v>
      </c>
      <c r="E1274" s="2">
        <f>MACD!F1274</f>
        <v>1.9832762117298685E-2</v>
      </c>
      <c r="F1274" s="2">
        <f>'Moving Avg'!D1274</f>
        <v>1.4322399999999997</v>
      </c>
      <c r="G1274" s="2">
        <f>'Moving Avg'!F1274</f>
        <v>1.4634999999999998</v>
      </c>
      <c r="H1274" s="2">
        <f>'Moving Avg'!G1274</f>
        <v>1.4519099999999998</v>
      </c>
      <c r="I1274" s="2">
        <f>'Moving Avg'!H1274</f>
        <v>1.5694625000000004</v>
      </c>
      <c r="J1274" s="5" t="str">
        <f>OBV!F1274</f>
        <v>BEARISH</v>
      </c>
      <c r="K1274" s="5" t="str">
        <f>OBV!G1274</f>
        <v>NEUTRAL</v>
      </c>
      <c r="L1274" s="5" t="str">
        <f>OBV!H1274</f>
        <v>CONFIRMED BEARISH</v>
      </c>
      <c r="M1274" s="7">
        <f t="shared" si="190"/>
        <v>25</v>
      </c>
      <c r="N1274" s="7">
        <f t="shared" si="191"/>
        <v>0</v>
      </c>
      <c r="O1274" s="7">
        <f t="shared" si="192"/>
        <v>0</v>
      </c>
      <c r="P1274" s="7">
        <f t="shared" si="193"/>
        <v>16.5</v>
      </c>
      <c r="Q1274" s="8">
        <f t="shared" si="194"/>
        <v>11.225</v>
      </c>
      <c r="R1274" s="8">
        <f t="shared" si="195"/>
        <v>9.125</v>
      </c>
      <c r="S1274" s="8">
        <f t="shared" si="196"/>
        <v>11.175000000000001</v>
      </c>
      <c r="T1274" s="8">
        <f t="shared" si="197"/>
        <v>10.375</v>
      </c>
      <c r="U1274" s="7">
        <f t="shared" si="198"/>
        <v>10.508333333333335</v>
      </c>
      <c r="V1274" s="7">
        <f t="shared" si="199"/>
        <v>10.475000000000001</v>
      </c>
    </row>
    <row r="1275" spans="1:22" ht="13.5" x14ac:dyDescent="0.25">
      <c r="A1275" s="3">
        <f>RSI!A1275</f>
        <v>44168</v>
      </c>
      <c r="B1275" s="2">
        <f>RSI!B1275</f>
        <v>1.4331</v>
      </c>
      <c r="C1275" s="2">
        <f>RSI!I1275</f>
        <v>43.233776633159671</v>
      </c>
      <c r="D1275" s="2">
        <f>MACD!E1275</f>
        <v>2.2084336525865833E-2</v>
      </c>
      <c r="E1275" s="2">
        <f>MACD!F1275</f>
        <v>2.0283076999012113E-2</v>
      </c>
      <c r="F1275" s="2">
        <f>'Moving Avg'!D1275</f>
        <v>1.42974</v>
      </c>
      <c r="G1275" s="2">
        <f>'Moving Avg'!F1275</f>
        <v>1.4603749999999995</v>
      </c>
      <c r="H1275" s="2">
        <f>'Moving Avg'!G1275</f>
        <v>1.4530779999999996</v>
      </c>
      <c r="I1275" s="2">
        <f>'Moving Avg'!H1275</f>
        <v>1.5669125000000006</v>
      </c>
      <c r="J1275" s="5" t="str">
        <f>OBV!F1275</f>
        <v>BEARISH</v>
      </c>
      <c r="K1275" s="5" t="str">
        <f>OBV!G1275</f>
        <v>NEUTRAL</v>
      </c>
      <c r="L1275" s="5" t="str">
        <f>OBV!H1275</f>
        <v>CONFIRMED BEARISH</v>
      </c>
      <c r="M1275" s="7">
        <f t="shared" si="190"/>
        <v>25</v>
      </c>
      <c r="N1275" s="7">
        <f t="shared" si="191"/>
        <v>0</v>
      </c>
      <c r="O1275" s="7">
        <f t="shared" si="192"/>
        <v>0</v>
      </c>
      <c r="P1275" s="7">
        <f t="shared" si="193"/>
        <v>16.5</v>
      </c>
      <c r="Q1275" s="8">
        <f t="shared" si="194"/>
        <v>11.225</v>
      </c>
      <c r="R1275" s="8">
        <f t="shared" si="195"/>
        <v>9.125</v>
      </c>
      <c r="S1275" s="8">
        <f t="shared" si="196"/>
        <v>11.175000000000001</v>
      </c>
      <c r="T1275" s="8">
        <f t="shared" si="197"/>
        <v>10.375</v>
      </c>
      <c r="U1275" s="7">
        <f t="shared" si="198"/>
        <v>10.508333333333335</v>
      </c>
      <c r="V1275" s="7">
        <f t="shared" si="199"/>
        <v>10.475000000000001</v>
      </c>
    </row>
    <row r="1276" spans="1:22" ht="13.5" x14ac:dyDescent="0.25">
      <c r="A1276" s="3">
        <f>RSI!A1276</f>
        <v>44169</v>
      </c>
      <c r="B1276" s="2">
        <f>RSI!B1276</f>
        <v>1.4539</v>
      </c>
      <c r="C1276" s="2">
        <f>RSI!I1276</f>
        <v>49.790790636738357</v>
      </c>
      <c r="D1276" s="2">
        <f>MACD!E1276</f>
        <v>1.7379714398009671E-2</v>
      </c>
      <c r="E1276" s="2">
        <f>MACD!F1276</f>
        <v>1.9702404478811626E-2</v>
      </c>
      <c r="F1276" s="2">
        <f>'Moving Avg'!D1276</f>
        <v>1.43974</v>
      </c>
      <c r="G1276" s="2">
        <f>'Moving Avg'!F1276</f>
        <v>1.4582899999999999</v>
      </c>
      <c r="H1276" s="2">
        <f>'Moving Avg'!G1276</f>
        <v>1.4547439999999998</v>
      </c>
      <c r="I1276" s="2">
        <f>'Moving Avg'!H1276</f>
        <v>1.5644665000000006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  <c r="M1276" s="7">
        <f t="shared" si="190"/>
        <v>25</v>
      </c>
      <c r="N1276" s="7">
        <f t="shared" si="191"/>
        <v>45</v>
      </c>
      <c r="O1276" s="7">
        <f t="shared" si="192"/>
        <v>0</v>
      </c>
      <c r="P1276" s="7">
        <f t="shared" si="193"/>
        <v>83.5</v>
      </c>
      <c r="Q1276" s="8">
        <f t="shared" si="194"/>
        <v>37.024999999999999</v>
      </c>
      <c r="R1276" s="8">
        <f t="shared" si="195"/>
        <v>34.875</v>
      </c>
      <c r="S1276" s="8">
        <f t="shared" si="196"/>
        <v>48.075000000000003</v>
      </c>
      <c r="T1276" s="8">
        <f t="shared" si="197"/>
        <v>38.375</v>
      </c>
      <c r="U1276" s="7">
        <f t="shared" si="198"/>
        <v>39.991666666666667</v>
      </c>
      <c r="V1276" s="7">
        <f t="shared" si="199"/>
        <v>39.587500000000006</v>
      </c>
    </row>
    <row r="1277" spans="1:22" ht="13.5" x14ac:dyDescent="0.25">
      <c r="A1277" s="3">
        <f>RSI!A1277</f>
        <v>44172</v>
      </c>
      <c r="B1277" s="2">
        <f>RSI!B1277</f>
        <v>1.4164000000000001</v>
      </c>
      <c r="C1277" s="2">
        <f>RSI!I1277</f>
        <v>40.669821402783121</v>
      </c>
      <c r="D1277" s="2">
        <f>MACD!E1277</f>
        <v>1.8101965273358722E-2</v>
      </c>
      <c r="E1277" s="2">
        <f>MACD!F1277</f>
        <v>1.9382316637721046E-2</v>
      </c>
      <c r="F1277" s="2">
        <f>'Moving Avg'!D1277</f>
        <v>1.4347400000000001</v>
      </c>
      <c r="G1277" s="2">
        <f>'Moving Avg'!F1277</f>
        <v>1.4534999999999998</v>
      </c>
      <c r="H1277" s="2">
        <f>'Moving Avg'!G1277</f>
        <v>1.4556599999999997</v>
      </c>
      <c r="I1277" s="2">
        <f>'Moving Avg'!H1277</f>
        <v>1.5618330000000007</v>
      </c>
      <c r="J1277" s="5" t="str">
        <f>OBV!F1277</f>
        <v>BULLISH</v>
      </c>
      <c r="K1277" s="5" t="str">
        <f>OBV!G1277</f>
        <v>NEUTRAL</v>
      </c>
      <c r="L1277" s="5" t="str">
        <f>OBV!H1277</f>
        <v>BULLISH DIVERGENCE</v>
      </c>
      <c r="M1277" s="7">
        <f t="shared" si="190"/>
        <v>25</v>
      </c>
      <c r="N1277" s="7">
        <f t="shared" si="191"/>
        <v>45</v>
      </c>
      <c r="O1277" s="7">
        <f t="shared" si="192"/>
        <v>0</v>
      </c>
      <c r="P1277" s="7">
        <f t="shared" si="193"/>
        <v>66.5</v>
      </c>
      <c r="Q1277" s="8">
        <f t="shared" si="194"/>
        <v>34.475000000000001</v>
      </c>
      <c r="R1277" s="8">
        <f t="shared" si="195"/>
        <v>30.625</v>
      </c>
      <c r="S1277" s="8">
        <f t="shared" si="196"/>
        <v>40.424999999999997</v>
      </c>
      <c r="T1277" s="8">
        <f t="shared" si="197"/>
        <v>34.125</v>
      </c>
      <c r="U1277" s="7">
        <f t="shared" si="198"/>
        <v>35.174999999999997</v>
      </c>
      <c r="V1277" s="7">
        <f t="shared" si="199"/>
        <v>34.912499999999994</v>
      </c>
    </row>
    <row r="1278" spans="1:22" ht="13.5" x14ac:dyDescent="0.25">
      <c r="A1278" s="3">
        <f>RSI!A1278</f>
        <v>44173</v>
      </c>
      <c r="B1278" s="2">
        <f>RSI!B1278</f>
        <v>1.4581</v>
      </c>
      <c r="C1278" s="2">
        <f>RSI!I1278</f>
        <v>51.343664938575429</v>
      </c>
      <c r="D1278" s="2">
        <f>MACD!E1278</f>
        <v>1.3924789004491789E-2</v>
      </c>
      <c r="E1278" s="2">
        <f>MACD!F1278</f>
        <v>1.8290811111075195E-2</v>
      </c>
      <c r="F1278" s="2">
        <f>'Moving Avg'!D1278</f>
        <v>1.43892</v>
      </c>
      <c r="G1278" s="2">
        <f>'Moving Avg'!F1278</f>
        <v>1.4518350000000002</v>
      </c>
      <c r="H1278" s="2">
        <f>'Moving Avg'!G1278</f>
        <v>1.4566599999999996</v>
      </c>
      <c r="I1278" s="2">
        <f>'Moving Avg'!H1278</f>
        <v>1.5593295000000009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  <c r="M1278" s="7">
        <f t="shared" si="190"/>
        <v>25</v>
      </c>
      <c r="N1278" s="7">
        <f t="shared" si="191"/>
        <v>45</v>
      </c>
      <c r="O1278" s="7">
        <f t="shared" si="192"/>
        <v>0</v>
      </c>
      <c r="P1278" s="7">
        <f t="shared" si="193"/>
        <v>83.5</v>
      </c>
      <c r="Q1278" s="8">
        <f t="shared" si="194"/>
        <v>37.024999999999999</v>
      </c>
      <c r="R1278" s="8">
        <f t="shared" si="195"/>
        <v>34.875</v>
      </c>
      <c r="S1278" s="8">
        <f t="shared" si="196"/>
        <v>48.075000000000003</v>
      </c>
      <c r="T1278" s="8">
        <f t="shared" si="197"/>
        <v>38.375</v>
      </c>
      <c r="U1278" s="7">
        <f t="shared" si="198"/>
        <v>39.991666666666667</v>
      </c>
      <c r="V1278" s="7">
        <f t="shared" si="199"/>
        <v>39.587500000000006</v>
      </c>
    </row>
    <row r="1279" spans="1:22" ht="13.5" x14ac:dyDescent="0.25">
      <c r="A1279" s="3">
        <f>RSI!A1279</f>
        <v>44174</v>
      </c>
      <c r="B1279" s="2">
        <f>RSI!B1279</f>
        <v>1.4164000000000001</v>
      </c>
      <c r="C1279" s="2">
        <f>RSI!I1279</f>
        <v>43.010590439018877</v>
      </c>
      <c r="D1279" s="2">
        <f>MACD!E1279</f>
        <v>1.3439824246780807E-2</v>
      </c>
      <c r="E1279" s="2">
        <f>MACD!F1279</f>
        <v>1.732061373821632E-2</v>
      </c>
      <c r="F1279" s="2">
        <f>'Moving Avg'!D1279</f>
        <v>1.4355800000000001</v>
      </c>
      <c r="G1279" s="2">
        <f>'Moving Avg'!F1279</f>
        <v>1.4480850000000003</v>
      </c>
      <c r="H1279" s="2">
        <f>'Moving Avg'!G1279</f>
        <v>1.4568259999999995</v>
      </c>
      <c r="I1279" s="2">
        <f>'Moving Avg'!H1279</f>
        <v>1.5567940000000009</v>
      </c>
      <c r="J1279" s="5" t="str">
        <f>OBV!F1279</f>
        <v>BULLISH</v>
      </c>
      <c r="K1279" s="5" t="str">
        <f>OBV!G1279</f>
        <v>NEUTRAL</v>
      </c>
      <c r="L1279" s="5" t="str">
        <f>OBV!H1279</f>
        <v>BULLISH DIVERGENCE</v>
      </c>
      <c r="M1279" s="7">
        <f t="shared" si="190"/>
        <v>25</v>
      </c>
      <c r="N1279" s="7">
        <f t="shared" si="191"/>
        <v>45</v>
      </c>
      <c r="O1279" s="7">
        <f t="shared" si="192"/>
        <v>0</v>
      </c>
      <c r="P1279" s="7">
        <f t="shared" si="193"/>
        <v>66.5</v>
      </c>
      <c r="Q1279" s="8">
        <f t="shared" si="194"/>
        <v>34.475000000000001</v>
      </c>
      <c r="R1279" s="8">
        <f t="shared" si="195"/>
        <v>30.625</v>
      </c>
      <c r="S1279" s="8">
        <f t="shared" si="196"/>
        <v>40.424999999999997</v>
      </c>
      <c r="T1279" s="8">
        <f t="shared" si="197"/>
        <v>34.125</v>
      </c>
      <c r="U1279" s="7">
        <f t="shared" si="198"/>
        <v>35.174999999999997</v>
      </c>
      <c r="V1279" s="7">
        <f t="shared" si="199"/>
        <v>34.912499999999994</v>
      </c>
    </row>
    <row r="1280" spans="1:22" ht="13.5" x14ac:dyDescent="0.25">
      <c r="A1280" s="3">
        <f>RSI!A1280</f>
        <v>44175</v>
      </c>
      <c r="B1280" s="2">
        <f>RSI!B1280</f>
        <v>1.4038999999999999</v>
      </c>
      <c r="C1280" s="2">
        <f>RSI!I1280</f>
        <v>40.869306269757864</v>
      </c>
      <c r="D1280" s="2">
        <f>MACD!E1280</f>
        <v>1.41653951716878E-2</v>
      </c>
      <c r="E1280" s="2">
        <f>MACD!F1280</f>
        <v>1.6689570024910616E-2</v>
      </c>
      <c r="F1280" s="2">
        <f>'Moving Avg'!D1280</f>
        <v>1.4297400000000002</v>
      </c>
      <c r="G1280" s="2">
        <f>'Moving Avg'!F1280</f>
        <v>1.4437100000000003</v>
      </c>
      <c r="H1280" s="2">
        <f>'Moving Avg'!G1280</f>
        <v>1.4567419999999995</v>
      </c>
      <c r="I1280" s="2">
        <f>'Moving Avg'!H1280</f>
        <v>1.5540390000000008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  <c r="M1280" s="7">
        <f t="shared" si="190"/>
        <v>25</v>
      </c>
      <c r="N1280" s="7">
        <f t="shared" si="191"/>
        <v>45</v>
      </c>
      <c r="O1280" s="7">
        <f t="shared" si="192"/>
        <v>0</v>
      </c>
      <c r="P1280" s="7">
        <f t="shared" si="193"/>
        <v>66.5</v>
      </c>
      <c r="Q1280" s="8">
        <f t="shared" si="194"/>
        <v>34.475000000000001</v>
      </c>
      <c r="R1280" s="8">
        <f t="shared" si="195"/>
        <v>30.625</v>
      </c>
      <c r="S1280" s="8">
        <f t="shared" si="196"/>
        <v>40.424999999999997</v>
      </c>
      <c r="T1280" s="8">
        <f t="shared" si="197"/>
        <v>34.125</v>
      </c>
      <c r="U1280" s="7">
        <f t="shared" si="198"/>
        <v>35.174999999999997</v>
      </c>
      <c r="V1280" s="7">
        <f t="shared" si="199"/>
        <v>34.912499999999994</v>
      </c>
    </row>
    <row r="1281" spans="1:22" ht="13.5" x14ac:dyDescent="0.25">
      <c r="A1281" s="3">
        <f>RSI!A1281</f>
        <v>44176</v>
      </c>
      <c r="B1281" s="2">
        <f>RSI!B1281</f>
        <v>1.4080999999999999</v>
      </c>
      <c r="C1281" s="2">
        <f>RSI!I1281</f>
        <v>41.915668033794461</v>
      </c>
      <c r="D1281" s="2">
        <f>MACD!E1281</f>
        <v>8.3211513644592117E-3</v>
      </c>
      <c r="E1281" s="2">
        <f>MACD!F1281</f>
        <v>1.5015886292820335E-2</v>
      </c>
      <c r="F1281" s="2">
        <f>'Moving Avg'!D1281</f>
        <v>1.4205800000000002</v>
      </c>
      <c r="G1281" s="2">
        <f>'Moving Avg'!F1281</f>
        <v>1.440585</v>
      </c>
      <c r="H1281" s="2">
        <f>'Moving Avg'!G1281</f>
        <v>1.4569099999999997</v>
      </c>
      <c r="I1281" s="2">
        <f>'Moving Avg'!H1281</f>
        <v>1.5513640000000006</v>
      </c>
      <c r="J1281" s="5" t="str">
        <f>OBV!F1281</f>
        <v>BULLISH</v>
      </c>
      <c r="K1281" s="5" t="str">
        <f>OBV!G1281</f>
        <v>NEUTRAL</v>
      </c>
      <c r="L1281" s="5" t="str">
        <f>OBV!H1281</f>
        <v>BULLISH DIVERGENCE</v>
      </c>
      <c r="M1281" s="7">
        <f t="shared" si="190"/>
        <v>25</v>
      </c>
      <c r="N1281" s="7">
        <f t="shared" si="191"/>
        <v>45</v>
      </c>
      <c r="O1281" s="7">
        <f t="shared" si="192"/>
        <v>0</v>
      </c>
      <c r="P1281" s="7">
        <f t="shared" si="193"/>
        <v>66.5</v>
      </c>
      <c r="Q1281" s="8">
        <f t="shared" si="194"/>
        <v>34.475000000000001</v>
      </c>
      <c r="R1281" s="8">
        <f t="shared" si="195"/>
        <v>30.625</v>
      </c>
      <c r="S1281" s="8">
        <f t="shared" si="196"/>
        <v>40.424999999999997</v>
      </c>
      <c r="T1281" s="8">
        <f t="shared" si="197"/>
        <v>34.125</v>
      </c>
      <c r="U1281" s="7">
        <f t="shared" si="198"/>
        <v>35.174999999999997</v>
      </c>
      <c r="V1281" s="7">
        <f t="shared" si="199"/>
        <v>34.912499999999994</v>
      </c>
    </row>
    <row r="1282" spans="1:22" ht="13.5" x14ac:dyDescent="0.25">
      <c r="A1282" s="3">
        <f>RSI!A1282</f>
        <v>44179</v>
      </c>
      <c r="B1282" s="2">
        <f>RSI!B1282</f>
        <v>1.4497</v>
      </c>
      <c r="C1282" s="2">
        <f>RSI!I1282</f>
        <v>51.138501961884259</v>
      </c>
      <c r="D1282" s="2">
        <f>MACD!E1282</f>
        <v>6.2873859728758141E-3</v>
      </c>
      <c r="E1282" s="2">
        <f>MACD!F1282</f>
        <v>1.3270186228831431E-2</v>
      </c>
      <c r="F1282" s="2">
        <f>'Moving Avg'!D1282</f>
        <v>1.4272400000000001</v>
      </c>
      <c r="G1282" s="2">
        <f>'Moving Avg'!F1282</f>
        <v>1.4395400000000003</v>
      </c>
      <c r="H1282" s="2">
        <f>'Moving Avg'!G1282</f>
        <v>1.457992</v>
      </c>
      <c r="I1282" s="2">
        <f>'Moving Avg'!H1282</f>
        <v>1.5489950000000008</v>
      </c>
      <c r="J1282" s="5" t="str">
        <f>OBV!F1282</f>
        <v>BULLISH</v>
      </c>
      <c r="K1282" s="5" t="str">
        <f>OBV!G1282</f>
        <v>NEUTRAL</v>
      </c>
      <c r="L1282" s="5" t="str">
        <f>OBV!H1282</f>
        <v>CONFIRMED BULLISH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0</v>
      </c>
      <c r="P1282" s="7">
        <f t="shared" ref="P1282:P1345" si="203">IF(L1282="confirmed bullish", 34, IF(L1282="bullish divergence",17, 0))+IF(J1282="bullish",33,IF(J1282="bearish",0,16.5))+IF(K1282="strong",33,IF(K1282="weak",0,16.5))</f>
        <v>83.5</v>
      </c>
      <c r="Q1282" s="8">
        <f t="shared" si="194"/>
        <v>37.024999999999999</v>
      </c>
      <c r="R1282" s="8">
        <f t="shared" si="195"/>
        <v>34.875</v>
      </c>
      <c r="S1282" s="8">
        <f t="shared" si="196"/>
        <v>48.075000000000003</v>
      </c>
      <c r="T1282" s="8">
        <f t="shared" si="197"/>
        <v>38.375</v>
      </c>
      <c r="U1282" s="7">
        <f t="shared" si="198"/>
        <v>39.991666666666667</v>
      </c>
      <c r="V1282" s="7">
        <f t="shared" si="199"/>
        <v>39.587500000000006</v>
      </c>
    </row>
    <row r="1283" spans="1:22" ht="13.5" x14ac:dyDescent="0.25">
      <c r="A1283" s="3">
        <f>RSI!A1283</f>
        <v>44180</v>
      </c>
      <c r="B1283" s="2">
        <f>RSI!B1283</f>
        <v>1.4372</v>
      </c>
      <c r="C1283" s="2">
        <f>RSI!I1283</f>
        <v>48.639339854684174</v>
      </c>
      <c r="D1283" s="2">
        <f>MACD!E1283</f>
        <v>4.8075141022863033E-3</v>
      </c>
      <c r="E1283" s="2">
        <f>MACD!F1283</f>
        <v>1.1577651803522406E-2</v>
      </c>
      <c r="F1283" s="2">
        <f>'Moving Avg'!D1283</f>
        <v>1.42306</v>
      </c>
      <c r="G1283" s="2">
        <f>'Moving Avg'!F1283</f>
        <v>1.43787</v>
      </c>
      <c r="H1283" s="2">
        <f>'Moving Avg'!G1283</f>
        <v>1.4579919999999995</v>
      </c>
      <c r="I1283" s="2">
        <f>'Moving Avg'!H1283</f>
        <v>1.5466615000000008</v>
      </c>
      <c r="J1283" s="5" t="str">
        <f>OBV!F1283</f>
        <v>BULLISH</v>
      </c>
      <c r="K1283" s="5" t="str">
        <f>OBV!G1283</f>
        <v>NEUTRAL</v>
      </c>
      <c r="L1283" s="5" t="str">
        <f>OBV!H1283</f>
        <v>BULLISH DIVERGENCE</v>
      </c>
      <c r="M1283" s="7">
        <f t="shared" si="200"/>
        <v>25</v>
      </c>
      <c r="N1283" s="7">
        <f t="shared" si="201"/>
        <v>45</v>
      </c>
      <c r="O1283" s="7">
        <f t="shared" si="202"/>
        <v>0</v>
      </c>
      <c r="P1283" s="7">
        <f t="shared" si="203"/>
        <v>66.5</v>
      </c>
      <c r="Q1283" s="8">
        <f t="shared" ref="Q1283:Q1346" si="204">0.35*M1283+N1283*0.35+O1283*0.15+P1283*0.15</f>
        <v>34.475000000000001</v>
      </c>
      <c r="R1283" s="8">
        <f t="shared" ref="R1283:R1346" si="205">M1283*0.2+N1283*0.2+O1283*0.35+P1283*0.25</f>
        <v>30.625</v>
      </c>
      <c r="S1283" s="8">
        <f t="shared" ref="S1283:S1346" si="206">M1283*0.15+N1283*0.15+O1283*0.25+P1283*0.45</f>
        <v>40.424999999999997</v>
      </c>
      <c r="T1283" s="8">
        <f t="shared" ref="T1283:T1346" si="207">0.25*SUM(M1283:P1283)</f>
        <v>34.125</v>
      </c>
      <c r="U1283" s="7">
        <f t="shared" ref="U1283:U1346" si="208">SUM(Q1283:S1283)/3</f>
        <v>35.174999999999997</v>
      </c>
      <c r="V1283" s="7">
        <f t="shared" ref="V1283:V1346" si="209">SUM(Q1283:T1283)/4</f>
        <v>34.912499999999994</v>
      </c>
    </row>
    <row r="1284" spans="1:22" ht="13.5" x14ac:dyDescent="0.25">
      <c r="A1284" s="3">
        <f>RSI!A1284</f>
        <v>44181</v>
      </c>
      <c r="B1284" s="2">
        <f>RSI!B1284</f>
        <v>1.4164000000000001</v>
      </c>
      <c r="C1284" s="2">
        <f>RSI!I1284</f>
        <v>44.722709892678694</v>
      </c>
      <c r="D1284" s="2">
        <f>MACD!E1284</f>
        <v>4.5032553535075959E-3</v>
      </c>
      <c r="E1284" s="2">
        <f>MACD!F1284</f>
        <v>1.0162772513519444E-2</v>
      </c>
      <c r="F1284" s="2">
        <f>'Moving Avg'!D1284</f>
        <v>1.42306</v>
      </c>
      <c r="G1284" s="2">
        <f>'Moving Avg'!F1284</f>
        <v>1.4351600000000002</v>
      </c>
      <c r="H1284" s="2">
        <f>'Moving Avg'!G1284</f>
        <v>1.4573259999999992</v>
      </c>
      <c r="I1284" s="2">
        <f>'Moving Avg'!H1284</f>
        <v>1.5441260000000006</v>
      </c>
      <c r="J1284" s="5" t="str">
        <f>OBV!F1284</f>
        <v>BULLISH</v>
      </c>
      <c r="K1284" s="5" t="str">
        <f>OBV!G1284</f>
        <v>NEUTRAL</v>
      </c>
      <c r="L1284" s="5" t="str">
        <f>OBV!H1284</f>
        <v>NEUTRAL</v>
      </c>
      <c r="M1284" s="7">
        <f t="shared" si="200"/>
        <v>25</v>
      </c>
      <c r="N1284" s="7">
        <f t="shared" si="201"/>
        <v>45</v>
      </c>
      <c r="O1284" s="7">
        <f t="shared" si="202"/>
        <v>0</v>
      </c>
      <c r="P1284" s="7">
        <f t="shared" si="203"/>
        <v>49.5</v>
      </c>
      <c r="Q1284" s="8">
        <f t="shared" si="204"/>
        <v>31.925000000000001</v>
      </c>
      <c r="R1284" s="8">
        <f t="shared" si="205"/>
        <v>26.375</v>
      </c>
      <c r="S1284" s="8">
        <f t="shared" si="206"/>
        <v>32.775000000000006</v>
      </c>
      <c r="T1284" s="8">
        <f t="shared" si="207"/>
        <v>29.875</v>
      </c>
      <c r="U1284" s="7">
        <f t="shared" si="208"/>
        <v>30.358333333333334</v>
      </c>
      <c r="V1284" s="7">
        <f t="shared" si="209"/>
        <v>30.237500000000001</v>
      </c>
    </row>
    <row r="1285" spans="1:22" ht="13.5" x14ac:dyDescent="0.25">
      <c r="A1285" s="3">
        <f>RSI!A1285</f>
        <v>44182</v>
      </c>
      <c r="B1285" s="2">
        <f>RSI!B1285</f>
        <v>1.4080999999999999</v>
      </c>
      <c r="C1285" s="2">
        <f>RSI!I1285</f>
        <v>43.226893338578591</v>
      </c>
      <c r="D1285" s="2">
        <f>MACD!E1285</f>
        <v>5.0186850477293987E-3</v>
      </c>
      <c r="E1285" s="2">
        <f>MACD!F1285</f>
        <v>9.1339550203614357E-3</v>
      </c>
      <c r="F1285" s="2">
        <f>'Moving Avg'!D1285</f>
        <v>1.4239000000000002</v>
      </c>
      <c r="G1285" s="2">
        <f>'Moving Avg'!F1285</f>
        <v>1.4328699999999999</v>
      </c>
      <c r="H1285" s="2">
        <f>'Moving Avg'!G1285</f>
        <v>1.4573259999999997</v>
      </c>
      <c r="I1285" s="2">
        <f>'Moving Avg'!H1285</f>
        <v>1.5416470000000007</v>
      </c>
      <c r="J1285" s="5" t="str">
        <f>OBV!F1285</f>
        <v>BEARISH</v>
      </c>
      <c r="K1285" s="5" t="str">
        <f>OBV!G1285</f>
        <v>NEUTRAL</v>
      </c>
      <c r="L1285" s="5" t="str">
        <f>OBV!H1285</f>
        <v>BEARISH DIVERGENCE</v>
      </c>
      <c r="M1285" s="7">
        <f t="shared" si="200"/>
        <v>25</v>
      </c>
      <c r="N1285" s="7">
        <f t="shared" si="201"/>
        <v>45</v>
      </c>
      <c r="O1285" s="7">
        <f t="shared" si="202"/>
        <v>0</v>
      </c>
      <c r="P1285" s="7">
        <f t="shared" si="203"/>
        <v>16.5</v>
      </c>
      <c r="Q1285" s="8">
        <f t="shared" si="204"/>
        <v>26.975000000000001</v>
      </c>
      <c r="R1285" s="8">
        <f t="shared" si="205"/>
        <v>18.125</v>
      </c>
      <c r="S1285" s="8">
        <f t="shared" si="206"/>
        <v>17.925000000000001</v>
      </c>
      <c r="T1285" s="8">
        <f t="shared" si="207"/>
        <v>21.625</v>
      </c>
      <c r="U1285" s="7">
        <f t="shared" si="208"/>
        <v>21.008333333333336</v>
      </c>
      <c r="V1285" s="7">
        <f t="shared" si="209"/>
        <v>21.162500000000001</v>
      </c>
    </row>
    <row r="1286" spans="1:22" ht="13.5" x14ac:dyDescent="0.25">
      <c r="A1286" s="3">
        <f>RSI!A1286</f>
        <v>44183</v>
      </c>
      <c r="B1286" s="2">
        <f>RSI!B1286</f>
        <v>1.4581</v>
      </c>
      <c r="C1286" s="2">
        <f>RSI!I1286</f>
        <v>53.349323049923733</v>
      </c>
      <c r="D1286" s="2">
        <f>MACD!E1286</f>
        <v>5.1465153204364178E-3</v>
      </c>
      <c r="E1286" s="2">
        <f>MACD!F1286</f>
        <v>8.3364670803764314E-3</v>
      </c>
      <c r="F1286" s="2">
        <f>'Moving Avg'!D1286</f>
        <v>1.4339</v>
      </c>
      <c r="G1286" s="2">
        <f>'Moving Avg'!F1286</f>
        <v>1.433495</v>
      </c>
      <c r="H1286" s="2">
        <f>'Moving Avg'!G1286</f>
        <v>1.4574100000000001</v>
      </c>
      <c r="I1286" s="2">
        <f>'Moving Avg'!H1286</f>
        <v>1.5394180000000006</v>
      </c>
      <c r="J1286" s="5" t="str">
        <f>OBV!F1286</f>
        <v>BEARISH</v>
      </c>
      <c r="K1286" s="5" t="str">
        <f>OBV!G1286</f>
        <v>NEUTRAL</v>
      </c>
      <c r="L1286" s="5" t="str">
        <f>OBV!H1286</f>
        <v>BEARISH DIVERGENCE</v>
      </c>
      <c r="M1286" s="7">
        <f t="shared" si="200"/>
        <v>25</v>
      </c>
      <c r="N1286" s="7">
        <f t="shared" si="201"/>
        <v>45</v>
      </c>
      <c r="O1286" s="7">
        <f t="shared" si="202"/>
        <v>0</v>
      </c>
      <c r="P1286" s="7">
        <f t="shared" si="203"/>
        <v>16.5</v>
      </c>
      <c r="Q1286" s="8">
        <f t="shared" si="204"/>
        <v>26.975000000000001</v>
      </c>
      <c r="R1286" s="8">
        <f t="shared" si="205"/>
        <v>18.125</v>
      </c>
      <c r="S1286" s="8">
        <f t="shared" si="206"/>
        <v>17.925000000000001</v>
      </c>
      <c r="T1286" s="8">
        <f t="shared" si="207"/>
        <v>21.625</v>
      </c>
      <c r="U1286" s="7">
        <f t="shared" si="208"/>
        <v>21.008333333333336</v>
      </c>
      <c r="V1286" s="7">
        <f t="shared" si="209"/>
        <v>21.162500000000001</v>
      </c>
    </row>
    <row r="1287" spans="1:22" ht="13.5" x14ac:dyDescent="0.25">
      <c r="A1287" s="3">
        <f>RSI!A1287</f>
        <v>44186</v>
      </c>
      <c r="B1287" s="2">
        <f>RSI!B1287</f>
        <v>1.4497</v>
      </c>
      <c r="C1287" s="2">
        <f>RSI!I1287</f>
        <v>51.682165001478879</v>
      </c>
      <c r="D1287" s="2">
        <f>MACD!E1287</f>
        <v>-6.8542986160213815E-6</v>
      </c>
      <c r="E1287" s="2">
        <f>MACD!F1287</f>
        <v>6.6678028045779412E-3</v>
      </c>
      <c r="F1287" s="2">
        <f>'Moving Avg'!D1287</f>
        <v>1.4339</v>
      </c>
      <c r="G1287" s="2">
        <f>'Moving Avg'!F1287</f>
        <v>1.4330750000000001</v>
      </c>
      <c r="H1287" s="2">
        <f>'Moving Avg'!G1287</f>
        <v>1.4585759999999999</v>
      </c>
      <c r="I1287" s="2">
        <f>'Moving Avg'!H1287</f>
        <v>1.5371080000000006</v>
      </c>
      <c r="J1287" s="5" t="str">
        <f>OBV!F1287</f>
        <v>BEARISH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45</v>
      </c>
      <c r="O1287" s="7">
        <f t="shared" si="202"/>
        <v>0</v>
      </c>
      <c r="P1287" s="7">
        <f t="shared" si="203"/>
        <v>16.5</v>
      </c>
      <c r="Q1287" s="8">
        <f t="shared" si="204"/>
        <v>26.975000000000001</v>
      </c>
      <c r="R1287" s="8">
        <f t="shared" si="205"/>
        <v>18.125</v>
      </c>
      <c r="S1287" s="8">
        <f t="shared" si="206"/>
        <v>17.925000000000001</v>
      </c>
      <c r="T1287" s="8">
        <f t="shared" si="207"/>
        <v>21.625</v>
      </c>
      <c r="U1287" s="7">
        <f t="shared" si="208"/>
        <v>21.008333333333336</v>
      </c>
      <c r="V1287" s="7">
        <f t="shared" si="209"/>
        <v>21.162500000000001</v>
      </c>
    </row>
    <row r="1288" spans="1:22" ht="13.5" x14ac:dyDescent="0.25">
      <c r="A1288" s="3">
        <f>RSI!A1288</f>
        <v>44187</v>
      </c>
      <c r="B1288" s="2">
        <f>RSI!B1288</f>
        <v>1.4372</v>
      </c>
      <c r="C1288" s="2">
        <f>RSI!I1288</f>
        <v>49.217365303605732</v>
      </c>
      <c r="D1288" s="2">
        <f>MACD!E1288</f>
        <v>2.9175068750451061E-3</v>
      </c>
      <c r="E1288" s="2">
        <f>MACD!F1288</f>
        <v>5.917743618671375E-3</v>
      </c>
      <c r="F1288" s="2">
        <f>'Moving Avg'!D1288</f>
        <v>1.4339</v>
      </c>
      <c r="G1288" s="2">
        <f>'Moving Avg'!F1288</f>
        <v>1.432655</v>
      </c>
      <c r="H1288" s="2">
        <f>'Moving Avg'!G1288</f>
        <v>1.458658</v>
      </c>
      <c r="I1288" s="2">
        <f>'Moving Avg'!H1288</f>
        <v>1.5347160000000009</v>
      </c>
      <c r="J1288" s="5" t="str">
        <f>OBV!F1288</f>
        <v>BEARISH</v>
      </c>
      <c r="K1288" s="5" t="str">
        <f>OBV!G1288</f>
        <v>NEUTRAL</v>
      </c>
      <c r="L1288" s="5" t="str">
        <f>OBV!H1288</f>
        <v>NEUTRAL</v>
      </c>
      <c r="M1288" s="7">
        <f t="shared" si="200"/>
        <v>25</v>
      </c>
      <c r="N1288" s="7">
        <f t="shared" si="201"/>
        <v>45</v>
      </c>
      <c r="O1288" s="7">
        <f t="shared" si="202"/>
        <v>0</v>
      </c>
      <c r="P1288" s="7">
        <f t="shared" si="203"/>
        <v>16.5</v>
      </c>
      <c r="Q1288" s="8">
        <f t="shared" si="204"/>
        <v>26.975000000000001</v>
      </c>
      <c r="R1288" s="8">
        <f t="shared" si="205"/>
        <v>18.125</v>
      </c>
      <c r="S1288" s="8">
        <f t="shared" si="206"/>
        <v>17.925000000000001</v>
      </c>
      <c r="T1288" s="8">
        <f t="shared" si="207"/>
        <v>21.625</v>
      </c>
      <c r="U1288" s="7">
        <f t="shared" si="208"/>
        <v>21.008333333333336</v>
      </c>
      <c r="V1288" s="7">
        <f t="shared" si="209"/>
        <v>21.162500000000001</v>
      </c>
    </row>
    <row r="1289" spans="1:22" ht="13.5" x14ac:dyDescent="0.25">
      <c r="A1289" s="3">
        <f>RSI!A1289</f>
        <v>44188</v>
      </c>
      <c r="B1289" s="2">
        <f>RSI!B1289</f>
        <v>1.5205</v>
      </c>
      <c r="C1289" s="2">
        <f>RSI!I1289</f>
        <v>62.166419524333655</v>
      </c>
      <c r="D1289" s="2">
        <f>MACD!E1289</f>
        <v>-7.1721532524287035E-3</v>
      </c>
      <c r="E1289" s="2">
        <f>MACD!F1289</f>
        <v>3.2997642444513599E-3</v>
      </c>
      <c r="F1289" s="2">
        <f>'Moving Avg'!D1289</f>
        <v>1.45472</v>
      </c>
      <c r="G1289" s="2">
        <f>'Moving Avg'!F1289</f>
        <v>1.4363999999999999</v>
      </c>
      <c r="H1289" s="2">
        <f>'Moving Avg'!G1289</f>
        <v>1.4604060000000001</v>
      </c>
      <c r="I1289" s="2">
        <f>'Moving Avg'!H1289</f>
        <v>1.5327205000000006</v>
      </c>
      <c r="J1289" s="5" t="str">
        <f>OBV!F1289</f>
        <v>BEARISH</v>
      </c>
      <c r="K1289" s="5" t="str">
        <f>OBV!G1289</f>
        <v>NEUTRAL</v>
      </c>
      <c r="L1289" s="5" t="str">
        <f>OBV!H1289</f>
        <v>BEARISH DIVERGENCE</v>
      </c>
      <c r="M1289" s="7">
        <f t="shared" si="200"/>
        <v>25</v>
      </c>
      <c r="N1289" s="7">
        <f t="shared" si="201"/>
        <v>45</v>
      </c>
      <c r="O1289" s="7">
        <f t="shared" si="202"/>
        <v>0</v>
      </c>
      <c r="P1289" s="7">
        <f t="shared" si="203"/>
        <v>16.5</v>
      </c>
      <c r="Q1289" s="8">
        <f t="shared" si="204"/>
        <v>26.975000000000001</v>
      </c>
      <c r="R1289" s="8">
        <f t="shared" si="205"/>
        <v>18.125</v>
      </c>
      <c r="S1289" s="8">
        <f t="shared" si="206"/>
        <v>17.925000000000001</v>
      </c>
      <c r="T1289" s="8">
        <f t="shared" si="207"/>
        <v>21.625</v>
      </c>
      <c r="U1289" s="7">
        <f t="shared" si="208"/>
        <v>21.008333333333336</v>
      </c>
      <c r="V1289" s="7">
        <f t="shared" si="209"/>
        <v>21.162500000000001</v>
      </c>
    </row>
    <row r="1290" spans="1:22" ht="13.5" x14ac:dyDescent="0.25">
      <c r="A1290" s="3">
        <f>RSI!A1290</f>
        <v>44189</v>
      </c>
      <c r="B1290" s="2">
        <f>RSI!B1290</f>
        <v>1.6039000000000001</v>
      </c>
      <c r="C1290" s="2">
        <f>RSI!I1290</f>
        <v>70.32506894031998</v>
      </c>
      <c r="D1290" s="2">
        <f>MACD!E1290</f>
        <v>-2.4282603172786521E-2</v>
      </c>
      <c r="E1290" s="2">
        <f>MACD!F1290</f>
        <v>-2.2167092389962168E-3</v>
      </c>
      <c r="F1290" s="2">
        <f>'Moving Avg'!D1290</f>
        <v>1.4938800000000001</v>
      </c>
      <c r="G1290" s="2">
        <f>'Moving Avg'!F1290</f>
        <v>1.444315</v>
      </c>
      <c r="H1290" s="2">
        <f>'Moving Avg'!G1290</f>
        <v>1.463406</v>
      </c>
      <c r="I1290" s="2">
        <f>'Moving Avg'!H1290</f>
        <v>1.5314170000000007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  <c r="M1290" s="7">
        <f t="shared" si="200"/>
        <v>0</v>
      </c>
      <c r="N1290" s="7">
        <f t="shared" si="201"/>
        <v>100</v>
      </c>
      <c r="O1290" s="7">
        <f t="shared" si="202"/>
        <v>0</v>
      </c>
      <c r="P1290" s="7">
        <f t="shared" si="203"/>
        <v>83.5</v>
      </c>
      <c r="Q1290" s="8">
        <f t="shared" si="204"/>
        <v>47.524999999999999</v>
      </c>
      <c r="R1290" s="8">
        <f t="shared" si="205"/>
        <v>40.875</v>
      </c>
      <c r="S1290" s="8">
        <f t="shared" si="206"/>
        <v>52.575000000000003</v>
      </c>
      <c r="T1290" s="8">
        <f t="shared" si="207"/>
        <v>45.875</v>
      </c>
      <c r="U1290" s="7">
        <f t="shared" si="208"/>
        <v>46.991666666666674</v>
      </c>
      <c r="V1290" s="7">
        <f t="shared" si="209"/>
        <v>46.712500000000006</v>
      </c>
    </row>
    <row r="1291" spans="1:22" ht="13.5" x14ac:dyDescent="0.25">
      <c r="A1291" s="3">
        <f>RSI!A1291</f>
        <v>44190</v>
      </c>
      <c r="B1291" s="2">
        <f>RSI!B1291</f>
        <v>1.6621999999999999</v>
      </c>
      <c r="C1291" s="2">
        <f>RSI!I1291</f>
        <v>74.469684039715418</v>
      </c>
      <c r="D1291" s="2">
        <f>MACD!E1291</f>
        <v>-4.3363068458847076E-2</v>
      </c>
      <c r="E1291" s="2">
        <f>MACD!F1291</f>
        <v>-1.0445981082966389E-2</v>
      </c>
      <c r="F1291" s="2">
        <f>'Moving Avg'!D1291</f>
        <v>1.5347000000000002</v>
      </c>
      <c r="G1291" s="2">
        <f>'Moving Avg'!F1291</f>
        <v>1.4572299999999998</v>
      </c>
      <c r="H1291" s="2">
        <f>'Moving Avg'!G1291</f>
        <v>1.4675719999999999</v>
      </c>
      <c r="I1291" s="2">
        <f>'Moving Avg'!H1291</f>
        <v>1.5305030000000004</v>
      </c>
      <c r="J1291" s="5" t="str">
        <f>OBV!F1291</f>
        <v>BULLISH</v>
      </c>
      <c r="K1291" s="5" t="str">
        <f>OBV!G1291</f>
        <v>STRONG</v>
      </c>
      <c r="L1291" s="5" t="str">
        <f>OBV!H1291</f>
        <v>CONFIRMED BULLISH</v>
      </c>
      <c r="M1291" s="7">
        <f t="shared" si="200"/>
        <v>0</v>
      </c>
      <c r="N1291" s="7">
        <f t="shared" si="201"/>
        <v>100</v>
      </c>
      <c r="O1291" s="7">
        <f t="shared" si="202"/>
        <v>50</v>
      </c>
      <c r="P1291" s="7">
        <f t="shared" si="203"/>
        <v>100</v>
      </c>
      <c r="Q1291" s="8">
        <f t="shared" si="204"/>
        <v>57.5</v>
      </c>
      <c r="R1291" s="8">
        <f t="shared" si="205"/>
        <v>62.5</v>
      </c>
      <c r="S1291" s="8">
        <f t="shared" si="206"/>
        <v>72.5</v>
      </c>
      <c r="T1291" s="8">
        <f t="shared" si="207"/>
        <v>62.5</v>
      </c>
      <c r="U1291" s="7">
        <f t="shared" si="208"/>
        <v>64.166666666666671</v>
      </c>
      <c r="V1291" s="7">
        <f t="shared" si="209"/>
        <v>63.75</v>
      </c>
    </row>
    <row r="1292" spans="1:22" ht="13.5" x14ac:dyDescent="0.25">
      <c r="A1292" s="3">
        <f>RSI!A1292</f>
        <v>44193</v>
      </c>
      <c r="B1292" s="2">
        <f>RSI!B1292</f>
        <v>1.633</v>
      </c>
      <c r="C1292" s="2">
        <f>RSI!I1292</f>
        <v>69.252580822691741</v>
      </c>
      <c r="D1292" s="2">
        <f>MACD!E1292</f>
        <v>-5.2150748458366536E-2</v>
      </c>
      <c r="E1292" s="2">
        <f>MACD!F1292</f>
        <v>-1.878693455804642E-2</v>
      </c>
      <c r="F1292" s="2">
        <f>'Moving Avg'!D1292</f>
        <v>1.5713600000000001</v>
      </c>
      <c r="G1292" s="2">
        <f>'Moving Avg'!F1292</f>
        <v>1.4668099999999997</v>
      </c>
      <c r="H1292" s="2">
        <f>'Moving Avg'!G1292</f>
        <v>1.4703199999999998</v>
      </c>
      <c r="I1292" s="2">
        <f>'Moving Avg'!H1292</f>
        <v>1.5296785000000006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  <c r="M1292" s="7">
        <f t="shared" si="200"/>
        <v>25</v>
      </c>
      <c r="N1292" s="7">
        <f t="shared" si="201"/>
        <v>100</v>
      </c>
      <c r="O1292" s="7">
        <f t="shared" si="202"/>
        <v>50</v>
      </c>
      <c r="P1292" s="7">
        <f t="shared" si="203"/>
        <v>100</v>
      </c>
      <c r="Q1292" s="8">
        <f t="shared" si="204"/>
        <v>66.25</v>
      </c>
      <c r="R1292" s="8">
        <f t="shared" si="205"/>
        <v>67.5</v>
      </c>
      <c r="S1292" s="8">
        <f t="shared" si="206"/>
        <v>76.25</v>
      </c>
      <c r="T1292" s="8">
        <f t="shared" si="207"/>
        <v>68.75</v>
      </c>
      <c r="U1292" s="7">
        <f t="shared" si="208"/>
        <v>70</v>
      </c>
      <c r="V1292" s="7">
        <f t="shared" si="209"/>
        <v>69.6875</v>
      </c>
    </row>
    <row r="1293" spans="1:22" ht="13.5" x14ac:dyDescent="0.25">
      <c r="A1293" s="3">
        <f>RSI!A1293</f>
        <v>44194</v>
      </c>
      <c r="B1293" s="2">
        <f>RSI!B1293</f>
        <v>1.6621999999999999</v>
      </c>
      <c r="C1293" s="2">
        <f>RSI!I1293</f>
        <v>71.40960381656717</v>
      </c>
      <c r="D1293" s="2">
        <f>MACD!E1293</f>
        <v>-6.4616301182110814E-2</v>
      </c>
      <c r="E1293" s="2">
        <f>MACD!F1293</f>
        <v>-2.7952807882859303E-2</v>
      </c>
      <c r="F1293" s="2">
        <f>'Moving Avg'!D1293</f>
        <v>1.6163599999999998</v>
      </c>
      <c r="G1293" s="2">
        <f>'Moving Avg'!F1293</f>
        <v>1.4780599999999997</v>
      </c>
      <c r="H1293" s="2">
        <f>'Moving Avg'!G1293</f>
        <v>1.473652</v>
      </c>
      <c r="I1293" s="2">
        <f>'Moving Avg'!H1293</f>
        <v>1.5291765000000004</v>
      </c>
      <c r="J1293" s="5" t="str">
        <f>OBV!F1293</f>
        <v>BULLISH</v>
      </c>
      <c r="K1293" s="5" t="str">
        <f>OBV!G1293</f>
        <v>STRONG</v>
      </c>
      <c r="L1293" s="5" t="str">
        <f>OBV!H1293</f>
        <v>CONFIRMED BULLISH</v>
      </c>
      <c r="M1293" s="7">
        <f t="shared" si="200"/>
        <v>0</v>
      </c>
      <c r="N1293" s="7">
        <f t="shared" si="201"/>
        <v>100</v>
      </c>
      <c r="O1293" s="7">
        <f t="shared" si="202"/>
        <v>50</v>
      </c>
      <c r="P1293" s="7">
        <f t="shared" si="203"/>
        <v>100</v>
      </c>
      <c r="Q1293" s="8">
        <f t="shared" si="204"/>
        <v>57.5</v>
      </c>
      <c r="R1293" s="8">
        <f t="shared" si="205"/>
        <v>62.5</v>
      </c>
      <c r="S1293" s="8">
        <f t="shared" si="206"/>
        <v>72.5</v>
      </c>
      <c r="T1293" s="8">
        <f t="shared" si="207"/>
        <v>62.5</v>
      </c>
      <c r="U1293" s="7">
        <f t="shared" si="208"/>
        <v>64.166666666666671</v>
      </c>
      <c r="V1293" s="7">
        <f t="shared" si="209"/>
        <v>63.75</v>
      </c>
    </row>
    <row r="1294" spans="1:22" ht="13.5" x14ac:dyDescent="0.25">
      <c r="A1294" s="3">
        <f>RSI!A1294</f>
        <v>44195</v>
      </c>
      <c r="B1294" s="2">
        <f>RSI!B1294</f>
        <v>1.6164000000000001</v>
      </c>
      <c r="C1294" s="2">
        <f>RSI!I1294</f>
        <v>63.844157150739576</v>
      </c>
      <c r="D1294" s="2">
        <f>MACD!E1294</f>
        <v>-7.6017901735675686E-2</v>
      </c>
      <c r="E1294" s="2">
        <f>MACD!F1294</f>
        <v>-3.7565826653422577E-2</v>
      </c>
      <c r="F1294" s="2">
        <f>'Moving Avg'!D1294</f>
        <v>1.63554</v>
      </c>
      <c r="G1294" s="2">
        <f>'Moving Avg'!F1294</f>
        <v>1.4872249999999996</v>
      </c>
      <c r="H1294" s="2">
        <f>'Moving Avg'!G1294</f>
        <v>1.476402</v>
      </c>
      <c r="I1294" s="2">
        <f>'Moving Avg'!H1294</f>
        <v>1.5282690000000005</v>
      </c>
      <c r="J1294" s="5" t="str">
        <f>OBV!F1294</f>
        <v>BULLISH</v>
      </c>
      <c r="K1294" s="5" t="str">
        <f>OBV!G1294</f>
        <v>NEUTRAL</v>
      </c>
      <c r="L1294" s="5" t="str">
        <f>OBV!H1294</f>
        <v>CONFIRMED BULLISH</v>
      </c>
      <c r="M1294" s="7">
        <f t="shared" si="200"/>
        <v>25</v>
      </c>
      <c r="N1294" s="7">
        <f t="shared" si="201"/>
        <v>100</v>
      </c>
      <c r="O1294" s="7">
        <f t="shared" si="202"/>
        <v>50</v>
      </c>
      <c r="P1294" s="7">
        <f t="shared" si="203"/>
        <v>83.5</v>
      </c>
      <c r="Q1294" s="8">
        <f t="shared" si="204"/>
        <v>63.774999999999999</v>
      </c>
      <c r="R1294" s="8">
        <f t="shared" si="205"/>
        <v>63.375</v>
      </c>
      <c r="S1294" s="8">
        <f t="shared" si="206"/>
        <v>68.825000000000003</v>
      </c>
      <c r="T1294" s="8">
        <f t="shared" si="207"/>
        <v>64.625</v>
      </c>
      <c r="U1294" s="7">
        <f t="shared" si="208"/>
        <v>65.325000000000003</v>
      </c>
      <c r="V1294" s="7">
        <f t="shared" si="209"/>
        <v>65.150000000000006</v>
      </c>
    </row>
    <row r="1295" spans="1:22" ht="13.5" x14ac:dyDescent="0.25">
      <c r="A1295" s="3">
        <f>RSI!A1295</f>
        <v>44196</v>
      </c>
      <c r="B1295" s="2">
        <f>RSI!B1295</f>
        <v>1.5996999999999999</v>
      </c>
      <c r="C1295" s="2">
        <f>RSI!I1295</f>
        <v>61.294199293527697</v>
      </c>
      <c r="D1295" s="2">
        <f>MACD!E1295</f>
        <v>-8.6403567106865919E-2</v>
      </c>
      <c r="E1295" s="2">
        <f>MACD!F1295</f>
        <v>-4.7333374744111249E-2</v>
      </c>
      <c r="F1295" s="2">
        <f>'Moving Avg'!D1295</f>
        <v>1.6347</v>
      </c>
      <c r="G1295" s="2">
        <f>'Moving Avg'!F1295</f>
        <v>1.4955549999999997</v>
      </c>
      <c r="H1295" s="2">
        <f>'Moving Avg'!G1295</f>
        <v>1.4785679999999997</v>
      </c>
      <c r="I1295" s="2">
        <f>'Moving Avg'!H1295</f>
        <v>1.5275330000000003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66.5</v>
      </c>
      <c r="Q1295" s="8">
        <f t="shared" si="204"/>
        <v>61.225000000000001</v>
      </c>
      <c r="R1295" s="8">
        <f t="shared" si="205"/>
        <v>59.125</v>
      </c>
      <c r="S1295" s="8">
        <f t="shared" si="206"/>
        <v>61.174999999999997</v>
      </c>
      <c r="T1295" s="8">
        <f t="shared" si="207"/>
        <v>60.375</v>
      </c>
      <c r="U1295" s="7">
        <f t="shared" si="208"/>
        <v>60.508333333333326</v>
      </c>
      <c r="V1295" s="7">
        <f t="shared" si="209"/>
        <v>60.474999999999994</v>
      </c>
    </row>
    <row r="1296" spans="1:22" ht="13.5" x14ac:dyDescent="0.25">
      <c r="A1296" s="3">
        <f>RSI!A1296</f>
        <v>44200</v>
      </c>
      <c r="B1296" s="2">
        <f>RSI!B1296</f>
        <v>1.5539000000000001</v>
      </c>
      <c r="C1296" s="2">
        <f>RSI!I1296</f>
        <v>54.826683323136692</v>
      </c>
      <c r="D1296" s="2">
        <f>MACD!E1296</f>
        <v>-8.465440388364609E-2</v>
      </c>
      <c r="E1296" s="2">
        <f>MACD!F1296</f>
        <v>-5.4797580572018223E-2</v>
      </c>
      <c r="F1296" s="2">
        <f>'Moving Avg'!D1296</f>
        <v>1.6130400000000003</v>
      </c>
      <c r="G1296" s="2">
        <f>'Moving Avg'!F1296</f>
        <v>1.5005549999999996</v>
      </c>
      <c r="H1296" s="2">
        <f>'Moving Avg'!G1296</f>
        <v>1.4798179999999996</v>
      </c>
      <c r="I1296" s="2">
        <f>'Moving Avg'!H1296</f>
        <v>1.5266075000000001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8">
        <f t="shared" si="204"/>
        <v>53.725000000000001</v>
      </c>
      <c r="R1296" s="8">
        <f t="shared" si="205"/>
        <v>46.625</v>
      </c>
      <c r="S1296" s="8">
        <f t="shared" si="206"/>
        <v>38.674999999999997</v>
      </c>
      <c r="T1296" s="8">
        <f t="shared" si="207"/>
        <v>47.875</v>
      </c>
      <c r="U1296" s="7">
        <f t="shared" si="208"/>
        <v>46.341666666666661</v>
      </c>
      <c r="V1296" s="7">
        <f t="shared" si="209"/>
        <v>46.724999999999994</v>
      </c>
    </row>
    <row r="1297" spans="1:22" ht="13.5" x14ac:dyDescent="0.25">
      <c r="A1297" s="3">
        <f>RSI!A1297</f>
        <v>44201</v>
      </c>
      <c r="B1297" s="2">
        <f>RSI!B1297</f>
        <v>1.5039</v>
      </c>
      <c r="C1297" s="2">
        <f>RSI!I1297</f>
        <v>48.775887186166756</v>
      </c>
      <c r="D1297" s="2">
        <f>MACD!E1297</f>
        <v>-8.099959618586805E-2</v>
      </c>
      <c r="E1297" s="2">
        <f>MACD!F1297</f>
        <v>-6.0037983694788188E-2</v>
      </c>
      <c r="F1297" s="2">
        <f>'Moving Avg'!D1297</f>
        <v>1.5872199999999999</v>
      </c>
      <c r="G1297" s="2">
        <f>'Moving Avg'!F1297</f>
        <v>1.5049299999999997</v>
      </c>
      <c r="H1297" s="2">
        <f>'Moving Avg'!G1297</f>
        <v>1.4806520000000001</v>
      </c>
      <c r="I1297" s="2">
        <f>'Moving Avg'!H1297</f>
        <v>1.5258050000000003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  <c r="M1297" s="7">
        <f t="shared" si="200"/>
        <v>25</v>
      </c>
      <c r="N1297" s="7">
        <f t="shared" si="201"/>
        <v>100</v>
      </c>
      <c r="O1297" s="7">
        <f t="shared" si="202"/>
        <v>50</v>
      </c>
      <c r="P1297" s="7">
        <f t="shared" si="203"/>
        <v>16.5</v>
      </c>
      <c r="Q1297" s="8">
        <f t="shared" si="204"/>
        <v>53.725000000000001</v>
      </c>
      <c r="R1297" s="8">
        <f t="shared" si="205"/>
        <v>46.625</v>
      </c>
      <c r="S1297" s="8">
        <f t="shared" si="206"/>
        <v>38.674999999999997</v>
      </c>
      <c r="T1297" s="8">
        <f t="shared" si="207"/>
        <v>47.875</v>
      </c>
      <c r="U1297" s="7">
        <f t="shared" si="208"/>
        <v>46.341666666666661</v>
      </c>
      <c r="V1297" s="7">
        <f t="shared" si="209"/>
        <v>46.724999999999994</v>
      </c>
    </row>
    <row r="1298" spans="1:22" ht="13.5" x14ac:dyDescent="0.25">
      <c r="A1298" s="3">
        <f>RSI!A1298</f>
        <v>44202</v>
      </c>
      <c r="B1298" s="2">
        <f>RSI!B1298</f>
        <v>1.5039</v>
      </c>
      <c r="C1298" s="2">
        <f>RSI!I1298</f>
        <v>48.775887186166756</v>
      </c>
      <c r="D1298" s="2">
        <f>MACD!E1298</f>
        <v>-7.9753811280932174E-2</v>
      </c>
      <c r="E1298" s="2">
        <f>MACD!F1298</f>
        <v>-6.3981149212016988E-2</v>
      </c>
      <c r="F1298" s="2">
        <f>'Moving Avg'!D1298</f>
        <v>1.5555599999999998</v>
      </c>
      <c r="G1298" s="2">
        <f>'Moving Avg'!F1298</f>
        <v>1.5072199999999998</v>
      </c>
      <c r="H1298" s="2">
        <f>'Moving Avg'!G1298</f>
        <v>1.481568</v>
      </c>
      <c r="I1298" s="2">
        <f>'Moving Avg'!H1298</f>
        <v>1.5254735000000001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16.5</v>
      </c>
      <c r="Q1298" s="8">
        <f t="shared" si="204"/>
        <v>34.475000000000001</v>
      </c>
      <c r="R1298" s="8">
        <f t="shared" si="205"/>
        <v>35.625</v>
      </c>
      <c r="S1298" s="8">
        <f t="shared" si="206"/>
        <v>30.425000000000001</v>
      </c>
      <c r="T1298" s="8">
        <f t="shared" si="207"/>
        <v>34.125</v>
      </c>
      <c r="U1298" s="7">
        <f t="shared" si="208"/>
        <v>33.508333333333333</v>
      </c>
      <c r="V1298" s="7">
        <f t="shared" si="209"/>
        <v>33.662499999999994</v>
      </c>
    </row>
    <row r="1299" spans="1:22" ht="13.5" x14ac:dyDescent="0.25">
      <c r="A1299" s="3">
        <f>RSI!A1299</f>
        <v>44203</v>
      </c>
      <c r="B1299" s="2">
        <f>RSI!B1299</f>
        <v>1.4789000000000001</v>
      </c>
      <c r="C1299" s="2">
        <f>RSI!I1299</f>
        <v>45.842126574735623</v>
      </c>
      <c r="D1299" s="2">
        <f>MACD!E1299</f>
        <v>-6.3961771127140077E-2</v>
      </c>
      <c r="E1299" s="2">
        <f>MACD!F1299</f>
        <v>-6.39772735950416E-2</v>
      </c>
      <c r="F1299" s="2">
        <f>'Moving Avg'!D1299</f>
        <v>1.52806</v>
      </c>
      <c r="G1299" s="2">
        <f>'Moving Avg'!F1299</f>
        <v>1.5103449999999996</v>
      </c>
      <c r="H1299" s="2">
        <f>'Moving Avg'!G1299</f>
        <v>1.4821520000000001</v>
      </c>
      <c r="I1299" s="2">
        <f>'Moving Avg'!H1299</f>
        <v>1.5247815000000002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16.5</v>
      </c>
      <c r="Q1299" s="8">
        <f t="shared" si="204"/>
        <v>18.725000000000001</v>
      </c>
      <c r="R1299" s="8">
        <f t="shared" si="205"/>
        <v>26.625</v>
      </c>
      <c r="S1299" s="8">
        <f t="shared" si="206"/>
        <v>23.675000000000001</v>
      </c>
      <c r="T1299" s="8">
        <f t="shared" si="207"/>
        <v>22.875</v>
      </c>
      <c r="U1299" s="7">
        <f t="shared" si="208"/>
        <v>23.008333333333336</v>
      </c>
      <c r="V1299" s="7">
        <f t="shared" si="209"/>
        <v>22.975000000000001</v>
      </c>
    </row>
    <row r="1300" spans="1:22" ht="13.5" x14ac:dyDescent="0.25">
      <c r="A1300" s="3">
        <f>RSI!A1300</f>
        <v>44204</v>
      </c>
      <c r="B1300" s="2">
        <f>RSI!B1300</f>
        <v>1.4581</v>
      </c>
      <c r="C1300" s="2">
        <f>RSI!I1300</f>
        <v>43.497919405309489</v>
      </c>
      <c r="D1300" s="2">
        <f>MACD!E1300</f>
        <v>-3.6014596976708502E-2</v>
      </c>
      <c r="E1300" s="2">
        <f>MACD!F1300</f>
        <v>-5.8384738271374984E-2</v>
      </c>
      <c r="F1300" s="2">
        <f>'Moving Avg'!D1300</f>
        <v>1.4997400000000001</v>
      </c>
      <c r="G1300" s="2">
        <f>'Moving Avg'!F1300</f>
        <v>1.513055</v>
      </c>
      <c r="H1300" s="2">
        <f>'Moving Avg'!G1300</f>
        <v>1.4824020000000002</v>
      </c>
      <c r="I1300" s="2">
        <f>'Moving Avg'!H1300</f>
        <v>1.5242210000000003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16.5</v>
      </c>
      <c r="Q1300" s="8">
        <f t="shared" si="204"/>
        <v>11.225</v>
      </c>
      <c r="R1300" s="8">
        <f t="shared" si="205"/>
        <v>9.125</v>
      </c>
      <c r="S1300" s="8">
        <f t="shared" si="206"/>
        <v>11.175000000000001</v>
      </c>
      <c r="T1300" s="8">
        <f t="shared" si="207"/>
        <v>10.375</v>
      </c>
      <c r="U1300" s="7">
        <f t="shared" si="208"/>
        <v>10.508333333333335</v>
      </c>
      <c r="V1300" s="7">
        <f t="shared" si="209"/>
        <v>10.475000000000001</v>
      </c>
    </row>
    <row r="1301" spans="1:22" ht="13.5" x14ac:dyDescent="0.25">
      <c r="A1301" s="3">
        <f>RSI!A1301</f>
        <v>44207</v>
      </c>
      <c r="B1301" s="2">
        <f>RSI!B1301</f>
        <v>1.4164000000000001</v>
      </c>
      <c r="C1301" s="2">
        <f>RSI!I1301</f>
        <v>39.173022860222503</v>
      </c>
      <c r="D1301" s="2">
        <f>MACD!E1301</f>
        <v>1.1418063962320701E-5</v>
      </c>
      <c r="E1301" s="2">
        <f>MACD!F1301</f>
        <v>-4.6705507004307527E-2</v>
      </c>
      <c r="F1301" s="2">
        <f>'Moving Avg'!D1301</f>
        <v>1.47224</v>
      </c>
      <c r="G1301" s="2">
        <f>'Moving Avg'!F1301</f>
        <v>1.5134699999999996</v>
      </c>
      <c r="H1301" s="2">
        <f>'Moving Avg'!G1301</f>
        <v>1.4809860000000001</v>
      </c>
      <c r="I1301" s="2">
        <f>'Moving Avg'!H1301</f>
        <v>1.5232165000000004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16.5</v>
      </c>
      <c r="Q1301" s="8">
        <f t="shared" si="204"/>
        <v>11.225</v>
      </c>
      <c r="R1301" s="8">
        <f t="shared" si="205"/>
        <v>9.125</v>
      </c>
      <c r="S1301" s="8">
        <f t="shared" si="206"/>
        <v>11.175000000000001</v>
      </c>
      <c r="T1301" s="8">
        <f t="shared" si="207"/>
        <v>10.375</v>
      </c>
      <c r="U1301" s="7">
        <f t="shared" si="208"/>
        <v>10.508333333333335</v>
      </c>
      <c r="V1301" s="7">
        <f t="shared" si="209"/>
        <v>10.475000000000001</v>
      </c>
    </row>
    <row r="1302" spans="1:22" ht="13.5" x14ac:dyDescent="0.25">
      <c r="A1302" s="3">
        <f>RSI!A1302</f>
        <v>44208</v>
      </c>
      <c r="B1302" s="2">
        <f>RSI!B1302</f>
        <v>1.4164000000000001</v>
      </c>
      <c r="C1302" s="2">
        <f>RSI!I1302</f>
        <v>39.173022860222495</v>
      </c>
      <c r="D1302" s="2">
        <f>MACD!E1302</f>
        <v>2.6545630211907145E-2</v>
      </c>
      <c r="E1302" s="2">
        <f>MACD!F1302</f>
        <v>-3.2055279561064597E-2</v>
      </c>
      <c r="F1302" s="2">
        <f>'Moving Avg'!D1302</f>
        <v>1.4547400000000001</v>
      </c>
      <c r="G1302" s="2">
        <f>'Moving Avg'!F1302</f>
        <v>1.5118049999999996</v>
      </c>
      <c r="H1302" s="2">
        <f>'Moving Avg'!G1302</f>
        <v>1.47932</v>
      </c>
      <c r="I1302" s="2">
        <f>'Moving Avg'!H1302</f>
        <v>1.5219765000000003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0</v>
      </c>
      <c r="P1302" s="7">
        <f t="shared" si="203"/>
        <v>16.5</v>
      </c>
      <c r="Q1302" s="8">
        <f t="shared" si="204"/>
        <v>11.225</v>
      </c>
      <c r="R1302" s="8">
        <f t="shared" si="205"/>
        <v>9.125</v>
      </c>
      <c r="S1302" s="8">
        <f t="shared" si="206"/>
        <v>11.175000000000001</v>
      </c>
      <c r="T1302" s="8">
        <f t="shared" si="207"/>
        <v>10.375</v>
      </c>
      <c r="U1302" s="7">
        <f t="shared" si="208"/>
        <v>10.508333333333335</v>
      </c>
      <c r="V1302" s="7">
        <f t="shared" si="209"/>
        <v>10.475000000000001</v>
      </c>
    </row>
    <row r="1303" spans="1:22" ht="13.5" x14ac:dyDescent="0.25">
      <c r="A1303" s="3">
        <f>RSI!A1303</f>
        <v>44209</v>
      </c>
      <c r="B1303" s="2">
        <f>RSI!B1303</f>
        <v>1.4164000000000001</v>
      </c>
      <c r="C1303" s="2">
        <f>RSI!I1303</f>
        <v>39.173022860222495</v>
      </c>
      <c r="D1303" s="2">
        <f>MACD!E1303</f>
        <v>5.3992712319705261E-2</v>
      </c>
      <c r="E1303" s="2">
        <f>MACD!F1303</f>
        <v>-1.4845681184910624E-2</v>
      </c>
      <c r="F1303" s="2">
        <f>'Moving Avg'!D1303</f>
        <v>1.4372400000000003</v>
      </c>
      <c r="G1303" s="2">
        <f>'Moving Avg'!F1303</f>
        <v>1.5107649999999997</v>
      </c>
      <c r="H1303" s="2">
        <f>'Moving Avg'!G1303</f>
        <v>1.4771539999999996</v>
      </c>
      <c r="I1303" s="2">
        <f>'Moving Avg'!H1303</f>
        <v>1.5205010000000003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25</v>
      </c>
      <c r="N1303" s="7">
        <f t="shared" si="201"/>
        <v>0</v>
      </c>
      <c r="O1303" s="7">
        <f t="shared" si="202"/>
        <v>0</v>
      </c>
      <c r="P1303" s="7">
        <f t="shared" si="203"/>
        <v>16.5</v>
      </c>
      <c r="Q1303" s="8">
        <f t="shared" si="204"/>
        <v>11.225</v>
      </c>
      <c r="R1303" s="8">
        <f t="shared" si="205"/>
        <v>9.125</v>
      </c>
      <c r="S1303" s="8">
        <f t="shared" si="206"/>
        <v>11.175000000000001</v>
      </c>
      <c r="T1303" s="8">
        <f t="shared" si="207"/>
        <v>10.375</v>
      </c>
      <c r="U1303" s="7">
        <f t="shared" si="208"/>
        <v>10.508333333333335</v>
      </c>
      <c r="V1303" s="7">
        <f t="shared" si="209"/>
        <v>10.475000000000001</v>
      </c>
    </row>
    <row r="1304" spans="1:22" ht="13.5" x14ac:dyDescent="0.25">
      <c r="A1304" s="3">
        <f>RSI!A1304</f>
        <v>44211</v>
      </c>
      <c r="B1304" s="2">
        <f>RSI!B1304</f>
        <v>1.4164000000000001</v>
      </c>
      <c r="C1304" s="2">
        <f>RSI!I1304</f>
        <v>39.173022860222495</v>
      </c>
      <c r="D1304" s="2">
        <f>MACD!E1304</f>
        <v>7.0636520668325486E-2</v>
      </c>
      <c r="E1304" s="2">
        <f>MACD!F1304</f>
        <v>2.2507591857365977E-3</v>
      </c>
      <c r="F1304" s="2">
        <f>'Moving Avg'!D1304</f>
        <v>1.4247400000000003</v>
      </c>
      <c r="G1304" s="2">
        <f>'Moving Avg'!F1304</f>
        <v>1.5107649999999999</v>
      </c>
      <c r="H1304" s="2">
        <f>'Moving Avg'!G1304</f>
        <v>1.4755699999999996</v>
      </c>
      <c r="I1304" s="2">
        <f>'Moving Avg'!H1304</f>
        <v>1.5192805000000007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  <c r="M1304" s="7">
        <f t="shared" si="200"/>
        <v>25</v>
      </c>
      <c r="N1304" s="7">
        <f t="shared" si="201"/>
        <v>0</v>
      </c>
      <c r="O1304" s="7">
        <f t="shared" si="202"/>
        <v>0</v>
      </c>
      <c r="P1304" s="7">
        <f t="shared" si="203"/>
        <v>16.5</v>
      </c>
      <c r="Q1304" s="8">
        <f t="shared" si="204"/>
        <v>11.225</v>
      </c>
      <c r="R1304" s="8">
        <f t="shared" si="205"/>
        <v>9.125</v>
      </c>
      <c r="S1304" s="8">
        <f t="shared" si="206"/>
        <v>11.175000000000001</v>
      </c>
      <c r="T1304" s="8">
        <f t="shared" si="207"/>
        <v>10.375</v>
      </c>
      <c r="U1304" s="7">
        <f t="shared" si="208"/>
        <v>10.508333333333335</v>
      </c>
      <c r="V1304" s="7">
        <f t="shared" si="209"/>
        <v>10.475000000000001</v>
      </c>
    </row>
    <row r="1305" spans="1:22" ht="13.5" x14ac:dyDescent="0.25">
      <c r="A1305" s="3">
        <f>RSI!A1305</f>
        <v>44214</v>
      </c>
      <c r="B1305" s="2">
        <f>RSI!B1305</f>
        <v>1.4164000000000001</v>
      </c>
      <c r="C1305" s="2">
        <f>RSI!I1305</f>
        <v>39.173022860222495</v>
      </c>
      <c r="D1305" s="2">
        <f>MACD!E1305</f>
        <v>8.2581538369742136E-2</v>
      </c>
      <c r="E1305" s="2">
        <f>MACD!F1305</f>
        <v>1.8316915022537707E-2</v>
      </c>
      <c r="F1305" s="2">
        <f>'Moving Avg'!D1305</f>
        <v>1.4164000000000001</v>
      </c>
      <c r="G1305" s="2">
        <f>'Moving Avg'!F1305</f>
        <v>1.51118</v>
      </c>
      <c r="H1305" s="2">
        <f>'Moving Avg'!G1305</f>
        <v>1.4739859999999996</v>
      </c>
      <c r="I1305" s="2">
        <f>'Moving Avg'!H1305</f>
        <v>1.5180600000000006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0</v>
      </c>
      <c r="P1305" s="7">
        <f t="shared" si="203"/>
        <v>16.5</v>
      </c>
      <c r="Q1305" s="8">
        <f t="shared" si="204"/>
        <v>11.225</v>
      </c>
      <c r="R1305" s="8">
        <f t="shared" si="205"/>
        <v>9.125</v>
      </c>
      <c r="S1305" s="8">
        <f t="shared" si="206"/>
        <v>11.175000000000001</v>
      </c>
      <c r="T1305" s="8">
        <f t="shared" si="207"/>
        <v>10.375</v>
      </c>
      <c r="U1305" s="7">
        <f t="shared" si="208"/>
        <v>10.508333333333335</v>
      </c>
      <c r="V1305" s="7">
        <f t="shared" si="209"/>
        <v>10.475000000000001</v>
      </c>
    </row>
    <row r="1306" spans="1:22" ht="13.5" x14ac:dyDescent="0.25">
      <c r="A1306" s="3">
        <f>RSI!A1306</f>
        <v>44215</v>
      </c>
      <c r="B1306" s="2">
        <f>RSI!B1306</f>
        <v>1.3956</v>
      </c>
      <c r="C1306" s="2">
        <f>RSI!I1306</f>
        <v>36.54750109074034</v>
      </c>
      <c r="D1306" s="2">
        <f>MACD!E1306</f>
        <v>8.7582546103105674E-2</v>
      </c>
      <c r="E1306" s="2">
        <f>MACD!F1306</f>
        <v>3.2170041238651303E-2</v>
      </c>
      <c r="F1306" s="2">
        <f>'Moving Avg'!D1306</f>
        <v>1.4122400000000002</v>
      </c>
      <c r="G1306" s="2">
        <f>'Moving Avg'!F1306</f>
        <v>1.5080549999999999</v>
      </c>
      <c r="H1306" s="2">
        <f>'Moving Avg'!G1306</f>
        <v>1.4719859999999994</v>
      </c>
      <c r="I1306" s="2">
        <f>'Moving Avg'!H1306</f>
        <v>1.5165000000000004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  <c r="M1306" s="7">
        <f t="shared" si="200"/>
        <v>25</v>
      </c>
      <c r="N1306" s="7">
        <f t="shared" si="201"/>
        <v>0</v>
      </c>
      <c r="O1306" s="7">
        <f t="shared" si="202"/>
        <v>0</v>
      </c>
      <c r="P1306" s="7">
        <f t="shared" si="203"/>
        <v>16.5</v>
      </c>
      <c r="Q1306" s="8">
        <f t="shared" si="204"/>
        <v>11.225</v>
      </c>
      <c r="R1306" s="8">
        <f t="shared" si="205"/>
        <v>9.125</v>
      </c>
      <c r="S1306" s="8">
        <f t="shared" si="206"/>
        <v>11.175000000000001</v>
      </c>
      <c r="T1306" s="8">
        <f t="shared" si="207"/>
        <v>10.375</v>
      </c>
      <c r="U1306" s="7">
        <f t="shared" si="208"/>
        <v>10.508333333333335</v>
      </c>
      <c r="V1306" s="7">
        <f t="shared" si="209"/>
        <v>10.475000000000001</v>
      </c>
    </row>
    <row r="1307" spans="1:22" ht="13.5" x14ac:dyDescent="0.25">
      <c r="A1307" s="3">
        <f>RSI!A1307</f>
        <v>44216</v>
      </c>
      <c r="B1307" s="2">
        <f>RSI!B1307</f>
        <v>1.4331</v>
      </c>
      <c r="C1307" s="2">
        <f>RSI!I1307</f>
        <v>43.853860830398538</v>
      </c>
      <c r="D1307" s="2">
        <f>MACD!E1307</f>
        <v>8.1836525995591547E-2</v>
      </c>
      <c r="E1307" s="2">
        <f>MACD!F1307</f>
        <v>4.2103338190039356E-2</v>
      </c>
      <c r="F1307" s="2">
        <f>'Moving Avg'!D1307</f>
        <v>1.4155799999999998</v>
      </c>
      <c r="G1307" s="2">
        <f>'Moving Avg'!F1307</f>
        <v>1.5072249999999998</v>
      </c>
      <c r="H1307" s="2">
        <f>'Moving Avg'!G1307</f>
        <v>1.4704039999999994</v>
      </c>
      <c r="I1307" s="2">
        <f>'Moving Avg'!H1307</f>
        <v>1.5151275000000006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  <c r="M1307" s="7">
        <f t="shared" si="200"/>
        <v>25</v>
      </c>
      <c r="N1307" s="7">
        <f t="shared" si="201"/>
        <v>0</v>
      </c>
      <c r="O1307" s="7">
        <f t="shared" si="202"/>
        <v>0</v>
      </c>
      <c r="P1307" s="7">
        <f t="shared" si="203"/>
        <v>83.5</v>
      </c>
      <c r="Q1307" s="8">
        <f t="shared" si="204"/>
        <v>21.274999999999999</v>
      </c>
      <c r="R1307" s="8">
        <f t="shared" si="205"/>
        <v>25.875</v>
      </c>
      <c r="S1307" s="8">
        <f t="shared" si="206"/>
        <v>41.325000000000003</v>
      </c>
      <c r="T1307" s="8">
        <f t="shared" si="207"/>
        <v>27.125</v>
      </c>
      <c r="U1307" s="7">
        <f t="shared" si="208"/>
        <v>29.491666666666664</v>
      </c>
      <c r="V1307" s="7">
        <f t="shared" si="209"/>
        <v>28.9</v>
      </c>
    </row>
    <row r="1308" spans="1:22" ht="13.5" x14ac:dyDescent="0.25">
      <c r="A1308" s="3">
        <f>RSI!A1308</f>
        <v>44217</v>
      </c>
      <c r="B1308" s="2">
        <f>RSI!B1308</f>
        <v>1.4164000000000001</v>
      </c>
      <c r="C1308" s="2">
        <f>RSI!I1308</f>
        <v>41.558845041688826</v>
      </c>
      <c r="D1308" s="2">
        <f>MACD!E1308</f>
        <v>7.8445923051008171E-2</v>
      </c>
      <c r="E1308" s="2">
        <f>MACD!F1308</f>
        <v>4.9371855162233122E-2</v>
      </c>
      <c r="F1308" s="2">
        <f>'Moving Avg'!D1308</f>
        <v>1.4155800000000001</v>
      </c>
      <c r="G1308" s="2">
        <f>'Moving Avg'!F1308</f>
        <v>1.5061849999999997</v>
      </c>
      <c r="H1308" s="2">
        <f>'Moving Avg'!G1308</f>
        <v>1.4689039999999998</v>
      </c>
      <c r="I1308" s="2">
        <f>'Moving Avg'!H1308</f>
        <v>1.5134950000000009</v>
      </c>
      <c r="J1308" s="5" t="str">
        <f>OBV!F1308</f>
        <v>BULLISH</v>
      </c>
      <c r="K1308" s="5" t="str">
        <f>OBV!G1308</f>
        <v>NEUTRAL</v>
      </c>
      <c r="L1308" s="5" t="str">
        <f>OBV!H1308</f>
        <v>NEUTRAL</v>
      </c>
      <c r="M1308" s="7">
        <f t="shared" si="200"/>
        <v>25</v>
      </c>
      <c r="N1308" s="7">
        <f t="shared" si="201"/>
        <v>0</v>
      </c>
      <c r="O1308" s="7">
        <f t="shared" si="202"/>
        <v>0</v>
      </c>
      <c r="P1308" s="7">
        <f t="shared" si="203"/>
        <v>49.5</v>
      </c>
      <c r="Q1308" s="8">
        <f t="shared" si="204"/>
        <v>16.175000000000001</v>
      </c>
      <c r="R1308" s="8">
        <f t="shared" si="205"/>
        <v>17.375</v>
      </c>
      <c r="S1308" s="8">
        <f t="shared" si="206"/>
        <v>26.025000000000002</v>
      </c>
      <c r="T1308" s="8">
        <f t="shared" si="207"/>
        <v>18.625</v>
      </c>
      <c r="U1308" s="7">
        <f t="shared" si="208"/>
        <v>19.858333333333334</v>
      </c>
      <c r="V1308" s="7">
        <f t="shared" si="209"/>
        <v>19.55</v>
      </c>
    </row>
    <row r="1309" spans="1:22" ht="13.5" x14ac:dyDescent="0.25">
      <c r="A1309" s="3">
        <f>RSI!A1309</f>
        <v>44218</v>
      </c>
      <c r="B1309" s="2">
        <f>RSI!B1309</f>
        <v>1.4372</v>
      </c>
      <c r="C1309" s="2">
        <f>RSI!I1309</f>
        <v>45.392076579903289</v>
      </c>
      <c r="D1309" s="2">
        <f>MACD!E1309</f>
        <v>7.0505753529741977E-2</v>
      </c>
      <c r="E1309" s="2">
        <f>MACD!F1309</f>
        <v>5.3598634835734897E-2</v>
      </c>
      <c r="F1309" s="2">
        <f>'Moving Avg'!D1309</f>
        <v>1.4197400000000002</v>
      </c>
      <c r="G1309" s="2">
        <f>'Moving Avg'!F1309</f>
        <v>1.5020199999999997</v>
      </c>
      <c r="H1309" s="2">
        <f>'Moving Avg'!G1309</f>
        <v>1.4678200000000001</v>
      </c>
      <c r="I1309" s="2">
        <f>'Moving Avg'!H1309</f>
        <v>1.512064500000001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  <c r="M1309" s="7">
        <f t="shared" si="200"/>
        <v>25</v>
      </c>
      <c r="N1309" s="7">
        <f t="shared" si="201"/>
        <v>0</v>
      </c>
      <c r="O1309" s="7">
        <f t="shared" si="202"/>
        <v>0</v>
      </c>
      <c r="P1309" s="7">
        <f t="shared" si="203"/>
        <v>83.5</v>
      </c>
      <c r="Q1309" s="8">
        <f t="shared" si="204"/>
        <v>21.274999999999999</v>
      </c>
      <c r="R1309" s="8">
        <f t="shared" si="205"/>
        <v>25.875</v>
      </c>
      <c r="S1309" s="8">
        <f t="shared" si="206"/>
        <v>41.325000000000003</v>
      </c>
      <c r="T1309" s="8">
        <f t="shared" si="207"/>
        <v>27.125</v>
      </c>
      <c r="U1309" s="7">
        <f t="shared" si="208"/>
        <v>29.491666666666664</v>
      </c>
      <c r="V1309" s="7">
        <f t="shared" si="209"/>
        <v>28.9</v>
      </c>
    </row>
    <row r="1310" spans="1:22" ht="13.5" x14ac:dyDescent="0.25">
      <c r="A1310" s="3">
        <f>RSI!A1310</f>
        <v>44221</v>
      </c>
      <c r="B1310" s="2">
        <f>RSI!B1310</f>
        <v>1.4372</v>
      </c>
      <c r="C1310" s="2">
        <f>RSI!I1310</f>
        <v>45.392076579903296</v>
      </c>
      <c r="D1310" s="2">
        <f>MACD!E1310</f>
        <v>6.0756552297641653E-2</v>
      </c>
      <c r="E1310" s="2">
        <f>MACD!F1310</f>
        <v>5.5030218328116248E-2</v>
      </c>
      <c r="F1310" s="2">
        <f>'Moving Avg'!D1310</f>
        <v>1.4238999999999999</v>
      </c>
      <c r="G1310" s="2">
        <f>'Moving Avg'!F1310</f>
        <v>1.4936849999999999</v>
      </c>
      <c r="H1310" s="2">
        <f>'Moving Avg'!G1310</f>
        <v>1.4667360000000003</v>
      </c>
      <c r="I1310" s="2">
        <f>'Moving Avg'!H1310</f>
        <v>1.510889000000001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  <c r="M1310" s="7">
        <f t="shared" si="200"/>
        <v>25</v>
      </c>
      <c r="N1310" s="7">
        <f t="shared" si="201"/>
        <v>0</v>
      </c>
      <c r="O1310" s="7">
        <f t="shared" si="202"/>
        <v>0</v>
      </c>
      <c r="P1310" s="7">
        <f t="shared" si="203"/>
        <v>83.5</v>
      </c>
      <c r="Q1310" s="8">
        <f t="shared" si="204"/>
        <v>21.274999999999999</v>
      </c>
      <c r="R1310" s="8">
        <f t="shared" si="205"/>
        <v>25.875</v>
      </c>
      <c r="S1310" s="8">
        <f t="shared" si="206"/>
        <v>41.325000000000003</v>
      </c>
      <c r="T1310" s="8">
        <f t="shared" si="207"/>
        <v>27.125</v>
      </c>
      <c r="U1310" s="7">
        <f t="shared" si="208"/>
        <v>29.491666666666664</v>
      </c>
      <c r="V1310" s="7">
        <f t="shared" si="209"/>
        <v>28.9</v>
      </c>
    </row>
    <row r="1311" spans="1:22" ht="13.5" x14ac:dyDescent="0.25">
      <c r="A1311" s="3">
        <f>RSI!A1311</f>
        <v>44222</v>
      </c>
      <c r="B1311" s="2">
        <f>RSI!B1311</f>
        <v>1.4414</v>
      </c>
      <c r="C1311" s="2">
        <f>RSI!I1311</f>
        <v>46.218184982027296</v>
      </c>
      <c r="D1311" s="2">
        <f>MACD!E1311</f>
        <v>4.5937587773373645E-2</v>
      </c>
      <c r="E1311" s="2">
        <f>MACD!F1311</f>
        <v>5.3211692217167733E-2</v>
      </c>
      <c r="F1311" s="2">
        <f>'Moving Avg'!D1311</f>
        <v>1.4330599999999998</v>
      </c>
      <c r="G1311" s="2">
        <f>'Moving Avg'!F1311</f>
        <v>1.4826450000000002</v>
      </c>
      <c r="H1311" s="2">
        <f>'Moving Avg'!G1311</f>
        <v>1.4661520000000003</v>
      </c>
      <c r="I1311" s="2">
        <f>'Moving Avg'!H1311</f>
        <v>1.5097345000000011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  <c r="M1311" s="7">
        <f t="shared" si="200"/>
        <v>25</v>
      </c>
      <c r="N1311" s="7">
        <f t="shared" si="201"/>
        <v>45</v>
      </c>
      <c r="O1311" s="7">
        <f t="shared" si="202"/>
        <v>0</v>
      </c>
      <c r="P1311" s="7">
        <f t="shared" si="203"/>
        <v>83.5</v>
      </c>
      <c r="Q1311" s="8">
        <f t="shared" si="204"/>
        <v>37.024999999999999</v>
      </c>
      <c r="R1311" s="8">
        <f t="shared" si="205"/>
        <v>34.875</v>
      </c>
      <c r="S1311" s="8">
        <f t="shared" si="206"/>
        <v>48.075000000000003</v>
      </c>
      <c r="T1311" s="8">
        <f t="shared" si="207"/>
        <v>38.375</v>
      </c>
      <c r="U1311" s="7">
        <f t="shared" si="208"/>
        <v>39.991666666666667</v>
      </c>
      <c r="V1311" s="7">
        <f t="shared" si="209"/>
        <v>39.587500000000006</v>
      </c>
    </row>
    <row r="1312" spans="1:22" ht="13.5" x14ac:dyDescent="0.25">
      <c r="A1312" s="3">
        <f>RSI!A1312</f>
        <v>44223</v>
      </c>
      <c r="B1312" s="2">
        <f>RSI!B1312</f>
        <v>1.4456</v>
      </c>
      <c r="C1312" s="2">
        <f>RSI!I1312</f>
        <v>47.080335596647075</v>
      </c>
      <c r="D1312" s="2">
        <f>MACD!E1312</f>
        <v>3.3207771262640629E-2</v>
      </c>
      <c r="E1312" s="2">
        <f>MACD!F1312</f>
        <v>4.9210908026262316E-2</v>
      </c>
      <c r="F1312" s="2">
        <f>'Moving Avg'!D1312</f>
        <v>1.4355599999999999</v>
      </c>
      <c r="G1312" s="2">
        <f>'Moving Avg'!F1312</f>
        <v>1.4732749999999999</v>
      </c>
      <c r="H1312" s="2">
        <f>'Moving Avg'!G1312</f>
        <v>1.4656520000000004</v>
      </c>
      <c r="I1312" s="2">
        <f>'Moving Avg'!H1312</f>
        <v>1.5086010000000007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  <c r="M1312" s="7">
        <f t="shared" si="200"/>
        <v>25</v>
      </c>
      <c r="N1312" s="7">
        <f t="shared" si="201"/>
        <v>45</v>
      </c>
      <c r="O1312" s="7">
        <f t="shared" si="202"/>
        <v>0</v>
      </c>
      <c r="P1312" s="7">
        <f t="shared" si="203"/>
        <v>83.5</v>
      </c>
      <c r="Q1312" s="8">
        <f t="shared" si="204"/>
        <v>37.024999999999999</v>
      </c>
      <c r="R1312" s="8">
        <f t="shared" si="205"/>
        <v>34.875</v>
      </c>
      <c r="S1312" s="8">
        <f t="shared" si="206"/>
        <v>48.075000000000003</v>
      </c>
      <c r="T1312" s="8">
        <f t="shared" si="207"/>
        <v>38.375</v>
      </c>
      <c r="U1312" s="7">
        <f t="shared" si="208"/>
        <v>39.991666666666667</v>
      </c>
      <c r="V1312" s="7">
        <f t="shared" si="209"/>
        <v>39.587500000000006</v>
      </c>
    </row>
    <row r="1313" spans="1:22" ht="13.5" x14ac:dyDescent="0.25">
      <c r="A1313" s="3">
        <f>RSI!A1313</f>
        <v>44224</v>
      </c>
      <c r="B1313" s="2">
        <f>RSI!B1313</f>
        <v>1.4038999999999999</v>
      </c>
      <c r="C1313" s="2">
        <f>RSI!I1313</f>
        <v>40.191398033653364</v>
      </c>
      <c r="D1313" s="2">
        <f>MACD!E1313</f>
        <v>2.5611957514771522E-2</v>
      </c>
      <c r="E1313" s="2">
        <f>MACD!F1313</f>
        <v>4.4491117923964166E-2</v>
      </c>
      <c r="F1313" s="2">
        <f>'Moving Avg'!D1313</f>
        <v>1.43306</v>
      </c>
      <c r="G1313" s="2">
        <f>'Moving Avg'!F1313</f>
        <v>1.4603600000000001</v>
      </c>
      <c r="H1313" s="2">
        <f>'Moving Avg'!G1313</f>
        <v>1.4643180000000005</v>
      </c>
      <c r="I1313" s="2">
        <f>'Moving Avg'!H1313</f>
        <v>1.5070630000000009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  <c r="M1313" s="7">
        <f t="shared" si="200"/>
        <v>25</v>
      </c>
      <c r="N1313" s="7">
        <f t="shared" si="201"/>
        <v>45</v>
      </c>
      <c r="O1313" s="7">
        <f t="shared" si="202"/>
        <v>0</v>
      </c>
      <c r="P1313" s="7">
        <f t="shared" si="203"/>
        <v>16.5</v>
      </c>
      <c r="Q1313" s="8">
        <f t="shared" si="204"/>
        <v>26.975000000000001</v>
      </c>
      <c r="R1313" s="8">
        <f t="shared" si="205"/>
        <v>18.125</v>
      </c>
      <c r="S1313" s="8">
        <f t="shared" si="206"/>
        <v>17.925000000000001</v>
      </c>
      <c r="T1313" s="8">
        <f t="shared" si="207"/>
        <v>21.625</v>
      </c>
      <c r="U1313" s="7">
        <f t="shared" si="208"/>
        <v>21.008333333333336</v>
      </c>
      <c r="V1313" s="7">
        <f t="shared" si="209"/>
        <v>21.162500000000001</v>
      </c>
    </row>
    <row r="1314" spans="1:22" ht="13.5" x14ac:dyDescent="0.25">
      <c r="A1314" s="3">
        <f>RSI!A1314</f>
        <v>44225</v>
      </c>
      <c r="B1314" s="2">
        <f>RSI!B1314</f>
        <v>1.4121999999999999</v>
      </c>
      <c r="C1314" s="2">
        <f>RSI!I1314</f>
        <v>42.010222801668057</v>
      </c>
      <c r="D1314" s="2">
        <f>MACD!E1314</f>
        <v>1.8896582555446129E-2</v>
      </c>
      <c r="E1314" s="2">
        <f>MACD!F1314</f>
        <v>3.9372210850260561E-2</v>
      </c>
      <c r="F1314" s="2">
        <f>'Moving Avg'!D1314</f>
        <v>1.4280599999999999</v>
      </c>
      <c r="G1314" s="2">
        <f>'Moving Avg'!F1314</f>
        <v>1.4501500000000001</v>
      </c>
      <c r="H1314" s="2">
        <f>'Moving Avg'!G1314</f>
        <v>1.4631500000000006</v>
      </c>
      <c r="I1314" s="2">
        <f>'Moving Avg'!H1314</f>
        <v>1.5053310000000009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25</v>
      </c>
      <c r="N1314" s="7">
        <f t="shared" si="201"/>
        <v>100</v>
      </c>
      <c r="O1314" s="7">
        <f t="shared" si="202"/>
        <v>0</v>
      </c>
      <c r="P1314" s="7">
        <f t="shared" si="203"/>
        <v>16.5</v>
      </c>
      <c r="Q1314" s="8">
        <f t="shared" si="204"/>
        <v>46.225000000000001</v>
      </c>
      <c r="R1314" s="8">
        <f t="shared" si="205"/>
        <v>29.125</v>
      </c>
      <c r="S1314" s="8">
        <f t="shared" si="206"/>
        <v>26.175000000000001</v>
      </c>
      <c r="T1314" s="8">
        <f t="shared" si="207"/>
        <v>35.375</v>
      </c>
      <c r="U1314" s="7">
        <f t="shared" si="208"/>
        <v>33.841666666666661</v>
      </c>
      <c r="V1314" s="7">
        <f t="shared" si="209"/>
        <v>34.224999999999994</v>
      </c>
    </row>
    <row r="1315" spans="1:22" ht="13.5" x14ac:dyDescent="0.25">
      <c r="A1315" s="3">
        <f>RSI!A1315</f>
        <v>44228</v>
      </c>
      <c r="B1315" s="2">
        <f>RSI!B1315</f>
        <v>1.4080999999999999</v>
      </c>
      <c r="C1315" s="2">
        <f>RSI!I1315</f>
        <v>41.34141247948039</v>
      </c>
      <c r="D1315" s="2">
        <f>MACD!E1315</f>
        <v>1.3771470179274603E-2</v>
      </c>
      <c r="E1315" s="2">
        <f>MACD!F1315</f>
        <v>3.4252062716063368E-2</v>
      </c>
      <c r="F1315" s="2">
        <f>'Moving Avg'!D1315</f>
        <v>1.4222399999999999</v>
      </c>
      <c r="G1315" s="2">
        <f>'Moving Avg'!F1315</f>
        <v>1.4405699999999999</v>
      </c>
      <c r="H1315" s="2">
        <f>'Moving Avg'!G1315</f>
        <v>1.4622340000000005</v>
      </c>
      <c r="I1315" s="2">
        <f>'Moving Avg'!H1315</f>
        <v>1.5038335000000009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25</v>
      </c>
      <c r="N1315" s="7">
        <f t="shared" si="201"/>
        <v>100</v>
      </c>
      <c r="O1315" s="7">
        <f t="shared" si="202"/>
        <v>0</v>
      </c>
      <c r="P1315" s="7">
        <f t="shared" si="203"/>
        <v>16.5</v>
      </c>
      <c r="Q1315" s="8">
        <f t="shared" si="204"/>
        <v>46.225000000000001</v>
      </c>
      <c r="R1315" s="8">
        <f t="shared" si="205"/>
        <v>29.125</v>
      </c>
      <c r="S1315" s="8">
        <f t="shared" si="206"/>
        <v>26.175000000000001</v>
      </c>
      <c r="T1315" s="8">
        <f t="shared" si="207"/>
        <v>35.375</v>
      </c>
      <c r="U1315" s="7">
        <f t="shared" si="208"/>
        <v>33.841666666666661</v>
      </c>
      <c r="V1315" s="7">
        <f t="shared" si="209"/>
        <v>34.224999999999994</v>
      </c>
    </row>
    <row r="1316" spans="1:22" ht="13.5" x14ac:dyDescent="0.25">
      <c r="A1316" s="3">
        <f>RSI!A1316</f>
        <v>44229</v>
      </c>
      <c r="B1316" s="2">
        <f>RSI!B1316</f>
        <v>1.4164000000000001</v>
      </c>
      <c r="C1316" s="2">
        <f>RSI!I1316</f>
        <v>43.309030474417796</v>
      </c>
      <c r="D1316" s="2">
        <f>MACD!E1316</f>
        <v>5.8789009936213166E-3</v>
      </c>
      <c r="E1316" s="2">
        <f>MACD!F1316</f>
        <v>2.8577430371574959E-2</v>
      </c>
      <c r="F1316" s="2">
        <f>'Moving Avg'!D1316</f>
        <v>1.4172400000000001</v>
      </c>
      <c r="G1316" s="2">
        <f>'Moving Avg'!F1316</f>
        <v>1.4336949999999999</v>
      </c>
      <c r="H1316" s="2">
        <f>'Moving Avg'!G1316</f>
        <v>1.4616500000000006</v>
      </c>
      <c r="I1316" s="2">
        <f>'Moving Avg'!H1316</f>
        <v>1.5021810000000009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25</v>
      </c>
      <c r="N1316" s="7">
        <f t="shared" si="201"/>
        <v>100</v>
      </c>
      <c r="O1316" s="7">
        <f t="shared" si="202"/>
        <v>0</v>
      </c>
      <c r="P1316" s="7">
        <f t="shared" si="203"/>
        <v>16.5</v>
      </c>
      <c r="Q1316" s="8">
        <f t="shared" si="204"/>
        <v>46.225000000000001</v>
      </c>
      <c r="R1316" s="8">
        <f t="shared" si="205"/>
        <v>29.125</v>
      </c>
      <c r="S1316" s="8">
        <f t="shared" si="206"/>
        <v>26.175000000000001</v>
      </c>
      <c r="T1316" s="8">
        <f t="shared" si="207"/>
        <v>35.375</v>
      </c>
      <c r="U1316" s="7">
        <f t="shared" si="208"/>
        <v>33.841666666666661</v>
      </c>
      <c r="V1316" s="7">
        <f t="shared" si="209"/>
        <v>34.224999999999994</v>
      </c>
    </row>
    <row r="1317" spans="1:22" ht="13.5" x14ac:dyDescent="0.25">
      <c r="A1317" s="3">
        <f>RSI!A1317</f>
        <v>44230</v>
      </c>
      <c r="B1317" s="2">
        <f>RSI!B1317</f>
        <v>1.4121999999999999</v>
      </c>
      <c r="C1317" s="2">
        <f>RSI!I1317</f>
        <v>42.531573232147643</v>
      </c>
      <c r="D1317" s="2">
        <f>MACD!E1317</f>
        <v>5.4715729878402897E-3</v>
      </c>
      <c r="E1317" s="2">
        <f>MACD!F1317</f>
        <v>2.3956258894828025E-2</v>
      </c>
      <c r="F1317" s="2">
        <f>'Moving Avg'!D1317</f>
        <v>1.4105599999999998</v>
      </c>
      <c r="G1317" s="2">
        <f>'Moving Avg'!F1317</f>
        <v>1.4291099999999999</v>
      </c>
      <c r="H1317" s="2">
        <f>'Moving Avg'!G1317</f>
        <v>1.4607320000000001</v>
      </c>
      <c r="I1317" s="2">
        <f>'Moving Avg'!H1317</f>
        <v>1.5004685000000006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  <c r="M1317" s="7">
        <f t="shared" si="200"/>
        <v>25</v>
      </c>
      <c r="N1317" s="7">
        <f t="shared" si="201"/>
        <v>45</v>
      </c>
      <c r="O1317" s="7">
        <f t="shared" si="202"/>
        <v>0</v>
      </c>
      <c r="P1317" s="7">
        <f t="shared" si="203"/>
        <v>16.5</v>
      </c>
      <c r="Q1317" s="8">
        <f t="shared" si="204"/>
        <v>26.975000000000001</v>
      </c>
      <c r="R1317" s="8">
        <f t="shared" si="205"/>
        <v>18.125</v>
      </c>
      <c r="S1317" s="8">
        <f t="shared" si="206"/>
        <v>17.925000000000001</v>
      </c>
      <c r="T1317" s="8">
        <f t="shared" si="207"/>
        <v>21.625</v>
      </c>
      <c r="U1317" s="7">
        <f t="shared" si="208"/>
        <v>21.008333333333336</v>
      </c>
      <c r="V1317" s="7">
        <f t="shared" si="209"/>
        <v>21.162500000000001</v>
      </c>
    </row>
    <row r="1318" spans="1:22" ht="13.5" x14ac:dyDescent="0.25">
      <c r="A1318" s="3">
        <f>RSI!A1318</f>
        <v>44231</v>
      </c>
      <c r="B1318" s="2">
        <f>RSI!B1318</f>
        <v>1.3956</v>
      </c>
      <c r="C1318" s="2">
        <f>RSI!I1318</f>
        <v>39.512484538155704</v>
      </c>
      <c r="D1318" s="2">
        <f>MACD!E1318</f>
        <v>3.9886627498315619E-3</v>
      </c>
      <c r="E1318" s="2">
        <f>MACD!F1318</f>
        <v>1.9962739665828733E-2</v>
      </c>
      <c r="F1318" s="2">
        <f>'Moving Avg'!D1318</f>
        <v>1.4088999999999998</v>
      </c>
      <c r="G1318" s="2">
        <f>'Moving Avg'!F1318</f>
        <v>1.4236949999999999</v>
      </c>
      <c r="H1318" s="2">
        <f>'Moving Avg'!G1318</f>
        <v>1.4597320000000003</v>
      </c>
      <c r="I1318" s="2">
        <f>'Moving Avg'!H1318</f>
        <v>1.4984965000000006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45</v>
      </c>
      <c r="O1318" s="7">
        <f t="shared" si="202"/>
        <v>0</v>
      </c>
      <c r="P1318" s="7">
        <f t="shared" si="203"/>
        <v>16.5</v>
      </c>
      <c r="Q1318" s="8">
        <f t="shared" si="204"/>
        <v>26.975000000000001</v>
      </c>
      <c r="R1318" s="8">
        <f t="shared" si="205"/>
        <v>18.125</v>
      </c>
      <c r="S1318" s="8">
        <f t="shared" si="206"/>
        <v>17.925000000000001</v>
      </c>
      <c r="T1318" s="8">
        <f t="shared" si="207"/>
        <v>21.625</v>
      </c>
      <c r="U1318" s="7">
        <f t="shared" si="208"/>
        <v>21.008333333333336</v>
      </c>
      <c r="V1318" s="7">
        <f t="shared" si="209"/>
        <v>21.162500000000001</v>
      </c>
    </row>
    <row r="1319" spans="1:22" ht="13.5" x14ac:dyDescent="0.25">
      <c r="A1319" s="3">
        <f>RSI!A1319</f>
        <v>44232</v>
      </c>
      <c r="B1319" s="2">
        <f>RSI!B1319</f>
        <v>1.3956</v>
      </c>
      <c r="C1319" s="2">
        <f>RSI!I1319</f>
        <v>39.512484538155704</v>
      </c>
      <c r="D1319" s="2">
        <f>MACD!E1319</f>
        <v>6.2184206801685349E-3</v>
      </c>
      <c r="E1319" s="2">
        <f>MACD!F1319</f>
        <v>1.7213875868696694E-2</v>
      </c>
      <c r="F1319" s="2">
        <f>'Moving Avg'!D1319</f>
        <v>1.4055800000000001</v>
      </c>
      <c r="G1319" s="2">
        <f>'Moving Avg'!F1319</f>
        <v>1.41953</v>
      </c>
      <c r="H1319" s="2">
        <f>'Moving Avg'!G1319</f>
        <v>1.4587320000000004</v>
      </c>
      <c r="I1319" s="2">
        <f>'Moving Avg'!H1319</f>
        <v>1.4966030000000003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45</v>
      </c>
      <c r="O1319" s="7">
        <f t="shared" si="202"/>
        <v>0</v>
      </c>
      <c r="P1319" s="7">
        <f t="shared" si="203"/>
        <v>16.5</v>
      </c>
      <c r="Q1319" s="8">
        <f t="shared" si="204"/>
        <v>26.975000000000001</v>
      </c>
      <c r="R1319" s="8">
        <f t="shared" si="205"/>
        <v>18.125</v>
      </c>
      <c r="S1319" s="8">
        <f t="shared" si="206"/>
        <v>17.925000000000001</v>
      </c>
      <c r="T1319" s="8">
        <f t="shared" si="207"/>
        <v>21.625</v>
      </c>
      <c r="U1319" s="7">
        <f t="shared" si="208"/>
        <v>21.008333333333336</v>
      </c>
      <c r="V1319" s="7">
        <f t="shared" si="209"/>
        <v>21.162500000000001</v>
      </c>
    </row>
    <row r="1320" spans="1:22" ht="13.5" x14ac:dyDescent="0.25">
      <c r="A1320" s="3">
        <f>RSI!A1320</f>
        <v>44235</v>
      </c>
      <c r="B1320" s="2">
        <f>RSI!B1320</f>
        <v>1.4164000000000001</v>
      </c>
      <c r="C1320" s="2">
        <f>RSI!I1320</f>
        <v>45.168601256030428</v>
      </c>
      <c r="D1320" s="2">
        <f>MACD!E1320</f>
        <v>6.8278501619976062E-3</v>
      </c>
      <c r="E1320" s="2">
        <f>MACD!F1320</f>
        <v>1.5136670727356877E-2</v>
      </c>
      <c r="F1320" s="2">
        <f>'Moving Avg'!D1320</f>
        <v>1.40724</v>
      </c>
      <c r="G1320" s="2">
        <f>'Moving Avg'!F1320</f>
        <v>1.4174449999999998</v>
      </c>
      <c r="H1320" s="2">
        <f>'Moving Avg'!G1320</f>
        <v>1.4581480000000004</v>
      </c>
      <c r="I1320" s="2">
        <f>'Moving Avg'!H1320</f>
        <v>1.4946565000000007</v>
      </c>
      <c r="J1320" s="5" t="str">
        <f>OBV!F1320</f>
        <v>BULLISH</v>
      </c>
      <c r="K1320" s="5" t="str">
        <f>OBV!G1320</f>
        <v>NEUTRAL</v>
      </c>
      <c r="L1320" s="5" t="str">
        <f>OBV!H1320</f>
        <v>CONFIRMED BULLISH</v>
      </c>
      <c r="M1320" s="7">
        <f t="shared" si="200"/>
        <v>25</v>
      </c>
      <c r="N1320" s="7">
        <f t="shared" si="201"/>
        <v>45</v>
      </c>
      <c r="O1320" s="7">
        <f t="shared" si="202"/>
        <v>0</v>
      </c>
      <c r="P1320" s="7">
        <f t="shared" si="203"/>
        <v>83.5</v>
      </c>
      <c r="Q1320" s="8">
        <f t="shared" si="204"/>
        <v>37.024999999999999</v>
      </c>
      <c r="R1320" s="8">
        <f t="shared" si="205"/>
        <v>34.875</v>
      </c>
      <c r="S1320" s="8">
        <f t="shared" si="206"/>
        <v>48.075000000000003</v>
      </c>
      <c r="T1320" s="8">
        <f t="shared" si="207"/>
        <v>38.375</v>
      </c>
      <c r="U1320" s="7">
        <f t="shared" si="208"/>
        <v>39.991666666666667</v>
      </c>
      <c r="V1320" s="7">
        <f t="shared" si="209"/>
        <v>39.587500000000006</v>
      </c>
    </row>
    <row r="1321" spans="1:22" ht="13.5" x14ac:dyDescent="0.25">
      <c r="A1321" s="3">
        <f>RSI!A1321</f>
        <v>44236</v>
      </c>
      <c r="B1321" s="2">
        <f>RSI!B1321</f>
        <v>1.4164000000000001</v>
      </c>
      <c r="C1321" s="2">
        <f>RSI!I1321</f>
        <v>45.168601256030435</v>
      </c>
      <c r="D1321" s="2">
        <f>MACD!E1321</f>
        <v>8.1107040276813258E-3</v>
      </c>
      <c r="E1321" s="2">
        <f>MACD!F1321</f>
        <v>1.3731477387421769E-2</v>
      </c>
      <c r="F1321" s="2">
        <f>'Moving Avg'!D1321</f>
        <v>1.4072400000000003</v>
      </c>
      <c r="G1321" s="2">
        <f>'Moving Avg'!F1321</f>
        <v>1.4174450000000001</v>
      </c>
      <c r="H1321" s="2">
        <f>'Moving Avg'!G1321</f>
        <v>1.4583980000000003</v>
      </c>
      <c r="I1321" s="2">
        <f>'Moving Avg'!H1321</f>
        <v>1.4925135000000009</v>
      </c>
      <c r="J1321" s="5" t="str">
        <f>OBV!F1321</f>
        <v>BULLISH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45</v>
      </c>
      <c r="O1321" s="7">
        <f t="shared" si="202"/>
        <v>0</v>
      </c>
      <c r="P1321" s="7">
        <f t="shared" si="203"/>
        <v>49.5</v>
      </c>
      <c r="Q1321" s="8">
        <f t="shared" si="204"/>
        <v>31.925000000000001</v>
      </c>
      <c r="R1321" s="8">
        <f t="shared" si="205"/>
        <v>26.375</v>
      </c>
      <c r="S1321" s="8">
        <f t="shared" si="206"/>
        <v>32.775000000000006</v>
      </c>
      <c r="T1321" s="8">
        <f t="shared" si="207"/>
        <v>29.875</v>
      </c>
      <c r="U1321" s="7">
        <f t="shared" si="208"/>
        <v>30.358333333333334</v>
      </c>
      <c r="V1321" s="7">
        <f t="shared" si="209"/>
        <v>30.237500000000001</v>
      </c>
    </row>
    <row r="1322" spans="1:22" ht="13.5" x14ac:dyDescent="0.25">
      <c r="A1322" s="3">
        <f>RSI!A1322</f>
        <v>44237</v>
      </c>
      <c r="B1322" s="2">
        <f>RSI!B1322</f>
        <v>1.4372</v>
      </c>
      <c r="C1322" s="2">
        <f>RSI!I1322</f>
        <v>50.533183916079096</v>
      </c>
      <c r="D1322" s="2">
        <f>MACD!E1322</f>
        <v>8.4136726799670658E-3</v>
      </c>
      <c r="E1322" s="2">
        <f>MACD!F1322</f>
        <v>1.2667916445930828E-2</v>
      </c>
      <c r="F1322" s="2">
        <f>'Moving Avg'!D1322</f>
        <v>1.4122400000000002</v>
      </c>
      <c r="G1322" s="2">
        <f>'Moving Avg'!F1322</f>
        <v>1.418485</v>
      </c>
      <c r="H1322" s="2">
        <f>'Moving Avg'!G1322</f>
        <v>1.4583140000000003</v>
      </c>
      <c r="I1322" s="2">
        <f>'Moving Avg'!H1322</f>
        <v>1.4907495000000011</v>
      </c>
      <c r="J1322" s="5" t="str">
        <f>OBV!F1322</f>
        <v>BULLISH</v>
      </c>
      <c r="K1322" s="5" t="str">
        <f>OBV!G1322</f>
        <v>NEUTRAL</v>
      </c>
      <c r="L1322" s="5" t="str">
        <f>OBV!H1322</f>
        <v>CONFIRMED BULLISH</v>
      </c>
      <c r="M1322" s="7">
        <f t="shared" si="200"/>
        <v>25</v>
      </c>
      <c r="N1322" s="7">
        <f t="shared" si="201"/>
        <v>45</v>
      </c>
      <c r="O1322" s="7">
        <f t="shared" si="202"/>
        <v>0</v>
      </c>
      <c r="P1322" s="7">
        <f t="shared" si="203"/>
        <v>83.5</v>
      </c>
      <c r="Q1322" s="8">
        <f t="shared" si="204"/>
        <v>37.024999999999999</v>
      </c>
      <c r="R1322" s="8">
        <f t="shared" si="205"/>
        <v>34.875</v>
      </c>
      <c r="S1322" s="8">
        <f t="shared" si="206"/>
        <v>48.075000000000003</v>
      </c>
      <c r="T1322" s="8">
        <f t="shared" si="207"/>
        <v>38.375</v>
      </c>
      <c r="U1322" s="7">
        <f t="shared" si="208"/>
        <v>39.991666666666667</v>
      </c>
      <c r="V1322" s="7">
        <f t="shared" si="209"/>
        <v>39.587500000000006</v>
      </c>
    </row>
    <row r="1323" spans="1:22" ht="13.5" x14ac:dyDescent="0.25">
      <c r="A1323" s="3">
        <f>RSI!A1323</f>
        <v>44238</v>
      </c>
      <c r="B1323" s="2">
        <f>RSI!B1323</f>
        <v>1.3956</v>
      </c>
      <c r="C1323" s="2">
        <f>RSI!I1323</f>
        <v>41.737866100421783</v>
      </c>
      <c r="D1323" s="2">
        <f>MACD!E1323</f>
        <v>5.3169823342653633E-3</v>
      </c>
      <c r="E1323" s="2">
        <f>MACD!F1323</f>
        <v>1.1197729623597736E-2</v>
      </c>
      <c r="F1323" s="2">
        <f>'Moving Avg'!D1323</f>
        <v>1.4122400000000002</v>
      </c>
      <c r="G1323" s="2">
        <f>'Moving Avg'!F1323</f>
        <v>1.4174450000000001</v>
      </c>
      <c r="H1323" s="2">
        <f>'Moving Avg'!G1323</f>
        <v>1.4574820000000006</v>
      </c>
      <c r="I1323" s="2">
        <f>'Moving Avg'!H1323</f>
        <v>1.4890325000000013</v>
      </c>
      <c r="J1323" s="5" t="str">
        <f>OBV!F1323</f>
        <v>BULLISH</v>
      </c>
      <c r="K1323" s="5" t="str">
        <f>OBV!G1323</f>
        <v>NEUTRAL</v>
      </c>
      <c r="L1323" s="5" t="str">
        <f>OBV!H1323</f>
        <v>NEUTRAL</v>
      </c>
      <c r="M1323" s="7">
        <f t="shared" si="200"/>
        <v>25</v>
      </c>
      <c r="N1323" s="7">
        <f t="shared" si="201"/>
        <v>45</v>
      </c>
      <c r="O1323" s="7">
        <f t="shared" si="202"/>
        <v>0</v>
      </c>
      <c r="P1323" s="7">
        <f t="shared" si="203"/>
        <v>49.5</v>
      </c>
      <c r="Q1323" s="8">
        <f t="shared" si="204"/>
        <v>31.925000000000001</v>
      </c>
      <c r="R1323" s="8">
        <f t="shared" si="205"/>
        <v>26.375</v>
      </c>
      <c r="S1323" s="8">
        <f t="shared" si="206"/>
        <v>32.775000000000006</v>
      </c>
      <c r="T1323" s="8">
        <f t="shared" si="207"/>
        <v>29.875</v>
      </c>
      <c r="U1323" s="7">
        <f t="shared" si="208"/>
        <v>30.358333333333334</v>
      </c>
      <c r="V1323" s="7">
        <f t="shared" si="209"/>
        <v>30.237500000000001</v>
      </c>
    </row>
    <row r="1324" spans="1:22" ht="13.5" x14ac:dyDescent="0.25">
      <c r="A1324" s="3">
        <f>RSI!A1324</f>
        <v>44239</v>
      </c>
      <c r="B1324" s="2">
        <f>RSI!B1324</f>
        <v>1.4331</v>
      </c>
      <c r="C1324" s="2">
        <f>RSI!I1324</f>
        <v>50.159226750625123</v>
      </c>
      <c r="D1324" s="2">
        <f>MACD!E1324</f>
        <v>1.4239402419431446E-3</v>
      </c>
      <c r="E1324" s="2">
        <f>MACD!F1324</f>
        <v>9.2429717472668187E-3</v>
      </c>
      <c r="F1324" s="2">
        <f>'Moving Avg'!D1324</f>
        <v>1.4197400000000002</v>
      </c>
      <c r="G1324" s="2">
        <f>'Moving Avg'!F1324</f>
        <v>1.4182799999999998</v>
      </c>
      <c r="H1324" s="2">
        <f>'Moving Avg'!G1324</f>
        <v>1.4574820000000002</v>
      </c>
      <c r="I1324" s="2">
        <f>'Moving Avg'!H1324</f>
        <v>1.4877580000000015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  <c r="M1324" s="7">
        <f t="shared" si="200"/>
        <v>25</v>
      </c>
      <c r="N1324" s="7">
        <f t="shared" si="201"/>
        <v>45</v>
      </c>
      <c r="O1324" s="7">
        <f t="shared" si="202"/>
        <v>0</v>
      </c>
      <c r="P1324" s="7">
        <f t="shared" si="203"/>
        <v>83.5</v>
      </c>
      <c r="Q1324" s="8">
        <f t="shared" si="204"/>
        <v>37.024999999999999</v>
      </c>
      <c r="R1324" s="8">
        <f t="shared" si="205"/>
        <v>34.875</v>
      </c>
      <c r="S1324" s="8">
        <f t="shared" si="206"/>
        <v>48.075000000000003</v>
      </c>
      <c r="T1324" s="8">
        <f t="shared" si="207"/>
        <v>38.375</v>
      </c>
      <c r="U1324" s="7">
        <f t="shared" si="208"/>
        <v>39.991666666666667</v>
      </c>
      <c r="V1324" s="7">
        <f t="shared" si="209"/>
        <v>39.587500000000006</v>
      </c>
    </row>
    <row r="1325" spans="1:22" ht="13.5" x14ac:dyDescent="0.25">
      <c r="A1325" s="3">
        <f>RSI!A1325</f>
        <v>44242</v>
      </c>
      <c r="B1325" s="2">
        <f>RSI!B1325</f>
        <v>1.4164000000000001</v>
      </c>
      <c r="C1325" s="2">
        <f>RSI!I1325</f>
        <v>46.907541941942732</v>
      </c>
      <c r="D1325" s="2">
        <f>MACD!E1325</f>
        <v>-1.2743000325765586E-3</v>
      </c>
      <c r="E1325" s="2">
        <f>MACD!F1325</f>
        <v>7.1395173912981438E-3</v>
      </c>
      <c r="F1325" s="2">
        <f>'Moving Avg'!D1325</f>
        <v>1.41974</v>
      </c>
      <c r="G1325" s="2">
        <f>'Moving Avg'!F1325</f>
        <v>1.41828</v>
      </c>
      <c r="H1325" s="2">
        <f>'Moving Avg'!G1325</f>
        <v>1.4571479999999999</v>
      </c>
      <c r="I1325" s="2">
        <f>'Moving Avg'!H1325</f>
        <v>1.4866355000000016</v>
      </c>
      <c r="J1325" s="5" t="str">
        <f>OBV!F1325</f>
        <v>BEARISH</v>
      </c>
      <c r="K1325" s="5" t="str">
        <f>OBV!G1325</f>
        <v>NEUTRAL</v>
      </c>
      <c r="L1325" s="5" t="str">
        <f>OBV!H1325</f>
        <v>NEUTRAL</v>
      </c>
      <c r="M1325" s="7">
        <f t="shared" si="200"/>
        <v>25</v>
      </c>
      <c r="N1325" s="7">
        <f t="shared" si="201"/>
        <v>45</v>
      </c>
      <c r="O1325" s="7">
        <f t="shared" si="202"/>
        <v>0</v>
      </c>
      <c r="P1325" s="7">
        <f t="shared" si="203"/>
        <v>16.5</v>
      </c>
      <c r="Q1325" s="8">
        <f t="shared" si="204"/>
        <v>26.975000000000001</v>
      </c>
      <c r="R1325" s="8">
        <f t="shared" si="205"/>
        <v>18.125</v>
      </c>
      <c r="S1325" s="8">
        <f t="shared" si="206"/>
        <v>17.925000000000001</v>
      </c>
      <c r="T1325" s="8">
        <f t="shared" si="207"/>
        <v>21.625</v>
      </c>
      <c r="U1325" s="7">
        <f t="shared" si="208"/>
        <v>21.008333333333336</v>
      </c>
      <c r="V1325" s="7">
        <f t="shared" si="209"/>
        <v>21.162500000000001</v>
      </c>
    </row>
    <row r="1326" spans="1:22" ht="13.5" x14ac:dyDescent="0.25">
      <c r="A1326" s="3">
        <f>RSI!A1326</f>
        <v>44243</v>
      </c>
      <c r="B1326" s="2">
        <f>RSI!B1326</f>
        <v>1.4164000000000001</v>
      </c>
      <c r="C1326" s="2">
        <f>RSI!I1326</f>
        <v>46.907541941942732</v>
      </c>
      <c r="D1326" s="2">
        <f>MACD!E1326</f>
        <v>-2.1914478256321868E-3</v>
      </c>
      <c r="E1326" s="2">
        <f>MACD!F1326</f>
        <v>5.2733243479120779E-3</v>
      </c>
      <c r="F1326" s="2">
        <f>'Moving Avg'!D1326</f>
        <v>1.4197400000000002</v>
      </c>
      <c r="G1326" s="2">
        <f>'Moving Avg'!F1326</f>
        <v>1.4193199999999999</v>
      </c>
      <c r="H1326" s="2">
        <f>'Moving Avg'!G1326</f>
        <v>1.4563980000000001</v>
      </c>
      <c r="I1326" s="2">
        <f>'Moving Avg'!H1326</f>
        <v>1.4857485000000015</v>
      </c>
      <c r="J1326" s="5" t="str">
        <f>OBV!F1326</f>
        <v>BEARISH</v>
      </c>
      <c r="K1326" s="5" t="str">
        <f>OBV!G1326</f>
        <v>NEUTRAL</v>
      </c>
      <c r="L1326" s="5" t="str">
        <f>OBV!H1326</f>
        <v>NEUTRAL</v>
      </c>
      <c r="M1326" s="7">
        <f t="shared" si="200"/>
        <v>25</v>
      </c>
      <c r="N1326" s="7">
        <f t="shared" si="201"/>
        <v>45</v>
      </c>
      <c r="O1326" s="7">
        <f t="shared" si="202"/>
        <v>0</v>
      </c>
      <c r="P1326" s="7">
        <f t="shared" si="203"/>
        <v>16.5</v>
      </c>
      <c r="Q1326" s="8">
        <f t="shared" si="204"/>
        <v>26.975000000000001</v>
      </c>
      <c r="R1326" s="8">
        <f t="shared" si="205"/>
        <v>18.125</v>
      </c>
      <c r="S1326" s="8">
        <f t="shared" si="206"/>
        <v>17.925000000000001</v>
      </c>
      <c r="T1326" s="8">
        <f t="shared" si="207"/>
        <v>21.625</v>
      </c>
      <c r="U1326" s="7">
        <f t="shared" si="208"/>
        <v>21.008333333333336</v>
      </c>
      <c r="V1326" s="7">
        <f t="shared" si="209"/>
        <v>21.162500000000001</v>
      </c>
    </row>
    <row r="1327" spans="1:22" ht="13.5" x14ac:dyDescent="0.25">
      <c r="A1327" s="3">
        <f>RSI!A1327</f>
        <v>44244</v>
      </c>
      <c r="B1327" s="2">
        <f>RSI!B1327</f>
        <v>1.4038999999999999</v>
      </c>
      <c r="C1327" s="2">
        <f>RSI!I1327</f>
        <v>44.408428760068219</v>
      </c>
      <c r="D1327" s="2">
        <f>MACD!E1327</f>
        <v>-2.6052650671930522E-3</v>
      </c>
      <c r="E1327" s="2">
        <f>MACD!F1327</f>
        <v>3.6976064648910523E-3</v>
      </c>
      <c r="F1327" s="2">
        <f>'Moving Avg'!D1327</f>
        <v>1.4130800000000001</v>
      </c>
      <c r="G1327" s="2">
        <f>'Moving Avg'!F1327</f>
        <v>1.4178599999999997</v>
      </c>
      <c r="H1327" s="2">
        <f>'Moving Avg'!G1327</f>
        <v>1.456148</v>
      </c>
      <c r="I1327" s="2">
        <f>'Moving Avg'!H1327</f>
        <v>1.4850345000000016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  <c r="M1327" s="7">
        <f t="shared" si="200"/>
        <v>25</v>
      </c>
      <c r="N1327" s="7">
        <f t="shared" si="201"/>
        <v>45</v>
      </c>
      <c r="O1327" s="7">
        <f t="shared" si="202"/>
        <v>0</v>
      </c>
      <c r="P1327" s="7">
        <f t="shared" si="203"/>
        <v>16.5</v>
      </c>
      <c r="Q1327" s="8">
        <f t="shared" si="204"/>
        <v>26.975000000000001</v>
      </c>
      <c r="R1327" s="8">
        <f t="shared" si="205"/>
        <v>18.125</v>
      </c>
      <c r="S1327" s="8">
        <f t="shared" si="206"/>
        <v>17.925000000000001</v>
      </c>
      <c r="T1327" s="8">
        <f t="shared" si="207"/>
        <v>21.625</v>
      </c>
      <c r="U1327" s="7">
        <f t="shared" si="208"/>
        <v>21.008333333333336</v>
      </c>
      <c r="V1327" s="7">
        <f t="shared" si="209"/>
        <v>21.162500000000001</v>
      </c>
    </row>
    <row r="1328" spans="1:22" ht="13.5" x14ac:dyDescent="0.25">
      <c r="A1328" s="3">
        <f>RSI!A1328</f>
        <v>44245</v>
      </c>
      <c r="B1328" s="2">
        <f>RSI!B1328</f>
        <v>1.4456</v>
      </c>
      <c r="C1328" s="2">
        <f>RSI!I1328</f>
        <v>53.339496715165716</v>
      </c>
      <c r="D1328" s="2">
        <f>MACD!E1328</f>
        <v>-8.4479393724934404E-3</v>
      </c>
      <c r="E1328" s="2">
        <f>MACD!F1328</f>
        <v>1.268497297414154E-3</v>
      </c>
      <c r="F1328" s="2">
        <f>'Moving Avg'!D1328</f>
        <v>1.4230800000000001</v>
      </c>
      <c r="G1328" s="2">
        <f>'Moving Avg'!F1328</f>
        <v>1.4193199999999999</v>
      </c>
      <c r="H1328" s="2">
        <f>'Moving Avg'!G1328</f>
        <v>1.4558979999999999</v>
      </c>
      <c r="I1328" s="2">
        <f>'Moving Avg'!H1328</f>
        <v>1.4845490000000015</v>
      </c>
      <c r="J1328" s="5" t="str">
        <f>OBV!F1328</f>
        <v>BEARISH</v>
      </c>
      <c r="K1328" s="5" t="str">
        <f>OBV!G1328</f>
        <v>NEUTRAL</v>
      </c>
      <c r="L1328" s="5" t="str">
        <f>OBV!H1328</f>
        <v>BEARISH DIVERGENCE</v>
      </c>
      <c r="M1328" s="7">
        <f t="shared" si="200"/>
        <v>25</v>
      </c>
      <c r="N1328" s="7">
        <f t="shared" si="201"/>
        <v>45</v>
      </c>
      <c r="O1328" s="7">
        <f t="shared" si="202"/>
        <v>0</v>
      </c>
      <c r="P1328" s="7">
        <f t="shared" si="203"/>
        <v>16.5</v>
      </c>
      <c r="Q1328" s="8">
        <f t="shared" si="204"/>
        <v>26.975000000000001</v>
      </c>
      <c r="R1328" s="8">
        <f t="shared" si="205"/>
        <v>18.125</v>
      </c>
      <c r="S1328" s="8">
        <f t="shared" si="206"/>
        <v>17.925000000000001</v>
      </c>
      <c r="T1328" s="8">
        <f t="shared" si="207"/>
        <v>21.625</v>
      </c>
      <c r="U1328" s="7">
        <f t="shared" si="208"/>
        <v>21.008333333333336</v>
      </c>
      <c r="V1328" s="7">
        <f t="shared" si="209"/>
        <v>21.162500000000001</v>
      </c>
    </row>
    <row r="1329" spans="1:22" ht="13.5" x14ac:dyDescent="0.25">
      <c r="A1329" s="3">
        <f>RSI!A1329</f>
        <v>44246</v>
      </c>
      <c r="B1329" s="2">
        <f>RSI!B1329</f>
        <v>1.4456</v>
      </c>
      <c r="C1329" s="2">
        <f>RSI!I1329</f>
        <v>53.339496715165716</v>
      </c>
      <c r="D1329" s="2">
        <f>MACD!E1329</f>
        <v>-1.3499060957871345E-2</v>
      </c>
      <c r="E1329" s="2">
        <f>MACD!F1329</f>
        <v>-1.685014353642946E-3</v>
      </c>
      <c r="F1329" s="2">
        <f>'Moving Avg'!D1329</f>
        <v>1.4255799999999998</v>
      </c>
      <c r="G1329" s="2">
        <f>'Moving Avg'!F1329</f>
        <v>1.4197399999999996</v>
      </c>
      <c r="H1329" s="2">
        <f>'Moving Avg'!G1329</f>
        <v>1.4564819999999998</v>
      </c>
      <c r="I1329" s="2">
        <f>'Moving Avg'!H1329</f>
        <v>1.4840635000000015</v>
      </c>
      <c r="J1329" s="5" t="str">
        <f>OBV!F1329</f>
        <v>BEARISH</v>
      </c>
      <c r="K1329" s="5" t="str">
        <f>OBV!G1329</f>
        <v>NEUTRAL</v>
      </c>
      <c r="L1329" s="5" t="str">
        <f>OBV!H1329</f>
        <v>BEARISH DIVERGENCE</v>
      </c>
      <c r="M1329" s="7">
        <f t="shared" si="200"/>
        <v>25</v>
      </c>
      <c r="N1329" s="7">
        <f t="shared" si="201"/>
        <v>45</v>
      </c>
      <c r="O1329" s="7">
        <f t="shared" si="202"/>
        <v>0</v>
      </c>
      <c r="P1329" s="7">
        <f t="shared" si="203"/>
        <v>16.5</v>
      </c>
      <c r="Q1329" s="8">
        <f t="shared" si="204"/>
        <v>26.975000000000001</v>
      </c>
      <c r="R1329" s="8">
        <f t="shared" si="205"/>
        <v>18.125</v>
      </c>
      <c r="S1329" s="8">
        <f t="shared" si="206"/>
        <v>17.925000000000001</v>
      </c>
      <c r="T1329" s="8">
        <f t="shared" si="207"/>
        <v>21.625</v>
      </c>
      <c r="U1329" s="7">
        <f t="shared" si="208"/>
        <v>21.008333333333336</v>
      </c>
      <c r="V1329" s="7">
        <f t="shared" si="209"/>
        <v>21.162500000000001</v>
      </c>
    </row>
    <row r="1330" spans="1:22" ht="13.5" x14ac:dyDescent="0.25">
      <c r="A1330" s="3">
        <f>RSI!A1330</f>
        <v>44249</v>
      </c>
      <c r="B1330" s="2">
        <f>RSI!B1330</f>
        <v>1.4164000000000001</v>
      </c>
      <c r="C1330" s="2">
        <f>RSI!I1330</f>
        <v>47.183470137683358</v>
      </c>
      <c r="D1330" s="2">
        <f>MACD!E1330</f>
        <v>-1.2509494553732736E-2</v>
      </c>
      <c r="E1330" s="2">
        <f>MACD!F1330</f>
        <v>-3.849910393660904E-3</v>
      </c>
      <c r="F1330" s="2">
        <f>'Moving Avg'!D1330</f>
        <v>1.4255800000000001</v>
      </c>
      <c r="G1330" s="2">
        <f>'Moving Avg'!F1330</f>
        <v>1.4186999999999999</v>
      </c>
      <c r="H1330" s="2">
        <f>'Moving Avg'!G1330</f>
        <v>1.4567319999999997</v>
      </c>
      <c r="I1330" s="2">
        <f>'Moving Avg'!H1330</f>
        <v>1.4834515000000017</v>
      </c>
      <c r="J1330" s="5" t="str">
        <f>OBV!F1330</f>
        <v>BULLISH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45</v>
      </c>
      <c r="O1330" s="7">
        <f t="shared" si="202"/>
        <v>0</v>
      </c>
      <c r="P1330" s="7">
        <f t="shared" si="203"/>
        <v>49.5</v>
      </c>
      <c r="Q1330" s="8">
        <f t="shared" si="204"/>
        <v>31.925000000000001</v>
      </c>
      <c r="R1330" s="8">
        <f t="shared" si="205"/>
        <v>26.375</v>
      </c>
      <c r="S1330" s="8">
        <f t="shared" si="206"/>
        <v>32.775000000000006</v>
      </c>
      <c r="T1330" s="8">
        <f t="shared" si="207"/>
        <v>29.875</v>
      </c>
      <c r="U1330" s="7">
        <f t="shared" si="208"/>
        <v>30.358333333333334</v>
      </c>
      <c r="V1330" s="7">
        <f t="shared" si="209"/>
        <v>30.237500000000001</v>
      </c>
    </row>
    <row r="1331" spans="1:22" ht="13.5" x14ac:dyDescent="0.25">
      <c r="A1331" s="3">
        <f>RSI!A1331</f>
        <v>44250</v>
      </c>
      <c r="B1331" s="2">
        <f>RSI!B1331</f>
        <v>1.4164000000000001</v>
      </c>
      <c r="C1331" s="2">
        <f>RSI!I1331</f>
        <v>47.183470137683358</v>
      </c>
      <c r="D1331" s="2">
        <f>MACD!E1331</f>
        <v>-1.1591634897456515E-2</v>
      </c>
      <c r="E1331" s="2">
        <f>MACD!F1331</f>
        <v>-5.3982552944200259E-3</v>
      </c>
      <c r="F1331" s="2">
        <f>'Moving Avg'!D1331</f>
        <v>1.4255800000000001</v>
      </c>
      <c r="G1331" s="2">
        <f>'Moving Avg'!F1331</f>
        <v>1.4174499999999997</v>
      </c>
      <c r="H1331" s="2">
        <f>'Moving Avg'!G1331</f>
        <v>1.4568979999999998</v>
      </c>
      <c r="I1331" s="2">
        <f>'Moving Avg'!H1331</f>
        <v>1.4828790000000014</v>
      </c>
      <c r="J1331" s="5" t="str">
        <f>OBV!F1331</f>
        <v>BULLISH</v>
      </c>
      <c r="K1331" s="5" t="str">
        <f>OBV!G1331</f>
        <v>NEUTRAL</v>
      </c>
      <c r="L1331" s="5" t="str">
        <f>OBV!H1331</f>
        <v>NEUTRAL</v>
      </c>
      <c r="M1331" s="7">
        <f t="shared" si="200"/>
        <v>25</v>
      </c>
      <c r="N1331" s="7">
        <f t="shared" si="201"/>
        <v>45</v>
      </c>
      <c r="O1331" s="7">
        <f t="shared" si="202"/>
        <v>0</v>
      </c>
      <c r="P1331" s="7">
        <f t="shared" si="203"/>
        <v>49.5</v>
      </c>
      <c r="Q1331" s="8">
        <f t="shared" si="204"/>
        <v>31.925000000000001</v>
      </c>
      <c r="R1331" s="8">
        <f t="shared" si="205"/>
        <v>26.375</v>
      </c>
      <c r="S1331" s="8">
        <f t="shared" si="206"/>
        <v>32.775000000000006</v>
      </c>
      <c r="T1331" s="8">
        <f t="shared" si="207"/>
        <v>29.875</v>
      </c>
      <c r="U1331" s="7">
        <f t="shared" si="208"/>
        <v>30.358333333333334</v>
      </c>
      <c r="V1331" s="7">
        <f t="shared" si="209"/>
        <v>30.237500000000001</v>
      </c>
    </row>
    <row r="1332" spans="1:22" ht="13.5" x14ac:dyDescent="0.25">
      <c r="A1332" s="3">
        <f>RSI!A1332</f>
        <v>44251</v>
      </c>
      <c r="B1332" s="2">
        <f>RSI!B1332</f>
        <v>1.4164000000000001</v>
      </c>
      <c r="C1332" s="2">
        <f>RSI!I1332</f>
        <v>47.183470137683358</v>
      </c>
      <c r="D1332" s="2">
        <f>MACD!E1332</f>
        <v>-7.5404156807445943E-3</v>
      </c>
      <c r="E1332" s="2">
        <f>MACD!F1332</f>
        <v>-5.8266873716849394E-3</v>
      </c>
      <c r="F1332" s="2">
        <f>'Moving Avg'!D1332</f>
        <v>1.42808</v>
      </c>
      <c r="G1332" s="2">
        <f>'Moving Avg'!F1332</f>
        <v>1.4159899999999996</v>
      </c>
      <c r="H1332" s="2">
        <f>'Moving Avg'!G1332</f>
        <v>1.4562319999999997</v>
      </c>
      <c r="I1332" s="2">
        <f>'Moving Avg'!H1332</f>
        <v>1.4823065000000017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  <c r="M1332" s="7">
        <f t="shared" si="200"/>
        <v>25</v>
      </c>
      <c r="N1332" s="7">
        <f t="shared" si="201"/>
        <v>45</v>
      </c>
      <c r="O1332" s="7">
        <f t="shared" si="202"/>
        <v>0</v>
      </c>
      <c r="P1332" s="7">
        <f t="shared" si="203"/>
        <v>83.5</v>
      </c>
      <c r="Q1332" s="8">
        <f t="shared" si="204"/>
        <v>37.024999999999999</v>
      </c>
      <c r="R1332" s="8">
        <f t="shared" si="205"/>
        <v>34.875</v>
      </c>
      <c r="S1332" s="8">
        <f t="shared" si="206"/>
        <v>48.075000000000003</v>
      </c>
      <c r="T1332" s="8">
        <f t="shared" si="207"/>
        <v>38.375</v>
      </c>
      <c r="U1332" s="7">
        <f t="shared" si="208"/>
        <v>39.991666666666667</v>
      </c>
      <c r="V1332" s="7">
        <f t="shared" si="209"/>
        <v>39.587500000000006</v>
      </c>
    </row>
    <row r="1333" spans="1:22" ht="13.5" x14ac:dyDescent="0.25">
      <c r="A1333" s="3">
        <f>RSI!A1333</f>
        <v>44252</v>
      </c>
      <c r="B1333" s="2">
        <f>RSI!B1333</f>
        <v>1.3747</v>
      </c>
      <c r="C1333" s="2">
        <f>RSI!I1333</f>
        <v>39.128683170758997</v>
      </c>
      <c r="D1333" s="2">
        <f>MACD!E1333</f>
        <v>-7.3545269419450499E-3</v>
      </c>
      <c r="E1333" s="2">
        <f>MACD!F1333</f>
        <v>-6.1322552857369615E-3</v>
      </c>
      <c r="F1333" s="2">
        <f>'Moving Avg'!D1333</f>
        <v>1.4139000000000002</v>
      </c>
      <c r="G1333" s="2">
        <f>'Moving Avg'!F1333</f>
        <v>1.4145299999999996</v>
      </c>
      <c r="H1333" s="2">
        <f>'Moving Avg'!G1333</f>
        <v>1.454982</v>
      </c>
      <c r="I1333" s="2">
        <f>'Moving Avg'!H1333</f>
        <v>1.4816235000000015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45</v>
      </c>
      <c r="O1333" s="7">
        <f t="shared" si="202"/>
        <v>0</v>
      </c>
      <c r="P1333" s="7">
        <f t="shared" si="203"/>
        <v>16.5</v>
      </c>
      <c r="Q1333" s="8">
        <f t="shared" si="204"/>
        <v>26.975000000000001</v>
      </c>
      <c r="R1333" s="8">
        <f t="shared" si="205"/>
        <v>18.125</v>
      </c>
      <c r="S1333" s="8">
        <f t="shared" si="206"/>
        <v>17.925000000000001</v>
      </c>
      <c r="T1333" s="8">
        <f t="shared" si="207"/>
        <v>21.625</v>
      </c>
      <c r="U1333" s="7">
        <f t="shared" si="208"/>
        <v>21.008333333333336</v>
      </c>
      <c r="V1333" s="7">
        <f t="shared" si="209"/>
        <v>21.162500000000001</v>
      </c>
    </row>
    <row r="1334" spans="1:22" ht="13.5" x14ac:dyDescent="0.25">
      <c r="A1334" s="3">
        <f>RSI!A1334</f>
        <v>44253</v>
      </c>
      <c r="B1334" s="2">
        <f>RSI!B1334</f>
        <v>1.4121999999999999</v>
      </c>
      <c r="C1334" s="2">
        <f>RSI!I1334</f>
        <v>47.764609389743178</v>
      </c>
      <c r="D1334" s="2">
        <f>MACD!E1334</f>
        <v>-3.8954457142024168E-3</v>
      </c>
      <c r="E1334" s="2">
        <f>MACD!F1334</f>
        <v>-5.6848933714300533E-3</v>
      </c>
      <c r="F1334" s="2">
        <f>'Moving Avg'!D1334</f>
        <v>1.4072199999999999</v>
      </c>
      <c r="G1334" s="2">
        <f>'Moving Avg'!F1334</f>
        <v>1.4145299999999996</v>
      </c>
      <c r="H1334" s="2">
        <f>'Moving Avg'!G1334</f>
        <v>1.454898</v>
      </c>
      <c r="I1334" s="2">
        <f>'Moving Avg'!H1334</f>
        <v>1.4811870000000016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25</v>
      </c>
      <c r="N1334" s="7">
        <f t="shared" si="201"/>
        <v>0</v>
      </c>
      <c r="O1334" s="7">
        <f t="shared" si="202"/>
        <v>0</v>
      </c>
      <c r="P1334" s="7">
        <f t="shared" si="203"/>
        <v>16.5</v>
      </c>
      <c r="Q1334" s="8">
        <f t="shared" si="204"/>
        <v>11.225</v>
      </c>
      <c r="R1334" s="8">
        <f t="shared" si="205"/>
        <v>9.125</v>
      </c>
      <c r="S1334" s="8">
        <f t="shared" si="206"/>
        <v>11.175000000000001</v>
      </c>
      <c r="T1334" s="8">
        <f t="shared" si="207"/>
        <v>10.375</v>
      </c>
      <c r="U1334" s="7">
        <f t="shared" si="208"/>
        <v>10.508333333333335</v>
      </c>
      <c r="V1334" s="7">
        <f t="shared" si="209"/>
        <v>10.475000000000001</v>
      </c>
    </row>
    <row r="1335" spans="1:22" ht="13.5" x14ac:dyDescent="0.25">
      <c r="A1335" s="3">
        <f>RSI!A1335</f>
        <v>44256</v>
      </c>
      <c r="B1335" s="2">
        <f>RSI!B1335</f>
        <v>1.3706</v>
      </c>
      <c r="C1335" s="2">
        <f>RSI!I1335</f>
        <v>40.842270593047047</v>
      </c>
      <c r="D1335" s="2">
        <f>MACD!E1335</f>
        <v>-3.9051944501133917E-4</v>
      </c>
      <c r="E1335" s="2">
        <f>MACD!F1335</f>
        <v>-4.6260185861463111E-3</v>
      </c>
      <c r="F1335" s="2">
        <f>'Moving Avg'!D1335</f>
        <v>1.3980599999999999</v>
      </c>
      <c r="G1335" s="2">
        <f>'Moving Avg'!F1335</f>
        <v>1.4126549999999995</v>
      </c>
      <c r="H1335" s="2">
        <f>'Moving Avg'!G1335</f>
        <v>1.4541480000000002</v>
      </c>
      <c r="I1335" s="2">
        <f>'Moving Avg'!H1335</f>
        <v>1.4803265000000017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16.5</v>
      </c>
      <c r="Q1335" s="8">
        <f t="shared" si="204"/>
        <v>11.225</v>
      </c>
      <c r="R1335" s="8">
        <f t="shared" si="205"/>
        <v>9.125</v>
      </c>
      <c r="S1335" s="8">
        <f t="shared" si="206"/>
        <v>11.175000000000001</v>
      </c>
      <c r="T1335" s="8">
        <f t="shared" si="207"/>
        <v>10.375</v>
      </c>
      <c r="U1335" s="7">
        <f t="shared" si="208"/>
        <v>10.508333333333335</v>
      </c>
      <c r="V1335" s="7">
        <f t="shared" si="209"/>
        <v>10.475000000000001</v>
      </c>
    </row>
    <row r="1336" spans="1:22" ht="13.5" x14ac:dyDescent="0.25">
      <c r="A1336" s="3">
        <f>RSI!A1336</f>
        <v>44257</v>
      </c>
      <c r="B1336" s="2">
        <f>RSI!B1336</f>
        <v>1.3706</v>
      </c>
      <c r="C1336" s="2">
        <f>RSI!I1336</f>
        <v>40.842270593047047</v>
      </c>
      <c r="D1336" s="2">
        <f>MACD!E1336</f>
        <v>2.8818930957510425E-3</v>
      </c>
      <c r="E1336" s="2">
        <f>MACD!F1336</f>
        <v>-3.1244362497668404E-3</v>
      </c>
      <c r="F1336" s="2">
        <f>'Moving Avg'!D1336</f>
        <v>1.3889</v>
      </c>
      <c r="G1336" s="2">
        <f>'Moving Avg'!F1336</f>
        <v>1.4103649999999999</v>
      </c>
      <c r="H1336" s="2">
        <f>'Moving Avg'!G1336</f>
        <v>1.4523979999999996</v>
      </c>
      <c r="I1336" s="2">
        <f>'Moving Avg'!H1336</f>
        <v>1.4795250000000015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16.5</v>
      </c>
      <c r="Q1336" s="8">
        <f t="shared" si="204"/>
        <v>11.225</v>
      </c>
      <c r="R1336" s="8">
        <f t="shared" si="205"/>
        <v>9.125</v>
      </c>
      <c r="S1336" s="8">
        <f t="shared" si="206"/>
        <v>11.175000000000001</v>
      </c>
      <c r="T1336" s="8">
        <f t="shared" si="207"/>
        <v>10.375</v>
      </c>
      <c r="U1336" s="7">
        <f t="shared" si="208"/>
        <v>10.508333333333335</v>
      </c>
      <c r="V1336" s="7">
        <f t="shared" si="209"/>
        <v>10.475000000000001</v>
      </c>
    </row>
    <row r="1337" spans="1:22" ht="13.5" x14ac:dyDescent="0.25">
      <c r="A1337" s="3">
        <f>RSI!A1337</f>
        <v>44258</v>
      </c>
      <c r="B1337" s="2">
        <f>RSI!B1337</f>
        <v>1.4080999999999999</v>
      </c>
      <c r="C1337" s="2">
        <f>RSI!I1337</f>
        <v>48.626149045589941</v>
      </c>
      <c r="D1337" s="2">
        <f>MACD!E1337</f>
        <v>1.2339896095021619E-3</v>
      </c>
      <c r="E1337" s="2">
        <f>MACD!F1337</f>
        <v>-2.2527510779130401E-3</v>
      </c>
      <c r="F1337" s="2">
        <f>'Moving Avg'!D1337</f>
        <v>1.38724</v>
      </c>
      <c r="G1337" s="2">
        <f>'Moving Avg'!F1337</f>
        <v>1.4101599999999999</v>
      </c>
      <c r="H1337" s="2">
        <f>'Moving Avg'!G1337</f>
        <v>1.4515659999999999</v>
      </c>
      <c r="I1337" s="2">
        <f>'Moving Avg'!H1337</f>
        <v>1.4790875000000014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0</v>
      </c>
      <c r="P1337" s="7">
        <f t="shared" si="203"/>
        <v>16.5</v>
      </c>
      <c r="Q1337" s="8">
        <f t="shared" si="204"/>
        <v>11.225</v>
      </c>
      <c r="R1337" s="8">
        <f t="shared" si="205"/>
        <v>9.125</v>
      </c>
      <c r="S1337" s="8">
        <f t="shared" si="206"/>
        <v>11.175000000000001</v>
      </c>
      <c r="T1337" s="8">
        <f t="shared" si="207"/>
        <v>10.375</v>
      </c>
      <c r="U1337" s="7">
        <f t="shared" si="208"/>
        <v>10.508333333333335</v>
      </c>
      <c r="V1337" s="7">
        <f t="shared" si="209"/>
        <v>10.475000000000001</v>
      </c>
    </row>
    <row r="1338" spans="1:22" ht="13.5" x14ac:dyDescent="0.25">
      <c r="A1338" s="3">
        <f>RSI!A1338</f>
        <v>44259</v>
      </c>
      <c r="B1338" s="2">
        <f>RSI!B1338</f>
        <v>1.4080999999999999</v>
      </c>
      <c r="C1338" s="2">
        <f>RSI!I1338</f>
        <v>48.626149045589941</v>
      </c>
      <c r="D1338" s="2">
        <f>MACD!E1338</f>
        <v>6.296355942389642E-3</v>
      </c>
      <c r="E1338" s="2">
        <f>MACD!F1338</f>
        <v>-5.4292967385250368E-4</v>
      </c>
      <c r="F1338" s="2">
        <f>'Moving Avg'!D1338</f>
        <v>1.39392</v>
      </c>
      <c r="G1338" s="2">
        <f>'Moving Avg'!F1338</f>
        <v>1.4107850000000002</v>
      </c>
      <c r="H1338" s="2">
        <f>'Moving Avg'!G1338</f>
        <v>1.4509840000000003</v>
      </c>
      <c r="I1338" s="2">
        <f>'Moving Avg'!H1338</f>
        <v>1.4788660000000013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16.5</v>
      </c>
      <c r="Q1338" s="8">
        <f t="shared" si="204"/>
        <v>11.225</v>
      </c>
      <c r="R1338" s="8">
        <f t="shared" si="205"/>
        <v>9.125</v>
      </c>
      <c r="S1338" s="8">
        <f t="shared" si="206"/>
        <v>11.175000000000001</v>
      </c>
      <c r="T1338" s="8">
        <f t="shared" si="207"/>
        <v>10.375</v>
      </c>
      <c r="U1338" s="7">
        <f t="shared" si="208"/>
        <v>10.508333333333335</v>
      </c>
      <c r="V1338" s="7">
        <f t="shared" si="209"/>
        <v>10.475000000000001</v>
      </c>
    </row>
    <row r="1339" spans="1:22" ht="13.5" x14ac:dyDescent="0.25">
      <c r="A1339" s="3">
        <f>RSI!A1339</f>
        <v>44260</v>
      </c>
      <c r="B1339" s="2">
        <f>RSI!B1339</f>
        <v>1.3747</v>
      </c>
      <c r="C1339" s="2">
        <f>RSI!I1339</f>
        <v>42.807891373052506</v>
      </c>
      <c r="D1339" s="2">
        <f>MACD!E1339</f>
        <v>1.3092268528641648E-2</v>
      </c>
      <c r="E1339" s="2">
        <f>MACD!F1339</f>
        <v>2.1841099666463268E-3</v>
      </c>
      <c r="F1339" s="2">
        <f>'Moving Avg'!D1339</f>
        <v>1.38642</v>
      </c>
      <c r="G1339" s="2">
        <f>'Moving Avg'!F1339</f>
        <v>1.40974</v>
      </c>
      <c r="H1339" s="2">
        <f>'Moving Avg'!G1339</f>
        <v>1.4480680000000004</v>
      </c>
      <c r="I1339" s="2">
        <f>'Moving Avg'!H1339</f>
        <v>1.478438000000001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16.5</v>
      </c>
      <c r="Q1339" s="8">
        <f t="shared" si="204"/>
        <v>11.225</v>
      </c>
      <c r="R1339" s="8">
        <f t="shared" si="205"/>
        <v>9.125</v>
      </c>
      <c r="S1339" s="8">
        <f t="shared" si="206"/>
        <v>11.175000000000001</v>
      </c>
      <c r="T1339" s="8">
        <f t="shared" si="207"/>
        <v>10.375</v>
      </c>
      <c r="U1339" s="7">
        <f t="shared" si="208"/>
        <v>10.508333333333335</v>
      </c>
      <c r="V1339" s="7">
        <f t="shared" si="209"/>
        <v>10.475000000000001</v>
      </c>
    </row>
    <row r="1340" spans="1:22" ht="13.5" x14ac:dyDescent="0.25">
      <c r="A1340" s="3">
        <f>RSI!A1340</f>
        <v>44263</v>
      </c>
      <c r="B1340" s="2">
        <f>RSI!B1340</f>
        <v>1.3956</v>
      </c>
      <c r="C1340" s="2">
        <f>RSI!I1340</f>
        <v>47.075315919192931</v>
      </c>
      <c r="D1340" s="2">
        <f>MACD!E1340</f>
        <v>1.3035023192758066E-2</v>
      </c>
      <c r="E1340" s="2">
        <f>MACD!F1340</f>
        <v>4.3542926118686747E-3</v>
      </c>
      <c r="F1340" s="2">
        <f>'Moving Avg'!D1340</f>
        <v>1.3914199999999999</v>
      </c>
      <c r="G1340" s="2">
        <f>'Moving Avg'!F1340</f>
        <v>1.4087000000000001</v>
      </c>
      <c r="H1340" s="2">
        <f>'Moving Avg'!G1340</f>
        <v>1.4439020000000005</v>
      </c>
      <c r="I1340" s="2">
        <f>'Moving Avg'!H1340</f>
        <v>1.4779575000000011</v>
      </c>
      <c r="J1340" s="5" t="str">
        <f>OBV!F1340</f>
        <v>BEARISH</v>
      </c>
      <c r="K1340" s="5" t="str">
        <f>OBV!G1340</f>
        <v>NEUTRAL</v>
      </c>
      <c r="L1340" s="5" t="str">
        <f>OBV!H1340</f>
        <v>BEARISH DIVERGENCE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16.5</v>
      </c>
      <c r="Q1340" s="8">
        <f t="shared" si="204"/>
        <v>11.225</v>
      </c>
      <c r="R1340" s="8">
        <f t="shared" si="205"/>
        <v>9.125</v>
      </c>
      <c r="S1340" s="8">
        <f t="shared" si="206"/>
        <v>11.175000000000001</v>
      </c>
      <c r="T1340" s="8">
        <f t="shared" si="207"/>
        <v>10.375</v>
      </c>
      <c r="U1340" s="7">
        <f t="shared" si="208"/>
        <v>10.508333333333335</v>
      </c>
      <c r="V1340" s="7">
        <f t="shared" si="209"/>
        <v>10.475000000000001</v>
      </c>
    </row>
    <row r="1341" spans="1:22" ht="13.5" x14ac:dyDescent="0.25">
      <c r="A1341" s="3">
        <f>RSI!A1341</f>
        <v>44264</v>
      </c>
      <c r="B1341" s="2">
        <f>RSI!B1341</f>
        <v>1.3664000000000001</v>
      </c>
      <c r="C1341" s="2">
        <f>RSI!I1341</f>
        <v>42.323766009441336</v>
      </c>
      <c r="D1341" s="2">
        <f>MACD!E1341</f>
        <v>1.5241625585524332E-2</v>
      </c>
      <c r="E1341" s="2">
        <f>MACD!F1341</f>
        <v>6.5317592065998065E-3</v>
      </c>
      <c r="F1341" s="2">
        <f>'Moving Avg'!D1341</f>
        <v>1.3905799999999999</v>
      </c>
      <c r="G1341" s="2">
        <f>'Moving Avg'!F1341</f>
        <v>1.4062000000000001</v>
      </c>
      <c r="H1341" s="2">
        <f>'Moving Avg'!G1341</f>
        <v>1.4379860000000009</v>
      </c>
      <c r="I1341" s="2">
        <f>'Moving Avg'!H1341</f>
        <v>1.4773310000000013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16.5</v>
      </c>
      <c r="Q1341" s="8">
        <f t="shared" si="204"/>
        <v>11.225</v>
      </c>
      <c r="R1341" s="8">
        <f t="shared" si="205"/>
        <v>9.125</v>
      </c>
      <c r="S1341" s="8">
        <f t="shared" si="206"/>
        <v>11.175000000000001</v>
      </c>
      <c r="T1341" s="8">
        <f t="shared" si="207"/>
        <v>10.375</v>
      </c>
      <c r="U1341" s="7">
        <f t="shared" si="208"/>
        <v>10.508333333333335</v>
      </c>
      <c r="V1341" s="7">
        <f t="shared" si="209"/>
        <v>10.475000000000001</v>
      </c>
    </row>
    <row r="1342" spans="1:22" ht="13.5" x14ac:dyDescent="0.25">
      <c r="A1342" s="3">
        <f>RSI!A1342</f>
        <v>44265</v>
      </c>
      <c r="B1342" s="2">
        <f>RSI!B1342</f>
        <v>1.3956</v>
      </c>
      <c r="C1342" s="2">
        <f>RSI!I1342</f>
        <v>47.978469776370275</v>
      </c>
      <c r="D1342" s="2">
        <f>MACD!E1342</f>
        <v>1.5203588991987482E-2</v>
      </c>
      <c r="E1342" s="2">
        <f>MACD!F1342</f>
        <v>8.2661251636773417E-3</v>
      </c>
      <c r="F1342" s="2">
        <f>'Moving Avg'!D1342</f>
        <v>1.38808</v>
      </c>
      <c r="G1342" s="2">
        <f>'Moving Avg'!F1342</f>
        <v>1.40412</v>
      </c>
      <c r="H1342" s="2">
        <f>'Moving Avg'!G1342</f>
        <v>1.4332380000000007</v>
      </c>
      <c r="I1342" s="2">
        <f>'Moving Avg'!H1342</f>
        <v>1.4768310000000011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16.5</v>
      </c>
      <c r="Q1342" s="8">
        <f t="shared" si="204"/>
        <v>11.225</v>
      </c>
      <c r="R1342" s="8">
        <f t="shared" si="205"/>
        <v>9.125</v>
      </c>
      <c r="S1342" s="8">
        <f t="shared" si="206"/>
        <v>11.175000000000001</v>
      </c>
      <c r="T1342" s="8">
        <f t="shared" si="207"/>
        <v>10.375</v>
      </c>
      <c r="U1342" s="7">
        <f t="shared" si="208"/>
        <v>10.508333333333335</v>
      </c>
      <c r="V1342" s="7">
        <f t="shared" si="209"/>
        <v>10.475000000000001</v>
      </c>
    </row>
    <row r="1343" spans="1:22" ht="13.5" x14ac:dyDescent="0.25">
      <c r="A1343" s="3">
        <f>RSI!A1343</f>
        <v>44266</v>
      </c>
      <c r="B1343" s="2">
        <f>RSI!B1343</f>
        <v>1.3706</v>
      </c>
      <c r="C1343" s="2">
        <f>RSI!I1343</f>
        <v>44.000912122924618</v>
      </c>
      <c r="D1343" s="2">
        <f>MACD!E1343</f>
        <v>1.0674032242156795E-2</v>
      </c>
      <c r="E1343" s="2">
        <f>MACD!F1343</f>
        <v>8.7477065793732326E-3</v>
      </c>
      <c r="F1343" s="2">
        <f>'Moving Avg'!D1343</f>
        <v>1.3805799999999997</v>
      </c>
      <c r="G1343" s="2">
        <f>'Moving Avg'!F1343</f>
        <v>1.4028700000000003</v>
      </c>
      <c r="H1343" s="2">
        <f>'Moving Avg'!G1343</f>
        <v>1.4274060000000006</v>
      </c>
      <c r="I1343" s="2">
        <f>'Moving Avg'!H1343</f>
        <v>1.476029500000001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  <c r="M1343" s="7">
        <f t="shared" si="200"/>
        <v>25</v>
      </c>
      <c r="N1343" s="7">
        <f t="shared" si="201"/>
        <v>0</v>
      </c>
      <c r="O1343" s="7">
        <f t="shared" si="202"/>
        <v>0</v>
      </c>
      <c r="P1343" s="7">
        <f t="shared" si="203"/>
        <v>16.5</v>
      </c>
      <c r="Q1343" s="8">
        <f t="shared" si="204"/>
        <v>11.225</v>
      </c>
      <c r="R1343" s="8">
        <f t="shared" si="205"/>
        <v>9.125</v>
      </c>
      <c r="S1343" s="8">
        <f t="shared" si="206"/>
        <v>11.175000000000001</v>
      </c>
      <c r="T1343" s="8">
        <f t="shared" si="207"/>
        <v>10.375</v>
      </c>
      <c r="U1343" s="7">
        <f t="shared" si="208"/>
        <v>10.508333333333335</v>
      </c>
      <c r="V1343" s="7">
        <f t="shared" si="209"/>
        <v>10.475000000000001</v>
      </c>
    </row>
    <row r="1344" spans="1:22" ht="13.5" x14ac:dyDescent="0.25">
      <c r="A1344" s="3">
        <f>RSI!A1344</f>
        <v>44267</v>
      </c>
      <c r="B1344" s="2">
        <f>RSI!B1344</f>
        <v>1.3706</v>
      </c>
      <c r="C1344" s="2">
        <f>RSI!I1344</f>
        <v>44.000912122924618</v>
      </c>
      <c r="D1344" s="2">
        <f>MACD!E1344</f>
        <v>1.281954724166634E-2</v>
      </c>
      <c r="E1344" s="2">
        <f>MACD!F1344</f>
        <v>9.5620747118318541E-3</v>
      </c>
      <c r="F1344" s="2">
        <f>'Moving Avg'!D1344</f>
        <v>1.3797599999999999</v>
      </c>
      <c r="G1344" s="2">
        <f>'Moving Avg'!F1344</f>
        <v>1.399745</v>
      </c>
      <c r="H1344" s="2">
        <f>'Moving Avg'!G1344</f>
        <v>1.4224900000000003</v>
      </c>
      <c r="I1344" s="2">
        <f>'Moving Avg'!H1344</f>
        <v>1.4753065000000014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  <c r="M1344" s="7">
        <f t="shared" si="200"/>
        <v>25</v>
      </c>
      <c r="N1344" s="7">
        <f t="shared" si="201"/>
        <v>0</v>
      </c>
      <c r="O1344" s="7">
        <f t="shared" si="202"/>
        <v>0</v>
      </c>
      <c r="P1344" s="7">
        <f t="shared" si="203"/>
        <v>16.5</v>
      </c>
      <c r="Q1344" s="8">
        <f t="shared" si="204"/>
        <v>11.225</v>
      </c>
      <c r="R1344" s="8">
        <f t="shared" si="205"/>
        <v>9.125</v>
      </c>
      <c r="S1344" s="8">
        <f t="shared" si="206"/>
        <v>11.175000000000001</v>
      </c>
      <c r="T1344" s="8">
        <f t="shared" si="207"/>
        <v>10.375</v>
      </c>
      <c r="U1344" s="7">
        <f t="shared" si="208"/>
        <v>10.508333333333335</v>
      </c>
      <c r="V1344" s="7">
        <f t="shared" si="209"/>
        <v>10.475000000000001</v>
      </c>
    </row>
    <row r="1345" spans="1:22" ht="13.5" x14ac:dyDescent="0.25">
      <c r="A1345" s="3">
        <f>RSI!A1345</f>
        <v>44270</v>
      </c>
      <c r="B1345" s="2">
        <f>RSI!B1345</f>
        <v>1.3706</v>
      </c>
      <c r="C1345" s="2">
        <f>RSI!I1345</f>
        <v>44.000912122924611</v>
      </c>
      <c r="D1345" s="2">
        <f>MACD!E1345</f>
        <v>8.4284886544825355E-3</v>
      </c>
      <c r="E1345" s="2">
        <f>MACD!F1345</f>
        <v>9.3353575003619904E-3</v>
      </c>
      <c r="F1345" s="2">
        <f>'Moving Avg'!D1345</f>
        <v>1.3747599999999998</v>
      </c>
      <c r="G1345" s="2">
        <f>'Moving Avg'!F1345</f>
        <v>1.3974549999999999</v>
      </c>
      <c r="H1345" s="2">
        <f>'Moving Avg'!G1345</f>
        <v>1.4179079999999999</v>
      </c>
      <c r="I1345" s="2">
        <f>'Moving Avg'!H1345</f>
        <v>1.4747010000000018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  <c r="M1345" s="7">
        <f t="shared" si="200"/>
        <v>25</v>
      </c>
      <c r="N1345" s="7">
        <f t="shared" si="201"/>
        <v>45</v>
      </c>
      <c r="O1345" s="7">
        <f t="shared" si="202"/>
        <v>0</v>
      </c>
      <c r="P1345" s="7">
        <f t="shared" si="203"/>
        <v>16.5</v>
      </c>
      <c r="Q1345" s="8">
        <f t="shared" si="204"/>
        <v>26.975000000000001</v>
      </c>
      <c r="R1345" s="8">
        <f t="shared" si="205"/>
        <v>18.125</v>
      </c>
      <c r="S1345" s="8">
        <f t="shared" si="206"/>
        <v>17.925000000000001</v>
      </c>
      <c r="T1345" s="8">
        <f t="shared" si="207"/>
        <v>21.625</v>
      </c>
      <c r="U1345" s="7">
        <f t="shared" si="208"/>
        <v>21.008333333333336</v>
      </c>
      <c r="V1345" s="7">
        <f t="shared" si="209"/>
        <v>21.162500000000001</v>
      </c>
    </row>
    <row r="1346" spans="1:22" ht="13.5" x14ac:dyDescent="0.25">
      <c r="A1346" s="3">
        <f>RSI!A1346</f>
        <v>44271</v>
      </c>
      <c r="B1346" s="2">
        <f>RSI!B1346</f>
        <v>1.3539000000000001</v>
      </c>
      <c r="C1346" s="2">
        <f>RSI!I1346</f>
        <v>41.154376459062263</v>
      </c>
      <c r="D1346" s="2">
        <f>MACD!E1346</f>
        <v>6.1291864718802103E-3</v>
      </c>
      <c r="E1346" s="2">
        <f>MACD!F1346</f>
        <v>8.6941232946656337E-3</v>
      </c>
      <c r="F1346" s="2">
        <f>'Moving Avg'!D1346</f>
        <v>1.3722600000000003</v>
      </c>
      <c r="G1346" s="2">
        <f>'Moving Avg'!F1346</f>
        <v>1.3943300000000001</v>
      </c>
      <c r="H1346" s="2">
        <f>'Moving Avg'!G1346</f>
        <v>1.4139079999999999</v>
      </c>
      <c r="I1346" s="2">
        <f>'Moving Avg'!H1346</f>
        <v>1.4740120000000017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16.5</v>
      </c>
      <c r="Q1346" s="8">
        <f t="shared" si="204"/>
        <v>26.975000000000001</v>
      </c>
      <c r="R1346" s="8">
        <f t="shared" si="205"/>
        <v>18.125</v>
      </c>
      <c r="S1346" s="8">
        <f t="shared" si="206"/>
        <v>17.925000000000001</v>
      </c>
      <c r="T1346" s="8">
        <f t="shared" si="207"/>
        <v>21.625</v>
      </c>
      <c r="U1346" s="7">
        <f t="shared" si="208"/>
        <v>21.008333333333336</v>
      </c>
      <c r="V1346" s="7">
        <f t="shared" si="209"/>
        <v>21.162500000000001</v>
      </c>
    </row>
    <row r="1347" spans="1:22" ht="13.5" x14ac:dyDescent="0.25">
      <c r="A1347" s="3">
        <f>RSI!A1347</f>
        <v>44272</v>
      </c>
      <c r="B1347" s="2">
        <f>RSI!B1347</f>
        <v>1.3706</v>
      </c>
      <c r="C1347" s="2">
        <f>RSI!I1347</f>
        <v>44.987072597155283</v>
      </c>
      <c r="D1347" s="2">
        <f>MACD!E1347</f>
        <v>8.9803977365432441E-3</v>
      </c>
      <c r="E1347" s="2">
        <f>MACD!F1347</f>
        <v>8.7513781830411558E-3</v>
      </c>
      <c r="F1347" s="2">
        <f>'Moving Avg'!D1347</f>
        <v>1.3672600000000004</v>
      </c>
      <c r="G1347" s="2">
        <f>'Moving Avg'!F1347</f>
        <v>1.3926649999999996</v>
      </c>
      <c r="H1347" s="2">
        <f>'Moving Avg'!G1347</f>
        <v>1.4112420000000001</v>
      </c>
      <c r="I1347" s="2">
        <f>'Moving Avg'!H1347</f>
        <v>1.4736225000000018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11.225</v>
      </c>
      <c r="R1347" s="8">
        <f t="shared" ref="R1347:R1410" si="215">M1347*0.2+N1347*0.2+O1347*0.35+P1347*0.25</f>
        <v>9.125</v>
      </c>
      <c r="S1347" s="8">
        <f t="shared" ref="S1347:S1410" si="216">M1347*0.15+N1347*0.15+O1347*0.25+P1347*0.45</f>
        <v>11.175000000000001</v>
      </c>
      <c r="T1347" s="8">
        <f t="shared" ref="T1347:T1410" si="217">0.25*SUM(M1347:P1347)</f>
        <v>10.375</v>
      </c>
      <c r="U1347" s="7">
        <f t="shared" ref="U1347:U1410" si="218">SUM(Q1347:S1347)/3</f>
        <v>10.508333333333335</v>
      </c>
      <c r="V1347" s="7">
        <f t="shared" ref="V1347:V1410" si="219">SUM(Q1347:T1347)/4</f>
        <v>10.475000000000001</v>
      </c>
    </row>
    <row r="1348" spans="1:22" ht="13.5" x14ac:dyDescent="0.25">
      <c r="A1348" s="3">
        <f>RSI!A1348</f>
        <v>44273</v>
      </c>
      <c r="B1348" s="2">
        <f>RSI!B1348</f>
        <v>1.3706</v>
      </c>
      <c r="C1348" s="2">
        <f>RSI!I1348</f>
        <v>44.987072597155283</v>
      </c>
      <c r="D1348" s="2">
        <f>MACD!E1348</f>
        <v>1.1539262428384323E-2</v>
      </c>
      <c r="E1348" s="2">
        <f>MACD!F1348</f>
        <v>9.3089550321097895E-3</v>
      </c>
      <c r="F1348" s="2">
        <f>'Moving Avg'!D1348</f>
        <v>1.3672599999999999</v>
      </c>
      <c r="G1348" s="2">
        <f>'Moving Avg'!F1348</f>
        <v>1.3889149999999997</v>
      </c>
      <c r="H1348" s="2">
        <f>'Moving Avg'!G1348</f>
        <v>1.4085759999999998</v>
      </c>
      <c r="I1348" s="2">
        <f>'Moving Avg'!H1348</f>
        <v>1.4730170000000018</v>
      </c>
      <c r="J1348" s="5" t="str">
        <f>OBV!F1348</f>
        <v>BEARISH</v>
      </c>
      <c r="K1348" s="5" t="str">
        <f>OBV!G1348</f>
        <v>NEUTRAL</v>
      </c>
      <c r="L1348" s="5" t="str">
        <f>OBV!H1348</f>
        <v>NEUTRAL</v>
      </c>
      <c r="M1348" s="7">
        <f t="shared" si="210"/>
        <v>25</v>
      </c>
      <c r="N1348" s="7">
        <f t="shared" si="211"/>
        <v>0</v>
      </c>
      <c r="O1348" s="7">
        <f t="shared" si="212"/>
        <v>0</v>
      </c>
      <c r="P1348" s="7">
        <f t="shared" si="213"/>
        <v>16.5</v>
      </c>
      <c r="Q1348" s="8">
        <f t="shared" si="214"/>
        <v>11.225</v>
      </c>
      <c r="R1348" s="8">
        <f t="shared" si="215"/>
        <v>9.125</v>
      </c>
      <c r="S1348" s="8">
        <f t="shared" si="216"/>
        <v>11.175000000000001</v>
      </c>
      <c r="T1348" s="8">
        <f t="shared" si="217"/>
        <v>10.375</v>
      </c>
      <c r="U1348" s="7">
        <f t="shared" si="218"/>
        <v>10.508333333333335</v>
      </c>
      <c r="V1348" s="7">
        <f t="shared" si="219"/>
        <v>10.475000000000001</v>
      </c>
    </row>
    <row r="1349" spans="1:22" ht="13.5" x14ac:dyDescent="0.25">
      <c r="A1349" s="3">
        <f>RSI!A1349</f>
        <v>44274</v>
      </c>
      <c r="B1349" s="2">
        <f>RSI!B1349</f>
        <v>1.3664000000000001</v>
      </c>
      <c r="C1349" s="2">
        <f>RSI!I1349</f>
        <v>44.148371721244381</v>
      </c>
      <c r="D1349" s="2">
        <f>MACD!E1349</f>
        <v>9.0125693814975261E-3</v>
      </c>
      <c r="E1349" s="2">
        <f>MACD!F1349</f>
        <v>9.2496779019873368E-3</v>
      </c>
      <c r="F1349" s="2">
        <f>'Moving Avg'!D1349</f>
        <v>1.3664200000000002</v>
      </c>
      <c r="G1349" s="2">
        <f>'Moving Avg'!F1349</f>
        <v>1.3849549999999997</v>
      </c>
      <c r="H1349" s="2">
        <f>'Moving Avg'!G1349</f>
        <v>1.406326</v>
      </c>
      <c r="I1349" s="2">
        <f>'Moving Avg'!H1349</f>
        <v>1.4721745000000019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  <c r="M1349" s="7">
        <f t="shared" si="210"/>
        <v>25</v>
      </c>
      <c r="N1349" s="7">
        <f t="shared" si="211"/>
        <v>45</v>
      </c>
      <c r="O1349" s="7">
        <f t="shared" si="212"/>
        <v>0</v>
      </c>
      <c r="P1349" s="7">
        <f t="shared" si="213"/>
        <v>16.5</v>
      </c>
      <c r="Q1349" s="8">
        <f t="shared" si="214"/>
        <v>26.975000000000001</v>
      </c>
      <c r="R1349" s="8">
        <f t="shared" si="215"/>
        <v>18.125</v>
      </c>
      <c r="S1349" s="8">
        <f t="shared" si="216"/>
        <v>17.925000000000001</v>
      </c>
      <c r="T1349" s="8">
        <f t="shared" si="217"/>
        <v>21.625</v>
      </c>
      <c r="U1349" s="7">
        <f t="shared" si="218"/>
        <v>21.008333333333336</v>
      </c>
      <c r="V1349" s="7">
        <f t="shared" si="219"/>
        <v>21.162500000000001</v>
      </c>
    </row>
    <row r="1350" spans="1:22" ht="13.5" x14ac:dyDescent="0.25">
      <c r="A1350" s="3">
        <f>RSI!A1350</f>
        <v>44277</v>
      </c>
      <c r="B1350" s="2">
        <f>RSI!B1350</f>
        <v>1.3371999999999999</v>
      </c>
      <c r="C1350" s="2">
        <f>RSI!I1350</f>
        <v>38.740757345839263</v>
      </c>
      <c r="D1350" s="2">
        <f>MACD!E1350</f>
        <v>1.2403193696540749E-2</v>
      </c>
      <c r="E1350" s="2">
        <f>MACD!F1350</f>
        <v>9.8803810608980198E-3</v>
      </c>
      <c r="F1350" s="2">
        <f>'Moving Avg'!D1350</f>
        <v>1.3597400000000002</v>
      </c>
      <c r="G1350" s="2">
        <f>'Moving Avg'!F1350</f>
        <v>1.3809949999999998</v>
      </c>
      <c r="H1350" s="2">
        <f>'Moving Avg'!G1350</f>
        <v>1.4039080000000002</v>
      </c>
      <c r="I1350" s="2">
        <f>'Moving Avg'!H1350</f>
        <v>1.4709700000000019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0</v>
      </c>
      <c r="O1350" s="7">
        <f t="shared" si="212"/>
        <v>0</v>
      </c>
      <c r="P1350" s="7">
        <f t="shared" si="213"/>
        <v>16.5</v>
      </c>
      <c r="Q1350" s="8">
        <f t="shared" si="214"/>
        <v>11.225</v>
      </c>
      <c r="R1350" s="8">
        <f t="shared" si="215"/>
        <v>9.125</v>
      </c>
      <c r="S1350" s="8">
        <f t="shared" si="216"/>
        <v>11.175000000000001</v>
      </c>
      <c r="T1350" s="8">
        <f t="shared" si="217"/>
        <v>10.375</v>
      </c>
      <c r="U1350" s="7">
        <f t="shared" si="218"/>
        <v>10.508333333333335</v>
      </c>
      <c r="V1350" s="7">
        <f t="shared" si="219"/>
        <v>10.475000000000001</v>
      </c>
    </row>
    <row r="1351" spans="1:22" ht="13.5" x14ac:dyDescent="0.25">
      <c r="A1351" s="3">
        <f>RSI!A1351</f>
        <v>44278</v>
      </c>
      <c r="B1351" s="2">
        <f>RSI!B1351</f>
        <v>1.3371999999999999</v>
      </c>
      <c r="C1351" s="2">
        <f>RSI!I1351</f>
        <v>38.740757345839263</v>
      </c>
      <c r="D1351" s="2">
        <f>MACD!E1351</f>
        <v>1.1091538174747839E-2</v>
      </c>
      <c r="E1351" s="2">
        <f>MACD!F1351</f>
        <v>1.0122612483667984E-2</v>
      </c>
      <c r="F1351" s="2">
        <f>'Moving Avg'!D1351</f>
        <v>1.3564000000000001</v>
      </c>
      <c r="G1351" s="2">
        <f>'Moving Avg'!F1351</f>
        <v>1.3770349999999998</v>
      </c>
      <c r="H1351" s="2">
        <f>'Moving Avg'!G1351</f>
        <v>1.4023240000000001</v>
      </c>
      <c r="I1351" s="2">
        <f>'Moving Avg'!H1351</f>
        <v>1.4695300000000018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0</v>
      </c>
      <c r="O1351" s="7">
        <f t="shared" si="212"/>
        <v>0</v>
      </c>
      <c r="P1351" s="7">
        <f t="shared" si="213"/>
        <v>16.5</v>
      </c>
      <c r="Q1351" s="8">
        <f t="shared" si="214"/>
        <v>11.225</v>
      </c>
      <c r="R1351" s="8">
        <f t="shared" si="215"/>
        <v>9.125</v>
      </c>
      <c r="S1351" s="8">
        <f t="shared" si="216"/>
        <v>11.175000000000001</v>
      </c>
      <c r="T1351" s="8">
        <f t="shared" si="217"/>
        <v>10.375</v>
      </c>
      <c r="U1351" s="7">
        <f t="shared" si="218"/>
        <v>10.508333333333335</v>
      </c>
      <c r="V1351" s="7">
        <f t="shared" si="219"/>
        <v>10.475000000000001</v>
      </c>
    </row>
    <row r="1352" spans="1:22" ht="13.5" x14ac:dyDescent="0.25">
      <c r="A1352" s="3">
        <f>RSI!A1352</f>
        <v>44279</v>
      </c>
      <c r="B1352" s="2">
        <f>RSI!B1352</f>
        <v>1.3371999999999999</v>
      </c>
      <c r="C1352" s="2">
        <f>RSI!I1352</f>
        <v>38.74075734583927</v>
      </c>
      <c r="D1352" s="2">
        <f>MACD!E1352</f>
        <v>1.4762559766793304E-2</v>
      </c>
      <c r="E1352" s="2">
        <f>MACD!F1352</f>
        <v>1.1050601940293048E-2</v>
      </c>
      <c r="F1352" s="2">
        <f>'Moving Avg'!D1352</f>
        <v>1.34972</v>
      </c>
      <c r="G1352" s="2">
        <f>'Moving Avg'!F1352</f>
        <v>1.3730749999999998</v>
      </c>
      <c r="H1352" s="2">
        <f>'Moving Avg'!G1352</f>
        <v>1.4007400000000001</v>
      </c>
      <c r="I1352" s="2">
        <f>'Moving Avg'!H1352</f>
        <v>1.4685615000000016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  <c r="M1352" s="7">
        <f t="shared" si="210"/>
        <v>25</v>
      </c>
      <c r="N1352" s="7">
        <f t="shared" si="211"/>
        <v>0</v>
      </c>
      <c r="O1352" s="7">
        <f t="shared" si="212"/>
        <v>0</v>
      </c>
      <c r="P1352" s="7">
        <f t="shared" si="213"/>
        <v>16.5</v>
      </c>
      <c r="Q1352" s="8">
        <f t="shared" si="214"/>
        <v>11.225</v>
      </c>
      <c r="R1352" s="8">
        <f t="shared" si="215"/>
        <v>9.125</v>
      </c>
      <c r="S1352" s="8">
        <f t="shared" si="216"/>
        <v>11.175000000000001</v>
      </c>
      <c r="T1352" s="8">
        <f t="shared" si="217"/>
        <v>10.375</v>
      </c>
      <c r="U1352" s="7">
        <f t="shared" si="218"/>
        <v>10.508333333333335</v>
      </c>
      <c r="V1352" s="7">
        <f t="shared" si="219"/>
        <v>10.475000000000001</v>
      </c>
    </row>
    <row r="1353" spans="1:22" ht="13.5" x14ac:dyDescent="0.25">
      <c r="A1353" s="3">
        <f>RSI!A1353</f>
        <v>44280</v>
      </c>
      <c r="B1353" s="2">
        <f>RSI!B1353</f>
        <v>1.3371999999999999</v>
      </c>
      <c r="C1353" s="2">
        <f>RSI!I1353</f>
        <v>38.740757345839263</v>
      </c>
      <c r="D1353" s="2">
        <f>MACD!E1353</f>
        <v>1.4289855204814295E-2</v>
      </c>
      <c r="E1353" s="2">
        <f>MACD!F1353</f>
        <v>1.1698452593197298E-2</v>
      </c>
      <c r="F1353" s="2">
        <f>'Moving Avg'!D1353</f>
        <v>1.34304</v>
      </c>
      <c r="G1353" s="2">
        <f>'Moving Avg'!F1353</f>
        <v>1.3711999999999998</v>
      </c>
      <c r="H1353" s="2">
        <f>'Moving Avg'!G1353</f>
        <v>1.3991560000000001</v>
      </c>
      <c r="I1353" s="2">
        <f>'Moving Avg'!H1353</f>
        <v>1.4674355000000017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  <c r="M1353" s="7">
        <f t="shared" si="210"/>
        <v>25</v>
      </c>
      <c r="N1353" s="7">
        <f t="shared" si="211"/>
        <v>0</v>
      </c>
      <c r="O1353" s="7">
        <f t="shared" si="212"/>
        <v>0</v>
      </c>
      <c r="P1353" s="7">
        <f t="shared" si="213"/>
        <v>16.5</v>
      </c>
      <c r="Q1353" s="8">
        <f t="shared" si="214"/>
        <v>11.225</v>
      </c>
      <c r="R1353" s="8">
        <f t="shared" si="215"/>
        <v>9.125</v>
      </c>
      <c r="S1353" s="8">
        <f t="shared" si="216"/>
        <v>11.175000000000001</v>
      </c>
      <c r="T1353" s="8">
        <f t="shared" si="217"/>
        <v>10.375</v>
      </c>
      <c r="U1353" s="7">
        <f t="shared" si="218"/>
        <v>10.508333333333335</v>
      </c>
      <c r="V1353" s="7">
        <f t="shared" si="219"/>
        <v>10.475000000000001</v>
      </c>
    </row>
    <row r="1354" spans="1:22" ht="13.5" x14ac:dyDescent="0.25">
      <c r="A1354" s="3">
        <f>RSI!A1354</f>
        <v>44281</v>
      </c>
      <c r="B1354" s="2">
        <f>RSI!B1354</f>
        <v>1.3371999999999999</v>
      </c>
      <c r="C1354" s="2">
        <f>RSI!I1354</f>
        <v>38.740757345839263</v>
      </c>
      <c r="D1354" s="2">
        <f>MACD!E1354</f>
        <v>1.4137282055630473E-2</v>
      </c>
      <c r="E1354" s="2">
        <f>MACD!F1354</f>
        <v>1.2186218485683933E-2</v>
      </c>
      <c r="F1354" s="2">
        <f>'Moving Avg'!D1354</f>
        <v>1.3371999999999999</v>
      </c>
      <c r="G1354" s="2">
        <f>'Moving Avg'!F1354</f>
        <v>1.3674499999999996</v>
      </c>
      <c r="H1354" s="2">
        <f>'Moving Avg'!G1354</f>
        <v>1.3975719999999998</v>
      </c>
      <c r="I1354" s="2">
        <f>'Moving Avg'!H1354</f>
        <v>1.4663685000000013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  <c r="M1354" s="7">
        <f t="shared" si="210"/>
        <v>25</v>
      </c>
      <c r="N1354" s="7">
        <f t="shared" si="211"/>
        <v>0</v>
      </c>
      <c r="O1354" s="7">
        <f t="shared" si="212"/>
        <v>0</v>
      </c>
      <c r="P1354" s="7">
        <f t="shared" si="213"/>
        <v>16.5</v>
      </c>
      <c r="Q1354" s="8">
        <f t="shared" si="214"/>
        <v>11.225</v>
      </c>
      <c r="R1354" s="8">
        <f t="shared" si="215"/>
        <v>9.125</v>
      </c>
      <c r="S1354" s="8">
        <f t="shared" si="216"/>
        <v>11.175000000000001</v>
      </c>
      <c r="T1354" s="8">
        <f t="shared" si="217"/>
        <v>10.375</v>
      </c>
      <c r="U1354" s="7">
        <f t="shared" si="218"/>
        <v>10.508333333333335</v>
      </c>
      <c r="V1354" s="7">
        <f t="shared" si="219"/>
        <v>10.475000000000001</v>
      </c>
    </row>
    <row r="1355" spans="1:22" ht="13.5" x14ac:dyDescent="0.25">
      <c r="A1355" s="3">
        <f>RSI!A1355</f>
        <v>44284</v>
      </c>
      <c r="B1355" s="2">
        <f>RSI!B1355</f>
        <v>1.3331</v>
      </c>
      <c r="C1355" s="2">
        <f>RSI!I1355</f>
        <v>37.799091524801113</v>
      </c>
      <c r="D1355" s="2">
        <f>MACD!E1355</f>
        <v>1.4540966544952294E-2</v>
      </c>
      <c r="E1355" s="2">
        <f>MACD!F1355</f>
        <v>1.2657168097537606E-2</v>
      </c>
      <c r="F1355" s="2">
        <f>'Moving Avg'!D1355</f>
        <v>1.3363799999999999</v>
      </c>
      <c r="G1355" s="2">
        <f>'Moving Avg'!F1355</f>
        <v>1.3655749999999998</v>
      </c>
      <c r="H1355" s="2">
        <f>'Moving Avg'!G1355</f>
        <v>1.3959060000000003</v>
      </c>
      <c r="I1355" s="2">
        <f>'Moving Avg'!H1355</f>
        <v>1.4652615000000013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25</v>
      </c>
      <c r="N1355" s="7">
        <f t="shared" si="211"/>
        <v>0</v>
      </c>
      <c r="O1355" s="7">
        <f t="shared" si="212"/>
        <v>0</v>
      </c>
      <c r="P1355" s="7">
        <f t="shared" si="213"/>
        <v>16.5</v>
      </c>
      <c r="Q1355" s="8">
        <f t="shared" si="214"/>
        <v>11.225</v>
      </c>
      <c r="R1355" s="8">
        <f t="shared" si="215"/>
        <v>9.125</v>
      </c>
      <c r="S1355" s="8">
        <f t="shared" si="216"/>
        <v>11.175000000000001</v>
      </c>
      <c r="T1355" s="8">
        <f t="shared" si="217"/>
        <v>10.375</v>
      </c>
      <c r="U1355" s="7">
        <f t="shared" si="218"/>
        <v>10.508333333333335</v>
      </c>
      <c r="V1355" s="7">
        <f t="shared" si="219"/>
        <v>10.475000000000001</v>
      </c>
    </row>
    <row r="1356" spans="1:22" ht="13.5" x14ac:dyDescent="0.25">
      <c r="A1356" s="3">
        <f>RSI!A1356</f>
        <v>44285</v>
      </c>
      <c r="B1356" s="2">
        <f>RSI!B1356</f>
        <v>1.3331</v>
      </c>
      <c r="C1356" s="2">
        <f>RSI!I1356</f>
        <v>37.799091524801113</v>
      </c>
      <c r="D1356" s="2">
        <f>MACD!E1356</f>
        <v>1.2549654204165206E-2</v>
      </c>
      <c r="E1356" s="2">
        <f>MACD!F1356</f>
        <v>1.2635665318863126E-2</v>
      </c>
      <c r="F1356" s="2">
        <f>'Moving Avg'!D1356</f>
        <v>1.3355599999999999</v>
      </c>
      <c r="G1356" s="2">
        <f>'Moving Avg'!F1356</f>
        <v>1.3636999999999997</v>
      </c>
      <c r="H1356" s="2">
        <f>'Moving Avg'!G1356</f>
        <v>1.3946560000000006</v>
      </c>
      <c r="I1356" s="2">
        <f>'Moving Avg'!H1356</f>
        <v>1.4642725000000012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  <c r="M1356" s="7">
        <f t="shared" si="210"/>
        <v>25</v>
      </c>
      <c r="N1356" s="7">
        <f t="shared" si="211"/>
        <v>45</v>
      </c>
      <c r="O1356" s="7">
        <f t="shared" si="212"/>
        <v>0</v>
      </c>
      <c r="P1356" s="7">
        <f t="shared" si="213"/>
        <v>16.5</v>
      </c>
      <c r="Q1356" s="8">
        <f t="shared" si="214"/>
        <v>26.975000000000001</v>
      </c>
      <c r="R1356" s="8">
        <f t="shared" si="215"/>
        <v>18.125</v>
      </c>
      <c r="S1356" s="8">
        <f t="shared" si="216"/>
        <v>17.925000000000001</v>
      </c>
      <c r="T1356" s="8">
        <f t="shared" si="217"/>
        <v>21.625</v>
      </c>
      <c r="U1356" s="7">
        <f t="shared" si="218"/>
        <v>21.008333333333336</v>
      </c>
      <c r="V1356" s="7">
        <f t="shared" si="219"/>
        <v>21.162500000000001</v>
      </c>
    </row>
    <row r="1357" spans="1:22" ht="13.5" x14ac:dyDescent="0.25">
      <c r="A1357" s="3">
        <f>RSI!A1357</f>
        <v>44286</v>
      </c>
      <c r="B1357" s="2">
        <f>RSI!B1357</f>
        <v>1.3289</v>
      </c>
      <c r="C1357" s="2">
        <f>RSI!I1357</f>
        <v>36.738175318453706</v>
      </c>
      <c r="D1357" s="2">
        <f>MACD!E1357</f>
        <v>1.3963872122874088E-2</v>
      </c>
      <c r="E1357" s="2">
        <f>MACD!F1357</f>
        <v>1.2901306679665318E-2</v>
      </c>
      <c r="F1357" s="2">
        <f>'Moving Avg'!D1357</f>
        <v>1.3339000000000001</v>
      </c>
      <c r="G1357" s="2">
        <f>'Moving Avg'!F1357</f>
        <v>1.3597399999999999</v>
      </c>
      <c r="H1357" s="2">
        <f>'Moving Avg'!G1357</f>
        <v>1.3925720000000004</v>
      </c>
      <c r="I1357" s="2">
        <f>'Moving Avg'!H1357</f>
        <v>1.4633210000000014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16.5</v>
      </c>
      <c r="Q1357" s="8">
        <f t="shared" si="214"/>
        <v>11.225</v>
      </c>
      <c r="R1357" s="8">
        <f t="shared" si="215"/>
        <v>9.125</v>
      </c>
      <c r="S1357" s="8">
        <f t="shared" si="216"/>
        <v>11.175000000000001</v>
      </c>
      <c r="T1357" s="8">
        <f t="shared" si="217"/>
        <v>10.375</v>
      </c>
      <c r="U1357" s="7">
        <f t="shared" si="218"/>
        <v>10.508333333333335</v>
      </c>
      <c r="V1357" s="7">
        <f t="shared" si="219"/>
        <v>10.475000000000001</v>
      </c>
    </row>
    <row r="1358" spans="1:22" ht="13.5" x14ac:dyDescent="0.25">
      <c r="A1358" s="3">
        <f>RSI!A1358</f>
        <v>44287</v>
      </c>
      <c r="B1358" s="2">
        <f>RSI!B1358</f>
        <v>1.3206</v>
      </c>
      <c r="C1358" s="2">
        <f>RSI!I1358</f>
        <v>34.667393257649891</v>
      </c>
      <c r="D1358" s="2">
        <f>MACD!E1358</f>
        <v>1.6002773658923886E-2</v>
      </c>
      <c r="E1358" s="2">
        <f>MACD!F1358</f>
        <v>1.3521600075517032E-2</v>
      </c>
      <c r="F1358" s="2">
        <f>'Moving Avg'!D1358</f>
        <v>1.3305799999999999</v>
      </c>
      <c r="G1358" s="2">
        <f>'Moving Avg'!F1358</f>
        <v>1.3553649999999999</v>
      </c>
      <c r="H1358" s="2">
        <f>'Moving Avg'!G1358</f>
        <v>1.3906560000000008</v>
      </c>
      <c r="I1358" s="2">
        <f>'Moving Avg'!H1358</f>
        <v>1.4623280000000012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  <c r="M1358" s="7">
        <f t="shared" si="210"/>
        <v>25</v>
      </c>
      <c r="N1358" s="7">
        <f t="shared" si="211"/>
        <v>0</v>
      </c>
      <c r="O1358" s="7">
        <f t="shared" si="212"/>
        <v>0</v>
      </c>
      <c r="P1358" s="7">
        <f t="shared" si="213"/>
        <v>16.5</v>
      </c>
      <c r="Q1358" s="8">
        <f t="shared" si="214"/>
        <v>11.225</v>
      </c>
      <c r="R1358" s="8">
        <f t="shared" si="215"/>
        <v>9.125</v>
      </c>
      <c r="S1358" s="8">
        <f t="shared" si="216"/>
        <v>11.175000000000001</v>
      </c>
      <c r="T1358" s="8">
        <f t="shared" si="217"/>
        <v>10.375</v>
      </c>
      <c r="U1358" s="7">
        <f t="shared" si="218"/>
        <v>10.508333333333335</v>
      </c>
      <c r="V1358" s="7">
        <f t="shared" si="219"/>
        <v>10.475000000000001</v>
      </c>
    </row>
    <row r="1359" spans="1:22" ht="13.5" x14ac:dyDescent="0.25">
      <c r="A1359" s="3">
        <f>RSI!A1359</f>
        <v>44288</v>
      </c>
      <c r="B1359" s="2">
        <f>RSI!B1359</f>
        <v>1.2998000000000001</v>
      </c>
      <c r="C1359" s="2">
        <f>RSI!I1359</f>
        <v>30.090085079024348</v>
      </c>
      <c r="D1359" s="2">
        <f>MACD!E1359</f>
        <v>1.8882223310713098E-2</v>
      </c>
      <c r="E1359" s="2">
        <f>MACD!F1359</f>
        <v>1.4593724722556246E-2</v>
      </c>
      <c r="F1359" s="2">
        <f>'Moving Avg'!D1359</f>
        <v>1.3230999999999999</v>
      </c>
      <c r="G1359" s="2">
        <f>'Moving Avg'!F1359</f>
        <v>1.3516199999999998</v>
      </c>
      <c r="H1359" s="2">
        <f>'Moving Avg'!G1359</f>
        <v>1.3879080000000004</v>
      </c>
      <c r="I1359" s="2">
        <f>'Moving Avg'!H1359</f>
        <v>1.4613685000000012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  <c r="M1359" s="7">
        <f t="shared" si="210"/>
        <v>25</v>
      </c>
      <c r="N1359" s="7">
        <f t="shared" si="211"/>
        <v>0</v>
      </c>
      <c r="O1359" s="7">
        <f t="shared" si="212"/>
        <v>0</v>
      </c>
      <c r="P1359" s="7">
        <f t="shared" si="213"/>
        <v>16.5</v>
      </c>
      <c r="Q1359" s="8">
        <f t="shared" si="214"/>
        <v>11.225</v>
      </c>
      <c r="R1359" s="8">
        <f t="shared" si="215"/>
        <v>9.125</v>
      </c>
      <c r="S1359" s="8">
        <f t="shared" si="216"/>
        <v>11.175000000000001</v>
      </c>
      <c r="T1359" s="8">
        <f t="shared" si="217"/>
        <v>10.375</v>
      </c>
      <c r="U1359" s="7">
        <f t="shared" si="218"/>
        <v>10.508333333333335</v>
      </c>
      <c r="V1359" s="7">
        <f t="shared" si="219"/>
        <v>10.475000000000001</v>
      </c>
    </row>
    <row r="1360" spans="1:22" ht="13.5" x14ac:dyDescent="0.25">
      <c r="A1360" s="3">
        <f>RSI!A1360</f>
        <v>44291</v>
      </c>
      <c r="B1360" s="2">
        <f>RSI!B1360</f>
        <v>1.2830999999999999</v>
      </c>
      <c r="C1360" s="2">
        <f>RSI!I1360</f>
        <v>27.00688772336774</v>
      </c>
      <c r="D1360" s="2">
        <f>MACD!E1360</f>
        <v>1.8426724054300347E-2</v>
      </c>
      <c r="E1360" s="2">
        <f>MACD!F1360</f>
        <v>1.5360324588905069E-2</v>
      </c>
      <c r="F1360" s="2">
        <f>'Moving Avg'!D1360</f>
        <v>1.3130999999999999</v>
      </c>
      <c r="G1360" s="2">
        <f>'Moving Avg'!F1360</f>
        <v>1.3459950000000001</v>
      </c>
      <c r="H1360" s="2">
        <f>'Moving Avg'!G1360</f>
        <v>1.3848260000000008</v>
      </c>
      <c r="I1360" s="2">
        <f>'Moving Avg'!H1360</f>
        <v>1.4601685000000011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50</v>
      </c>
      <c r="N1360" s="7">
        <f t="shared" si="211"/>
        <v>0</v>
      </c>
      <c r="O1360" s="7">
        <f t="shared" si="212"/>
        <v>0</v>
      </c>
      <c r="P1360" s="7">
        <f t="shared" si="213"/>
        <v>16.5</v>
      </c>
      <c r="Q1360" s="8">
        <f t="shared" si="214"/>
        <v>19.975000000000001</v>
      </c>
      <c r="R1360" s="8">
        <f t="shared" si="215"/>
        <v>14.125</v>
      </c>
      <c r="S1360" s="8">
        <f t="shared" si="216"/>
        <v>14.925000000000001</v>
      </c>
      <c r="T1360" s="8">
        <f t="shared" si="217"/>
        <v>16.625</v>
      </c>
      <c r="U1360" s="7">
        <f t="shared" si="218"/>
        <v>16.341666666666669</v>
      </c>
      <c r="V1360" s="7">
        <f t="shared" si="219"/>
        <v>16.412500000000001</v>
      </c>
    </row>
    <row r="1361" spans="1:22" ht="13.5" x14ac:dyDescent="0.25">
      <c r="A1361" s="3">
        <f>RSI!A1361</f>
        <v>44292</v>
      </c>
      <c r="B1361" s="2">
        <f>RSI!B1361</f>
        <v>1.2456</v>
      </c>
      <c r="C1361" s="2">
        <f>RSI!I1361</f>
        <v>21.643839581325864</v>
      </c>
      <c r="D1361" s="2">
        <f>MACD!E1361</f>
        <v>2.1254162254497722E-2</v>
      </c>
      <c r="E1361" s="2">
        <f>MACD!F1361</f>
        <v>1.6539092122023598E-2</v>
      </c>
      <c r="F1361" s="2">
        <f>'Moving Avg'!D1361</f>
        <v>1.2955999999999999</v>
      </c>
      <c r="G1361" s="2">
        <f>'Moving Avg'!F1361</f>
        <v>1.3399550000000002</v>
      </c>
      <c r="H1361" s="2">
        <f>'Moving Avg'!G1361</f>
        <v>1.3809100000000007</v>
      </c>
      <c r="I1361" s="2">
        <f>'Moving Avg'!H1361</f>
        <v>1.4587810000000012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50</v>
      </c>
      <c r="N1361" s="7">
        <f t="shared" si="211"/>
        <v>0</v>
      </c>
      <c r="O1361" s="7">
        <f t="shared" si="212"/>
        <v>0</v>
      </c>
      <c r="P1361" s="7">
        <f t="shared" si="213"/>
        <v>16.5</v>
      </c>
      <c r="Q1361" s="8">
        <f t="shared" si="214"/>
        <v>19.975000000000001</v>
      </c>
      <c r="R1361" s="8">
        <f t="shared" si="215"/>
        <v>14.125</v>
      </c>
      <c r="S1361" s="8">
        <f t="shared" si="216"/>
        <v>14.925000000000001</v>
      </c>
      <c r="T1361" s="8">
        <f t="shared" si="217"/>
        <v>16.625</v>
      </c>
      <c r="U1361" s="7">
        <f t="shared" si="218"/>
        <v>16.341666666666669</v>
      </c>
      <c r="V1361" s="7">
        <f t="shared" si="219"/>
        <v>16.412500000000001</v>
      </c>
    </row>
    <row r="1362" spans="1:22" ht="13.5" x14ac:dyDescent="0.25">
      <c r="A1362" s="3">
        <f>RSI!A1362</f>
        <v>44293</v>
      </c>
      <c r="B1362" s="2">
        <f>RSI!B1362</f>
        <v>1.2122999999999999</v>
      </c>
      <c r="C1362" s="2">
        <f>RSI!I1362</f>
        <v>18.189563248606177</v>
      </c>
      <c r="D1362" s="2">
        <f>MACD!E1362</f>
        <v>2.6737720248903418E-2</v>
      </c>
      <c r="E1362" s="2">
        <f>MACD!F1362</f>
        <v>1.8578817747399563E-2</v>
      </c>
      <c r="F1362" s="2">
        <f>'Moving Avg'!D1362</f>
        <v>1.2722800000000001</v>
      </c>
      <c r="G1362" s="2">
        <f>'Moving Avg'!F1362</f>
        <v>1.3307899999999999</v>
      </c>
      <c r="H1362" s="2">
        <f>'Moving Avg'!G1362</f>
        <v>1.3762440000000005</v>
      </c>
      <c r="I1362" s="2">
        <f>'Moving Avg'!H1362</f>
        <v>1.4574625000000012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  <c r="M1362" s="7">
        <f t="shared" si="210"/>
        <v>50</v>
      </c>
      <c r="N1362" s="7">
        <f t="shared" si="211"/>
        <v>0</v>
      </c>
      <c r="O1362" s="7">
        <f t="shared" si="212"/>
        <v>0</v>
      </c>
      <c r="P1362" s="7">
        <f t="shared" si="213"/>
        <v>0</v>
      </c>
      <c r="Q1362" s="8">
        <f t="shared" si="214"/>
        <v>17.5</v>
      </c>
      <c r="R1362" s="8">
        <f t="shared" si="215"/>
        <v>10</v>
      </c>
      <c r="S1362" s="8">
        <f t="shared" si="216"/>
        <v>7.5</v>
      </c>
      <c r="T1362" s="8">
        <f t="shared" si="217"/>
        <v>12.5</v>
      </c>
      <c r="U1362" s="7">
        <f t="shared" si="218"/>
        <v>11.666666666666666</v>
      </c>
      <c r="V1362" s="7">
        <f t="shared" si="219"/>
        <v>11.875</v>
      </c>
    </row>
    <row r="1363" spans="1:22" ht="13.5" x14ac:dyDescent="0.25">
      <c r="A1363" s="3">
        <f>RSI!A1363</f>
        <v>44294</v>
      </c>
      <c r="B1363" s="2">
        <f>RSI!B1363</f>
        <v>1.2456</v>
      </c>
      <c r="C1363" s="2">
        <f>RSI!I1363</f>
        <v>30.188303361123502</v>
      </c>
      <c r="D1363" s="2">
        <f>MACD!E1363</f>
        <v>2.9685946936840457E-2</v>
      </c>
      <c r="E1363" s="2">
        <f>MACD!F1363</f>
        <v>2.0800243585287745E-2</v>
      </c>
      <c r="F1363" s="2">
        <f>'Moving Avg'!D1363</f>
        <v>1.2572800000000002</v>
      </c>
      <c r="G1363" s="2">
        <f>'Moving Avg'!F1363</f>
        <v>1.3245399999999998</v>
      </c>
      <c r="H1363" s="2">
        <f>'Moving Avg'!G1363</f>
        <v>1.3730780000000002</v>
      </c>
      <c r="I1363" s="2">
        <f>'Moving Avg'!H1363</f>
        <v>1.4561340000000016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0</v>
      </c>
      <c r="O1363" s="7">
        <f t="shared" si="212"/>
        <v>0</v>
      </c>
      <c r="P1363" s="7">
        <f t="shared" si="213"/>
        <v>16.5</v>
      </c>
      <c r="Q1363" s="8">
        <f t="shared" si="214"/>
        <v>11.225</v>
      </c>
      <c r="R1363" s="8">
        <f t="shared" si="215"/>
        <v>9.125</v>
      </c>
      <c r="S1363" s="8">
        <f t="shared" si="216"/>
        <v>11.175000000000001</v>
      </c>
      <c r="T1363" s="8">
        <f t="shared" si="217"/>
        <v>10.375</v>
      </c>
      <c r="U1363" s="7">
        <f t="shared" si="218"/>
        <v>10.508333333333335</v>
      </c>
      <c r="V1363" s="7">
        <f t="shared" si="219"/>
        <v>10.475000000000001</v>
      </c>
    </row>
    <row r="1364" spans="1:22" ht="13.5" x14ac:dyDescent="0.25">
      <c r="A1364" s="3">
        <f>RSI!A1364</f>
        <v>44298</v>
      </c>
      <c r="B1364" s="2">
        <f>RSI!B1364</f>
        <v>1.2498</v>
      </c>
      <c r="C1364" s="2">
        <f>RSI!I1364</f>
        <v>31.551875837913016</v>
      </c>
      <c r="D1364" s="2">
        <f>MACD!E1364</f>
        <v>3.2390273294205851E-2</v>
      </c>
      <c r="E1364" s="2">
        <f>MACD!F1364</f>
        <v>2.3118249527071366E-2</v>
      </c>
      <c r="F1364" s="2">
        <f>'Moving Avg'!D1364</f>
        <v>1.2472799999999999</v>
      </c>
      <c r="G1364" s="2">
        <f>'Moving Avg'!F1364</f>
        <v>1.3184999999999998</v>
      </c>
      <c r="H1364" s="2">
        <f>'Moving Avg'!G1364</f>
        <v>1.3698300000000001</v>
      </c>
      <c r="I1364" s="2">
        <f>'Moving Avg'!H1364</f>
        <v>1.4548655000000013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0</v>
      </c>
      <c r="P1364" s="7">
        <f t="shared" si="213"/>
        <v>16.5</v>
      </c>
      <c r="Q1364" s="8">
        <f t="shared" si="214"/>
        <v>11.225</v>
      </c>
      <c r="R1364" s="8">
        <f t="shared" si="215"/>
        <v>9.125</v>
      </c>
      <c r="S1364" s="8">
        <f t="shared" si="216"/>
        <v>11.175000000000001</v>
      </c>
      <c r="T1364" s="8">
        <f t="shared" si="217"/>
        <v>10.375</v>
      </c>
      <c r="U1364" s="7">
        <f t="shared" si="218"/>
        <v>10.508333333333335</v>
      </c>
      <c r="V1364" s="7">
        <f t="shared" si="219"/>
        <v>10.475000000000001</v>
      </c>
    </row>
    <row r="1365" spans="1:22" ht="13.5" x14ac:dyDescent="0.25">
      <c r="A1365" s="3">
        <f>RSI!A1365</f>
        <v>44299</v>
      </c>
      <c r="B1365" s="2">
        <f>RSI!B1365</f>
        <v>1.2414000000000001</v>
      </c>
      <c r="C1365" s="2">
        <f>RSI!I1365</f>
        <v>30.278099084629375</v>
      </c>
      <c r="D1365" s="2">
        <f>MACD!E1365</f>
        <v>3.5127391969700827E-2</v>
      </c>
      <c r="E1365" s="2">
        <f>MACD!F1365</f>
        <v>2.5520078015597261E-2</v>
      </c>
      <c r="F1365" s="2">
        <f>'Moving Avg'!D1365</f>
        <v>1.2389400000000002</v>
      </c>
      <c r="G1365" s="2">
        <f>'Moving Avg'!F1365</f>
        <v>1.3120399999999999</v>
      </c>
      <c r="H1365" s="2">
        <f>'Moving Avg'!G1365</f>
        <v>1.3664960000000002</v>
      </c>
      <c r="I1365" s="2">
        <f>'Moving Avg'!H1365</f>
        <v>1.4534765000000009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16.5</v>
      </c>
      <c r="Q1365" s="8">
        <f t="shared" si="214"/>
        <v>11.225</v>
      </c>
      <c r="R1365" s="8">
        <f t="shared" si="215"/>
        <v>9.125</v>
      </c>
      <c r="S1365" s="8">
        <f t="shared" si="216"/>
        <v>11.175000000000001</v>
      </c>
      <c r="T1365" s="8">
        <f t="shared" si="217"/>
        <v>10.375</v>
      </c>
      <c r="U1365" s="7">
        <f t="shared" si="218"/>
        <v>10.508333333333335</v>
      </c>
      <c r="V1365" s="7">
        <f t="shared" si="219"/>
        <v>10.475000000000001</v>
      </c>
    </row>
    <row r="1366" spans="1:22" ht="13.5" x14ac:dyDescent="0.25">
      <c r="A1366" s="3">
        <f>RSI!A1366</f>
        <v>44300</v>
      </c>
      <c r="B1366" s="2">
        <f>RSI!B1366</f>
        <v>1.2498</v>
      </c>
      <c r="C1366" s="2">
        <f>RSI!I1366</f>
        <v>33.183054273603503</v>
      </c>
      <c r="D1366" s="2">
        <f>MACD!E1366</f>
        <v>3.7294338032043406E-2</v>
      </c>
      <c r="E1366" s="2">
        <f>MACD!F1366</f>
        <v>2.7874930018886492E-2</v>
      </c>
      <c r="F1366" s="2">
        <f>'Moving Avg'!D1366</f>
        <v>1.2397800000000001</v>
      </c>
      <c r="G1366" s="2">
        <f>'Moving Avg'!F1366</f>
        <v>1.306835</v>
      </c>
      <c r="H1366" s="2">
        <f>'Moving Avg'!G1366</f>
        <v>1.3631640000000003</v>
      </c>
      <c r="I1366" s="2">
        <f>'Moving Avg'!H1366</f>
        <v>1.4519920000000011</v>
      </c>
      <c r="J1366" s="5" t="str">
        <f>OBV!F1366</f>
        <v>BEARISH</v>
      </c>
      <c r="K1366" s="5" t="str">
        <f>OBV!G1366</f>
        <v>NEUTRAL</v>
      </c>
      <c r="L1366" s="5" t="str">
        <f>OBV!H1366</f>
        <v>BEARISH DIVERGENCE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16.5</v>
      </c>
      <c r="Q1366" s="8">
        <f t="shared" si="214"/>
        <v>11.225</v>
      </c>
      <c r="R1366" s="8">
        <f t="shared" si="215"/>
        <v>9.125</v>
      </c>
      <c r="S1366" s="8">
        <f t="shared" si="216"/>
        <v>11.175000000000001</v>
      </c>
      <c r="T1366" s="8">
        <f t="shared" si="217"/>
        <v>10.375</v>
      </c>
      <c r="U1366" s="7">
        <f t="shared" si="218"/>
        <v>10.508333333333335</v>
      </c>
      <c r="V1366" s="7">
        <f t="shared" si="219"/>
        <v>10.475000000000001</v>
      </c>
    </row>
    <row r="1367" spans="1:22" ht="13.5" x14ac:dyDescent="0.25">
      <c r="A1367" s="3">
        <f>RSI!A1367</f>
        <v>44301</v>
      </c>
      <c r="B1367" s="2">
        <f>RSI!B1367</f>
        <v>1.2456</v>
      </c>
      <c r="C1367" s="2">
        <f>RSI!I1367</f>
        <v>32.454929879983453</v>
      </c>
      <c r="D1367" s="2">
        <f>MACD!E1367</f>
        <v>3.9181326109012149E-2</v>
      </c>
      <c r="E1367" s="2">
        <f>MACD!F1367</f>
        <v>3.0136209236911626E-2</v>
      </c>
      <c r="F1367" s="2">
        <f>'Moving Avg'!D1367</f>
        <v>1.2464400000000002</v>
      </c>
      <c r="G1367" s="2">
        <f>'Moving Avg'!F1367</f>
        <v>1.3005849999999999</v>
      </c>
      <c r="H1367" s="2">
        <f>'Moving Avg'!G1367</f>
        <v>1.3598320000000004</v>
      </c>
      <c r="I1367" s="2">
        <f>'Moving Avg'!H1367</f>
        <v>1.4503295000000012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83.5</v>
      </c>
      <c r="Q1367" s="8">
        <f t="shared" si="214"/>
        <v>21.274999999999999</v>
      </c>
      <c r="R1367" s="8">
        <f t="shared" si="215"/>
        <v>25.875</v>
      </c>
      <c r="S1367" s="8">
        <f t="shared" si="216"/>
        <v>41.325000000000003</v>
      </c>
      <c r="T1367" s="8">
        <f t="shared" si="217"/>
        <v>27.125</v>
      </c>
      <c r="U1367" s="7">
        <f t="shared" si="218"/>
        <v>29.491666666666664</v>
      </c>
      <c r="V1367" s="7">
        <f t="shared" si="219"/>
        <v>28.9</v>
      </c>
    </row>
    <row r="1368" spans="1:22" ht="13.5" x14ac:dyDescent="0.25">
      <c r="A1368" s="3">
        <f>RSI!A1368</f>
        <v>44302</v>
      </c>
      <c r="B1368" s="2">
        <f>RSI!B1368</f>
        <v>1.2205999999999999</v>
      </c>
      <c r="C1368" s="2">
        <f>RSI!I1368</f>
        <v>28.452812458579714</v>
      </c>
      <c r="D1368" s="2">
        <f>MACD!E1368</f>
        <v>4.1737441256392449E-2</v>
      </c>
      <c r="E1368" s="2">
        <f>MACD!F1368</f>
        <v>3.2456455640807791E-2</v>
      </c>
      <c r="F1368" s="2">
        <f>'Moving Avg'!D1368</f>
        <v>1.2414400000000001</v>
      </c>
      <c r="G1368" s="2">
        <f>'Moving Avg'!F1368</f>
        <v>1.293085</v>
      </c>
      <c r="H1368" s="2">
        <f>'Moving Avg'!G1368</f>
        <v>1.3563320000000008</v>
      </c>
      <c r="I1368" s="2">
        <f>'Moving Avg'!H1368</f>
        <v>1.4486990000000011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  <c r="M1368" s="7">
        <f t="shared" si="210"/>
        <v>50</v>
      </c>
      <c r="N1368" s="7">
        <f t="shared" si="211"/>
        <v>0</v>
      </c>
      <c r="O1368" s="7">
        <f t="shared" si="212"/>
        <v>0</v>
      </c>
      <c r="P1368" s="7">
        <f t="shared" si="213"/>
        <v>16.5</v>
      </c>
      <c r="Q1368" s="8">
        <f t="shared" si="214"/>
        <v>19.975000000000001</v>
      </c>
      <c r="R1368" s="8">
        <f t="shared" si="215"/>
        <v>14.125</v>
      </c>
      <c r="S1368" s="8">
        <f t="shared" si="216"/>
        <v>14.925000000000001</v>
      </c>
      <c r="T1368" s="8">
        <f t="shared" si="217"/>
        <v>16.625</v>
      </c>
      <c r="U1368" s="7">
        <f t="shared" si="218"/>
        <v>16.341666666666669</v>
      </c>
      <c r="V1368" s="7">
        <f t="shared" si="219"/>
        <v>16.412500000000001</v>
      </c>
    </row>
    <row r="1369" spans="1:22" ht="13.5" x14ac:dyDescent="0.25">
      <c r="A1369" s="3">
        <f>RSI!A1369</f>
        <v>44305</v>
      </c>
      <c r="B1369" s="2">
        <f>RSI!B1369</f>
        <v>1.2331000000000001</v>
      </c>
      <c r="C1369" s="2">
        <f>RSI!I1369</f>
        <v>32.907697827577351</v>
      </c>
      <c r="D1369" s="2">
        <f>MACD!E1369</f>
        <v>4.0278130431617098E-2</v>
      </c>
      <c r="E1369" s="2">
        <f>MACD!F1369</f>
        <v>3.4020790598969654E-2</v>
      </c>
      <c r="F1369" s="2">
        <f>'Moving Avg'!D1369</f>
        <v>1.2381</v>
      </c>
      <c r="G1369" s="2">
        <f>'Moving Avg'!F1369</f>
        <v>1.2864200000000001</v>
      </c>
      <c r="H1369" s="2">
        <f>'Moving Avg'!G1369</f>
        <v>1.3530820000000006</v>
      </c>
      <c r="I1369" s="2">
        <f>'Moving Avg'!H1369</f>
        <v>1.4470135000000011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16.5</v>
      </c>
      <c r="Q1369" s="8">
        <f t="shared" si="214"/>
        <v>11.225</v>
      </c>
      <c r="R1369" s="8">
        <f t="shared" si="215"/>
        <v>9.125</v>
      </c>
      <c r="S1369" s="8">
        <f t="shared" si="216"/>
        <v>11.175000000000001</v>
      </c>
      <c r="T1369" s="8">
        <f t="shared" si="217"/>
        <v>10.375</v>
      </c>
      <c r="U1369" s="7">
        <f t="shared" si="218"/>
        <v>10.508333333333335</v>
      </c>
      <c r="V1369" s="7">
        <f t="shared" si="219"/>
        <v>10.475000000000001</v>
      </c>
    </row>
    <row r="1370" spans="1:22" ht="13.5" x14ac:dyDescent="0.25">
      <c r="A1370" s="3">
        <f>RSI!A1370</f>
        <v>44306</v>
      </c>
      <c r="B1370" s="2">
        <f>RSI!B1370</f>
        <v>1.2498</v>
      </c>
      <c r="C1370" s="2">
        <f>RSI!I1370</f>
        <v>38.423982908604486</v>
      </c>
      <c r="D1370" s="2">
        <f>MACD!E1370</f>
        <v>3.5629631860279121E-2</v>
      </c>
      <c r="E1370" s="2">
        <f>MACD!F1370</f>
        <v>3.4342558851231553E-2</v>
      </c>
      <c r="F1370" s="2">
        <f>'Moving Avg'!D1370</f>
        <v>1.2397800000000001</v>
      </c>
      <c r="G1370" s="2">
        <f>'Moving Avg'!F1370</f>
        <v>1.2820500000000001</v>
      </c>
      <c r="H1370" s="2">
        <f>'Moving Avg'!G1370</f>
        <v>1.3497500000000004</v>
      </c>
      <c r="I1370" s="2">
        <f>'Moving Avg'!H1370</f>
        <v>1.4455290000000007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83.5</v>
      </c>
      <c r="Q1370" s="8">
        <f t="shared" si="214"/>
        <v>21.274999999999999</v>
      </c>
      <c r="R1370" s="8">
        <f t="shared" si="215"/>
        <v>25.875</v>
      </c>
      <c r="S1370" s="8">
        <f t="shared" si="216"/>
        <v>41.325000000000003</v>
      </c>
      <c r="T1370" s="8">
        <f t="shared" si="217"/>
        <v>27.125</v>
      </c>
      <c r="U1370" s="7">
        <f t="shared" si="218"/>
        <v>29.491666666666664</v>
      </c>
      <c r="V1370" s="7">
        <f t="shared" si="219"/>
        <v>28.9</v>
      </c>
    </row>
    <row r="1371" spans="1:22" ht="13.5" x14ac:dyDescent="0.25">
      <c r="A1371" s="3">
        <f>RSI!A1371</f>
        <v>44307</v>
      </c>
      <c r="B1371" s="2">
        <f>RSI!B1371</f>
        <v>1.2414000000000001</v>
      </c>
      <c r="C1371" s="2">
        <f>RSI!I1371</f>
        <v>36.785657996307002</v>
      </c>
      <c r="D1371" s="2">
        <f>MACD!E1371</f>
        <v>2.6814088741877296E-2</v>
      </c>
      <c r="E1371" s="2">
        <f>MACD!F1371</f>
        <v>3.2836864829360705E-2</v>
      </c>
      <c r="F1371" s="2">
        <f>'Moving Avg'!D1371</f>
        <v>1.2381</v>
      </c>
      <c r="G1371" s="2">
        <f>'Moving Avg'!F1371</f>
        <v>1.2772599999999998</v>
      </c>
      <c r="H1371" s="2">
        <f>'Moving Avg'!G1371</f>
        <v>1.3462500000000004</v>
      </c>
      <c r="I1371" s="2">
        <f>'Moving Avg'!H1371</f>
        <v>1.4440815000000007</v>
      </c>
      <c r="J1371" s="5" t="str">
        <f>OBV!F1371</f>
        <v>BULLISH</v>
      </c>
      <c r="K1371" s="5" t="str">
        <f>OBV!G1371</f>
        <v>NEUTRAL</v>
      </c>
      <c r="L1371" s="5" t="str">
        <f>OBV!H1371</f>
        <v>BULLISH DIVERGENCE</v>
      </c>
      <c r="M1371" s="7">
        <f t="shared" si="210"/>
        <v>25</v>
      </c>
      <c r="N1371" s="7">
        <f t="shared" si="211"/>
        <v>45</v>
      </c>
      <c r="O1371" s="7">
        <f t="shared" si="212"/>
        <v>0</v>
      </c>
      <c r="P1371" s="7">
        <f t="shared" si="213"/>
        <v>66.5</v>
      </c>
      <c r="Q1371" s="8">
        <f t="shared" si="214"/>
        <v>34.475000000000001</v>
      </c>
      <c r="R1371" s="8">
        <f t="shared" si="215"/>
        <v>30.625</v>
      </c>
      <c r="S1371" s="8">
        <f t="shared" si="216"/>
        <v>40.424999999999997</v>
      </c>
      <c r="T1371" s="8">
        <f t="shared" si="217"/>
        <v>34.125</v>
      </c>
      <c r="U1371" s="7">
        <f t="shared" si="218"/>
        <v>35.174999999999997</v>
      </c>
      <c r="V1371" s="7">
        <f t="shared" si="219"/>
        <v>34.912499999999994</v>
      </c>
    </row>
    <row r="1372" spans="1:22" ht="13.5" x14ac:dyDescent="0.25">
      <c r="A1372" s="3">
        <f>RSI!A1372</f>
        <v>44308</v>
      </c>
      <c r="B1372" s="2">
        <f>RSI!B1372</f>
        <v>1.2747999999999999</v>
      </c>
      <c r="C1372" s="2">
        <f>RSI!I1372</f>
        <v>46.545329034410308</v>
      </c>
      <c r="D1372" s="2">
        <f>MACD!E1372</f>
        <v>1.2052462780258955E-2</v>
      </c>
      <c r="E1372" s="2">
        <f>MACD!F1372</f>
        <v>2.8679984419540356E-2</v>
      </c>
      <c r="F1372" s="2">
        <f>'Moving Avg'!D1372</f>
        <v>1.24394</v>
      </c>
      <c r="G1372" s="2">
        <f>'Moving Avg'!F1372</f>
        <v>1.2741399999999998</v>
      </c>
      <c r="H1372" s="2">
        <f>'Moving Avg'!G1372</f>
        <v>1.3430020000000005</v>
      </c>
      <c r="I1372" s="2">
        <f>'Moving Avg'!H1372</f>
        <v>1.4428010000000009</v>
      </c>
      <c r="J1372" s="5" t="str">
        <f>OBV!F1372</f>
        <v>BULLISH</v>
      </c>
      <c r="K1372" s="5" t="str">
        <f>OBV!G1372</f>
        <v>STRONG</v>
      </c>
      <c r="L1372" s="5" t="str">
        <f>OBV!H1372</f>
        <v>CONFIRMED BULLISH</v>
      </c>
      <c r="M1372" s="7">
        <f t="shared" si="210"/>
        <v>25</v>
      </c>
      <c r="N1372" s="7">
        <f t="shared" si="211"/>
        <v>45</v>
      </c>
      <c r="O1372" s="7">
        <f t="shared" si="212"/>
        <v>0</v>
      </c>
      <c r="P1372" s="7">
        <f t="shared" si="213"/>
        <v>100</v>
      </c>
      <c r="Q1372" s="8">
        <f t="shared" si="214"/>
        <v>39.5</v>
      </c>
      <c r="R1372" s="8">
        <f t="shared" si="215"/>
        <v>39</v>
      </c>
      <c r="S1372" s="8">
        <f t="shared" si="216"/>
        <v>55.5</v>
      </c>
      <c r="T1372" s="8">
        <f t="shared" si="217"/>
        <v>42.5</v>
      </c>
      <c r="U1372" s="7">
        <f t="shared" si="218"/>
        <v>44.666666666666664</v>
      </c>
      <c r="V1372" s="7">
        <f t="shared" si="219"/>
        <v>44.125</v>
      </c>
    </row>
    <row r="1373" spans="1:22" ht="13.5" x14ac:dyDescent="0.25">
      <c r="A1373" s="3">
        <f>RSI!A1373</f>
        <v>44309</v>
      </c>
      <c r="B1373" s="2">
        <f>RSI!B1373</f>
        <v>1.3164</v>
      </c>
      <c r="C1373" s="2">
        <f>RSI!I1373</f>
        <v>55.715944639007823</v>
      </c>
      <c r="D1373" s="2">
        <f>MACD!E1373</f>
        <v>1.6790810407545376E-3</v>
      </c>
      <c r="E1373" s="2">
        <f>MACD!F1373</f>
        <v>2.3279803743783196E-2</v>
      </c>
      <c r="F1373" s="2">
        <f>'Moving Avg'!D1373</f>
        <v>1.2631000000000001</v>
      </c>
      <c r="G1373" s="2">
        <f>'Moving Avg'!F1373</f>
        <v>1.2730999999999999</v>
      </c>
      <c r="H1373" s="2">
        <f>'Moving Avg'!G1373</f>
        <v>1.3414180000000004</v>
      </c>
      <c r="I1373" s="2">
        <f>'Moving Avg'!H1373</f>
        <v>1.4415515000000008</v>
      </c>
      <c r="J1373" s="5" t="str">
        <f>OBV!F1373</f>
        <v>BULLISH</v>
      </c>
      <c r="K1373" s="5" t="str">
        <f>OBV!G1373</f>
        <v>STRONG</v>
      </c>
      <c r="L1373" s="5" t="str">
        <f>OBV!H1373</f>
        <v>CONFIRMED BULLISH</v>
      </c>
      <c r="M1373" s="7">
        <f t="shared" si="210"/>
        <v>25</v>
      </c>
      <c r="N1373" s="7">
        <f t="shared" si="211"/>
        <v>100</v>
      </c>
      <c r="O1373" s="7">
        <f t="shared" si="212"/>
        <v>0</v>
      </c>
      <c r="P1373" s="7">
        <f t="shared" si="213"/>
        <v>100</v>
      </c>
      <c r="Q1373" s="8">
        <f t="shared" si="214"/>
        <v>58.75</v>
      </c>
      <c r="R1373" s="8">
        <f t="shared" si="215"/>
        <v>50</v>
      </c>
      <c r="S1373" s="8">
        <f t="shared" si="216"/>
        <v>63.75</v>
      </c>
      <c r="T1373" s="8">
        <f t="shared" si="217"/>
        <v>56.25</v>
      </c>
      <c r="U1373" s="7">
        <f t="shared" si="218"/>
        <v>57.5</v>
      </c>
      <c r="V1373" s="7">
        <f t="shared" si="219"/>
        <v>57.1875</v>
      </c>
    </row>
    <row r="1374" spans="1:22" ht="13.5" x14ac:dyDescent="0.25">
      <c r="A1374" s="3">
        <f>RSI!A1374</f>
        <v>44312</v>
      </c>
      <c r="B1374" s="2">
        <f>RSI!B1374</f>
        <v>1.3789</v>
      </c>
      <c r="C1374" s="2">
        <f>RSI!I1374</f>
        <v>65.337479172039252</v>
      </c>
      <c r="D1374" s="2">
        <f>MACD!E1374</f>
        <v>-1.1257660561885707E-2</v>
      </c>
      <c r="E1374" s="2">
        <f>MACD!F1374</f>
        <v>1.6372310882649416E-2</v>
      </c>
      <c r="F1374" s="2">
        <f>'Moving Avg'!D1374</f>
        <v>1.29226</v>
      </c>
      <c r="G1374" s="2">
        <f>'Moving Avg'!F1374</f>
        <v>1.2751850000000002</v>
      </c>
      <c r="H1374" s="2">
        <f>'Moving Avg'!G1374</f>
        <v>1.3403340000000006</v>
      </c>
      <c r="I1374" s="2">
        <f>'Moving Avg'!H1374</f>
        <v>1.4406145000000006</v>
      </c>
      <c r="J1374" s="5" t="str">
        <f>OBV!F1374</f>
        <v>BULLISH</v>
      </c>
      <c r="K1374" s="5" t="str">
        <f>OBV!G1374</f>
        <v>STRONG</v>
      </c>
      <c r="L1374" s="5" t="str">
        <f>OBV!H1374</f>
        <v>CONFIRMED BULLISH</v>
      </c>
      <c r="M1374" s="7">
        <f t="shared" si="210"/>
        <v>25</v>
      </c>
      <c r="N1374" s="7">
        <f t="shared" si="211"/>
        <v>100</v>
      </c>
      <c r="O1374" s="7">
        <f t="shared" si="212"/>
        <v>0</v>
      </c>
      <c r="P1374" s="7">
        <f t="shared" si="213"/>
        <v>100</v>
      </c>
      <c r="Q1374" s="8">
        <f t="shared" si="214"/>
        <v>58.75</v>
      </c>
      <c r="R1374" s="8">
        <f t="shared" si="215"/>
        <v>50</v>
      </c>
      <c r="S1374" s="8">
        <f t="shared" si="216"/>
        <v>63.75</v>
      </c>
      <c r="T1374" s="8">
        <f t="shared" si="217"/>
        <v>56.25</v>
      </c>
      <c r="U1374" s="7">
        <f t="shared" si="218"/>
        <v>57.5</v>
      </c>
      <c r="V1374" s="7">
        <f t="shared" si="219"/>
        <v>57.1875</v>
      </c>
    </row>
    <row r="1375" spans="1:22" ht="13.5" x14ac:dyDescent="0.25">
      <c r="A1375" s="3">
        <f>RSI!A1375</f>
        <v>44313</v>
      </c>
      <c r="B1375" s="2">
        <f>RSI!B1375</f>
        <v>1.4121999999999999</v>
      </c>
      <c r="C1375" s="2">
        <f>RSI!I1375</f>
        <v>69.179703125371319</v>
      </c>
      <c r="D1375" s="2">
        <f>MACD!E1375</f>
        <v>-2.649519132678213E-2</v>
      </c>
      <c r="E1375" s="2">
        <f>MACD!F1375</f>
        <v>7.7988104407631063E-3</v>
      </c>
      <c r="F1375" s="2">
        <f>'Moving Avg'!D1375</f>
        <v>1.3247399999999998</v>
      </c>
      <c r="G1375" s="2">
        <f>'Moving Avg'!F1375</f>
        <v>1.2791399999999999</v>
      </c>
      <c r="H1375" s="2">
        <f>'Moving Avg'!G1375</f>
        <v>1.3402500000000002</v>
      </c>
      <c r="I1375" s="2">
        <f>'Moving Avg'!H1375</f>
        <v>1.439824500000001</v>
      </c>
      <c r="J1375" s="5" t="str">
        <f>OBV!F1375</f>
        <v>BULLISH</v>
      </c>
      <c r="K1375" s="5" t="str">
        <f>OBV!G1375</f>
        <v>STRONG</v>
      </c>
      <c r="L1375" s="5" t="str">
        <f>OBV!H1375</f>
        <v>CONFIRMED BULLISH</v>
      </c>
      <c r="M1375" s="7">
        <f t="shared" si="210"/>
        <v>25</v>
      </c>
      <c r="N1375" s="7">
        <f t="shared" si="211"/>
        <v>100</v>
      </c>
      <c r="O1375" s="7">
        <f t="shared" si="212"/>
        <v>0</v>
      </c>
      <c r="P1375" s="7">
        <f t="shared" si="213"/>
        <v>100</v>
      </c>
      <c r="Q1375" s="8">
        <f t="shared" si="214"/>
        <v>58.75</v>
      </c>
      <c r="R1375" s="8">
        <f t="shared" si="215"/>
        <v>50</v>
      </c>
      <c r="S1375" s="8">
        <f t="shared" si="216"/>
        <v>63.75</v>
      </c>
      <c r="T1375" s="8">
        <f t="shared" si="217"/>
        <v>56.25</v>
      </c>
      <c r="U1375" s="7">
        <f t="shared" si="218"/>
        <v>57.5</v>
      </c>
      <c r="V1375" s="7">
        <f t="shared" si="219"/>
        <v>57.1875</v>
      </c>
    </row>
    <row r="1376" spans="1:22" ht="13.5" x14ac:dyDescent="0.25">
      <c r="A1376" s="3">
        <f>RSI!A1376</f>
        <v>44314</v>
      </c>
      <c r="B1376" s="2">
        <f>RSI!B1376</f>
        <v>1.4289000000000001</v>
      </c>
      <c r="C1376" s="2">
        <f>RSI!I1376</f>
        <v>70.920569169923084</v>
      </c>
      <c r="D1376" s="2">
        <f>MACD!E1376</f>
        <v>-4.002265626991397E-2</v>
      </c>
      <c r="E1376" s="2">
        <f>MACD!F1376</f>
        <v>-1.765482901372308E-3</v>
      </c>
      <c r="F1376" s="2">
        <f>'Moving Avg'!D1376</f>
        <v>1.3622399999999999</v>
      </c>
      <c r="G1376" s="2">
        <f>'Moving Avg'!F1376</f>
        <v>1.28393</v>
      </c>
      <c r="H1376" s="2">
        <f>'Moving Avg'!G1376</f>
        <v>1.3405</v>
      </c>
      <c r="I1376" s="2">
        <f>'Moving Avg'!H1376</f>
        <v>1.4390395000000007</v>
      </c>
      <c r="J1376" s="5" t="str">
        <f>OBV!F1376</f>
        <v>BULLISH</v>
      </c>
      <c r="K1376" s="5" t="str">
        <f>OBV!G1376</f>
        <v>STRONG</v>
      </c>
      <c r="L1376" s="5" t="str">
        <f>OBV!H1376</f>
        <v>CONFIRMED BULLISH</v>
      </c>
      <c r="M1376" s="7">
        <f t="shared" si="210"/>
        <v>0</v>
      </c>
      <c r="N1376" s="7">
        <f t="shared" si="211"/>
        <v>100</v>
      </c>
      <c r="O1376" s="7">
        <f t="shared" si="212"/>
        <v>0</v>
      </c>
      <c r="P1376" s="7">
        <f t="shared" si="213"/>
        <v>100</v>
      </c>
      <c r="Q1376" s="8">
        <f t="shared" si="214"/>
        <v>50</v>
      </c>
      <c r="R1376" s="8">
        <f t="shared" si="215"/>
        <v>45</v>
      </c>
      <c r="S1376" s="8">
        <f t="shared" si="216"/>
        <v>60</v>
      </c>
      <c r="T1376" s="8">
        <f t="shared" si="217"/>
        <v>50</v>
      </c>
      <c r="U1376" s="7">
        <f t="shared" si="218"/>
        <v>51.666666666666664</v>
      </c>
      <c r="V1376" s="7">
        <f t="shared" si="219"/>
        <v>51.25</v>
      </c>
    </row>
    <row r="1377" spans="1:22" ht="13.5" x14ac:dyDescent="0.25">
      <c r="A1377" s="3">
        <f>RSI!A1377</f>
        <v>44315</v>
      </c>
      <c r="B1377" s="2">
        <f>RSI!B1377</f>
        <v>1.4121999999999999</v>
      </c>
      <c r="C1377" s="2">
        <f>RSI!I1377</f>
        <v>66.853890076183887</v>
      </c>
      <c r="D1377" s="2">
        <f>MACD!E1377</f>
        <v>-5.161514126786737E-2</v>
      </c>
      <c r="E1377" s="2">
        <f>MACD!F1377</f>
        <v>-1.1735414574671321E-2</v>
      </c>
      <c r="F1377" s="2">
        <f>'Moving Avg'!D1377</f>
        <v>1.3897200000000001</v>
      </c>
      <c r="G1377" s="2">
        <f>'Moving Avg'!F1377</f>
        <v>1.2880949999999998</v>
      </c>
      <c r="H1377" s="2">
        <f>'Moving Avg'!G1377</f>
        <v>1.3406659999999999</v>
      </c>
      <c r="I1377" s="2">
        <f>'Moving Avg'!H1377</f>
        <v>1.4381515000000007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25</v>
      </c>
      <c r="N1377" s="7">
        <f t="shared" si="211"/>
        <v>100</v>
      </c>
      <c r="O1377" s="7">
        <f t="shared" si="212"/>
        <v>0</v>
      </c>
      <c r="P1377" s="7">
        <f t="shared" si="213"/>
        <v>83.5</v>
      </c>
      <c r="Q1377" s="8">
        <f t="shared" si="214"/>
        <v>56.274999999999999</v>
      </c>
      <c r="R1377" s="8">
        <f t="shared" si="215"/>
        <v>45.875</v>
      </c>
      <c r="S1377" s="8">
        <f t="shared" si="216"/>
        <v>56.325000000000003</v>
      </c>
      <c r="T1377" s="8">
        <f t="shared" si="217"/>
        <v>52.125</v>
      </c>
      <c r="U1377" s="7">
        <f t="shared" si="218"/>
        <v>52.82500000000001</v>
      </c>
      <c r="V1377" s="7">
        <f t="shared" si="219"/>
        <v>52.650000000000006</v>
      </c>
    </row>
    <row r="1378" spans="1:22" ht="13.5" x14ac:dyDescent="0.25">
      <c r="A1378" s="3">
        <f>RSI!A1378</f>
        <v>44316</v>
      </c>
      <c r="B1378" s="2">
        <f>RSI!B1378</f>
        <v>1.3914</v>
      </c>
      <c r="C1378" s="2">
        <f>RSI!I1378</f>
        <v>62.079198339466878</v>
      </c>
      <c r="D1378" s="2">
        <f>MACD!E1378</f>
        <v>-6.4313354399963218E-2</v>
      </c>
      <c r="E1378" s="2">
        <f>MACD!F1378</f>
        <v>-2.2251002539729701E-2</v>
      </c>
      <c r="F1378" s="2">
        <f>'Moving Avg'!D1378</f>
        <v>1.4047200000000002</v>
      </c>
      <c r="G1378" s="2">
        <f>'Moving Avg'!F1378</f>
        <v>1.2916349999999999</v>
      </c>
      <c r="H1378" s="2">
        <f>'Moving Avg'!G1378</f>
        <v>1.3395820000000001</v>
      </c>
      <c r="I1378" s="2">
        <f>'Moving Avg'!H1378</f>
        <v>1.4373555000000007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100</v>
      </c>
      <c r="O1378" s="7">
        <f t="shared" si="212"/>
        <v>0</v>
      </c>
      <c r="P1378" s="7">
        <f t="shared" si="213"/>
        <v>83.5</v>
      </c>
      <c r="Q1378" s="8">
        <f t="shared" si="214"/>
        <v>56.274999999999999</v>
      </c>
      <c r="R1378" s="8">
        <f t="shared" si="215"/>
        <v>45.875</v>
      </c>
      <c r="S1378" s="8">
        <f t="shared" si="216"/>
        <v>56.325000000000003</v>
      </c>
      <c r="T1378" s="8">
        <f t="shared" si="217"/>
        <v>52.125</v>
      </c>
      <c r="U1378" s="7">
        <f t="shared" si="218"/>
        <v>52.82500000000001</v>
      </c>
      <c r="V1378" s="7">
        <f t="shared" si="219"/>
        <v>52.650000000000006</v>
      </c>
    </row>
    <row r="1379" spans="1:22" ht="13.5" x14ac:dyDescent="0.25">
      <c r="A1379" s="3">
        <f>RSI!A1379</f>
        <v>44319</v>
      </c>
      <c r="B1379" s="2">
        <f>RSI!B1379</f>
        <v>1.3289</v>
      </c>
      <c r="C1379" s="2">
        <f>RSI!I1379</f>
        <v>50.425359152843043</v>
      </c>
      <c r="D1379" s="2">
        <f>MACD!E1379</f>
        <v>-6.8922913356449289E-2</v>
      </c>
      <c r="E1379" s="2">
        <f>MACD!F1379</f>
        <v>-3.1585384703073621E-2</v>
      </c>
      <c r="F1379" s="2">
        <f>'Moving Avg'!D1379</f>
        <v>1.39472</v>
      </c>
      <c r="G1379" s="2">
        <f>'Moving Avg'!F1379</f>
        <v>1.2930900000000001</v>
      </c>
      <c r="H1379" s="2">
        <f>'Moving Avg'!G1379</f>
        <v>1.3372480000000002</v>
      </c>
      <c r="I1379" s="2">
        <f>'Moving Avg'!H1379</f>
        <v>1.4364630000000005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  <c r="M1379" s="7">
        <f t="shared" si="210"/>
        <v>25</v>
      </c>
      <c r="N1379" s="7">
        <f t="shared" si="211"/>
        <v>100</v>
      </c>
      <c r="O1379" s="7">
        <f t="shared" si="212"/>
        <v>0</v>
      </c>
      <c r="P1379" s="7">
        <f t="shared" si="213"/>
        <v>66.5</v>
      </c>
      <c r="Q1379" s="8">
        <f t="shared" si="214"/>
        <v>53.725000000000001</v>
      </c>
      <c r="R1379" s="8">
        <f t="shared" si="215"/>
        <v>41.625</v>
      </c>
      <c r="S1379" s="8">
        <f t="shared" si="216"/>
        <v>48.674999999999997</v>
      </c>
      <c r="T1379" s="8">
        <f t="shared" si="217"/>
        <v>47.875</v>
      </c>
      <c r="U1379" s="7">
        <f t="shared" si="218"/>
        <v>48.008333333333326</v>
      </c>
      <c r="V1379" s="7">
        <f t="shared" si="219"/>
        <v>47.974999999999994</v>
      </c>
    </row>
    <row r="1380" spans="1:22" ht="13.5" x14ac:dyDescent="0.25">
      <c r="A1380" s="3">
        <f>RSI!A1380</f>
        <v>44320</v>
      </c>
      <c r="B1380" s="2">
        <f>RSI!B1380</f>
        <v>1.3123</v>
      </c>
      <c r="C1380" s="2">
        <f>RSI!I1380</f>
        <v>47.855734662943242</v>
      </c>
      <c r="D1380" s="2">
        <f>MACD!E1380</f>
        <v>-6.9041822358181015E-2</v>
      </c>
      <c r="E1380" s="2">
        <f>MACD!F1380</f>
        <v>-3.9076672234095104E-2</v>
      </c>
      <c r="F1380" s="2">
        <f>'Moving Avg'!D1380</f>
        <v>1.3747399999999999</v>
      </c>
      <c r="G1380" s="2">
        <f>'Moving Avg'!F1380</f>
        <v>1.2945500000000001</v>
      </c>
      <c r="H1380" s="2">
        <f>'Moving Avg'!G1380</f>
        <v>1.3351659999999999</v>
      </c>
      <c r="I1380" s="2">
        <f>'Moving Avg'!H1380</f>
        <v>1.4353895000000005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  <c r="M1380" s="7">
        <f t="shared" si="210"/>
        <v>25</v>
      </c>
      <c r="N1380" s="7">
        <f t="shared" si="211"/>
        <v>100</v>
      </c>
      <c r="O1380" s="7">
        <f t="shared" si="212"/>
        <v>0</v>
      </c>
      <c r="P1380" s="7">
        <f t="shared" si="213"/>
        <v>16.5</v>
      </c>
      <c r="Q1380" s="8">
        <f t="shared" si="214"/>
        <v>46.225000000000001</v>
      </c>
      <c r="R1380" s="8">
        <f t="shared" si="215"/>
        <v>29.125</v>
      </c>
      <c r="S1380" s="8">
        <f t="shared" si="216"/>
        <v>26.175000000000001</v>
      </c>
      <c r="T1380" s="8">
        <f t="shared" si="217"/>
        <v>35.375</v>
      </c>
      <c r="U1380" s="7">
        <f t="shared" si="218"/>
        <v>33.841666666666661</v>
      </c>
      <c r="V1380" s="7">
        <f t="shared" si="219"/>
        <v>34.224999999999994</v>
      </c>
    </row>
    <row r="1381" spans="1:22" ht="13.5" x14ac:dyDescent="0.25">
      <c r="A1381" s="3">
        <f>RSI!A1381</f>
        <v>44321</v>
      </c>
      <c r="B1381" s="2">
        <f>RSI!B1381</f>
        <v>1.3081</v>
      </c>
      <c r="C1381" s="2">
        <f>RSI!I1381</f>
        <v>47.200356707770283</v>
      </c>
      <c r="D1381" s="2">
        <f>MACD!E1381</f>
        <v>-7.0041630580527148E-2</v>
      </c>
      <c r="E1381" s="2">
        <f>MACD!F1381</f>
        <v>-4.5269663903381517E-2</v>
      </c>
      <c r="F1381" s="2">
        <f>'Moving Avg'!D1381</f>
        <v>1.3505800000000001</v>
      </c>
      <c r="G1381" s="2">
        <f>'Moving Avg'!F1381</f>
        <v>1.2976749999999999</v>
      </c>
      <c r="H1381" s="2">
        <f>'Moving Avg'!G1381</f>
        <v>1.3329999999999995</v>
      </c>
      <c r="I1381" s="2">
        <f>'Moving Avg'!H1381</f>
        <v>1.4343735000000006</v>
      </c>
      <c r="J1381" s="5" t="str">
        <f>OBV!F1381</f>
        <v>BEARISH</v>
      </c>
      <c r="K1381" s="5" t="str">
        <f>OBV!G1381</f>
        <v>NEUTRAL</v>
      </c>
      <c r="L1381" s="5" t="str">
        <f>OBV!H1381</f>
        <v>CONFIRMED BEARISH</v>
      </c>
      <c r="M1381" s="7">
        <f t="shared" si="210"/>
        <v>25</v>
      </c>
      <c r="N1381" s="7">
        <f t="shared" si="211"/>
        <v>100</v>
      </c>
      <c r="O1381" s="7">
        <f t="shared" si="212"/>
        <v>0</v>
      </c>
      <c r="P1381" s="7">
        <f t="shared" si="213"/>
        <v>16.5</v>
      </c>
      <c r="Q1381" s="8">
        <f t="shared" si="214"/>
        <v>46.225000000000001</v>
      </c>
      <c r="R1381" s="8">
        <f t="shared" si="215"/>
        <v>29.125</v>
      </c>
      <c r="S1381" s="8">
        <f t="shared" si="216"/>
        <v>26.175000000000001</v>
      </c>
      <c r="T1381" s="8">
        <f t="shared" si="217"/>
        <v>35.375</v>
      </c>
      <c r="U1381" s="7">
        <f t="shared" si="218"/>
        <v>33.841666666666661</v>
      </c>
      <c r="V1381" s="7">
        <f t="shared" si="219"/>
        <v>34.224999999999994</v>
      </c>
    </row>
    <row r="1382" spans="1:22" ht="13.5" x14ac:dyDescent="0.25">
      <c r="A1382" s="3">
        <f>RSI!A1382</f>
        <v>44322</v>
      </c>
      <c r="B1382" s="2">
        <f>RSI!B1382</f>
        <v>1.2706</v>
      </c>
      <c r="C1382" s="2">
        <f>RSI!I1382</f>
        <v>41.708166152823033</v>
      </c>
      <c r="D1382" s="2">
        <f>MACD!E1382</f>
        <v>-6.2870635534439057E-2</v>
      </c>
      <c r="E1382" s="2">
        <f>MACD!F1382</f>
        <v>-4.8789858229593031E-2</v>
      </c>
      <c r="F1382" s="2">
        <f>'Moving Avg'!D1382</f>
        <v>1.32226</v>
      </c>
      <c r="G1382" s="2">
        <f>'Moving Avg'!F1382</f>
        <v>1.3005900000000001</v>
      </c>
      <c r="H1382" s="2">
        <f>'Moving Avg'!G1382</f>
        <v>1.3300839999999996</v>
      </c>
      <c r="I1382" s="2">
        <f>'Moving Avg'!H1382</f>
        <v>1.4330130000000005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  <c r="M1382" s="7">
        <f t="shared" si="210"/>
        <v>25</v>
      </c>
      <c r="N1382" s="7">
        <f t="shared" si="211"/>
        <v>45</v>
      </c>
      <c r="O1382" s="7">
        <f t="shared" si="212"/>
        <v>0</v>
      </c>
      <c r="P1382" s="7">
        <f t="shared" si="213"/>
        <v>16.5</v>
      </c>
      <c r="Q1382" s="8">
        <f t="shared" si="214"/>
        <v>26.975000000000001</v>
      </c>
      <c r="R1382" s="8">
        <f t="shared" si="215"/>
        <v>18.125</v>
      </c>
      <c r="S1382" s="8">
        <f t="shared" si="216"/>
        <v>17.925000000000001</v>
      </c>
      <c r="T1382" s="8">
        <f t="shared" si="217"/>
        <v>21.625</v>
      </c>
      <c r="U1382" s="7">
        <f t="shared" si="218"/>
        <v>21.008333333333336</v>
      </c>
      <c r="V1382" s="7">
        <f t="shared" si="219"/>
        <v>21.162500000000001</v>
      </c>
    </row>
    <row r="1383" spans="1:22" ht="13.5" x14ac:dyDescent="0.25">
      <c r="A1383" s="3">
        <f>RSI!A1383</f>
        <v>44323</v>
      </c>
      <c r="B1383" s="2">
        <f>RSI!B1383</f>
        <v>1.3081</v>
      </c>
      <c r="C1383" s="2">
        <f>RSI!I1383</f>
        <v>48.199300846631296</v>
      </c>
      <c r="D1383" s="2">
        <f>MACD!E1383</f>
        <v>-5.2865774623293671E-2</v>
      </c>
      <c r="E1383" s="2">
        <f>MACD!F1383</f>
        <v>-4.9605041508333163E-2</v>
      </c>
      <c r="F1383" s="2">
        <f>'Moving Avg'!D1383</f>
        <v>1.3056000000000001</v>
      </c>
      <c r="G1383" s="2">
        <f>'Moving Avg'!F1383</f>
        <v>1.3037150000000002</v>
      </c>
      <c r="H1383" s="2">
        <f>'Moving Avg'!G1383</f>
        <v>1.3287519999999997</v>
      </c>
      <c r="I1383" s="2">
        <f>'Moving Avg'!H1383</f>
        <v>1.4319970000000006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  <c r="M1383" s="7">
        <f t="shared" si="210"/>
        <v>25</v>
      </c>
      <c r="N1383" s="7">
        <f t="shared" si="211"/>
        <v>45</v>
      </c>
      <c r="O1383" s="7">
        <f t="shared" si="212"/>
        <v>0</v>
      </c>
      <c r="P1383" s="7">
        <f t="shared" si="213"/>
        <v>16.5</v>
      </c>
      <c r="Q1383" s="8">
        <f t="shared" si="214"/>
        <v>26.975000000000001</v>
      </c>
      <c r="R1383" s="8">
        <f t="shared" si="215"/>
        <v>18.125</v>
      </c>
      <c r="S1383" s="8">
        <f t="shared" si="216"/>
        <v>17.925000000000001</v>
      </c>
      <c r="T1383" s="8">
        <f t="shared" si="217"/>
        <v>21.625</v>
      </c>
      <c r="U1383" s="7">
        <f t="shared" si="218"/>
        <v>21.008333333333336</v>
      </c>
      <c r="V1383" s="7">
        <f t="shared" si="219"/>
        <v>21.162500000000001</v>
      </c>
    </row>
    <row r="1384" spans="1:22" ht="13.5" x14ac:dyDescent="0.25">
      <c r="A1384" s="3">
        <f>RSI!A1384</f>
        <v>44326</v>
      </c>
      <c r="B1384" s="2">
        <f>RSI!B1384</f>
        <v>1.2706</v>
      </c>
      <c r="C1384" s="2">
        <f>RSI!I1384</f>
        <v>43.038100885774938</v>
      </c>
      <c r="D1384" s="2">
        <f>MACD!E1384</f>
        <v>-3.1937000124552695E-2</v>
      </c>
      <c r="E1384" s="2">
        <f>MACD!F1384</f>
        <v>-4.6071433231577072E-2</v>
      </c>
      <c r="F1384" s="2">
        <f>'Moving Avg'!D1384</f>
        <v>1.2939399999999999</v>
      </c>
      <c r="G1384" s="2">
        <f>'Moving Avg'!F1384</f>
        <v>1.3047550000000001</v>
      </c>
      <c r="H1384" s="2">
        <f>'Moving Avg'!G1384</f>
        <v>1.3259199999999998</v>
      </c>
      <c r="I1384" s="2">
        <f>'Moving Avg'!H1384</f>
        <v>1.4307935000000007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25</v>
      </c>
      <c r="N1384" s="7">
        <f t="shared" si="211"/>
        <v>0</v>
      </c>
      <c r="O1384" s="7">
        <f t="shared" si="212"/>
        <v>0</v>
      </c>
      <c r="P1384" s="7">
        <f t="shared" si="213"/>
        <v>16.5</v>
      </c>
      <c r="Q1384" s="8">
        <f t="shared" si="214"/>
        <v>11.225</v>
      </c>
      <c r="R1384" s="8">
        <f t="shared" si="215"/>
        <v>9.125</v>
      </c>
      <c r="S1384" s="8">
        <f t="shared" si="216"/>
        <v>11.175000000000001</v>
      </c>
      <c r="T1384" s="8">
        <f t="shared" si="217"/>
        <v>10.375</v>
      </c>
      <c r="U1384" s="7">
        <f t="shared" si="218"/>
        <v>10.508333333333335</v>
      </c>
      <c r="V1384" s="7">
        <f t="shared" si="219"/>
        <v>10.475000000000001</v>
      </c>
    </row>
    <row r="1385" spans="1:22" ht="13.5" x14ac:dyDescent="0.25">
      <c r="A1385" s="3">
        <f>RSI!A1385</f>
        <v>44327</v>
      </c>
      <c r="B1385" s="2">
        <f>RSI!B1385</f>
        <v>1.2873000000000001</v>
      </c>
      <c r="C1385" s="2">
        <f>RSI!I1385</f>
        <v>45.820471967908816</v>
      </c>
      <c r="D1385" s="2">
        <f>MACD!E1385</f>
        <v>-1.005562978936192E-2</v>
      </c>
      <c r="E1385" s="2">
        <f>MACD!F1385</f>
        <v>-3.886827254313404E-2</v>
      </c>
      <c r="F1385" s="2">
        <f>'Moving Avg'!D1385</f>
        <v>1.28894</v>
      </c>
      <c r="G1385" s="2">
        <f>'Moving Avg'!F1385</f>
        <v>1.3070499999999998</v>
      </c>
      <c r="H1385" s="2">
        <f>'Moving Avg'!G1385</f>
        <v>1.324254</v>
      </c>
      <c r="I1385" s="2">
        <f>'Moving Avg'!H1385</f>
        <v>1.4298895000000007</v>
      </c>
      <c r="J1385" s="5" t="str">
        <f>OBV!F1385</f>
        <v>BULLISH</v>
      </c>
      <c r="K1385" s="5" t="str">
        <f>OBV!G1385</f>
        <v>NEUTRAL</v>
      </c>
      <c r="L1385" s="5" t="str">
        <f>OBV!H1385</f>
        <v>BULLISH DIVERGENCE</v>
      </c>
      <c r="M1385" s="7">
        <f t="shared" si="210"/>
        <v>25</v>
      </c>
      <c r="N1385" s="7">
        <f t="shared" si="211"/>
        <v>0</v>
      </c>
      <c r="O1385" s="7">
        <f t="shared" si="212"/>
        <v>0</v>
      </c>
      <c r="P1385" s="7">
        <f t="shared" si="213"/>
        <v>66.5</v>
      </c>
      <c r="Q1385" s="8">
        <f t="shared" si="214"/>
        <v>18.725000000000001</v>
      </c>
      <c r="R1385" s="8">
        <f t="shared" si="215"/>
        <v>21.625</v>
      </c>
      <c r="S1385" s="8">
        <f t="shared" si="216"/>
        <v>33.674999999999997</v>
      </c>
      <c r="T1385" s="8">
        <f t="shared" si="217"/>
        <v>22.875</v>
      </c>
      <c r="U1385" s="7">
        <f t="shared" si="218"/>
        <v>24.675000000000001</v>
      </c>
      <c r="V1385" s="7">
        <f t="shared" si="219"/>
        <v>24.225000000000001</v>
      </c>
    </row>
    <row r="1386" spans="1:22" ht="13.5" x14ac:dyDescent="0.25">
      <c r="A1386" s="3">
        <f>RSI!A1386</f>
        <v>44333</v>
      </c>
      <c r="B1386" s="2">
        <f>RSI!B1386</f>
        <v>1.2539</v>
      </c>
      <c r="C1386" s="2">
        <f>RSI!I1386</f>
        <v>41.458718241222307</v>
      </c>
      <c r="D1386" s="2">
        <f>MACD!E1386</f>
        <v>1.3669154715865606E-2</v>
      </c>
      <c r="E1386" s="2">
        <f>MACD!F1386</f>
        <v>-2.8360787091334112E-2</v>
      </c>
      <c r="F1386" s="2">
        <f>'Moving Avg'!D1386</f>
        <v>1.2780999999999998</v>
      </c>
      <c r="G1386" s="2">
        <f>'Moving Avg'!F1386</f>
        <v>1.3072550000000003</v>
      </c>
      <c r="H1386" s="2">
        <f>'Moving Avg'!G1386</f>
        <v>1.32192</v>
      </c>
      <c r="I1386" s="2">
        <f>'Moving Avg'!H1386</f>
        <v>1.4288185000000004</v>
      </c>
      <c r="J1386" s="5" t="str">
        <f>OBV!F1386</f>
        <v>BULLISH</v>
      </c>
      <c r="K1386" s="5" t="str">
        <f>OBV!G1386</f>
        <v>NEUTRAL</v>
      </c>
      <c r="L1386" s="5" t="str">
        <f>OBV!H1386</f>
        <v>BULLISH DIVERGENCE</v>
      </c>
      <c r="M1386" s="7">
        <f t="shared" si="210"/>
        <v>25</v>
      </c>
      <c r="N1386" s="7">
        <f t="shared" si="211"/>
        <v>0</v>
      </c>
      <c r="O1386" s="7">
        <f t="shared" si="212"/>
        <v>0</v>
      </c>
      <c r="P1386" s="7">
        <f t="shared" si="213"/>
        <v>66.5</v>
      </c>
      <c r="Q1386" s="8">
        <f t="shared" si="214"/>
        <v>18.725000000000001</v>
      </c>
      <c r="R1386" s="8">
        <f t="shared" si="215"/>
        <v>21.625</v>
      </c>
      <c r="S1386" s="8">
        <f t="shared" si="216"/>
        <v>33.674999999999997</v>
      </c>
      <c r="T1386" s="8">
        <f t="shared" si="217"/>
        <v>22.875</v>
      </c>
      <c r="U1386" s="7">
        <f t="shared" si="218"/>
        <v>24.675000000000001</v>
      </c>
      <c r="V1386" s="7">
        <f t="shared" si="219"/>
        <v>24.225000000000001</v>
      </c>
    </row>
    <row r="1387" spans="1:22" ht="13.5" x14ac:dyDescent="0.25">
      <c r="A1387" s="3">
        <f>RSI!A1387</f>
        <v>44334</v>
      </c>
      <c r="B1387" s="2">
        <f>RSI!B1387</f>
        <v>1.2873000000000001</v>
      </c>
      <c r="C1387" s="2">
        <f>RSI!I1387</f>
        <v>46.9020410840781</v>
      </c>
      <c r="D1387" s="2">
        <f>MACD!E1387</f>
        <v>2.9052172151974087E-2</v>
      </c>
      <c r="E1387" s="2">
        <f>MACD!F1387</f>
        <v>-1.6878195242672474E-2</v>
      </c>
      <c r="F1387" s="2">
        <f>'Moving Avg'!D1387</f>
        <v>1.2814400000000001</v>
      </c>
      <c r="G1387" s="2">
        <f>'Moving Avg'!F1387</f>
        <v>1.3093400000000002</v>
      </c>
      <c r="H1387" s="2">
        <f>'Moving Avg'!G1387</f>
        <v>1.319504</v>
      </c>
      <c r="I1387" s="2">
        <f>'Moving Avg'!H1387</f>
        <v>1.4279145000000006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25</v>
      </c>
      <c r="N1387" s="7">
        <f t="shared" si="211"/>
        <v>0</v>
      </c>
      <c r="O1387" s="7">
        <f t="shared" si="212"/>
        <v>0</v>
      </c>
      <c r="P1387" s="7">
        <f t="shared" si="213"/>
        <v>83.5</v>
      </c>
      <c r="Q1387" s="8">
        <f t="shared" si="214"/>
        <v>21.274999999999999</v>
      </c>
      <c r="R1387" s="8">
        <f t="shared" si="215"/>
        <v>25.875</v>
      </c>
      <c r="S1387" s="8">
        <f t="shared" si="216"/>
        <v>41.325000000000003</v>
      </c>
      <c r="T1387" s="8">
        <f t="shared" si="217"/>
        <v>27.125</v>
      </c>
      <c r="U1387" s="7">
        <f t="shared" si="218"/>
        <v>29.491666666666664</v>
      </c>
      <c r="V1387" s="7">
        <f t="shared" si="219"/>
        <v>28.9</v>
      </c>
    </row>
    <row r="1388" spans="1:22" ht="13.5" x14ac:dyDescent="0.25">
      <c r="A1388" s="3">
        <f>RSI!A1388</f>
        <v>44335</v>
      </c>
      <c r="B1388" s="2">
        <f>RSI!B1388</f>
        <v>1.3039000000000001</v>
      </c>
      <c r="C1388" s="2">
        <f>RSI!I1388</f>
        <v>49.419328259753321</v>
      </c>
      <c r="D1388" s="2">
        <f>MACD!E1388</f>
        <v>3.7767047098760553E-2</v>
      </c>
      <c r="E1388" s="2">
        <f>MACD!F1388</f>
        <v>-5.9491467743858694E-3</v>
      </c>
      <c r="F1388" s="2">
        <f>'Moving Avg'!D1388</f>
        <v>1.2806000000000002</v>
      </c>
      <c r="G1388" s="2">
        <f>'Moving Avg'!F1388</f>
        <v>1.3135050000000004</v>
      </c>
      <c r="H1388" s="2">
        <f>'Moving Avg'!G1388</f>
        <v>1.3174200000000003</v>
      </c>
      <c r="I1388" s="2">
        <f>'Moving Avg'!H1388</f>
        <v>1.4271130000000005</v>
      </c>
      <c r="J1388" s="5" t="str">
        <f>OBV!F1388</f>
        <v>BULLISH</v>
      </c>
      <c r="K1388" s="5" t="str">
        <f>OBV!G1388</f>
        <v>NEUTRAL</v>
      </c>
      <c r="L1388" s="5" t="str">
        <f>OBV!H1388</f>
        <v>BULLISH DIVERGENCE</v>
      </c>
      <c r="M1388" s="7">
        <f t="shared" si="210"/>
        <v>25</v>
      </c>
      <c r="N1388" s="7">
        <f t="shared" si="211"/>
        <v>0</v>
      </c>
      <c r="O1388" s="7">
        <f t="shared" si="212"/>
        <v>0</v>
      </c>
      <c r="P1388" s="7">
        <f t="shared" si="213"/>
        <v>66.5</v>
      </c>
      <c r="Q1388" s="8">
        <f t="shared" si="214"/>
        <v>18.725000000000001</v>
      </c>
      <c r="R1388" s="8">
        <f t="shared" si="215"/>
        <v>21.625</v>
      </c>
      <c r="S1388" s="8">
        <f t="shared" si="216"/>
        <v>33.674999999999997</v>
      </c>
      <c r="T1388" s="8">
        <f t="shared" si="217"/>
        <v>22.875</v>
      </c>
      <c r="U1388" s="7">
        <f t="shared" si="218"/>
        <v>24.675000000000001</v>
      </c>
      <c r="V1388" s="7">
        <f t="shared" si="219"/>
        <v>24.225000000000001</v>
      </c>
    </row>
    <row r="1389" spans="1:22" ht="13.5" x14ac:dyDescent="0.25">
      <c r="A1389" s="3">
        <f>RSI!A1389</f>
        <v>44336</v>
      </c>
      <c r="B1389" s="2">
        <f>RSI!B1389</f>
        <v>1.3289</v>
      </c>
      <c r="C1389" s="2">
        <f>RSI!I1389</f>
        <v>53.03080372559873</v>
      </c>
      <c r="D1389" s="2">
        <f>MACD!E1389</f>
        <v>3.3694461406371001E-2</v>
      </c>
      <c r="E1389" s="2">
        <f>MACD!F1389</f>
        <v>1.9795748617655049E-3</v>
      </c>
      <c r="F1389" s="2">
        <f>'Moving Avg'!D1389</f>
        <v>1.2922600000000002</v>
      </c>
      <c r="G1389" s="2">
        <f>'Moving Avg'!F1389</f>
        <v>1.3182950000000004</v>
      </c>
      <c r="H1389" s="2">
        <f>'Moving Avg'!G1389</f>
        <v>1.3165040000000001</v>
      </c>
      <c r="I1389" s="2">
        <f>'Moving Avg'!H1389</f>
        <v>1.4262205000000003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  <c r="M1389" s="7">
        <f t="shared" si="210"/>
        <v>25</v>
      </c>
      <c r="N1389" s="7">
        <f t="shared" si="211"/>
        <v>0</v>
      </c>
      <c r="O1389" s="7">
        <f t="shared" si="212"/>
        <v>0</v>
      </c>
      <c r="P1389" s="7">
        <f t="shared" si="213"/>
        <v>83.5</v>
      </c>
      <c r="Q1389" s="8">
        <f t="shared" si="214"/>
        <v>21.274999999999999</v>
      </c>
      <c r="R1389" s="8">
        <f t="shared" si="215"/>
        <v>25.875</v>
      </c>
      <c r="S1389" s="8">
        <f t="shared" si="216"/>
        <v>41.325000000000003</v>
      </c>
      <c r="T1389" s="8">
        <f t="shared" si="217"/>
        <v>27.125</v>
      </c>
      <c r="U1389" s="7">
        <f t="shared" si="218"/>
        <v>29.491666666666664</v>
      </c>
      <c r="V1389" s="7">
        <f t="shared" si="219"/>
        <v>28.9</v>
      </c>
    </row>
    <row r="1390" spans="1:22" ht="13.5" x14ac:dyDescent="0.25">
      <c r="A1390" s="3">
        <f>RSI!A1390</f>
        <v>44337</v>
      </c>
      <c r="B1390" s="2">
        <f>RSI!B1390</f>
        <v>1.3289</v>
      </c>
      <c r="C1390" s="2">
        <f>RSI!I1390</f>
        <v>53.03080372559873</v>
      </c>
      <c r="D1390" s="2">
        <f>MACD!E1390</f>
        <v>2.7565860520238239E-2</v>
      </c>
      <c r="E1390" s="2">
        <f>MACD!F1390</f>
        <v>7.0968319934600526E-3</v>
      </c>
      <c r="F1390" s="2">
        <f>'Moving Avg'!D1390</f>
        <v>1.3005799999999998</v>
      </c>
      <c r="G1390" s="2">
        <f>'Moving Avg'!F1390</f>
        <v>1.3222500000000004</v>
      </c>
      <c r="H1390" s="2">
        <f>'Moving Avg'!G1390</f>
        <v>1.3151700000000002</v>
      </c>
      <c r="I1390" s="2">
        <f>'Moving Avg'!H1390</f>
        <v>1.4251515000000001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0</v>
      </c>
      <c r="O1390" s="7">
        <f t="shared" si="212"/>
        <v>0</v>
      </c>
      <c r="P1390" s="7">
        <f t="shared" si="213"/>
        <v>83.5</v>
      </c>
      <c r="Q1390" s="8">
        <f t="shared" si="214"/>
        <v>21.274999999999999</v>
      </c>
      <c r="R1390" s="8">
        <f t="shared" si="215"/>
        <v>25.875</v>
      </c>
      <c r="S1390" s="8">
        <f t="shared" si="216"/>
        <v>41.325000000000003</v>
      </c>
      <c r="T1390" s="8">
        <f t="shared" si="217"/>
        <v>27.125</v>
      </c>
      <c r="U1390" s="7">
        <f t="shared" si="218"/>
        <v>29.491666666666664</v>
      </c>
      <c r="V1390" s="7">
        <f t="shared" si="219"/>
        <v>28.9</v>
      </c>
    </row>
    <row r="1391" spans="1:22" ht="13.5" x14ac:dyDescent="0.25">
      <c r="A1391" s="3">
        <f>RSI!A1391</f>
        <v>44340</v>
      </c>
      <c r="B1391" s="2">
        <f>RSI!B1391</f>
        <v>1.3331</v>
      </c>
      <c r="C1391" s="2">
        <f>RSI!I1391</f>
        <v>53.675257451656734</v>
      </c>
      <c r="D1391" s="2">
        <f>MACD!E1391</f>
        <v>2.1303670532296648E-2</v>
      </c>
      <c r="E1391" s="2">
        <f>MACD!F1391</f>
        <v>9.938199701227373E-3</v>
      </c>
      <c r="F1391" s="2">
        <f>'Moving Avg'!D1391</f>
        <v>1.3164200000000001</v>
      </c>
      <c r="G1391" s="2">
        <f>'Moving Avg'!F1391</f>
        <v>1.3268350000000004</v>
      </c>
      <c r="H1391" s="2">
        <f>'Moving Avg'!G1391</f>
        <v>1.3145040000000001</v>
      </c>
      <c r="I1391" s="2">
        <f>'Moving Avg'!H1391</f>
        <v>1.4241820000000001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0</v>
      </c>
      <c r="O1391" s="7">
        <f t="shared" si="212"/>
        <v>0</v>
      </c>
      <c r="P1391" s="7">
        <f t="shared" si="213"/>
        <v>83.5</v>
      </c>
      <c r="Q1391" s="8">
        <f t="shared" si="214"/>
        <v>21.274999999999999</v>
      </c>
      <c r="R1391" s="8">
        <f t="shared" si="215"/>
        <v>25.875</v>
      </c>
      <c r="S1391" s="8">
        <f t="shared" si="216"/>
        <v>41.325000000000003</v>
      </c>
      <c r="T1391" s="8">
        <f t="shared" si="217"/>
        <v>27.125</v>
      </c>
      <c r="U1391" s="7">
        <f t="shared" si="218"/>
        <v>29.491666666666664</v>
      </c>
      <c r="V1391" s="7">
        <f t="shared" si="219"/>
        <v>28.9</v>
      </c>
    </row>
    <row r="1392" spans="1:22" ht="13.5" x14ac:dyDescent="0.25">
      <c r="A1392" s="3">
        <f>RSI!A1392</f>
        <v>44341</v>
      </c>
      <c r="B1392" s="2">
        <f>RSI!B1392</f>
        <v>1.3706</v>
      </c>
      <c r="C1392" s="2">
        <f>RSI!I1392</f>
        <v>59.074570594603038</v>
      </c>
      <c r="D1392" s="2">
        <f>MACD!E1392</f>
        <v>7.3227106211481985E-3</v>
      </c>
      <c r="E1392" s="2">
        <f>MACD!F1392</f>
        <v>9.4151018852115381E-3</v>
      </c>
      <c r="F1392" s="2">
        <f>'Moving Avg'!D1392</f>
        <v>1.33308</v>
      </c>
      <c r="G1392" s="2">
        <f>'Moving Avg'!F1392</f>
        <v>1.3316250000000003</v>
      </c>
      <c r="H1392" s="2">
        <f>'Moving Avg'!G1392</f>
        <v>1.3140039999999999</v>
      </c>
      <c r="I1392" s="2">
        <f>'Moving Avg'!H1392</f>
        <v>1.4233215000000001</v>
      </c>
      <c r="J1392" s="5" t="str">
        <f>OBV!F1392</f>
        <v>BULLISH</v>
      </c>
      <c r="K1392" s="5" t="str">
        <f>OBV!G1392</f>
        <v>NEUTRAL</v>
      </c>
      <c r="L1392" s="5" t="str">
        <f>OBV!H1392</f>
        <v>CONFIRMED BULLISH</v>
      </c>
      <c r="M1392" s="7">
        <f t="shared" si="210"/>
        <v>25</v>
      </c>
      <c r="N1392" s="7">
        <f t="shared" si="211"/>
        <v>45</v>
      </c>
      <c r="O1392" s="7">
        <f t="shared" si="212"/>
        <v>0</v>
      </c>
      <c r="P1392" s="7">
        <f t="shared" si="213"/>
        <v>83.5</v>
      </c>
      <c r="Q1392" s="8">
        <f t="shared" si="214"/>
        <v>37.024999999999999</v>
      </c>
      <c r="R1392" s="8">
        <f t="shared" si="215"/>
        <v>34.875</v>
      </c>
      <c r="S1392" s="8">
        <f t="shared" si="216"/>
        <v>48.075000000000003</v>
      </c>
      <c r="T1392" s="8">
        <f t="shared" si="217"/>
        <v>38.375</v>
      </c>
      <c r="U1392" s="7">
        <f t="shared" si="218"/>
        <v>39.991666666666667</v>
      </c>
      <c r="V1392" s="7">
        <f t="shared" si="219"/>
        <v>39.587500000000006</v>
      </c>
    </row>
    <row r="1393" spans="1:22" ht="13.5" x14ac:dyDescent="0.25">
      <c r="A1393" s="3">
        <f>RSI!A1393</f>
        <v>44342</v>
      </c>
      <c r="B1393" s="2">
        <f>RSI!B1393</f>
        <v>1.4038999999999999</v>
      </c>
      <c r="C1393" s="2">
        <f>RSI!I1393</f>
        <v>63.178710392435498</v>
      </c>
      <c r="D1393" s="2">
        <f>MACD!E1393</f>
        <v>-1.5515196297077871E-3</v>
      </c>
      <c r="E1393" s="2">
        <f>MACD!F1393</f>
        <v>7.2217775822276736E-3</v>
      </c>
      <c r="F1393" s="2">
        <f>'Moving Avg'!D1393</f>
        <v>1.3530799999999998</v>
      </c>
      <c r="G1393" s="2">
        <f>'Moving Avg'!F1393</f>
        <v>1.3360000000000001</v>
      </c>
      <c r="H1393" s="2">
        <f>'Moving Avg'!G1393</f>
        <v>1.3146699999999998</v>
      </c>
      <c r="I1393" s="2">
        <f>'Moving Avg'!H1393</f>
        <v>1.4225095000000001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  <c r="M1393" s="7">
        <f t="shared" si="210"/>
        <v>25</v>
      </c>
      <c r="N1393" s="7">
        <f t="shared" si="211"/>
        <v>45</v>
      </c>
      <c r="O1393" s="7">
        <f t="shared" si="212"/>
        <v>0</v>
      </c>
      <c r="P1393" s="7">
        <f t="shared" si="213"/>
        <v>83.5</v>
      </c>
      <c r="Q1393" s="8">
        <f t="shared" si="214"/>
        <v>37.024999999999999</v>
      </c>
      <c r="R1393" s="8">
        <f t="shared" si="215"/>
        <v>34.875</v>
      </c>
      <c r="S1393" s="8">
        <f t="shared" si="216"/>
        <v>48.075000000000003</v>
      </c>
      <c r="T1393" s="8">
        <f t="shared" si="217"/>
        <v>38.375</v>
      </c>
      <c r="U1393" s="7">
        <f t="shared" si="218"/>
        <v>39.991666666666667</v>
      </c>
      <c r="V1393" s="7">
        <f t="shared" si="219"/>
        <v>39.587500000000006</v>
      </c>
    </row>
    <row r="1394" spans="1:22" ht="13.5" x14ac:dyDescent="0.25">
      <c r="A1394" s="3">
        <f>RSI!A1394</f>
        <v>44343</v>
      </c>
      <c r="B1394" s="2">
        <f>RSI!B1394</f>
        <v>1.4038999999999999</v>
      </c>
      <c r="C1394" s="2">
        <f>RSI!I1394</f>
        <v>63.178710392435498</v>
      </c>
      <c r="D1394" s="2">
        <f>MACD!E1394</f>
        <v>-1.5347551653829061E-2</v>
      </c>
      <c r="E1394" s="2">
        <f>MACD!F1394</f>
        <v>2.7079117350163268E-3</v>
      </c>
      <c r="F1394" s="2">
        <f>'Moving Avg'!D1394</f>
        <v>1.3680800000000002</v>
      </c>
      <c r="G1394" s="2">
        <f>'Moving Avg'!F1394</f>
        <v>1.33725</v>
      </c>
      <c r="H1394" s="2">
        <f>'Moving Avg'!G1394</f>
        <v>1.3153359999999998</v>
      </c>
      <c r="I1394" s="2">
        <f>'Moving Avg'!H1394</f>
        <v>1.4216975000000003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  <c r="M1394" s="7">
        <f t="shared" si="210"/>
        <v>25</v>
      </c>
      <c r="N1394" s="7">
        <f t="shared" si="211"/>
        <v>45</v>
      </c>
      <c r="O1394" s="7">
        <f t="shared" si="212"/>
        <v>0</v>
      </c>
      <c r="P1394" s="7">
        <f t="shared" si="213"/>
        <v>83.5</v>
      </c>
      <c r="Q1394" s="8">
        <f t="shared" si="214"/>
        <v>37.024999999999999</v>
      </c>
      <c r="R1394" s="8">
        <f t="shared" si="215"/>
        <v>34.875</v>
      </c>
      <c r="S1394" s="8">
        <f t="shared" si="216"/>
        <v>48.075000000000003</v>
      </c>
      <c r="T1394" s="8">
        <f t="shared" si="217"/>
        <v>38.375</v>
      </c>
      <c r="U1394" s="7">
        <f t="shared" si="218"/>
        <v>39.991666666666667</v>
      </c>
      <c r="V1394" s="7">
        <f t="shared" si="219"/>
        <v>39.587500000000006</v>
      </c>
    </row>
    <row r="1395" spans="1:22" ht="13.5" x14ac:dyDescent="0.25">
      <c r="A1395" s="3">
        <f>RSI!A1395</f>
        <v>44344</v>
      </c>
      <c r="B1395" s="2">
        <f>RSI!B1395</f>
        <v>1.3956</v>
      </c>
      <c r="C1395" s="2">
        <f>RSI!I1395</f>
        <v>61.39882441237819</v>
      </c>
      <c r="D1395" s="2">
        <f>MACD!E1395</f>
        <v>-2.4316550514279056E-2</v>
      </c>
      <c r="E1395" s="2">
        <f>MACD!F1395</f>
        <v>-2.69698071484275E-3</v>
      </c>
      <c r="F1395" s="2">
        <f>'Moving Avg'!D1395</f>
        <v>1.3814199999999999</v>
      </c>
      <c r="G1395" s="2">
        <f>'Moving Avg'!F1395</f>
        <v>1.3364199999999999</v>
      </c>
      <c r="H1395" s="2">
        <f>'Moving Avg'!G1395</f>
        <v>1.315836</v>
      </c>
      <c r="I1395" s="2">
        <f>'Moving Avg'!H1395</f>
        <v>1.4208635000000003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  <c r="M1395" s="7">
        <f t="shared" si="210"/>
        <v>25</v>
      </c>
      <c r="N1395" s="7">
        <f t="shared" si="211"/>
        <v>100</v>
      </c>
      <c r="O1395" s="7">
        <f t="shared" si="212"/>
        <v>0</v>
      </c>
      <c r="P1395" s="7">
        <f t="shared" si="213"/>
        <v>83.5</v>
      </c>
      <c r="Q1395" s="8">
        <f t="shared" si="214"/>
        <v>56.274999999999999</v>
      </c>
      <c r="R1395" s="8">
        <f t="shared" si="215"/>
        <v>45.875</v>
      </c>
      <c r="S1395" s="8">
        <f t="shared" si="216"/>
        <v>56.325000000000003</v>
      </c>
      <c r="T1395" s="8">
        <f t="shared" si="217"/>
        <v>52.125</v>
      </c>
      <c r="U1395" s="7">
        <f t="shared" si="218"/>
        <v>52.82500000000001</v>
      </c>
      <c r="V1395" s="7">
        <f t="shared" si="219"/>
        <v>52.650000000000006</v>
      </c>
    </row>
    <row r="1396" spans="1:22" ht="13.5" x14ac:dyDescent="0.25">
      <c r="A1396" s="3">
        <f>RSI!A1396</f>
        <v>44347</v>
      </c>
      <c r="B1396" s="2">
        <f>RSI!B1396</f>
        <v>1.3914</v>
      </c>
      <c r="C1396" s="2">
        <f>RSI!I1396</f>
        <v>60.470455589201059</v>
      </c>
      <c r="D1396" s="2">
        <f>MACD!E1396</f>
        <v>-3.7127970698229706E-2</v>
      </c>
      <c r="E1396" s="2">
        <f>MACD!F1396</f>
        <v>-9.5831787115201409E-3</v>
      </c>
      <c r="F1396" s="2">
        <f>'Moving Avg'!D1396</f>
        <v>1.3930799999999999</v>
      </c>
      <c r="G1396" s="2">
        <f>'Moving Avg'!F1396</f>
        <v>1.3345450000000001</v>
      </c>
      <c r="H1396" s="2">
        <f>'Moving Avg'!G1396</f>
        <v>1.316586</v>
      </c>
      <c r="I1396" s="2">
        <f>'Moving Avg'!H1396</f>
        <v>1.4197180000000003</v>
      </c>
      <c r="J1396" s="5" t="str">
        <f>OBV!F1396</f>
        <v>BEARISH</v>
      </c>
      <c r="K1396" s="5" t="str">
        <f>OBV!G1396</f>
        <v>NEUTRAL</v>
      </c>
      <c r="L1396" s="5" t="str">
        <f>OBV!H1396</f>
        <v>BEARISH DIVERGENCE</v>
      </c>
      <c r="M1396" s="7">
        <f t="shared" si="210"/>
        <v>25</v>
      </c>
      <c r="N1396" s="7">
        <f t="shared" si="211"/>
        <v>100</v>
      </c>
      <c r="O1396" s="7">
        <f t="shared" si="212"/>
        <v>0</v>
      </c>
      <c r="P1396" s="7">
        <f t="shared" si="213"/>
        <v>16.5</v>
      </c>
      <c r="Q1396" s="8">
        <f t="shared" si="214"/>
        <v>46.225000000000001</v>
      </c>
      <c r="R1396" s="8">
        <f t="shared" si="215"/>
        <v>29.125</v>
      </c>
      <c r="S1396" s="8">
        <f t="shared" si="216"/>
        <v>26.175000000000001</v>
      </c>
      <c r="T1396" s="8">
        <f t="shared" si="217"/>
        <v>35.375</v>
      </c>
      <c r="U1396" s="7">
        <f t="shared" si="218"/>
        <v>33.841666666666661</v>
      </c>
      <c r="V1396" s="7">
        <f t="shared" si="219"/>
        <v>34.224999999999994</v>
      </c>
    </row>
    <row r="1397" spans="1:22" ht="13.5" x14ac:dyDescent="0.25">
      <c r="A1397" s="3">
        <f>RSI!A1397</f>
        <v>44348</v>
      </c>
      <c r="B1397" s="2">
        <f>RSI!B1397</f>
        <v>1.3872</v>
      </c>
      <c r="C1397" s="2">
        <f>RSI!I1397</f>
        <v>59.501567577507807</v>
      </c>
      <c r="D1397" s="2">
        <f>MACD!E1397</f>
        <v>-4.2859676304479066E-2</v>
      </c>
      <c r="E1397" s="2">
        <f>MACD!F1397</f>
        <v>-1.6238478230111927E-2</v>
      </c>
      <c r="F1397" s="2">
        <f>'Moving Avg'!D1397</f>
        <v>1.3964000000000001</v>
      </c>
      <c r="G1397" s="2">
        <f>'Moving Avg'!F1397</f>
        <v>1.3332949999999999</v>
      </c>
      <c r="H1397" s="2">
        <f>'Moving Avg'!G1397</f>
        <v>1.316918</v>
      </c>
      <c r="I1397" s="2">
        <f>'Moving Avg'!H1397</f>
        <v>1.4184265000000003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  <c r="M1397" s="7">
        <f t="shared" si="210"/>
        <v>25</v>
      </c>
      <c r="N1397" s="7">
        <f t="shared" si="211"/>
        <v>100</v>
      </c>
      <c r="O1397" s="7">
        <f t="shared" si="212"/>
        <v>0</v>
      </c>
      <c r="P1397" s="7">
        <f t="shared" si="213"/>
        <v>16.5</v>
      </c>
      <c r="Q1397" s="8">
        <f t="shared" si="214"/>
        <v>46.225000000000001</v>
      </c>
      <c r="R1397" s="8">
        <f t="shared" si="215"/>
        <v>29.125</v>
      </c>
      <c r="S1397" s="8">
        <f t="shared" si="216"/>
        <v>26.175000000000001</v>
      </c>
      <c r="T1397" s="8">
        <f t="shared" si="217"/>
        <v>35.375</v>
      </c>
      <c r="U1397" s="7">
        <f t="shared" si="218"/>
        <v>33.841666666666661</v>
      </c>
      <c r="V1397" s="7">
        <f t="shared" si="219"/>
        <v>34.224999999999994</v>
      </c>
    </row>
    <row r="1398" spans="1:22" ht="13.5" x14ac:dyDescent="0.25">
      <c r="A1398" s="3">
        <f>RSI!A1398</f>
        <v>44349</v>
      </c>
      <c r="B1398" s="2">
        <f>RSI!B1398</f>
        <v>1.3581000000000001</v>
      </c>
      <c r="C1398" s="2">
        <f>RSI!I1398</f>
        <v>53.147634147542391</v>
      </c>
      <c r="D1398" s="2">
        <f>MACD!E1398</f>
        <v>-4.3290959314452371E-2</v>
      </c>
      <c r="E1398" s="2">
        <f>MACD!F1398</f>
        <v>-2.1648974446980017E-2</v>
      </c>
      <c r="F1398" s="2">
        <f>'Moving Avg'!D1398</f>
        <v>1.38724</v>
      </c>
      <c r="G1398" s="2">
        <f>'Moving Avg'!F1398</f>
        <v>1.3316300000000001</v>
      </c>
      <c r="H1398" s="2">
        <f>'Moving Avg'!G1398</f>
        <v>1.3166679999999999</v>
      </c>
      <c r="I1398" s="2">
        <f>'Moving Avg'!H1398</f>
        <v>1.4170935000000002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  <c r="M1398" s="7">
        <f t="shared" si="210"/>
        <v>25</v>
      </c>
      <c r="N1398" s="7">
        <f t="shared" si="211"/>
        <v>100</v>
      </c>
      <c r="O1398" s="7">
        <f t="shared" si="212"/>
        <v>0</v>
      </c>
      <c r="P1398" s="7">
        <f t="shared" si="213"/>
        <v>16.5</v>
      </c>
      <c r="Q1398" s="8">
        <f t="shared" si="214"/>
        <v>46.225000000000001</v>
      </c>
      <c r="R1398" s="8">
        <f t="shared" si="215"/>
        <v>29.125</v>
      </c>
      <c r="S1398" s="8">
        <f t="shared" si="216"/>
        <v>26.175000000000001</v>
      </c>
      <c r="T1398" s="8">
        <f t="shared" si="217"/>
        <v>35.375</v>
      </c>
      <c r="U1398" s="7">
        <f t="shared" si="218"/>
        <v>33.841666666666661</v>
      </c>
      <c r="V1398" s="7">
        <f t="shared" si="219"/>
        <v>34.224999999999994</v>
      </c>
    </row>
    <row r="1399" spans="1:22" ht="13.5" x14ac:dyDescent="0.25">
      <c r="A1399" s="3">
        <f>RSI!A1399</f>
        <v>44350</v>
      </c>
      <c r="B1399" s="2">
        <f>RSI!B1399</f>
        <v>1.3539000000000001</v>
      </c>
      <c r="C1399" s="2">
        <f>RSI!I1399</f>
        <v>52.27989351885374</v>
      </c>
      <c r="D1399" s="2">
        <f>MACD!E1399</f>
        <v>-3.959591370329818E-2</v>
      </c>
      <c r="E1399" s="2">
        <f>MACD!F1399</f>
        <v>-2.5238362298243652E-2</v>
      </c>
      <c r="F1399" s="2">
        <f>'Moving Avg'!D1399</f>
        <v>1.37724</v>
      </c>
      <c r="G1399" s="2">
        <f>'Moving Avg'!F1399</f>
        <v>1.3328800000000001</v>
      </c>
      <c r="H1399" s="2">
        <f>'Moving Avg'!G1399</f>
        <v>1.3164179999999999</v>
      </c>
      <c r="I1399" s="2">
        <f>'Moving Avg'!H1399</f>
        <v>1.4159480000000004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  <c r="M1399" s="7">
        <f t="shared" si="210"/>
        <v>25</v>
      </c>
      <c r="N1399" s="7">
        <f t="shared" si="211"/>
        <v>45</v>
      </c>
      <c r="O1399" s="7">
        <f t="shared" si="212"/>
        <v>0</v>
      </c>
      <c r="P1399" s="7">
        <f t="shared" si="213"/>
        <v>16.5</v>
      </c>
      <c r="Q1399" s="8">
        <f t="shared" si="214"/>
        <v>26.975000000000001</v>
      </c>
      <c r="R1399" s="8">
        <f t="shared" si="215"/>
        <v>18.125</v>
      </c>
      <c r="S1399" s="8">
        <f t="shared" si="216"/>
        <v>17.925000000000001</v>
      </c>
      <c r="T1399" s="8">
        <f t="shared" si="217"/>
        <v>21.625</v>
      </c>
      <c r="U1399" s="7">
        <f t="shared" si="218"/>
        <v>21.008333333333336</v>
      </c>
      <c r="V1399" s="7">
        <f t="shared" si="219"/>
        <v>21.162500000000001</v>
      </c>
    </row>
    <row r="1400" spans="1:22" ht="13.5" x14ac:dyDescent="0.25">
      <c r="A1400" s="3">
        <f>RSI!A1400</f>
        <v>44351</v>
      </c>
      <c r="B1400" s="2">
        <f>RSI!B1400</f>
        <v>1.3413999999999999</v>
      </c>
      <c r="C1400" s="2">
        <f>RSI!I1400</f>
        <v>49.680128408919373</v>
      </c>
      <c r="D1400" s="2">
        <f>MACD!E1400</f>
        <v>-3.5608673823296355E-2</v>
      </c>
      <c r="E1400" s="2">
        <f>MACD!F1400</f>
        <v>-2.7312424603254195E-2</v>
      </c>
      <c r="F1400" s="2">
        <f>'Moving Avg'!D1400</f>
        <v>1.3664000000000001</v>
      </c>
      <c r="G1400" s="2">
        <f>'Moving Avg'!F1400</f>
        <v>1.334335</v>
      </c>
      <c r="H1400" s="2">
        <f>'Moving Avg'!G1400</f>
        <v>1.3165020000000001</v>
      </c>
      <c r="I1400" s="2">
        <f>'Moving Avg'!H1400</f>
        <v>1.4147400000000008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45</v>
      </c>
      <c r="O1400" s="7">
        <f t="shared" si="212"/>
        <v>0</v>
      </c>
      <c r="P1400" s="7">
        <f t="shared" si="213"/>
        <v>16.5</v>
      </c>
      <c r="Q1400" s="8">
        <f t="shared" si="214"/>
        <v>26.975000000000001</v>
      </c>
      <c r="R1400" s="8">
        <f t="shared" si="215"/>
        <v>18.125</v>
      </c>
      <c r="S1400" s="8">
        <f t="shared" si="216"/>
        <v>17.925000000000001</v>
      </c>
      <c r="T1400" s="8">
        <f t="shared" si="217"/>
        <v>21.625</v>
      </c>
      <c r="U1400" s="7">
        <f t="shared" si="218"/>
        <v>21.008333333333336</v>
      </c>
      <c r="V1400" s="7">
        <f t="shared" si="219"/>
        <v>21.162500000000001</v>
      </c>
    </row>
    <row r="1401" spans="1:22" ht="13.5" x14ac:dyDescent="0.25">
      <c r="A1401" s="3">
        <f>RSI!A1401</f>
        <v>44354</v>
      </c>
      <c r="B1401" s="2">
        <f>RSI!B1401</f>
        <v>1.3247</v>
      </c>
      <c r="C1401" s="2">
        <f>RSI!I1401</f>
        <v>46.36300139419005</v>
      </c>
      <c r="D1401" s="2">
        <f>MACD!E1401</f>
        <v>-3.0338230340978267E-2</v>
      </c>
      <c r="E1401" s="2">
        <f>MACD!F1401</f>
        <v>-2.7917585750799011E-2</v>
      </c>
      <c r="F1401" s="2">
        <f>'Moving Avg'!D1401</f>
        <v>1.3530600000000002</v>
      </c>
      <c r="G1401" s="2">
        <f>'Moving Avg'!F1401</f>
        <v>1.3351649999999999</v>
      </c>
      <c r="H1401" s="2">
        <f>'Moving Avg'!G1401</f>
        <v>1.316252</v>
      </c>
      <c r="I1401" s="2">
        <f>'Moving Avg'!H1401</f>
        <v>1.4134485000000006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45</v>
      </c>
      <c r="O1401" s="7">
        <f t="shared" si="212"/>
        <v>0</v>
      </c>
      <c r="P1401" s="7">
        <f t="shared" si="213"/>
        <v>16.5</v>
      </c>
      <c r="Q1401" s="8">
        <f t="shared" si="214"/>
        <v>26.975000000000001</v>
      </c>
      <c r="R1401" s="8">
        <f t="shared" si="215"/>
        <v>18.125</v>
      </c>
      <c r="S1401" s="8">
        <f t="shared" si="216"/>
        <v>17.925000000000001</v>
      </c>
      <c r="T1401" s="8">
        <f t="shared" si="217"/>
        <v>21.625</v>
      </c>
      <c r="U1401" s="7">
        <f t="shared" si="218"/>
        <v>21.008333333333336</v>
      </c>
      <c r="V1401" s="7">
        <f t="shared" si="219"/>
        <v>21.162500000000001</v>
      </c>
    </row>
    <row r="1402" spans="1:22" ht="13.5" x14ac:dyDescent="0.25">
      <c r="A1402" s="3">
        <f>RSI!A1402</f>
        <v>44355</v>
      </c>
      <c r="B1402" s="2">
        <f>RSI!B1402</f>
        <v>1.3247</v>
      </c>
      <c r="C1402" s="2">
        <f>RSI!I1402</f>
        <v>46.36300139419005</v>
      </c>
      <c r="D1402" s="2">
        <f>MACD!E1402</f>
        <v>-1.9998273420746449E-2</v>
      </c>
      <c r="E1402" s="2">
        <f>MACD!F1402</f>
        <v>-2.6333723284788502E-2</v>
      </c>
      <c r="F1402" s="2">
        <f>'Moving Avg'!D1402</f>
        <v>1.34056</v>
      </c>
      <c r="G1402" s="2">
        <f>'Moving Avg'!F1402</f>
        <v>1.3378700000000001</v>
      </c>
      <c r="H1402" s="2">
        <f>'Moving Avg'!G1402</f>
        <v>1.3160020000000003</v>
      </c>
      <c r="I1402" s="2">
        <f>'Moving Avg'!H1402</f>
        <v>1.4122400000000008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0</v>
      </c>
      <c r="P1402" s="7">
        <f t="shared" si="213"/>
        <v>16.5</v>
      </c>
      <c r="Q1402" s="8">
        <f t="shared" si="214"/>
        <v>11.225</v>
      </c>
      <c r="R1402" s="8">
        <f t="shared" si="215"/>
        <v>9.125</v>
      </c>
      <c r="S1402" s="8">
        <f t="shared" si="216"/>
        <v>11.175000000000001</v>
      </c>
      <c r="T1402" s="8">
        <f t="shared" si="217"/>
        <v>10.375</v>
      </c>
      <c r="U1402" s="7">
        <f t="shared" si="218"/>
        <v>10.508333333333335</v>
      </c>
      <c r="V1402" s="7">
        <f t="shared" si="219"/>
        <v>10.475000000000001</v>
      </c>
    </row>
    <row r="1403" spans="1:22" ht="13.5" x14ac:dyDescent="0.25">
      <c r="A1403" s="3">
        <f>RSI!A1403</f>
        <v>44356</v>
      </c>
      <c r="B1403" s="2">
        <f>RSI!B1403</f>
        <v>1.3413999999999999</v>
      </c>
      <c r="C1403" s="2">
        <f>RSI!I1403</f>
        <v>50.217974241827442</v>
      </c>
      <c r="D1403" s="2">
        <f>MACD!E1403</f>
        <v>-7.260150210641747E-3</v>
      </c>
      <c r="E1403" s="2">
        <f>MACD!F1403</f>
        <v>-2.2519008669959151E-2</v>
      </c>
      <c r="F1403" s="2">
        <f>'Moving Avg'!D1403</f>
        <v>1.3372199999999999</v>
      </c>
      <c r="G1403" s="2">
        <f>'Moving Avg'!F1403</f>
        <v>1.3395350000000001</v>
      </c>
      <c r="H1403" s="2">
        <f>'Moving Avg'!G1403</f>
        <v>1.3160860000000003</v>
      </c>
      <c r="I1403" s="2">
        <f>'Moving Avg'!H1403</f>
        <v>1.4113445000000007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0</v>
      </c>
      <c r="P1403" s="7">
        <f t="shared" si="213"/>
        <v>16.5</v>
      </c>
      <c r="Q1403" s="8">
        <f t="shared" si="214"/>
        <v>11.225</v>
      </c>
      <c r="R1403" s="8">
        <f t="shared" si="215"/>
        <v>9.125</v>
      </c>
      <c r="S1403" s="8">
        <f t="shared" si="216"/>
        <v>11.175000000000001</v>
      </c>
      <c r="T1403" s="8">
        <f t="shared" si="217"/>
        <v>10.375</v>
      </c>
      <c r="U1403" s="7">
        <f t="shared" si="218"/>
        <v>10.508333333333335</v>
      </c>
      <c r="V1403" s="7">
        <f t="shared" si="219"/>
        <v>10.475000000000001</v>
      </c>
    </row>
    <row r="1404" spans="1:22" ht="13.5" x14ac:dyDescent="0.25">
      <c r="A1404" s="3">
        <f>RSI!A1404</f>
        <v>44357</v>
      </c>
      <c r="B1404" s="2">
        <f>RSI!B1404</f>
        <v>1.3581000000000001</v>
      </c>
      <c r="C1404" s="2">
        <f>RSI!I1404</f>
        <v>53.794300171074525</v>
      </c>
      <c r="D1404" s="2">
        <f>MACD!E1404</f>
        <v>2.277811281157005E-3</v>
      </c>
      <c r="E1404" s="2">
        <f>MACD!F1404</f>
        <v>-1.755964467973592E-2</v>
      </c>
      <c r="F1404" s="2">
        <f>'Moving Avg'!D1404</f>
        <v>1.33806</v>
      </c>
      <c r="G1404" s="2">
        <f>'Moving Avg'!F1404</f>
        <v>1.3439099999999999</v>
      </c>
      <c r="H1404" s="2">
        <f>'Moving Avg'!G1404</f>
        <v>1.3165040000000001</v>
      </c>
      <c r="I1404" s="2">
        <f>'Moving Avg'!H1404</f>
        <v>1.4105530000000004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  <c r="M1404" s="7">
        <f t="shared" si="210"/>
        <v>25</v>
      </c>
      <c r="N1404" s="7">
        <f t="shared" si="211"/>
        <v>0</v>
      </c>
      <c r="O1404" s="7">
        <f t="shared" si="212"/>
        <v>0</v>
      </c>
      <c r="P1404" s="7">
        <f t="shared" si="213"/>
        <v>16.5</v>
      </c>
      <c r="Q1404" s="8">
        <f t="shared" si="214"/>
        <v>11.225</v>
      </c>
      <c r="R1404" s="8">
        <f t="shared" si="215"/>
        <v>9.125</v>
      </c>
      <c r="S1404" s="8">
        <f t="shared" si="216"/>
        <v>11.175000000000001</v>
      </c>
      <c r="T1404" s="8">
        <f t="shared" si="217"/>
        <v>10.375</v>
      </c>
      <c r="U1404" s="7">
        <f t="shared" si="218"/>
        <v>10.508333333333335</v>
      </c>
      <c r="V1404" s="7">
        <f t="shared" si="219"/>
        <v>10.475000000000001</v>
      </c>
    </row>
    <row r="1405" spans="1:22" ht="13.5" x14ac:dyDescent="0.25">
      <c r="A1405" s="3">
        <f>RSI!A1405</f>
        <v>44358</v>
      </c>
      <c r="B1405" s="2">
        <f>RSI!B1405</f>
        <v>1.3496999999999999</v>
      </c>
      <c r="C1405" s="2">
        <f>RSI!I1405</f>
        <v>51.779330760353908</v>
      </c>
      <c r="D1405" s="2">
        <f>MACD!E1405</f>
        <v>9.5918516376241048E-3</v>
      </c>
      <c r="E1405" s="2">
        <f>MACD!F1405</f>
        <v>-1.2129345416263915E-2</v>
      </c>
      <c r="F1405" s="2">
        <f>'Moving Avg'!D1405</f>
        <v>1.3397200000000002</v>
      </c>
      <c r="G1405" s="2">
        <f>'Moving Avg'!F1405</f>
        <v>1.3470299999999999</v>
      </c>
      <c r="H1405" s="2">
        <f>'Moving Avg'!G1405</f>
        <v>1.3168360000000001</v>
      </c>
      <c r="I1405" s="2">
        <f>'Moving Avg'!H1405</f>
        <v>1.4093865000000003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16.5</v>
      </c>
      <c r="Q1405" s="8">
        <f t="shared" si="214"/>
        <v>11.225</v>
      </c>
      <c r="R1405" s="8">
        <f t="shared" si="215"/>
        <v>9.125</v>
      </c>
      <c r="S1405" s="8">
        <f t="shared" si="216"/>
        <v>11.175000000000001</v>
      </c>
      <c r="T1405" s="8">
        <f t="shared" si="217"/>
        <v>10.375</v>
      </c>
      <c r="U1405" s="7">
        <f t="shared" si="218"/>
        <v>10.508333333333335</v>
      </c>
      <c r="V1405" s="7">
        <f t="shared" si="219"/>
        <v>10.475000000000001</v>
      </c>
    </row>
    <row r="1406" spans="1:22" ht="13.5" x14ac:dyDescent="0.25">
      <c r="A1406" s="3">
        <f>RSI!A1406</f>
        <v>44361</v>
      </c>
      <c r="B1406" s="2">
        <f>RSI!B1406</f>
        <v>1.3247</v>
      </c>
      <c r="C1406" s="2">
        <f>RSI!I1406</f>
        <v>46.229305376595896</v>
      </c>
      <c r="D1406" s="2">
        <f>MACD!E1406</f>
        <v>1.6941691214484633E-2</v>
      </c>
      <c r="E1406" s="2">
        <f>MACD!F1406</f>
        <v>-6.3151380901142065E-3</v>
      </c>
      <c r="F1406" s="2">
        <f>'Moving Avg'!D1406</f>
        <v>1.3397200000000002</v>
      </c>
      <c r="G1406" s="2">
        <f>'Moving Avg'!F1406</f>
        <v>1.3505699999999998</v>
      </c>
      <c r="H1406" s="2">
        <f>'Moving Avg'!G1406</f>
        <v>1.3166680000000002</v>
      </c>
      <c r="I1406" s="2">
        <f>'Moving Avg'!H1406</f>
        <v>1.4081365000000003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  <c r="M1406" s="7">
        <f t="shared" si="210"/>
        <v>25</v>
      </c>
      <c r="N1406" s="7">
        <f t="shared" si="211"/>
        <v>0</v>
      </c>
      <c r="O1406" s="7">
        <f t="shared" si="212"/>
        <v>0</v>
      </c>
      <c r="P1406" s="7">
        <f t="shared" si="213"/>
        <v>16.5</v>
      </c>
      <c r="Q1406" s="8">
        <f t="shared" si="214"/>
        <v>11.225</v>
      </c>
      <c r="R1406" s="8">
        <f t="shared" si="215"/>
        <v>9.125</v>
      </c>
      <c r="S1406" s="8">
        <f t="shared" si="216"/>
        <v>11.175000000000001</v>
      </c>
      <c r="T1406" s="8">
        <f t="shared" si="217"/>
        <v>10.375</v>
      </c>
      <c r="U1406" s="7">
        <f t="shared" si="218"/>
        <v>10.508333333333335</v>
      </c>
      <c r="V1406" s="7">
        <f t="shared" si="219"/>
        <v>10.475000000000001</v>
      </c>
    </row>
    <row r="1407" spans="1:22" ht="13.5" x14ac:dyDescent="0.25">
      <c r="A1407" s="3">
        <f>RSI!A1407</f>
        <v>44362</v>
      </c>
      <c r="B1407" s="2">
        <f>RSI!B1407</f>
        <v>1.3331</v>
      </c>
      <c r="C1407" s="2">
        <f>RSI!I1407</f>
        <v>48.236930042119056</v>
      </c>
      <c r="D1407" s="2">
        <f>MACD!E1407</f>
        <v>2.199878272097644E-2</v>
      </c>
      <c r="E1407" s="2">
        <f>MACD!F1407</f>
        <v>-6.523539278960773E-4</v>
      </c>
      <c r="F1407" s="2">
        <f>'Moving Avg'!D1407</f>
        <v>1.3413999999999999</v>
      </c>
      <c r="G1407" s="2">
        <f>'Moving Avg'!F1407</f>
        <v>1.3528600000000002</v>
      </c>
      <c r="H1407" s="2">
        <f>'Moving Avg'!G1407</f>
        <v>1.3167520000000001</v>
      </c>
      <c r="I1407" s="2">
        <f>'Moving Avg'!H1407</f>
        <v>1.4069910000000001</v>
      </c>
      <c r="J1407" s="5" t="str">
        <f>OBV!F1407</f>
        <v>BEARISH</v>
      </c>
      <c r="K1407" s="5" t="str">
        <f>OBV!G1407</f>
        <v>NEUTRAL</v>
      </c>
      <c r="L1407" s="5" t="str">
        <f>OBV!H1407</f>
        <v>BEARISH DIVERGENCE</v>
      </c>
      <c r="M1407" s="7">
        <f t="shared" si="210"/>
        <v>25</v>
      </c>
      <c r="N1407" s="7">
        <f t="shared" si="211"/>
        <v>0</v>
      </c>
      <c r="O1407" s="7">
        <f t="shared" si="212"/>
        <v>0</v>
      </c>
      <c r="P1407" s="7">
        <f t="shared" si="213"/>
        <v>16.5</v>
      </c>
      <c r="Q1407" s="8">
        <f t="shared" si="214"/>
        <v>11.225</v>
      </c>
      <c r="R1407" s="8">
        <f t="shared" si="215"/>
        <v>9.125</v>
      </c>
      <c r="S1407" s="8">
        <f t="shared" si="216"/>
        <v>11.175000000000001</v>
      </c>
      <c r="T1407" s="8">
        <f t="shared" si="217"/>
        <v>10.375</v>
      </c>
      <c r="U1407" s="7">
        <f t="shared" si="218"/>
        <v>10.508333333333335</v>
      </c>
      <c r="V1407" s="7">
        <f t="shared" si="219"/>
        <v>10.475000000000001</v>
      </c>
    </row>
    <row r="1408" spans="1:22" ht="13.5" x14ac:dyDescent="0.25">
      <c r="A1408" s="3">
        <f>RSI!A1408</f>
        <v>44363</v>
      </c>
      <c r="B1408" s="2">
        <f>RSI!B1408</f>
        <v>1.3371999999999999</v>
      </c>
      <c r="C1408" s="2">
        <f>RSI!I1408</f>
        <v>49.233264988035764</v>
      </c>
      <c r="D1408" s="2">
        <f>MACD!E1408</f>
        <v>2.1546090508444804E-2</v>
      </c>
      <c r="E1408" s="2">
        <f>MACD!F1408</f>
        <v>3.7873349593720994E-3</v>
      </c>
      <c r="F1408" s="2">
        <f>'Moving Avg'!D1408</f>
        <v>1.34056</v>
      </c>
      <c r="G1408" s="2">
        <f>'Moving Avg'!F1408</f>
        <v>1.3545249999999998</v>
      </c>
      <c r="H1408" s="2">
        <f>'Moving Avg'!G1408</f>
        <v>1.3170840000000001</v>
      </c>
      <c r="I1408" s="2">
        <f>'Moving Avg'!H1408</f>
        <v>1.4060745000000003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0</v>
      </c>
      <c r="P1408" s="7">
        <f t="shared" si="213"/>
        <v>16.5</v>
      </c>
      <c r="Q1408" s="8">
        <f t="shared" si="214"/>
        <v>11.225</v>
      </c>
      <c r="R1408" s="8">
        <f t="shared" si="215"/>
        <v>9.125</v>
      </c>
      <c r="S1408" s="8">
        <f t="shared" si="216"/>
        <v>11.175000000000001</v>
      </c>
      <c r="T1408" s="8">
        <f t="shared" si="217"/>
        <v>10.375</v>
      </c>
      <c r="U1408" s="7">
        <f t="shared" si="218"/>
        <v>10.508333333333335</v>
      </c>
      <c r="V1408" s="7">
        <f t="shared" si="219"/>
        <v>10.475000000000001</v>
      </c>
    </row>
    <row r="1409" spans="1:22" ht="13.5" x14ac:dyDescent="0.25">
      <c r="A1409" s="3">
        <f>RSI!A1409</f>
        <v>44364</v>
      </c>
      <c r="B1409" s="2">
        <f>RSI!B1409</f>
        <v>1.3331</v>
      </c>
      <c r="C1409" s="2">
        <f>RSI!I1409</f>
        <v>48.233452920585485</v>
      </c>
      <c r="D1409" s="2">
        <f>MACD!E1409</f>
        <v>2.0841604125310997E-2</v>
      </c>
      <c r="E1409" s="2">
        <f>MACD!F1409</f>
        <v>7.1981887925598792E-3</v>
      </c>
      <c r="F1409" s="2">
        <f>'Moving Avg'!D1409</f>
        <v>1.3355600000000001</v>
      </c>
      <c r="G1409" s="2">
        <f>'Moving Avg'!F1409</f>
        <v>1.3547349999999998</v>
      </c>
      <c r="H1409" s="2">
        <f>'Moving Avg'!G1409</f>
        <v>1.31775</v>
      </c>
      <c r="I1409" s="2">
        <f>'Moving Avg'!H1409</f>
        <v>1.4053455000000001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0</v>
      </c>
      <c r="P1409" s="7">
        <f t="shared" si="213"/>
        <v>16.5</v>
      </c>
      <c r="Q1409" s="8">
        <f t="shared" si="214"/>
        <v>11.225</v>
      </c>
      <c r="R1409" s="8">
        <f t="shared" si="215"/>
        <v>9.125</v>
      </c>
      <c r="S1409" s="8">
        <f t="shared" si="216"/>
        <v>11.175000000000001</v>
      </c>
      <c r="T1409" s="8">
        <f t="shared" si="217"/>
        <v>10.375</v>
      </c>
      <c r="U1409" s="7">
        <f t="shared" si="218"/>
        <v>10.508333333333335</v>
      </c>
      <c r="V1409" s="7">
        <f t="shared" si="219"/>
        <v>10.475000000000001</v>
      </c>
    </row>
    <row r="1410" spans="1:22" ht="13.5" x14ac:dyDescent="0.25">
      <c r="A1410" s="3">
        <f>RSI!A1410</f>
        <v>44365</v>
      </c>
      <c r="B1410" s="2">
        <f>RSI!B1410</f>
        <v>1.3413999999999999</v>
      </c>
      <c r="C1410" s="2">
        <f>RSI!I1410</f>
        <v>50.428146112944454</v>
      </c>
      <c r="D1410" s="2">
        <f>MACD!E1410</f>
        <v>1.7751290245359597E-2</v>
      </c>
      <c r="E1410" s="2">
        <f>MACD!F1410</f>
        <v>9.308809083119823E-3</v>
      </c>
      <c r="F1410" s="2">
        <f>'Moving Avg'!D1410</f>
        <v>1.3339000000000001</v>
      </c>
      <c r="G1410" s="2">
        <f>'Moving Avg'!F1410</f>
        <v>1.3553599999999999</v>
      </c>
      <c r="H1410" s="2">
        <f>'Moving Avg'!G1410</f>
        <v>1.3189160000000002</v>
      </c>
      <c r="I1410" s="2">
        <f>'Moving Avg'!H1410</f>
        <v>1.4046580000000006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11.225</v>
      </c>
      <c r="R1410" s="8">
        <f t="shared" si="215"/>
        <v>9.125</v>
      </c>
      <c r="S1410" s="8">
        <f t="shared" si="216"/>
        <v>11.175000000000001</v>
      </c>
      <c r="T1410" s="8">
        <f t="shared" si="217"/>
        <v>10.375</v>
      </c>
      <c r="U1410" s="7">
        <f t="shared" si="218"/>
        <v>10.508333333333335</v>
      </c>
      <c r="V1410" s="7">
        <f t="shared" si="219"/>
        <v>10.475000000000001</v>
      </c>
    </row>
    <row r="1411" spans="1:22" ht="13.5" x14ac:dyDescent="0.25">
      <c r="A1411" s="3">
        <f>RSI!A1411</f>
        <v>44368</v>
      </c>
      <c r="B1411" s="2">
        <f>RSI!B1411</f>
        <v>1.3123</v>
      </c>
      <c r="C1411" s="2">
        <f>RSI!I1411</f>
        <v>43.469719703615141</v>
      </c>
      <c r="D1411" s="2">
        <f>MACD!E1411</f>
        <v>1.4714135037472875E-2</v>
      </c>
      <c r="E1411" s="2">
        <f>MACD!F1411</f>
        <v>1.0389874273990433E-2</v>
      </c>
      <c r="F1411" s="2">
        <f>'Moving Avg'!D1411</f>
        <v>1.33142</v>
      </c>
      <c r="G1411" s="2">
        <f>'Moving Avg'!F1411</f>
        <v>1.35432</v>
      </c>
      <c r="H1411" s="2">
        <f>'Moving Avg'!G1411</f>
        <v>1.3202500000000001</v>
      </c>
      <c r="I1411" s="2">
        <f>'Moving Avg'!H1411</f>
        <v>1.4036170000000003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0</v>
      </c>
      <c r="P1411" s="7">
        <f t="shared" si="223"/>
        <v>16.5</v>
      </c>
      <c r="Q1411" s="8">
        <f t="shared" ref="Q1411:Q1474" si="224">0.35*M1411+N1411*0.35+O1411*0.15+P1411*0.15</f>
        <v>11.225</v>
      </c>
      <c r="R1411" s="8">
        <f t="shared" ref="R1411:R1474" si="225">M1411*0.2+N1411*0.2+O1411*0.35+P1411*0.25</f>
        <v>9.125</v>
      </c>
      <c r="S1411" s="8">
        <f t="shared" ref="S1411:S1474" si="226">M1411*0.15+N1411*0.15+O1411*0.25+P1411*0.45</f>
        <v>11.175000000000001</v>
      </c>
      <c r="T1411" s="8">
        <f t="shared" ref="T1411:T1474" si="227">0.25*SUM(M1411:P1411)</f>
        <v>10.375</v>
      </c>
      <c r="U1411" s="7">
        <f t="shared" ref="U1411:U1474" si="228">SUM(Q1411:S1411)/3</f>
        <v>10.508333333333335</v>
      </c>
      <c r="V1411" s="7">
        <f t="shared" ref="V1411:V1474" si="229">SUM(Q1411:T1411)/4</f>
        <v>10.475000000000001</v>
      </c>
    </row>
    <row r="1412" spans="1:22" ht="13.5" x14ac:dyDescent="0.25">
      <c r="A1412" s="3">
        <f>RSI!A1412</f>
        <v>44369</v>
      </c>
      <c r="B1412" s="2">
        <f>RSI!B1412</f>
        <v>1.3413999999999999</v>
      </c>
      <c r="C1412" s="2">
        <f>RSI!I1412</f>
        <v>50.783375892073984</v>
      </c>
      <c r="D1412" s="2">
        <f>MACD!E1412</f>
        <v>1.0152670016621901E-2</v>
      </c>
      <c r="E1412" s="2">
        <f>MACD!F1412</f>
        <v>1.0342433422516728E-2</v>
      </c>
      <c r="F1412" s="2">
        <f>'Moving Avg'!D1412</f>
        <v>1.33308</v>
      </c>
      <c r="G1412" s="2">
        <f>'Moving Avg'!F1412</f>
        <v>1.3528599999999997</v>
      </c>
      <c r="H1412" s="2">
        <f>'Moving Avg'!G1412</f>
        <v>1.322832</v>
      </c>
      <c r="I1412" s="2">
        <f>'Moving Avg'!H1412</f>
        <v>1.4027215000000002</v>
      </c>
      <c r="J1412" s="5" t="str">
        <f>OBV!F1412</f>
        <v>BEARISH</v>
      </c>
      <c r="K1412" s="5" t="str">
        <f>OBV!G1412</f>
        <v>NEUTRAL</v>
      </c>
      <c r="L1412" s="5" t="str">
        <f>OBV!H1412</f>
        <v>BEARISH DIVERGENCE</v>
      </c>
      <c r="M1412" s="7">
        <f t="shared" si="220"/>
        <v>25</v>
      </c>
      <c r="N1412" s="7">
        <f t="shared" si="221"/>
        <v>45</v>
      </c>
      <c r="O1412" s="7">
        <f t="shared" si="222"/>
        <v>0</v>
      </c>
      <c r="P1412" s="7">
        <f t="shared" si="223"/>
        <v>16.5</v>
      </c>
      <c r="Q1412" s="8">
        <f t="shared" si="224"/>
        <v>26.975000000000001</v>
      </c>
      <c r="R1412" s="8">
        <f t="shared" si="225"/>
        <v>18.125</v>
      </c>
      <c r="S1412" s="8">
        <f t="shared" si="226"/>
        <v>17.925000000000001</v>
      </c>
      <c r="T1412" s="8">
        <f t="shared" si="227"/>
        <v>21.625</v>
      </c>
      <c r="U1412" s="7">
        <f t="shared" si="228"/>
        <v>21.008333333333336</v>
      </c>
      <c r="V1412" s="7">
        <f t="shared" si="229"/>
        <v>21.162500000000001</v>
      </c>
    </row>
    <row r="1413" spans="1:22" ht="13.5" x14ac:dyDescent="0.25">
      <c r="A1413" s="3">
        <f>RSI!A1413</f>
        <v>44370</v>
      </c>
      <c r="B1413" s="2">
        <f>RSI!B1413</f>
        <v>1.3996999999999999</v>
      </c>
      <c r="C1413" s="2">
        <f>RSI!I1413</f>
        <v>61.523498272252766</v>
      </c>
      <c r="D1413" s="2">
        <f>MACD!E1413</f>
        <v>4.5235715528029186E-3</v>
      </c>
      <c r="E1413" s="2">
        <f>MACD!F1413</f>
        <v>9.1786610485739654E-3</v>
      </c>
      <c r="F1413" s="2">
        <f>'Moving Avg'!D1413</f>
        <v>1.34558</v>
      </c>
      <c r="G1413" s="2">
        <f>'Moving Avg'!F1413</f>
        <v>1.3526500000000001</v>
      </c>
      <c r="H1413" s="2">
        <f>'Moving Avg'!G1413</f>
        <v>1.3259140000000003</v>
      </c>
      <c r="I1413" s="2">
        <f>'Moving Avg'!H1413</f>
        <v>1.4023255000000001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  <c r="M1413" s="7">
        <f t="shared" si="220"/>
        <v>25</v>
      </c>
      <c r="N1413" s="7">
        <f t="shared" si="221"/>
        <v>45</v>
      </c>
      <c r="O1413" s="7">
        <f t="shared" si="222"/>
        <v>0</v>
      </c>
      <c r="P1413" s="7">
        <f t="shared" si="223"/>
        <v>83.5</v>
      </c>
      <c r="Q1413" s="8">
        <f t="shared" si="224"/>
        <v>37.024999999999999</v>
      </c>
      <c r="R1413" s="8">
        <f t="shared" si="225"/>
        <v>34.875</v>
      </c>
      <c r="S1413" s="8">
        <f t="shared" si="226"/>
        <v>48.075000000000003</v>
      </c>
      <c r="T1413" s="8">
        <f t="shared" si="227"/>
        <v>38.375</v>
      </c>
      <c r="U1413" s="7">
        <f t="shared" si="228"/>
        <v>39.991666666666667</v>
      </c>
      <c r="V1413" s="7">
        <f t="shared" si="229"/>
        <v>39.587500000000006</v>
      </c>
    </row>
    <row r="1414" spans="1:22" ht="13.5" x14ac:dyDescent="0.25">
      <c r="A1414" s="3">
        <f>RSI!A1414</f>
        <v>44371</v>
      </c>
      <c r="B1414" s="2">
        <f>RSI!B1414</f>
        <v>1.4831000000000001</v>
      </c>
      <c r="C1414" s="2">
        <f>RSI!I1414</f>
        <v>71.204231654730492</v>
      </c>
      <c r="D1414" s="2">
        <f>MACD!E1414</f>
        <v>-4.2111759223011358E-3</v>
      </c>
      <c r="E1414" s="2">
        <f>MACD!F1414</f>
        <v>6.5006936543989449E-3</v>
      </c>
      <c r="F1414" s="2">
        <f>'Moving Avg'!D1414</f>
        <v>1.37558</v>
      </c>
      <c r="G1414" s="2">
        <f>'Moving Avg'!F1414</f>
        <v>1.3566100000000001</v>
      </c>
      <c r="H1414" s="2">
        <f>'Moving Avg'!G1414</f>
        <v>1.3305800000000003</v>
      </c>
      <c r="I1414" s="2">
        <f>'Moving Avg'!H1414</f>
        <v>1.4025550000000002</v>
      </c>
      <c r="J1414" s="5" t="str">
        <f>OBV!F1414</f>
        <v>BULLISH</v>
      </c>
      <c r="K1414" s="5" t="str">
        <f>OBV!G1414</f>
        <v>STRONG</v>
      </c>
      <c r="L1414" s="5" t="str">
        <f>OBV!H1414</f>
        <v>CONFIRMED BULLISH</v>
      </c>
      <c r="M1414" s="7">
        <f t="shared" si="220"/>
        <v>0</v>
      </c>
      <c r="N1414" s="7">
        <f t="shared" si="221"/>
        <v>45</v>
      </c>
      <c r="O1414" s="7">
        <f t="shared" si="222"/>
        <v>0</v>
      </c>
      <c r="P1414" s="7">
        <f t="shared" si="223"/>
        <v>100</v>
      </c>
      <c r="Q1414" s="8">
        <f t="shared" si="224"/>
        <v>30.75</v>
      </c>
      <c r="R1414" s="8">
        <f t="shared" si="225"/>
        <v>34</v>
      </c>
      <c r="S1414" s="8">
        <f t="shared" si="226"/>
        <v>51.75</v>
      </c>
      <c r="T1414" s="8">
        <f t="shared" si="227"/>
        <v>36.25</v>
      </c>
      <c r="U1414" s="7">
        <f t="shared" si="228"/>
        <v>38.833333333333336</v>
      </c>
      <c r="V1414" s="7">
        <f t="shared" si="229"/>
        <v>38.1875</v>
      </c>
    </row>
    <row r="1415" spans="1:22" ht="13.5" x14ac:dyDescent="0.25">
      <c r="A1415" s="3">
        <f>RSI!A1415</f>
        <v>44372</v>
      </c>
      <c r="B1415" s="2">
        <f>RSI!B1415</f>
        <v>1.5497000000000001</v>
      </c>
      <c r="C1415" s="2">
        <f>RSI!I1415</f>
        <v>76.326555136869132</v>
      </c>
      <c r="D1415" s="2">
        <f>MACD!E1415</f>
        <v>-1.8656790885162478E-2</v>
      </c>
      <c r="E1415" s="2">
        <f>MACD!F1415</f>
        <v>1.469196746486661E-3</v>
      </c>
      <c r="F1415" s="2">
        <f>'Moving Avg'!D1415</f>
        <v>1.4172400000000001</v>
      </c>
      <c r="G1415" s="2">
        <f>'Moving Avg'!F1415</f>
        <v>1.3643149999999999</v>
      </c>
      <c r="H1415" s="2">
        <f>'Moving Avg'!G1415</f>
        <v>1.3367460000000002</v>
      </c>
      <c r="I1415" s="2">
        <f>'Moving Avg'!H1415</f>
        <v>1.4032004999999999</v>
      </c>
      <c r="J1415" s="5" t="str">
        <f>OBV!F1415</f>
        <v>BULLISH</v>
      </c>
      <c r="K1415" s="5" t="str">
        <f>OBV!G1415</f>
        <v>STRONG</v>
      </c>
      <c r="L1415" s="5" t="str">
        <f>OBV!H1415</f>
        <v>CONFIRMED BULLISH</v>
      </c>
      <c r="M1415" s="7">
        <f t="shared" si="220"/>
        <v>0</v>
      </c>
      <c r="N1415" s="7">
        <f t="shared" si="221"/>
        <v>100</v>
      </c>
      <c r="O1415" s="7">
        <f t="shared" si="222"/>
        <v>50</v>
      </c>
      <c r="P1415" s="7">
        <f t="shared" si="223"/>
        <v>100</v>
      </c>
      <c r="Q1415" s="8">
        <f t="shared" si="224"/>
        <v>57.5</v>
      </c>
      <c r="R1415" s="8">
        <f t="shared" si="225"/>
        <v>62.5</v>
      </c>
      <c r="S1415" s="8">
        <f t="shared" si="226"/>
        <v>72.5</v>
      </c>
      <c r="T1415" s="8">
        <f t="shared" si="227"/>
        <v>62.5</v>
      </c>
      <c r="U1415" s="7">
        <f t="shared" si="228"/>
        <v>64.166666666666671</v>
      </c>
      <c r="V1415" s="7">
        <f t="shared" si="229"/>
        <v>63.75</v>
      </c>
    </row>
    <row r="1416" spans="1:22" ht="13.5" x14ac:dyDescent="0.25">
      <c r="A1416" s="3">
        <f>RSI!A1416</f>
        <v>44375</v>
      </c>
      <c r="B1416" s="2">
        <f>RSI!B1416</f>
        <v>1.5497000000000001</v>
      </c>
      <c r="C1416" s="2">
        <f>RSI!I1416</f>
        <v>76.326555136869132</v>
      </c>
      <c r="D1416" s="2">
        <f>MACD!E1416</f>
        <v>-3.5887323509795621E-2</v>
      </c>
      <c r="E1416" s="2">
        <f>MACD!F1416</f>
        <v>-6.0021073047697958E-3</v>
      </c>
      <c r="F1416" s="2">
        <f>'Moving Avg'!D1416</f>
        <v>1.4647199999999998</v>
      </c>
      <c r="G1416" s="2">
        <f>'Moving Avg'!F1416</f>
        <v>1.3722300000000003</v>
      </c>
      <c r="H1416" s="2">
        <f>'Moving Avg'!G1416</f>
        <v>1.3427440000000004</v>
      </c>
      <c r="I1416" s="2">
        <f>'Moving Avg'!H1416</f>
        <v>1.4038459999999997</v>
      </c>
      <c r="J1416" s="5" t="str">
        <f>OBV!F1416</f>
        <v>BULLISH</v>
      </c>
      <c r="K1416" s="5" t="str">
        <f>OBV!G1416</f>
        <v>STRONG</v>
      </c>
      <c r="L1416" s="5" t="str">
        <f>OBV!H1416</f>
        <v>CONFIRMED BULLISH</v>
      </c>
      <c r="M1416" s="7">
        <f t="shared" si="220"/>
        <v>0</v>
      </c>
      <c r="N1416" s="7">
        <f t="shared" si="221"/>
        <v>100</v>
      </c>
      <c r="O1416" s="7">
        <f t="shared" si="222"/>
        <v>50</v>
      </c>
      <c r="P1416" s="7">
        <f t="shared" si="223"/>
        <v>100</v>
      </c>
      <c r="Q1416" s="8">
        <f t="shared" si="224"/>
        <v>57.5</v>
      </c>
      <c r="R1416" s="8">
        <f t="shared" si="225"/>
        <v>62.5</v>
      </c>
      <c r="S1416" s="8">
        <f t="shared" si="226"/>
        <v>72.5</v>
      </c>
      <c r="T1416" s="8">
        <f t="shared" si="227"/>
        <v>62.5</v>
      </c>
      <c r="U1416" s="7">
        <f t="shared" si="228"/>
        <v>64.166666666666671</v>
      </c>
      <c r="V1416" s="7">
        <f t="shared" si="229"/>
        <v>63.75</v>
      </c>
    </row>
    <row r="1417" spans="1:22" ht="13.5" x14ac:dyDescent="0.25">
      <c r="A1417" s="3">
        <f>RSI!A1417</f>
        <v>44376</v>
      </c>
      <c r="B1417" s="2">
        <f>RSI!B1417</f>
        <v>1.583</v>
      </c>
      <c r="C1417" s="2">
        <f>RSI!I1417</f>
        <v>78.540178854468238</v>
      </c>
      <c r="D1417" s="2">
        <f>MACD!E1417</f>
        <v>-5.2716517748356617E-2</v>
      </c>
      <c r="E1417" s="2">
        <f>MACD!F1417</f>
        <v>-1.5344989393487161E-2</v>
      </c>
      <c r="F1417" s="2">
        <f>'Moving Avg'!D1417</f>
        <v>1.5130400000000002</v>
      </c>
      <c r="G1417" s="2">
        <f>'Moving Avg'!F1417</f>
        <v>1.3820200000000002</v>
      </c>
      <c r="H1417" s="2">
        <f>'Moving Avg'!G1417</f>
        <v>1.3494920000000006</v>
      </c>
      <c r="I1417" s="2">
        <f>'Moving Avg'!H1417</f>
        <v>1.4048454999999997</v>
      </c>
      <c r="J1417" s="5" t="str">
        <f>OBV!F1417</f>
        <v>BULLISH</v>
      </c>
      <c r="K1417" s="5" t="str">
        <f>OBV!G1417</f>
        <v>STRONG</v>
      </c>
      <c r="L1417" s="5" t="str">
        <f>OBV!H1417</f>
        <v>CONFIRMED BULLISH</v>
      </c>
      <c r="M1417" s="7">
        <f t="shared" si="220"/>
        <v>0</v>
      </c>
      <c r="N1417" s="7">
        <f t="shared" si="221"/>
        <v>100</v>
      </c>
      <c r="O1417" s="7">
        <f t="shared" si="222"/>
        <v>50</v>
      </c>
      <c r="P1417" s="7">
        <f t="shared" si="223"/>
        <v>100</v>
      </c>
      <c r="Q1417" s="8">
        <f t="shared" si="224"/>
        <v>57.5</v>
      </c>
      <c r="R1417" s="8">
        <f t="shared" si="225"/>
        <v>62.5</v>
      </c>
      <c r="S1417" s="8">
        <f t="shared" si="226"/>
        <v>72.5</v>
      </c>
      <c r="T1417" s="8">
        <f t="shared" si="227"/>
        <v>62.5</v>
      </c>
      <c r="U1417" s="7">
        <f t="shared" si="228"/>
        <v>64.166666666666671</v>
      </c>
      <c r="V1417" s="7">
        <f t="shared" si="229"/>
        <v>63.75</v>
      </c>
    </row>
    <row r="1418" spans="1:22" ht="13.5" x14ac:dyDescent="0.25">
      <c r="A1418" s="3">
        <f>RSI!A1418</f>
        <v>44377</v>
      </c>
      <c r="B1418" s="2">
        <f>RSI!B1418</f>
        <v>1.583</v>
      </c>
      <c r="C1418" s="2">
        <f>RSI!I1418</f>
        <v>78.540178854468238</v>
      </c>
      <c r="D1418" s="2">
        <f>MACD!E1418</f>
        <v>-6.75181198697552E-2</v>
      </c>
      <c r="E1418" s="2">
        <f>MACD!F1418</f>
        <v>-2.5779615488740769E-2</v>
      </c>
      <c r="F1418" s="2">
        <f>'Moving Avg'!D1418</f>
        <v>1.5497000000000001</v>
      </c>
      <c r="G1418" s="2">
        <f>'Moving Avg'!F1418</f>
        <v>1.393265</v>
      </c>
      <c r="H1418" s="2">
        <f>'Moving Avg'!G1418</f>
        <v>1.3567400000000003</v>
      </c>
      <c r="I1418" s="2">
        <f>'Moving Avg'!H1418</f>
        <v>1.4056574999999998</v>
      </c>
      <c r="J1418" s="5" t="str">
        <f>OBV!F1418</f>
        <v>BULLISH</v>
      </c>
      <c r="K1418" s="5" t="str">
        <f>OBV!G1418</f>
        <v>STRONG</v>
      </c>
      <c r="L1418" s="5" t="str">
        <f>OBV!H1418</f>
        <v>CONFIRMED BULLISH</v>
      </c>
      <c r="M1418" s="7">
        <f t="shared" si="220"/>
        <v>0</v>
      </c>
      <c r="N1418" s="7">
        <f t="shared" si="221"/>
        <v>100</v>
      </c>
      <c r="O1418" s="7">
        <f t="shared" si="222"/>
        <v>50</v>
      </c>
      <c r="P1418" s="7">
        <f t="shared" si="223"/>
        <v>100</v>
      </c>
      <c r="Q1418" s="8">
        <f t="shared" si="224"/>
        <v>57.5</v>
      </c>
      <c r="R1418" s="8">
        <f t="shared" si="225"/>
        <v>62.5</v>
      </c>
      <c r="S1418" s="8">
        <f t="shared" si="226"/>
        <v>72.5</v>
      </c>
      <c r="T1418" s="8">
        <f t="shared" si="227"/>
        <v>62.5</v>
      </c>
      <c r="U1418" s="7">
        <f t="shared" si="228"/>
        <v>64.166666666666671</v>
      </c>
      <c r="V1418" s="7">
        <f t="shared" si="229"/>
        <v>63.75</v>
      </c>
    </row>
    <row r="1419" spans="1:22" ht="13.5" x14ac:dyDescent="0.25">
      <c r="A1419" s="3">
        <f>RSI!A1419</f>
        <v>44378</v>
      </c>
      <c r="B1419" s="2">
        <f>RSI!B1419</f>
        <v>1.5871999999999999</v>
      </c>
      <c r="C1419" s="2">
        <f>RSI!I1419</f>
        <v>78.829741755793563</v>
      </c>
      <c r="D1419" s="2">
        <f>MACD!E1419</f>
        <v>-8.2088399368061671E-2</v>
      </c>
      <c r="E1419" s="2">
        <f>MACD!F1419</f>
        <v>-3.7041372264604952E-2</v>
      </c>
      <c r="F1419" s="2">
        <f>'Moving Avg'!D1419</f>
        <v>1.5705200000000001</v>
      </c>
      <c r="G1419" s="2">
        <f>'Moving Avg'!F1419</f>
        <v>1.4049299999999998</v>
      </c>
      <c r="H1419" s="2">
        <f>'Moving Avg'!G1419</f>
        <v>1.3638220000000003</v>
      </c>
      <c r="I1419" s="2">
        <f>'Moving Avg'!H1419</f>
        <v>1.4063029999999999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  <c r="M1419" s="7">
        <f t="shared" si="220"/>
        <v>0</v>
      </c>
      <c r="N1419" s="7">
        <f t="shared" si="221"/>
        <v>100</v>
      </c>
      <c r="O1419" s="7">
        <f t="shared" si="222"/>
        <v>50</v>
      </c>
      <c r="P1419" s="7">
        <f t="shared" si="223"/>
        <v>83.5</v>
      </c>
      <c r="Q1419" s="8">
        <f t="shared" si="224"/>
        <v>55.024999999999999</v>
      </c>
      <c r="R1419" s="8">
        <f t="shared" si="225"/>
        <v>58.375</v>
      </c>
      <c r="S1419" s="8">
        <f t="shared" si="226"/>
        <v>65.075000000000003</v>
      </c>
      <c r="T1419" s="8">
        <f t="shared" si="227"/>
        <v>58.375</v>
      </c>
      <c r="U1419" s="7">
        <f t="shared" si="228"/>
        <v>59.491666666666674</v>
      </c>
      <c r="V1419" s="7">
        <f t="shared" si="229"/>
        <v>59.212500000000006</v>
      </c>
    </row>
    <row r="1420" spans="1:22" ht="13.5" x14ac:dyDescent="0.25">
      <c r="A1420" s="3">
        <f>RSI!A1420</f>
        <v>44379</v>
      </c>
      <c r="B1420" s="2">
        <f>RSI!B1420</f>
        <v>1.5913999999999999</v>
      </c>
      <c r="C1420" s="2">
        <f>RSI!I1420</f>
        <v>79.132964834334032</v>
      </c>
      <c r="D1420" s="2">
        <f>MACD!E1420</f>
        <v>-9.4498294708694086E-2</v>
      </c>
      <c r="E1420" s="2">
        <f>MACD!F1420</f>
        <v>-4.8532756753422779E-2</v>
      </c>
      <c r="F1420" s="2">
        <f>'Moving Avg'!D1420</f>
        <v>1.5788600000000002</v>
      </c>
      <c r="G1420" s="2">
        <f>'Moving Avg'!F1420</f>
        <v>1.41743</v>
      </c>
      <c r="H1420" s="2">
        <f>'Moving Avg'!G1420</f>
        <v>1.370654</v>
      </c>
      <c r="I1420" s="2">
        <f>'Moving Avg'!H1420</f>
        <v>1.4071779999999998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0</v>
      </c>
      <c r="N1420" s="7">
        <f t="shared" si="221"/>
        <v>100</v>
      </c>
      <c r="O1420" s="7">
        <f t="shared" si="222"/>
        <v>50</v>
      </c>
      <c r="P1420" s="7">
        <f t="shared" si="223"/>
        <v>83.5</v>
      </c>
      <c r="Q1420" s="8">
        <f t="shared" si="224"/>
        <v>55.024999999999999</v>
      </c>
      <c r="R1420" s="8">
        <f t="shared" si="225"/>
        <v>58.375</v>
      </c>
      <c r="S1420" s="8">
        <f t="shared" si="226"/>
        <v>65.075000000000003</v>
      </c>
      <c r="T1420" s="8">
        <f t="shared" si="227"/>
        <v>58.375</v>
      </c>
      <c r="U1420" s="7">
        <f t="shared" si="228"/>
        <v>59.491666666666674</v>
      </c>
      <c r="V1420" s="7">
        <f t="shared" si="229"/>
        <v>59.212500000000006</v>
      </c>
    </row>
    <row r="1421" spans="1:22" ht="13.5" x14ac:dyDescent="0.25">
      <c r="A1421" s="3">
        <f>RSI!A1421</f>
        <v>44382</v>
      </c>
      <c r="B1421" s="2">
        <f>RSI!B1421</f>
        <v>1.5913999999999999</v>
      </c>
      <c r="C1421" s="2">
        <f>RSI!I1421</f>
        <v>79.132964834334032</v>
      </c>
      <c r="D1421" s="2">
        <f>MACD!E1421</f>
        <v>-0.1104701694660708</v>
      </c>
      <c r="E1421" s="2">
        <f>MACD!F1421</f>
        <v>-6.0920239295952389E-2</v>
      </c>
      <c r="F1421" s="2">
        <f>'Moving Avg'!D1421</f>
        <v>1.5871999999999999</v>
      </c>
      <c r="G1421" s="2">
        <f>'Moving Avg'!F1421</f>
        <v>1.4307650000000001</v>
      </c>
      <c r="H1421" s="2">
        <f>'Moving Avg'!G1421</f>
        <v>1.3776539999999999</v>
      </c>
      <c r="I1421" s="2">
        <f>'Moving Avg'!H1421</f>
        <v>1.4080529999999998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  <c r="M1421" s="7">
        <f t="shared" si="220"/>
        <v>0</v>
      </c>
      <c r="N1421" s="7">
        <f t="shared" si="221"/>
        <v>100</v>
      </c>
      <c r="O1421" s="7">
        <f t="shared" si="222"/>
        <v>50</v>
      </c>
      <c r="P1421" s="7">
        <f t="shared" si="223"/>
        <v>83.5</v>
      </c>
      <c r="Q1421" s="8">
        <f t="shared" si="224"/>
        <v>55.024999999999999</v>
      </c>
      <c r="R1421" s="8">
        <f t="shared" si="225"/>
        <v>58.375</v>
      </c>
      <c r="S1421" s="8">
        <f t="shared" si="226"/>
        <v>65.075000000000003</v>
      </c>
      <c r="T1421" s="8">
        <f t="shared" si="227"/>
        <v>58.375</v>
      </c>
      <c r="U1421" s="7">
        <f t="shared" si="228"/>
        <v>59.491666666666674</v>
      </c>
      <c r="V1421" s="7">
        <f t="shared" si="229"/>
        <v>59.212500000000006</v>
      </c>
    </row>
    <row r="1422" spans="1:22" ht="13.5" x14ac:dyDescent="0.25">
      <c r="A1422" s="3">
        <f>RSI!A1422</f>
        <v>44383</v>
      </c>
      <c r="B1422" s="2">
        <f>RSI!B1422</f>
        <v>1.5913999999999999</v>
      </c>
      <c r="C1422" s="2">
        <f>RSI!I1422</f>
        <v>79.132964834334032</v>
      </c>
      <c r="D1422" s="2">
        <f>MACD!E1422</f>
        <v>-0.12042853094873229</v>
      </c>
      <c r="E1422" s="2">
        <f>MACD!F1422</f>
        <v>-7.282189762650837E-2</v>
      </c>
      <c r="F1422" s="2">
        <f>'Moving Avg'!D1422</f>
        <v>1.5888800000000001</v>
      </c>
      <c r="G1422" s="2">
        <f>'Moving Avg'!F1422</f>
        <v>1.4440999999999999</v>
      </c>
      <c r="H1422" s="2">
        <f>'Moving Avg'!G1422</f>
        <v>1.3839859999999999</v>
      </c>
      <c r="I1422" s="2">
        <f>'Moving Avg'!H1422</f>
        <v>1.4091155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  <c r="M1422" s="7">
        <f t="shared" si="220"/>
        <v>0</v>
      </c>
      <c r="N1422" s="7">
        <f t="shared" si="221"/>
        <v>100</v>
      </c>
      <c r="O1422" s="7">
        <f t="shared" si="222"/>
        <v>50</v>
      </c>
      <c r="P1422" s="7">
        <f t="shared" si="223"/>
        <v>83.5</v>
      </c>
      <c r="Q1422" s="8">
        <f t="shared" si="224"/>
        <v>55.024999999999999</v>
      </c>
      <c r="R1422" s="8">
        <f t="shared" si="225"/>
        <v>58.375</v>
      </c>
      <c r="S1422" s="8">
        <f t="shared" si="226"/>
        <v>65.075000000000003</v>
      </c>
      <c r="T1422" s="8">
        <f t="shared" si="227"/>
        <v>58.375</v>
      </c>
      <c r="U1422" s="7">
        <f t="shared" si="228"/>
        <v>59.491666666666674</v>
      </c>
      <c r="V1422" s="7">
        <f t="shared" si="229"/>
        <v>59.212500000000006</v>
      </c>
    </row>
    <row r="1423" spans="1:22" ht="13.5" x14ac:dyDescent="0.25">
      <c r="A1423" s="3">
        <f>RSI!A1423</f>
        <v>44384</v>
      </c>
      <c r="B1423" s="2">
        <f>RSI!B1423</f>
        <v>1.6164000000000001</v>
      </c>
      <c r="C1423" s="2">
        <f>RSI!I1423</f>
        <v>81.141117892433243</v>
      </c>
      <c r="D1423" s="2">
        <f>MACD!E1423</f>
        <v>-0.12258988503402302</v>
      </c>
      <c r="E1423" s="2">
        <f>MACD!F1423</f>
        <v>-8.2775495108011299E-2</v>
      </c>
      <c r="F1423" s="2">
        <f>'Moving Avg'!D1423</f>
        <v>1.5955600000000001</v>
      </c>
      <c r="G1423" s="2">
        <f>'Moving Avg'!F1423</f>
        <v>1.4578499999999999</v>
      </c>
      <c r="H1423" s="2">
        <f>'Moving Avg'!G1423</f>
        <v>1.3899860000000002</v>
      </c>
      <c r="I1423" s="2">
        <f>'Moving Avg'!H1423</f>
        <v>1.4101155000000003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  <c r="M1423" s="7">
        <f t="shared" si="220"/>
        <v>0</v>
      </c>
      <c r="N1423" s="7">
        <f t="shared" si="221"/>
        <v>100</v>
      </c>
      <c r="O1423" s="7">
        <f t="shared" si="222"/>
        <v>50</v>
      </c>
      <c r="P1423" s="7">
        <f t="shared" si="223"/>
        <v>83.5</v>
      </c>
      <c r="Q1423" s="8">
        <f t="shared" si="224"/>
        <v>55.024999999999999</v>
      </c>
      <c r="R1423" s="8">
        <f t="shared" si="225"/>
        <v>58.375</v>
      </c>
      <c r="S1423" s="8">
        <f t="shared" si="226"/>
        <v>65.075000000000003</v>
      </c>
      <c r="T1423" s="8">
        <f t="shared" si="227"/>
        <v>58.375</v>
      </c>
      <c r="U1423" s="7">
        <f t="shared" si="228"/>
        <v>59.491666666666674</v>
      </c>
      <c r="V1423" s="7">
        <f t="shared" si="229"/>
        <v>59.212500000000006</v>
      </c>
    </row>
    <row r="1424" spans="1:22" ht="13.5" x14ac:dyDescent="0.25">
      <c r="A1424" s="3">
        <f>RSI!A1424</f>
        <v>44385</v>
      </c>
      <c r="B1424" s="2">
        <f>RSI!B1424</f>
        <v>1.6342000000000001</v>
      </c>
      <c r="C1424" s="2">
        <f>RSI!I1424</f>
        <v>82.437094338789478</v>
      </c>
      <c r="D1424" s="2">
        <f>MACD!E1424</f>
        <v>-0.1138434828497461</v>
      </c>
      <c r="E1424" s="2">
        <f>MACD!F1424</f>
        <v>-8.8989092656358265E-2</v>
      </c>
      <c r="F1424" s="2">
        <f>'Moving Avg'!D1424</f>
        <v>1.6049599999999997</v>
      </c>
      <c r="G1424" s="2">
        <f>'Moving Avg'!F1424</f>
        <v>1.4716549999999997</v>
      </c>
      <c r="H1424" s="2">
        <f>'Moving Avg'!G1424</f>
        <v>1.3950920000000002</v>
      </c>
      <c r="I1424" s="2">
        <f>'Moving Avg'!H1424</f>
        <v>1.4112045000000004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0</v>
      </c>
      <c r="N1424" s="7">
        <f t="shared" si="221"/>
        <v>100</v>
      </c>
      <c r="O1424" s="7">
        <f t="shared" si="222"/>
        <v>50</v>
      </c>
      <c r="P1424" s="7">
        <f t="shared" si="223"/>
        <v>83.5</v>
      </c>
      <c r="Q1424" s="8">
        <f t="shared" si="224"/>
        <v>55.024999999999999</v>
      </c>
      <c r="R1424" s="8">
        <f t="shared" si="225"/>
        <v>58.375</v>
      </c>
      <c r="S1424" s="8">
        <f t="shared" si="226"/>
        <v>65.075000000000003</v>
      </c>
      <c r="T1424" s="8">
        <f t="shared" si="227"/>
        <v>58.375</v>
      </c>
      <c r="U1424" s="7">
        <f t="shared" si="228"/>
        <v>59.491666666666674</v>
      </c>
      <c r="V1424" s="7">
        <f t="shared" si="229"/>
        <v>59.212500000000006</v>
      </c>
    </row>
    <row r="1425" spans="1:22" ht="13.5" x14ac:dyDescent="0.25">
      <c r="A1425" s="3">
        <f>RSI!A1425</f>
        <v>44386</v>
      </c>
      <c r="B1425" s="2">
        <f>RSI!B1425</f>
        <v>1.6385000000000001</v>
      </c>
      <c r="C1425" s="2">
        <f>RSI!I1425</f>
        <v>82.745565822008288</v>
      </c>
      <c r="D1425" s="2">
        <f>MACD!E1425</f>
        <v>-9.7487828912210306E-2</v>
      </c>
      <c r="E1425" s="2">
        <f>MACD!F1425</f>
        <v>-9.0688839907528684E-2</v>
      </c>
      <c r="F1425" s="2">
        <f>'Moving Avg'!D1425</f>
        <v>1.6143799999999999</v>
      </c>
      <c r="G1425" s="2">
        <f>'Moving Avg'!F1425</f>
        <v>1.4860949999999997</v>
      </c>
      <c r="H1425" s="2">
        <f>'Moving Avg'!G1425</f>
        <v>1.399618</v>
      </c>
      <c r="I1425" s="2">
        <f>'Moving Avg'!H1425</f>
        <v>1.4125235000000007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  <c r="M1425" s="7">
        <f t="shared" si="220"/>
        <v>0</v>
      </c>
      <c r="N1425" s="7">
        <f t="shared" si="221"/>
        <v>45</v>
      </c>
      <c r="O1425" s="7">
        <f t="shared" si="222"/>
        <v>50</v>
      </c>
      <c r="P1425" s="7">
        <f t="shared" si="223"/>
        <v>83.5</v>
      </c>
      <c r="Q1425" s="8">
        <f t="shared" si="224"/>
        <v>35.774999999999999</v>
      </c>
      <c r="R1425" s="8">
        <f t="shared" si="225"/>
        <v>47.375</v>
      </c>
      <c r="S1425" s="8">
        <f t="shared" si="226"/>
        <v>56.825000000000003</v>
      </c>
      <c r="T1425" s="8">
        <f t="shared" si="227"/>
        <v>44.625</v>
      </c>
      <c r="U1425" s="7">
        <f t="shared" si="228"/>
        <v>46.658333333333339</v>
      </c>
      <c r="V1425" s="7">
        <f t="shared" si="229"/>
        <v>46.150000000000006</v>
      </c>
    </row>
    <row r="1426" spans="1:22" ht="13.5" x14ac:dyDescent="0.25">
      <c r="A1426" s="3">
        <f>RSI!A1426</f>
        <v>44389</v>
      </c>
      <c r="B1426" s="2">
        <f>RSI!B1426</f>
        <v>1.6597999999999999</v>
      </c>
      <c r="C1426" s="2">
        <f>RSI!I1426</f>
        <v>84.223717991913588</v>
      </c>
      <c r="D1426" s="2">
        <f>MACD!E1426</f>
        <v>-8.6152341309728264E-2</v>
      </c>
      <c r="E1426" s="2">
        <f>MACD!F1426</f>
        <v>-8.9781540187968606E-2</v>
      </c>
      <c r="F1426" s="2">
        <f>'Moving Avg'!D1426</f>
        <v>1.6280600000000001</v>
      </c>
      <c r="G1426" s="2">
        <f>'Moving Avg'!F1426</f>
        <v>1.50285</v>
      </c>
      <c r="H1426" s="2">
        <f>'Moving Avg'!G1426</f>
        <v>1.4042360000000005</v>
      </c>
      <c r="I1426" s="2">
        <f>'Moving Avg'!H1426</f>
        <v>1.4139695000000003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  <c r="M1426" s="7">
        <f t="shared" si="220"/>
        <v>0</v>
      </c>
      <c r="N1426" s="7">
        <f t="shared" si="221"/>
        <v>0</v>
      </c>
      <c r="O1426" s="7">
        <f t="shared" si="222"/>
        <v>50</v>
      </c>
      <c r="P1426" s="7">
        <f t="shared" si="223"/>
        <v>83.5</v>
      </c>
      <c r="Q1426" s="8">
        <f t="shared" si="224"/>
        <v>20.024999999999999</v>
      </c>
      <c r="R1426" s="8">
        <f t="shared" si="225"/>
        <v>38.375</v>
      </c>
      <c r="S1426" s="8">
        <f t="shared" si="226"/>
        <v>50.075000000000003</v>
      </c>
      <c r="T1426" s="8">
        <f t="shared" si="227"/>
        <v>33.375</v>
      </c>
      <c r="U1426" s="7">
        <f t="shared" si="228"/>
        <v>36.158333333333331</v>
      </c>
      <c r="V1426" s="7">
        <f t="shared" si="229"/>
        <v>35.462499999999999</v>
      </c>
    </row>
    <row r="1427" spans="1:22" ht="13.5" x14ac:dyDescent="0.25">
      <c r="A1427" s="3">
        <f>RSI!A1427</f>
        <v>44390</v>
      </c>
      <c r="B1427" s="2">
        <f>RSI!B1427</f>
        <v>1.7069000000000001</v>
      </c>
      <c r="C1427" s="2">
        <f>RSI!I1427</f>
        <v>86.896848551806556</v>
      </c>
      <c r="D1427" s="2">
        <f>MACD!E1427</f>
        <v>-7.590998103644786E-2</v>
      </c>
      <c r="E1427" s="2">
        <f>MACD!F1427</f>
        <v>-8.700722835766446E-2</v>
      </c>
      <c r="F1427" s="2">
        <f>'Moving Avg'!D1427</f>
        <v>1.6511600000000002</v>
      </c>
      <c r="G1427" s="2">
        <f>'Moving Avg'!F1427</f>
        <v>1.5215400000000001</v>
      </c>
      <c r="H1427" s="2">
        <f>'Moving Avg'!G1427</f>
        <v>1.4101300000000003</v>
      </c>
      <c r="I1427" s="2">
        <f>'Moving Avg'!H1427</f>
        <v>1.4156510000000007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  <c r="M1427" s="7">
        <f t="shared" si="220"/>
        <v>0</v>
      </c>
      <c r="N1427" s="7">
        <f t="shared" si="221"/>
        <v>0</v>
      </c>
      <c r="O1427" s="7">
        <f t="shared" si="222"/>
        <v>50</v>
      </c>
      <c r="P1427" s="7">
        <f t="shared" si="223"/>
        <v>83.5</v>
      </c>
      <c r="Q1427" s="8">
        <f t="shared" si="224"/>
        <v>20.024999999999999</v>
      </c>
      <c r="R1427" s="8">
        <f t="shared" si="225"/>
        <v>38.375</v>
      </c>
      <c r="S1427" s="8">
        <f t="shared" si="226"/>
        <v>50.075000000000003</v>
      </c>
      <c r="T1427" s="8">
        <f t="shared" si="227"/>
        <v>33.375</v>
      </c>
      <c r="U1427" s="7">
        <f t="shared" si="228"/>
        <v>36.158333333333331</v>
      </c>
      <c r="V1427" s="7">
        <f t="shared" si="229"/>
        <v>35.462499999999999</v>
      </c>
    </row>
    <row r="1428" spans="1:22" ht="13.5" x14ac:dyDescent="0.25">
      <c r="A1428" s="3">
        <f>RSI!A1428</f>
        <v>44391</v>
      </c>
      <c r="B1428" s="2">
        <f>RSI!B1428</f>
        <v>1.7069000000000001</v>
      </c>
      <c r="C1428" s="2">
        <f>RSI!I1428</f>
        <v>86.896848551806556</v>
      </c>
      <c r="D1428" s="2">
        <f>MACD!E1428</f>
        <v>-6.8432234599701935E-2</v>
      </c>
      <c r="E1428" s="2">
        <f>MACD!F1428</f>
        <v>-8.3292229606071966E-2</v>
      </c>
      <c r="F1428" s="2">
        <f>'Moving Avg'!D1428</f>
        <v>1.66926</v>
      </c>
      <c r="G1428" s="2">
        <f>'Moving Avg'!F1428</f>
        <v>1.5400250000000002</v>
      </c>
      <c r="H1428" s="2">
        <f>'Moving Avg'!G1428</f>
        <v>1.4164400000000004</v>
      </c>
      <c r="I1428" s="2">
        <f>'Moving Avg'!H1428</f>
        <v>1.4171450000000005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0</v>
      </c>
      <c r="N1428" s="7">
        <f t="shared" si="221"/>
        <v>0</v>
      </c>
      <c r="O1428" s="7">
        <f t="shared" si="222"/>
        <v>50</v>
      </c>
      <c r="P1428" s="7">
        <f t="shared" si="223"/>
        <v>83.5</v>
      </c>
      <c r="Q1428" s="8">
        <f t="shared" si="224"/>
        <v>20.024999999999999</v>
      </c>
      <c r="R1428" s="8">
        <f t="shared" si="225"/>
        <v>38.375</v>
      </c>
      <c r="S1428" s="8">
        <f t="shared" si="226"/>
        <v>50.075000000000003</v>
      </c>
      <c r="T1428" s="8">
        <f t="shared" si="227"/>
        <v>33.375</v>
      </c>
      <c r="U1428" s="7">
        <f t="shared" si="228"/>
        <v>36.158333333333331</v>
      </c>
      <c r="V1428" s="7">
        <f t="shared" si="229"/>
        <v>35.462499999999999</v>
      </c>
    </row>
    <row r="1429" spans="1:22" ht="13.5" x14ac:dyDescent="0.25">
      <c r="A1429" s="3">
        <f>RSI!A1429</f>
        <v>44392</v>
      </c>
      <c r="B1429" s="2">
        <f>RSI!B1429</f>
        <v>1.6983999999999999</v>
      </c>
      <c r="C1429" s="2">
        <f>RSI!I1429</f>
        <v>83.920717284813179</v>
      </c>
      <c r="D1429" s="2">
        <f>MACD!E1429</f>
        <v>-6.1929929162368502E-2</v>
      </c>
      <c r="E1429" s="2">
        <f>MACD!F1429</f>
        <v>-7.9019769517331279E-2</v>
      </c>
      <c r="F1429" s="2">
        <f>'Moving Avg'!D1429</f>
        <v>1.6821000000000002</v>
      </c>
      <c r="G1429" s="2">
        <f>'Moving Avg'!F1429</f>
        <v>1.55829</v>
      </c>
      <c r="H1429" s="2">
        <f>'Moving Avg'!G1429</f>
        <v>1.4238300000000006</v>
      </c>
      <c r="I1429" s="2">
        <f>'Moving Avg'!H1429</f>
        <v>1.4185965000000005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0</v>
      </c>
      <c r="N1429" s="7">
        <f t="shared" si="221"/>
        <v>0</v>
      </c>
      <c r="O1429" s="7">
        <f t="shared" si="222"/>
        <v>50</v>
      </c>
      <c r="P1429" s="7">
        <f t="shared" si="223"/>
        <v>83.5</v>
      </c>
      <c r="Q1429" s="8">
        <f t="shared" si="224"/>
        <v>20.024999999999999</v>
      </c>
      <c r="R1429" s="8">
        <f t="shared" si="225"/>
        <v>38.375</v>
      </c>
      <c r="S1429" s="8">
        <f t="shared" si="226"/>
        <v>50.075000000000003</v>
      </c>
      <c r="T1429" s="8">
        <f t="shared" si="227"/>
        <v>33.375</v>
      </c>
      <c r="U1429" s="7">
        <f t="shared" si="228"/>
        <v>36.158333333333331</v>
      </c>
      <c r="V1429" s="7">
        <f t="shared" si="229"/>
        <v>35.462499999999999</v>
      </c>
    </row>
    <row r="1430" spans="1:22" ht="13.5" x14ac:dyDescent="0.25">
      <c r="A1430" s="3">
        <f>RSI!A1430</f>
        <v>44393</v>
      </c>
      <c r="B1430" s="2">
        <f>RSI!B1430</f>
        <v>1.724</v>
      </c>
      <c r="C1430" s="2">
        <f>RSI!I1430</f>
        <v>85.528300007062541</v>
      </c>
      <c r="D1430" s="2">
        <f>MACD!E1430</f>
        <v>-5.8647155054345257E-2</v>
      </c>
      <c r="E1430" s="2">
        <f>MACD!F1430</f>
        <v>-7.4945246624734077E-2</v>
      </c>
      <c r="F1430" s="2">
        <f>'Moving Avg'!D1430</f>
        <v>1.6992</v>
      </c>
      <c r="G1430" s="2">
        <f>'Moving Avg'!F1430</f>
        <v>1.57742</v>
      </c>
      <c r="H1430" s="2">
        <f>'Moving Avg'!G1430</f>
        <v>1.4320640000000007</v>
      </c>
      <c r="I1430" s="2">
        <f>'Moving Avg'!H1430</f>
        <v>1.4201760000000001</v>
      </c>
      <c r="J1430" s="5" t="str">
        <f>OBV!F1430</f>
        <v>BULLISH</v>
      </c>
      <c r="K1430" s="5" t="str">
        <f>OBV!G1430</f>
        <v>STRONG</v>
      </c>
      <c r="L1430" s="5" t="str">
        <f>OBV!H1430</f>
        <v>CONFIRMED BULLISH</v>
      </c>
      <c r="M1430" s="7">
        <f t="shared" si="220"/>
        <v>0</v>
      </c>
      <c r="N1430" s="7">
        <f t="shared" si="221"/>
        <v>0</v>
      </c>
      <c r="O1430" s="7">
        <f t="shared" si="222"/>
        <v>50</v>
      </c>
      <c r="P1430" s="7">
        <f t="shared" si="223"/>
        <v>100</v>
      </c>
      <c r="Q1430" s="8">
        <f t="shared" si="224"/>
        <v>22.5</v>
      </c>
      <c r="R1430" s="8">
        <f t="shared" si="225"/>
        <v>42.5</v>
      </c>
      <c r="S1430" s="8">
        <f t="shared" si="226"/>
        <v>57.5</v>
      </c>
      <c r="T1430" s="8">
        <f t="shared" si="227"/>
        <v>37.5</v>
      </c>
      <c r="U1430" s="7">
        <f t="shared" si="228"/>
        <v>40.833333333333336</v>
      </c>
      <c r="V1430" s="7">
        <f t="shared" si="229"/>
        <v>40</v>
      </c>
    </row>
    <row r="1431" spans="1:22" ht="13.5" x14ac:dyDescent="0.25">
      <c r="A1431" s="3">
        <f>RSI!A1431</f>
        <v>44396</v>
      </c>
      <c r="B1431" s="2">
        <f>RSI!B1431</f>
        <v>1.8224</v>
      </c>
      <c r="C1431" s="2">
        <f>RSI!I1431</f>
        <v>89.764355693514887</v>
      </c>
      <c r="D1431" s="2">
        <f>MACD!E1431</f>
        <v>-6.4206837390744731E-2</v>
      </c>
      <c r="E1431" s="2">
        <f>MACD!F1431</f>
        <v>-7.2797564777936211E-2</v>
      </c>
      <c r="F1431" s="2">
        <f>'Moving Avg'!D1431</f>
        <v>1.7317199999999999</v>
      </c>
      <c r="G1431" s="2">
        <f>'Moving Avg'!F1431</f>
        <v>1.6029250000000002</v>
      </c>
      <c r="H1431" s="2">
        <f>'Moving Avg'!G1431</f>
        <v>1.4423500000000005</v>
      </c>
      <c r="I1431" s="2">
        <f>'Moving Avg'!H1431</f>
        <v>1.4222895000000002</v>
      </c>
      <c r="J1431" s="5" t="str">
        <f>OBV!F1431</f>
        <v>BULLISH</v>
      </c>
      <c r="K1431" s="5" t="str">
        <f>OBV!G1431</f>
        <v>STRONG</v>
      </c>
      <c r="L1431" s="5" t="str">
        <f>OBV!H1431</f>
        <v>CONFIRMED BULLISH</v>
      </c>
      <c r="M1431" s="7">
        <f t="shared" si="220"/>
        <v>0</v>
      </c>
      <c r="N1431" s="7">
        <f t="shared" si="221"/>
        <v>0</v>
      </c>
      <c r="O1431" s="7">
        <f t="shared" si="222"/>
        <v>50</v>
      </c>
      <c r="P1431" s="7">
        <f t="shared" si="223"/>
        <v>100</v>
      </c>
      <c r="Q1431" s="8">
        <f t="shared" si="224"/>
        <v>22.5</v>
      </c>
      <c r="R1431" s="8">
        <f t="shared" si="225"/>
        <v>42.5</v>
      </c>
      <c r="S1431" s="8">
        <f t="shared" si="226"/>
        <v>57.5</v>
      </c>
      <c r="T1431" s="8">
        <f t="shared" si="227"/>
        <v>37.5</v>
      </c>
      <c r="U1431" s="7">
        <f t="shared" si="228"/>
        <v>40.833333333333336</v>
      </c>
      <c r="V1431" s="7">
        <f t="shared" si="229"/>
        <v>40</v>
      </c>
    </row>
    <row r="1432" spans="1:22" ht="13.5" x14ac:dyDescent="0.25">
      <c r="A1432" s="3">
        <f>RSI!A1432</f>
        <v>44399</v>
      </c>
      <c r="B1432" s="2">
        <f>RSI!B1432</f>
        <v>1.7754000000000001</v>
      </c>
      <c r="C1432" s="2">
        <f>RSI!I1432</f>
        <v>78.017501204483651</v>
      </c>
      <c r="D1432" s="2">
        <f>MACD!E1432</f>
        <v>-6.6982009165522216E-2</v>
      </c>
      <c r="E1432" s="2">
        <f>MACD!F1432</f>
        <v>-7.1634453655453414E-2</v>
      </c>
      <c r="F1432" s="2">
        <f>'Moving Avg'!D1432</f>
        <v>1.74542</v>
      </c>
      <c r="G1432" s="2">
        <f>'Moving Avg'!F1432</f>
        <v>1.624625</v>
      </c>
      <c r="H1432" s="2">
        <f>'Moving Avg'!G1432</f>
        <v>1.4524460000000006</v>
      </c>
      <c r="I1432" s="2">
        <f>'Moving Avg'!H1432</f>
        <v>1.4241885000000005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0</v>
      </c>
      <c r="N1432" s="7">
        <f t="shared" si="221"/>
        <v>0</v>
      </c>
      <c r="O1432" s="7">
        <f t="shared" si="222"/>
        <v>50</v>
      </c>
      <c r="P1432" s="7">
        <f t="shared" si="223"/>
        <v>83.5</v>
      </c>
      <c r="Q1432" s="8">
        <f t="shared" si="224"/>
        <v>20.024999999999999</v>
      </c>
      <c r="R1432" s="8">
        <f t="shared" si="225"/>
        <v>38.375</v>
      </c>
      <c r="S1432" s="8">
        <f t="shared" si="226"/>
        <v>50.075000000000003</v>
      </c>
      <c r="T1432" s="8">
        <f t="shared" si="227"/>
        <v>33.375</v>
      </c>
      <c r="U1432" s="7">
        <f t="shared" si="228"/>
        <v>36.158333333333331</v>
      </c>
      <c r="V1432" s="7">
        <f t="shared" si="229"/>
        <v>35.462499999999999</v>
      </c>
    </row>
    <row r="1433" spans="1:22" ht="13.5" x14ac:dyDescent="0.25">
      <c r="A1433" s="3">
        <f>RSI!A1433</f>
        <v>44400</v>
      </c>
      <c r="B1433" s="2">
        <f>RSI!B1433</f>
        <v>1.7454000000000001</v>
      </c>
      <c r="C1433" s="2">
        <f>RSI!I1433</f>
        <v>71.578638229177059</v>
      </c>
      <c r="D1433" s="2">
        <f>MACD!E1433</f>
        <v>-6.4421451334758073E-2</v>
      </c>
      <c r="E1433" s="2">
        <f>MACD!F1433</f>
        <v>-7.0191853191314352E-2</v>
      </c>
      <c r="F1433" s="2">
        <f>'Moving Avg'!D1433</f>
        <v>1.7531199999999998</v>
      </c>
      <c r="G1433" s="2">
        <f>'Moving Avg'!F1433</f>
        <v>1.6419100000000004</v>
      </c>
      <c r="H1433" s="2">
        <f>'Moving Avg'!G1433</f>
        <v>1.4611920000000007</v>
      </c>
      <c r="I1433" s="2">
        <f>'Moving Avg'!H1433</f>
        <v>1.4257295000000005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0</v>
      </c>
      <c r="N1433" s="7">
        <f t="shared" si="221"/>
        <v>0</v>
      </c>
      <c r="O1433" s="7">
        <f t="shared" si="222"/>
        <v>50</v>
      </c>
      <c r="P1433" s="7">
        <f t="shared" si="223"/>
        <v>83.5</v>
      </c>
      <c r="Q1433" s="8">
        <f t="shared" si="224"/>
        <v>20.024999999999999</v>
      </c>
      <c r="R1433" s="8">
        <f t="shared" si="225"/>
        <v>38.375</v>
      </c>
      <c r="S1433" s="8">
        <f t="shared" si="226"/>
        <v>50.075000000000003</v>
      </c>
      <c r="T1433" s="8">
        <f t="shared" si="227"/>
        <v>33.375</v>
      </c>
      <c r="U1433" s="7">
        <f t="shared" si="228"/>
        <v>36.158333333333331</v>
      </c>
      <c r="V1433" s="7">
        <f t="shared" si="229"/>
        <v>35.462499999999999</v>
      </c>
    </row>
    <row r="1434" spans="1:22" ht="13.5" x14ac:dyDescent="0.25">
      <c r="A1434" s="3">
        <f>RSI!A1434</f>
        <v>44403</v>
      </c>
      <c r="B1434" s="2">
        <f>RSI!B1434</f>
        <v>1.6940999999999999</v>
      </c>
      <c r="C1434" s="2">
        <f>RSI!I1434</f>
        <v>62.135096237785142</v>
      </c>
      <c r="D1434" s="2">
        <f>MACD!E1434</f>
        <v>-5.6612792620230223E-2</v>
      </c>
      <c r="E1434" s="2">
        <f>MACD!F1434</f>
        <v>-6.7476041077097537E-2</v>
      </c>
      <c r="F1434" s="2">
        <f>'Moving Avg'!D1434</f>
        <v>1.7522600000000002</v>
      </c>
      <c r="G1434" s="2">
        <f>'Moving Avg'!F1434</f>
        <v>1.6524600000000003</v>
      </c>
      <c r="H1434" s="2">
        <f>'Moving Avg'!G1434</f>
        <v>1.4696620000000005</v>
      </c>
      <c r="I1434" s="2">
        <f>'Moving Avg'!H1434</f>
        <v>1.4269515000000004</v>
      </c>
      <c r="J1434" s="5" t="str">
        <f>OBV!F1434</f>
        <v>BULLISH</v>
      </c>
      <c r="K1434" s="5" t="str">
        <f>OBV!G1434</f>
        <v>NEUTRAL</v>
      </c>
      <c r="L1434" s="5" t="str">
        <f>OBV!H1434</f>
        <v>BULLISH DIVERGENCE</v>
      </c>
      <c r="M1434" s="7">
        <f t="shared" si="220"/>
        <v>25</v>
      </c>
      <c r="N1434" s="7">
        <f t="shared" si="221"/>
        <v>0</v>
      </c>
      <c r="O1434" s="7">
        <f t="shared" si="222"/>
        <v>50</v>
      </c>
      <c r="P1434" s="7">
        <f t="shared" si="223"/>
        <v>66.5</v>
      </c>
      <c r="Q1434" s="8">
        <f t="shared" si="224"/>
        <v>26.225000000000001</v>
      </c>
      <c r="R1434" s="8">
        <f t="shared" si="225"/>
        <v>39.125</v>
      </c>
      <c r="S1434" s="8">
        <f t="shared" si="226"/>
        <v>46.174999999999997</v>
      </c>
      <c r="T1434" s="8">
        <f t="shared" si="227"/>
        <v>35.375</v>
      </c>
      <c r="U1434" s="7">
        <f t="shared" si="228"/>
        <v>37.174999999999997</v>
      </c>
      <c r="V1434" s="7">
        <f t="shared" si="229"/>
        <v>36.724999999999994</v>
      </c>
    </row>
    <row r="1435" spans="1:22" ht="13.5" x14ac:dyDescent="0.25">
      <c r="A1435" s="3">
        <f>RSI!A1435</f>
        <v>44404</v>
      </c>
      <c r="B1435" s="2">
        <f>RSI!B1435</f>
        <v>1.7411000000000001</v>
      </c>
      <c r="C1435" s="2">
        <f>RSI!I1435</f>
        <v>66.496327130816468</v>
      </c>
      <c r="D1435" s="2">
        <f>MACD!E1435</f>
        <v>-5.3352301688674553E-2</v>
      </c>
      <c r="E1435" s="2">
        <f>MACD!F1435</f>
        <v>-6.4651293199412943E-2</v>
      </c>
      <c r="F1435" s="2">
        <f>'Moving Avg'!D1435</f>
        <v>1.7556799999999999</v>
      </c>
      <c r="G1435" s="2">
        <f>'Moving Avg'!F1435</f>
        <v>1.6620300000000003</v>
      </c>
      <c r="H1435" s="2">
        <f>'Moving Avg'!G1435</f>
        <v>1.4787380000000001</v>
      </c>
      <c r="I1435" s="2">
        <f>'Moving Avg'!H1435</f>
        <v>1.4286165000000006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25</v>
      </c>
      <c r="N1435" s="7">
        <f t="shared" si="221"/>
        <v>0</v>
      </c>
      <c r="O1435" s="7">
        <f t="shared" si="222"/>
        <v>50</v>
      </c>
      <c r="P1435" s="7">
        <f t="shared" si="223"/>
        <v>16.5</v>
      </c>
      <c r="Q1435" s="8">
        <f t="shared" si="224"/>
        <v>18.725000000000001</v>
      </c>
      <c r="R1435" s="8">
        <f t="shared" si="225"/>
        <v>26.625</v>
      </c>
      <c r="S1435" s="8">
        <f t="shared" si="226"/>
        <v>23.675000000000001</v>
      </c>
      <c r="T1435" s="8">
        <f t="shared" si="227"/>
        <v>22.875</v>
      </c>
      <c r="U1435" s="7">
        <f t="shared" si="228"/>
        <v>23.008333333333336</v>
      </c>
      <c r="V1435" s="7">
        <f t="shared" si="229"/>
        <v>22.975000000000001</v>
      </c>
    </row>
    <row r="1436" spans="1:22" ht="13.5" x14ac:dyDescent="0.25">
      <c r="A1436" s="3">
        <f>RSI!A1436</f>
        <v>44405</v>
      </c>
      <c r="B1436" s="2">
        <f>RSI!B1436</f>
        <v>1.724</v>
      </c>
      <c r="C1436" s="2">
        <f>RSI!I1436</f>
        <v>63.624998234868208</v>
      </c>
      <c r="D1436" s="2">
        <f>MACD!E1436</f>
        <v>-4.6815423589151806E-2</v>
      </c>
      <c r="E1436" s="2">
        <f>MACD!F1436</f>
        <v>-6.1084119277360724E-2</v>
      </c>
      <c r="F1436" s="2">
        <f>'Moving Avg'!D1436</f>
        <v>1.736</v>
      </c>
      <c r="G1436" s="2">
        <f>'Moving Avg'!F1436</f>
        <v>1.6707450000000001</v>
      </c>
      <c r="H1436" s="2">
        <f>'Moving Avg'!G1436</f>
        <v>1.4881400000000002</v>
      </c>
      <c r="I1436" s="2">
        <f>'Moving Avg'!H1436</f>
        <v>1.4299670000000007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  <c r="M1436" s="7">
        <f t="shared" si="220"/>
        <v>25</v>
      </c>
      <c r="N1436" s="7">
        <f t="shared" si="221"/>
        <v>0</v>
      </c>
      <c r="O1436" s="7">
        <f t="shared" si="222"/>
        <v>50</v>
      </c>
      <c r="P1436" s="7">
        <f t="shared" si="223"/>
        <v>16.5</v>
      </c>
      <c r="Q1436" s="8">
        <f t="shared" si="224"/>
        <v>18.725000000000001</v>
      </c>
      <c r="R1436" s="8">
        <f t="shared" si="225"/>
        <v>26.625</v>
      </c>
      <c r="S1436" s="8">
        <f t="shared" si="226"/>
        <v>23.675000000000001</v>
      </c>
      <c r="T1436" s="8">
        <f t="shared" si="227"/>
        <v>22.875</v>
      </c>
      <c r="U1436" s="7">
        <f t="shared" si="228"/>
        <v>23.008333333333336</v>
      </c>
      <c r="V1436" s="7">
        <f t="shared" si="229"/>
        <v>22.975000000000001</v>
      </c>
    </row>
    <row r="1437" spans="1:22" ht="13.5" x14ac:dyDescent="0.25">
      <c r="A1437" s="3">
        <f>RSI!A1437</f>
        <v>44406</v>
      </c>
      <c r="B1437" s="2">
        <f>RSI!B1437</f>
        <v>1.7325999999999999</v>
      </c>
      <c r="C1437" s="2">
        <f>RSI!I1437</f>
        <v>64.456255559955537</v>
      </c>
      <c r="D1437" s="2">
        <f>MACD!E1437</f>
        <v>-3.5282935920418534E-2</v>
      </c>
      <c r="E1437" s="2">
        <f>MACD!F1437</f>
        <v>-5.5923882605972294E-2</v>
      </c>
      <c r="F1437" s="2">
        <f>'Moving Avg'!D1437</f>
        <v>1.7274400000000001</v>
      </c>
      <c r="G1437" s="2">
        <f>'Moving Avg'!F1437</f>
        <v>1.6782250000000001</v>
      </c>
      <c r="H1437" s="2">
        <f>'Moving Avg'!G1437</f>
        <v>1.4970460000000003</v>
      </c>
      <c r="I1437" s="2">
        <f>'Moving Avg'!H1437</f>
        <v>1.4316730000000004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  <c r="M1437" s="7">
        <f t="shared" si="220"/>
        <v>25</v>
      </c>
      <c r="N1437" s="7">
        <f t="shared" si="221"/>
        <v>0</v>
      </c>
      <c r="O1437" s="7">
        <f t="shared" si="222"/>
        <v>50</v>
      </c>
      <c r="P1437" s="7">
        <f t="shared" si="223"/>
        <v>66.5</v>
      </c>
      <c r="Q1437" s="8">
        <f t="shared" si="224"/>
        <v>26.225000000000001</v>
      </c>
      <c r="R1437" s="8">
        <f t="shared" si="225"/>
        <v>39.125</v>
      </c>
      <c r="S1437" s="8">
        <f t="shared" si="226"/>
        <v>46.174999999999997</v>
      </c>
      <c r="T1437" s="8">
        <f t="shared" si="227"/>
        <v>35.375</v>
      </c>
      <c r="U1437" s="7">
        <f t="shared" si="228"/>
        <v>37.174999999999997</v>
      </c>
      <c r="V1437" s="7">
        <f t="shared" si="229"/>
        <v>36.724999999999994</v>
      </c>
    </row>
    <row r="1438" spans="1:22" ht="13.5" x14ac:dyDescent="0.25">
      <c r="A1438" s="3">
        <f>RSI!A1438</f>
        <v>44407</v>
      </c>
      <c r="B1438" s="2">
        <f>RSI!B1438</f>
        <v>1.7325999999999999</v>
      </c>
      <c r="C1438" s="2">
        <f>RSI!I1438</f>
        <v>64.456255559955537</v>
      </c>
      <c r="D1438" s="2">
        <f>MACD!E1438</f>
        <v>-2.6138303861776402E-2</v>
      </c>
      <c r="E1438" s="2">
        <f>MACD!F1438</f>
        <v>-4.9966766857133117E-2</v>
      </c>
      <c r="F1438" s="2">
        <f>'Moving Avg'!D1438</f>
        <v>1.72488</v>
      </c>
      <c r="G1438" s="2">
        <f>'Moving Avg'!F1438</f>
        <v>1.685705</v>
      </c>
      <c r="H1438" s="2">
        <f>'Moving Avg'!G1438</f>
        <v>1.5056200000000004</v>
      </c>
      <c r="I1438" s="2">
        <f>'Moving Avg'!H1438</f>
        <v>1.4331705000000001</v>
      </c>
      <c r="J1438" s="5" t="str">
        <f>OBV!F1438</f>
        <v>BULLISH</v>
      </c>
      <c r="K1438" s="5" t="str">
        <f>OBV!G1438</f>
        <v>NEUTRAL</v>
      </c>
      <c r="L1438" s="5" t="str">
        <f>OBV!H1438</f>
        <v>BULLISH DIVERGENCE</v>
      </c>
      <c r="M1438" s="7">
        <f t="shared" si="220"/>
        <v>25</v>
      </c>
      <c r="N1438" s="7">
        <f t="shared" si="221"/>
        <v>0</v>
      </c>
      <c r="O1438" s="7">
        <f t="shared" si="222"/>
        <v>50</v>
      </c>
      <c r="P1438" s="7">
        <f t="shared" si="223"/>
        <v>66.5</v>
      </c>
      <c r="Q1438" s="8">
        <f t="shared" si="224"/>
        <v>26.225000000000001</v>
      </c>
      <c r="R1438" s="8">
        <f t="shared" si="225"/>
        <v>39.125</v>
      </c>
      <c r="S1438" s="8">
        <f t="shared" si="226"/>
        <v>46.174999999999997</v>
      </c>
      <c r="T1438" s="8">
        <f t="shared" si="227"/>
        <v>35.375</v>
      </c>
      <c r="U1438" s="7">
        <f t="shared" si="228"/>
        <v>37.174999999999997</v>
      </c>
      <c r="V1438" s="7">
        <f t="shared" si="229"/>
        <v>36.724999999999994</v>
      </c>
    </row>
    <row r="1439" spans="1:22" ht="13.5" x14ac:dyDescent="0.25">
      <c r="A1439" s="3">
        <f>RSI!A1439</f>
        <v>44410</v>
      </c>
      <c r="B1439" s="2">
        <f>RSI!B1439</f>
        <v>1.7325999999999999</v>
      </c>
      <c r="C1439" s="2">
        <f>RSI!I1439</f>
        <v>64.456255559955537</v>
      </c>
      <c r="D1439" s="2">
        <f>MACD!E1439</f>
        <v>-2.0276403486922501E-2</v>
      </c>
      <c r="E1439" s="2">
        <f>MACD!F1439</f>
        <v>-4.4028694183090994E-2</v>
      </c>
      <c r="F1439" s="2">
        <f>'Moving Avg'!D1439</f>
        <v>1.73258</v>
      </c>
      <c r="G1439" s="2">
        <f>'Moving Avg'!F1439</f>
        <v>1.6929750000000001</v>
      </c>
      <c r="H1439" s="2">
        <f>'Moving Avg'!G1439</f>
        <v>1.5136940000000003</v>
      </c>
      <c r="I1439" s="2">
        <f>'Moving Avg'!H1439</f>
        <v>1.4346680000000001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0</v>
      </c>
      <c r="O1439" s="7">
        <f t="shared" si="222"/>
        <v>50</v>
      </c>
      <c r="P1439" s="7">
        <f t="shared" si="223"/>
        <v>83.5</v>
      </c>
      <c r="Q1439" s="8">
        <f t="shared" si="224"/>
        <v>28.774999999999999</v>
      </c>
      <c r="R1439" s="8">
        <f t="shared" si="225"/>
        <v>43.375</v>
      </c>
      <c r="S1439" s="8">
        <f t="shared" si="226"/>
        <v>53.825000000000003</v>
      </c>
      <c r="T1439" s="8">
        <f t="shared" si="227"/>
        <v>39.625</v>
      </c>
      <c r="U1439" s="7">
        <f t="shared" si="228"/>
        <v>41.991666666666667</v>
      </c>
      <c r="V1439" s="7">
        <f t="shared" si="229"/>
        <v>41.400000000000006</v>
      </c>
    </row>
    <row r="1440" spans="1:22" ht="13.5" x14ac:dyDescent="0.25">
      <c r="A1440" s="3">
        <f>RSI!A1440</f>
        <v>44411</v>
      </c>
      <c r="B1440" s="2">
        <f>RSI!B1440</f>
        <v>1.7325999999999999</v>
      </c>
      <c r="C1440" s="2">
        <f>RSI!I1440</f>
        <v>64.456255559955537</v>
      </c>
      <c r="D1440" s="2">
        <f>MACD!E1440</f>
        <v>-1.1903958424152039E-2</v>
      </c>
      <c r="E1440" s="2">
        <f>MACD!F1440</f>
        <v>-3.7603747031303203E-2</v>
      </c>
      <c r="F1440" s="2">
        <f>'Moving Avg'!D1440</f>
        <v>1.7308799999999998</v>
      </c>
      <c r="G1440" s="2">
        <f>'Moving Avg'!F1440</f>
        <v>1.7000350000000002</v>
      </c>
      <c r="H1440" s="2">
        <f>'Moving Avg'!G1440</f>
        <v>1.5217680000000005</v>
      </c>
      <c r="I1440" s="2">
        <f>'Moving Avg'!H1440</f>
        <v>1.4360614999999999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0</v>
      </c>
      <c r="O1440" s="7">
        <f t="shared" si="222"/>
        <v>50</v>
      </c>
      <c r="P1440" s="7">
        <f t="shared" si="223"/>
        <v>16.5</v>
      </c>
      <c r="Q1440" s="8">
        <f t="shared" si="224"/>
        <v>18.725000000000001</v>
      </c>
      <c r="R1440" s="8">
        <f t="shared" si="225"/>
        <v>26.625</v>
      </c>
      <c r="S1440" s="8">
        <f t="shared" si="226"/>
        <v>23.675000000000001</v>
      </c>
      <c r="T1440" s="8">
        <f t="shared" si="227"/>
        <v>22.875</v>
      </c>
      <c r="U1440" s="7">
        <f t="shared" si="228"/>
        <v>23.008333333333336</v>
      </c>
      <c r="V1440" s="7">
        <f t="shared" si="229"/>
        <v>22.975000000000001</v>
      </c>
    </row>
    <row r="1441" spans="1:22" ht="13.5" x14ac:dyDescent="0.25">
      <c r="A1441" s="3">
        <f>RSI!A1441</f>
        <v>44412</v>
      </c>
      <c r="B1441" s="2">
        <f>RSI!B1441</f>
        <v>1.7197</v>
      </c>
      <c r="C1441" s="2">
        <f>RSI!I1441</f>
        <v>61.615383904930518</v>
      </c>
      <c r="D1441" s="2">
        <f>MACD!E1441</f>
        <v>1.0787318572880622E-2</v>
      </c>
      <c r="E1441" s="2">
        <f>MACD!F1441</f>
        <v>-2.7925533910466437E-2</v>
      </c>
      <c r="F1441" s="2">
        <f>'Moving Avg'!D1441</f>
        <v>1.7300200000000001</v>
      </c>
      <c r="G1441" s="2">
        <f>'Moving Avg'!F1441</f>
        <v>1.7064500000000007</v>
      </c>
      <c r="H1441" s="2">
        <f>'Moving Avg'!G1441</f>
        <v>1.5295000000000005</v>
      </c>
      <c r="I1441" s="2">
        <f>'Moving Avg'!H1441</f>
        <v>1.4373904999999996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50</v>
      </c>
      <c r="P1441" s="7">
        <f t="shared" si="223"/>
        <v>16.5</v>
      </c>
      <c r="Q1441" s="8">
        <f t="shared" si="224"/>
        <v>18.725000000000001</v>
      </c>
      <c r="R1441" s="8">
        <f t="shared" si="225"/>
        <v>26.625</v>
      </c>
      <c r="S1441" s="8">
        <f t="shared" si="226"/>
        <v>23.675000000000001</v>
      </c>
      <c r="T1441" s="8">
        <f t="shared" si="227"/>
        <v>22.875</v>
      </c>
      <c r="U1441" s="7">
        <f t="shared" si="228"/>
        <v>23.008333333333336</v>
      </c>
      <c r="V1441" s="7">
        <f t="shared" si="229"/>
        <v>22.975000000000001</v>
      </c>
    </row>
    <row r="1442" spans="1:22" ht="13.5" x14ac:dyDescent="0.25">
      <c r="A1442" s="3">
        <f>RSI!A1442</f>
        <v>44413</v>
      </c>
      <c r="B1442" s="2">
        <f>RSI!B1442</f>
        <v>1.7112000000000001</v>
      </c>
      <c r="C1442" s="2">
        <f>RSI!I1442</f>
        <v>59.746789628932255</v>
      </c>
      <c r="D1442" s="2">
        <f>MACD!E1442</f>
        <v>2.3011682960038859E-2</v>
      </c>
      <c r="E1442" s="2">
        <f>MACD!F1442</f>
        <v>-1.7738090536365381E-2</v>
      </c>
      <c r="F1442" s="2">
        <f>'Moving Avg'!D1442</f>
        <v>1.7257400000000001</v>
      </c>
      <c r="G1442" s="2">
        <f>'Moving Avg'!F1442</f>
        <v>1.7124400000000002</v>
      </c>
      <c r="H1442" s="2">
        <f>'Moving Avg'!G1442</f>
        <v>1.5363120000000001</v>
      </c>
      <c r="I1442" s="2">
        <f>'Moving Avg'!H1442</f>
        <v>1.4384684999999997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50</v>
      </c>
      <c r="P1442" s="7">
        <f t="shared" si="223"/>
        <v>16.5</v>
      </c>
      <c r="Q1442" s="8">
        <f t="shared" si="224"/>
        <v>18.725000000000001</v>
      </c>
      <c r="R1442" s="8">
        <f t="shared" si="225"/>
        <v>26.625</v>
      </c>
      <c r="S1442" s="8">
        <f t="shared" si="226"/>
        <v>23.675000000000001</v>
      </c>
      <c r="T1442" s="8">
        <f t="shared" si="227"/>
        <v>22.875</v>
      </c>
      <c r="U1442" s="7">
        <f t="shared" si="228"/>
        <v>23.008333333333336</v>
      </c>
      <c r="V1442" s="7">
        <f t="shared" si="229"/>
        <v>22.975000000000001</v>
      </c>
    </row>
    <row r="1443" spans="1:22" ht="13.5" x14ac:dyDescent="0.25">
      <c r="A1443" s="3">
        <f>RSI!A1443</f>
        <v>44414</v>
      </c>
      <c r="B1443" s="2">
        <f>RSI!B1443</f>
        <v>1.7112000000000001</v>
      </c>
      <c r="C1443" s="2">
        <f>RSI!I1443</f>
        <v>59.746789628932255</v>
      </c>
      <c r="D1443" s="2">
        <f>MACD!E1443</f>
        <v>2.844317434074628E-2</v>
      </c>
      <c r="E1443" s="2">
        <f>MACD!F1443</f>
        <v>-8.5018375609430506E-3</v>
      </c>
      <c r="F1443" s="2">
        <f>'Moving Avg'!D1443</f>
        <v>1.72146</v>
      </c>
      <c r="G1443" s="2">
        <f>'Moving Avg'!F1443</f>
        <v>1.7171800000000002</v>
      </c>
      <c r="H1443" s="2">
        <f>'Moving Avg'!G1443</f>
        <v>1.5424580000000006</v>
      </c>
      <c r="I1443" s="2">
        <f>'Moving Avg'!H1443</f>
        <v>1.4395464999999994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50</v>
      </c>
      <c r="P1443" s="7">
        <f t="shared" si="223"/>
        <v>16.5</v>
      </c>
      <c r="Q1443" s="8">
        <f t="shared" si="224"/>
        <v>18.725000000000001</v>
      </c>
      <c r="R1443" s="8">
        <f t="shared" si="225"/>
        <v>26.625</v>
      </c>
      <c r="S1443" s="8">
        <f t="shared" si="226"/>
        <v>23.675000000000001</v>
      </c>
      <c r="T1443" s="8">
        <f t="shared" si="227"/>
        <v>22.875</v>
      </c>
      <c r="U1443" s="7">
        <f t="shared" si="228"/>
        <v>23.008333333333336</v>
      </c>
      <c r="V1443" s="7">
        <f t="shared" si="229"/>
        <v>22.975000000000001</v>
      </c>
    </row>
    <row r="1444" spans="1:22" ht="13.5" x14ac:dyDescent="0.25">
      <c r="A1444" s="3">
        <f>RSI!A1444</f>
        <v>44417</v>
      </c>
      <c r="B1444" s="2">
        <f>RSI!B1444</f>
        <v>1.7282999999999999</v>
      </c>
      <c r="C1444" s="2">
        <f>RSI!I1444</f>
        <v>62.40679068824879</v>
      </c>
      <c r="D1444" s="2">
        <f>MACD!E1444</f>
        <v>2.3605246797531398E-2</v>
      </c>
      <c r="E1444" s="2">
        <f>MACD!F1444</f>
        <v>-2.0804206892481606E-3</v>
      </c>
      <c r="F1444" s="2">
        <f>'Moving Avg'!D1444</f>
        <v>1.7205999999999999</v>
      </c>
      <c r="G1444" s="2">
        <f>'Moving Avg'!F1444</f>
        <v>1.7218850000000003</v>
      </c>
      <c r="H1444" s="2">
        <f>'Moving Avg'!G1444</f>
        <v>1.5489460000000006</v>
      </c>
      <c r="I1444" s="2">
        <f>'Moving Avg'!H1444</f>
        <v>1.4407934999999992</v>
      </c>
      <c r="J1444" s="5" t="str">
        <f>OBV!F1444</f>
        <v>BULLISH</v>
      </c>
      <c r="K1444" s="5" t="str">
        <f>OBV!G1444</f>
        <v>NEUTRAL</v>
      </c>
      <c r="L1444" s="5" t="str">
        <f>OBV!H1444</f>
        <v>BULLISH DIVERGENCE</v>
      </c>
      <c r="M1444" s="7">
        <f t="shared" si="220"/>
        <v>25</v>
      </c>
      <c r="N1444" s="7">
        <f t="shared" si="221"/>
        <v>0</v>
      </c>
      <c r="O1444" s="7">
        <f t="shared" si="222"/>
        <v>50</v>
      </c>
      <c r="P1444" s="7">
        <f t="shared" si="223"/>
        <v>66.5</v>
      </c>
      <c r="Q1444" s="8">
        <f t="shared" si="224"/>
        <v>26.225000000000001</v>
      </c>
      <c r="R1444" s="8">
        <f t="shared" si="225"/>
        <v>39.125</v>
      </c>
      <c r="S1444" s="8">
        <f t="shared" si="226"/>
        <v>46.174999999999997</v>
      </c>
      <c r="T1444" s="8">
        <f t="shared" si="227"/>
        <v>35.375</v>
      </c>
      <c r="U1444" s="7">
        <f t="shared" si="228"/>
        <v>37.174999999999997</v>
      </c>
      <c r="V1444" s="7">
        <f t="shared" si="229"/>
        <v>36.724999999999994</v>
      </c>
    </row>
    <row r="1445" spans="1:22" ht="13.5" x14ac:dyDescent="0.25">
      <c r="A1445" s="3">
        <f>RSI!A1445</f>
        <v>44419</v>
      </c>
      <c r="B1445" s="2">
        <f>RSI!B1445</f>
        <v>1.724</v>
      </c>
      <c r="C1445" s="2">
        <f>RSI!I1445</f>
        <v>61.3096380112624</v>
      </c>
      <c r="D1445" s="2">
        <f>MACD!E1445</f>
        <v>2.670538622324603E-2</v>
      </c>
      <c r="E1445" s="2">
        <f>MACD!F1445</f>
        <v>3.6767406932506782E-3</v>
      </c>
      <c r="F1445" s="2">
        <f>'Moving Avg'!D1445</f>
        <v>1.71888</v>
      </c>
      <c r="G1445" s="2">
        <f>'Moving Avg'!F1445</f>
        <v>1.7261600000000001</v>
      </c>
      <c r="H1445" s="2">
        <f>'Moving Avg'!G1445</f>
        <v>1.5555140000000003</v>
      </c>
      <c r="I1445" s="2">
        <f>'Moving Avg'!H1445</f>
        <v>1.441956499999999</v>
      </c>
      <c r="J1445" s="5" t="str">
        <f>OBV!F1445</f>
        <v>BULLISH</v>
      </c>
      <c r="K1445" s="5" t="str">
        <f>OBV!G1445</f>
        <v>NEUTRAL</v>
      </c>
      <c r="L1445" s="5" t="str">
        <f>OBV!H1445</f>
        <v>BULLISH DIVERGENCE</v>
      </c>
      <c r="M1445" s="7">
        <f t="shared" si="220"/>
        <v>25</v>
      </c>
      <c r="N1445" s="7">
        <f t="shared" si="221"/>
        <v>0</v>
      </c>
      <c r="O1445" s="7">
        <f t="shared" si="222"/>
        <v>50</v>
      </c>
      <c r="P1445" s="7">
        <f t="shared" si="223"/>
        <v>66.5</v>
      </c>
      <c r="Q1445" s="8">
        <f t="shared" si="224"/>
        <v>26.225000000000001</v>
      </c>
      <c r="R1445" s="8">
        <f t="shared" si="225"/>
        <v>39.125</v>
      </c>
      <c r="S1445" s="8">
        <f t="shared" si="226"/>
        <v>46.174999999999997</v>
      </c>
      <c r="T1445" s="8">
        <f t="shared" si="227"/>
        <v>35.375</v>
      </c>
      <c r="U1445" s="7">
        <f t="shared" si="228"/>
        <v>37.174999999999997</v>
      </c>
      <c r="V1445" s="7">
        <f t="shared" si="229"/>
        <v>36.724999999999994</v>
      </c>
    </row>
    <row r="1446" spans="1:22" ht="13.5" x14ac:dyDescent="0.25">
      <c r="A1446" s="3">
        <f>RSI!A1446</f>
        <v>44420</v>
      </c>
      <c r="B1446" s="2">
        <f>RSI!B1446</f>
        <v>1.7282999999999999</v>
      </c>
      <c r="C1446" s="2">
        <f>RSI!I1446</f>
        <v>62.028552204291778</v>
      </c>
      <c r="D1446" s="2">
        <f>MACD!E1446</f>
        <v>2.6075519548540704E-2</v>
      </c>
      <c r="E1446" s="2">
        <f>MACD!F1446</f>
        <v>8.1564964643086844E-3</v>
      </c>
      <c r="F1446" s="2">
        <f>'Moving Avg'!D1446</f>
        <v>1.7206000000000004</v>
      </c>
      <c r="G1446" s="2">
        <f>'Moving Avg'!F1446</f>
        <v>1.7295850000000002</v>
      </c>
      <c r="H1446" s="2">
        <f>'Moving Avg'!G1446</f>
        <v>1.5622520000000002</v>
      </c>
      <c r="I1446" s="2">
        <f>'Moving Avg'!H1446</f>
        <v>1.4431409999999989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0</v>
      </c>
      <c r="O1446" s="7">
        <f t="shared" si="222"/>
        <v>50</v>
      </c>
      <c r="P1446" s="7">
        <f t="shared" si="223"/>
        <v>83.5</v>
      </c>
      <c r="Q1446" s="8">
        <f t="shared" si="224"/>
        <v>28.774999999999999</v>
      </c>
      <c r="R1446" s="8">
        <f t="shared" si="225"/>
        <v>43.375</v>
      </c>
      <c r="S1446" s="8">
        <f t="shared" si="226"/>
        <v>53.825000000000003</v>
      </c>
      <c r="T1446" s="8">
        <f t="shared" si="227"/>
        <v>39.625</v>
      </c>
      <c r="U1446" s="7">
        <f t="shared" si="228"/>
        <v>41.991666666666667</v>
      </c>
      <c r="V1446" s="7">
        <f t="shared" si="229"/>
        <v>41.400000000000006</v>
      </c>
    </row>
    <row r="1447" spans="1:22" ht="13.5" x14ac:dyDescent="0.25">
      <c r="A1447" s="3">
        <f>RSI!A1447</f>
        <v>44424</v>
      </c>
      <c r="B1447" s="2">
        <f>RSI!B1447</f>
        <v>1.7796000000000001</v>
      </c>
      <c r="C1447" s="2">
        <f>RSI!I1447</f>
        <v>69.346481224533164</v>
      </c>
      <c r="D1447" s="2">
        <f>MACD!E1447</f>
        <v>2.2758951418232698E-2</v>
      </c>
      <c r="E1447" s="2">
        <f>MACD!F1447</f>
        <v>1.1076987455093487E-2</v>
      </c>
      <c r="F1447" s="2">
        <f>'Moving Avg'!D1447</f>
        <v>1.73428</v>
      </c>
      <c r="G1447" s="2">
        <f>'Moving Avg'!F1447</f>
        <v>1.7332200000000004</v>
      </c>
      <c r="H1447" s="2">
        <f>'Moving Avg'!G1447</f>
        <v>1.5701000000000005</v>
      </c>
      <c r="I1447" s="2">
        <f>'Moving Avg'!H1447</f>
        <v>1.4447279999999989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50</v>
      </c>
      <c r="P1447" s="7">
        <f t="shared" si="223"/>
        <v>83.5</v>
      </c>
      <c r="Q1447" s="8">
        <f t="shared" si="224"/>
        <v>28.774999999999999</v>
      </c>
      <c r="R1447" s="8">
        <f t="shared" si="225"/>
        <v>43.375</v>
      </c>
      <c r="S1447" s="8">
        <f t="shared" si="226"/>
        <v>53.825000000000003</v>
      </c>
      <c r="T1447" s="8">
        <f t="shared" si="227"/>
        <v>39.625</v>
      </c>
      <c r="U1447" s="7">
        <f t="shared" si="228"/>
        <v>41.991666666666667</v>
      </c>
      <c r="V1447" s="7">
        <f t="shared" si="229"/>
        <v>41.400000000000006</v>
      </c>
    </row>
    <row r="1448" spans="1:22" ht="13.5" x14ac:dyDescent="0.25">
      <c r="A1448" s="3">
        <f>RSI!A1448</f>
        <v>44425</v>
      </c>
      <c r="B1448" s="2">
        <f>RSI!B1448</f>
        <v>1.8224</v>
      </c>
      <c r="C1448" s="2">
        <f>RSI!I1448</f>
        <v>73.870933554819899</v>
      </c>
      <c r="D1448" s="2">
        <f>MACD!E1448</f>
        <v>1.6195156428182589E-2</v>
      </c>
      <c r="E1448" s="2">
        <f>MACD!F1448</f>
        <v>1.2100621249711308E-2</v>
      </c>
      <c r="F1448" s="2">
        <f>'Moving Avg'!D1448</f>
        <v>1.7565200000000001</v>
      </c>
      <c r="G1448" s="2">
        <f>'Moving Avg'!F1448</f>
        <v>1.7389950000000005</v>
      </c>
      <c r="H1448" s="2">
        <f>'Moving Avg'!G1448</f>
        <v>1.5793860000000002</v>
      </c>
      <c r="I1448" s="2">
        <f>'Moving Avg'!H1448</f>
        <v>1.446549499999999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  <c r="M1448" s="7">
        <f t="shared" si="220"/>
        <v>0</v>
      </c>
      <c r="N1448" s="7">
        <f t="shared" si="221"/>
        <v>0</v>
      </c>
      <c r="O1448" s="7">
        <f t="shared" si="222"/>
        <v>50</v>
      </c>
      <c r="P1448" s="7">
        <f t="shared" si="223"/>
        <v>83.5</v>
      </c>
      <c r="Q1448" s="8">
        <f t="shared" si="224"/>
        <v>20.024999999999999</v>
      </c>
      <c r="R1448" s="8">
        <f t="shared" si="225"/>
        <v>38.375</v>
      </c>
      <c r="S1448" s="8">
        <f t="shared" si="226"/>
        <v>50.075000000000003</v>
      </c>
      <c r="T1448" s="8">
        <f t="shared" si="227"/>
        <v>33.375</v>
      </c>
      <c r="U1448" s="7">
        <f t="shared" si="228"/>
        <v>36.158333333333331</v>
      </c>
      <c r="V1448" s="7">
        <f t="shared" si="229"/>
        <v>35.462499999999999</v>
      </c>
    </row>
    <row r="1449" spans="1:22" ht="13.5" x14ac:dyDescent="0.25">
      <c r="A1449" s="3">
        <f>RSI!A1449</f>
        <v>44426</v>
      </c>
      <c r="B1449" s="2">
        <f>RSI!B1449</f>
        <v>1.831</v>
      </c>
      <c r="C1449" s="2">
        <f>RSI!I1449</f>
        <v>74.679647252252892</v>
      </c>
      <c r="D1449" s="2">
        <f>MACD!E1449</f>
        <v>9.20762295816413E-3</v>
      </c>
      <c r="E1449" s="2">
        <f>MACD!F1449</f>
        <v>1.1522021591401874E-2</v>
      </c>
      <c r="F1449" s="2">
        <f>'Moving Avg'!D1449</f>
        <v>1.7770600000000001</v>
      </c>
      <c r="G1449" s="2">
        <f>'Moving Avg'!F1449</f>
        <v>1.7456250000000004</v>
      </c>
      <c r="H1449" s="2">
        <f>'Moving Avg'!G1449</f>
        <v>1.5889280000000001</v>
      </c>
      <c r="I1449" s="2">
        <f>'Moving Avg'!H1449</f>
        <v>1.4484559999999991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  <c r="M1449" s="7">
        <f t="shared" si="220"/>
        <v>0</v>
      </c>
      <c r="N1449" s="7">
        <f t="shared" si="221"/>
        <v>45</v>
      </c>
      <c r="O1449" s="7">
        <f t="shared" si="222"/>
        <v>50</v>
      </c>
      <c r="P1449" s="7">
        <f t="shared" si="223"/>
        <v>83.5</v>
      </c>
      <c r="Q1449" s="8">
        <f t="shared" si="224"/>
        <v>35.774999999999999</v>
      </c>
      <c r="R1449" s="8">
        <f t="shared" si="225"/>
        <v>47.375</v>
      </c>
      <c r="S1449" s="8">
        <f t="shared" si="226"/>
        <v>56.825000000000003</v>
      </c>
      <c r="T1449" s="8">
        <f t="shared" si="227"/>
        <v>44.625</v>
      </c>
      <c r="U1449" s="7">
        <f t="shared" si="228"/>
        <v>46.658333333333339</v>
      </c>
      <c r="V1449" s="7">
        <f t="shared" si="229"/>
        <v>46.150000000000006</v>
      </c>
    </row>
    <row r="1450" spans="1:22" ht="13.5" x14ac:dyDescent="0.25">
      <c r="A1450" s="3">
        <f>RSI!A1450</f>
        <v>44427</v>
      </c>
      <c r="B1450" s="2">
        <f>RSI!B1450</f>
        <v>1.831</v>
      </c>
      <c r="C1450" s="2">
        <f>RSI!I1450</f>
        <v>74.679647252252892</v>
      </c>
      <c r="D1450" s="2">
        <f>MACD!E1450</f>
        <v>2.5067620006493652E-3</v>
      </c>
      <c r="E1450" s="2">
        <f>MACD!F1450</f>
        <v>9.718969673251374E-3</v>
      </c>
      <c r="F1450" s="2">
        <f>'Moving Avg'!D1450</f>
        <v>1.7984599999999999</v>
      </c>
      <c r="G1450" s="2">
        <f>'Moving Avg'!F1450</f>
        <v>1.7509750000000004</v>
      </c>
      <c r="H1450" s="2">
        <f>'Moving Avg'!G1450</f>
        <v>1.5987200000000001</v>
      </c>
      <c r="I1450" s="2">
        <f>'Moving Avg'!H1450</f>
        <v>1.4503829999999991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  <c r="M1450" s="7">
        <f t="shared" si="220"/>
        <v>0</v>
      </c>
      <c r="N1450" s="7">
        <f t="shared" si="221"/>
        <v>45</v>
      </c>
      <c r="O1450" s="7">
        <f t="shared" si="222"/>
        <v>50</v>
      </c>
      <c r="P1450" s="7">
        <f t="shared" si="223"/>
        <v>83.5</v>
      </c>
      <c r="Q1450" s="8">
        <f t="shared" si="224"/>
        <v>35.774999999999999</v>
      </c>
      <c r="R1450" s="8">
        <f t="shared" si="225"/>
        <v>47.375</v>
      </c>
      <c r="S1450" s="8">
        <f t="shared" si="226"/>
        <v>56.825000000000003</v>
      </c>
      <c r="T1450" s="8">
        <f t="shared" si="227"/>
        <v>44.625</v>
      </c>
      <c r="U1450" s="7">
        <f t="shared" si="228"/>
        <v>46.658333333333339</v>
      </c>
      <c r="V1450" s="7">
        <f t="shared" si="229"/>
        <v>46.150000000000006</v>
      </c>
    </row>
    <row r="1451" spans="1:22" ht="13.5" x14ac:dyDescent="0.25">
      <c r="A1451" s="3">
        <f>RSI!A1451</f>
        <v>44428</v>
      </c>
      <c r="B1451" s="2">
        <f>RSI!B1451</f>
        <v>1.8823000000000001</v>
      </c>
      <c r="C1451" s="2">
        <f>RSI!I1451</f>
        <v>79.145115242790155</v>
      </c>
      <c r="D1451" s="2">
        <f>MACD!E1451</f>
        <v>-9.6777502823113259E-3</v>
      </c>
      <c r="E1451" s="2">
        <f>MACD!F1451</f>
        <v>5.8396256821388343E-3</v>
      </c>
      <c r="F1451" s="2">
        <f>'Moving Avg'!D1451</f>
        <v>1.8292600000000001</v>
      </c>
      <c r="G1451" s="2">
        <f>'Moving Avg'!F1451</f>
        <v>1.75397</v>
      </c>
      <c r="H1451" s="2">
        <f>'Moving Avg'!G1451</f>
        <v>1.6098720000000002</v>
      </c>
      <c r="I1451" s="2">
        <f>'Moving Avg'!H1451</f>
        <v>1.4523584999999992</v>
      </c>
      <c r="J1451" s="5" t="str">
        <f>OBV!F1451</f>
        <v>BULLISH</v>
      </c>
      <c r="K1451" s="5" t="str">
        <f>OBV!G1451</f>
        <v>STRONG</v>
      </c>
      <c r="L1451" s="5" t="str">
        <f>OBV!H1451</f>
        <v>CONFIRMED BULLISH</v>
      </c>
      <c r="M1451" s="7">
        <f t="shared" si="220"/>
        <v>0</v>
      </c>
      <c r="N1451" s="7">
        <f t="shared" si="221"/>
        <v>45</v>
      </c>
      <c r="O1451" s="7">
        <f t="shared" si="222"/>
        <v>50</v>
      </c>
      <c r="P1451" s="7">
        <f t="shared" si="223"/>
        <v>100</v>
      </c>
      <c r="Q1451" s="8">
        <f t="shared" si="224"/>
        <v>38.25</v>
      </c>
      <c r="R1451" s="8">
        <f t="shared" si="225"/>
        <v>51.5</v>
      </c>
      <c r="S1451" s="8">
        <f t="shared" si="226"/>
        <v>64.25</v>
      </c>
      <c r="T1451" s="8">
        <f t="shared" si="227"/>
        <v>48.75</v>
      </c>
      <c r="U1451" s="7">
        <f t="shared" si="228"/>
        <v>51.333333333333336</v>
      </c>
      <c r="V1451" s="7">
        <f t="shared" si="229"/>
        <v>50.6875</v>
      </c>
    </row>
    <row r="1452" spans="1:22" ht="13.5" x14ac:dyDescent="0.25">
      <c r="A1452" s="3">
        <f>RSI!A1452</f>
        <v>44431</v>
      </c>
      <c r="B1452" s="2">
        <f>RSI!B1452</f>
        <v>1.9679</v>
      </c>
      <c r="C1452" s="2">
        <f>RSI!I1452</f>
        <v>84.163794497383535</v>
      </c>
      <c r="D1452" s="2">
        <f>MACD!E1452</f>
        <v>-2.8615157338393926E-2</v>
      </c>
      <c r="E1452" s="2">
        <f>MACD!F1452</f>
        <v>-1.0513309219677179E-3</v>
      </c>
      <c r="F1452" s="2">
        <f>'Moving Avg'!D1452</f>
        <v>1.8669199999999999</v>
      </c>
      <c r="G1452" s="2">
        <f>'Moving Avg'!F1452</f>
        <v>1.763595</v>
      </c>
      <c r="H1452" s="2">
        <f>'Moving Avg'!G1452</f>
        <v>1.622736</v>
      </c>
      <c r="I1452" s="2">
        <f>'Moving Avg'!H1452</f>
        <v>1.4546994999999989</v>
      </c>
      <c r="J1452" s="5" t="str">
        <f>OBV!F1452</f>
        <v>BULLISH</v>
      </c>
      <c r="K1452" s="5" t="str">
        <f>OBV!G1452</f>
        <v>STRONG</v>
      </c>
      <c r="L1452" s="5" t="str">
        <f>OBV!H1452</f>
        <v>CONFIRMED BULLISH</v>
      </c>
      <c r="M1452" s="7">
        <f t="shared" si="220"/>
        <v>0</v>
      </c>
      <c r="N1452" s="7">
        <f t="shared" si="221"/>
        <v>100</v>
      </c>
      <c r="O1452" s="7">
        <f t="shared" si="222"/>
        <v>50</v>
      </c>
      <c r="P1452" s="7">
        <f t="shared" si="223"/>
        <v>100</v>
      </c>
      <c r="Q1452" s="8">
        <f t="shared" si="224"/>
        <v>57.5</v>
      </c>
      <c r="R1452" s="8">
        <f t="shared" si="225"/>
        <v>62.5</v>
      </c>
      <c r="S1452" s="8">
        <f t="shared" si="226"/>
        <v>72.5</v>
      </c>
      <c r="T1452" s="8">
        <f t="shared" si="227"/>
        <v>62.5</v>
      </c>
      <c r="U1452" s="7">
        <f t="shared" si="228"/>
        <v>64.166666666666671</v>
      </c>
      <c r="V1452" s="7">
        <f t="shared" si="229"/>
        <v>63.75</v>
      </c>
    </row>
    <row r="1453" spans="1:22" ht="13.5" x14ac:dyDescent="0.25">
      <c r="A1453" s="3">
        <f>RSI!A1453</f>
        <v>44432</v>
      </c>
      <c r="B1453" s="2">
        <f>RSI!B1453</f>
        <v>1.9679</v>
      </c>
      <c r="C1453" s="2">
        <f>RSI!I1453</f>
        <v>84.163794497383535</v>
      </c>
      <c r="D1453" s="2">
        <f>MACD!E1453</f>
        <v>-4.6051414634887156E-2</v>
      </c>
      <c r="E1453" s="2">
        <f>MACD!F1453</f>
        <v>-1.0051347664551605E-2</v>
      </c>
      <c r="F1453" s="2">
        <f>'Moving Avg'!D1453</f>
        <v>1.89602</v>
      </c>
      <c r="G1453" s="2">
        <f>'Moving Avg'!F1453</f>
        <v>1.7747199999999999</v>
      </c>
      <c r="H1453" s="2">
        <f>'Moving Avg'!G1453</f>
        <v>1.6352660000000001</v>
      </c>
      <c r="I1453" s="2">
        <f>'Moving Avg'!H1453</f>
        <v>1.4569154999999987</v>
      </c>
      <c r="J1453" s="5" t="str">
        <f>OBV!F1453</f>
        <v>BULLISH</v>
      </c>
      <c r="K1453" s="5" t="str">
        <f>OBV!G1453</f>
        <v>STRONG</v>
      </c>
      <c r="L1453" s="5" t="str">
        <f>OBV!H1453</f>
        <v>CONFIRMED BULLISH</v>
      </c>
      <c r="M1453" s="7">
        <f t="shared" si="220"/>
        <v>0</v>
      </c>
      <c r="N1453" s="7">
        <f t="shared" si="221"/>
        <v>100</v>
      </c>
      <c r="O1453" s="7">
        <f t="shared" si="222"/>
        <v>50</v>
      </c>
      <c r="P1453" s="7">
        <f t="shared" si="223"/>
        <v>100</v>
      </c>
      <c r="Q1453" s="8">
        <f t="shared" si="224"/>
        <v>57.5</v>
      </c>
      <c r="R1453" s="8">
        <f t="shared" si="225"/>
        <v>62.5</v>
      </c>
      <c r="S1453" s="8">
        <f t="shared" si="226"/>
        <v>72.5</v>
      </c>
      <c r="T1453" s="8">
        <f t="shared" si="227"/>
        <v>62.5</v>
      </c>
      <c r="U1453" s="7">
        <f t="shared" si="228"/>
        <v>64.166666666666671</v>
      </c>
      <c r="V1453" s="7">
        <f t="shared" si="229"/>
        <v>63.75</v>
      </c>
    </row>
    <row r="1454" spans="1:22" ht="13.5" x14ac:dyDescent="0.25">
      <c r="A1454" s="3">
        <f>RSI!A1454</f>
        <v>44433</v>
      </c>
      <c r="B1454" s="2">
        <f>RSI!B1454</f>
        <v>1.9550000000000001</v>
      </c>
      <c r="C1454" s="2">
        <f>RSI!I1454</f>
        <v>80.766762531123533</v>
      </c>
      <c r="D1454" s="2">
        <f>MACD!E1454</f>
        <v>-5.8526528874192296E-2</v>
      </c>
      <c r="E1454" s="2">
        <f>MACD!F1454</f>
        <v>-1.9746383906479745E-2</v>
      </c>
      <c r="F1454" s="2">
        <f>'Moving Avg'!D1454</f>
        <v>1.9208200000000002</v>
      </c>
      <c r="G1454" s="2">
        <f>'Moving Avg'!F1454</f>
        <v>1.7877649999999998</v>
      </c>
      <c r="H1454" s="2">
        <f>'Moving Avg'!G1454</f>
        <v>1.6472039999999994</v>
      </c>
      <c r="I1454" s="2">
        <f>'Moving Avg'!H1454</f>
        <v>1.4592124999999987</v>
      </c>
      <c r="J1454" s="5" t="str">
        <f>OBV!F1454</f>
        <v>BULLISH</v>
      </c>
      <c r="K1454" s="5" t="str">
        <f>OBV!G1454</f>
        <v>STRONG</v>
      </c>
      <c r="L1454" s="5" t="str">
        <f>OBV!H1454</f>
        <v>CONFIRMED BULLISH</v>
      </c>
      <c r="M1454" s="7">
        <f t="shared" si="220"/>
        <v>0</v>
      </c>
      <c r="N1454" s="7">
        <f t="shared" si="221"/>
        <v>100</v>
      </c>
      <c r="O1454" s="7">
        <f t="shared" si="222"/>
        <v>50</v>
      </c>
      <c r="P1454" s="7">
        <f t="shared" si="223"/>
        <v>100</v>
      </c>
      <c r="Q1454" s="8">
        <f t="shared" si="224"/>
        <v>57.5</v>
      </c>
      <c r="R1454" s="8">
        <f t="shared" si="225"/>
        <v>62.5</v>
      </c>
      <c r="S1454" s="8">
        <f t="shared" si="226"/>
        <v>72.5</v>
      </c>
      <c r="T1454" s="8">
        <f t="shared" si="227"/>
        <v>62.5</v>
      </c>
      <c r="U1454" s="7">
        <f t="shared" si="228"/>
        <v>64.166666666666671</v>
      </c>
      <c r="V1454" s="7">
        <f t="shared" si="229"/>
        <v>63.75</v>
      </c>
    </row>
    <row r="1455" spans="1:22" ht="13.5" x14ac:dyDescent="0.25">
      <c r="A1455" s="3">
        <f>RSI!A1455</f>
        <v>44434</v>
      </c>
      <c r="B1455" s="2">
        <f>RSI!B1455</f>
        <v>1.9251</v>
      </c>
      <c r="C1455" s="2">
        <f>RSI!I1455</f>
        <v>73.374372264718247</v>
      </c>
      <c r="D1455" s="2">
        <f>MACD!E1455</f>
        <v>-6.8663709216962188E-2</v>
      </c>
      <c r="E1455" s="2">
        <f>MACD!F1455</f>
        <v>-2.9529848968576234E-2</v>
      </c>
      <c r="F1455" s="2">
        <f>'Moving Avg'!D1455</f>
        <v>1.93964</v>
      </c>
      <c r="G1455" s="2">
        <f>'Moving Avg'!F1455</f>
        <v>1.7969649999999997</v>
      </c>
      <c r="H1455" s="2">
        <f>'Moving Avg'!G1455</f>
        <v>1.6587119999999995</v>
      </c>
      <c r="I1455" s="2">
        <f>'Moving Avg'!H1455</f>
        <v>1.4613599999999984</v>
      </c>
      <c r="J1455" s="5" t="str">
        <f>OBV!F1455</f>
        <v>BULLISH</v>
      </c>
      <c r="K1455" s="5" t="str">
        <f>OBV!G1455</f>
        <v>STRONG</v>
      </c>
      <c r="L1455" s="5" t="str">
        <f>OBV!H1455</f>
        <v>CONFIRMED BULLISH</v>
      </c>
      <c r="M1455" s="7">
        <f t="shared" si="220"/>
        <v>0</v>
      </c>
      <c r="N1455" s="7">
        <f t="shared" si="221"/>
        <v>100</v>
      </c>
      <c r="O1455" s="7">
        <f t="shared" si="222"/>
        <v>50</v>
      </c>
      <c r="P1455" s="7">
        <f t="shared" si="223"/>
        <v>100</v>
      </c>
      <c r="Q1455" s="8">
        <f t="shared" si="224"/>
        <v>57.5</v>
      </c>
      <c r="R1455" s="8">
        <f t="shared" si="225"/>
        <v>62.5</v>
      </c>
      <c r="S1455" s="8">
        <f t="shared" si="226"/>
        <v>72.5</v>
      </c>
      <c r="T1455" s="8">
        <f t="shared" si="227"/>
        <v>62.5</v>
      </c>
      <c r="U1455" s="7">
        <f t="shared" si="228"/>
        <v>64.166666666666671</v>
      </c>
      <c r="V1455" s="7">
        <f t="shared" si="229"/>
        <v>63.75</v>
      </c>
    </row>
    <row r="1456" spans="1:22" ht="13.5" x14ac:dyDescent="0.25">
      <c r="A1456" s="3">
        <f>RSI!A1456</f>
        <v>44435</v>
      </c>
      <c r="B1456" s="2">
        <f>RSI!B1456</f>
        <v>2.0278</v>
      </c>
      <c r="C1456" s="2">
        <f>RSI!I1456</f>
        <v>80.108758728714534</v>
      </c>
      <c r="D1456" s="2">
        <f>MACD!E1456</f>
        <v>-8.5061058953126656E-2</v>
      </c>
      <c r="E1456" s="2">
        <f>MACD!F1456</f>
        <v>-4.0636090965486316E-2</v>
      </c>
      <c r="F1456" s="2">
        <f>'Moving Avg'!D1456</f>
        <v>1.9687400000000004</v>
      </c>
      <c r="G1456" s="2">
        <f>'Moving Avg'!F1456</f>
        <v>1.812155</v>
      </c>
      <c r="H1456" s="2">
        <f>'Moving Avg'!G1456</f>
        <v>1.6727739999999998</v>
      </c>
      <c r="I1456" s="2">
        <f>'Moving Avg'!H1456</f>
        <v>1.4640209999999985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0</v>
      </c>
      <c r="N1456" s="7">
        <f t="shared" si="221"/>
        <v>100</v>
      </c>
      <c r="O1456" s="7">
        <f t="shared" si="222"/>
        <v>50</v>
      </c>
      <c r="P1456" s="7">
        <f t="shared" si="223"/>
        <v>83.5</v>
      </c>
      <c r="Q1456" s="8">
        <f t="shared" si="224"/>
        <v>55.024999999999999</v>
      </c>
      <c r="R1456" s="8">
        <f t="shared" si="225"/>
        <v>58.375</v>
      </c>
      <c r="S1456" s="8">
        <f t="shared" si="226"/>
        <v>65.075000000000003</v>
      </c>
      <c r="T1456" s="8">
        <f t="shared" si="227"/>
        <v>58.375</v>
      </c>
      <c r="U1456" s="7">
        <f t="shared" si="228"/>
        <v>59.491666666666674</v>
      </c>
      <c r="V1456" s="7">
        <f t="shared" si="229"/>
        <v>59.212500000000006</v>
      </c>
    </row>
    <row r="1457" spans="1:22" ht="13.5" x14ac:dyDescent="0.25">
      <c r="A1457" s="3">
        <f>RSI!A1457</f>
        <v>44438</v>
      </c>
      <c r="B1457" s="2">
        <f>RSI!B1457</f>
        <v>2.0106000000000002</v>
      </c>
      <c r="C1457" s="2">
        <f>RSI!I1457</f>
        <v>76.613755218306338</v>
      </c>
      <c r="D1457" s="2">
        <f>MACD!E1457</f>
        <v>-9.1185352234131711E-2</v>
      </c>
      <c r="E1457" s="2">
        <f>MACD!F1457</f>
        <v>-5.0745943219215398E-2</v>
      </c>
      <c r="F1457" s="2">
        <f>'Moving Avg'!D1457</f>
        <v>1.9772800000000004</v>
      </c>
      <c r="G1457" s="2">
        <f>'Moving Avg'!F1457</f>
        <v>1.8260550000000002</v>
      </c>
      <c r="H1457" s="2">
        <f>'Moving Avg'!G1457</f>
        <v>1.6863239999999997</v>
      </c>
      <c r="I1457" s="2">
        <f>'Moving Avg'!H1457</f>
        <v>1.4665129999999984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0</v>
      </c>
      <c r="N1457" s="7">
        <f t="shared" si="221"/>
        <v>100</v>
      </c>
      <c r="O1457" s="7">
        <f t="shared" si="222"/>
        <v>50</v>
      </c>
      <c r="P1457" s="7">
        <f t="shared" si="223"/>
        <v>83.5</v>
      </c>
      <c r="Q1457" s="8">
        <f t="shared" si="224"/>
        <v>55.024999999999999</v>
      </c>
      <c r="R1457" s="8">
        <f t="shared" si="225"/>
        <v>58.375</v>
      </c>
      <c r="S1457" s="8">
        <f t="shared" si="226"/>
        <v>65.075000000000003</v>
      </c>
      <c r="T1457" s="8">
        <f t="shared" si="227"/>
        <v>58.375</v>
      </c>
      <c r="U1457" s="7">
        <f t="shared" si="228"/>
        <v>59.491666666666674</v>
      </c>
      <c r="V1457" s="7">
        <f t="shared" si="229"/>
        <v>59.212500000000006</v>
      </c>
    </row>
    <row r="1458" spans="1:22" ht="13.5" x14ac:dyDescent="0.25">
      <c r="A1458" s="3">
        <f>RSI!A1458</f>
        <v>44439</v>
      </c>
      <c r="B1458" s="2">
        <f>RSI!B1458</f>
        <v>2.0064000000000002</v>
      </c>
      <c r="C1458" s="2">
        <f>RSI!I1458</f>
        <v>75.74474348588474</v>
      </c>
      <c r="D1458" s="2">
        <f>MACD!E1458</f>
        <v>-9.0681190534245282E-2</v>
      </c>
      <c r="E1458" s="2">
        <f>MACD!F1458</f>
        <v>-5.8732992682221374E-2</v>
      </c>
      <c r="F1458" s="2">
        <f>'Moving Avg'!D1458</f>
        <v>1.9849800000000002</v>
      </c>
      <c r="G1458" s="2">
        <f>'Moving Avg'!F1458</f>
        <v>1.839745</v>
      </c>
      <c r="H1458" s="2">
        <f>'Moving Avg'!G1458</f>
        <v>1.6997079999999998</v>
      </c>
      <c r="I1458" s="2">
        <f>'Moving Avg'!H1458</f>
        <v>1.4690879999999986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0</v>
      </c>
      <c r="N1458" s="7">
        <f t="shared" si="221"/>
        <v>100</v>
      </c>
      <c r="O1458" s="7">
        <f t="shared" si="222"/>
        <v>50</v>
      </c>
      <c r="P1458" s="7">
        <f t="shared" si="223"/>
        <v>83.5</v>
      </c>
      <c r="Q1458" s="8">
        <f t="shared" si="224"/>
        <v>55.024999999999999</v>
      </c>
      <c r="R1458" s="8">
        <f t="shared" si="225"/>
        <v>58.375</v>
      </c>
      <c r="S1458" s="8">
        <f t="shared" si="226"/>
        <v>65.075000000000003</v>
      </c>
      <c r="T1458" s="8">
        <f t="shared" si="227"/>
        <v>58.375</v>
      </c>
      <c r="U1458" s="7">
        <f t="shared" si="228"/>
        <v>59.491666666666674</v>
      </c>
      <c r="V1458" s="7">
        <f t="shared" si="229"/>
        <v>59.212500000000006</v>
      </c>
    </row>
    <row r="1459" spans="1:22" ht="13.5" x14ac:dyDescent="0.25">
      <c r="A1459" s="3">
        <f>RSI!A1459</f>
        <v>44440</v>
      </c>
      <c r="B1459" s="2">
        <f>RSI!B1459</f>
        <v>2.0064000000000002</v>
      </c>
      <c r="C1459" s="2">
        <f>RSI!I1459</f>
        <v>75.74474348588474</v>
      </c>
      <c r="D1459" s="2">
        <f>MACD!E1459</f>
        <v>-9.0026577344485492E-2</v>
      </c>
      <c r="E1459" s="2">
        <f>MACD!F1459</f>
        <v>-6.4991709614674195E-2</v>
      </c>
      <c r="F1459" s="2">
        <f>'Moving Avg'!D1459</f>
        <v>1.99526</v>
      </c>
      <c r="G1459" s="2">
        <f>'Moving Avg'!F1459</f>
        <v>1.8534349999999997</v>
      </c>
      <c r="H1459" s="2">
        <f>'Moving Avg'!G1459</f>
        <v>1.7131739999999995</v>
      </c>
      <c r="I1459" s="2">
        <f>'Moving Avg'!H1459</f>
        <v>1.4716629999999986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  <c r="M1459" s="7">
        <f t="shared" si="220"/>
        <v>0</v>
      </c>
      <c r="N1459" s="7">
        <f t="shared" si="221"/>
        <v>100</v>
      </c>
      <c r="O1459" s="7">
        <f t="shared" si="222"/>
        <v>50</v>
      </c>
      <c r="P1459" s="7">
        <f t="shared" si="223"/>
        <v>83.5</v>
      </c>
      <c r="Q1459" s="8">
        <f t="shared" si="224"/>
        <v>55.024999999999999</v>
      </c>
      <c r="R1459" s="8">
        <f t="shared" si="225"/>
        <v>58.375</v>
      </c>
      <c r="S1459" s="8">
        <f t="shared" si="226"/>
        <v>65.075000000000003</v>
      </c>
      <c r="T1459" s="8">
        <f t="shared" si="227"/>
        <v>58.375</v>
      </c>
      <c r="U1459" s="7">
        <f t="shared" si="228"/>
        <v>59.491666666666674</v>
      </c>
      <c r="V1459" s="7">
        <f t="shared" si="229"/>
        <v>59.212500000000006</v>
      </c>
    </row>
    <row r="1460" spans="1:22" ht="13.5" x14ac:dyDescent="0.25">
      <c r="A1460" s="3">
        <f>RSI!A1460</f>
        <v>44441</v>
      </c>
      <c r="B1460" s="2">
        <f>RSI!B1460</f>
        <v>2.0278</v>
      </c>
      <c r="C1460" s="2">
        <f>RSI!I1460</f>
        <v>77.26838577081314</v>
      </c>
      <c r="D1460" s="2">
        <f>MACD!E1460</f>
        <v>-9.2071805445448573E-2</v>
      </c>
      <c r="E1460" s="2">
        <f>MACD!F1460</f>
        <v>-7.0407728780829071E-2</v>
      </c>
      <c r="F1460" s="2">
        <f>'Moving Avg'!D1460</f>
        <v>2.0158</v>
      </c>
      <c r="G1460" s="2">
        <f>'Moving Avg'!F1460</f>
        <v>1.8681950000000001</v>
      </c>
      <c r="H1460" s="2">
        <f>'Moving Avg'!G1460</f>
        <v>1.7269019999999995</v>
      </c>
      <c r="I1460" s="2">
        <f>'Moving Avg'!H1460</f>
        <v>1.4743449999999987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  <c r="M1460" s="7">
        <f t="shared" si="220"/>
        <v>0</v>
      </c>
      <c r="N1460" s="7">
        <f t="shared" si="221"/>
        <v>100</v>
      </c>
      <c r="O1460" s="7">
        <f t="shared" si="222"/>
        <v>50</v>
      </c>
      <c r="P1460" s="7">
        <f t="shared" si="223"/>
        <v>83.5</v>
      </c>
      <c r="Q1460" s="8">
        <f t="shared" si="224"/>
        <v>55.024999999999999</v>
      </c>
      <c r="R1460" s="8">
        <f t="shared" si="225"/>
        <v>58.375</v>
      </c>
      <c r="S1460" s="8">
        <f t="shared" si="226"/>
        <v>65.075000000000003</v>
      </c>
      <c r="T1460" s="8">
        <f t="shared" si="227"/>
        <v>58.375</v>
      </c>
      <c r="U1460" s="7">
        <f t="shared" si="228"/>
        <v>59.491666666666674</v>
      </c>
      <c r="V1460" s="7">
        <f t="shared" si="229"/>
        <v>59.212500000000006</v>
      </c>
    </row>
    <row r="1461" spans="1:22" ht="13.5" x14ac:dyDescent="0.25">
      <c r="A1461" s="3">
        <f>RSI!A1461</f>
        <v>44442</v>
      </c>
      <c r="B1461" s="2">
        <f>RSI!B1461</f>
        <v>2.0106000000000002</v>
      </c>
      <c r="C1461" s="2">
        <f>RSI!I1461</f>
        <v>73.283788661541166</v>
      </c>
      <c r="D1461" s="2">
        <f>MACD!E1461</f>
        <v>-8.5701294066482969E-2</v>
      </c>
      <c r="E1461" s="2">
        <f>MACD!F1461</f>
        <v>-7.3466441837959862E-2</v>
      </c>
      <c r="F1461" s="2">
        <f>'Moving Avg'!D1461</f>
        <v>2.0123600000000001</v>
      </c>
      <c r="G1461" s="2">
        <f>'Moving Avg'!F1461</f>
        <v>1.8827400000000005</v>
      </c>
      <c r="H1461" s="2">
        <f>'Moving Avg'!G1461</f>
        <v>1.7408679999999996</v>
      </c>
      <c r="I1461" s="2">
        <f>'Moving Avg'!H1461</f>
        <v>1.4770449999999988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0</v>
      </c>
      <c r="N1461" s="7">
        <f t="shared" si="221"/>
        <v>45</v>
      </c>
      <c r="O1461" s="7">
        <f t="shared" si="222"/>
        <v>50</v>
      </c>
      <c r="P1461" s="7">
        <f t="shared" si="223"/>
        <v>16.5</v>
      </c>
      <c r="Q1461" s="8">
        <f t="shared" si="224"/>
        <v>25.725000000000001</v>
      </c>
      <c r="R1461" s="8">
        <f t="shared" si="225"/>
        <v>30.625</v>
      </c>
      <c r="S1461" s="8">
        <f t="shared" si="226"/>
        <v>26.675000000000001</v>
      </c>
      <c r="T1461" s="8">
        <f t="shared" si="227"/>
        <v>27.875</v>
      </c>
      <c r="U1461" s="7">
        <f t="shared" si="228"/>
        <v>27.675000000000001</v>
      </c>
      <c r="V1461" s="7">
        <f t="shared" si="229"/>
        <v>27.725000000000001</v>
      </c>
    </row>
    <row r="1462" spans="1:22" ht="13.5" x14ac:dyDescent="0.25">
      <c r="A1462" s="3">
        <f>RSI!A1462</f>
        <v>44445</v>
      </c>
      <c r="B1462" s="2">
        <f>RSI!B1462</f>
        <v>1.9978</v>
      </c>
      <c r="C1462" s="2">
        <f>RSI!I1462</f>
        <v>70.375289283117766</v>
      </c>
      <c r="D1462" s="2">
        <f>MACD!E1462</f>
        <v>-6.7078229093601394E-2</v>
      </c>
      <c r="E1462" s="2">
        <f>MACD!F1462</f>
        <v>-7.2188799289088168E-2</v>
      </c>
      <c r="F1462" s="2">
        <f>'Moving Avg'!D1462</f>
        <v>2.0098000000000003</v>
      </c>
      <c r="G1462" s="2">
        <f>'Moving Avg'!F1462</f>
        <v>1.89707</v>
      </c>
      <c r="H1462" s="2">
        <f>'Moving Avg'!G1462</f>
        <v>1.7539959999999994</v>
      </c>
      <c r="I1462" s="2">
        <f>'Moving Avg'!H1462</f>
        <v>1.4796809999999987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0</v>
      </c>
      <c r="N1462" s="7">
        <f t="shared" si="221"/>
        <v>0</v>
      </c>
      <c r="O1462" s="7">
        <f t="shared" si="222"/>
        <v>50</v>
      </c>
      <c r="P1462" s="7">
        <f t="shared" si="223"/>
        <v>16.5</v>
      </c>
      <c r="Q1462" s="8">
        <f t="shared" si="224"/>
        <v>9.9749999999999996</v>
      </c>
      <c r="R1462" s="8">
        <f t="shared" si="225"/>
        <v>21.625</v>
      </c>
      <c r="S1462" s="8">
        <f t="shared" si="226"/>
        <v>19.925000000000001</v>
      </c>
      <c r="T1462" s="8">
        <f t="shared" si="227"/>
        <v>16.625</v>
      </c>
      <c r="U1462" s="7">
        <f t="shared" si="228"/>
        <v>17.175000000000001</v>
      </c>
      <c r="V1462" s="7">
        <f t="shared" si="229"/>
        <v>17.037500000000001</v>
      </c>
    </row>
    <row r="1463" spans="1:22" ht="13.5" x14ac:dyDescent="0.25">
      <c r="A1463" s="3">
        <f>RSI!A1463</f>
        <v>44446</v>
      </c>
      <c r="B1463" s="2">
        <f>RSI!B1463</f>
        <v>1.9679</v>
      </c>
      <c r="C1463" s="2">
        <f>RSI!I1463</f>
        <v>63.986810904672275</v>
      </c>
      <c r="D1463" s="2">
        <f>MACD!E1463</f>
        <v>-4.9849010336003419E-2</v>
      </c>
      <c r="E1463" s="2">
        <f>MACD!F1463</f>
        <v>-6.7720841498471226E-2</v>
      </c>
      <c r="F1463" s="2">
        <f>'Moving Avg'!D1463</f>
        <v>2.0021</v>
      </c>
      <c r="G1463" s="2">
        <f>'Moving Avg'!F1463</f>
        <v>1.9099049999999997</v>
      </c>
      <c r="H1463" s="2">
        <f>'Moving Avg'!G1463</f>
        <v>1.7653599999999998</v>
      </c>
      <c r="I1463" s="2">
        <f>'Moving Avg'!H1463</f>
        <v>1.4821674999999985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8">
        <f t="shared" si="224"/>
        <v>18.725000000000001</v>
      </c>
      <c r="R1463" s="8">
        <f t="shared" si="225"/>
        <v>26.625</v>
      </c>
      <c r="S1463" s="8">
        <f t="shared" si="226"/>
        <v>23.675000000000001</v>
      </c>
      <c r="T1463" s="8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25">
      <c r="A1464" s="3">
        <f>RSI!A1464</f>
        <v>44447</v>
      </c>
      <c r="B1464" s="2">
        <f>RSI!B1464</f>
        <v>1.9251</v>
      </c>
      <c r="C1464" s="2">
        <f>RSI!I1464</f>
        <v>56.131852722259701</v>
      </c>
      <c r="D1464" s="2">
        <f>MACD!E1464</f>
        <v>-3.4596499795594537E-2</v>
      </c>
      <c r="E1464" s="2">
        <f>MACD!F1464</f>
        <v>-6.1095973157895889E-2</v>
      </c>
      <c r="F1464" s="2">
        <f>'Moving Avg'!D1464</f>
        <v>1.98584</v>
      </c>
      <c r="G1464" s="2">
        <f>'Moving Avg'!F1464</f>
        <v>1.919745</v>
      </c>
      <c r="H1464" s="2">
        <f>'Moving Avg'!G1464</f>
        <v>1.7741999999999996</v>
      </c>
      <c r="I1464" s="2">
        <f>'Moving Avg'!H1464</f>
        <v>1.4844399999999984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16.5</v>
      </c>
      <c r="Q1464" s="8">
        <f t="shared" si="224"/>
        <v>18.725000000000001</v>
      </c>
      <c r="R1464" s="8">
        <f t="shared" si="225"/>
        <v>26.625</v>
      </c>
      <c r="S1464" s="8">
        <f t="shared" si="226"/>
        <v>23.675000000000001</v>
      </c>
      <c r="T1464" s="8">
        <f t="shared" si="227"/>
        <v>22.875</v>
      </c>
      <c r="U1464" s="7">
        <f t="shared" si="228"/>
        <v>23.008333333333336</v>
      </c>
      <c r="V1464" s="7">
        <f t="shared" si="229"/>
        <v>22.975000000000001</v>
      </c>
    </row>
    <row r="1465" spans="1:22" ht="13.5" x14ac:dyDescent="0.25">
      <c r="A1465" s="3">
        <f>RSI!A1465</f>
        <v>44448</v>
      </c>
      <c r="B1465" s="2">
        <f>RSI!B1465</f>
        <v>1.9464999999999999</v>
      </c>
      <c r="C1465" s="2">
        <f>RSI!I1465</f>
        <v>58.851790927359303</v>
      </c>
      <c r="D1465" s="2">
        <f>MACD!E1465</f>
        <v>-2.8096709488486971E-2</v>
      </c>
      <c r="E1465" s="2">
        <f>MACD!F1465</f>
        <v>-5.4496120424014111E-2</v>
      </c>
      <c r="F1465" s="2">
        <f>'Moving Avg'!D1465</f>
        <v>1.9695800000000001</v>
      </c>
      <c r="G1465" s="2">
        <f>'Moving Avg'!F1465</f>
        <v>1.9308699999999999</v>
      </c>
      <c r="H1465" s="2">
        <f>'Moving Avg'!G1465</f>
        <v>1.7821359999999995</v>
      </c>
      <c r="I1465" s="2">
        <f>'Moving Avg'!H1465</f>
        <v>1.4869029999999983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16.5</v>
      </c>
      <c r="Q1465" s="8">
        <f t="shared" si="224"/>
        <v>18.725000000000001</v>
      </c>
      <c r="R1465" s="8">
        <f t="shared" si="225"/>
        <v>26.625</v>
      </c>
      <c r="S1465" s="8">
        <f t="shared" si="226"/>
        <v>23.675000000000001</v>
      </c>
      <c r="T1465" s="8">
        <f t="shared" si="227"/>
        <v>22.875</v>
      </c>
      <c r="U1465" s="7">
        <f t="shared" si="228"/>
        <v>23.008333333333336</v>
      </c>
      <c r="V1465" s="7">
        <f t="shared" si="229"/>
        <v>22.975000000000001</v>
      </c>
    </row>
    <row r="1466" spans="1:22" ht="13.5" x14ac:dyDescent="0.25">
      <c r="A1466" s="3">
        <f>RSI!A1466</f>
        <v>44449</v>
      </c>
      <c r="B1466" s="2">
        <f>RSI!B1466</f>
        <v>2.0533999999999999</v>
      </c>
      <c r="C1466" s="2">
        <f>RSI!I1466</f>
        <v>69.143811375773367</v>
      </c>
      <c r="D1466" s="2">
        <f>MACD!E1466</f>
        <v>-1.5046483926069554E-2</v>
      </c>
      <c r="E1466" s="2">
        <f>MACD!F1466</f>
        <v>-4.6606193124425203E-2</v>
      </c>
      <c r="F1466" s="2">
        <f>'Moving Avg'!D1466</f>
        <v>1.9781400000000002</v>
      </c>
      <c r="G1466" s="2">
        <f>'Moving Avg'!F1466</f>
        <v>1.9471249999999998</v>
      </c>
      <c r="H1466" s="2">
        <f>'Moving Avg'!G1466</f>
        <v>1.7922099999999999</v>
      </c>
      <c r="I1466" s="2">
        <f>'Moving Avg'!H1466</f>
        <v>1.4899419999999983</v>
      </c>
      <c r="J1466" s="5" t="str">
        <f>OBV!F1466</f>
        <v>BULLISH</v>
      </c>
      <c r="K1466" s="5" t="str">
        <f>OBV!G1466</f>
        <v>STRONG</v>
      </c>
      <c r="L1466" s="5" t="str">
        <f>OBV!H1466</f>
        <v>CONFIRMED BULLISH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100</v>
      </c>
      <c r="Q1466" s="8">
        <f t="shared" si="224"/>
        <v>31.25</v>
      </c>
      <c r="R1466" s="8">
        <f t="shared" si="225"/>
        <v>47.5</v>
      </c>
      <c r="S1466" s="8">
        <f t="shared" si="226"/>
        <v>61.25</v>
      </c>
      <c r="T1466" s="8">
        <f t="shared" si="227"/>
        <v>43.75</v>
      </c>
      <c r="U1466" s="7">
        <f t="shared" si="228"/>
        <v>46.666666666666664</v>
      </c>
      <c r="V1466" s="7">
        <f t="shared" si="229"/>
        <v>45.9375</v>
      </c>
    </row>
    <row r="1467" spans="1:22" ht="13.5" x14ac:dyDescent="0.25">
      <c r="A1467" s="3">
        <f>RSI!A1467</f>
        <v>44452</v>
      </c>
      <c r="B1467" s="2">
        <f>RSI!B1467</f>
        <v>2.0278</v>
      </c>
      <c r="C1467" s="2">
        <f>RSI!I1467</f>
        <v>64.953926812983084</v>
      </c>
      <c r="D1467" s="2">
        <f>MACD!E1467</f>
        <v>-5.6920737683225919E-3</v>
      </c>
      <c r="E1467" s="2">
        <f>MACD!F1467</f>
        <v>-3.8423369253204678E-2</v>
      </c>
      <c r="F1467" s="2">
        <f>'Moving Avg'!D1467</f>
        <v>1.98414</v>
      </c>
      <c r="G1467" s="2">
        <f>'Moving Avg'!F1467</f>
        <v>1.9595349999999996</v>
      </c>
      <c r="H1467" s="2">
        <f>'Moving Avg'!G1467</f>
        <v>1.8011059999999999</v>
      </c>
      <c r="I1467" s="2">
        <f>'Moving Avg'!H1467</f>
        <v>1.4927904999999984</v>
      </c>
      <c r="J1467" s="5" t="str">
        <f>OBV!F1467</f>
        <v>BULLISH</v>
      </c>
      <c r="K1467" s="5" t="str">
        <f>OBV!G1467</f>
        <v>STRONG</v>
      </c>
      <c r="L1467" s="5" t="str">
        <f>OBV!H1467</f>
        <v>CONFIRMED BULLISH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100</v>
      </c>
      <c r="Q1467" s="8">
        <f t="shared" si="224"/>
        <v>31.25</v>
      </c>
      <c r="R1467" s="8">
        <f t="shared" si="225"/>
        <v>47.5</v>
      </c>
      <c r="S1467" s="8">
        <f t="shared" si="226"/>
        <v>61.25</v>
      </c>
      <c r="T1467" s="8">
        <f t="shared" si="227"/>
        <v>43.75</v>
      </c>
      <c r="U1467" s="7">
        <f t="shared" si="228"/>
        <v>46.666666666666664</v>
      </c>
      <c r="V1467" s="7">
        <f t="shared" si="229"/>
        <v>45.9375</v>
      </c>
    </row>
    <row r="1468" spans="1:22" ht="13.5" x14ac:dyDescent="0.25">
      <c r="A1468" s="3">
        <f>RSI!A1468</f>
        <v>44453</v>
      </c>
      <c r="B1468" s="2">
        <f>RSI!B1468</f>
        <v>1.9763999999999999</v>
      </c>
      <c r="C1468" s="2">
        <f>RSI!I1468</f>
        <v>57.42922131417928</v>
      </c>
      <c r="D1468" s="2">
        <f>MACD!E1468</f>
        <v>4.6669891617445725E-3</v>
      </c>
      <c r="E1468" s="2">
        <f>MACD!F1468</f>
        <v>-2.9805297570214828E-2</v>
      </c>
      <c r="F1468" s="2">
        <f>'Moving Avg'!D1468</f>
        <v>1.98584</v>
      </c>
      <c r="G1468" s="2">
        <f>'Moving Avg'!F1468</f>
        <v>1.9672350000000001</v>
      </c>
      <c r="H1468" s="2">
        <f>'Moving Avg'!G1468</f>
        <v>1.8089739999999994</v>
      </c>
      <c r="I1468" s="2">
        <f>'Moving Avg'!H1468</f>
        <v>1.4954444999999985</v>
      </c>
      <c r="J1468" s="5" t="str">
        <f>OBV!F1468</f>
        <v>BULLISH</v>
      </c>
      <c r="K1468" s="5" t="str">
        <f>OBV!G1468</f>
        <v>STRONG</v>
      </c>
      <c r="L1468" s="5" t="str">
        <f>OBV!H1468</f>
        <v>CONFIRMED BULLISH</v>
      </c>
      <c r="M1468" s="7">
        <f t="shared" si="220"/>
        <v>25</v>
      </c>
      <c r="N1468" s="7">
        <f t="shared" si="221"/>
        <v>0</v>
      </c>
      <c r="O1468" s="7">
        <f t="shared" si="222"/>
        <v>50</v>
      </c>
      <c r="P1468" s="7">
        <f t="shared" si="223"/>
        <v>100</v>
      </c>
      <c r="Q1468" s="8">
        <f t="shared" si="224"/>
        <v>31.25</v>
      </c>
      <c r="R1468" s="8">
        <f t="shared" si="225"/>
        <v>47.5</v>
      </c>
      <c r="S1468" s="8">
        <f t="shared" si="226"/>
        <v>61.25</v>
      </c>
      <c r="T1468" s="8">
        <f t="shared" si="227"/>
        <v>43.75</v>
      </c>
      <c r="U1468" s="7">
        <f t="shared" si="228"/>
        <v>46.666666666666664</v>
      </c>
      <c r="V1468" s="7">
        <f t="shared" si="229"/>
        <v>45.9375</v>
      </c>
    </row>
    <row r="1469" spans="1:22" ht="13.5" x14ac:dyDescent="0.25">
      <c r="A1469" s="3">
        <f>RSI!A1469</f>
        <v>44454</v>
      </c>
      <c r="B1469" s="2">
        <f>RSI!B1469</f>
        <v>1.9763999999999999</v>
      </c>
      <c r="C1469" s="2">
        <f>RSI!I1469</f>
        <v>57.42922131417928</v>
      </c>
      <c r="D1469" s="2">
        <f>MACD!E1469</f>
        <v>1.3071759387161874E-2</v>
      </c>
      <c r="E1469" s="2">
        <f>MACD!F1469</f>
        <v>-2.1229886178739488E-2</v>
      </c>
      <c r="F1469" s="2">
        <f>'Moving Avg'!D1469</f>
        <v>1.9960999999999998</v>
      </c>
      <c r="G1469" s="2">
        <f>'Moving Avg'!F1469</f>
        <v>1.974505</v>
      </c>
      <c r="H1469" s="2">
        <f>'Moving Avg'!G1469</f>
        <v>1.8167579999999999</v>
      </c>
      <c r="I1469" s="2">
        <f>'Moving Avg'!H1469</f>
        <v>1.4980984999999984</v>
      </c>
      <c r="J1469" s="5" t="str">
        <f>OBV!F1469</f>
        <v>BULLISH</v>
      </c>
      <c r="K1469" s="5" t="str">
        <f>OBV!G1469</f>
        <v>STRONG</v>
      </c>
      <c r="L1469" s="5" t="str">
        <f>OBV!H1469</f>
        <v>CONFIRMED BULLISH</v>
      </c>
      <c r="M1469" s="7">
        <f t="shared" si="220"/>
        <v>25</v>
      </c>
      <c r="N1469" s="7">
        <f t="shared" si="221"/>
        <v>0</v>
      </c>
      <c r="O1469" s="7">
        <f t="shared" si="222"/>
        <v>50</v>
      </c>
      <c r="P1469" s="7">
        <f t="shared" si="223"/>
        <v>100</v>
      </c>
      <c r="Q1469" s="8">
        <f t="shared" si="224"/>
        <v>31.25</v>
      </c>
      <c r="R1469" s="8">
        <f t="shared" si="225"/>
        <v>47.5</v>
      </c>
      <c r="S1469" s="8">
        <f t="shared" si="226"/>
        <v>61.25</v>
      </c>
      <c r="T1469" s="8">
        <f t="shared" si="227"/>
        <v>43.75</v>
      </c>
      <c r="U1469" s="7">
        <f t="shared" si="228"/>
        <v>46.666666666666664</v>
      </c>
      <c r="V1469" s="7">
        <f t="shared" si="229"/>
        <v>45.9375</v>
      </c>
    </row>
    <row r="1470" spans="1:22" ht="13.5" x14ac:dyDescent="0.25">
      <c r="A1470" s="3">
        <f>RSI!A1470</f>
        <v>44455</v>
      </c>
      <c r="B1470" s="2">
        <f>RSI!B1470</f>
        <v>1.9721</v>
      </c>
      <c r="C1470" s="2">
        <f>RSI!I1470</f>
        <v>56.790902610406988</v>
      </c>
      <c r="D1470" s="2">
        <f>MACD!E1470</f>
        <v>2.3460433958219173E-2</v>
      </c>
      <c r="E1470" s="2">
        <f>MACD!F1470</f>
        <v>-1.2291822151347755E-2</v>
      </c>
      <c r="F1470" s="2">
        <f>'Moving Avg'!D1470</f>
        <v>2.0012199999999996</v>
      </c>
      <c r="G1470" s="2">
        <f>'Moving Avg'!F1470</f>
        <v>1.9815599999999995</v>
      </c>
      <c r="H1470" s="2">
        <f>'Moving Avg'!G1470</f>
        <v>1.8243719999999997</v>
      </c>
      <c r="I1470" s="2">
        <f>'Moving Avg'!H1470</f>
        <v>1.5007309999999985</v>
      </c>
      <c r="J1470" s="5" t="str">
        <f>OBV!F1470</f>
        <v>BULLISH</v>
      </c>
      <c r="K1470" s="5" t="str">
        <f>OBV!G1470</f>
        <v>STRONG</v>
      </c>
      <c r="L1470" s="5" t="str">
        <f>OBV!H1470</f>
        <v>CONFIRMED BULLISH</v>
      </c>
      <c r="M1470" s="7">
        <f t="shared" si="220"/>
        <v>25</v>
      </c>
      <c r="N1470" s="7">
        <f t="shared" si="221"/>
        <v>0</v>
      </c>
      <c r="O1470" s="7">
        <f t="shared" si="222"/>
        <v>50</v>
      </c>
      <c r="P1470" s="7">
        <f t="shared" si="223"/>
        <v>100</v>
      </c>
      <c r="Q1470" s="8">
        <f t="shared" si="224"/>
        <v>31.25</v>
      </c>
      <c r="R1470" s="8">
        <f t="shared" si="225"/>
        <v>47.5</v>
      </c>
      <c r="S1470" s="8">
        <f t="shared" si="226"/>
        <v>61.25</v>
      </c>
      <c r="T1470" s="8">
        <f t="shared" si="227"/>
        <v>43.75</v>
      </c>
      <c r="U1470" s="7">
        <f t="shared" si="228"/>
        <v>46.666666666666664</v>
      </c>
      <c r="V1470" s="7">
        <f t="shared" si="229"/>
        <v>45.9375</v>
      </c>
    </row>
    <row r="1471" spans="1:22" ht="13.5" x14ac:dyDescent="0.25">
      <c r="A1471" s="3">
        <f>RSI!A1471</f>
        <v>44456</v>
      </c>
      <c r="B1471" s="2">
        <f>RSI!B1471</f>
        <v>2.0106000000000002</v>
      </c>
      <c r="C1471" s="2">
        <f>RSI!I1471</f>
        <v>60.973457742912089</v>
      </c>
      <c r="D1471" s="2">
        <f>MACD!E1471</f>
        <v>2.6469105671062421E-2</v>
      </c>
      <c r="E1471" s="2">
        <f>MACD!F1471</f>
        <v>-4.5396365868657198E-3</v>
      </c>
      <c r="F1471" s="2">
        <f>'Moving Avg'!D1471</f>
        <v>1.9926600000000001</v>
      </c>
      <c r="G1471" s="2">
        <f>'Moving Avg'!F1471</f>
        <v>1.987975</v>
      </c>
      <c r="H1471" s="2">
        <f>'Moving Avg'!G1471</f>
        <v>1.8327559999999996</v>
      </c>
      <c r="I1471" s="2">
        <f>'Moving Avg'!H1471</f>
        <v>1.5037644999999984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50</v>
      </c>
      <c r="P1471" s="7">
        <f t="shared" si="223"/>
        <v>16.5</v>
      </c>
      <c r="Q1471" s="8">
        <f t="shared" si="224"/>
        <v>18.725000000000001</v>
      </c>
      <c r="R1471" s="8">
        <f t="shared" si="225"/>
        <v>26.625</v>
      </c>
      <c r="S1471" s="8">
        <f t="shared" si="226"/>
        <v>23.675000000000001</v>
      </c>
      <c r="T1471" s="8">
        <f t="shared" si="227"/>
        <v>22.875</v>
      </c>
      <c r="U1471" s="7">
        <f t="shared" si="228"/>
        <v>23.008333333333336</v>
      </c>
      <c r="V1471" s="7">
        <f t="shared" si="229"/>
        <v>22.975000000000001</v>
      </c>
    </row>
    <row r="1472" spans="1:22" ht="13.5" x14ac:dyDescent="0.25">
      <c r="A1472" s="3">
        <f>RSI!A1472</f>
        <v>44459</v>
      </c>
      <c r="B1472" s="2">
        <f>RSI!B1472</f>
        <v>1.9935</v>
      </c>
      <c r="C1472" s="2">
        <f>RSI!I1472</f>
        <v>58.275277875958849</v>
      </c>
      <c r="D1472" s="2">
        <f>MACD!E1472</f>
        <v>2.7822120766070046E-2</v>
      </c>
      <c r="E1472" s="2">
        <f>MACD!F1472</f>
        <v>1.9327148837214331E-3</v>
      </c>
      <c r="F1472" s="2">
        <f>'Moving Avg'!D1472</f>
        <v>1.9858</v>
      </c>
      <c r="G1472" s="2">
        <f>'Moving Avg'!F1472</f>
        <v>1.989255</v>
      </c>
      <c r="H1472" s="2">
        <f>'Moving Avg'!G1472</f>
        <v>1.8407979999999995</v>
      </c>
      <c r="I1472" s="2">
        <f>'Moving Avg'!H1472</f>
        <v>1.5065249999999981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50</v>
      </c>
      <c r="P1472" s="7">
        <f t="shared" si="223"/>
        <v>16.5</v>
      </c>
      <c r="Q1472" s="8">
        <f t="shared" si="224"/>
        <v>18.725000000000001</v>
      </c>
      <c r="R1472" s="8">
        <f t="shared" si="225"/>
        <v>26.625</v>
      </c>
      <c r="S1472" s="8">
        <f t="shared" si="226"/>
        <v>23.675000000000001</v>
      </c>
      <c r="T1472" s="8">
        <f t="shared" si="227"/>
        <v>22.875</v>
      </c>
      <c r="U1472" s="7">
        <f t="shared" si="228"/>
        <v>23.008333333333336</v>
      </c>
      <c r="V1472" s="7">
        <f t="shared" si="229"/>
        <v>22.975000000000001</v>
      </c>
    </row>
    <row r="1473" spans="1:22" ht="13.5" x14ac:dyDescent="0.25">
      <c r="A1473" s="3">
        <f>RSI!A1473</f>
        <v>44460</v>
      </c>
      <c r="B1473" s="2">
        <f>RSI!B1473</f>
        <v>1.9935</v>
      </c>
      <c r="C1473" s="2">
        <f>RSI!I1473</f>
        <v>58.275277875958849</v>
      </c>
      <c r="D1473" s="2">
        <f>MACD!E1473</f>
        <v>2.4014116971377231E-2</v>
      </c>
      <c r="E1473" s="2">
        <f>MACD!F1473</f>
        <v>6.3489953012525937E-3</v>
      </c>
      <c r="F1473" s="2">
        <f>'Moving Avg'!D1473</f>
        <v>1.9892200000000002</v>
      </c>
      <c r="G1473" s="2">
        <f>'Moving Avg'!F1473</f>
        <v>1.9905349999999999</v>
      </c>
      <c r="H1473" s="2">
        <f>'Moving Avg'!G1473</f>
        <v>1.8483399999999994</v>
      </c>
      <c r="I1473" s="2">
        <f>'Moving Avg'!H1473</f>
        <v>1.5093064999999981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  <c r="M1473" s="7">
        <f t="shared" si="220"/>
        <v>25</v>
      </c>
      <c r="N1473" s="7">
        <f t="shared" si="221"/>
        <v>0</v>
      </c>
      <c r="O1473" s="7">
        <f t="shared" si="222"/>
        <v>50</v>
      </c>
      <c r="P1473" s="7">
        <f t="shared" si="223"/>
        <v>83.5</v>
      </c>
      <c r="Q1473" s="8">
        <f t="shared" si="224"/>
        <v>28.774999999999999</v>
      </c>
      <c r="R1473" s="8">
        <f t="shared" si="225"/>
        <v>43.375</v>
      </c>
      <c r="S1473" s="8">
        <f t="shared" si="226"/>
        <v>53.825000000000003</v>
      </c>
      <c r="T1473" s="8">
        <f t="shared" si="227"/>
        <v>39.625</v>
      </c>
      <c r="U1473" s="7">
        <f t="shared" si="228"/>
        <v>41.991666666666667</v>
      </c>
      <c r="V1473" s="7">
        <f t="shared" si="229"/>
        <v>41.400000000000006</v>
      </c>
    </row>
    <row r="1474" spans="1:22" ht="13.5" x14ac:dyDescent="0.25">
      <c r="A1474" s="3">
        <f>RSI!A1474</f>
        <v>44461</v>
      </c>
      <c r="B1474" s="2">
        <f>RSI!B1474</f>
        <v>1.9935</v>
      </c>
      <c r="C1474" s="2">
        <f>RSI!I1474</f>
        <v>58.275277875958849</v>
      </c>
      <c r="D1474" s="2">
        <f>MACD!E1474</f>
        <v>1.3880619787826953E-2</v>
      </c>
      <c r="E1474" s="2">
        <f>MACD!F1474</f>
        <v>7.855320198567467E-3</v>
      </c>
      <c r="F1474" s="2">
        <f>'Moving Avg'!D1474</f>
        <v>1.9926400000000002</v>
      </c>
      <c r="G1474" s="2">
        <f>'Moving Avg'!F1474</f>
        <v>1.9924599999999999</v>
      </c>
      <c r="H1474" s="2">
        <f>'Moving Avg'!G1474</f>
        <v>1.8555259999999996</v>
      </c>
      <c r="I1474" s="2">
        <f>'Moving Avg'!H1474</f>
        <v>1.5121084999999979</v>
      </c>
      <c r="J1474" s="5" t="str">
        <f>OBV!F1474</f>
        <v>BULLISH</v>
      </c>
      <c r="K1474" s="5" t="str">
        <f>OBV!G1474</f>
        <v>NEUTRAL</v>
      </c>
      <c r="L1474" s="5" t="str">
        <f>OBV!H1474</f>
        <v>CONFIRMED BULLISH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83.5</v>
      </c>
      <c r="Q1474" s="8">
        <f t="shared" si="224"/>
        <v>28.774999999999999</v>
      </c>
      <c r="R1474" s="8">
        <f t="shared" si="225"/>
        <v>43.375</v>
      </c>
      <c r="S1474" s="8">
        <f t="shared" si="226"/>
        <v>53.825000000000003</v>
      </c>
      <c r="T1474" s="8">
        <f t="shared" si="227"/>
        <v>39.625</v>
      </c>
      <c r="U1474" s="7">
        <f t="shared" si="228"/>
        <v>41.991666666666667</v>
      </c>
      <c r="V1474" s="7">
        <f t="shared" si="229"/>
        <v>41.400000000000006</v>
      </c>
    </row>
    <row r="1475" spans="1:22" ht="13.5" x14ac:dyDescent="0.25">
      <c r="A1475" s="3">
        <f>RSI!A1475</f>
        <v>44462</v>
      </c>
      <c r="B1475" s="2">
        <f>RSI!B1475</f>
        <v>1.9935</v>
      </c>
      <c r="C1475" s="2">
        <f>RSI!I1475</f>
        <v>58.275277875958849</v>
      </c>
      <c r="D1475" s="2">
        <f>MACD!E1475</f>
        <v>8.2959069541301833E-3</v>
      </c>
      <c r="E1475" s="2">
        <f>MACD!F1475</f>
        <v>7.943437549680011E-3</v>
      </c>
      <c r="F1475" s="2">
        <f>'Moving Avg'!D1475</f>
        <v>1.99692</v>
      </c>
      <c r="G1475" s="2">
        <f>'Moving Avg'!F1475</f>
        <v>1.9958799999999992</v>
      </c>
      <c r="H1475" s="2">
        <f>'Moving Avg'!G1475</f>
        <v>1.8626259999999997</v>
      </c>
      <c r="I1475" s="2">
        <f>'Moving Avg'!H1475</f>
        <v>1.5149104999999978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  <c r="M1475" s="7">
        <f t="shared" si="230"/>
        <v>25</v>
      </c>
      <c r="N1475" s="7">
        <f t="shared" si="231"/>
        <v>0</v>
      </c>
      <c r="O1475" s="7">
        <f t="shared" si="232"/>
        <v>50</v>
      </c>
      <c r="P1475" s="7">
        <f t="shared" si="233"/>
        <v>83.5</v>
      </c>
      <c r="Q1475" s="8">
        <f t="shared" ref="Q1475:Q1538" si="234">0.35*M1475+N1475*0.35+O1475*0.15+P1475*0.15</f>
        <v>28.774999999999999</v>
      </c>
      <c r="R1475" s="8">
        <f t="shared" ref="R1475:R1538" si="235">M1475*0.2+N1475*0.2+O1475*0.35+P1475*0.25</f>
        <v>43.375</v>
      </c>
      <c r="S1475" s="8">
        <f t="shared" ref="S1475:S1538" si="236">M1475*0.15+N1475*0.15+O1475*0.25+P1475*0.45</f>
        <v>53.825000000000003</v>
      </c>
      <c r="T1475" s="8">
        <f t="shared" ref="T1475:T1538" si="237">0.25*SUM(M1475:P1475)</f>
        <v>39.625</v>
      </c>
      <c r="U1475" s="7">
        <f t="shared" ref="U1475:U1538" si="238">SUM(Q1475:S1475)/3</f>
        <v>41.991666666666667</v>
      </c>
      <c r="V1475" s="7">
        <f t="shared" ref="V1475:V1538" si="239">SUM(Q1475:T1475)/4</f>
        <v>41.400000000000006</v>
      </c>
    </row>
    <row r="1476" spans="1:22" ht="13.5" x14ac:dyDescent="0.25">
      <c r="A1476" s="3">
        <f>RSI!A1476</f>
        <v>44463</v>
      </c>
      <c r="B1476" s="2">
        <f>RSI!B1476</f>
        <v>2.0064000000000002</v>
      </c>
      <c r="C1476" s="2">
        <f>RSI!I1476</f>
        <v>60.068278497811789</v>
      </c>
      <c r="D1476" s="2">
        <f>MACD!E1476</f>
        <v>1.8780865196058372E-2</v>
      </c>
      <c r="E1476" s="2">
        <f>MACD!F1476</f>
        <v>1.0110923078955683E-2</v>
      </c>
      <c r="F1476" s="2">
        <f>'Moving Avg'!D1476</f>
        <v>1.9960799999999999</v>
      </c>
      <c r="G1476" s="2">
        <f>'Moving Avg'!F1476</f>
        <v>1.9948099999999998</v>
      </c>
      <c r="H1476" s="2">
        <f>'Moving Avg'!G1476</f>
        <v>1.8695579999999996</v>
      </c>
      <c r="I1476" s="2">
        <f>'Moving Avg'!H1476</f>
        <v>1.5176729999999978</v>
      </c>
      <c r="J1476" s="5" t="str">
        <f>OBV!F1476</f>
        <v>BULLISH</v>
      </c>
      <c r="K1476" s="5" t="str">
        <f>OBV!G1476</f>
        <v>NEUTRAL</v>
      </c>
      <c r="L1476" s="5" t="str">
        <f>OBV!H1476</f>
        <v>BULLISH DIVERGENCE</v>
      </c>
      <c r="M1476" s="7">
        <f t="shared" si="230"/>
        <v>25</v>
      </c>
      <c r="N1476" s="7">
        <f t="shared" si="231"/>
        <v>0</v>
      </c>
      <c r="O1476" s="7">
        <f t="shared" si="232"/>
        <v>50</v>
      </c>
      <c r="P1476" s="7">
        <f t="shared" si="233"/>
        <v>66.5</v>
      </c>
      <c r="Q1476" s="8">
        <f t="shared" si="234"/>
        <v>26.225000000000001</v>
      </c>
      <c r="R1476" s="8">
        <f t="shared" si="235"/>
        <v>39.125</v>
      </c>
      <c r="S1476" s="8">
        <f t="shared" si="236"/>
        <v>46.174999999999997</v>
      </c>
      <c r="T1476" s="8">
        <f t="shared" si="237"/>
        <v>35.375</v>
      </c>
      <c r="U1476" s="7">
        <f t="shared" si="238"/>
        <v>37.174999999999997</v>
      </c>
      <c r="V1476" s="7">
        <f t="shared" si="239"/>
        <v>36.724999999999994</v>
      </c>
    </row>
    <row r="1477" spans="1:22" ht="13.5" x14ac:dyDescent="0.25">
      <c r="A1477" s="3">
        <f>RSI!A1477</f>
        <v>44466</v>
      </c>
      <c r="B1477" s="2">
        <f>RSI!B1477</f>
        <v>1.9935</v>
      </c>
      <c r="C1477" s="2">
        <f>RSI!I1477</f>
        <v>57.411411028410029</v>
      </c>
      <c r="D1477" s="2">
        <f>MACD!E1477</f>
        <v>2.43342556682693E-2</v>
      </c>
      <c r="E1477" s="2">
        <f>MACD!F1477</f>
        <v>1.2955589596818407E-2</v>
      </c>
      <c r="F1477" s="2">
        <f>'Moving Avg'!D1477</f>
        <v>1.9960799999999999</v>
      </c>
      <c r="G1477" s="2">
        <f>'Moving Avg'!F1477</f>
        <v>1.9939549999999997</v>
      </c>
      <c r="H1477" s="2">
        <f>'Moving Avg'!G1477</f>
        <v>1.8752899999999997</v>
      </c>
      <c r="I1477" s="2">
        <f>'Moving Avg'!H1477</f>
        <v>1.5205584999999977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0</v>
      </c>
      <c r="O1477" s="7">
        <f t="shared" si="232"/>
        <v>50</v>
      </c>
      <c r="P1477" s="7">
        <f t="shared" si="233"/>
        <v>16.5</v>
      </c>
      <c r="Q1477" s="8">
        <f t="shared" si="234"/>
        <v>18.725000000000001</v>
      </c>
      <c r="R1477" s="8">
        <f t="shared" si="235"/>
        <v>26.625</v>
      </c>
      <c r="S1477" s="8">
        <f t="shared" si="236"/>
        <v>23.675000000000001</v>
      </c>
      <c r="T1477" s="8">
        <f t="shared" si="237"/>
        <v>22.875</v>
      </c>
      <c r="U1477" s="7">
        <f t="shared" si="238"/>
        <v>23.008333333333336</v>
      </c>
      <c r="V1477" s="7">
        <f t="shared" si="239"/>
        <v>22.975000000000001</v>
      </c>
    </row>
    <row r="1478" spans="1:22" ht="13.5" x14ac:dyDescent="0.25">
      <c r="A1478" s="3">
        <f>RSI!A1478</f>
        <v>44467</v>
      </c>
      <c r="B1478" s="2">
        <f>RSI!B1478</f>
        <v>1.9935</v>
      </c>
      <c r="C1478" s="2">
        <f>RSI!I1478</f>
        <v>57.411411028410029</v>
      </c>
      <c r="D1478" s="2">
        <f>MACD!E1478</f>
        <v>2.0891080047713784E-2</v>
      </c>
      <c r="E1478" s="2">
        <f>MACD!F1478</f>
        <v>1.4542687686997482E-2</v>
      </c>
      <c r="F1478" s="2">
        <f>'Moving Avg'!D1478</f>
        <v>1.9960799999999999</v>
      </c>
      <c r="G1478" s="2">
        <f>'Moving Avg'!F1478</f>
        <v>1.9933099999999999</v>
      </c>
      <c r="H1478" s="2">
        <f>'Moving Avg'!G1478</f>
        <v>1.8810219999999995</v>
      </c>
      <c r="I1478" s="2">
        <f>'Moving Avg'!H1478</f>
        <v>1.5232354999999975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0</v>
      </c>
      <c r="O1478" s="7">
        <f t="shared" si="232"/>
        <v>50</v>
      </c>
      <c r="P1478" s="7">
        <f t="shared" si="233"/>
        <v>16.5</v>
      </c>
      <c r="Q1478" s="8">
        <f t="shared" si="234"/>
        <v>18.725000000000001</v>
      </c>
      <c r="R1478" s="8">
        <f t="shared" si="235"/>
        <v>26.625</v>
      </c>
      <c r="S1478" s="8">
        <f t="shared" si="236"/>
        <v>23.675000000000001</v>
      </c>
      <c r="T1478" s="8">
        <f t="shared" si="237"/>
        <v>22.875</v>
      </c>
      <c r="U1478" s="7">
        <f t="shared" si="238"/>
        <v>23.008333333333336</v>
      </c>
      <c r="V1478" s="7">
        <f t="shared" si="239"/>
        <v>22.975000000000001</v>
      </c>
    </row>
    <row r="1479" spans="1:22" ht="13.5" x14ac:dyDescent="0.25">
      <c r="A1479" s="3">
        <f>RSI!A1479</f>
        <v>44468</v>
      </c>
      <c r="B1479" s="2">
        <f>RSI!B1479</f>
        <v>1.9850000000000001</v>
      </c>
      <c r="C1479" s="2">
        <f>RSI!I1479</f>
        <v>55.534322456978288</v>
      </c>
      <c r="D1479" s="2">
        <f>MACD!E1479</f>
        <v>1.8390118179213433E-2</v>
      </c>
      <c r="E1479" s="2">
        <f>MACD!F1479</f>
        <v>1.5312173785440673E-2</v>
      </c>
      <c r="F1479" s="2">
        <f>'Moving Avg'!D1479</f>
        <v>1.99438</v>
      </c>
      <c r="G1479" s="2">
        <f>'Moving Avg'!F1479</f>
        <v>1.99224</v>
      </c>
      <c r="H1479" s="2">
        <f>'Moving Avg'!G1479</f>
        <v>1.8867539999999994</v>
      </c>
      <c r="I1479" s="2">
        <f>'Moving Avg'!H1479</f>
        <v>1.5260784999999979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25</v>
      </c>
      <c r="N1479" s="7">
        <f t="shared" si="231"/>
        <v>0</v>
      </c>
      <c r="O1479" s="7">
        <f t="shared" si="232"/>
        <v>50</v>
      </c>
      <c r="P1479" s="7">
        <f t="shared" si="233"/>
        <v>16.5</v>
      </c>
      <c r="Q1479" s="8">
        <f t="shared" si="234"/>
        <v>18.725000000000001</v>
      </c>
      <c r="R1479" s="8">
        <f t="shared" si="235"/>
        <v>26.625</v>
      </c>
      <c r="S1479" s="8">
        <f t="shared" si="236"/>
        <v>23.675000000000001</v>
      </c>
      <c r="T1479" s="8">
        <f t="shared" si="237"/>
        <v>22.875</v>
      </c>
      <c r="U1479" s="7">
        <f t="shared" si="238"/>
        <v>23.008333333333336</v>
      </c>
      <c r="V1479" s="7">
        <f t="shared" si="239"/>
        <v>22.975000000000001</v>
      </c>
    </row>
    <row r="1480" spans="1:22" ht="13.5" x14ac:dyDescent="0.25">
      <c r="A1480" s="3">
        <f>RSI!A1480</f>
        <v>44469</v>
      </c>
      <c r="B1480" s="2">
        <f>RSI!B1480</f>
        <v>1.9850000000000001</v>
      </c>
      <c r="C1480" s="2">
        <f>RSI!I1480</f>
        <v>55.534322456978288</v>
      </c>
      <c r="D1480" s="2">
        <f>MACD!E1480</f>
        <v>1.5461556963958456E-2</v>
      </c>
      <c r="E1480" s="2">
        <f>MACD!F1480</f>
        <v>1.534205042114423E-2</v>
      </c>
      <c r="F1480" s="2">
        <f>'Moving Avg'!D1480</f>
        <v>1.99268</v>
      </c>
      <c r="G1480" s="2">
        <f>'Moving Avg'!F1480</f>
        <v>1.9901</v>
      </c>
      <c r="H1480" s="2">
        <f>'Moving Avg'!G1480</f>
        <v>1.8919739999999994</v>
      </c>
      <c r="I1480" s="2">
        <f>'Moving Avg'!H1480</f>
        <v>1.5289839999999979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16.5</v>
      </c>
      <c r="Q1480" s="8">
        <f t="shared" si="234"/>
        <v>18.725000000000001</v>
      </c>
      <c r="R1480" s="8">
        <f t="shared" si="235"/>
        <v>26.625</v>
      </c>
      <c r="S1480" s="8">
        <f t="shared" si="236"/>
        <v>23.675000000000001</v>
      </c>
      <c r="T1480" s="8">
        <f t="shared" si="237"/>
        <v>22.875</v>
      </c>
      <c r="U1480" s="7">
        <f t="shared" si="238"/>
        <v>23.008333333333336</v>
      </c>
      <c r="V1480" s="7">
        <f t="shared" si="239"/>
        <v>22.975000000000001</v>
      </c>
    </row>
    <row r="1481" spans="1:22" ht="13.5" x14ac:dyDescent="0.25">
      <c r="A1481" s="3">
        <f>RSI!A1481</f>
        <v>44470</v>
      </c>
      <c r="B1481" s="2">
        <f>RSI!B1481</f>
        <v>2.0106000000000002</v>
      </c>
      <c r="C1481" s="2">
        <f>RSI!I1481</f>
        <v>60.091937074210556</v>
      </c>
      <c r="D1481" s="2">
        <f>MACD!E1481</f>
        <v>1.6870672171790391E-2</v>
      </c>
      <c r="E1481" s="2">
        <f>MACD!F1481</f>
        <v>1.5647774771273465E-2</v>
      </c>
      <c r="F1481" s="2">
        <f>'Moving Avg'!D1481</f>
        <v>1.9935200000000002</v>
      </c>
      <c r="G1481" s="2">
        <f>'Moving Avg'!F1481</f>
        <v>1.9901000000000004</v>
      </c>
      <c r="H1481" s="2">
        <f>'Moving Avg'!G1481</f>
        <v>1.8957379999999993</v>
      </c>
      <c r="I1481" s="2">
        <f>'Moving Avg'!H1481</f>
        <v>1.531996499999998</v>
      </c>
      <c r="J1481" s="5" t="str">
        <f>OBV!F1481</f>
        <v>BEARISH</v>
      </c>
      <c r="K1481" s="5" t="str">
        <f>OBV!G1481</f>
        <v>NEUTRAL</v>
      </c>
      <c r="L1481" s="5" t="str">
        <f>OBV!H1481</f>
        <v>BEARISH DIVERGENCE</v>
      </c>
      <c r="M1481" s="7">
        <f t="shared" si="230"/>
        <v>25</v>
      </c>
      <c r="N1481" s="7">
        <f t="shared" si="231"/>
        <v>0</v>
      </c>
      <c r="O1481" s="7">
        <f t="shared" si="232"/>
        <v>50</v>
      </c>
      <c r="P1481" s="7">
        <f t="shared" si="233"/>
        <v>16.5</v>
      </c>
      <c r="Q1481" s="8">
        <f t="shared" si="234"/>
        <v>18.725000000000001</v>
      </c>
      <c r="R1481" s="8">
        <f t="shared" si="235"/>
        <v>26.625</v>
      </c>
      <c r="S1481" s="8">
        <f t="shared" si="236"/>
        <v>23.675000000000001</v>
      </c>
      <c r="T1481" s="8">
        <f t="shared" si="237"/>
        <v>22.875</v>
      </c>
      <c r="U1481" s="7">
        <f t="shared" si="238"/>
        <v>23.008333333333336</v>
      </c>
      <c r="V1481" s="7">
        <f t="shared" si="239"/>
        <v>22.975000000000001</v>
      </c>
    </row>
    <row r="1482" spans="1:22" ht="13.5" x14ac:dyDescent="0.25">
      <c r="A1482" s="3">
        <f>RSI!A1482</f>
        <v>44473</v>
      </c>
      <c r="B1482" s="2">
        <f>RSI!B1482</f>
        <v>2.0106000000000002</v>
      </c>
      <c r="C1482" s="2">
        <f>RSI!I1482</f>
        <v>60.091937074210556</v>
      </c>
      <c r="D1482" s="2">
        <f>MACD!E1482</f>
        <v>1.5151652210156907E-2</v>
      </c>
      <c r="E1482" s="2">
        <f>MACD!F1482</f>
        <v>1.5548550259050154E-2</v>
      </c>
      <c r="F1482" s="2">
        <f>'Moving Avg'!D1482</f>
        <v>1.9969399999999999</v>
      </c>
      <c r="G1482" s="2">
        <f>'Moving Avg'!F1482</f>
        <v>1.9907400000000002</v>
      </c>
      <c r="H1482" s="2">
        <f>'Moving Avg'!G1482</f>
        <v>1.9004419999999991</v>
      </c>
      <c r="I1482" s="2">
        <f>'Moving Avg'!H1482</f>
        <v>1.5348009999999979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  <c r="M1482" s="7">
        <f t="shared" si="230"/>
        <v>25</v>
      </c>
      <c r="N1482" s="7">
        <f t="shared" si="231"/>
        <v>45</v>
      </c>
      <c r="O1482" s="7">
        <f t="shared" si="232"/>
        <v>50</v>
      </c>
      <c r="P1482" s="7">
        <f t="shared" si="233"/>
        <v>83.5</v>
      </c>
      <c r="Q1482" s="8">
        <f t="shared" si="234"/>
        <v>44.524999999999999</v>
      </c>
      <c r="R1482" s="8">
        <f t="shared" si="235"/>
        <v>52.375</v>
      </c>
      <c r="S1482" s="8">
        <f t="shared" si="236"/>
        <v>60.575000000000003</v>
      </c>
      <c r="T1482" s="8">
        <f t="shared" si="237"/>
        <v>50.875</v>
      </c>
      <c r="U1482" s="7">
        <f t="shared" si="238"/>
        <v>52.491666666666674</v>
      </c>
      <c r="V1482" s="7">
        <f t="shared" si="239"/>
        <v>52.087500000000006</v>
      </c>
    </row>
    <row r="1483" spans="1:22" ht="13.5" x14ac:dyDescent="0.25">
      <c r="A1483" s="3">
        <f>RSI!A1483</f>
        <v>44474</v>
      </c>
      <c r="B1483" s="2">
        <f>RSI!B1483</f>
        <v>2.0406</v>
      </c>
      <c r="C1483" s="2">
        <f>RSI!I1483</f>
        <v>64.971539038537415</v>
      </c>
      <c r="D1483" s="2">
        <f>MACD!E1483</f>
        <v>1.1215079280556317E-2</v>
      </c>
      <c r="E1483" s="2">
        <f>MACD!F1483</f>
        <v>1.4681856063351387E-2</v>
      </c>
      <c r="F1483" s="2">
        <f>'Moving Avg'!D1483</f>
        <v>2.0063599999999999</v>
      </c>
      <c r="G1483" s="2">
        <f>'Moving Avg'!F1483</f>
        <v>1.9943750000000002</v>
      </c>
      <c r="H1483" s="2">
        <f>'Moving Avg'!G1483</f>
        <v>1.906345999999999</v>
      </c>
      <c r="I1483" s="2">
        <f>'Moving Avg'!H1483</f>
        <v>1.5378179999999981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45</v>
      </c>
      <c r="O1483" s="7">
        <f t="shared" si="232"/>
        <v>50</v>
      </c>
      <c r="P1483" s="7">
        <f t="shared" si="233"/>
        <v>83.5</v>
      </c>
      <c r="Q1483" s="8">
        <f t="shared" si="234"/>
        <v>44.524999999999999</v>
      </c>
      <c r="R1483" s="8">
        <f t="shared" si="235"/>
        <v>52.375</v>
      </c>
      <c r="S1483" s="8">
        <f t="shared" si="236"/>
        <v>60.575000000000003</v>
      </c>
      <c r="T1483" s="8">
        <f t="shared" si="237"/>
        <v>50.875</v>
      </c>
      <c r="U1483" s="7">
        <f t="shared" si="238"/>
        <v>52.491666666666674</v>
      </c>
      <c r="V1483" s="7">
        <f t="shared" si="239"/>
        <v>52.087500000000006</v>
      </c>
    </row>
    <row r="1484" spans="1:22" ht="13.5" x14ac:dyDescent="0.25">
      <c r="A1484" s="3">
        <f>RSI!A1484</f>
        <v>44475</v>
      </c>
      <c r="B1484" s="2">
        <f>RSI!B1484</f>
        <v>2.0577000000000001</v>
      </c>
      <c r="C1484" s="2">
        <f>RSI!I1484</f>
        <v>67.417071351527454</v>
      </c>
      <c r="D1484" s="2">
        <f>MACD!E1484</f>
        <v>6.1996437456208753E-3</v>
      </c>
      <c r="E1484" s="2">
        <f>MACD!F1484</f>
        <v>1.2985413599805285E-2</v>
      </c>
      <c r="F1484" s="2">
        <f>'Moving Avg'!D1484</f>
        <v>2.0209000000000001</v>
      </c>
      <c r="G1484" s="2">
        <f>'Moving Avg'!F1484</f>
        <v>2.0010050000000001</v>
      </c>
      <c r="H1484" s="2">
        <f>'Moving Avg'!G1484</f>
        <v>1.9136179999999989</v>
      </c>
      <c r="I1484" s="2">
        <f>'Moving Avg'!H1484</f>
        <v>1.541024499999998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25</v>
      </c>
      <c r="N1484" s="7">
        <f t="shared" si="231"/>
        <v>45</v>
      </c>
      <c r="O1484" s="7">
        <f t="shared" si="232"/>
        <v>50</v>
      </c>
      <c r="P1484" s="7">
        <f t="shared" si="233"/>
        <v>83.5</v>
      </c>
      <c r="Q1484" s="8">
        <f t="shared" si="234"/>
        <v>44.524999999999999</v>
      </c>
      <c r="R1484" s="8">
        <f t="shared" si="235"/>
        <v>52.375</v>
      </c>
      <c r="S1484" s="8">
        <f t="shared" si="236"/>
        <v>60.575000000000003</v>
      </c>
      <c r="T1484" s="8">
        <f t="shared" si="237"/>
        <v>50.875</v>
      </c>
      <c r="U1484" s="7">
        <f t="shared" si="238"/>
        <v>52.491666666666674</v>
      </c>
      <c r="V1484" s="7">
        <f t="shared" si="239"/>
        <v>52.087500000000006</v>
      </c>
    </row>
    <row r="1485" spans="1:22" ht="13.5" x14ac:dyDescent="0.25">
      <c r="A1485" s="3">
        <f>RSI!A1485</f>
        <v>44476</v>
      </c>
      <c r="B1485" s="2">
        <f>RSI!B1485</f>
        <v>2.0748000000000002</v>
      </c>
      <c r="C1485" s="2">
        <f>RSI!I1485</f>
        <v>69.69554256295902</v>
      </c>
      <c r="D1485" s="2">
        <f>MACD!E1485</f>
        <v>2.0122965134783399E-4</v>
      </c>
      <c r="E1485" s="2">
        <f>MACD!F1485</f>
        <v>1.0428576810113796E-2</v>
      </c>
      <c r="F1485" s="2">
        <f>'Moving Avg'!D1485</f>
        <v>2.0388600000000001</v>
      </c>
      <c r="G1485" s="2">
        <f>'Moving Avg'!F1485</f>
        <v>2.0074200000000002</v>
      </c>
      <c r="H1485" s="2">
        <f>'Moving Avg'!G1485</f>
        <v>1.920291999999999</v>
      </c>
      <c r="I1485" s="2">
        <f>'Moving Avg'!H1485</f>
        <v>1.5443579999999981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45</v>
      </c>
      <c r="O1485" s="7">
        <f t="shared" si="232"/>
        <v>50</v>
      </c>
      <c r="P1485" s="7">
        <f t="shared" si="233"/>
        <v>83.5</v>
      </c>
      <c r="Q1485" s="8">
        <f t="shared" si="234"/>
        <v>44.524999999999999</v>
      </c>
      <c r="R1485" s="8">
        <f t="shared" si="235"/>
        <v>52.375</v>
      </c>
      <c r="S1485" s="8">
        <f t="shared" si="236"/>
        <v>60.575000000000003</v>
      </c>
      <c r="T1485" s="8">
        <f t="shared" si="237"/>
        <v>50.875</v>
      </c>
      <c r="U1485" s="7">
        <f t="shared" si="238"/>
        <v>52.491666666666674</v>
      </c>
      <c r="V1485" s="7">
        <f t="shared" si="239"/>
        <v>52.087500000000006</v>
      </c>
    </row>
    <row r="1486" spans="1:22" ht="13.5" x14ac:dyDescent="0.25">
      <c r="A1486" s="3">
        <f>RSI!A1486</f>
        <v>44477</v>
      </c>
      <c r="B1486" s="2">
        <f>RSI!B1486</f>
        <v>2.1433</v>
      </c>
      <c r="C1486" s="2">
        <f>RSI!I1486</f>
        <v>76.718791883427031</v>
      </c>
      <c r="D1486" s="2">
        <f>MACD!E1486</f>
        <v>-8.516630162129335E-3</v>
      </c>
      <c r="E1486" s="2">
        <f>MACD!F1486</f>
        <v>6.6395354156651692E-3</v>
      </c>
      <c r="F1486" s="2">
        <f>'Moving Avg'!D1486</f>
        <v>2.0653999999999999</v>
      </c>
      <c r="G1486" s="2">
        <f>'Moving Avg'!F1486</f>
        <v>2.0119150000000006</v>
      </c>
      <c r="H1486" s="2">
        <f>'Moving Avg'!G1486</f>
        <v>1.9286779999999988</v>
      </c>
      <c r="I1486" s="2">
        <f>'Moving Avg'!H1486</f>
        <v>1.5477839999999981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0</v>
      </c>
      <c r="N1486" s="7">
        <f t="shared" si="231"/>
        <v>45</v>
      </c>
      <c r="O1486" s="7">
        <f t="shared" si="232"/>
        <v>50</v>
      </c>
      <c r="P1486" s="7">
        <f t="shared" si="233"/>
        <v>83.5</v>
      </c>
      <c r="Q1486" s="8">
        <f t="shared" si="234"/>
        <v>35.774999999999999</v>
      </c>
      <c r="R1486" s="8">
        <f t="shared" si="235"/>
        <v>47.375</v>
      </c>
      <c r="S1486" s="8">
        <f t="shared" si="236"/>
        <v>56.825000000000003</v>
      </c>
      <c r="T1486" s="8">
        <f t="shared" si="237"/>
        <v>44.625</v>
      </c>
      <c r="U1486" s="7">
        <f t="shared" si="238"/>
        <v>46.658333333333339</v>
      </c>
      <c r="V1486" s="7">
        <f t="shared" si="239"/>
        <v>46.150000000000006</v>
      </c>
    </row>
    <row r="1487" spans="1:22" ht="13.5" x14ac:dyDescent="0.25">
      <c r="A1487" s="3">
        <f>RSI!A1487</f>
        <v>44480</v>
      </c>
      <c r="B1487" s="2">
        <f>RSI!B1487</f>
        <v>2.2673000000000001</v>
      </c>
      <c r="C1487" s="2">
        <f>RSI!I1487</f>
        <v>83.96391442195339</v>
      </c>
      <c r="D1487" s="2">
        <f>MACD!E1487</f>
        <v>-2.7979721125256596E-2</v>
      </c>
      <c r="E1487" s="2">
        <f>MACD!F1487</f>
        <v>-2.8431589251918382E-4</v>
      </c>
      <c r="F1487" s="2">
        <f>'Moving Avg'!D1487</f>
        <v>2.1167400000000001</v>
      </c>
      <c r="G1487" s="2">
        <f>'Moving Avg'!F1487</f>
        <v>2.0238900000000006</v>
      </c>
      <c r="H1487" s="2">
        <f>'Moving Avg'!G1487</f>
        <v>1.939371999999999</v>
      </c>
      <c r="I1487" s="2">
        <f>'Moving Avg'!H1487</f>
        <v>1.5518719999999979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0</v>
      </c>
      <c r="N1487" s="7">
        <f t="shared" si="231"/>
        <v>100</v>
      </c>
      <c r="O1487" s="7">
        <f t="shared" si="232"/>
        <v>50</v>
      </c>
      <c r="P1487" s="7">
        <f t="shared" si="233"/>
        <v>83.5</v>
      </c>
      <c r="Q1487" s="8">
        <f t="shared" si="234"/>
        <v>55.024999999999999</v>
      </c>
      <c r="R1487" s="8">
        <f t="shared" si="235"/>
        <v>58.375</v>
      </c>
      <c r="S1487" s="8">
        <f t="shared" si="236"/>
        <v>65.075000000000003</v>
      </c>
      <c r="T1487" s="8">
        <f t="shared" si="237"/>
        <v>58.375</v>
      </c>
      <c r="U1487" s="7">
        <f t="shared" si="238"/>
        <v>59.491666666666674</v>
      </c>
      <c r="V1487" s="7">
        <f t="shared" si="239"/>
        <v>59.212500000000006</v>
      </c>
    </row>
    <row r="1488" spans="1:22" ht="13.5" x14ac:dyDescent="0.25">
      <c r="A1488" s="3">
        <f>RSI!A1488</f>
        <v>44481</v>
      </c>
      <c r="B1488" s="2">
        <f>RSI!B1488</f>
        <v>2.3100999999999998</v>
      </c>
      <c r="C1488" s="2">
        <f>RSI!I1488</f>
        <v>85.626587548158966</v>
      </c>
      <c r="D1488" s="2">
        <f>MACD!E1488</f>
        <v>-4.9200322636250959E-2</v>
      </c>
      <c r="E1488" s="2">
        <f>MACD!F1488</f>
        <v>-1.0067517241265539E-2</v>
      </c>
      <c r="F1488" s="2">
        <f>'Moving Avg'!D1488</f>
        <v>2.1706400000000001</v>
      </c>
      <c r="G1488" s="2">
        <f>'Moving Avg'!F1488</f>
        <v>2.0405750000000005</v>
      </c>
      <c r="H1488" s="2">
        <f>'Moving Avg'!G1488</f>
        <v>1.9509219999999992</v>
      </c>
      <c r="I1488" s="2">
        <f>'Moving Avg'!H1488</f>
        <v>1.556236499999998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0</v>
      </c>
      <c r="N1488" s="7">
        <f t="shared" si="231"/>
        <v>100</v>
      </c>
      <c r="O1488" s="7">
        <f t="shared" si="232"/>
        <v>50</v>
      </c>
      <c r="P1488" s="7">
        <f t="shared" si="233"/>
        <v>83.5</v>
      </c>
      <c r="Q1488" s="8">
        <f t="shared" si="234"/>
        <v>55.024999999999999</v>
      </c>
      <c r="R1488" s="8">
        <f t="shared" si="235"/>
        <v>58.375</v>
      </c>
      <c r="S1488" s="8">
        <f t="shared" si="236"/>
        <v>65.075000000000003</v>
      </c>
      <c r="T1488" s="8">
        <f t="shared" si="237"/>
        <v>58.375</v>
      </c>
      <c r="U1488" s="7">
        <f t="shared" si="238"/>
        <v>59.491666666666674</v>
      </c>
      <c r="V1488" s="7">
        <f t="shared" si="239"/>
        <v>59.212500000000006</v>
      </c>
    </row>
    <row r="1489" spans="1:22" ht="13.5" x14ac:dyDescent="0.25">
      <c r="A1489" s="3">
        <f>RSI!A1489</f>
        <v>44482</v>
      </c>
      <c r="B1489" s="2">
        <f>RSI!B1489</f>
        <v>2.2244999999999999</v>
      </c>
      <c r="C1489" s="2">
        <f>RSI!I1489</f>
        <v>69.995378906490814</v>
      </c>
      <c r="D1489" s="2">
        <f>MACD!E1489</f>
        <v>-6.3840391368383154E-2</v>
      </c>
      <c r="E1489" s="2">
        <f>MACD!F1489</f>
        <v>-2.0822092066689064E-2</v>
      </c>
      <c r="F1489" s="2">
        <f>'Moving Avg'!D1489</f>
        <v>2.2039999999999997</v>
      </c>
      <c r="G1489" s="2">
        <f>'Moving Avg'!F1489</f>
        <v>2.0529799999999998</v>
      </c>
      <c r="H1489" s="2">
        <f>'Moving Avg'!G1489</f>
        <v>1.9607599999999992</v>
      </c>
      <c r="I1489" s="2">
        <f>'Moving Avg'!H1489</f>
        <v>1.559756499999998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  <c r="M1489" s="7">
        <f t="shared" si="230"/>
        <v>25</v>
      </c>
      <c r="N1489" s="7">
        <f t="shared" si="231"/>
        <v>100</v>
      </c>
      <c r="O1489" s="7">
        <f t="shared" si="232"/>
        <v>50</v>
      </c>
      <c r="P1489" s="7">
        <f t="shared" si="233"/>
        <v>83.5</v>
      </c>
      <c r="Q1489" s="8">
        <f t="shared" si="234"/>
        <v>63.774999999999999</v>
      </c>
      <c r="R1489" s="8">
        <f t="shared" si="235"/>
        <v>63.375</v>
      </c>
      <c r="S1489" s="8">
        <f t="shared" si="236"/>
        <v>68.825000000000003</v>
      </c>
      <c r="T1489" s="8">
        <f t="shared" si="237"/>
        <v>64.625</v>
      </c>
      <c r="U1489" s="7">
        <f t="shared" si="238"/>
        <v>65.325000000000003</v>
      </c>
      <c r="V1489" s="7">
        <f t="shared" si="239"/>
        <v>65.150000000000006</v>
      </c>
    </row>
    <row r="1490" spans="1:22" ht="13.5" x14ac:dyDescent="0.25">
      <c r="A1490" s="3">
        <f>RSI!A1490</f>
        <v>44483</v>
      </c>
      <c r="B1490" s="2">
        <f>RSI!B1490</f>
        <v>2.2031999999999998</v>
      </c>
      <c r="C1490" s="2">
        <f>RSI!I1490</f>
        <v>66.730989138550541</v>
      </c>
      <c r="D1490" s="2">
        <f>MACD!E1490</f>
        <v>-7.5734571812436702E-2</v>
      </c>
      <c r="E1490" s="2">
        <f>MACD!F1490</f>
        <v>-3.1804588015838596E-2</v>
      </c>
      <c r="F1490" s="2">
        <f>'Moving Avg'!D1490</f>
        <v>2.2296799999999997</v>
      </c>
      <c r="G1490" s="2">
        <f>'Moving Avg'!F1490</f>
        <v>2.0645350000000002</v>
      </c>
      <c r="H1490" s="2">
        <f>'Moving Avg'!G1490</f>
        <v>1.9701719999999991</v>
      </c>
      <c r="I1490" s="2">
        <f>'Moving Avg'!H1490</f>
        <v>1.5627529999999981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  <c r="M1490" s="7">
        <f t="shared" si="230"/>
        <v>25</v>
      </c>
      <c r="N1490" s="7">
        <f t="shared" si="231"/>
        <v>100</v>
      </c>
      <c r="O1490" s="7">
        <f t="shared" si="232"/>
        <v>50</v>
      </c>
      <c r="P1490" s="7">
        <f t="shared" si="233"/>
        <v>83.5</v>
      </c>
      <c r="Q1490" s="8">
        <f t="shared" si="234"/>
        <v>63.774999999999999</v>
      </c>
      <c r="R1490" s="8">
        <f t="shared" si="235"/>
        <v>63.375</v>
      </c>
      <c r="S1490" s="8">
        <f t="shared" si="236"/>
        <v>68.825000000000003</v>
      </c>
      <c r="T1490" s="8">
        <f t="shared" si="237"/>
        <v>64.625</v>
      </c>
      <c r="U1490" s="7">
        <f t="shared" si="238"/>
        <v>65.325000000000003</v>
      </c>
      <c r="V1490" s="7">
        <f t="shared" si="239"/>
        <v>65.150000000000006</v>
      </c>
    </row>
    <row r="1491" spans="1:22" ht="13.5" x14ac:dyDescent="0.25">
      <c r="A1491" s="3">
        <f>RSI!A1491</f>
        <v>44488</v>
      </c>
      <c r="B1491" s="2">
        <f>RSI!B1491</f>
        <v>2.1732</v>
      </c>
      <c r="C1491" s="2">
        <f>RSI!I1491</f>
        <v>62.322366658883766</v>
      </c>
      <c r="D1491" s="2">
        <f>MACD!E1491</f>
        <v>-8.0516228037122994E-2</v>
      </c>
      <c r="E1491" s="2">
        <f>MACD!F1491</f>
        <v>-4.1546916020095477E-2</v>
      </c>
      <c r="F1491" s="2">
        <f>'Moving Avg'!D1491</f>
        <v>2.2356599999999998</v>
      </c>
      <c r="G1491" s="2">
        <f>'Moving Avg'!F1491</f>
        <v>2.0726650000000002</v>
      </c>
      <c r="H1491" s="2">
        <f>'Moving Avg'!G1491</f>
        <v>1.9792419999999993</v>
      </c>
      <c r="I1491" s="2">
        <f>'Moving Avg'!H1491</f>
        <v>1.5653079999999979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  <c r="M1491" s="7">
        <f t="shared" si="230"/>
        <v>25</v>
      </c>
      <c r="N1491" s="7">
        <f t="shared" si="231"/>
        <v>100</v>
      </c>
      <c r="O1491" s="7">
        <f t="shared" si="232"/>
        <v>50</v>
      </c>
      <c r="P1491" s="7">
        <f t="shared" si="233"/>
        <v>83.5</v>
      </c>
      <c r="Q1491" s="8">
        <f t="shared" si="234"/>
        <v>63.774999999999999</v>
      </c>
      <c r="R1491" s="8">
        <f t="shared" si="235"/>
        <v>63.375</v>
      </c>
      <c r="S1491" s="8">
        <f t="shared" si="236"/>
        <v>68.825000000000003</v>
      </c>
      <c r="T1491" s="8">
        <f t="shared" si="237"/>
        <v>64.625</v>
      </c>
      <c r="U1491" s="7">
        <f t="shared" si="238"/>
        <v>65.325000000000003</v>
      </c>
      <c r="V1491" s="7">
        <f t="shared" si="239"/>
        <v>65.150000000000006</v>
      </c>
    </row>
    <row r="1492" spans="1:22" ht="13.5" x14ac:dyDescent="0.25">
      <c r="A1492" s="3">
        <f>RSI!A1492</f>
        <v>44489</v>
      </c>
      <c r="B1492" s="2">
        <f>RSI!B1492</f>
        <v>2.1732</v>
      </c>
      <c r="C1492" s="2">
        <f>RSI!I1492</f>
        <v>62.322366658883759</v>
      </c>
      <c r="D1492" s="2">
        <f>MACD!E1492</f>
        <v>-8.5197967494787585E-2</v>
      </c>
      <c r="E1492" s="2">
        <f>MACD!F1492</f>
        <v>-5.0277126315033893E-2</v>
      </c>
      <c r="F1492" s="2">
        <f>'Moving Avg'!D1492</f>
        <v>2.2168399999999999</v>
      </c>
      <c r="G1492" s="2">
        <f>'Moving Avg'!F1492</f>
        <v>2.0816500000000002</v>
      </c>
      <c r="H1492" s="2">
        <f>'Moving Avg'!G1492</f>
        <v>1.988481999999999</v>
      </c>
      <c r="I1492" s="2">
        <f>'Moving Avg'!H1492</f>
        <v>1.5680089999999982</v>
      </c>
      <c r="J1492" s="5" t="str">
        <f>OBV!F1492</f>
        <v>BEARISH</v>
      </c>
      <c r="K1492" s="5" t="str">
        <f>OBV!G1492</f>
        <v>NEUTRAL</v>
      </c>
      <c r="L1492" s="5" t="str">
        <f>OBV!H1492</f>
        <v>CONFIRMED BEARISH</v>
      </c>
      <c r="M1492" s="7">
        <f t="shared" si="230"/>
        <v>25</v>
      </c>
      <c r="N1492" s="7">
        <f t="shared" si="231"/>
        <v>100</v>
      </c>
      <c r="O1492" s="7">
        <f t="shared" si="232"/>
        <v>50</v>
      </c>
      <c r="P1492" s="7">
        <f t="shared" si="233"/>
        <v>16.5</v>
      </c>
      <c r="Q1492" s="8">
        <f t="shared" si="234"/>
        <v>53.725000000000001</v>
      </c>
      <c r="R1492" s="8">
        <f t="shared" si="235"/>
        <v>46.625</v>
      </c>
      <c r="S1492" s="8">
        <f t="shared" si="236"/>
        <v>38.674999999999997</v>
      </c>
      <c r="T1492" s="8">
        <f t="shared" si="237"/>
        <v>47.875</v>
      </c>
      <c r="U1492" s="7">
        <f t="shared" si="238"/>
        <v>46.341666666666661</v>
      </c>
      <c r="V1492" s="7">
        <f t="shared" si="239"/>
        <v>46.724999999999994</v>
      </c>
    </row>
    <row r="1493" spans="1:22" ht="13.5" x14ac:dyDescent="0.25">
      <c r="A1493" s="3">
        <f>RSI!A1493</f>
        <v>44490</v>
      </c>
      <c r="B1493" s="2">
        <f>RSI!B1493</f>
        <v>2.1775000000000002</v>
      </c>
      <c r="C1493" s="2">
        <f>RSI!I1493</f>
        <v>62.7316574699339</v>
      </c>
      <c r="D1493" s="2">
        <f>MACD!E1493</f>
        <v>-8.5451205332048641E-2</v>
      </c>
      <c r="E1493" s="2">
        <f>MACD!F1493</f>
        <v>-5.7311942118436848E-2</v>
      </c>
      <c r="F1493" s="2">
        <f>'Moving Avg'!D1493</f>
        <v>2.1903199999999998</v>
      </c>
      <c r="G1493" s="2">
        <f>'Moving Avg'!F1493</f>
        <v>2.0908500000000005</v>
      </c>
      <c r="H1493" s="2">
        <f>'Moving Avg'!G1493</f>
        <v>1.9978079999999989</v>
      </c>
      <c r="I1493" s="2">
        <f>'Moving Avg'!H1493</f>
        <v>1.5705854999999982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  <c r="M1493" s="7">
        <f t="shared" si="230"/>
        <v>25</v>
      </c>
      <c r="N1493" s="7">
        <f t="shared" si="231"/>
        <v>100</v>
      </c>
      <c r="O1493" s="7">
        <f t="shared" si="232"/>
        <v>50</v>
      </c>
      <c r="P1493" s="7">
        <f t="shared" si="233"/>
        <v>66.5</v>
      </c>
      <c r="Q1493" s="8">
        <f t="shared" si="234"/>
        <v>61.225000000000001</v>
      </c>
      <c r="R1493" s="8">
        <f t="shared" si="235"/>
        <v>59.125</v>
      </c>
      <c r="S1493" s="8">
        <f t="shared" si="236"/>
        <v>61.174999999999997</v>
      </c>
      <c r="T1493" s="8">
        <f t="shared" si="237"/>
        <v>60.375</v>
      </c>
      <c r="U1493" s="7">
        <f t="shared" si="238"/>
        <v>60.508333333333326</v>
      </c>
      <c r="V1493" s="7">
        <f t="shared" si="239"/>
        <v>60.474999999999994</v>
      </c>
    </row>
    <row r="1494" spans="1:22" ht="13.5" x14ac:dyDescent="0.25">
      <c r="A1494" s="3">
        <f>RSI!A1494</f>
        <v>44491</v>
      </c>
      <c r="B1494" s="2">
        <f>RSI!B1494</f>
        <v>2.0962000000000001</v>
      </c>
      <c r="C1494" s="2">
        <f>RSI!I1494</f>
        <v>51.369506705654807</v>
      </c>
      <c r="D1494" s="2">
        <f>MACD!E1494</f>
        <v>-7.7582930642358328E-2</v>
      </c>
      <c r="E1494" s="2">
        <f>MACD!F1494</f>
        <v>-6.1366139823221144E-2</v>
      </c>
      <c r="F1494" s="2">
        <f>'Moving Avg'!D1494</f>
        <v>2.16466</v>
      </c>
      <c r="G1494" s="2">
        <f>'Moving Avg'!F1494</f>
        <v>2.0959850000000002</v>
      </c>
      <c r="H1494" s="2">
        <f>'Moving Avg'!G1494</f>
        <v>2.0051659999999991</v>
      </c>
      <c r="I1494" s="2">
        <f>'Moving Avg'!H1494</f>
        <v>1.572984499999998</v>
      </c>
      <c r="J1494" s="5" t="str">
        <f>OBV!F1494</f>
        <v>BULLISH</v>
      </c>
      <c r="K1494" s="5" t="str">
        <f>OBV!G1494</f>
        <v>NEUTRAL</v>
      </c>
      <c r="L1494" s="5" t="str">
        <f>OBV!H1494</f>
        <v>BULLISH DIVERGENCE</v>
      </c>
      <c r="M1494" s="7">
        <f t="shared" si="230"/>
        <v>25</v>
      </c>
      <c r="N1494" s="7">
        <f t="shared" si="231"/>
        <v>45</v>
      </c>
      <c r="O1494" s="7">
        <f t="shared" si="232"/>
        <v>50</v>
      </c>
      <c r="P1494" s="7">
        <f t="shared" si="233"/>
        <v>66.5</v>
      </c>
      <c r="Q1494" s="8">
        <f t="shared" si="234"/>
        <v>41.975000000000001</v>
      </c>
      <c r="R1494" s="8">
        <f t="shared" si="235"/>
        <v>48.125</v>
      </c>
      <c r="S1494" s="8">
        <f t="shared" si="236"/>
        <v>52.924999999999997</v>
      </c>
      <c r="T1494" s="8">
        <f t="shared" si="237"/>
        <v>46.625</v>
      </c>
      <c r="U1494" s="7">
        <f t="shared" si="238"/>
        <v>47.67499999999999</v>
      </c>
      <c r="V1494" s="7">
        <f t="shared" si="239"/>
        <v>47.412499999999994</v>
      </c>
    </row>
    <row r="1495" spans="1:22" ht="13.5" x14ac:dyDescent="0.25">
      <c r="A1495" s="3">
        <f>RSI!A1495</f>
        <v>44494</v>
      </c>
      <c r="B1495" s="2">
        <f>RSI!B1495</f>
        <v>2.1219000000000001</v>
      </c>
      <c r="C1495" s="2">
        <f>RSI!I1495</f>
        <v>54.19389504702</v>
      </c>
      <c r="D1495" s="2">
        <f>MACD!E1495</f>
        <v>-7.0245872915195129E-2</v>
      </c>
      <c r="E1495" s="2">
        <f>MACD!F1495</f>
        <v>-6.3142086441615952E-2</v>
      </c>
      <c r="F1495" s="2">
        <f>'Moving Avg'!D1495</f>
        <v>2.1484000000000001</v>
      </c>
      <c r="G1495" s="2">
        <f>'Moving Avg'!F1495</f>
        <v>2.1024050000000001</v>
      </c>
      <c r="H1495" s="2">
        <f>'Moving Avg'!G1495</f>
        <v>2.013123999999999</v>
      </c>
      <c r="I1495" s="2">
        <f>'Moving Avg'!H1495</f>
        <v>1.5755954999999979</v>
      </c>
      <c r="J1495" s="5" t="str">
        <f>OBV!F1495</f>
        <v>BULLISH</v>
      </c>
      <c r="K1495" s="5" t="str">
        <f>OBV!G1495</f>
        <v>NEUTRAL</v>
      </c>
      <c r="L1495" s="5" t="str">
        <f>OBV!H1495</f>
        <v>BULLISH DIVERGENCE</v>
      </c>
      <c r="M1495" s="7">
        <f t="shared" si="230"/>
        <v>25</v>
      </c>
      <c r="N1495" s="7">
        <f t="shared" si="231"/>
        <v>45</v>
      </c>
      <c r="O1495" s="7">
        <f t="shared" si="232"/>
        <v>50</v>
      </c>
      <c r="P1495" s="7">
        <f t="shared" si="233"/>
        <v>66.5</v>
      </c>
      <c r="Q1495" s="8">
        <f t="shared" si="234"/>
        <v>41.975000000000001</v>
      </c>
      <c r="R1495" s="8">
        <f t="shared" si="235"/>
        <v>48.125</v>
      </c>
      <c r="S1495" s="8">
        <f t="shared" si="236"/>
        <v>52.924999999999997</v>
      </c>
      <c r="T1495" s="8">
        <f t="shared" si="237"/>
        <v>46.625</v>
      </c>
      <c r="U1495" s="7">
        <f t="shared" si="238"/>
        <v>47.67499999999999</v>
      </c>
      <c r="V1495" s="7">
        <f t="shared" si="239"/>
        <v>47.412499999999994</v>
      </c>
    </row>
    <row r="1496" spans="1:22" ht="13.5" x14ac:dyDescent="0.25">
      <c r="A1496" s="3">
        <f>RSI!A1496</f>
        <v>44495</v>
      </c>
      <c r="B1496" s="2">
        <f>RSI!B1496</f>
        <v>2.0962000000000001</v>
      </c>
      <c r="C1496" s="2">
        <f>RSI!I1496</f>
        <v>51.003804632919064</v>
      </c>
      <c r="D1496" s="2">
        <f>MACD!E1496</f>
        <v>-5.1791529990321106E-2</v>
      </c>
      <c r="E1496" s="2">
        <f>MACD!F1496</f>
        <v>-6.0871975151356984E-2</v>
      </c>
      <c r="F1496" s="2">
        <f>'Moving Avg'!D1496</f>
        <v>2.133</v>
      </c>
      <c r="G1496" s="2">
        <f>'Moving Avg'!F1496</f>
        <v>2.1068950000000006</v>
      </c>
      <c r="H1496" s="2">
        <f>'Moving Avg'!G1496</f>
        <v>2.0204819999999986</v>
      </c>
      <c r="I1496" s="2">
        <f>'Moving Avg'!H1496</f>
        <v>1.5783069999999981</v>
      </c>
      <c r="J1496" s="5" t="str">
        <f>OBV!F1496</f>
        <v>BULLISH</v>
      </c>
      <c r="K1496" s="5" t="str">
        <f>OBV!G1496</f>
        <v>NEUTRAL</v>
      </c>
      <c r="L1496" s="5" t="str">
        <f>OBV!H1496</f>
        <v>BULLISH DIVERGENCE</v>
      </c>
      <c r="M1496" s="7">
        <f t="shared" si="230"/>
        <v>25</v>
      </c>
      <c r="N1496" s="7">
        <f t="shared" si="231"/>
        <v>0</v>
      </c>
      <c r="O1496" s="7">
        <f t="shared" si="232"/>
        <v>50</v>
      </c>
      <c r="P1496" s="7">
        <f t="shared" si="233"/>
        <v>66.5</v>
      </c>
      <c r="Q1496" s="8">
        <f t="shared" si="234"/>
        <v>26.225000000000001</v>
      </c>
      <c r="R1496" s="8">
        <f t="shared" si="235"/>
        <v>39.125</v>
      </c>
      <c r="S1496" s="8">
        <f t="shared" si="236"/>
        <v>46.174999999999997</v>
      </c>
      <c r="T1496" s="8">
        <f t="shared" si="237"/>
        <v>35.375</v>
      </c>
      <c r="U1496" s="7">
        <f t="shared" si="238"/>
        <v>37.174999999999997</v>
      </c>
      <c r="V1496" s="7">
        <f t="shared" si="239"/>
        <v>36.724999999999994</v>
      </c>
    </row>
    <row r="1497" spans="1:22" ht="13.5" x14ac:dyDescent="0.25">
      <c r="A1497" s="3">
        <f>RSI!A1497</f>
        <v>44496</v>
      </c>
      <c r="B1497" s="2">
        <f>RSI!B1497</f>
        <v>2.0962000000000001</v>
      </c>
      <c r="C1497" s="2">
        <f>RSI!I1497</f>
        <v>51.003804632919064</v>
      </c>
      <c r="D1497" s="2">
        <f>MACD!E1497</f>
        <v>-1.7129107129063126E-2</v>
      </c>
      <c r="E1497" s="2">
        <f>MACD!F1497</f>
        <v>-5.2123401546898214E-2</v>
      </c>
      <c r="F1497" s="2">
        <f>'Moving Avg'!D1497</f>
        <v>2.1175999999999999</v>
      </c>
      <c r="G1497" s="2">
        <f>'Moving Avg'!F1497</f>
        <v>2.1120300000000007</v>
      </c>
      <c r="H1497" s="2">
        <f>'Moving Avg'!G1497</f>
        <v>2.0268139999999986</v>
      </c>
      <c r="I1497" s="2">
        <f>'Moving Avg'!H1497</f>
        <v>1.5812684999999982</v>
      </c>
      <c r="J1497" s="5" t="str">
        <f>OBV!F1497</f>
        <v>BULLISH</v>
      </c>
      <c r="K1497" s="5" t="str">
        <f>OBV!G1497</f>
        <v>NEUTRAL</v>
      </c>
      <c r="L1497" s="5" t="str">
        <f>OBV!H1497</f>
        <v>BULLISH DIVERGENCE</v>
      </c>
      <c r="M1497" s="7">
        <f t="shared" si="230"/>
        <v>25</v>
      </c>
      <c r="N1497" s="7">
        <f t="shared" si="231"/>
        <v>0</v>
      </c>
      <c r="O1497" s="7">
        <f t="shared" si="232"/>
        <v>50</v>
      </c>
      <c r="P1497" s="7">
        <f t="shared" si="233"/>
        <v>66.5</v>
      </c>
      <c r="Q1497" s="8">
        <f t="shared" si="234"/>
        <v>26.225000000000001</v>
      </c>
      <c r="R1497" s="8">
        <f t="shared" si="235"/>
        <v>39.125</v>
      </c>
      <c r="S1497" s="8">
        <f t="shared" si="236"/>
        <v>46.174999999999997</v>
      </c>
      <c r="T1497" s="8">
        <f t="shared" si="237"/>
        <v>35.375</v>
      </c>
      <c r="U1497" s="7">
        <f t="shared" si="238"/>
        <v>37.174999999999997</v>
      </c>
      <c r="V1497" s="7">
        <f t="shared" si="239"/>
        <v>36.724999999999994</v>
      </c>
    </row>
    <row r="1498" spans="1:22" ht="13.5" x14ac:dyDescent="0.25">
      <c r="A1498" s="3">
        <f>RSI!A1498</f>
        <v>44497</v>
      </c>
      <c r="B1498" s="2">
        <f>RSI!B1498</f>
        <v>2.1389999999999998</v>
      </c>
      <c r="C1498" s="2">
        <f>RSI!I1498</f>
        <v>56.005642583184958</v>
      </c>
      <c r="D1498" s="2">
        <f>MACD!E1498</f>
        <v>1.5587367843478805E-2</v>
      </c>
      <c r="E1498" s="2">
        <f>MACD!F1498</f>
        <v>-3.8581247668822816E-2</v>
      </c>
      <c r="F1498" s="2">
        <f>'Moving Avg'!D1498</f>
        <v>2.1098999999999997</v>
      </c>
      <c r="G1498" s="2">
        <f>'Moving Avg'!F1498</f>
        <v>2.1193050000000002</v>
      </c>
      <c r="H1498" s="2">
        <f>'Moving Avg'!G1498</f>
        <v>2.0331459999999986</v>
      </c>
      <c r="I1498" s="2">
        <f>'Moving Avg'!H1498</f>
        <v>1.5844439999999984</v>
      </c>
      <c r="J1498" s="5" t="str">
        <f>OBV!F1498</f>
        <v>BEARISH</v>
      </c>
      <c r="K1498" s="5" t="str">
        <f>OBV!G1498</f>
        <v>NEUTRAL</v>
      </c>
      <c r="L1498" s="5" t="str">
        <f>OBV!H1498</f>
        <v>CONFIRMED BEARISH</v>
      </c>
      <c r="M1498" s="7">
        <f t="shared" si="230"/>
        <v>25</v>
      </c>
      <c r="N1498" s="7">
        <f t="shared" si="231"/>
        <v>0</v>
      </c>
      <c r="O1498" s="7">
        <f t="shared" si="232"/>
        <v>50</v>
      </c>
      <c r="P1498" s="7">
        <f t="shared" si="233"/>
        <v>16.5</v>
      </c>
      <c r="Q1498" s="8">
        <f t="shared" si="234"/>
        <v>18.725000000000001</v>
      </c>
      <c r="R1498" s="8">
        <f t="shared" si="235"/>
        <v>26.625</v>
      </c>
      <c r="S1498" s="8">
        <f t="shared" si="236"/>
        <v>23.675000000000001</v>
      </c>
      <c r="T1498" s="8">
        <f t="shared" si="237"/>
        <v>22.875</v>
      </c>
      <c r="U1498" s="7">
        <f t="shared" si="238"/>
        <v>23.008333333333336</v>
      </c>
      <c r="V1498" s="7">
        <f t="shared" si="239"/>
        <v>22.975000000000001</v>
      </c>
    </row>
    <row r="1499" spans="1:22" ht="13.5" x14ac:dyDescent="0.25">
      <c r="A1499" s="3">
        <f>RSI!A1499</f>
        <v>44498</v>
      </c>
      <c r="B1499" s="2">
        <f>RSI!B1499</f>
        <v>2.2031999999999998</v>
      </c>
      <c r="C1499" s="2">
        <f>RSI!I1499</f>
        <v>62.233638854673565</v>
      </c>
      <c r="D1499" s="2">
        <f>MACD!E1499</f>
        <v>2.5067371108649983E-2</v>
      </c>
      <c r="E1499" s="2">
        <f>MACD!F1499</f>
        <v>-2.5851523913328258E-2</v>
      </c>
      <c r="F1499" s="2">
        <f>'Moving Avg'!D1499</f>
        <v>2.1312999999999995</v>
      </c>
      <c r="G1499" s="2">
        <f>'Moving Avg'!F1499</f>
        <v>2.1302150000000006</v>
      </c>
      <c r="H1499" s="2">
        <f>'Moving Avg'!G1499</f>
        <v>2.0405899999999986</v>
      </c>
      <c r="I1499" s="2">
        <f>'Moving Avg'!H1499</f>
        <v>1.5880654999999981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25</v>
      </c>
      <c r="N1499" s="7">
        <f t="shared" si="231"/>
        <v>0</v>
      </c>
      <c r="O1499" s="7">
        <f t="shared" si="232"/>
        <v>50</v>
      </c>
      <c r="P1499" s="7">
        <f t="shared" si="233"/>
        <v>83.5</v>
      </c>
      <c r="Q1499" s="8">
        <f t="shared" si="234"/>
        <v>28.774999999999999</v>
      </c>
      <c r="R1499" s="8">
        <f t="shared" si="235"/>
        <v>43.375</v>
      </c>
      <c r="S1499" s="8">
        <f t="shared" si="236"/>
        <v>53.825000000000003</v>
      </c>
      <c r="T1499" s="8">
        <f t="shared" si="237"/>
        <v>39.625</v>
      </c>
      <c r="U1499" s="7">
        <f t="shared" si="238"/>
        <v>41.991666666666667</v>
      </c>
      <c r="V1499" s="7">
        <f t="shared" si="239"/>
        <v>41.400000000000006</v>
      </c>
    </row>
    <row r="1500" spans="1:22" ht="13.5" x14ac:dyDescent="0.25">
      <c r="A1500" s="3">
        <f>RSI!A1500</f>
        <v>44501</v>
      </c>
      <c r="B1500" s="2">
        <f>RSI!B1500</f>
        <v>2.2887</v>
      </c>
      <c r="C1500" s="2">
        <f>RSI!I1500</f>
        <v>68.607383373976987</v>
      </c>
      <c r="D1500" s="2">
        <f>MACD!E1500</f>
        <v>2.2841534679839182E-2</v>
      </c>
      <c r="E1500" s="2">
        <f>MACD!F1500</f>
        <v>-1.6112912194694771E-2</v>
      </c>
      <c r="F1500" s="2">
        <f>'Moving Avg'!D1500</f>
        <v>2.1646600000000005</v>
      </c>
      <c r="G1500" s="2">
        <f>'Moving Avg'!F1500</f>
        <v>2.1454000000000004</v>
      </c>
      <c r="H1500" s="2">
        <f>'Moving Avg'!G1500</f>
        <v>2.0497439999999987</v>
      </c>
      <c r="I1500" s="2">
        <f>'Moving Avg'!H1500</f>
        <v>1.5922184999999982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25</v>
      </c>
      <c r="N1500" s="7">
        <f t="shared" si="231"/>
        <v>0</v>
      </c>
      <c r="O1500" s="7">
        <f t="shared" si="232"/>
        <v>50</v>
      </c>
      <c r="P1500" s="7">
        <f t="shared" si="233"/>
        <v>83.5</v>
      </c>
      <c r="Q1500" s="8">
        <f t="shared" si="234"/>
        <v>28.774999999999999</v>
      </c>
      <c r="R1500" s="8">
        <f t="shared" si="235"/>
        <v>43.375</v>
      </c>
      <c r="S1500" s="8">
        <f t="shared" si="236"/>
        <v>53.825000000000003</v>
      </c>
      <c r="T1500" s="8">
        <f t="shared" si="237"/>
        <v>39.625</v>
      </c>
      <c r="U1500" s="7">
        <f t="shared" si="238"/>
        <v>41.991666666666667</v>
      </c>
      <c r="V1500" s="7">
        <f t="shared" si="239"/>
        <v>41.400000000000006</v>
      </c>
    </row>
    <row r="1501" spans="1:22" ht="13.5" x14ac:dyDescent="0.25">
      <c r="A1501" s="3">
        <f>RSI!A1501</f>
        <v>44502</v>
      </c>
      <c r="B1501" s="2">
        <f>RSI!B1501</f>
        <v>2.1775000000000002</v>
      </c>
      <c r="C1501" s="2">
        <f>RSI!I1501</f>
        <v>55.490479320179567</v>
      </c>
      <c r="D1501" s="2">
        <f>MACD!E1501</f>
        <v>2.3484636797667324E-2</v>
      </c>
      <c r="E1501" s="2">
        <f>MACD!F1501</f>
        <v>-8.1934023962223525E-3</v>
      </c>
      <c r="F1501" s="2">
        <f>'Moving Avg'!D1501</f>
        <v>2.18092</v>
      </c>
      <c r="G1501" s="2">
        <f>'Moving Avg'!F1501</f>
        <v>2.1537450000000007</v>
      </c>
      <c r="H1501" s="2">
        <f>'Moving Avg'!G1501</f>
        <v>2.0556479999999988</v>
      </c>
      <c r="I1501" s="2">
        <f>'Moving Avg'!H1501</f>
        <v>1.5960239999999981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25</v>
      </c>
      <c r="N1501" s="7">
        <f t="shared" si="231"/>
        <v>0</v>
      </c>
      <c r="O1501" s="7">
        <f t="shared" si="232"/>
        <v>50</v>
      </c>
      <c r="P1501" s="7">
        <f t="shared" si="233"/>
        <v>83.5</v>
      </c>
      <c r="Q1501" s="8">
        <f t="shared" si="234"/>
        <v>28.774999999999999</v>
      </c>
      <c r="R1501" s="8">
        <f t="shared" si="235"/>
        <v>43.375</v>
      </c>
      <c r="S1501" s="8">
        <f t="shared" si="236"/>
        <v>53.825000000000003</v>
      </c>
      <c r="T1501" s="8">
        <f t="shared" si="237"/>
        <v>39.625</v>
      </c>
      <c r="U1501" s="7">
        <f t="shared" si="238"/>
        <v>41.991666666666667</v>
      </c>
      <c r="V1501" s="7">
        <f t="shared" si="239"/>
        <v>41.400000000000006</v>
      </c>
    </row>
    <row r="1502" spans="1:22" ht="13.5" x14ac:dyDescent="0.25">
      <c r="A1502" s="3">
        <f>RSI!A1502</f>
        <v>44503</v>
      </c>
      <c r="B1502" s="2">
        <f>RSI!B1502</f>
        <v>2.2673000000000001</v>
      </c>
      <c r="C1502" s="2">
        <f>RSI!I1502</f>
        <v>61.83604186847213</v>
      </c>
      <c r="D1502" s="2">
        <f>MACD!E1502</f>
        <v>1.7020005843855657E-2</v>
      </c>
      <c r="E1502" s="2">
        <f>MACD!F1502</f>
        <v>-3.1507207482067505E-3</v>
      </c>
      <c r="F1502" s="2">
        <f>'Moving Avg'!D1502</f>
        <v>2.2151400000000003</v>
      </c>
      <c r="G1502" s="2">
        <f>'Moving Avg'!F1502</f>
        <v>2.1665800000000006</v>
      </c>
      <c r="H1502" s="2">
        <f>'Moving Avg'!G1502</f>
        <v>2.0616359999999987</v>
      </c>
      <c r="I1502" s="2">
        <f>'Moving Avg'!H1502</f>
        <v>1.6002784999999984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25</v>
      </c>
      <c r="N1502" s="7">
        <f t="shared" si="231"/>
        <v>0</v>
      </c>
      <c r="O1502" s="7">
        <f t="shared" si="232"/>
        <v>50</v>
      </c>
      <c r="P1502" s="7">
        <f t="shared" si="233"/>
        <v>83.5</v>
      </c>
      <c r="Q1502" s="8">
        <f t="shared" si="234"/>
        <v>28.774999999999999</v>
      </c>
      <c r="R1502" s="8">
        <f t="shared" si="235"/>
        <v>43.375</v>
      </c>
      <c r="S1502" s="8">
        <f t="shared" si="236"/>
        <v>53.825000000000003</v>
      </c>
      <c r="T1502" s="8">
        <f t="shared" si="237"/>
        <v>39.625</v>
      </c>
      <c r="U1502" s="7">
        <f t="shared" si="238"/>
        <v>41.991666666666667</v>
      </c>
      <c r="V1502" s="7">
        <f t="shared" si="239"/>
        <v>41.400000000000006</v>
      </c>
    </row>
    <row r="1503" spans="1:22" ht="13.5" x14ac:dyDescent="0.25">
      <c r="A1503" s="3">
        <f>RSI!A1503</f>
        <v>44504</v>
      </c>
      <c r="B1503" s="2">
        <f>RSI!B1503</f>
        <v>2.2288000000000001</v>
      </c>
      <c r="C1503" s="2">
        <f>RSI!I1503</f>
        <v>58.017106128746462</v>
      </c>
      <c r="D1503" s="2">
        <f>MACD!E1503</f>
        <v>1.4202189502905416E-2</v>
      </c>
      <c r="E1503" s="2">
        <f>MACD!F1503</f>
        <v>3.1986130201568271E-4</v>
      </c>
      <c r="F1503" s="2">
        <f>'Moving Avg'!D1503</f>
        <v>2.2330999999999999</v>
      </c>
      <c r="G1503" s="2">
        <f>'Moving Avg'!F1503</f>
        <v>2.1759900000000001</v>
      </c>
      <c r="H1503" s="2">
        <f>'Moving Avg'!G1503</f>
        <v>2.0668539999999993</v>
      </c>
      <c r="I1503" s="2">
        <f>'Moving Avg'!H1503</f>
        <v>1.6043404999999984</v>
      </c>
      <c r="J1503" s="5" t="str">
        <f>OBV!F1503</f>
        <v>BEARISH</v>
      </c>
      <c r="K1503" s="5" t="str">
        <f>OBV!G1503</f>
        <v>NEUTRAL</v>
      </c>
      <c r="L1503" s="5" t="str">
        <f>OBV!H1503</f>
        <v>BEARISH DIVERGENCE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16.5</v>
      </c>
      <c r="Q1503" s="8">
        <f t="shared" si="234"/>
        <v>18.725000000000001</v>
      </c>
      <c r="R1503" s="8">
        <f t="shared" si="235"/>
        <v>26.625</v>
      </c>
      <c r="S1503" s="8">
        <f t="shared" si="236"/>
        <v>23.675000000000001</v>
      </c>
      <c r="T1503" s="8">
        <f t="shared" si="237"/>
        <v>22.875</v>
      </c>
      <c r="U1503" s="7">
        <f t="shared" si="238"/>
        <v>23.008333333333336</v>
      </c>
      <c r="V1503" s="7">
        <f t="shared" si="239"/>
        <v>22.975000000000001</v>
      </c>
    </row>
    <row r="1504" spans="1:22" ht="13.5" x14ac:dyDescent="0.25">
      <c r="A1504" s="3">
        <f>RSI!A1504</f>
        <v>44505</v>
      </c>
      <c r="B1504" s="2">
        <f>RSI!B1504</f>
        <v>2.2244999999999999</v>
      </c>
      <c r="C1504" s="2">
        <f>RSI!I1504</f>
        <v>57.589311855357295</v>
      </c>
      <c r="D1504" s="2">
        <f>MACD!E1504</f>
        <v>-9.4113884972424344E-4</v>
      </c>
      <c r="E1504" s="2">
        <f>MACD!F1504</f>
        <v>6.7661271667697481E-5</v>
      </c>
      <c r="F1504" s="2">
        <f>'Moving Avg'!D1504</f>
        <v>2.2373600000000002</v>
      </c>
      <c r="G1504" s="2">
        <f>'Moving Avg'!F1504</f>
        <v>2.1843299999999997</v>
      </c>
      <c r="H1504" s="2">
        <f>'Moving Avg'!G1504</f>
        <v>2.0722439999999995</v>
      </c>
      <c r="I1504" s="2">
        <f>'Moving Avg'!H1504</f>
        <v>1.6083809999999983</v>
      </c>
      <c r="J1504" s="5" t="str">
        <f>OBV!F1504</f>
        <v>BEARISH</v>
      </c>
      <c r="K1504" s="5" t="str">
        <f>OBV!G1504</f>
        <v>NEUTRAL</v>
      </c>
      <c r="L1504" s="5" t="str">
        <f>OBV!H1504</f>
        <v>BEARISH DIVERGENCE</v>
      </c>
      <c r="M1504" s="7">
        <f t="shared" si="230"/>
        <v>25</v>
      </c>
      <c r="N1504" s="7">
        <f t="shared" si="231"/>
        <v>45</v>
      </c>
      <c r="O1504" s="7">
        <f t="shared" si="232"/>
        <v>50</v>
      </c>
      <c r="P1504" s="7">
        <f t="shared" si="233"/>
        <v>16.5</v>
      </c>
      <c r="Q1504" s="8">
        <f t="shared" si="234"/>
        <v>34.475000000000001</v>
      </c>
      <c r="R1504" s="8">
        <f t="shared" si="235"/>
        <v>35.625</v>
      </c>
      <c r="S1504" s="8">
        <f t="shared" si="236"/>
        <v>30.425000000000001</v>
      </c>
      <c r="T1504" s="8">
        <f t="shared" si="237"/>
        <v>34.125</v>
      </c>
      <c r="U1504" s="7">
        <f t="shared" si="238"/>
        <v>33.508333333333333</v>
      </c>
      <c r="V1504" s="7">
        <f t="shared" si="239"/>
        <v>33.662499999999994</v>
      </c>
    </row>
    <row r="1505" spans="1:22" ht="13.5" x14ac:dyDescent="0.25">
      <c r="A1505" s="3">
        <f>RSI!A1505</f>
        <v>44508</v>
      </c>
      <c r="B1505" s="2">
        <f>RSI!B1505</f>
        <v>2.1604000000000001</v>
      </c>
      <c r="C1505" s="2">
        <f>RSI!I1505</f>
        <v>51.493826065800775</v>
      </c>
      <c r="D1505" s="2">
        <f>MACD!E1505</f>
        <v>-5.5549586262886308E-3</v>
      </c>
      <c r="E1505" s="2">
        <f>MACD!F1505</f>
        <v>-1.0568627079235683E-3</v>
      </c>
      <c r="F1505" s="2">
        <f>'Moving Avg'!D1505</f>
        <v>2.2116999999999996</v>
      </c>
      <c r="G1505" s="2">
        <f>'Moving Avg'!F1505</f>
        <v>2.1886099999999997</v>
      </c>
      <c r="H1505" s="2">
        <f>'Moving Avg'!G1505</f>
        <v>2.0769499999999992</v>
      </c>
      <c r="I1505" s="2">
        <f>'Moving Avg'!H1505</f>
        <v>1.6121009999999982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  <c r="M1505" s="7">
        <f t="shared" si="230"/>
        <v>25</v>
      </c>
      <c r="N1505" s="7">
        <f t="shared" si="231"/>
        <v>45</v>
      </c>
      <c r="O1505" s="7">
        <f t="shared" si="232"/>
        <v>50</v>
      </c>
      <c r="P1505" s="7">
        <f t="shared" si="233"/>
        <v>16.5</v>
      </c>
      <c r="Q1505" s="8">
        <f t="shared" si="234"/>
        <v>34.475000000000001</v>
      </c>
      <c r="R1505" s="8">
        <f t="shared" si="235"/>
        <v>35.625</v>
      </c>
      <c r="S1505" s="8">
        <f t="shared" si="236"/>
        <v>30.425000000000001</v>
      </c>
      <c r="T1505" s="8">
        <f t="shared" si="237"/>
        <v>34.125</v>
      </c>
      <c r="U1505" s="7">
        <f t="shared" si="238"/>
        <v>33.508333333333333</v>
      </c>
      <c r="V1505" s="7">
        <f t="shared" si="239"/>
        <v>33.662499999999994</v>
      </c>
    </row>
    <row r="1506" spans="1:22" ht="13.5" x14ac:dyDescent="0.25">
      <c r="A1506" s="3">
        <f>RSI!A1506</f>
        <v>44509</v>
      </c>
      <c r="B1506" s="2">
        <f>RSI!B1506</f>
        <v>2.2416999999999998</v>
      </c>
      <c r="C1506" s="2">
        <f>RSI!I1506</f>
        <v>57.620681117294559</v>
      </c>
      <c r="D1506" s="2">
        <f>MACD!E1506</f>
        <v>-1.9521285133553778E-2</v>
      </c>
      <c r="E1506" s="2">
        <f>MACD!F1506</f>
        <v>-4.7497471930496105E-3</v>
      </c>
      <c r="F1506" s="2">
        <f>'Moving Avg'!D1506</f>
        <v>2.2245400000000002</v>
      </c>
      <c r="G1506" s="2">
        <f>'Moving Avg'!F1506</f>
        <v>2.19353</v>
      </c>
      <c r="H1506" s="2">
        <f>'Moving Avg'!G1506</f>
        <v>2.081227999999999</v>
      </c>
      <c r="I1506" s="2">
        <f>'Moving Avg'!H1506</f>
        <v>1.6163314999999983</v>
      </c>
      <c r="J1506" s="5" t="str">
        <f>OBV!F1506</f>
        <v>BEARISH</v>
      </c>
      <c r="K1506" s="5" t="str">
        <f>OBV!G1506</f>
        <v>NEUTRAL</v>
      </c>
      <c r="L1506" s="5" t="str">
        <f>OBV!H1506</f>
        <v>BEARISH DIVERGENCE</v>
      </c>
      <c r="M1506" s="7">
        <f t="shared" si="230"/>
        <v>25</v>
      </c>
      <c r="N1506" s="7">
        <f t="shared" si="231"/>
        <v>45</v>
      </c>
      <c r="O1506" s="7">
        <f t="shared" si="232"/>
        <v>50</v>
      </c>
      <c r="P1506" s="7">
        <f t="shared" si="233"/>
        <v>16.5</v>
      </c>
      <c r="Q1506" s="8">
        <f t="shared" si="234"/>
        <v>34.475000000000001</v>
      </c>
      <c r="R1506" s="8">
        <f t="shared" si="235"/>
        <v>35.625</v>
      </c>
      <c r="S1506" s="8">
        <f t="shared" si="236"/>
        <v>30.425000000000001</v>
      </c>
      <c r="T1506" s="8">
        <f t="shared" si="237"/>
        <v>34.125</v>
      </c>
      <c r="U1506" s="7">
        <f t="shared" si="238"/>
        <v>33.508333333333333</v>
      </c>
      <c r="V1506" s="7">
        <f t="shared" si="239"/>
        <v>33.662499999999994</v>
      </c>
    </row>
    <row r="1507" spans="1:22" ht="13.5" x14ac:dyDescent="0.25">
      <c r="A1507" s="3">
        <f>RSI!A1507</f>
        <v>44510</v>
      </c>
      <c r="B1507" s="2">
        <f>RSI!B1507</f>
        <v>2.2458999999999998</v>
      </c>
      <c r="C1507" s="2">
        <f>RSI!I1507</f>
        <v>57.916412064247865</v>
      </c>
      <c r="D1507" s="2">
        <f>MACD!E1507</f>
        <v>-3.2210329717496045E-2</v>
      </c>
      <c r="E1507" s="2">
        <f>MACD!F1507</f>
        <v>-1.0241863697938898E-2</v>
      </c>
      <c r="F1507" s="2">
        <f>'Moving Avg'!D1507</f>
        <v>2.2202599999999997</v>
      </c>
      <c r="G1507" s="2">
        <f>'Moving Avg'!F1507</f>
        <v>2.1924599999999996</v>
      </c>
      <c r="H1507" s="2">
        <f>'Moving Avg'!G1507</f>
        <v>2.0859339999999991</v>
      </c>
      <c r="I1507" s="2">
        <f>'Moving Avg'!H1507</f>
        <v>1.6203954999999985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25</v>
      </c>
      <c r="N1507" s="7">
        <f t="shared" si="231"/>
        <v>100</v>
      </c>
      <c r="O1507" s="7">
        <f t="shared" si="232"/>
        <v>50</v>
      </c>
      <c r="P1507" s="7">
        <f t="shared" si="233"/>
        <v>16.5</v>
      </c>
      <c r="Q1507" s="8">
        <f t="shared" si="234"/>
        <v>53.725000000000001</v>
      </c>
      <c r="R1507" s="8">
        <f t="shared" si="235"/>
        <v>46.625</v>
      </c>
      <c r="S1507" s="8">
        <f t="shared" si="236"/>
        <v>38.674999999999997</v>
      </c>
      <c r="T1507" s="8">
        <f t="shared" si="237"/>
        <v>47.875</v>
      </c>
      <c r="U1507" s="7">
        <f t="shared" si="238"/>
        <v>46.341666666666661</v>
      </c>
      <c r="V1507" s="7">
        <f t="shared" si="239"/>
        <v>46.724999999999994</v>
      </c>
    </row>
    <row r="1508" spans="1:22" ht="13.5" x14ac:dyDescent="0.25">
      <c r="A1508" s="3">
        <f>RSI!A1508</f>
        <v>44511</v>
      </c>
      <c r="B1508" s="2">
        <f>RSI!B1508</f>
        <v>2.2244999999999999</v>
      </c>
      <c r="C1508" s="2">
        <f>RSI!I1508</f>
        <v>55.780542621590975</v>
      </c>
      <c r="D1508" s="2">
        <f>MACD!E1508</f>
        <v>-3.5321001916111872E-2</v>
      </c>
      <c r="E1508" s="2">
        <f>MACD!F1508</f>
        <v>-1.5257691341573492E-2</v>
      </c>
      <c r="F1508" s="2">
        <f>'Moving Avg'!D1508</f>
        <v>2.2193999999999994</v>
      </c>
      <c r="G1508" s="2">
        <f>'Moving Avg'!F1508</f>
        <v>2.18818</v>
      </c>
      <c r="H1508" s="2">
        <f>'Moving Avg'!G1508</f>
        <v>2.0902959999999995</v>
      </c>
      <c r="I1508" s="2">
        <f>'Moving Avg'!H1508</f>
        <v>1.6244359999999984</v>
      </c>
      <c r="J1508" s="5" t="str">
        <f>OBV!F1508</f>
        <v>BULLISH</v>
      </c>
      <c r="K1508" s="5" t="str">
        <f>OBV!G1508</f>
        <v>NEUTRAL</v>
      </c>
      <c r="L1508" s="5" t="str">
        <f>OBV!H1508</f>
        <v>BULLISH DIVERGENCE</v>
      </c>
      <c r="M1508" s="7">
        <f t="shared" si="230"/>
        <v>25</v>
      </c>
      <c r="N1508" s="7">
        <f t="shared" si="231"/>
        <v>100</v>
      </c>
      <c r="O1508" s="7">
        <f t="shared" si="232"/>
        <v>50</v>
      </c>
      <c r="P1508" s="7">
        <f t="shared" si="233"/>
        <v>66.5</v>
      </c>
      <c r="Q1508" s="8">
        <f t="shared" si="234"/>
        <v>61.225000000000001</v>
      </c>
      <c r="R1508" s="8">
        <f t="shared" si="235"/>
        <v>59.125</v>
      </c>
      <c r="S1508" s="8">
        <f t="shared" si="236"/>
        <v>61.174999999999997</v>
      </c>
      <c r="T1508" s="8">
        <f t="shared" si="237"/>
        <v>60.375</v>
      </c>
      <c r="U1508" s="7">
        <f t="shared" si="238"/>
        <v>60.508333333333326</v>
      </c>
      <c r="V1508" s="7">
        <f t="shared" si="239"/>
        <v>60.474999999999994</v>
      </c>
    </row>
    <row r="1509" spans="1:22" ht="13.5" x14ac:dyDescent="0.25">
      <c r="A1509" s="3">
        <f>RSI!A1509</f>
        <v>44512</v>
      </c>
      <c r="B1509" s="2">
        <f>RSI!B1509</f>
        <v>2.1903000000000001</v>
      </c>
      <c r="C1509" s="2">
        <f>RSI!I1509</f>
        <v>52.451437821752805</v>
      </c>
      <c r="D1509" s="2">
        <f>MACD!E1509</f>
        <v>-2.5919722277807367E-2</v>
      </c>
      <c r="E1509" s="2">
        <f>MACD!F1509</f>
        <v>-1.7390097528820266E-2</v>
      </c>
      <c r="F1509" s="2">
        <f>'Moving Avg'!D1509</f>
        <v>2.2125599999999999</v>
      </c>
      <c r="G1509" s="2">
        <f>'Moving Avg'!F1509</f>
        <v>2.1864699999999999</v>
      </c>
      <c r="H1509" s="2">
        <f>'Moving Avg'!G1509</f>
        <v>2.0939739999999993</v>
      </c>
      <c r="I1509" s="2">
        <f>'Moving Avg'!H1509</f>
        <v>1.6282014999999985</v>
      </c>
      <c r="J1509" s="5" t="str">
        <f>OBV!F1509</f>
        <v>BULLISH</v>
      </c>
      <c r="K1509" s="5" t="str">
        <f>OBV!G1509</f>
        <v>NEUTRAL</v>
      </c>
      <c r="L1509" s="5" t="str">
        <f>OBV!H1509</f>
        <v>BULLISH DIVERGENCE</v>
      </c>
      <c r="M1509" s="7">
        <f t="shared" si="230"/>
        <v>25</v>
      </c>
      <c r="N1509" s="7">
        <f t="shared" si="231"/>
        <v>45</v>
      </c>
      <c r="O1509" s="7">
        <f t="shared" si="232"/>
        <v>50</v>
      </c>
      <c r="P1509" s="7">
        <f t="shared" si="233"/>
        <v>66.5</v>
      </c>
      <c r="Q1509" s="8">
        <f t="shared" si="234"/>
        <v>41.975000000000001</v>
      </c>
      <c r="R1509" s="8">
        <f t="shared" si="235"/>
        <v>48.125</v>
      </c>
      <c r="S1509" s="8">
        <f t="shared" si="236"/>
        <v>52.924999999999997</v>
      </c>
      <c r="T1509" s="8">
        <f t="shared" si="237"/>
        <v>46.625</v>
      </c>
      <c r="U1509" s="7">
        <f t="shared" si="238"/>
        <v>47.67499999999999</v>
      </c>
      <c r="V1509" s="7">
        <f t="shared" si="239"/>
        <v>47.412499999999994</v>
      </c>
    </row>
    <row r="1510" spans="1:22" ht="13.5" x14ac:dyDescent="0.25">
      <c r="A1510" s="3">
        <f>RSI!A1510</f>
        <v>44515</v>
      </c>
      <c r="B1510" s="2">
        <f>RSI!B1510</f>
        <v>2.1903000000000001</v>
      </c>
      <c r="C1510" s="2">
        <f>RSI!I1510</f>
        <v>52.451437821752805</v>
      </c>
      <c r="D1510" s="2">
        <f>MACD!E1510</f>
        <v>-4.9578111961978699E-3</v>
      </c>
      <c r="E1510" s="2">
        <f>MACD!F1510</f>
        <v>-1.4903640262295787E-2</v>
      </c>
      <c r="F1510" s="2">
        <f>'Moving Avg'!D1510</f>
        <v>2.21854</v>
      </c>
      <c r="G1510" s="2">
        <f>'Moving Avg'!F1510</f>
        <v>2.1858249999999999</v>
      </c>
      <c r="H1510" s="2">
        <f>'Moving Avg'!G1510</f>
        <v>2.0972239999999998</v>
      </c>
      <c r="I1510" s="2">
        <f>'Moving Avg'!H1510</f>
        <v>1.6319669999999982</v>
      </c>
      <c r="J1510" s="5" t="str">
        <f>OBV!F1510</f>
        <v>BULLISH</v>
      </c>
      <c r="K1510" s="5" t="str">
        <f>OBV!G1510</f>
        <v>NEUTRAL</v>
      </c>
      <c r="L1510" s="5" t="str">
        <f>OBV!H1510</f>
        <v>CONFIRMED BULLISH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83.5</v>
      </c>
      <c r="Q1510" s="8">
        <f t="shared" si="234"/>
        <v>28.774999999999999</v>
      </c>
      <c r="R1510" s="8">
        <f t="shared" si="235"/>
        <v>43.375</v>
      </c>
      <c r="S1510" s="8">
        <f t="shared" si="236"/>
        <v>53.825000000000003</v>
      </c>
      <c r="T1510" s="8">
        <f t="shared" si="237"/>
        <v>39.625</v>
      </c>
      <c r="U1510" s="7">
        <f t="shared" si="238"/>
        <v>41.991666666666667</v>
      </c>
      <c r="V1510" s="7">
        <f t="shared" si="239"/>
        <v>41.400000000000006</v>
      </c>
    </row>
    <row r="1511" spans="1:22" ht="13.5" x14ac:dyDescent="0.25">
      <c r="A1511" s="3">
        <f>RSI!A1511</f>
        <v>44516</v>
      </c>
      <c r="B1511" s="2">
        <f>RSI!B1511</f>
        <v>2.1903000000000001</v>
      </c>
      <c r="C1511" s="2">
        <f>RSI!I1511</f>
        <v>52.451437821752805</v>
      </c>
      <c r="D1511" s="2">
        <f>MACD!E1511</f>
        <v>-4.4644870018175631E-3</v>
      </c>
      <c r="E1511" s="2">
        <f>MACD!F1511</f>
        <v>-1.2815809610200143E-2</v>
      </c>
      <c r="F1511" s="2">
        <f>'Moving Avg'!D1511</f>
        <v>2.2082600000000001</v>
      </c>
      <c r="G1511" s="2">
        <f>'Moving Avg'!F1511</f>
        <v>2.1866799999999995</v>
      </c>
      <c r="H1511" s="2">
        <f>'Moving Avg'!G1511</f>
        <v>2.1008179999999994</v>
      </c>
      <c r="I1511" s="2">
        <f>'Moving Avg'!H1511</f>
        <v>1.6357114999999982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16.5</v>
      </c>
      <c r="Q1511" s="8">
        <f t="shared" si="234"/>
        <v>18.725000000000001</v>
      </c>
      <c r="R1511" s="8">
        <f t="shared" si="235"/>
        <v>26.625</v>
      </c>
      <c r="S1511" s="8">
        <f t="shared" si="236"/>
        <v>23.675000000000001</v>
      </c>
      <c r="T1511" s="8">
        <f t="shared" si="237"/>
        <v>22.875</v>
      </c>
      <c r="U1511" s="7">
        <f t="shared" si="238"/>
        <v>23.008333333333336</v>
      </c>
      <c r="V1511" s="7">
        <f t="shared" si="239"/>
        <v>22.975000000000001</v>
      </c>
    </row>
    <row r="1512" spans="1:22" ht="13.5" x14ac:dyDescent="0.25">
      <c r="A1512" s="3">
        <f>RSI!A1512</f>
        <v>44517</v>
      </c>
      <c r="B1512" s="2">
        <f>RSI!B1512</f>
        <v>2.1389999999999998</v>
      </c>
      <c r="C1512" s="2">
        <f>RSI!I1512</f>
        <v>47.176517322866182</v>
      </c>
      <c r="D1512" s="2">
        <f>MACD!E1512</f>
        <v>1.3442413572147593E-2</v>
      </c>
      <c r="E1512" s="2">
        <f>MACD!F1512</f>
        <v>-7.564164973730597E-3</v>
      </c>
      <c r="F1512" s="2">
        <f>'Moving Avg'!D1512</f>
        <v>2.1868799999999999</v>
      </c>
      <c r="G1512" s="2">
        <f>'Moving Avg'!F1512</f>
        <v>2.1849699999999999</v>
      </c>
      <c r="H1512" s="2">
        <f>'Moving Avg'!G1512</f>
        <v>2.1036419999999998</v>
      </c>
      <c r="I1512" s="2">
        <f>'Moving Avg'!H1512</f>
        <v>1.6391784999999981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16.5</v>
      </c>
      <c r="Q1512" s="8">
        <f t="shared" si="234"/>
        <v>18.725000000000001</v>
      </c>
      <c r="R1512" s="8">
        <f t="shared" si="235"/>
        <v>26.625</v>
      </c>
      <c r="S1512" s="8">
        <f t="shared" si="236"/>
        <v>23.675000000000001</v>
      </c>
      <c r="T1512" s="8">
        <f t="shared" si="237"/>
        <v>22.875</v>
      </c>
      <c r="U1512" s="7">
        <f t="shared" si="238"/>
        <v>23.008333333333336</v>
      </c>
      <c r="V1512" s="7">
        <f t="shared" si="239"/>
        <v>22.975000000000001</v>
      </c>
    </row>
    <row r="1513" spans="1:22" ht="13.5" x14ac:dyDescent="0.25">
      <c r="A1513" s="3">
        <f>RSI!A1513</f>
        <v>44518</v>
      </c>
      <c r="B1513" s="2">
        <f>RSI!B1513</f>
        <v>2.1818</v>
      </c>
      <c r="C1513" s="2">
        <f>RSI!I1513</f>
        <v>51.554028627158189</v>
      </c>
      <c r="D1513" s="2">
        <f>MACD!E1513</f>
        <v>1.9687507599360998E-2</v>
      </c>
      <c r="E1513" s="2">
        <f>MACD!F1513</f>
        <v>-2.1138304591122783E-3</v>
      </c>
      <c r="F1513" s="2">
        <f>'Moving Avg'!D1513</f>
        <v>2.1783399999999999</v>
      </c>
      <c r="G1513" s="2">
        <f>'Moving Avg'!F1513</f>
        <v>2.1851849999999997</v>
      </c>
      <c r="H1513" s="2">
        <f>'Moving Avg'!G1513</f>
        <v>2.1079199999999996</v>
      </c>
      <c r="I1513" s="2">
        <f>'Moving Avg'!H1513</f>
        <v>1.6430679999999982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16.5</v>
      </c>
      <c r="Q1513" s="8">
        <f t="shared" si="234"/>
        <v>18.725000000000001</v>
      </c>
      <c r="R1513" s="8">
        <f t="shared" si="235"/>
        <v>26.625</v>
      </c>
      <c r="S1513" s="8">
        <f t="shared" si="236"/>
        <v>23.675000000000001</v>
      </c>
      <c r="T1513" s="8">
        <f t="shared" si="237"/>
        <v>22.875</v>
      </c>
      <c r="U1513" s="7">
        <f t="shared" si="238"/>
        <v>23.008333333333336</v>
      </c>
      <c r="V1513" s="7">
        <f t="shared" si="239"/>
        <v>22.975000000000001</v>
      </c>
    </row>
    <row r="1514" spans="1:22" ht="13.5" x14ac:dyDescent="0.25">
      <c r="A1514" s="3">
        <f>RSI!A1514</f>
        <v>44519</v>
      </c>
      <c r="B1514" s="2">
        <f>RSI!B1514</f>
        <v>2.1818</v>
      </c>
      <c r="C1514" s="2">
        <f>RSI!I1514</f>
        <v>51.554028627158189</v>
      </c>
      <c r="D1514" s="2">
        <f>MACD!E1514</f>
        <v>2.4230102548324695E-2</v>
      </c>
      <c r="E1514" s="2">
        <f>MACD!F1514</f>
        <v>3.1549561423751165E-3</v>
      </c>
      <c r="F1514" s="2">
        <f>'Moving Avg'!D1514</f>
        <v>2.1766399999999999</v>
      </c>
      <c r="G1514" s="2">
        <f>'Moving Avg'!F1514</f>
        <v>2.1894650000000002</v>
      </c>
      <c r="H1514" s="2">
        <f>'Moving Avg'!G1514</f>
        <v>2.1130539999999995</v>
      </c>
      <c r="I1514" s="2">
        <f>'Moving Avg'!H1514</f>
        <v>1.6469159999999983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16.5</v>
      </c>
      <c r="Q1514" s="8">
        <f t="shared" si="234"/>
        <v>18.725000000000001</v>
      </c>
      <c r="R1514" s="8">
        <f t="shared" si="235"/>
        <v>26.625</v>
      </c>
      <c r="S1514" s="8">
        <f t="shared" si="236"/>
        <v>23.675000000000001</v>
      </c>
      <c r="T1514" s="8">
        <f t="shared" si="237"/>
        <v>22.875</v>
      </c>
      <c r="U1514" s="7">
        <f t="shared" si="238"/>
        <v>23.008333333333336</v>
      </c>
      <c r="V1514" s="7">
        <f t="shared" si="239"/>
        <v>22.975000000000001</v>
      </c>
    </row>
    <row r="1515" spans="1:22" ht="13.5" x14ac:dyDescent="0.25">
      <c r="A1515" s="3">
        <f>RSI!A1515</f>
        <v>44522</v>
      </c>
      <c r="B1515" s="2">
        <f>RSI!B1515</f>
        <v>2.1389999999999998</v>
      </c>
      <c r="C1515" s="2">
        <f>RSI!I1515</f>
        <v>47.033616933878235</v>
      </c>
      <c r="D1515" s="2">
        <f>MACD!E1515</f>
        <v>2.1308430755651475E-2</v>
      </c>
      <c r="E1515" s="2">
        <f>MACD!F1515</f>
        <v>6.7856510650303892E-3</v>
      </c>
      <c r="F1515" s="2">
        <f>'Moving Avg'!D1515</f>
        <v>2.1663799999999998</v>
      </c>
      <c r="G1515" s="2">
        <f>'Moving Avg'!F1515</f>
        <v>2.1903200000000007</v>
      </c>
      <c r="H1515" s="2">
        <f>'Moving Avg'!G1515</f>
        <v>2.1169039999999995</v>
      </c>
      <c r="I1515" s="2">
        <f>'Moving Avg'!H1515</f>
        <v>1.6505704999999984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16.5</v>
      </c>
      <c r="Q1515" s="8">
        <f t="shared" si="234"/>
        <v>18.725000000000001</v>
      </c>
      <c r="R1515" s="8">
        <f t="shared" si="235"/>
        <v>26.625</v>
      </c>
      <c r="S1515" s="8">
        <f t="shared" si="236"/>
        <v>23.675000000000001</v>
      </c>
      <c r="T1515" s="8">
        <f t="shared" si="237"/>
        <v>22.875</v>
      </c>
      <c r="U1515" s="7">
        <f t="shared" si="238"/>
        <v>23.008333333333336</v>
      </c>
      <c r="V1515" s="7">
        <f t="shared" si="239"/>
        <v>22.975000000000001</v>
      </c>
    </row>
    <row r="1516" spans="1:22" ht="13.5" x14ac:dyDescent="0.25">
      <c r="A1516" s="3">
        <f>RSI!A1516</f>
        <v>44523</v>
      </c>
      <c r="B1516" s="2">
        <f>RSI!B1516</f>
        <v>2.1389999999999998</v>
      </c>
      <c r="C1516" s="2">
        <f>RSI!I1516</f>
        <v>47.033616933878235</v>
      </c>
      <c r="D1516" s="2">
        <f>MACD!E1516</f>
        <v>3.1528107490671697E-2</v>
      </c>
      <c r="E1516" s="2">
        <f>MACD!F1516</f>
        <v>1.1734142350158652E-2</v>
      </c>
      <c r="F1516" s="2">
        <f>'Moving Avg'!D1516</f>
        <v>2.15612</v>
      </c>
      <c r="G1516" s="2">
        <f>'Moving Avg'!F1516</f>
        <v>2.1924600000000005</v>
      </c>
      <c r="H1516" s="2">
        <f>'Moving Avg'!G1516</f>
        <v>2.1186159999999998</v>
      </c>
      <c r="I1516" s="2">
        <f>'Moving Avg'!H1516</f>
        <v>1.6541834999999983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25</v>
      </c>
      <c r="N1516" s="7">
        <f t="shared" si="231"/>
        <v>0</v>
      </c>
      <c r="O1516" s="7">
        <f t="shared" si="232"/>
        <v>50</v>
      </c>
      <c r="P1516" s="7">
        <f t="shared" si="233"/>
        <v>16.5</v>
      </c>
      <c r="Q1516" s="8">
        <f t="shared" si="234"/>
        <v>18.725000000000001</v>
      </c>
      <c r="R1516" s="8">
        <f t="shared" si="235"/>
        <v>26.625</v>
      </c>
      <c r="S1516" s="8">
        <f t="shared" si="236"/>
        <v>23.675000000000001</v>
      </c>
      <c r="T1516" s="8">
        <f t="shared" si="237"/>
        <v>22.875</v>
      </c>
      <c r="U1516" s="7">
        <f t="shared" si="238"/>
        <v>23.008333333333336</v>
      </c>
      <c r="V1516" s="7">
        <f t="shared" si="239"/>
        <v>22.975000000000001</v>
      </c>
    </row>
    <row r="1517" spans="1:22" ht="13.5" x14ac:dyDescent="0.25">
      <c r="A1517" s="3">
        <f>RSI!A1517</f>
        <v>44524</v>
      </c>
      <c r="B1517" s="2">
        <f>RSI!B1517</f>
        <v>2.1389999999999998</v>
      </c>
      <c r="C1517" s="2">
        <f>RSI!I1517</f>
        <v>47.033616933878235</v>
      </c>
      <c r="D1517" s="2">
        <f>MACD!E1517</f>
        <v>4.0992206271777132E-2</v>
      </c>
      <c r="E1517" s="2">
        <f>MACD!F1517</f>
        <v>1.758575513448235E-2</v>
      </c>
      <c r="F1517" s="2">
        <f>'Moving Avg'!D1517</f>
        <v>2.1561199999999996</v>
      </c>
      <c r="G1517" s="2">
        <f>'Moving Avg'!F1517</f>
        <v>2.1946000000000008</v>
      </c>
      <c r="H1517" s="2">
        <f>'Moving Avg'!G1517</f>
        <v>2.1208399999999998</v>
      </c>
      <c r="I1517" s="2">
        <f>'Moving Avg'!H1517</f>
        <v>1.6578174999999988</v>
      </c>
      <c r="J1517" s="5" t="str">
        <f>OBV!F1517</f>
        <v>BEARISH</v>
      </c>
      <c r="K1517" s="5" t="str">
        <f>OBV!G1517</f>
        <v>NEUTRAL</v>
      </c>
      <c r="L1517" s="5" t="str">
        <f>OBV!H1517</f>
        <v>NEUTRAL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16.5</v>
      </c>
      <c r="Q1517" s="8">
        <f t="shared" si="234"/>
        <v>18.725000000000001</v>
      </c>
      <c r="R1517" s="8">
        <f t="shared" si="235"/>
        <v>26.625</v>
      </c>
      <c r="S1517" s="8">
        <f t="shared" si="236"/>
        <v>23.675000000000001</v>
      </c>
      <c r="T1517" s="8">
        <f t="shared" si="237"/>
        <v>22.875</v>
      </c>
      <c r="U1517" s="7">
        <f t="shared" si="238"/>
        <v>23.008333333333336</v>
      </c>
      <c r="V1517" s="7">
        <f t="shared" si="239"/>
        <v>22.975000000000001</v>
      </c>
    </row>
    <row r="1518" spans="1:22" ht="13.5" x14ac:dyDescent="0.25">
      <c r="A1518" s="3">
        <f>RSI!A1518</f>
        <v>44525</v>
      </c>
      <c r="B1518" s="2">
        <f>RSI!B1518</f>
        <v>2.1818</v>
      </c>
      <c r="C1518" s="2">
        <f>RSI!I1518</f>
        <v>52.261633833062234</v>
      </c>
      <c r="D1518" s="2">
        <f>MACD!E1518</f>
        <v>4.2695506384930582E-2</v>
      </c>
      <c r="E1518" s="2">
        <f>MACD!F1518</f>
        <v>2.2607705384571998E-2</v>
      </c>
      <c r="F1518" s="2">
        <f>'Moving Avg'!D1518</f>
        <v>2.15612</v>
      </c>
      <c r="G1518" s="2">
        <f>'Moving Avg'!F1518</f>
        <v>2.1967400000000006</v>
      </c>
      <c r="H1518" s="2">
        <f>'Moving Avg'!G1518</f>
        <v>2.1249479999999998</v>
      </c>
      <c r="I1518" s="2">
        <f>'Moving Avg'!H1518</f>
        <v>1.6617484999999987</v>
      </c>
      <c r="J1518" s="5" t="str">
        <f>OBV!F1518</f>
        <v>BULLISH</v>
      </c>
      <c r="K1518" s="5" t="str">
        <f>OBV!G1518</f>
        <v>NEUTRAL</v>
      </c>
      <c r="L1518" s="5" t="str">
        <f>OBV!H1518</f>
        <v>NEUTRAL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49.5</v>
      </c>
      <c r="Q1518" s="8">
        <f t="shared" si="234"/>
        <v>23.675000000000001</v>
      </c>
      <c r="R1518" s="8">
        <f t="shared" si="235"/>
        <v>34.875</v>
      </c>
      <c r="S1518" s="8">
        <f t="shared" si="236"/>
        <v>38.525000000000006</v>
      </c>
      <c r="T1518" s="8">
        <f t="shared" si="237"/>
        <v>31.125</v>
      </c>
      <c r="U1518" s="7">
        <f t="shared" si="238"/>
        <v>32.358333333333334</v>
      </c>
      <c r="V1518" s="7">
        <f t="shared" si="239"/>
        <v>32.049999999999997</v>
      </c>
    </row>
    <row r="1519" spans="1:22" ht="13.5" x14ac:dyDescent="0.25">
      <c r="A1519" s="3">
        <f>RSI!A1519</f>
        <v>44526</v>
      </c>
      <c r="B1519" s="2">
        <f>RSI!B1519</f>
        <v>2.1389999999999998</v>
      </c>
      <c r="C1519" s="2">
        <f>RSI!I1519</f>
        <v>47.240144271296501</v>
      </c>
      <c r="D1519" s="2">
        <f>MACD!E1519</f>
        <v>4.1938883893698264E-2</v>
      </c>
      <c r="E1519" s="2">
        <f>MACD!F1519</f>
        <v>2.6473941086397251E-2</v>
      </c>
      <c r="F1519" s="2">
        <f>'Moving Avg'!D1519</f>
        <v>2.1475599999999999</v>
      </c>
      <c r="G1519" s="2">
        <f>'Moving Avg'!F1519</f>
        <v>2.1935300000000009</v>
      </c>
      <c r="H1519" s="2">
        <f>'Moving Avg'!G1519</f>
        <v>2.1281999999999996</v>
      </c>
      <c r="I1519" s="2">
        <f>'Moving Avg'!H1519</f>
        <v>1.6654654999999985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66.5</v>
      </c>
      <c r="Q1519" s="8">
        <f t="shared" si="234"/>
        <v>26.225000000000001</v>
      </c>
      <c r="R1519" s="8">
        <f t="shared" si="235"/>
        <v>39.125</v>
      </c>
      <c r="S1519" s="8">
        <f t="shared" si="236"/>
        <v>46.174999999999997</v>
      </c>
      <c r="T1519" s="8">
        <f t="shared" si="237"/>
        <v>35.375</v>
      </c>
      <c r="U1519" s="7">
        <f t="shared" si="238"/>
        <v>37.174999999999997</v>
      </c>
      <c r="V1519" s="7">
        <f t="shared" si="239"/>
        <v>36.724999999999994</v>
      </c>
    </row>
    <row r="1520" spans="1:22" ht="13.5" x14ac:dyDescent="0.25">
      <c r="A1520" s="3">
        <f>RSI!A1520</f>
        <v>44529</v>
      </c>
      <c r="B1520" s="2">
        <f>RSI!B1520</f>
        <v>2.1560999999999999</v>
      </c>
      <c r="C1520" s="2">
        <f>RSI!I1520</f>
        <v>49.334724569373918</v>
      </c>
      <c r="D1520" s="2">
        <f>MACD!E1520</f>
        <v>4.0186101213744774E-2</v>
      </c>
      <c r="E1520" s="2">
        <f>MACD!F1520</f>
        <v>2.9216373111866756E-2</v>
      </c>
      <c r="F1520" s="2">
        <f>'Moving Avg'!D1520</f>
        <v>2.1509799999999997</v>
      </c>
      <c r="G1520" s="2">
        <f>'Moving Avg'!F1520</f>
        <v>2.1869000000000005</v>
      </c>
      <c r="H1520" s="2">
        <f>'Moving Avg'!G1520</f>
        <v>2.1318799999999998</v>
      </c>
      <c r="I1520" s="2">
        <f>'Moving Avg'!H1520</f>
        <v>1.6691639999999988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83.5</v>
      </c>
      <c r="Q1520" s="8">
        <f t="shared" si="234"/>
        <v>28.774999999999999</v>
      </c>
      <c r="R1520" s="8">
        <f t="shared" si="235"/>
        <v>43.375</v>
      </c>
      <c r="S1520" s="8">
        <f t="shared" si="236"/>
        <v>53.825000000000003</v>
      </c>
      <c r="T1520" s="8">
        <f t="shared" si="237"/>
        <v>39.625</v>
      </c>
      <c r="U1520" s="7">
        <f t="shared" si="238"/>
        <v>41.991666666666667</v>
      </c>
      <c r="V1520" s="7">
        <f t="shared" si="239"/>
        <v>41.400000000000006</v>
      </c>
    </row>
    <row r="1521" spans="1:22" ht="13.5" x14ac:dyDescent="0.25">
      <c r="A1521" s="3">
        <f>RSI!A1521</f>
        <v>44530</v>
      </c>
      <c r="B1521" s="2">
        <f>RSI!B1521</f>
        <v>2.1560999999999999</v>
      </c>
      <c r="C1521" s="2">
        <f>RSI!I1521</f>
        <v>49.334724569373918</v>
      </c>
      <c r="D1521" s="2">
        <f>MACD!E1521</f>
        <v>3.8744620752655834E-2</v>
      </c>
      <c r="E1521" s="2">
        <f>MACD!F1521</f>
        <v>3.1122022640024574E-2</v>
      </c>
      <c r="F1521" s="2">
        <f>'Moving Avg'!D1521</f>
        <v>2.1543999999999999</v>
      </c>
      <c r="G1521" s="2">
        <f>'Moving Avg'!F1521</f>
        <v>2.1858300000000006</v>
      </c>
      <c r="H1521" s="2">
        <f>'Moving Avg'!G1521</f>
        <v>2.1347899999999997</v>
      </c>
      <c r="I1521" s="2">
        <f>'Moving Avg'!H1521</f>
        <v>1.6728624999999986</v>
      </c>
      <c r="J1521" s="5" t="str">
        <f>OBV!F1521</f>
        <v>BULLISH</v>
      </c>
      <c r="K1521" s="5" t="str">
        <f>OBV!G1521</f>
        <v>NEUTRAL</v>
      </c>
      <c r="L1521" s="5" t="str">
        <f>OBV!H1521</f>
        <v>CONFIRMED BULLISH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83.5</v>
      </c>
      <c r="Q1521" s="8">
        <f t="shared" si="234"/>
        <v>28.774999999999999</v>
      </c>
      <c r="R1521" s="8">
        <f t="shared" si="235"/>
        <v>43.375</v>
      </c>
      <c r="S1521" s="8">
        <f t="shared" si="236"/>
        <v>53.825000000000003</v>
      </c>
      <c r="T1521" s="8">
        <f t="shared" si="237"/>
        <v>39.625</v>
      </c>
      <c r="U1521" s="7">
        <f t="shared" si="238"/>
        <v>41.991666666666667</v>
      </c>
      <c r="V1521" s="7">
        <f t="shared" si="239"/>
        <v>41.400000000000006</v>
      </c>
    </row>
    <row r="1522" spans="1:22" ht="13.5" x14ac:dyDescent="0.25">
      <c r="A1522" s="3">
        <f>RSI!A1522</f>
        <v>44531</v>
      </c>
      <c r="B1522" s="2">
        <f>RSI!B1522</f>
        <v>2.1518000000000002</v>
      </c>
      <c r="C1522" s="2">
        <f>RSI!I1522</f>
        <v>48.770062726787437</v>
      </c>
      <c r="D1522" s="2">
        <f>MACD!E1522</f>
        <v>2.9989675995361953E-2</v>
      </c>
      <c r="E1522" s="2">
        <f>MACD!F1522</f>
        <v>3.0895553311092051E-2</v>
      </c>
      <c r="F1522" s="2">
        <f>'Moving Avg'!D1522</f>
        <v>2.1569600000000002</v>
      </c>
      <c r="G1522" s="2">
        <f>'Moving Avg'!F1522</f>
        <v>2.1800550000000003</v>
      </c>
      <c r="H1522" s="2">
        <f>'Moving Avg'!G1522</f>
        <v>2.1379559999999991</v>
      </c>
      <c r="I1522" s="2">
        <f>'Moving Avg'!H1522</f>
        <v>1.6764354999999986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  <c r="M1522" s="7">
        <f t="shared" si="230"/>
        <v>25</v>
      </c>
      <c r="N1522" s="7">
        <f t="shared" si="231"/>
        <v>45</v>
      </c>
      <c r="O1522" s="7">
        <f t="shared" si="232"/>
        <v>50</v>
      </c>
      <c r="P1522" s="7">
        <f t="shared" si="233"/>
        <v>83.5</v>
      </c>
      <c r="Q1522" s="8">
        <f t="shared" si="234"/>
        <v>44.524999999999999</v>
      </c>
      <c r="R1522" s="8">
        <f t="shared" si="235"/>
        <v>52.375</v>
      </c>
      <c r="S1522" s="8">
        <f t="shared" si="236"/>
        <v>60.575000000000003</v>
      </c>
      <c r="T1522" s="8">
        <f t="shared" si="237"/>
        <v>50.875</v>
      </c>
      <c r="U1522" s="7">
        <f t="shared" si="238"/>
        <v>52.491666666666674</v>
      </c>
      <c r="V1522" s="7">
        <f t="shared" si="239"/>
        <v>52.087500000000006</v>
      </c>
    </row>
    <row r="1523" spans="1:22" ht="13.5" x14ac:dyDescent="0.25">
      <c r="A1523" s="3">
        <f>RSI!A1523</f>
        <v>44532</v>
      </c>
      <c r="B1523" s="2">
        <f>RSI!B1523</f>
        <v>2.1389999999999998</v>
      </c>
      <c r="C1523" s="2">
        <f>RSI!I1523</f>
        <v>47.043963205454851</v>
      </c>
      <c r="D1523" s="2">
        <f>MACD!E1523</f>
        <v>3.0175520689842639E-2</v>
      </c>
      <c r="E1523" s="2">
        <f>MACD!F1523</f>
        <v>3.0751546786842169E-2</v>
      </c>
      <c r="F1523" s="2">
        <f>'Moving Avg'!D1523</f>
        <v>2.1483999999999996</v>
      </c>
      <c r="G1523" s="2">
        <f>'Moving Avg'!F1523</f>
        <v>2.1755650000000002</v>
      </c>
      <c r="H1523" s="2">
        <f>'Moving Avg'!G1523</f>
        <v>2.140865999999999</v>
      </c>
      <c r="I1523" s="2">
        <f>'Moving Avg'!H1523</f>
        <v>1.680152499999999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45</v>
      </c>
      <c r="O1523" s="7">
        <f t="shared" si="232"/>
        <v>50</v>
      </c>
      <c r="P1523" s="7">
        <f t="shared" si="233"/>
        <v>16.5</v>
      </c>
      <c r="Q1523" s="8">
        <f t="shared" si="234"/>
        <v>34.475000000000001</v>
      </c>
      <c r="R1523" s="8">
        <f t="shared" si="235"/>
        <v>35.625</v>
      </c>
      <c r="S1523" s="8">
        <f t="shared" si="236"/>
        <v>30.425000000000001</v>
      </c>
      <c r="T1523" s="8">
        <f t="shared" si="237"/>
        <v>34.125</v>
      </c>
      <c r="U1523" s="7">
        <f t="shared" si="238"/>
        <v>33.508333333333333</v>
      </c>
      <c r="V1523" s="7">
        <f t="shared" si="239"/>
        <v>33.662499999999994</v>
      </c>
    </row>
    <row r="1524" spans="1:22" ht="13.5" x14ac:dyDescent="0.25">
      <c r="A1524" s="3">
        <f>RSI!A1524</f>
        <v>44533</v>
      </c>
      <c r="B1524" s="2">
        <f>RSI!B1524</f>
        <v>2.109</v>
      </c>
      <c r="C1524" s="2">
        <f>RSI!I1524</f>
        <v>43.186053939653604</v>
      </c>
      <c r="D1524" s="2">
        <f>MACD!E1524</f>
        <v>3.2687216439765354E-2</v>
      </c>
      <c r="E1524" s="2">
        <f>MACD!F1524</f>
        <v>3.1138680717426807E-2</v>
      </c>
      <c r="F1524" s="2">
        <f>'Moving Avg'!D1524</f>
        <v>2.1423999999999999</v>
      </c>
      <c r="G1524" s="2">
        <f>'Moving Avg'!F1524</f>
        <v>2.1697900000000003</v>
      </c>
      <c r="H1524" s="2">
        <f>'Moving Avg'!G1524</f>
        <v>2.1431759999999986</v>
      </c>
      <c r="I1524" s="2">
        <f>'Moving Avg'!H1524</f>
        <v>1.6835319999999987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16.5</v>
      </c>
      <c r="Q1524" s="8">
        <f t="shared" si="234"/>
        <v>18.725000000000001</v>
      </c>
      <c r="R1524" s="8">
        <f t="shared" si="235"/>
        <v>26.625</v>
      </c>
      <c r="S1524" s="8">
        <f t="shared" si="236"/>
        <v>23.675000000000001</v>
      </c>
      <c r="T1524" s="8">
        <f t="shared" si="237"/>
        <v>22.875</v>
      </c>
      <c r="U1524" s="7">
        <f t="shared" si="238"/>
        <v>23.008333333333336</v>
      </c>
      <c r="V1524" s="7">
        <f t="shared" si="239"/>
        <v>22.975000000000001</v>
      </c>
    </row>
    <row r="1525" spans="1:22" ht="13.5" x14ac:dyDescent="0.25">
      <c r="A1525" s="3">
        <f>RSI!A1525</f>
        <v>44536</v>
      </c>
      <c r="B1525" s="2">
        <f>RSI!B1525</f>
        <v>2.0748000000000002</v>
      </c>
      <c r="C1525" s="2">
        <f>RSI!I1525</f>
        <v>39.235840165532522</v>
      </c>
      <c r="D1525" s="2">
        <f>MACD!E1525</f>
        <v>3.1060912922584727E-2</v>
      </c>
      <c r="E1525" s="2">
        <f>MACD!F1525</f>
        <v>3.1123127158458393E-2</v>
      </c>
      <c r="F1525" s="2">
        <f>'Moving Avg'!D1525</f>
        <v>2.1261399999999999</v>
      </c>
      <c r="G1525" s="2">
        <f>'Moving Avg'!F1525</f>
        <v>2.1655100000000003</v>
      </c>
      <c r="H1525" s="2">
        <f>'Moving Avg'!G1525</f>
        <v>2.144801999999999</v>
      </c>
      <c r="I1525" s="2">
        <f>'Moving Avg'!H1525</f>
        <v>1.6868239999999985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45</v>
      </c>
      <c r="O1525" s="7">
        <f t="shared" si="232"/>
        <v>50</v>
      </c>
      <c r="P1525" s="7">
        <f t="shared" si="233"/>
        <v>16.5</v>
      </c>
      <c r="Q1525" s="8">
        <f t="shared" si="234"/>
        <v>34.475000000000001</v>
      </c>
      <c r="R1525" s="8">
        <f t="shared" si="235"/>
        <v>35.625</v>
      </c>
      <c r="S1525" s="8">
        <f t="shared" si="236"/>
        <v>30.425000000000001</v>
      </c>
      <c r="T1525" s="8">
        <f t="shared" si="237"/>
        <v>34.125</v>
      </c>
      <c r="U1525" s="7">
        <f t="shared" si="238"/>
        <v>33.508333333333333</v>
      </c>
      <c r="V1525" s="7">
        <f t="shared" si="239"/>
        <v>33.662499999999994</v>
      </c>
    </row>
    <row r="1526" spans="1:22" ht="13.5" x14ac:dyDescent="0.25">
      <c r="A1526" s="3">
        <f>RSI!A1526</f>
        <v>44537</v>
      </c>
      <c r="B1526" s="2">
        <f>RSI!B1526</f>
        <v>2.1347</v>
      </c>
      <c r="C1526" s="2">
        <f>RSI!I1526</f>
        <v>48.176844921264859</v>
      </c>
      <c r="D1526" s="2">
        <f>MACD!E1526</f>
        <v>2.572735987724295E-2</v>
      </c>
      <c r="E1526" s="2">
        <f>MACD!F1526</f>
        <v>3.0043973702215308E-2</v>
      </c>
      <c r="F1526" s="2">
        <f>'Moving Avg'!D1526</f>
        <v>2.1218600000000003</v>
      </c>
      <c r="G1526" s="2">
        <f>'Moving Avg'!F1526</f>
        <v>2.1601600000000003</v>
      </c>
      <c r="H1526" s="2">
        <f>'Moving Avg'!G1526</f>
        <v>2.1473679999999988</v>
      </c>
      <c r="I1526" s="2">
        <f>'Moving Avg'!H1526</f>
        <v>1.690415499999999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45</v>
      </c>
      <c r="O1526" s="7">
        <f t="shared" si="232"/>
        <v>50</v>
      </c>
      <c r="P1526" s="7">
        <f t="shared" si="233"/>
        <v>16.5</v>
      </c>
      <c r="Q1526" s="8">
        <f t="shared" si="234"/>
        <v>34.475000000000001</v>
      </c>
      <c r="R1526" s="8">
        <f t="shared" si="235"/>
        <v>35.625</v>
      </c>
      <c r="S1526" s="8">
        <f t="shared" si="236"/>
        <v>30.425000000000001</v>
      </c>
      <c r="T1526" s="8">
        <f t="shared" si="237"/>
        <v>34.125</v>
      </c>
      <c r="U1526" s="7">
        <f t="shared" si="238"/>
        <v>33.508333333333333</v>
      </c>
      <c r="V1526" s="7">
        <f t="shared" si="239"/>
        <v>33.662499999999994</v>
      </c>
    </row>
    <row r="1527" spans="1:22" ht="13.5" x14ac:dyDescent="0.25">
      <c r="A1527" s="3">
        <f>RSI!A1527</f>
        <v>44538</v>
      </c>
      <c r="B1527" s="2">
        <f>RSI!B1527</f>
        <v>2.1347</v>
      </c>
      <c r="C1527" s="2">
        <f>RSI!I1527</f>
        <v>48.176844921264859</v>
      </c>
      <c r="D1527" s="2">
        <f>MACD!E1527</f>
        <v>2.1304463788986983E-2</v>
      </c>
      <c r="E1527" s="2">
        <f>MACD!F1527</f>
        <v>2.8296071719569646E-2</v>
      </c>
      <c r="F1527" s="2">
        <f>'Moving Avg'!D1527</f>
        <v>2.1184400000000001</v>
      </c>
      <c r="G1527" s="2">
        <f>'Moving Avg'!F1527</f>
        <v>2.1546000000000003</v>
      </c>
      <c r="H1527" s="2">
        <f>'Moving Avg'!G1527</f>
        <v>2.1501919999999988</v>
      </c>
      <c r="I1527" s="2">
        <f>'Moving Avg'!H1527</f>
        <v>1.6940694999999988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45</v>
      </c>
      <c r="O1527" s="7">
        <f t="shared" si="232"/>
        <v>50</v>
      </c>
      <c r="P1527" s="7">
        <f t="shared" si="233"/>
        <v>16.5</v>
      </c>
      <c r="Q1527" s="8">
        <f t="shared" si="234"/>
        <v>34.475000000000001</v>
      </c>
      <c r="R1527" s="8">
        <f t="shared" si="235"/>
        <v>35.625</v>
      </c>
      <c r="S1527" s="8">
        <f t="shared" si="236"/>
        <v>30.425000000000001</v>
      </c>
      <c r="T1527" s="8">
        <f t="shared" si="237"/>
        <v>34.125</v>
      </c>
      <c r="U1527" s="7">
        <f t="shared" si="238"/>
        <v>33.508333333333333</v>
      </c>
      <c r="V1527" s="7">
        <f t="shared" si="239"/>
        <v>33.662499999999994</v>
      </c>
    </row>
    <row r="1528" spans="1:22" ht="13.5" x14ac:dyDescent="0.25">
      <c r="A1528" s="3">
        <f>RSI!A1528</f>
        <v>44539</v>
      </c>
      <c r="B1528" s="2">
        <f>RSI!B1528</f>
        <v>2.0876000000000001</v>
      </c>
      <c r="C1528" s="2">
        <f>RSI!I1528</f>
        <v>42.477080113866563</v>
      </c>
      <c r="D1528" s="2">
        <f>MACD!E1528</f>
        <v>2.771895302139038E-2</v>
      </c>
      <c r="E1528" s="2">
        <f>MACD!F1528</f>
        <v>2.8180647979933793E-2</v>
      </c>
      <c r="F1528" s="2">
        <f>'Moving Avg'!D1528</f>
        <v>2.1081600000000003</v>
      </c>
      <c r="G1528" s="2">
        <f>'Moving Avg'!F1528</f>
        <v>2.1477550000000005</v>
      </c>
      <c r="H1528" s="2">
        <f>'Moving Avg'!G1528</f>
        <v>2.1520739999999985</v>
      </c>
      <c r="I1528" s="2">
        <f>'Moving Avg'!H1528</f>
        <v>1.6972794999999992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45</v>
      </c>
      <c r="O1528" s="7">
        <f t="shared" si="232"/>
        <v>50</v>
      </c>
      <c r="P1528" s="7">
        <f t="shared" si="233"/>
        <v>16.5</v>
      </c>
      <c r="Q1528" s="8">
        <f t="shared" si="234"/>
        <v>34.475000000000001</v>
      </c>
      <c r="R1528" s="8">
        <f t="shared" si="235"/>
        <v>35.625</v>
      </c>
      <c r="S1528" s="8">
        <f t="shared" si="236"/>
        <v>30.425000000000001</v>
      </c>
      <c r="T1528" s="8">
        <f t="shared" si="237"/>
        <v>34.125</v>
      </c>
      <c r="U1528" s="7">
        <f t="shared" si="238"/>
        <v>33.508333333333333</v>
      </c>
      <c r="V1528" s="7">
        <f t="shared" si="239"/>
        <v>33.662499999999994</v>
      </c>
    </row>
    <row r="1529" spans="1:22" ht="13.5" x14ac:dyDescent="0.25">
      <c r="A1529" s="3">
        <f>RSI!A1529</f>
        <v>44540</v>
      </c>
      <c r="B1529" s="2">
        <f>RSI!B1529</f>
        <v>2.0876000000000001</v>
      </c>
      <c r="C1529" s="2">
        <f>RSI!I1529</f>
        <v>42.477080113866563</v>
      </c>
      <c r="D1529" s="2">
        <f>MACD!E1529</f>
        <v>2.6917553382716619E-2</v>
      </c>
      <c r="E1529" s="2">
        <f>MACD!F1529</f>
        <v>2.7928029060490363E-2</v>
      </c>
      <c r="F1529" s="2">
        <f>'Moving Avg'!D1529</f>
        <v>2.1038800000000002</v>
      </c>
      <c r="G1529" s="2">
        <f>'Moving Avg'!F1529</f>
        <v>2.14262</v>
      </c>
      <c r="H1529" s="2">
        <f>'Moving Avg'!G1529</f>
        <v>2.1541259999999984</v>
      </c>
      <c r="I1529" s="2">
        <f>'Moving Avg'!H1529</f>
        <v>1.7004894999999991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45</v>
      </c>
      <c r="O1529" s="7">
        <f t="shared" si="232"/>
        <v>50</v>
      </c>
      <c r="P1529" s="7">
        <f t="shared" si="233"/>
        <v>16.5</v>
      </c>
      <c r="Q1529" s="8">
        <f t="shared" si="234"/>
        <v>34.475000000000001</v>
      </c>
      <c r="R1529" s="8">
        <f t="shared" si="235"/>
        <v>35.625</v>
      </c>
      <c r="S1529" s="8">
        <f t="shared" si="236"/>
        <v>30.425000000000001</v>
      </c>
      <c r="T1529" s="8">
        <f t="shared" si="237"/>
        <v>34.125</v>
      </c>
      <c r="U1529" s="7">
        <f t="shared" si="238"/>
        <v>33.508333333333333</v>
      </c>
      <c r="V1529" s="7">
        <f t="shared" si="239"/>
        <v>33.662499999999994</v>
      </c>
    </row>
    <row r="1530" spans="1:22" ht="13.5" x14ac:dyDescent="0.25">
      <c r="A1530" s="3">
        <f>RSI!A1530</f>
        <v>44543</v>
      </c>
      <c r="B1530" s="2">
        <f>RSI!B1530</f>
        <v>2.1048</v>
      </c>
      <c r="C1530" s="2">
        <f>RSI!I1530</f>
        <v>45.221831389762279</v>
      </c>
      <c r="D1530" s="2">
        <f>MACD!E1530</f>
        <v>2.7925373570277578E-2</v>
      </c>
      <c r="E1530" s="2">
        <f>MACD!F1530</f>
        <v>2.7927497962447808E-2</v>
      </c>
      <c r="F1530" s="2">
        <f>'Moving Avg'!D1530</f>
        <v>2.1098800000000004</v>
      </c>
      <c r="G1530" s="2">
        <f>'Moving Avg'!F1530</f>
        <v>2.1383450000000002</v>
      </c>
      <c r="H1530" s="2">
        <f>'Moving Avg'!G1530</f>
        <v>2.1565219999999981</v>
      </c>
      <c r="I1530" s="2">
        <f>'Moving Avg'!H1530</f>
        <v>1.703931499999999</v>
      </c>
      <c r="J1530" s="5" t="str">
        <f>OBV!F1530</f>
        <v>BEARISH</v>
      </c>
      <c r="K1530" s="5" t="str">
        <f>OBV!G1530</f>
        <v>NEUTRAL</v>
      </c>
      <c r="L1530" s="5" t="str">
        <f>OBV!H1530</f>
        <v>BEARISH DIVERGENCE</v>
      </c>
      <c r="M1530" s="7">
        <f t="shared" si="230"/>
        <v>25</v>
      </c>
      <c r="N1530" s="7">
        <f t="shared" si="231"/>
        <v>45</v>
      </c>
      <c r="O1530" s="7">
        <f t="shared" si="232"/>
        <v>50</v>
      </c>
      <c r="P1530" s="7">
        <f t="shared" si="233"/>
        <v>16.5</v>
      </c>
      <c r="Q1530" s="8">
        <f t="shared" si="234"/>
        <v>34.475000000000001</v>
      </c>
      <c r="R1530" s="8">
        <f t="shared" si="235"/>
        <v>35.625</v>
      </c>
      <c r="S1530" s="8">
        <f t="shared" si="236"/>
        <v>30.425000000000001</v>
      </c>
      <c r="T1530" s="8">
        <f t="shared" si="237"/>
        <v>34.125</v>
      </c>
      <c r="U1530" s="7">
        <f t="shared" si="238"/>
        <v>33.508333333333333</v>
      </c>
      <c r="V1530" s="7">
        <f t="shared" si="239"/>
        <v>33.662499999999994</v>
      </c>
    </row>
    <row r="1531" spans="1:22" ht="13.5" x14ac:dyDescent="0.25">
      <c r="A1531" s="3">
        <f>RSI!A1531</f>
        <v>44544</v>
      </c>
      <c r="B1531" s="2">
        <f>RSI!B1531</f>
        <v>2.0106000000000002</v>
      </c>
      <c r="C1531" s="2">
        <f>RSI!I1531</f>
        <v>35.290151116010733</v>
      </c>
      <c r="D1531" s="2">
        <f>MACD!E1531</f>
        <v>3.595913156827768E-2</v>
      </c>
      <c r="E1531" s="2">
        <f>MACD!F1531</f>
        <v>2.9533824683613784E-2</v>
      </c>
      <c r="F1531" s="2">
        <f>'Moving Avg'!D1531</f>
        <v>2.0850599999999999</v>
      </c>
      <c r="G1531" s="2">
        <f>'Moving Avg'!F1531</f>
        <v>2.1293599999999997</v>
      </c>
      <c r="H1531" s="2">
        <f>'Moving Avg'!G1531</f>
        <v>2.1565219999999985</v>
      </c>
      <c r="I1531" s="2">
        <f>'Moving Avg'!H1531</f>
        <v>1.7069024999999991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16.5</v>
      </c>
      <c r="Q1531" s="8">
        <f t="shared" si="234"/>
        <v>18.725000000000001</v>
      </c>
      <c r="R1531" s="8">
        <f t="shared" si="235"/>
        <v>26.625</v>
      </c>
      <c r="S1531" s="8">
        <f t="shared" si="236"/>
        <v>23.675000000000001</v>
      </c>
      <c r="T1531" s="8">
        <f t="shared" si="237"/>
        <v>22.875</v>
      </c>
      <c r="U1531" s="7">
        <f t="shared" si="238"/>
        <v>23.008333333333336</v>
      </c>
      <c r="V1531" s="7">
        <f t="shared" si="239"/>
        <v>22.975000000000001</v>
      </c>
    </row>
    <row r="1532" spans="1:22" ht="13.5" x14ac:dyDescent="0.25">
      <c r="A1532" s="3">
        <f>RSI!A1532</f>
        <v>44545</v>
      </c>
      <c r="B1532" s="2">
        <f>RSI!B1532</f>
        <v>2.1048</v>
      </c>
      <c r="C1532" s="2">
        <f>RSI!I1532</f>
        <v>47.667571830113999</v>
      </c>
      <c r="D1532" s="2">
        <f>MACD!E1532</f>
        <v>3.5862399155675906E-2</v>
      </c>
      <c r="E1532" s="2">
        <f>MACD!F1532</f>
        <v>3.0799539578026208E-2</v>
      </c>
      <c r="F1532" s="2">
        <f>'Moving Avg'!D1532</f>
        <v>2.0790800000000003</v>
      </c>
      <c r="G1532" s="2">
        <f>'Moving Avg'!F1532</f>
        <v>2.12765</v>
      </c>
      <c r="H1532" s="2">
        <f>'Moving Avg'!G1532</f>
        <v>2.1584059999999985</v>
      </c>
      <c r="I1532" s="2">
        <f>'Moving Avg'!H1532</f>
        <v>1.7103444999999993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25</v>
      </c>
      <c r="N1532" s="7">
        <f t="shared" si="231"/>
        <v>0</v>
      </c>
      <c r="O1532" s="7">
        <f t="shared" si="232"/>
        <v>50</v>
      </c>
      <c r="P1532" s="7">
        <f t="shared" si="233"/>
        <v>16.5</v>
      </c>
      <c r="Q1532" s="8">
        <f t="shared" si="234"/>
        <v>18.725000000000001</v>
      </c>
      <c r="R1532" s="8">
        <f t="shared" si="235"/>
        <v>26.625</v>
      </c>
      <c r="S1532" s="8">
        <f t="shared" si="236"/>
        <v>23.675000000000001</v>
      </c>
      <c r="T1532" s="8">
        <f t="shared" si="237"/>
        <v>22.875</v>
      </c>
      <c r="U1532" s="7">
        <f t="shared" si="238"/>
        <v>23.008333333333336</v>
      </c>
      <c r="V1532" s="7">
        <f t="shared" si="239"/>
        <v>22.975000000000001</v>
      </c>
    </row>
    <row r="1533" spans="1:22" ht="13.5" x14ac:dyDescent="0.25">
      <c r="A1533" s="3">
        <f>RSI!A1533</f>
        <v>44546</v>
      </c>
      <c r="B1533" s="2">
        <f>RSI!B1533</f>
        <v>2.109</v>
      </c>
      <c r="C1533" s="2">
        <f>RSI!I1533</f>
        <v>48.143830909603935</v>
      </c>
      <c r="D1533" s="2">
        <f>MACD!E1533</f>
        <v>3.3633193998729993E-2</v>
      </c>
      <c r="E1533" s="2">
        <f>MACD!F1533</f>
        <v>3.1366270462166966E-2</v>
      </c>
      <c r="F1533" s="2">
        <f>'Moving Avg'!D1533</f>
        <v>2.0833599999999999</v>
      </c>
      <c r="G1533" s="2">
        <f>'Moving Avg'!F1533</f>
        <v>2.1240099999999993</v>
      </c>
      <c r="H1533" s="2">
        <f>'Moving Avg'!G1533</f>
        <v>2.1597739999999983</v>
      </c>
      <c r="I1533" s="2">
        <f>'Moving Avg'!H1533</f>
        <v>1.7140159999999995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  <c r="M1533" s="7">
        <f t="shared" si="230"/>
        <v>25</v>
      </c>
      <c r="N1533" s="7">
        <f t="shared" si="231"/>
        <v>0</v>
      </c>
      <c r="O1533" s="7">
        <f t="shared" si="232"/>
        <v>50</v>
      </c>
      <c r="P1533" s="7">
        <f t="shared" si="233"/>
        <v>16.5</v>
      </c>
      <c r="Q1533" s="8">
        <f t="shared" si="234"/>
        <v>18.725000000000001</v>
      </c>
      <c r="R1533" s="8">
        <f t="shared" si="235"/>
        <v>26.625</v>
      </c>
      <c r="S1533" s="8">
        <f t="shared" si="236"/>
        <v>23.675000000000001</v>
      </c>
      <c r="T1533" s="8">
        <f t="shared" si="237"/>
        <v>22.875</v>
      </c>
      <c r="U1533" s="7">
        <f t="shared" si="238"/>
        <v>23.008333333333336</v>
      </c>
      <c r="V1533" s="7">
        <f t="shared" si="239"/>
        <v>22.975000000000001</v>
      </c>
    </row>
    <row r="1534" spans="1:22" ht="13.5" x14ac:dyDescent="0.25">
      <c r="A1534" s="3">
        <f>RSI!A1534</f>
        <v>44550</v>
      </c>
      <c r="B1534" s="2">
        <f>RSI!B1534</f>
        <v>2.0705</v>
      </c>
      <c r="C1534" s="2">
        <f>RSI!I1534</f>
        <v>44.175147019593403</v>
      </c>
      <c r="D1534" s="2">
        <f>MACD!E1534</f>
        <v>3.0081729058117013E-2</v>
      </c>
      <c r="E1534" s="2">
        <f>MACD!F1534</f>
        <v>3.1109362181356976E-2</v>
      </c>
      <c r="F1534" s="2">
        <f>'Moving Avg'!D1534</f>
        <v>2.0799399999999997</v>
      </c>
      <c r="G1534" s="2">
        <f>'Moving Avg'!F1534</f>
        <v>2.1184449999999999</v>
      </c>
      <c r="H1534" s="2">
        <f>'Moving Avg'!G1534</f>
        <v>2.1600299999999981</v>
      </c>
      <c r="I1534" s="2">
        <f>'Moving Avg'!H1534</f>
        <v>1.7173074999999991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25</v>
      </c>
      <c r="N1534" s="7">
        <f t="shared" si="231"/>
        <v>45</v>
      </c>
      <c r="O1534" s="7">
        <f t="shared" si="232"/>
        <v>50</v>
      </c>
      <c r="P1534" s="7">
        <f t="shared" si="233"/>
        <v>16.5</v>
      </c>
      <c r="Q1534" s="8">
        <f t="shared" si="234"/>
        <v>34.475000000000001</v>
      </c>
      <c r="R1534" s="8">
        <f t="shared" si="235"/>
        <v>35.625</v>
      </c>
      <c r="S1534" s="8">
        <f t="shared" si="236"/>
        <v>30.425000000000001</v>
      </c>
      <c r="T1534" s="8">
        <f t="shared" si="237"/>
        <v>34.125</v>
      </c>
      <c r="U1534" s="7">
        <f t="shared" si="238"/>
        <v>33.508333333333333</v>
      </c>
      <c r="V1534" s="7">
        <f t="shared" si="239"/>
        <v>33.662499999999994</v>
      </c>
    </row>
    <row r="1535" spans="1:22" ht="13.5" x14ac:dyDescent="0.25">
      <c r="A1535" s="3">
        <f>RSI!A1535</f>
        <v>44551</v>
      </c>
      <c r="B1535" s="2">
        <f>RSI!B1535</f>
        <v>2.0619999999999998</v>
      </c>
      <c r="C1535" s="2">
        <f>RSI!I1535</f>
        <v>43.325972292365073</v>
      </c>
      <c r="D1535" s="2">
        <f>MACD!E1535</f>
        <v>2.2763268160963079E-2</v>
      </c>
      <c r="E1535" s="2">
        <f>MACD!F1535</f>
        <v>2.9440143377278197E-2</v>
      </c>
      <c r="F1535" s="2">
        <f>'Moving Avg'!D1535</f>
        <v>2.07138</v>
      </c>
      <c r="G1535" s="2">
        <f>'Moving Avg'!F1535</f>
        <v>2.114595</v>
      </c>
      <c r="H1535" s="2">
        <f>'Moving Avg'!G1535</f>
        <v>2.1597739999999983</v>
      </c>
      <c r="I1535" s="2">
        <f>'Moving Avg'!H1535</f>
        <v>1.7207644999999996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45</v>
      </c>
      <c r="O1535" s="7">
        <f t="shared" si="232"/>
        <v>50</v>
      </c>
      <c r="P1535" s="7">
        <f t="shared" si="233"/>
        <v>16.5</v>
      </c>
      <c r="Q1535" s="8">
        <f t="shared" si="234"/>
        <v>34.475000000000001</v>
      </c>
      <c r="R1535" s="8">
        <f t="shared" si="235"/>
        <v>35.625</v>
      </c>
      <c r="S1535" s="8">
        <f t="shared" si="236"/>
        <v>30.425000000000001</v>
      </c>
      <c r="T1535" s="8">
        <f t="shared" si="237"/>
        <v>34.125</v>
      </c>
      <c r="U1535" s="7">
        <f t="shared" si="238"/>
        <v>33.508333333333333</v>
      </c>
      <c r="V1535" s="7">
        <f t="shared" si="239"/>
        <v>33.662499999999994</v>
      </c>
    </row>
    <row r="1536" spans="1:22" ht="13.5" x14ac:dyDescent="0.25">
      <c r="A1536" s="3">
        <f>RSI!A1536</f>
        <v>44552</v>
      </c>
      <c r="B1536" s="2">
        <f>RSI!B1536</f>
        <v>2.1389999999999998</v>
      </c>
      <c r="C1536" s="2">
        <f>RSI!I1536</f>
        <v>52.275791703269284</v>
      </c>
      <c r="D1536" s="2">
        <f>MACD!E1536</f>
        <v>2.0427570669905748E-2</v>
      </c>
      <c r="E1536" s="2">
        <f>MACD!F1536</f>
        <v>2.7637628835803708E-2</v>
      </c>
      <c r="F1536" s="2">
        <f>'Moving Avg'!D1536</f>
        <v>2.0970599999999999</v>
      </c>
      <c r="G1536" s="2">
        <f>'Moving Avg'!F1536</f>
        <v>2.114595</v>
      </c>
      <c r="H1536" s="2">
        <f>'Moving Avg'!G1536</f>
        <v>2.1596879999999983</v>
      </c>
      <c r="I1536" s="2">
        <f>'Moving Avg'!H1536</f>
        <v>1.7246064999999995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  <c r="M1536" s="7">
        <f t="shared" si="230"/>
        <v>25</v>
      </c>
      <c r="N1536" s="7">
        <f t="shared" si="231"/>
        <v>45</v>
      </c>
      <c r="O1536" s="7">
        <f t="shared" si="232"/>
        <v>50</v>
      </c>
      <c r="P1536" s="7">
        <f t="shared" si="233"/>
        <v>83.5</v>
      </c>
      <c r="Q1536" s="8">
        <f t="shared" si="234"/>
        <v>44.524999999999999</v>
      </c>
      <c r="R1536" s="8">
        <f t="shared" si="235"/>
        <v>52.375</v>
      </c>
      <c r="S1536" s="8">
        <f t="shared" si="236"/>
        <v>60.575000000000003</v>
      </c>
      <c r="T1536" s="8">
        <f t="shared" si="237"/>
        <v>50.875</v>
      </c>
      <c r="U1536" s="7">
        <f t="shared" si="238"/>
        <v>52.491666666666674</v>
      </c>
      <c r="V1536" s="7">
        <f t="shared" si="239"/>
        <v>52.087500000000006</v>
      </c>
    </row>
    <row r="1537" spans="1:22" ht="13.5" x14ac:dyDescent="0.25">
      <c r="A1537" s="3">
        <f>RSI!A1537</f>
        <v>44553</v>
      </c>
      <c r="B1537" s="2">
        <f>RSI!B1537</f>
        <v>2.2202999999999999</v>
      </c>
      <c r="C1537" s="2">
        <f>RSI!I1537</f>
        <v>59.540741492844354</v>
      </c>
      <c r="D1537" s="2">
        <f>MACD!E1537</f>
        <v>1.2293590348765093E-2</v>
      </c>
      <c r="E1537" s="2">
        <f>MACD!F1537</f>
        <v>2.4568821138395987E-2</v>
      </c>
      <c r="F1537" s="2">
        <f>'Moving Avg'!D1537</f>
        <v>2.1201599999999998</v>
      </c>
      <c r="G1537" s="2">
        <f>'Moving Avg'!F1537</f>
        <v>2.1186600000000002</v>
      </c>
      <c r="H1537" s="2">
        <f>'Moving Avg'!G1537</f>
        <v>2.1587479999999983</v>
      </c>
      <c r="I1537" s="2">
        <f>'Moving Avg'!H1537</f>
        <v>1.7286674999999996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  <c r="M1537" s="7">
        <f t="shared" si="230"/>
        <v>25</v>
      </c>
      <c r="N1537" s="7">
        <f t="shared" si="231"/>
        <v>45</v>
      </c>
      <c r="O1537" s="7">
        <f t="shared" si="232"/>
        <v>50</v>
      </c>
      <c r="P1537" s="7">
        <f t="shared" si="233"/>
        <v>83.5</v>
      </c>
      <c r="Q1537" s="8">
        <f t="shared" si="234"/>
        <v>44.524999999999999</v>
      </c>
      <c r="R1537" s="8">
        <f t="shared" si="235"/>
        <v>52.375</v>
      </c>
      <c r="S1537" s="8">
        <f t="shared" si="236"/>
        <v>60.575000000000003</v>
      </c>
      <c r="T1537" s="8">
        <f t="shared" si="237"/>
        <v>50.875</v>
      </c>
      <c r="U1537" s="7">
        <f t="shared" si="238"/>
        <v>52.491666666666674</v>
      </c>
      <c r="V1537" s="7">
        <f t="shared" si="239"/>
        <v>52.087500000000006</v>
      </c>
    </row>
    <row r="1538" spans="1:22" ht="13.5" x14ac:dyDescent="0.25">
      <c r="A1538" s="3">
        <f>RSI!A1538</f>
        <v>44554</v>
      </c>
      <c r="B1538" s="2">
        <f>RSI!B1538</f>
        <v>2.2202999999999999</v>
      </c>
      <c r="C1538" s="2">
        <f>RSI!I1538</f>
        <v>59.540741492844354</v>
      </c>
      <c r="D1538" s="2">
        <f>MACD!E1538</f>
        <v>-2.4409365734818778E-3</v>
      </c>
      <c r="E1538" s="2">
        <f>MACD!F1538</f>
        <v>1.9166869596020417E-2</v>
      </c>
      <c r="F1538" s="2">
        <f>'Moving Avg'!D1538</f>
        <v>2.14242</v>
      </c>
      <c r="G1538" s="2">
        <f>'Moving Avg'!F1538</f>
        <v>2.1205850000000002</v>
      </c>
      <c r="H1538" s="2">
        <f>'Moving Avg'!G1538</f>
        <v>2.1569519999999986</v>
      </c>
      <c r="I1538" s="2">
        <f>'Moving Avg'!H1538</f>
        <v>1.7327285000000001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83.5</v>
      </c>
      <c r="Q1538" s="8">
        <f t="shared" si="234"/>
        <v>63.774999999999999</v>
      </c>
      <c r="R1538" s="8">
        <f t="shared" si="235"/>
        <v>63.375</v>
      </c>
      <c r="S1538" s="8">
        <f t="shared" si="236"/>
        <v>68.825000000000003</v>
      </c>
      <c r="T1538" s="8">
        <f t="shared" si="237"/>
        <v>64.625</v>
      </c>
      <c r="U1538" s="7">
        <f t="shared" si="238"/>
        <v>65.325000000000003</v>
      </c>
      <c r="V1538" s="7">
        <f t="shared" si="239"/>
        <v>65.150000000000006</v>
      </c>
    </row>
    <row r="1539" spans="1:22" ht="13.5" x14ac:dyDescent="0.25">
      <c r="A1539" s="3">
        <f>RSI!A1539</f>
        <v>44557</v>
      </c>
      <c r="B1539" s="2">
        <f>RSI!B1539</f>
        <v>2.2587999999999999</v>
      </c>
      <c r="C1539" s="2">
        <f>RSI!I1539</f>
        <v>62.662363133302975</v>
      </c>
      <c r="D1539" s="2">
        <f>MACD!E1539</f>
        <v>-1.832136722112887E-2</v>
      </c>
      <c r="E1539" s="2">
        <f>MACD!F1539</f>
        <v>1.1669222232590561E-2</v>
      </c>
      <c r="F1539" s="2">
        <f>'Moving Avg'!D1539</f>
        <v>2.1800800000000002</v>
      </c>
      <c r="G1539" s="2">
        <f>'Moving Avg'!F1539</f>
        <v>2.1265750000000003</v>
      </c>
      <c r="H1539" s="2">
        <f>'Moving Avg'!G1539</f>
        <v>2.1576379999999986</v>
      </c>
      <c r="I1539" s="2">
        <f>'Moving Avg'!H1539</f>
        <v>1.7371490000000001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  <c r="M1539" s="7">
        <f t="shared" si="240"/>
        <v>25</v>
      </c>
      <c r="N1539" s="7">
        <f t="shared" si="241"/>
        <v>100</v>
      </c>
      <c r="O1539" s="7">
        <f t="shared" si="242"/>
        <v>50</v>
      </c>
      <c r="P1539" s="7">
        <f t="shared" si="243"/>
        <v>83.5</v>
      </c>
      <c r="Q1539" s="8">
        <f t="shared" ref="Q1539:Q1602" si="244">0.35*M1539+N1539*0.35+O1539*0.15+P1539*0.15</f>
        <v>63.774999999999999</v>
      </c>
      <c r="R1539" s="8">
        <f t="shared" ref="R1539:R1602" si="245">M1539*0.2+N1539*0.2+O1539*0.35+P1539*0.25</f>
        <v>63.375</v>
      </c>
      <c r="S1539" s="8">
        <f t="shared" ref="S1539:S1602" si="246">M1539*0.15+N1539*0.15+O1539*0.25+P1539*0.45</f>
        <v>68.825000000000003</v>
      </c>
      <c r="T1539" s="8">
        <f t="shared" ref="T1539:T1602" si="247">0.25*SUM(M1539:P1539)</f>
        <v>64.625</v>
      </c>
      <c r="U1539" s="7">
        <f t="shared" ref="U1539:U1602" si="248">SUM(Q1539:S1539)/3</f>
        <v>65.325000000000003</v>
      </c>
      <c r="V1539" s="7">
        <f t="shared" ref="V1539:V1602" si="249">SUM(Q1539:T1539)/4</f>
        <v>65.150000000000006</v>
      </c>
    </row>
    <row r="1540" spans="1:22" ht="13.5" x14ac:dyDescent="0.25">
      <c r="A1540" s="3">
        <f>RSI!A1540</f>
        <v>44558</v>
      </c>
      <c r="B1540" s="2">
        <f>RSI!B1540</f>
        <v>2.3058000000000001</v>
      </c>
      <c r="C1540" s="2">
        <f>RSI!I1540</f>
        <v>66.100890212379767</v>
      </c>
      <c r="D1540" s="2">
        <f>MACD!E1540</f>
        <v>-3.334083434140922E-2</v>
      </c>
      <c r="E1540" s="2">
        <f>MACD!F1540</f>
        <v>2.6672109177906045E-3</v>
      </c>
      <c r="F1540" s="2">
        <f>'Moving Avg'!D1540</f>
        <v>2.2288399999999999</v>
      </c>
      <c r="G1540" s="2">
        <f>'Moving Avg'!F1540</f>
        <v>2.1340600000000003</v>
      </c>
      <c r="H1540" s="2">
        <f>'Moving Avg'!G1540</f>
        <v>2.159689999999999</v>
      </c>
      <c r="I1540" s="2">
        <f>'Moving Avg'!H1540</f>
        <v>1.7416999999999998</v>
      </c>
      <c r="J1540" s="5" t="str">
        <f>OBV!F1540</f>
        <v>BULLISH</v>
      </c>
      <c r="K1540" s="5" t="str">
        <f>OBV!G1540</f>
        <v>STRONG</v>
      </c>
      <c r="L1540" s="5" t="str">
        <f>OBV!H1540</f>
        <v>CONFIRMED BULLISH</v>
      </c>
      <c r="M1540" s="7">
        <f t="shared" si="240"/>
        <v>25</v>
      </c>
      <c r="N1540" s="7">
        <f t="shared" si="241"/>
        <v>100</v>
      </c>
      <c r="O1540" s="7">
        <f t="shared" si="242"/>
        <v>50</v>
      </c>
      <c r="P1540" s="7">
        <f t="shared" si="243"/>
        <v>100</v>
      </c>
      <c r="Q1540" s="8">
        <f t="shared" si="244"/>
        <v>66.25</v>
      </c>
      <c r="R1540" s="8">
        <f t="shared" si="245"/>
        <v>67.5</v>
      </c>
      <c r="S1540" s="8">
        <f t="shared" si="246"/>
        <v>76.25</v>
      </c>
      <c r="T1540" s="8">
        <f t="shared" si="247"/>
        <v>68.75</v>
      </c>
      <c r="U1540" s="7">
        <f t="shared" si="248"/>
        <v>70</v>
      </c>
      <c r="V1540" s="7">
        <f t="shared" si="249"/>
        <v>69.6875</v>
      </c>
    </row>
    <row r="1541" spans="1:22" ht="13.5" x14ac:dyDescent="0.25">
      <c r="A1541" s="3">
        <f>RSI!A1541</f>
        <v>44559</v>
      </c>
      <c r="B1541" s="2">
        <f>RSI!B1541</f>
        <v>2.2972999999999999</v>
      </c>
      <c r="C1541" s="2">
        <f>RSI!I1541</f>
        <v>64.936179405222845</v>
      </c>
      <c r="D1541" s="2">
        <f>MACD!E1541</f>
        <v>-6.0881546936028652E-2</v>
      </c>
      <c r="E1541" s="2">
        <f>MACD!F1541</f>
        <v>-1.0042540652973247E-2</v>
      </c>
      <c r="F1541" s="2">
        <f>'Moving Avg'!D1541</f>
        <v>2.2605</v>
      </c>
      <c r="G1541" s="2">
        <f>'Moving Avg'!F1541</f>
        <v>2.1411199999999999</v>
      </c>
      <c r="H1541" s="2">
        <f>'Moving Avg'!G1541</f>
        <v>2.1621719999999987</v>
      </c>
      <c r="I1541" s="2">
        <f>'Moving Avg'!H1541</f>
        <v>1.7463544999999998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25</v>
      </c>
      <c r="N1541" s="7">
        <f t="shared" si="241"/>
        <v>100</v>
      </c>
      <c r="O1541" s="7">
        <f t="shared" si="242"/>
        <v>50</v>
      </c>
      <c r="P1541" s="7">
        <f t="shared" si="243"/>
        <v>83.5</v>
      </c>
      <c r="Q1541" s="8">
        <f t="shared" si="244"/>
        <v>63.774999999999999</v>
      </c>
      <c r="R1541" s="8">
        <f t="shared" si="245"/>
        <v>63.375</v>
      </c>
      <c r="S1541" s="8">
        <f t="shared" si="246"/>
        <v>68.825000000000003</v>
      </c>
      <c r="T1541" s="8">
        <f t="shared" si="247"/>
        <v>64.625</v>
      </c>
      <c r="U1541" s="7">
        <f t="shared" si="248"/>
        <v>65.325000000000003</v>
      </c>
      <c r="V1541" s="7">
        <f t="shared" si="249"/>
        <v>65.150000000000006</v>
      </c>
    </row>
    <row r="1542" spans="1:22" ht="13.5" x14ac:dyDescent="0.25">
      <c r="A1542" s="3">
        <f>RSI!A1542</f>
        <v>44560</v>
      </c>
      <c r="B1542" s="2">
        <f>RSI!B1542</f>
        <v>2.2673000000000001</v>
      </c>
      <c r="C1542" s="2">
        <f>RSI!I1542</f>
        <v>60.860207006373713</v>
      </c>
      <c r="D1542" s="2">
        <f>MACD!E1542</f>
        <v>-6.8317928063596156E-2</v>
      </c>
      <c r="E1542" s="2">
        <f>MACD!F1542</f>
        <v>-2.1697618135097831E-2</v>
      </c>
      <c r="F1542" s="2">
        <f>'Moving Avg'!D1542</f>
        <v>2.2699000000000003</v>
      </c>
      <c r="G1542" s="2">
        <f>'Moving Avg'!F1542</f>
        <v>2.1468949999999998</v>
      </c>
      <c r="H1542" s="2">
        <f>'Moving Avg'!G1542</f>
        <v>2.1640539999999993</v>
      </c>
      <c r="I1542" s="2">
        <f>'Moving Avg'!H1542</f>
        <v>1.7507130000000002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  <c r="M1542" s="7">
        <f t="shared" si="240"/>
        <v>25</v>
      </c>
      <c r="N1542" s="7">
        <f t="shared" si="241"/>
        <v>100</v>
      </c>
      <c r="O1542" s="7">
        <f t="shared" si="242"/>
        <v>50</v>
      </c>
      <c r="P1542" s="7">
        <f t="shared" si="243"/>
        <v>83.5</v>
      </c>
      <c r="Q1542" s="8">
        <f t="shared" si="244"/>
        <v>63.774999999999999</v>
      </c>
      <c r="R1542" s="8">
        <f t="shared" si="245"/>
        <v>63.375</v>
      </c>
      <c r="S1542" s="8">
        <f t="shared" si="246"/>
        <v>68.825000000000003</v>
      </c>
      <c r="T1542" s="8">
        <f t="shared" si="247"/>
        <v>64.625</v>
      </c>
      <c r="U1542" s="7">
        <f t="shared" si="248"/>
        <v>65.325000000000003</v>
      </c>
      <c r="V1542" s="7">
        <f t="shared" si="249"/>
        <v>65.150000000000006</v>
      </c>
    </row>
    <row r="1543" spans="1:22" ht="13.5" x14ac:dyDescent="0.25">
      <c r="A1543" s="3">
        <f>RSI!A1543</f>
        <v>44561</v>
      </c>
      <c r="B1543" s="2">
        <f>RSI!B1543</f>
        <v>2.2244999999999999</v>
      </c>
      <c r="C1543" s="2">
        <f>RSI!I1543</f>
        <v>55.507163938537012</v>
      </c>
      <c r="D1543" s="2">
        <f>MACD!E1543</f>
        <v>-7.1400928342304493E-2</v>
      </c>
      <c r="E1543" s="2">
        <f>MACD!F1543</f>
        <v>-3.1638280176539163E-2</v>
      </c>
      <c r="F1543" s="2">
        <f>'Moving Avg'!D1543</f>
        <v>2.27074</v>
      </c>
      <c r="G1543" s="2">
        <f>'Moving Avg'!F1543</f>
        <v>2.1511699999999996</v>
      </c>
      <c r="H1543" s="2">
        <f>'Moving Avg'!G1543</f>
        <v>2.1649939999999992</v>
      </c>
      <c r="I1543" s="2">
        <f>'Moving Avg'!H1543</f>
        <v>1.7549825000000001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  <c r="M1543" s="7">
        <f t="shared" si="240"/>
        <v>25</v>
      </c>
      <c r="N1543" s="7">
        <f t="shared" si="241"/>
        <v>100</v>
      </c>
      <c r="O1543" s="7">
        <f t="shared" si="242"/>
        <v>50</v>
      </c>
      <c r="P1543" s="7">
        <f t="shared" si="243"/>
        <v>83.5</v>
      </c>
      <c r="Q1543" s="8">
        <f t="shared" si="244"/>
        <v>63.774999999999999</v>
      </c>
      <c r="R1543" s="8">
        <f t="shared" si="245"/>
        <v>63.375</v>
      </c>
      <c r="S1543" s="8">
        <f t="shared" si="246"/>
        <v>68.825000000000003</v>
      </c>
      <c r="T1543" s="8">
        <f t="shared" si="247"/>
        <v>64.625</v>
      </c>
      <c r="U1543" s="7">
        <f t="shared" si="248"/>
        <v>65.325000000000003</v>
      </c>
      <c r="V1543" s="7">
        <f t="shared" si="249"/>
        <v>65.150000000000006</v>
      </c>
    </row>
    <row r="1544" spans="1:22" ht="13.5" x14ac:dyDescent="0.25">
      <c r="A1544" s="3">
        <f>RSI!A1544</f>
        <v>44564</v>
      </c>
      <c r="B1544" s="2">
        <f>RSI!B1544</f>
        <v>2.2160000000000002</v>
      </c>
      <c r="C1544" s="2">
        <f>RSI!I1544</f>
        <v>54.482262073752921</v>
      </c>
      <c r="D1544" s="2">
        <f>MACD!E1544</f>
        <v>-7.9612385217733728E-2</v>
      </c>
      <c r="E1544" s="2">
        <f>MACD!F1544</f>
        <v>-4.1233101184778076E-2</v>
      </c>
      <c r="F1544" s="2">
        <f>'Moving Avg'!D1544</f>
        <v>2.2621799999999999</v>
      </c>
      <c r="G1544" s="2">
        <f>'Moving Avg'!F1544</f>
        <v>2.15652</v>
      </c>
      <c r="H1544" s="2">
        <f>'Moving Avg'!G1544</f>
        <v>2.1673899999999993</v>
      </c>
      <c r="I1544" s="2">
        <f>'Moving Avg'!H1544</f>
        <v>1.7592095000000001</v>
      </c>
      <c r="J1544" s="5" t="str">
        <f>OBV!F1544</f>
        <v>BULLISH</v>
      </c>
      <c r="K1544" s="5" t="str">
        <f>OBV!G1544</f>
        <v>NEUTRAL</v>
      </c>
      <c r="L1544" s="5" t="str">
        <f>OBV!H1544</f>
        <v>BULLISH DIVERGENCE</v>
      </c>
      <c r="M1544" s="7">
        <f t="shared" si="240"/>
        <v>25</v>
      </c>
      <c r="N1544" s="7">
        <f t="shared" si="241"/>
        <v>100</v>
      </c>
      <c r="O1544" s="7">
        <f t="shared" si="242"/>
        <v>50</v>
      </c>
      <c r="P1544" s="7">
        <f t="shared" si="243"/>
        <v>66.5</v>
      </c>
      <c r="Q1544" s="8">
        <f t="shared" si="244"/>
        <v>61.225000000000001</v>
      </c>
      <c r="R1544" s="8">
        <f t="shared" si="245"/>
        <v>59.125</v>
      </c>
      <c r="S1544" s="8">
        <f t="shared" si="246"/>
        <v>61.174999999999997</v>
      </c>
      <c r="T1544" s="8">
        <f t="shared" si="247"/>
        <v>60.375</v>
      </c>
      <c r="U1544" s="7">
        <f t="shared" si="248"/>
        <v>60.508333333333326</v>
      </c>
      <c r="V1544" s="7">
        <f t="shared" si="249"/>
        <v>60.474999999999994</v>
      </c>
    </row>
    <row r="1545" spans="1:22" ht="13.5" x14ac:dyDescent="0.25">
      <c r="A1545" s="3">
        <f>RSI!A1545</f>
        <v>44565</v>
      </c>
      <c r="B1545" s="2">
        <f>RSI!B1545</f>
        <v>2.1389999999999998</v>
      </c>
      <c r="C1545" s="2">
        <f>RSI!I1545</f>
        <v>46.166262724670034</v>
      </c>
      <c r="D1545" s="2">
        <f>MACD!E1545</f>
        <v>-8.2400707439592047E-2</v>
      </c>
      <c r="E1545" s="2">
        <f>MACD!F1545</f>
        <v>-4.9466622435740876E-2</v>
      </c>
      <c r="F1545" s="2">
        <f>'Moving Avg'!D1545</f>
        <v>2.2288199999999998</v>
      </c>
      <c r="G1545" s="2">
        <f>'Moving Avg'!F1545</f>
        <v>2.1597300000000001</v>
      </c>
      <c r="H1545" s="2">
        <f>'Moving Avg'!G1545</f>
        <v>2.1677319999999995</v>
      </c>
      <c r="I1545" s="2">
        <f>'Moving Avg'!H1545</f>
        <v>1.7630515000000002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  <c r="M1545" s="7">
        <f t="shared" si="240"/>
        <v>25</v>
      </c>
      <c r="N1545" s="7">
        <f t="shared" si="241"/>
        <v>100</v>
      </c>
      <c r="O1545" s="7">
        <f t="shared" si="242"/>
        <v>50</v>
      </c>
      <c r="P1545" s="7">
        <f t="shared" si="243"/>
        <v>16.5</v>
      </c>
      <c r="Q1545" s="8">
        <f t="shared" si="244"/>
        <v>53.725000000000001</v>
      </c>
      <c r="R1545" s="8">
        <f t="shared" si="245"/>
        <v>46.625</v>
      </c>
      <c r="S1545" s="8">
        <f t="shared" si="246"/>
        <v>38.674999999999997</v>
      </c>
      <c r="T1545" s="8">
        <f t="shared" si="247"/>
        <v>47.875</v>
      </c>
      <c r="U1545" s="7">
        <f t="shared" si="248"/>
        <v>46.341666666666661</v>
      </c>
      <c r="V1545" s="7">
        <f t="shared" si="249"/>
        <v>46.724999999999994</v>
      </c>
    </row>
    <row r="1546" spans="1:22" ht="13.5" x14ac:dyDescent="0.25">
      <c r="A1546" s="3">
        <f>RSI!A1546</f>
        <v>44566</v>
      </c>
      <c r="B1546" s="2">
        <f>RSI!B1546</f>
        <v>2.1347</v>
      </c>
      <c r="C1546" s="2">
        <f>RSI!I1546</f>
        <v>45.746331659296338</v>
      </c>
      <c r="D1546" s="2">
        <f>MACD!E1546</f>
        <v>-7.2359071488744764E-2</v>
      </c>
      <c r="E1546" s="2">
        <f>MACD!F1546</f>
        <v>-5.4045112246341662E-2</v>
      </c>
      <c r="F1546" s="2">
        <f>'Moving Avg'!D1546</f>
        <v>2.1962999999999999</v>
      </c>
      <c r="G1546" s="2">
        <f>'Moving Avg'!F1546</f>
        <v>2.1597300000000006</v>
      </c>
      <c r="H1546" s="2">
        <f>'Moving Avg'!G1546</f>
        <v>2.1685019999999993</v>
      </c>
      <c r="I1546" s="2">
        <f>'Moving Avg'!H1546</f>
        <v>1.7669555000000006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45</v>
      </c>
      <c r="O1546" s="7">
        <f t="shared" si="242"/>
        <v>50</v>
      </c>
      <c r="P1546" s="7">
        <f t="shared" si="243"/>
        <v>16.5</v>
      </c>
      <c r="Q1546" s="8">
        <f t="shared" si="244"/>
        <v>34.475000000000001</v>
      </c>
      <c r="R1546" s="8">
        <f t="shared" si="245"/>
        <v>35.625</v>
      </c>
      <c r="S1546" s="8">
        <f t="shared" si="246"/>
        <v>30.425000000000001</v>
      </c>
      <c r="T1546" s="8">
        <f t="shared" si="247"/>
        <v>34.125</v>
      </c>
      <c r="U1546" s="7">
        <f t="shared" si="248"/>
        <v>33.508333333333333</v>
      </c>
      <c r="V1546" s="7">
        <f t="shared" si="249"/>
        <v>33.662499999999994</v>
      </c>
    </row>
    <row r="1547" spans="1:22" ht="13.5" x14ac:dyDescent="0.25">
      <c r="A1547" s="3">
        <f>RSI!A1547</f>
        <v>44567</v>
      </c>
      <c r="B1547" s="2">
        <f>RSI!B1547</f>
        <v>2.1775000000000002</v>
      </c>
      <c r="C1547" s="2">
        <f>RSI!I1547</f>
        <v>50.566221263653077</v>
      </c>
      <c r="D1547" s="2">
        <f>MACD!E1547</f>
        <v>-5.428076330516074E-2</v>
      </c>
      <c r="E1547" s="2">
        <f>MACD!F1547</f>
        <v>-5.4092242458105476E-2</v>
      </c>
      <c r="F1547" s="2">
        <f>'Moving Avg'!D1547</f>
        <v>2.1783399999999999</v>
      </c>
      <c r="G1547" s="2">
        <f>'Moving Avg'!F1547</f>
        <v>2.1618700000000008</v>
      </c>
      <c r="H1547" s="2">
        <f>'Moving Avg'!G1547</f>
        <v>2.1701279999999996</v>
      </c>
      <c r="I1547" s="2">
        <f>'Moving Avg'!H1547</f>
        <v>1.7709900000000005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  <c r="M1547" s="7">
        <f t="shared" si="240"/>
        <v>25</v>
      </c>
      <c r="N1547" s="7">
        <f t="shared" si="241"/>
        <v>45</v>
      </c>
      <c r="O1547" s="7">
        <f t="shared" si="242"/>
        <v>50</v>
      </c>
      <c r="P1547" s="7">
        <f t="shared" si="243"/>
        <v>16.5</v>
      </c>
      <c r="Q1547" s="8">
        <f t="shared" si="244"/>
        <v>34.475000000000001</v>
      </c>
      <c r="R1547" s="8">
        <f t="shared" si="245"/>
        <v>35.625</v>
      </c>
      <c r="S1547" s="8">
        <f t="shared" si="246"/>
        <v>30.425000000000001</v>
      </c>
      <c r="T1547" s="8">
        <f t="shared" si="247"/>
        <v>34.125</v>
      </c>
      <c r="U1547" s="7">
        <f t="shared" si="248"/>
        <v>33.508333333333333</v>
      </c>
      <c r="V1547" s="7">
        <f t="shared" si="249"/>
        <v>33.662499999999994</v>
      </c>
    </row>
    <row r="1548" spans="1:22" ht="13.5" x14ac:dyDescent="0.25">
      <c r="A1548" s="3">
        <f>RSI!A1548</f>
        <v>44568</v>
      </c>
      <c r="B1548" s="2">
        <f>RSI!B1548</f>
        <v>2.1646000000000001</v>
      </c>
      <c r="C1548" s="2">
        <f>RSI!I1548</f>
        <v>49.148950411367252</v>
      </c>
      <c r="D1548" s="2">
        <f>MACD!E1548</f>
        <v>-3.8054957596595607E-2</v>
      </c>
      <c r="E1548" s="2">
        <f>MACD!F1548</f>
        <v>-5.0884785485803503E-2</v>
      </c>
      <c r="F1548" s="2">
        <f>'Moving Avg'!D1548</f>
        <v>2.1663600000000001</v>
      </c>
      <c r="G1548" s="2">
        <f>'Moving Avg'!F1548</f>
        <v>2.1657200000000008</v>
      </c>
      <c r="H1548" s="2">
        <f>'Moving Avg'!G1548</f>
        <v>2.1706399999999997</v>
      </c>
      <c r="I1548" s="2">
        <f>'Moving Avg'!H1548</f>
        <v>1.774960000000001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16.5</v>
      </c>
      <c r="Q1548" s="8">
        <f t="shared" si="244"/>
        <v>18.725000000000001</v>
      </c>
      <c r="R1548" s="8">
        <f t="shared" si="245"/>
        <v>26.625</v>
      </c>
      <c r="S1548" s="8">
        <f t="shared" si="246"/>
        <v>23.675000000000001</v>
      </c>
      <c r="T1548" s="8">
        <f t="shared" si="247"/>
        <v>22.875</v>
      </c>
      <c r="U1548" s="7">
        <f t="shared" si="248"/>
        <v>23.008333333333336</v>
      </c>
      <c r="V1548" s="7">
        <f t="shared" si="249"/>
        <v>22.975000000000001</v>
      </c>
    </row>
    <row r="1549" spans="1:22" ht="13.5" x14ac:dyDescent="0.25">
      <c r="A1549" s="3">
        <f>RSI!A1549</f>
        <v>44571</v>
      </c>
      <c r="B1549" s="2">
        <f>RSI!B1549</f>
        <v>2.2244999999999999</v>
      </c>
      <c r="C1549" s="2">
        <f>RSI!I1549</f>
        <v>55.399950322210941</v>
      </c>
      <c r="D1549" s="2">
        <f>MACD!E1549</f>
        <v>-2.2787959305308636E-2</v>
      </c>
      <c r="E1549" s="2">
        <f>MACD!F1549</f>
        <v>-4.5265420249704535E-2</v>
      </c>
      <c r="F1549" s="2">
        <f>'Moving Avg'!D1549</f>
        <v>2.1680599999999997</v>
      </c>
      <c r="G1549" s="2">
        <f>'Moving Avg'!F1549</f>
        <v>2.1725650000000001</v>
      </c>
      <c r="H1549" s="2">
        <f>'Moving Avg'!G1549</f>
        <v>2.1710660000000002</v>
      </c>
      <c r="I1549" s="2">
        <f>'Moving Avg'!H1549</f>
        <v>1.7792505000000007</v>
      </c>
      <c r="J1549" s="5" t="str">
        <f>OBV!F1549</f>
        <v>BEARISH</v>
      </c>
      <c r="K1549" s="5" t="str">
        <f>OBV!G1549</f>
        <v>NEUTRAL</v>
      </c>
      <c r="L1549" s="5" t="str">
        <f>OBV!H1549</f>
        <v>BEARISH DIVERGENCE</v>
      </c>
      <c r="M1549" s="7">
        <f t="shared" si="240"/>
        <v>25</v>
      </c>
      <c r="N1549" s="7">
        <f t="shared" si="241"/>
        <v>0</v>
      </c>
      <c r="O1549" s="7">
        <f t="shared" si="242"/>
        <v>50</v>
      </c>
      <c r="P1549" s="7">
        <f t="shared" si="243"/>
        <v>16.5</v>
      </c>
      <c r="Q1549" s="8">
        <f t="shared" si="244"/>
        <v>18.725000000000001</v>
      </c>
      <c r="R1549" s="8">
        <f t="shared" si="245"/>
        <v>26.625</v>
      </c>
      <c r="S1549" s="8">
        <f t="shared" si="246"/>
        <v>23.675000000000001</v>
      </c>
      <c r="T1549" s="8">
        <f t="shared" si="247"/>
        <v>22.875</v>
      </c>
      <c r="U1549" s="7">
        <f t="shared" si="248"/>
        <v>23.008333333333336</v>
      </c>
      <c r="V1549" s="7">
        <f t="shared" si="249"/>
        <v>22.975000000000001</v>
      </c>
    </row>
    <row r="1550" spans="1:22" ht="13.5" x14ac:dyDescent="0.25">
      <c r="A1550" s="3">
        <f>RSI!A1550</f>
        <v>44572</v>
      </c>
      <c r="B1550" s="2">
        <f>RSI!B1550</f>
        <v>2.1818</v>
      </c>
      <c r="C1550" s="2">
        <f>RSI!I1550</f>
        <v>50.622673727368571</v>
      </c>
      <c r="D1550" s="2">
        <f>MACD!E1550</f>
        <v>2.1767137083150701E-4</v>
      </c>
      <c r="E1550" s="2">
        <f>MACD!F1550</f>
        <v>-3.6168801925597328E-2</v>
      </c>
      <c r="F1550" s="2">
        <f>'Moving Avg'!D1550</f>
        <v>2.1766199999999998</v>
      </c>
      <c r="G1550" s="2">
        <f>'Moving Avg'!F1550</f>
        <v>2.1764150000000004</v>
      </c>
      <c r="H1550" s="2">
        <f>'Moving Avg'!G1550</f>
        <v>2.1689279999999997</v>
      </c>
      <c r="I1550" s="2">
        <f>'Moving Avg'!H1550</f>
        <v>1.7834735000000008</v>
      </c>
      <c r="J1550" s="5" t="str">
        <f>OBV!F1550</f>
        <v>BEARISH</v>
      </c>
      <c r="K1550" s="5" t="str">
        <f>OBV!G1550</f>
        <v>NEUTRAL</v>
      </c>
      <c r="L1550" s="5" t="str">
        <f>OBV!H1550</f>
        <v>BEARISH DIVERGENCE</v>
      </c>
      <c r="M1550" s="7">
        <f t="shared" si="240"/>
        <v>25</v>
      </c>
      <c r="N1550" s="7">
        <f t="shared" si="241"/>
        <v>0</v>
      </c>
      <c r="O1550" s="7">
        <f t="shared" si="242"/>
        <v>50</v>
      </c>
      <c r="P1550" s="7">
        <f t="shared" si="243"/>
        <v>16.5</v>
      </c>
      <c r="Q1550" s="8">
        <f t="shared" si="244"/>
        <v>18.725000000000001</v>
      </c>
      <c r="R1550" s="8">
        <f t="shared" si="245"/>
        <v>26.625</v>
      </c>
      <c r="S1550" s="8">
        <f t="shared" si="246"/>
        <v>23.675000000000001</v>
      </c>
      <c r="T1550" s="8">
        <f t="shared" si="247"/>
        <v>22.875</v>
      </c>
      <c r="U1550" s="7">
        <f t="shared" si="248"/>
        <v>23.008333333333336</v>
      </c>
      <c r="V1550" s="7">
        <f t="shared" si="249"/>
        <v>22.975000000000001</v>
      </c>
    </row>
    <row r="1551" spans="1:22" ht="13.5" x14ac:dyDescent="0.25">
      <c r="A1551" s="3">
        <f>RSI!A1551</f>
        <v>44573</v>
      </c>
      <c r="B1551" s="2">
        <f>RSI!B1551</f>
        <v>2.1818</v>
      </c>
      <c r="C1551" s="2">
        <f>RSI!I1551</f>
        <v>50.622673727368571</v>
      </c>
      <c r="D1551" s="2">
        <f>MACD!E1551</f>
        <v>1.8344958409164835E-2</v>
      </c>
      <c r="E1551" s="2">
        <f>MACD!F1551</f>
        <v>-2.5266049858644897E-2</v>
      </c>
      <c r="F1551" s="2">
        <f>'Moving Avg'!D1551</f>
        <v>2.1860399999999998</v>
      </c>
      <c r="G1551" s="2">
        <f>'Moving Avg'!F1551</f>
        <v>2.1849750000000006</v>
      </c>
      <c r="H1551" s="2">
        <f>'Moving Avg'!G1551</f>
        <v>2.1690139999999998</v>
      </c>
      <c r="I1551" s="2">
        <f>'Moving Avg'!H1551</f>
        <v>1.7876965000000014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  <c r="M1551" s="7">
        <f t="shared" si="240"/>
        <v>25</v>
      </c>
      <c r="N1551" s="7">
        <f t="shared" si="241"/>
        <v>0</v>
      </c>
      <c r="O1551" s="7">
        <f t="shared" si="242"/>
        <v>50</v>
      </c>
      <c r="P1551" s="7">
        <f t="shared" si="243"/>
        <v>16.5</v>
      </c>
      <c r="Q1551" s="8">
        <f t="shared" si="244"/>
        <v>18.725000000000001</v>
      </c>
      <c r="R1551" s="8">
        <f t="shared" si="245"/>
        <v>26.625</v>
      </c>
      <c r="S1551" s="8">
        <f t="shared" si="246"/>
        <v>23.675000000000001</v>
      </c>
      <c r="T1551" s="8">
        <f t="shared" si="247"/>
        <v>22.875</v>
      </c>
      <c r="U1551" s="7">
        <f t="shared" si="248"/>
        <v>23.008333333333336</v>
      </c>
      <c r="V1551" s="7">
        <f t="shared" si="249"/>
        <v>22.975000000000001</v>
      </c>
    </row>
    <row r="1552" spans="1:22" ht="13.5" x14ac:dyDescent="0.25">
      <c r="A1552" s="3">
        <f>RSI!A1552</f>
        <v>44574</v>
      </c>
      <c r="B1552" s="2">
        <f>RSI!B1552</f>
        <v>2.1818</v>
      </c>
      <c r="C1552" s="2">
        <f>RSI!I1552</f>
        <v>50.622673727368586</v>
      </c>
      <c r="D1552" s="2">
        <f>MACD!E1552</f>
        <v>2.9039044169578254E-2</v>
      </c>
      <c r="E1552" s="2">
        <f>MACD!F1552</f>
        <v>-1.4405031053000268E-2</v>
      </c>
      <c r="F1552" s="2">
        <f>'Moving Avg'!D1552</f>
        <v>2.1869000000000001</v>
      </c>
      <c r="G1552" s="2">
        <f>'Moving Avg'!F1552</f>
        <v>2.1888250000000005</v>
      </c>
      <c r="H1552" s="2">
        <f>'Moving Avg'!G1552</f>
        <v>2.1673039999999997</v>
      </c>
      <c r="I1552" s="2">
        <f>'Moving Avg'!H1552</f>
        <v>1.7919195000000014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  <c r="M1552" s="7">
        <f t="shared" si="240"/>
        <v>25</v>
      </c>
      <c r="N1552" s="7">
        <f t="shared" si="241"/>
        <v>0</v>
      </c>
      <c r="O1552" s="7">
        <f t="shared" si="242"/>
        <v>50</v>
      </c>
      <c r="P1552" s="7">
        <f t="shared" si="243"/>
        <v>16.5</v>
      </c>
      <c r="Q1552" s="8">
        <f t="shared" si="244"/>
        <v>18.725000000000001</v>
      </c>
      <c r="R1552" s="8">
        <f t="shared" si="245"/>
        <v>26.625</v>
      </c>
      <c r="S1552" s="8">
        <f t="shared" si="246"/>
        <v>23.675000000000001</v>
      </c>
      <c r="T1552" s="8">
        <f t="shared" si="247"/>
        <v>22.875</v>
      </c>
      <c r="U1552" s="7">
        <f t="shared" si="248"/>
        <v>23.008333333333336</v>
      </c>
      <c r="V1552" s="7">
        <f t="shared" si="249"/>
        <v>22.975000000000001</v>
      </c>
    </row>
    <row r="1553" spans="1:22" ht="13.5" x14ac:dyDescent="0.25">
      <c r="A1553" s="3">
        <f>RSI!A1553</f>
        <v>44575</v>
      </c>
      <c r="B1553" s="2">
        <f>RSI!B1553</f>
        <v>2.1818</v>
      </c>
      <c r="C1553" s="2">
        <f>RSI!I1553</f>
        <v>50.622673727368586</v>
      </c>
      <c r="D1553" s="2">
        <f>MACD!E1553</f>
        <v>3.1476415700733007E-2</v>
      </c>
      <c r="E1553" s="2">
        <f>MACD!F1553</f>
        <v>-5.2287417022536132E-3</v>
      </c>
      <c r="F1553" s="2">
        <f>'Moving Avg'!D1553</f>
        <v>2.19034</v>
      </c>
      <c r="G1553" s="2">
        <f>'Moving Avg'!F1553</f>
        <v>2.1924650000000003</v>
      </c>
      <c r="H1553" s="2">
        <f>'Moving Avg'!G1553</f>
        <v>2.1663639999999993</v>
      </c>
      <c r="I1553" s="2">
        <f>'Moving Avg'!H1553</f>
        <v>1.7961425000000018</v>
      </c>
      <c r="J1553" s="5" t="str">
        <f>OBV!F1553</f>
        <v>BEARISH</v>
      </c>
      <c r="K1553" s="5" t="str">
        <f>OBV!G1553</f>
        <v>NEUTRAL</v>
      </c>
      <c r="L1553" s="5" t="str">
        <f>OBV!H1553</f>
        <v>BEARISH DIVERGENCE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16.5</v>
      </c>
      <c r="Q1553" s="8">
        <f t="shared" si="244"/>
        <v>18.725000000000001</v>
      </c>
      <c r="R1553" s="8">
        <f t="shared" si="245"/>
        <v>26.625</v>
      </c>
      <c r="S1553" s="8">
        <f t="shared" si="246"/>
        <v>23.675000000000001</v>
      </c>
      <c r="T1553" s="8">
        <f t="shared" si="247"/>
        <v>22.875</v>
      </c>
      <c r="U1553" s="7">
        <f t="shared" si="248"/>
        <v>23.008333333333336</v>
      </c>
      <c r="V1553" s="7">
        <f t="shared" si="249"/>
        <v>22.975000000000001</v>
      </c>
    </row>
    <row r="1554" spans="1:22" ht="13.5" x14ac:dyDescent="0.25">
      <c r="A1554" s="3">
        <f>RSI!A1554</f>
        <v>44578</v>
      </c>
      <c r="B1554" s="2">
        <f>RSI!B1554</f>
        <v>2.2031999999999998</v>
      </c>
      <c r="C1554" s="2">
        <f>RSI!I1554</f>
        <v>53.335265513991011</v>
      </c>
      <c r="D1554" s="2">
        <f>MACD!E1554</f>
        <v>3.0621063872427801E-2</v>
      </c>
      <c r="E1554" s="2">
        <f>MACD!F1554</f>
        <v>1.9412194126826694E-3</v>
      </c>
      <c r="F1554" s="2">
        <f>'Moving Avg'!D1554</f>
        <v>2.1860799999999996</v>
      </c>
      <c r="G1554" s="2">
        <f>'Moving Avg'!F1554</f>
        <v>2.1991000000000005</v>
      </c>
      <c r="H1554" s="2">
        <f>'Moving Avg'!G1554</f>
        <v>2.1659379999999997</v>
      </c>
      <c r="I1554" s="2">
        <f>'Moving Avg'!H1554</f>
        <v>1.8004725000000017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16.5</v>
      </c>
      <c r="Q1554" s="8">
        <f t="shared" si="244"/>
        <v>18.725000000000001</v>
      </c>
      <c r="R1554" s="8">
        <f t="shared" si="245"/>
        <v>26.625</v>
      </c>
      <c r="S1554" s="8">
        <f t="shared" si="246"/>
        <v>23.675000000000001</v>
      </c>
      <c r="T1554" s="8">
        <f t="shared" si="247"/>
        <v>22.875</v>
      </c>
      <c r="U1554" s="7">
        <f t="shared" si="248"/>
        <v>23.008333333333336</v>
      </c>
      <c r="V1554" s="7">
        <f t="shared" si="249"/>
        <v>22.975000000000001</v>
      </c>
    </row>
    <row r="1555" spans="1:22" ht="13.5" x14ac:dyDescent="0.25">
      <c r="A1555" s="3">
        <f>RSI!A1555</f>
        <v>44579</v>
      </c>
      <c r="B1555" s="2">
        <f>RSI!B1555</f>
        <v>2.1389999999999998</v>
      </c>
      <c r="C1555" s="2">
        <f>RSI!I1555</f>
        <v>45.295901107648326</v>
      </c>
      <c r="D1555" s="2">
        <f>MACD!E1555</f>
        <v>2.2657229091020525E-2</v>
      </c>
      <c r="E1555" s="2">
        <f>MACD!F1555</f>
        <v>6.0844213483502406E-3</v>
      </c>
      <c r="F1555" s="2">
        <f>'Moving Avg'!D1555</f>
        <v>2.1775199999999999</v>
      </c>
      <c r="G1555" s="2">
        <f>'Moving Avg'!F1555</f>
        <v>2.2029500000000004</v>
      </c>
      <c r="H1555" s="2">
        <f>'Moving Avg'!G1555</f>
        <v>2.1655099999999994</v>
      </c>
      <c r="I1555" s="2">
        <f>'Moving Avg'!H1555</f>
        <v>1.8045020000000016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16.5</v>
      </c>
      <c r="Q1555" s="8">
        <f t="shared" si="244"/>
        <v>18.725000000000001</v>
      </c>
      <c r="R1555" s="8">
        <f t="shared" si="245"/>
        <v>26.625</v>
      </c>
      <c r="S1555" s="8">
        <f t="shared" si="246"/>
        <v>23.675000000000001</v>
      </c>
      <c r="T1555" s="8">
        <f t="shared" si="247"/>
        <v>22.875</v>
      </c>
      <c r="U1555" s="7">
        <f t="shared" si="248"/>
        <v>23.008333333333336</v>
      </c>
      <c r="V1555" s="7">
        <f t="shared" si="249"/>
        <v>22.975000000000001</v>
      </c>
    </row>
    <row r="1556" spans="1:22" ht="13.5" x14ac:dyDescent="0.25">
      <c r="A1556" s="3">
        <f>RSI!A1556</f>
        <v>44580</v>
      </c>
      <c r="B1556" s="2">
        <f>RSI!B1556</f>
        <v>2.2031999999999998</v>
      </c>
      <c r="C1556" s="2">
        <f>RSI!I1556</f>
        <v>52.935724424639311</v>
      </c>
      <c r="D1556" s="2">
        <f>MACD!E1556</f>
        <v>1.0742461338169029E-2</v>
      </c>
      <c r="E1556" s="2">
        <f>MACD!F1556</f>
        <v>7.0160293463139983E-3</v>
      </c>
      <c r="F1556" s="2">
        <f>'Moving Avg'!D1556</f>
        <v>2.1818</v>
      </c>
      <c r="G1556" s="2">
        <f>'Moving Avg'!F1556</f>
        <v>2.2061600000000006</v>
      </c>
      <c r="H1556" s="2">
        <f>'Moving Avg'!G1556</f>
        <v>2.1647399999999997</v>
      </c>
      <c r="I1556" s="2">
        <f>'Moving Avg'!H1556</f>
        <v>1.8088525000000018</v>
      </c>
      <c r="J1556" s="5" t="str">
        <f>OBV!F1556</f>
        <v>BEARISH</v>
      </c>
      <c r="K1556" s="5" t="str">
        <f>OBV!G1556</f>
        <v>NEUTRAL</v>
      </c>
      <c r="L1556" s="5" t="str">
        <f>OBV!H1556</f>
        <v>BEARISH DIVERGENCE</v>
      </c>
      <c r="M1556" s="7">
        <f t="shared" si="240"/>
        <v>25</v>
      </c>
      <c r="N1556" s="7">
        <f t="shared" si="241"/>
        <v>0</v>
      </c>
      <c r="O1556" s="7">
        <f t="shared" si="242"/>
        <v>50</v>
      </c>
      <c r="P1556" s="7">
        <f t="shared" si="243"/>
        <v>16.5</v>
      </c>
      <c r="Q1556" s="8">
        <f t="shared" si="244"/>
        <v>18.725000000000001</v>
      </c>
      <c r="R1556" s="8">
        <f t="shared" si="245"/>
        <v>26.625</v>
      </c>
      <c r="S1556" s="8">
        <f t="shared" si="246"/>
        <v>23.675000000000001</v>
      </c>
      <c r="T1556" s="8">
        <f t="shared" si="247"/>
        <v>22.875</v>
      </c>
      <c r="U1556" s="7">
        <f t="shared" si="248"/>
        <v>23.008333333333336</v>
      </c>
      <c r="V1556" s="7">
        <f t="shared" si="249"/>
        <v>22.975000000000001</v>
      </c>
    </row>
    <row r="1557" spans="1:22" ht="13.5" x14ac:dyDescent="0.25">
      <c r="A1557" s="3">
        <f>RSI!A1557</f>
        <v>44581</v>
      </c>
      <c r="B1557" s="2">
        <f>RSI!B1557</f>
        <v>2.0962000000000001</v>
      </c>
      <c r="C1557" s="2">
        <f>RSI!I1557</f>
        <v>42.325999936905951</v>
      </c>
      <c r="D1557" s="2">
        <f>MACD!E1557</f>
        <v>1.5015022656155175E-2</v>
      </c>
      <c r="E1557" s="2">
        <f>MACD!F1557</f>
        <v>8.615828008282235E-3</v>
      </c>
      <c r="F1557" s="2">
        <f>'Moving Avg'!D1557</f>
        <v>2.1646799999999997</v>
      </c>
      <c r="G1557" s="2">
        <f>'Moving Avg'!F1557</f>
        <v>2.1999550000000005</v>
      </c>
      <c r="H1557" s="2">
        <f>'Moving Avg'!G1557</f>
        <v>2.1617459999999995</v>
      </c>
      <c r="I1557" s="2">
        <f>'Moving Avg'!H1557</f>
        <v>1.812689000000002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16.5</v>
      </c>
      <c r="Q1557" s="8">
        <f t="shared" si="244"/>
        <v>18.725000000000001</v>
      </c>
      <c r="R1557" s="8">
        <f t="shared" si="245"/>
        <v>26.625</v>
      </c>
      <c r="S1557" s="8">
        <f t="shared" si="246"/>
        <v>23.675000000000001</v>
      </c>
      <c r="T1557" s="8">
        <f t="shared" si="247"/>
        <v>22.875</v>
      </c>
      <c r="U1557" s="7">
        <f t="shared" si="248"/>
        <v>23.008333333333336</v>
      </c>
      <c r="V1557" s="7">
        <f t="shared" si="249"/>
        <v>22.975000000000001</v>
      </c>
    </row>
    <row r="1558" spans="1:22" ht="13.5" x14ac:dyDescent="0.25">
      <c r="A1558" s="3">
        <f>RSI!A1558</f>
        <v>44582</v>
      </c>
      <c r="B1558" s="2">
        <f>RSI!B1558</f>
        <v>2.0748000000000002</v>
      </c>
      <c r="C1558" s="2">
        <f>RSI!I1558</f>
        <v>40.57444983564325</v>
      </c>
      <c r="D1558" s="2">
        <f>MACD!E1558</f>
        <v>1.8718425139977235E-2</v>
      </c>
      <c r="E1558" s="2">
        <f>MACD!F1558</f>
        <v>1.0636347434621236E-2</v>
      </c>
      <c r="F1558" s="2">
        <f>'Moving Avg'!D1558</f>
        <v>2.1432799999999999</v>
      </c>
      <c r="G1558" s="2">
        <f>'Moving Avg'!F1558</f>
        <v>2.1926800000000002</v>
      </c>
      <c r="H1558" s="2">
        <f>'Moving Avg'!G1558</f>
        <v>2.1587519999999993</v>
      </c>
      <c r="I1558" s="2">
        <f>'Moving Avg'!H1558</f>
        <v>1.8164600000000022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16.5</v>
      </c>
      <c r="Q1558" s="8">
        <f t="shared" si="244"/>
        <v>18.725000000000001</v>
      </c>
      <c r="R1558" s="8">
        <f t="shared" si="245"/>
        <v>26.625</v>
      </c>
      <c r="S1558" s="8">
        <f t="shared" si="246"/>
        <v>23.675000000000001</v>
      </c>
      <c r="T1558" s="8">
        <f t="shared" si="247"/>
        <v>22.875</v>
      </c>
      <c r="U1558" s="7">
        <f t="shared" si="248"/>
        <v>23.008333333333336</v>
      </c>
      <c r="V1558" s="7">
        <f t="shared" si="249"/>
        <v>22.975000000000001</v>
      </c>
    </row>
    <row r="1559" spans="1:22" ht="13.5" x14ac:dyDescent="0.25">
      <c r="A1559" s="3">
        <f>RSI!A1559</f>
        <v>44585</v>
      </c>
      <c r="B1559" s="2">
        <f>RSI!B1559</f>
        <v>2.0876000000000001</v>
      </c>
      <c r="C1559" s="2">
        <f>RSI!I1559</f>
        <v>42.117373522986831</v>
      </c>
      <c r="D1559" s="2">
        <f>MACD!E1559</f>
        <v>3.0697234206903179E-2</v>
      </c>
      <c r="E1559" s="2">
        <f>MACD!F1559</f>
        <v>1.4648524789077626E-2</v>
      </c>
      <c r="F1559" s="2">
        <f>'Moving Avg'!D1559</f>
        <v>2.1201599999999998</v>
      </c>
      <c r="G1559" s="2">
        <f>'Moving Avg'!F1559</f>
        <v>2.1841200000000005</v>
      </c>
      <c r="H1559" s="2">
        <f>'Moving Avg'!G1559</f>
        <v>2.1566979999999996</v>
      </c>
      <c r="I1559" s="2">
        <f>'Moving Avg'!H1559</f>
        <v>1.8203990000000021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  <c r="M1559" s="7">
        <f t="shared" si="240"/>
        <v>25</v>
      </c>
      <c r="N1559" s="7">
        <f t="shared" si="241"/>
        <v>0</v>
      </c>
      <c r="O1559" s="7">
        <f t="shared" si="242"/>
        <v>50</v>
      </c>
      <c r="P1559" s="7">
        <f t="shared" si="243"/>
        <v>16.5</v>
      </c>
      <c r="Q1559" s="8">
        <f t="shared" si="244"/>
        <v>18.725000000000001</v>
      </c>
      <c r="R1559" s="8">
        <f t="shared" si="245"/>
        <v>26.625</v>
      </c>
      <c r="S1559" s="8">
        <f t="shared" si="246"/>
        <v>23.675000000000001</v>
      </c>
      <c r="T1559" s="8">
        <f t="shared" si="247"/>
        <v>22.875</v>
      </c>
      <c r="U1559" s="7">
        <f t="shared" si="248"/>
        <v>23.008333333333336</v>
      </c>
      <c r="V1559" s="7">
        <f t="shared" si="249"/>
        <v>22.975000000000001</v>
      </c>
    </row>
    <row r="1560" spans="1:22" ht="13.5" x14ac:dyDescent="0.25">
      <c r="A1560" s="3">
        <f>RSI!A1560</f>
        <v>44586</v>
      </c>
      <c r="B1560" s="2">
        <f>RSI!B1560</f>
        <v>2.1389999999999998</v>
      </c>
      <c r="C1560" s="2">
        <f>RSI!I1560</f>
        <v>47.960462457834261</v>
      </c>
      <c r="D1560" s="2">
        <f>MACD!E1560</f>
        <v>3.0915990778348057E-2</v>
      </c>
      <c r="E1560" s="2">
        <f>MACD!F1560</f>
        <v>1.7902017986931713E-2</v>
      </c>
      <c r="F1560" s="2">
        <f>'Moving Avg'!D1560</f>
        <v>2.1201599999999998</v>
      </c>
      <c r="G1560" s="2">
        <f>'Moving Avg'!F1560</f>
        <v>2.1757800000000005</v>
      </c>
      <c r="H1560" s="2">
        <f>'Moving Avg'!G1560</f>
        <v>2.1556719999999991</v>
      </c>
      <c r="I1560" s="2">
        <f>'Moving Avg'!H1560</f>
        <v>1.8246785000000025</v>
      </c>
      <c r="J1560" s="5" t="str">
        <f>OBV!F1560</f>
        <v>BEARISH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50</v>
      </c>
      <c r="P1560" s="7">
        <f t="shared" si="243"/>
        <v>16.5</v>
      </c>
      <c r="Q1560" s="8">
        <f t="shared" si="244"/>
        <v>18.725000000000001</v>
      </c>
      <c r="R1560" s="8">
        <f t="shared" si="245"/>
        <v>26.625</v>
      </c>
      <c r="S1560" s="8">
        <f t="shared" si="246"/>
        <v>23.675000000000001</v>
      </c>
      <c r="T1560" s="8">
        <f t="shared" si="247"/>
        <v>22.875</v>
      </c>
      <c r="U1560" s="7">
        <f t="shared" si="248"/>
        <v>23.008333333333336</v>
      </c>
      <c r="V1560" s="7">
        <f t="shared" si="249"/>
        <v>22.975000000000001</v>
      </c>
    </row>
    <row r="1561" spans="1:22" ht="13.5" x14ac:dyDescent="0.25">
      <c r="A1561" s="3">
        <f>RSI!A1561</f>
        <v>44587</v>
      </c>
      <c r="B1561" s="2">
        <f>RSI!B1561</f>
        <v>2.1389999999999998</v>
      </c>
      <c r="C1561" s="2">
        <f>RSI!I1561</f>
        <v>47.960462457834261</v>
      </c>
      <c r="D1561" s="2">
        <f>MACD!E1561</f>
        <v>3.1222811559071584E-2</v>
      </c>
      <c r="E1561" s="2">
        <f>MACD!F1561</f>
        <v>2.0566176701359688E-2</v>
      </c>
      <c r="F1561" s="2">
        <f>'Moving Avg'!D1561</f>
        <v>2.1073200000000001</v>
      </c>
      <c r="G1561" s="2">
        <f>'Moving Avg'!F1561</f>
        <v>2.1678650000000004</v>
      </c>
      <c r="H1561" s="2">
        <f>'Moving Avg'!G1561</f>
        <v>2.1546459999999992</v>
      </c>
      <c r="I1561" s="2">
        <f>'Moving Avg'!H1561</f>
        <v>1.8291455000000028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0</v>
      </c>
      <c r="O1561" s="7">
        <f t="shared" si="242"/>
        <v>50</v>
      </c>
      <c r="P1561" s="7">
        <f t="shared" si="243"/>
        <v>16.5</v>
      </c>
      <c r="Q1561" s="8">
        <f t="shared" si="244"/>
        <v>18.725000000000001</v>
      </c>
      <c r="R1561" s="8">
        <f t="shared" si="245"/>
        <v>26.625</v>
      </c>
      <c r="S1561" s="8">
        <f t="shared" si="246"/>
        <v>23.675000000000001</v>
      </c>
      <c r="T1561" s="8">
        <f t="shared" si="247"/>
        <v>22.875</v>
      </c>
      <c r="U1561" s="7">
        <f t="shared" si="248"/>
        <v>23.008333333333336</v>
      </c>
      <c r="V1561" s="7">
        <f t="shared" si="249"/>
        <v>22.975000000000001</v>
      </c>
    </row>
    <row r="1562" spans="1:22" ht="13.5" x14ac:dyDescent="0.25">
      <c r="A1562" s="3">
        <f>RSI!A1562</f>
        <v>44588</v>
      </c>
      <c r="B1562" s="2">
        <f>RSI!B1562</f>
        <v>2.1389999999999998</v>
      </c>
      <c r="C1562" s="2">
        <f>RSI!I1562</f>
        <v>47.960462457834261</v>
      </c>
      <c r="D1562" s="2">
        <f>MACD!E1562</f>
        <v>3.1595131982042002E-2</v>
      </c>
      <c r="E1562" s="2">
        <f>MACD!F1562</f>
        <v>2.2771967757496153E-2</v>
      </c>
      <c r="F1562" s="2">
        <f>'Moving Avg'!D1562</f>
        <v>2.1158799999999998</v>
      </c>
      <c r="G1562" s="2">
        <f>'Moving Avg'!F1562</f>
        <v>2.1614500000000003</v>
      </c>
      <c r="H1562" s="2">
        <f>'Moving Avg'!G1562</f>
        <v>2.1546459999999987</v>
      </c>
      <c r="I1562" s="2">
        <f>'Moving Avg'!H1562</f>
        <v>1.8337790000000027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  <c r="M1562" s="7">
        <f t="shared" si="240"/>
        <v>25</v>
      </c>
      <c r="N1562" s="7">
        <f t="shared" si="241"/>
        <v>0</v>
      </c>
      <c r="O1562" s="7">
        <f t="shared" si="242"/>
        <v>50</v>
      </c>
      <c r="P1562" s="7">
        <f t="shared" si="243"/>
        <v>16.5</v>
      </c>
      <c r="Q1562" s="8">
        <f t="shared" si="244"/>
        <v>18.725000000000001</v>
      </c>
      <c r="R1562" s="8">
        <f t="shared" si="245"/>
        <v>26.625</v>
      </c>
      <c r="S1562" s="8">
        <f t="shared" si="246"/>
        <v>23.675000000000001</v>
      </c>
      <c r="T1562" s="8">
        <f t="shared" si="247"/>
        <v>22.875</v>
      </c>
      <c r="U1562" s="7">
        <f t="shared" si="248"/>
        <v>23.008333333333336</v>
      </c>
      <c r="V1562" s="7">
        <f t="shared" si="249"/>
        <v>22.975000000000001</v>
      </c>
    </row>
    <row r="1563" spans="1:22" ht="13.5" x14ac:dyDescent="0.25">
      <c r="A1563" s="3">
        <f>RSI!A1563</f>
        <v>44589</v>
      </c>
      <c r="B1563" s="2">
        <f>RSI!B1563</f>
        <v>2.1347</v>
      </c>
      <c r="C1563" s="2">
        <f>RSI!I1563</f>
        <v>47.45987468099969</v>
      </c>
      <c r="D1563" s="2">
        <f>MACD!E1563</f>
        <v>3.2333045339274946E-2</v>
      </c>
      <c r="E1563" s="2">
        <f>MACD!F1563</f>
        <v>2.4684183273851915E-2</v>
      </c>
      <c r="F1563" s="2">
        <f>'Moving Avg'!D1563</f>
        <v>2.1278599999999996</v>
      </c>
      <c r="G1563" s="2">
        <f>'Moving Avg'!F1563</f>
        <v>2.1569600000000007</v>
      </c>
      <c r="H1563" s="2">
        <f>'Moving Avg'!G1563</f>
        <v>2.1537039999999985</v>
      </c>
      <c r="I1563" s="2">
        <f>'Moving Avg'!H1563</f>
        <v>1.8382245000000028</v>
      </c>
      <c r="J1563" s="5" t="str">
        <f>OBV!F1563</f>
        <v>BEARISH</v>
      </c>
      <c r="K1563" s="5" t="str">
        <f>OBV!G1563</f>
        <v>NEUTRAL</v>
      </c>
      <c r="L1563" s="5" t="str">
        <f>OBV!H1563</f>
        <v>BEARISH DIVERGENCE</v>
      </c>
      <c r="M1563" s="7">
        <f t="shared" si="240"/>
        <v>25</v>
      </c>
      <c r="N1563" s="7">
        <f t="shared" si="241"/>
        <v>0</v>
      </c>
      <c r="O1563" s="7">
        <f t="shared" si="242"/>
        <v>50</v>
      </c>
      <c r="P1563" s="7">
        <f t="shared" si="243"/>
        <v>16.5</v>
      </c>
      <c r="Q1563" s="8">
        <f t="shared" si="244"/>
        <v>18.725000000000001</v>
      </c>
      <c r="R1563" s="8">
        <f t="shared" si="245"/>
        <v>26.625</v>
      </c>
      <c r="S1563" s="8">
        <f t="shared" si="246"/>
        <v>23.675000000000001</v>
      </c>
      <c r="T1563" s="8">
        <f t="shared" si="247"/>
        <v>22.875</v>
      </c>
      <c r="U1563" s="7">
        <f t="shared" si="248"/>
        <v>23.008333333333336</v>
      </c>
      <c r="V1563" s="7">
        <f t="shared" si="249"/>
        <v>22.975000000000001</v>
      </c>
    </row>
    <row r="1564" spans="1:22" ht="13.5" x14ac:dyDescent="0.25">
      <c r="A1564" s="3">
        <f>RSI!A1564</f>
        <v>44592</v>
      </c>
      <c r="B1564" s="2">
        <f>RSI!B1564</f>
        <v>2.1389999999999998</v>
      </c>
      <c r="C1564" s="2">
        <f>RSI!I1564</f>
        <v>48.043881955847105</v>
      </c>
      <c r="D1564" s="2">
        <f>MACD!E1564</f>
        <v>3.6053256142357437E-2</v>
      </c>
      <c r="E1564" s="2">
        <f>MACD!F1564</f>
        <v>2.6957997847553022E-2</v>
      </c>
      <c r="F1564" s="2">
        <f>'Moving Avg'!D1564</f>
        <v>2.1381399999999999</v>
      </c>
      <c r="G1564" s="2">
        <f>'Moving Avg'!F1564</f>
        <v>2.1531100000000003</v>
      </c>
      <c r="H1564" s="2">
        <f>'Moving Avg'!G1564</f>
        <v>2.1528479999999983</v>
      </c>
      <c r="I1564" s="2">
        <f>'Moving Avg'!H1564</f>
        <v>1.8426705000000032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  <c r="M1564" s="7">
        <f t="shared" si="240"/>
        <v>25</v>
      </c>
      <c r="N1564" s="7">
        <f t="shared" si="241"/>
        <v>0</v>
      </c>
      <c r="O1564" s="7">
        <f t="shared" si="242"/>
        <v>50</v>
      </c>
      <c r="P1564" s="7">
        <f t="shared" si="243"/>
        <v>83.5</v>
      </c>
      <c r="Q1564" s="8">
        <f t="shared" si="244"/>
        <v>28.774999999999999</v>
      </c>
      <c r="R1564" s="8">
        <f t="shared" si="245"/>
        <v>43.375</v>
      </c>
      <c r="S1564" s="8">
        <f t="shared" si="246"/>
        <v>53.825000000000003</v>
      </c>
      <c r="T1564" s="8">
        <f t="shared" si="247"/>
        <v>39.625</v>
      </c>
      <c r="U1564" s="7">
        <f t="shared" si="248"/>
        <v>41.991666666666667</v>
      </c>
      <c r="V1564" s="7">
        <f t="shared" si="249"/>
        <v>41.400000000000006</v>
      </c>
    </row>
    <row r="1565" spans="1:22" ht="13.5" x14ac:dyDescent="0.25">
      <c r="A1565" s="3">
        <f>RSI!A1565</f>
        <v>44593</v>
      </c>
      <c r="B1565" s="2">
        <f>RSI!B1565</f>
        <v>2.0918999999999999</v>
      </c>
      <c r="C1565" s="2">
        <f>RSI!I1565</f>
        <v>42.47466371679667</v>
      </c>
      <c r="D1565" s="2">
        <f>MACD!E1565</f>
        <v>3.2900677641725995E-2</v>
      </c>
      <c r="E1565" s="2">
        <f>MACD!F1565</f>
        <v>2.8146533806387618E-2</v>
      </c>
      <c r="F1565" s="2">
        <f>'Moving Avg'!D1565</f>
        <v>2.1287199999999999</v>
      </c>
      <c r="G1565" s="2">
        <f>'Moving Avg'!F1565</f>
        <v>2.1507550000000006</v>
      </c>
      <c r="H1565" s="2">
        <f>'Moving Avg'!G1565</f>
        <v>2.1519059999999985</v>
      </c>
      <c r="I1565" s="2">
        <f>'Moving Avg'!H1565</f>
        <v>1.8469230000000032</v>
      </c>
      <c r="J1565" s="5" t="str">
        <f>OBV!F1565</f>
        <v>BULLISH</v>
      </c>
      <c r="K1565" s="5" t="str">
        <f>OBV!G1565</f>
        <v>NEUTRAL</v>
      </c>
      <c r="L1565" s="5" t="str">
        <f>OBV!H1565</f>
        <v>BULLISH DIVERGENCE</v>
      </c>
      <c r="M1565" s="7">
        <f t="shared" si="240"/>
        <v>25</v>
      </c>
      <c r="N1565" s="7">
        <f t="shared" si="241"/>
        <v>0</v>
      </c>
      <c r="O1565" s="7">
        <f t="shared" si="242"/>
        <v>50</v>
      </c>
      <c r="P1565" s="7">
        <f t="shared" si="243"/>
        <v>66.5</v>
      </c>
      <c r="Q1565" s="8">
        <f t="shared" si="244"/>
        <v>26.225000000000001</v>
      </c>
      <c r="R1565" s="8">
        <f t="shared" si="245"/>
        <v>39.125</v>
      </c>
      <c r="S1565" s="8">
        <f t="shared" si="246"/>
        <v>46.174999999999997</v>
      </c>
      <c r="T1565" s="8">
        <f t="shared" si="247"/>
        <v>35.375</v>
      </c>
      <c r="U1565" s="7">
        <f t="shared" si="248"/>
        <v>37.174999999999997</v>
      </c>
      <c r="V1565" s="7">
        <f t="shared" si="249"/>
        <v>36.724999999999994</v>
      </c>
    </row>
    <row r="1566" spans="1:22" ht="13.5" x14ac:dyDescent="0.25">
      <c r="A1566" s="3">
        <f>RSI!A1566</f>
        <v>44594</v>
      </c>
      <c r="B1566" s="2">
        <f>RSI!B1566</f>
        <v>2.0962000000000001</v>
      </c>
      <c r="C1566" s="2">
        <f>RSI!I1566</f>
        <v>43.12288891157008</v>
      </c>
      <c r="D1566" s="2">
        <f>MACD!E1566</f>
        <v>4.0150928928789575E-2</v>
      </c>
      <c r="E1566" s="2">
        <f>MACD!F1566</f>
        <v>3.0547412830868013E-2</v>
      </c>
      <c r="F1566" s="2">
        <f>'Moving Avg'!D1566</f>
        <v>2.1201599999999998</v>
      </c>
      <c r="G1566" s="2">
        <f>'Moving Avg'!F1566</f>
        <v>2.1488300000000002</v>
      </c>
      <c r="H1566" s="2">
        <f>'Moving Avg'!G1566</f>
        <v>2.1510499999999988</v>
      </c>
      <c r="I1566" s="2">
        <f>'Moving Avg'!H1566</f>
        <v>1.8511550000000034</v>
      </c>
      <c r="J1566" s="5" t="str">
        <f>OBV!F1566</f>
        <v>BULLISH</v>
      </c>
      <c r="K1566" s="5" t="str">
        <f>OBV!G1566</f>
        <v>NEUTRAL</v>
      </c>
      <c r="L1566" s="5" t="str">
        <f>OBV!H1566</f>
        <v>BULLISH DIVERGENCE</v>
      </c>
      <c r="M1566" s="7">
        <f t="shared" si="240"/>
        <v>25</v>
      </c>
      <c r="N1566" s="7">
        <f t="shared" si="241"/>
        <v>0</v>
      </c>
      <c r="O1566" s="7">
        <f t="shared" si="242"/>
        <v>50</v>
      </c>
      <c r="P1566" s="7">
        <f t="shared" si="243"/>
        <v>66.5</v>
      </c>
      <c r="Q1566" s="8">
        <f t="shared" si="244"/>
        <v>26.225000000000001</v>
      </c>
      <c r="R1566" s="8">
        <f t="shared" si="245"/>
        <v>39.125</v>
      </c>
      <c r="S1566" s="8">
        <f t="shared" si="246"/>
        <v>46.174999999999997</v>
      </c>
      <c r="T1566" s="8">
        <f t="shared" si="247"/>
        <v>35.375</v>
      </c>
      <c r="U1566" s="7">
        <f t="shared" si="248"/>
        <v>37.174999999999997</v>
      </c>
      <c r="V1566" s="7">
        <f t="shared" si="249"/>
        <v>36.724999999999994</v>
      </c>
    </row>
    <row r="1567" spans="1:22" ht="13.5" x14ac:dyDescent="0.25">
      <c r="A1567" s="3">
        <f>RSI!A1567</f>
        <v>44595</v>
      </c>
      <c r="B1567" s="2">
        <f>RSI!B1567</f>
        <v>2.1303999999999998</v>
      </c>
      <c r="C1567" s="2">
        <f>RSI!I1567</f>
        <v>48.129349156430187</v>
      </c>
      <c r="D1567" s="2">
        <f>MACD!E1567</f>
        <v>2.7598266217186307E-2</v>
      </c>
      <c r="E1567" s="2">
        <f>MACD!F1567</f>
        <v>2.9957583508131675E-2</v>
      </c>
      <c r="F1567" s="2">
        <f>'Moving Avg'!D1567</f>
        <v>2.1184400000000001</v>
      </c>
      <c r="G1567" s="2">
        <f>'Moving Avg'!F1567</f>
        <v>2.1464750000000006</v>
      </c>
      <c r="H1567" s="2">
        <f>'Moving Avg'!G1567</f>
        <v>2.1508779999999983</v>
      </c>
      <c r="I1567" s="2">
        <f>'Moving Avg'!H1567</f>
        <v>1.8555790000000036</v>
      </c>
      <c r="J1567" s="5" t="str">
        <f>OBV!F1567</f>
        <v>BULLISH</v>
      </c>
      <c r="K1567" s="5" t="str">
        <f>OBV!G1567</f>
        <v>NEUTRAL</v>
      </c>
      <c r="L1567" s="5" t="str">
        <f>OBV!H1567</f>
        <v>BULLISH DIVERGENCE</v>
      </c>
      <c r="M1567" s="7">
        <f t="shared" si="240"/>
        <v>25</v>
      </c>
      <c r="N1567" s="7">
        <f t="shared" si="241"/>
        <v>45</v>
      </c>
      <c r="O1567" s="7">
        <f t="shared" si="242"/>
        <v>50</v>
      </c>
      <c r="P1567" s="7">
        <f t="shared" si="243"/>
        <v>66.5</v>
      </c>
      <c r="Q1567" s="8">
        <f t="shared" si="244"/>
        <v>41.975000000000001</v>
      </c>
      <c r="R1567" s="8">
        <f t="shared" si="245"/>
        <v>48.125</v>
      </c>
      <c r="S1567" s="8">
        <f t="shared" si="246"/>
        <v>52.924999999999997</v>
      </c>
      <c r="T1567" s="8">
        <f t="shared" si="247"/>
        <v>46.625</v>
      </c>
      <c r="U1567" s="7">
        <f t="shared" si="248"/>
        <v>47.67499999999999</v>
      </c>
      <c r="V1567" s="7">
        <f t="shared" si="249"/>
        <v>47.412499999999994</v>
      </c>
    </row>
    <row r="1568" spans="1:22" ht="13.5" x14ac:dyDescent="0.25">
      <c r="A1568" s="3">
        <f>RSI!A1568</f>
        <v>44596</v>
      </c>
      <c r="B1568" s="2">
        <f>RSI!B1568</f>
        <v>2.1303999999999998</v>
      </c>
      <c r="C1568" s="2">
        <f>RSI!I1568</f>
        <v>48.129349156430187</v>
      </c>
      <c r="D1568" s="2">
        <f>MACD!E1568</f>
        <v>1.3766997526133196E-2</v>
      </c>
      <c r="E1568" s="2">
        <f>MACD!F1568</f>
        <v>2.6719466311731981E-2</v>
      </c>
      <c r="F1568" s="2">
        <f>'Moving Avg'!D1568</f>
        <v>2.1175799999999998</v>
      </c>
      <c r="G1568" s="2">
        <f>'Moving Avg'!F1568</f>
        <v>2.1447650000000005</v>
      </c>
      <c r="H1568" s="2">
        <f>'Moving Avg'!G1568</f>
        <v>2.1498499999999989</v>
      </c>
      <c r="I1568" s="2">
        <f>'Moving Avg'!H1568</f>
        <v>1.8601280000000033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  <c r="M1568" s="7">
        <f t="shared" si="240"/>
        <v>25</v>
      </c>
      <c r="N1568" s="7">
        <f t="shared" si="241"/>
        <v>45</v>
      </c>
      <c r="O1568" s="7">
        <f t="shared" si="242"/>
        <v>50</v>
      </c>
      <c r="P1568" s="7">
        <f t="shared" si="243"/>
        <v>66.5</v>
      </c>
      <c r="Q1568" s="8">
        <f t="shared" si="244"/>
        <v>41.975000000000001</v>
      </c>
      <c r="R1568" s="8">
        <f t="shared" si="245"/>
        <v>48.125</v>
      </c>
      <c r="S1568" s="8">
        <f t="shared" si="246"/>
        <v>52.924999999999997</v>
      </c>
      <c r="T1568" s="8">
        <f t="shared" si="247"/>
        <v>46.625</v>
      </c>
      <c r="U1568" s="7">
        <f t="shared" si="248"/>
        <v>47.67499999999999</v>
      </c>
      <c r="V1568" s="7">
        <f t="shared" si="249"/>
        <v>47.412499999999994</v>
      </c>
    </row>
    <row r="1569" spans="1:22" ht="13.5" x14ac:dyDescent="0.25">
      <c r="A1569" s="3">
        <f>RSI!A1569</f>
        <v>44599</v>
      </c>
      <c r="B1569" s="2">
        <f>RSI!B1569</f>
        <v>2.1347</v>
      </c>
      <c r="C1569" s="2">
        <f>RSI!I1569</f>
        <v>48.786685795846054</v>
      </c>
      <c r="D1569" s="2">
        <f>MACD!E1569</f>
        <v>3.79073860834378E-3</v>
      </c>
      <c r="E1569" s="2">
        <f>MACD!F1569</f>
        <v>2.2133720771054344E-2</v>
      </c>
      <c r="F1569" s="2">
        <f>'Moving Avg'!D1569</f>
        <v>2.1167199999999999</v>
      </c>
      <c r="G1569" s="2">
        <f>'Moving Avg'!F1569</f>
        <v>2.1402750000000004</v>
      </c>
      <c r="H1569" s="2">
        <f>'Moving Avg'!G1569</f>
        <v>2.1497639999999985</v>
      </c>
      <c r="I1569" s="2">
        <f>'Moving Avg'!H1569</f>
        <v>1.8646360000000035</v>
      </c>
      <c r="J1569" s="5" t="str">
        <f>OBV!F1569</f>
        <v>BULLISH</v>
      </c>
      <c r="K1569" s="5" t="str">
        <f>OBV!G1569</f>
        <v>NEUTRAL</v>
      </c>
      <c r="L1569" s="5" t="str">
        <f>OBV!H1569</f>
        <v>BULLISH DIVERGENCE</v>
      </c>
      <c r="M1569" s="7">
        <f t="shared" si="240"/>
        <v>25</v>
      </c>
      <c r="N1569" s="7">
        <f t="shared" si="241"/>
        <v>45</v>
      </c>
      <c r="O1569" s="7">
        <f t="shared" si="242"/>
        <v>50</v>
      </c>
      <c r="P1569" s="7">
        <f t="shared" si="243"/>
        <v>66.5</v>
      </c>
      <c r="Q1569" s="8">
        <f t="shared" si="244"/>
        <v>41.975000000000001</v>
      </c>
      <c r="R1569" s="8">
        <f t="shared" si="245"/>
        <v>48.125</v>
      </c>
      <c r="S1569" s="8">
        <f t="shared" si="246"/>
        <v>52.924999999999997</v>
      </c>
      <c r="T1569" s="8">
        <f t="shared" si="247"/>
        <v>46.625</v>
      </c>
      <c r="U1569" s="7">
        <f t="shared" si="248"/>
        <v>47.67499999999999</v>
      </c>
      <c r="V1569" s="7">
        <f t="shared" si="249"/>
        <v>47.412499999999994</v>
      </c>
    </row>
    <row r="1570" spans="1:22" ht="13.5" x14ac:dyDescent="0.25">
      <c r="A1570" s="3">
        <f>RSI!A1570</f>
        <v>44600</v>
      </c>
      <c r="B1570" s="2">
        <f>RSI!B1570</f>
        <v>2.1389999999999998</v>
      </c>
      <c r="C1570" s="2">
        <f>RSI!I1570</f>
        <v>49.476205664309767</v>
      </c>
      <c r="D1570" s="2">
        <f>MACD!E1570</f>
        <v>2.9838036886129515E-3</v>
      </c>
      <c r="E1570" s="2">
        <f>MACD!F1570</f>
        <v>1.8303737354566064E-2</v>
      </c>
      <c r="F1570" s="2">
        <f>'Moving Avg'!D1570</f>
        <v>2.1261399999999999</v>
      </c>
      <c r="G1570" s="2">
        <f>'Moving Avg'!F1570</f>
        <v>2.1381350000000001</v>
      </c>
      <c r="H1570" s="2">
        <f>'Moving Avg'!G1570</f>
        <v>2.1494219999999986</v>
      </c>
      <c r="I1570" s="2">
        <f>'Moving Avg'!H1570</f>
        <v>1.8690820000000037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  <c r="M1570" s="7">
        <f t="shared" si="240"/>
        <v>25</v>
      </c>
      <c r="N1570" s="7">
        <f t="shared" si="241"/>
        <v>45</v>
      </c>
      <c r="O1570" s="7">
        <f t="shared" si="242"/>
        <v>50</v>
      </c>
      <c r="P1570" s="7">
        <f t="shared" si="243"/>
        <v>83.5</v>
      </c>
      <c r="Q1570" s="8">
        <f t="shared" si="244"/>
        <v>44.524999999999999</v>
      </c>
      <c r="R1570" s="8">
        <f t="shared" si="245"/>
        <v>52.375</v>
      </c>
      <c r="S1570" s="8">
        <f t="shared" si="246"/>
        <v>60.575000000000003</v>
      </c>
      <c r="T1570" s="8">
        <f t="shared" si="247"/>
        <v>50.875</v>
      </c>
      <c r="U1570" s="7">
        <f t="shared" si="248"/>
        <v>52.491666666666674</v>
      </c>
      <c r="V1570" s="7">
        <f t="shared" si="249"/>
        <v>52.087500000000006</v>
      </c>
    </row>
    <row r="1571" spans="1:22" ht="13.5" x14ac:dyDescent="0.25">
      <c r="A1571" s="3">
        <f>RSI!A1571</f>
        <v>44601</v>
      </c>
      <c r="B1571" s="2">
        <f>RSI!B1571</f>
        <v>2.1389999999999998</v>
      </c>
      <c r="C1571" s="2">
        <f>RSI!I1571</f>
        <v>49.476205664309767</v>
      </c>
      <c r="D1571" s="2">
        <f>MACD!E1571</f>
        <v>2.3175862593238783E-3</v>
      </c>
      <c r="E1571" s="2">
        <f>MACD!F1571</f>
        <v>1.5106507135517628E-2</v>
      </c>
      <c r="F1571" s="2">
        <f>'Moving Avg'!D1571</f>
        <v>2.1346999999999996</v>
      </c>
      <c r="G1571" s="2">
        <f>'Moving Avg'!F1571</f>
        <v>2.1359950000000003</v>
      </c>
      <c r="H1571" s="2">
        <f>'Moving Avg'!G1571</f>
        <v>2.1490799999999983</v>
      </c>
      <c r="I1571" s="2">
        <f>'Moving Avg'!H1571</f>
        <v>1.8735700000000037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  <c r="M1571" s="7">
        <f t="shared" si="240"/>
        <v>25</v>
      </c>
      <c r="N1571" s="7">
        <f t="shared" si="241"/>
        <v>45</v>
      </c>
      <c r="O1571" s="7">
        <f t="shared" si="242"/>
        <v>50</v>
      </c>
      <c r="P1571" s="7">
        <f t="shared" si="243"/>
        <v>83.5</v>
      </c>
      <c r="Q1571" s="8">
        <f t="shared" si="244"/>
        <v>44.524999999999999</v>
      </c>
      <c r="R1571" s="8">
        <f t="shared" si="245"/>
        <v>52.375</v>
      </c>
      <c r="S1571" s="8">
        <f t="shared" si="246"/>
        <v>60.575000000000003</v>
      </c>
      <c r="T1571" s="8">
        <f t="shared" si="247"/>
        <v>50.875</v>
      </c>
      <c r="U1571" s="7">
        <f t="shared" si="248"/>
        <v>52.491666666666674</v>
      </c>
      <c r="V1571" s="7">
        <f t="shared" si="249"/>
        <v>52.087500000000006</v>
      </c>
    </row>
    <row r="1572" spans="1:22" ht="13.5" x14ac:dyDescent="0.25">
      <c r="A1572" s="3">
        <f>RSI!A1572</f>
        <v>44602</v>
      </c>
      <c r="B1572" s="2">
        <f>RSI!B1572</f>
        <v>2.1389999999999998</v>
      </c>
      <c r="C1572" s="2">
        <f>RSI!I1572</f>
        <v>49.476205664309767</v>
      </c>
      <c r="D1572" s="2">
        <f>MACD!E1572</f>
        <v>1.7692097975241516E-3</v>
      </c>
      <c r="E1572" s="2">
        <f>MACD!F1572</f>
        <v>1.2439047667918934E-2</v>
      </c>
      <c r="F1572" s="2">
        <f>'Moving Avg'!D1572</f>
        <v>2.1364199999999998</v>
      </c>
      <c r="G1572" s="2">
        <f>'Moving Avg'!F1572</f>
        <v>2.1338550000000005</v>
      </c>
      <c r="H1572" s="2">
        <f>'Moving Avg'!G1572</f>
        <v>2.1488239999999985</v>
      </c>
      <c r="I1572" s="2">
        <f>'Moving Avg'!H1572</f>
        <v>1.8778910000000035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  <c r="M1572" s="7">
        <f t="shared" si="240"/>
        <v>25</v>
      </c>
      <c r="N1572" s="7">
        <f t="shared" si="241"/>
        <v>45</v>
      </c>
      <c r="O1572" s="7">
        <f t="shared" si="242"/>
        <v>50</v>
      </c>
      <c r="P1572" s="7">
        <f t="shared" si="243"/>
        <v>83.5</v>
      </c>
      <c r="Q1572" s="8">
        <f t="shared" si="244"/>
        <v>44.524999999999999</v>
      </c>
      <c r="R1572" s="8">
        <f t="shared" si="245"/>
        <v>52.375</v>
      </c>
      <c r="S1572" s="8">
        <f t="shared" si="246"/>
        <v>60.575000000000003</v>
      </c>
      <c r="T1572" s="8">
        <f t="shared" si="247"/>
        <v>50.875</v>
      </c>
      <c r="U1572" s="7">
        <f t="shared" si="248"/>
        <v>52.491666666666674</v>
      </c>
      <c r="V1572" s="7">
        <f t="shared" si="249"/>
        <v>52.087500000000006</v>
      </c>
    </row>
    <row r="1573" spans="1:22" ht="13.5" x14ac:dyDescent="0.25">
      <c r="A1573" s="3">
        <f>RSI!A1573</f>
        <v>44603</v>
      </c>
      <c r="B1573" s="2">
        <f>RSI!B1573</f>
        <v>2.1389999999999998</v>
      </c>
      <c r="C1573" s="2">
        <f>RSI!I1573</f>
        <v>49.476205664309767</v>
      </c>
      <c r="D1573" s="2">
        <f>MACD!E1573</f>
        <v>6.5786972292336543E-4</v>
      </c>
      <c r="E1573" s="2">
        <f>MACD!F1573</f>
        <v>1.0082812078919822E-2</v>
      </c>
      <c r="F1573" s="2">
        <f>'Moving Avg'!D1573</f>
        <v>2.1381399999999995</v>
      </c>
      <c r="G1573" s="2">
        <f>'Moving Avg'!F1573</f>
        <v>2.1317150000000007</v>
      </c>
      <c r="H1573" s="2">
        <f>'Moving Avg'!G1573</f>
        <v>2.1488239999999985</v>
      </c>
      <c r="I1573" s="2">
        <f>'Moving Avg'!H1573</f>
        <v>1.8820040000000038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45</v>
      </c>
      <c r="O1573" s="7">
        <f t="shared" si="242"/>
        <v>50</v>
      </c>
      <c r="P1573" s="7">
        <f t="shared" si="243"/>
        <v>83.5</v>
      </c>
      <c r="Q1573" s="8">
        <f t="shared" si="244"/>
        <v>44.524999999999999</v>
      </c>
      <c r="R1573" s="8">
        <f t="shared" si="245"/>
        <v>52.375</v>
      </c>
      <c r="S1573" s="8">
        <f t="shared" si="246"/>
        <v>60.575000000000003</v>
      </c>
      <c r="T1573" s="8">
        <f t="shared" si="247"/>
        <v>50.875</v>
      </c>
      <c r="U1573" s="7">
        <f t="shared" si="248"/>
        <v>52.491666666666674</v>
      </c>
      <c r="V1573" s="7">
        <f t="shared" si="249"/>
        <v>52.087500000000006</v>
      </c>
    </row>
    <row r="1574" spans="1:22" ht="13.5" x14ac:dyDescent="0.25">
      <c r="A1574" s="3">
        <f>RSI!A1574</f>
        <v>44606</v>
      </c>
      <c r="B1574" s="2">
        <f>RSI!B1574</f>
        <v>2.1347</v>
      </c>
      <c r="C1574" s="2">
        <f>RSI!I1574</f>
        <v>48.596161229206977</v>
      </c>
      <c r="D1574" s="2">
        <f>MACD!E1574</f>
        <v>7.1071872746175657E-4</v>
      </c>
      <c r="E1574" s="2">
        <f>MACD!F1574</f>
        <v>8.208393408628209E-3</v>
      </c>
      <c r="F1574" s="2">
        <f>'Moving Avg'!D1574</f>
        <v>2.1381399999999999</v>
      </c>
      <c r="G1574" s="2">
        <f>'Moving Avg'!F1574</f>
        <v>2.1282900000000002</v>
      </c>
      <c r="H1574" s="2">
        <f>'Moving Avg'!G1574</f>
        <v>2.1493379999999984</v>
      </c>
      <c r="I1574" s="2">
        <f>'Moving Avg'!H1574</f>
        <v>1.8857830000000038</v>
      </c>
      <c r="J1574" s="5" t="str">
        <f>OBV!F1574</f>
        <v>BEARISH</v>
      </c>
      <c r="K1574" s="5" t="str">
        <f>OBV!G1574</f>
        <v>NEUTRAL</v>
      </c>
      <c r="L1574" s="5" t="str">
        <f>OBV!H1574</f>
        <v>NEUTRAL</v>
      </c>
      <c r="M1574" s="7">
        <f t="shared" si="240"/>
        <v>25</v>
      </c>
      <c r="N1574" s="7">
        <f t="shared" si="241"/>
        <v>45</v>
      </c>
      <c r="O1574" s="7">
        <f t="shared" si="242"/>
        <v>50</v>
      </c>
      <c r="P1574" s="7">
        <f t="shared" si="243"/>
        <v>16.5</v>
      </c>
      <c r="Q1574" s="8">
        <f t="shared" si="244"/>
        <v>34.475000000000001</v>
      </c>
      <c r="R1574" s="8">
        <f t="shared" si="245"/>
        <v>35.625</v>
      </c>
      <c r="S1574" s="8">
        <f t="shared" si="246"/>
        <v>30.425000000000001</v>
      </c>
      <c r="T1574" s="8">
        <f t="shared" si="247"/>
        <v>34.125</v>
      </c>
      <c r="U1574" s="7">
        <f t="shared" si="248"/>
        <v>33.508333333333333</v>
      </c>
      <c r="V1574" s="7">
        <f t="shared" si="249"/>
        <v>33.662499999999994</v>
      </c>
    </row>
    <row r="1575" spans="1:22" ht="13.5" x14ac:dyDescent="0.25">
      <c r="A1575" s="3">
        <f>RSI!A1575</f>
        <v>44607</v>
      </c>
      <c r="B1575" s="2">
        <f>RSI!B1575</f>
        <v>2.1175999999999999</v>
      </c>
      <c r="C1575" s="2">
        <f>RSI!I1575</f>
        <v>45.156314866146239</v>
      </c>
      <c r="D1575" s="2">
        <f>MACD!E1575</f>
        <v>-5.1864590465036109E-3</v>
      </c>
      <c r="E1575" s="2">
        <f>MACD!F1575</f>
        <v>5.5294229176018452E-3</v>
      </c>
      <c r="F1575" s="2">
        <f>'Moving Avg'!D1575</f>
        <v>2.1338599999999999</v>
      </c>
      <c r="G1575" s="2">
        <f>'Moving Avg'!F1575</f>
        <v>2.1272200000000003</v>
      </c>
      <c r="H1575" s="2">
        <f>'Moving Avg'!G1575</f>
        <v>2.1501939999999986</v>
      </c>
      <c r="I1575" s="2">
        <f>'Moving Avg'!H1575</f>
        <v>1.8893100000000036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16.5</v>
      </c>
      <c r="Q1575" s="8">
        <f t="shared" si="244"/>
        <v>34.475000000000001</v>
      </c>
      <c r="R1575" s="8">
        <f t="shared" si="245"/>
        <v>35.625</v>
      </c>
      <c r="S1575" s="8">
        <f t="shared" si="246"/>
        <v>30.425000000000001</v>
      </c>
      <c r="T1575" s="8">
        <f t="shared" si="247"/>
        <v>34.125</v>
      </c>
      <c r="U1575" s="7">
        <f t="shared" si="248"/>
        <v>33.508333333333333</v>
      </c>
      <c r="V1575" s="7">
        <f t="shared" si="249"/>
        <v>33.662499999999994</v>
      </c>
    </row>
    <row r="1576" spans="1:22" ht="13.5" x14ac:dyDescent="0.25">
      <c r="A1576" s="3">
        <f>RSI!A1576</f>
        <v>44608</v>
      </c>
      <c r="B1576" s="2">
        <f>RSI!B1576</f>
        <v>2.1175999999999999</v>
      </c>
      <c r="C1576" s="2">
        <f>RSI!I1576</f>
        <v>45.156314866146239</v>
      </c>
      <c r="D1576" s="2">
        <f>MACD!E1576</f>
        <v>-9.3789891081970111E-3</v>
      </c>
      <c r="E1576" s="2">
        <f>MACD!F1576</f>
        <v>2.5477405124420737E-3</v>
      </c>
      <c r="F1576" s="2">
        <f>'Moving Avg'!D1576</f>
        <v>2.1295799999999998</v>
      </c>
      <c r="G1576" s="2">
        <f>'Moving Avg'!F1576</f>
        <v>2.1229400000000007</v>
      </c>
      <c r="H1576" s="2">
        <f>'Moving Avg'!G1576</f>
        <v>2.1498519999999988</v>
      </c>
      <c r="I1576" s="2">
        <f>'Moving Avg'!H1576</f>
        <v>1.8927535000000035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45</v>
      </c>
      <c r="O1576" s="7">
        <f t="shared" si="242"/>
        <v>50</v>
      </c>
      <c r="P1576" s="7">
        <f t="shared" si="243"/>
        <v>16.5</v>
      </c>
      <c r="Q1576" s="8">
        <f t="shared" si="244"/>
        <v>34.475000000000001</v>
      </c>
      <c r="R1576" s="8">
        <f t="shared" si="245"/>
        <v>35.625</v>
      </c>
      <c r="S1576" s="8">
        <f t="shared" si="246"/>
        <v>30.425000000000001</v>
      </c>
      <c r="T1576" s="8">
        <f t="shared" si="247"/>
        <v>34.125</v>
      </c>
      <c r="U1576" s="7">
        <f t="shared" si="248"/>
        <v>33.508333333333333</v>
      </c>
      <c r="V1576" s="7">
        <f t="shared" si="249"/>
        <v>33.662499999999994</v>
      </c>
    </row>
    <row r="1577" spans="1:22" ht="13.5" x14ac:dyDescent="0.25">
      <c r="A1577" s="3">
        <f>RSI!A1577</f>
        <v>44609</v>
      </c>
      <c r="B1577" s="2">
        <f>RSI!B1577</f>
        <v>2.1175999999999999</v>
      </c>
      <c r="C1577" s="2">
        <f>RSI!I1577</f>
        <v>45.156314866146246</v>
      </c>
      <c r="D1577" s="2">
        <f>MACD!E1577</f>
        <v>-7.5391879986042021E-3</v>
      </c>
      <c r="E1577" s="2">
        <f>MACD!F1577</f>
        <v>5.3035481023281858E-4</v>
      </c>
      <c r="F1577" s="2">
        <f>'Moving Avg'!D1577</f>
        <v>2.1252999999999997</v>
      </c>
      <c r="G1577" s="2">
        <f>'Moving Avg'!F1577</f>
        <v>2.1240100000000006</v>
      </c>
      <c r="H1577" s="2">
        <f>'Moving Avg'!G1577</f>
        <v>2.1495099999999989</v>
      </c>
      <c r="I1577" s="2">
        <f>'Moving Avg'!H1577</f>
        <v>1.8962805000000034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  <c r="M1577" s="7">
        <f t="shared" si="240"/>
        <v>25</v>
      </c>
      <c r="N1577" s="7">
        <f t="shared" si="241"/>
        <v>45</v>
      </c>
      <c r="O1577" s="7">
        <f t="shared" si="242"/>
        <v>50</v>
      </c>
      <c r="P1577" s="7">
        <f t="shared" si="243"/>
        <v>16.5</v>
      </c>
      <c r="Q1577" s="8">
        <f t="shared" si="244"/>
        <v>34.475000000000001</v>
      </c>
      <c r="R1577" s="8">
        <f t="shared" si="245"/>
        <v>35.625</v>
      </c>
      <c r="S1577" s="8">
        <f t="shared" si="246"/>
        <v>30.425000000000001</v>
      </c>
      <c r="T1577" s="8">
        <f t="shared" si="247"/>
        <v>34.125</v>
      </c>
      <c r="U1577" s="7">
        <f t="shared" si="248"/>
        <v>33.508333333333333</v>
      </c>
      <c r="V1577" s="7">
        <f t="shared" si="249"/>
        <v>33.662499999999994</v>
      </c>
    </row>
    <row r="1578" spans="1:22" ht="13.5" x14ac:dyDescent="0.25">
      <c r="A1578" s="3">
        <f>RSI!A1578</f>
        <v>44610</v>
      </c>
      <c r="B1578" s="2">
        <f>RSI!B1578</f>
        <v>2.0918999999999999</v>
      </c>
      <c r="C1578" s="2">
        <f>RSI!I1578</f>
        <v>39.86008996288512</v>
      </c>
      <c r="D1578" s="2">
        <f>MACD!E1578</f>
        <v>-3.9622590609051933E-3</v>
      </c>
      <c r="E1578" s="2">
        <f>MACD!F1578</f>
        <v>-3.6816796399478382E-4</v>
      </c>
      <c r="F1578" s="2">
        <f>'Moving Avg'!D1578</f>
        <v>2.1158799999999998</v>
      </c>
      <c r="G1578" s="2">
        <f>'Moving Avg'!F1578</f>
        <v>2.1248650000000002</v>
      </c>
      <c r="H1578" s="2">
        <f>'Moving Avg'!G1578</f>
        <v>2.149595999999999</v>
      </c>
      <c r="I1578" s="2">
        <f>'Moving Avg'!H1578</f>
        <v>1.8997830000000036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  <c r="M1578" s="7">
        <f t="shared" si="240"/>
        <v>25</v>
      </c>
      <c r="N1578" s="7">
        <f t="shared" si="241"/>
        <v>45</v>
      </c>
      <c r="O1578" s="7">
        <f t="shared" si="242"/>
        <v>50</v>
      </c>
      <c r="P1578" s="7">
        <f t="shared" si="243"/>
        <v>16.5</v>
      </c>
      <c r="Q1578" s="8">
        <f t="shared" si="244"/>
        <v>34.475000000000001</v>
      </c>
      <c r="R1578" s="8">
        <f t="shared" si="245"/>
        <v>35.625</v>
      </c>
      <c r="S1578" s="8">
        <f t="shared" si="246"/>
        <v>30.425000000000001</v>
      </c>
      <c r="T1578" s="8">
        <f t="shared" si="247"/>
        <v>34.125</v>
      </c>
      <c r="U1578" s="7">
        <f t="shared" si="248"/>
        <v>33.508333333333333</v>
      </c>
      <c r="V1578" s="7">
        <f t="shared" si="249"/>
        <v>33.662499999999994</v>
      </c>
    </row>
    <row r="1579" spans="1:22" ht="13.5" x14ac:dyDescent="0.25">
      <c r="A1579" s="3">
        <f>RSI!A1579</f>
        <v>44613</v>
      </c>
      <c r="B1579" s="2">
        <f>RSI!B1579</f>
        <v>2.1303999999999998</v>
      </c>
      <c r="C1579" s="2">
        <f>RSI!I1579</f>
        <v>49.428986770815762</v>
      </c>
      <c r="D1579" s="2">
        <f>MACD!E1579</f>
        <v>-2.8662348611590005E-3</v>
      </c>
      <c r="E1579" s="2">
        <f>MACD!F1579</f>
        <v>-8.6778134342762713E-4</v>
      </c>
      <c r="F1579" s="2">
        <f>'Moving Avg'!D1579</f>
        <v>2.1150200000000003</v>
      </c>
      <c r="G1579" s="2">
        <f>'Moving Avg'!F1579</f>
        <v>2.1270050000000005</v>
      </c>
      <c r="H1579" s="2">
        <f>'Moving Avg'!G1579</f>
        <v>2.1504519999999987</v>
      </c>
      <c r="I1579" s="2">
        <f>'Moving Avg'!H1579</f>
        <v>1.9037905000000037</v>
      </c>
      <c r="J1579" s="5" t="str">
        <f>OBV!F1579</f>
        <v>BULLISH</v>
      </c>
      <c r="K1579" s="5" t="str">
        <f>OBV!G1579</f>
        <v>NEUTRAL</v>
      </c>
      <c r="L1579" s="5" t="str">
        <f>OBV!H1579</f>
        <v>BULLISH DIVERGENCE</v>
      </c>
      <c r="M1579" s="7">
        <f t="shared" si="240"/>
        <v>25</v>
      </c>
      <c r="N1579" s="7">
        <f t="shared" si="241"/>
        <v>45</v>
      </c>
      <c r="O1579" s="7">
        <f t="shared" si="242"/>
        <v>50</v>
      </c>
      <c r="P1579" s="7">
        <f t="shared" si="243"/>
        <v>66.5</v>
      </c>
      <c r="Q1579" s="8">
        <f t="shared" si="244"/>
        <v>41.975000000000001</v>
      </c>
      <c r="R1579" s="8">
        <f t="shared" si="245"/>
        <v>48.125</v>
      </c>
      <c r="S1579" s="8">
        <f t="shared" si="246"/>
        <v>52.924999999999997</v>
      </c>
      <c r="T1579" s="8">
        <f t="shared" si="247"/>
        <v>46.625</v>
      </c>
      <c r="U1579" s="7">
        <f t="shared" si="248"/>
        <v>47.67499999999999</v>
      </c>
      <c r="V1579" s="7">
        <f t="shared" si="249"/>
        <v>47.412499999999994</v>
      </c>
    </row>
    <row r="1580" spans="1:22" ht="13.5" x14ac:dyDescent="0.25">
      <c r="A1580" s="3">
        <f>RSI!A1580</f>
        <v>44614</v>
      </c>
      <c r="B1580" s="2">
        <f>RSI!B1580</f>
        <v>2.1219000000000001</v>
      </c>
      <c r="C1580" s="2">
        <f>RSI!I1580</f>
        <v>47.627225452851164</v>
      </c>
      <c r="D1580" s="2">
        <f>MACD!E1580</f>
        <v>-6.3469185724196464E-4</v>
      </c>
      <c r="E1580" s="2">
        <f>MACD!F1580</f>
        <v>-8.2116344619049468E-4</v>
      </c>
      <c r="F1580" s="2">
        <f>'Moving Avg'!D1580</f>
        <v>2.1158799999999998</v>
      </c>
      <c r="G1580" s="2">
        <f>'Moving Avg'!F1580</f>
        <v>2.12615</v>
      </c>
      <c r="H1580" s="2">
        <f>'Moving Avg'!G1580</f>
        <v>2.150793999999999</v>
      </c>
      <c r="I1580" s="2">
        <f>'Moving Avg'!H1580</f>
        <v>1.9078385000000038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83.5</v>
      </c>
      <c r="Q1580" s="8">
        <f t="shared" si="244"/>
        <v>28.774999999999999</v>
      </c>
      <c r="R1580" s="8">
        <f t="shared" si="245"/>
        <v>43.375</v>
      </c>
      <c r="S1580" s="8">
        <f t="shared" si="246"/>
        <v>53.825000000000003</v>
      </c>
      <c r="T1580" s="8">
        <f t="shared" si="247"/>
        <v>39.625</v>
      </c>
      <c r="U1580" s="7">
        <f t="shared" si="248"/>
        <v>41.991666666666667</v>
      </c>
      <c r="V1580" s="7">
        <f t="shared" si="249"/>
        <v>41.400000000000006</v>
      </c>
    </row>
    <row r="1581" spans="1:22" ht="13.5" x14ac:dyDescent="0.25">
      <c r="A1581" s="3">
        <f>RSI!A1581</f>
        <v>44615</v>
      </c>
      <c r="B1581" s="2">
        <f>RSI!B1581</f>
        <v>2.0876000000000001</v>
      </c>
      <c r="C1581" s="2">
        <f>RSI!I1581</f>
        <v>41.11440069635114</v>
      </c>
      <c r="D1581" s="2">
        <f>MACD!E1581</f>
        <v>3.8565135373627157E-3</v>
      </c>
      <c r="E1581" s="2">
        <f>MACD!F1581</f>
        <v>1.1437195052014745E-4</v>
      </c>
      <c r="F1581" s="2">
        <f>'Moving Avg'!D1581</f>
        <v>2.10988</v>
      </c>
      <c r="G1581" s="2">
        <f>'Moving Avg'!F1581</f>
        <v>2.12358</v>
      </c>
      <c r="H1581" s="2">
        <f>'Moving Avg'!G1581</f>
        <v>2.1523339999999989</v>
      </c>
      <c r="I1581" s="2">
        <f>'Moving Avg'!H1581</f>
        <v>1.9117360000000037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66.5</v>
      </c>
      <c r="Q1581" s="8">
        <f t="shared" si="244"/>
        <v>26.225000000000001</v>
      </c>
      <c r="R1581" s="8">
        <f t="shared" si="245"/>
        <v>39.125</v>
      </c>
      <c r="S1581" s="8">
        <f t="shared" si="246"/>
        <v>46.174999999999997</v>
      </c>
      <c r="T1581" s="8">
        <f t="shared" si="247"/>
        <v>35.375</v>
      </c>
      <c r="U1581" s="7">
        <f t="shared" si="248"/>
        <v>37.174999999999997</v>
      </c>
      <c r="V1581" s="7">
        <f t="shared" si="249"/>
        <v>36.724999999999994</v>
      </c>
    </row>
    <row r="1582" spans="1:22" ht="13.5" x14ac:dyDescent="0.25">
      <c r="A1582" s="3">
        <f>RSI!A1582</f>
        <v>44616</v>
      </c>
      <c r="B1582" s="2">
        <f>RSI!B1582</f>
        <v>2.1347</v>
      </c>
      <c r="C1582" s="2">
        <f>RSI!I1582</f>
        <v>51.019309553284906</v>
      </c>
      <c r="D1582" s="2">
        <f>MACD!E1582</f>
        <v>4.428181427296618E-3</v>
      </c>
      <c r="E1582" s="2">
        <f>MACD!F1582</f>
        <v>9.7713384587544156E-4</v>
      </c>
      <c r="F1582" s="2">
        <f>'Moving Avg'!D1582</f>
        <v>2.1132999999999997</v>
      </c>
      <c r="G1582" s="2">
        <f>'Moving Avg'!F1582</f>
        <v>2.1233650000000006</v>
      </c>
      <c r="H1582" s="2">
        <f>'Moving Avg'!G1582</f>
        <v>2.1529319999999985</v>
      </c>
      <c r="I1582" s="2">
        <f>'Moving Avg'!H1582</f>
        <v>1.9160565000000036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83.5</v>
      </c>
      <c r="Q1582" s="8">
        <f t="shared" si="244"/>
        <v>28.774999999999999</v>
      </c>
      <c r="R1582" s="8">
        <f t="shared" si="245"/>
        <v>43.375</v>
      </c>
      <c r="S1582" s="8">
        <f t="shared" si="246"/>
        <v>53.825000000000003</v>
      </c>
      <c r="T1582" s="8">
        <f t="shared" si="247"/>
        <v>39.625</v>
      </c>
      <c r="U1582" s="7">
        <f t="shared" si="248"/>
        <v>41.991666666666667</v>
      </c>
      <c r="V1582" s="7">
        <f t="shared" si="249"/>
        <v>41.400000000000006</v>
      </c>
    </row>
    <row r="1583" spans="1:22" ht="13.5" x14ac:dyDescent="0.25">
      <c r="A1583" s="3">
        <f>RSI!A1583</f>
        <v>44617</v>
      </c>
      <c r="B1583" s="2">
        <f>RSI!B1583</f>
        <v>2.0962000000000001</v>
      </c>
      <c r="C1583" s="2">
        <f>RSI!I1583</f>
        <v>44.439213226938477</v>
      </c>
      <c r="D1583" s="2">
        <f>MACD!E1583</f>
        <v>7.7264604700957307E-3</v>
      </c>
      <c r="E1583" s="2">
        <f>MACD!F1583</f>
        <v>2.3269991707194995E-3</v>
      </c>
      <c r="F1583" s="2">
        <f>'Moving Avg'!D1583</f>
        <v>2.11416</v>
      </c>
      <c r="G1583" s="2">
        <f>'Moving Avg'!F1583</f>
        <v>2.1214400000000002</v>
      </c>
      <c r="H1583" s="2">
        <f>'Moving Avg'!G1583</f>
        <v>2.1526759999999987</v>
      </c>
      <c r="I1583" s="2">
        <f>'Moving Avg'!H1583</f>
        <v>1.919997000000004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83.5</v>
      </c>
      <c r="Q1583" s="8">
        <f t="shared" si="244"/>
        <v>28.774999999999999</v>
      </c>
      <c r="R1583" s="8">
        <f t="shared" si="245"/>
        <v>43.375</v>
      </c>
      <c r="S1583" s="8">
        <f t="shared" si="246"/>
        <v>53.825000000000003</v>
      </c>
      <c r="T1583" s="8">
        <f t="shared" si="247"/>
        <v>39.625</v>
      </c>
      <c r="U1583" s="7">
        <f t="shared" si="248"/>
        <v>41.991666666666667</v>
      </c>
      <c r="V1583" s="7">
        <f t="shared" si="249"/>
        <v>41.400000000000006</v>
      </c>
    </row>
    <row r="1584" spans="1:22" ht="13.5" x14ac:dyDescent="0.25">
      <c r="A1584" s="3">
        <f>RSI!A1584</f>
        <v>44620</v>
      </c>
      <c r="B1584" s="2">
        <f>RSI!B1584</f>
        <v>2.1347</v>
      </c>
      <c r="C1584" s="2">
        <f>RSI!I1584</f>
        <v>51.215122420398551</v>
      </c>
      <c r="D1584" s="2">
        <f>MACD!E1584</f>
        <v>7.1968903700656561E-3</v>
      </c>
      <c r="E1584" s="2">
        <f>MACD!F1584</f>
        <v>3.3009774105887311E-3</v>
      </c>
      <c r="F1584" s="2">
        <f>'Moving Avg'!D1584</f>
        <v>2.1150200000000003</v>
      </c>
      <c r="G1584" s="2">
        <f>'Moving Avg'!F1584</f>
        <v>2.1212250000000004</v>
      </c>
      <c r="H1584" s="2">
        <f>'Moving Avg'!G1584</f>
        <v>2.1539599999999992</v>
      </c>
      <c r="I1584" s="2">
        <f>'Moving Avg'!H1584</f>
        <v>1.9243175000000039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83.5</v>
      </c>
      <c r="Q1584" s="8">
        <f t="shared" si="244"/>
        <v>28.774999999999999</v>
      </c>
      <c r="R1584" s="8">
        <f t="shared" si="245"/>
        <v>43.375</v>
      </c>
      <c r="S1584" s="8">
        <f t="shared" si="246"/>
        <v>53.825000000000003</v>
      </c>
      <c r="T1584" s="8">
        <f t="shared" si="247"/>
        <v>39.625</v>
      </c>
      <c r="U1584" s="7">
        <f t="shared" si="248"/>
        <v>41.991666666666667</v>
      </c>
      <c r="V1584" s="7">
        <f t="shared" si="249"/>
        <v>41.400000000000006</v>
      </c>
    </row>
    <row r="1585" spans="1:22" ht="13.5" x14ac:dyDescent="0.25">
      <c r="A1585" s="3">
        <f>RSI!A1585</f>
        <v>44621</v>
      </c>
      <c r="B1585" s="2">
        <f>RSI!B1585</f>
        <v>2.1261000000000001</v>
      </c>
      <c r="C1585" s="2">
        <f>RSI!I1585</f>
        <v>49.755427628355349</v>
      </c>
      <c r="D1585" s="2">
        <f>MACD!E1585</f>
        <v>4.70623698263406E-3</v>
      </c>
      <c r="E1585" s="2">
        <f>MACD!F1585</f>
        <v>3.5820293249977969E-3</v>
      </c>
      <c r="F1585" s="2">
        <f>'Moving Avg'!D1585</f>
        <v>2.1158600000000001</v>
      </c>
      <c r="G1585" s="2">
        <f>'Moving Avg'!F1585</f>
        <v>2.122935</v>
      </c>
      <c r="H1585" s="2">
        <f>'Moving Avg'!G1585</f>
        <v>2.155241999999999</v>
      </c>
      <c r="I1585" s="2">
        <f>'Moving Avg'!H1585</f>
        <v>1.9285115000000042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83.5</v>
      </c>
      <c r="Q1585" s="8">
        <f t="shared" si="244"/>
        <v>28.774999999999999</v>
      </c>
      <c r="R1585" s="8">
        <f t="shared" si="245"/>
        <v>43.375</v>
      </c>
      <c r="S1585" s="8">
        <f t="shared" si="246"/>
        <v>53.825000000000003</v>
      </c>
      <c r="T1585" s="8">
        <f t="shared" si="247"/>
        <v>39.625</v>
      </c>
      <c r="U1585" s="7">
        <f t="shared" si="248"/>
        <v>41.991666666666667</v>
      </c>
      <c r="V1585" s="7">
        <f t="shared" si="249"/>
        <v>41.400000000000006</v>
      </c>
    </row>
    <row r="1586" spans="1:22" ht="13.5" x14ac:dyDescent="0.25">
      <c r="A1586" s="3">
        <f>RSI!A1586</f>
        <v>44622</v>
      </c>
      <c r="B1586" s="2">
        <f>RSI!B1586</f>
        <v>2.1389999999999998</v>
      </c>
      <c r="C1586" s="2">
        <f>RSI!I1586</f>
        <v>51.966894568267669</v>
      </c>
      <c r="D1586" s="2">
        <f>MACD!E1586</f>
        <v>1.6488163858410232E-3</v>
      </c>
      <c r="E1586" s="2">
        <f>MACD!F1586</f>
        <v>3.1953867371664422E-3</v>
      </c>
      <c r="F1586" s="2">
        <f>'Moving Avg'!D1586</f>
        <v>2.1261400000000004</v>
      </c>
      <c r="G1586" s="2">
        <f>'Moving Avg'!F1586</f>
        <v>2.1250750000000003</v>
      </c>
      <c r="H1586" s="2">
        <f>'Moving Avg'!G1586</f>
        <v>2.155241999999999</v>
      </c>
      <c r="I1586" s="2">
        <f>'Moving Avg'!H1586</f>
        <v>1.9329370000000039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  <c r="M1586" s="7">
        <f t="shared" si="240"/>
        <v>25</v>
      </c>
      <c r="N1586" s="7">
        <f t="shared" si="241"/>
        <v>45</v>
      </c>
      <c r="O1586" s="7">
        <f t="shared" si="242"/>
        <v>50</v>
      </c>
      <c r="P1586" s="7">
        <f t="shared" si="243"/>
        <v>83.5</v>
      </c>
      <c r="Q1586" s="8">
        <f t="shared" si="244"/>
        <v>44.524999999999999</v>
      </c>
      <c r="R1586" s="8">
        <f t="shared" si="245"/>
        <v>52.375</v>
      </c>
      <c r="S1586" s="8">
        <f t="shared" si="246"/>
        <v>60.575000000000003</v>
      </c>
      <c r="T1586" s="8">
        <f t="shared" si="247"/>
        <v>50.875</v>
      </c>
      <c r="U1586" s="7">
        <f t="shared" si="248"/>
        <v>52.491666666666674</v>
      </c>
      <c r="V1586" s="7">
        <f t="shared" si="249"/>
        <v>52.087500000000006</v>
      </c>
    </row>
    <row r="1587" spans="1:22" ht="13.5" x14ac:dyDescent="0.25">
      <c r="A1587" s="3">
        <f>RSI!A1587</f>
        <v>44623</v>
      </c>
      <c r="B1587" s="2">
        <f>RSI!B1587</f>
        <v>2.1389999999999998</v>
      </c>
      <c r="C1587" s="2">
        <f>RSI!I1587</f>
        <v>51.966894568267669</v>
      </c>
      <c r="D1587" s="2">
        <f>MACD!E1587</f>
        <v>-1.0092631858440448E-3</v>
      </c>
      <c r="E1587" s="2">
        <f>MACD!F1587</f>
        <v>2.354456752564345E-3</v>
      </c>
      <c r="F1587" s="2">
        <f>'Moving Avg'!D1587</f>
        <v>2.1269999999999998</v>
      </c>
      <c r="G1587" s="2">
        <f>'Moving Avg'!F1587</f>
        <v>2.125505</v>
      </c>
      <c r="H1587" s="2">
        <f>'Moving Avg'!G1587</f>
        <v>2.1536159999999991</v>
      </c>
      <c r="I1587" s="2">
        <f>'Moving Avg'!H1587</f>
        <v>1.9371955000000043</v>
      </c>
      <c r="J1587" s="5" t="str">
        <f>OBV!F1587</f>
        <v>BULLISH</v>
      </c>
      <c r="K1587" s="5" t="str">
        <f>OBV!G1587</f>
        <v>NEUTRAL</v>
      </c>
      <c r="L1587" s="5" t="str">
        <f>OBV!H1587</f>
        <v>CONFIRMED BULLISH</v>
      </c>
      <c r="M1587" s="7">
        <f t="shared" si="240"/>
        <v>25</v>
      </c>
      <c r="N1587" s="7">
        <f t="shared" si="241"/>
        <v>45</v>
      </c>
      <c r="O1587" s="7">
        <f t="shared" si="242"/>
        <v>50</v>
      </c>
      <c r="P1587" s="7">
        <f t="shared" si="243"/>
        <v>83.5</v>
      </c>
      <c r="Q1587" s="8">
        <f t="shared" si="244"/>
        <v>44.524999999999999</v>
      </c>
      <c r="R1587" s="8">
        <f t="shared" si="245"/>
        <v>52.375</v>
      </c>
      <c r="S1587" s="8">
        <f t="shared" si="246"/>
        <v>60.575000000000003</v>
      </c>
      <c r="T1587" s="8">
        <f t="shared" si="247"/>
        <v>50.875</v>
      </c>
      <c r="U1587" s="7">
        <f t="shared" si="248"/>
        <v>52.491666666666674</v>
      </c>
      <c r="V1587" s="7">
        <f t="shared" si="249"/>
        <v>52.087500000000006</v>
      </c>
    </row>
    <row r="1588" spans="1:22" ht="13.5" x14ac:dyDescent="0.25">
      <c r="A1588" s="3">
        <f>RSI!A1588</f>
        <v>44624</v>
      </c>
      <c r="B1588" s="2">
        <f>RSI!B1588</f>
        <v>2.1004999999999998</v>
      </c>
      <c r="C1588" s="2">
        <f>RSI!I1588</f>
        <v>45.096598285767413</v>
      </c>
      <c r="D1588" s="2">
        <f>MACD!E1588</f>
        <v>-4.4261715319122708E-3</v>
      </c>
      <c r="E1588" s="2">
        <f>MACD!F1588</f>
        <v>9.9833109566902205E-4</v>
      </c>
      <c r="F1588" s="2">
        <f>'Moving Avg'!D1588</f>
        <v>2.1278599999999996</v>
      </c>
      <c r="G1588" s="2">
        <f>'Moving Avg'!F1588</f>
        <v>2.1240099999999997</v>
      </c>
      <c r="H1588" s="2">
        <f>'Moving Avg'!G1588</f>
        <v>2.1512199999999986</v>
      </c>
      <c r="I1588" s="2">
        <f>'Moving Avg'!H1588</f>
        <v>1.9411785000000044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  <c r="M1588" s="7">
        <f t="shared" si="240"/>
        <v>25</v>
      </c>
      <c r="N1588" s="7">
        <f t="shared" si="241"/>
        <v>45</v>
      </c>
      <c r="O1588" s="7">
        <f t="shared" si="242"/>
        <v>50</v>
      </c>
      <c r="P1588" s="7">
        <f t="shared" si="243"/>
        <v>83.5</v>
      </c>
      <c r="Q1588" s="8">
        <f t="shared" si="244"/>
        <v>44.524999999999999</v>
      </c>
      <c r="R1588" s="8">
        <f t="shared" si="245"/>
        <v>52.375</v>
      </c>
      <c r="S1588" s="8">
        <f t="shared" si="246"/>
        <v>60.575000000000003</v>
      </c>
      <c r="T1588" s="8">
        <f t="shared" si="247"/>
        <v>50.875</v>
      </c>
      <c r="U1588" s="7">
        <f t="shared" si="248"/>
        <v>52.491666666666674</v>
      </c>
      <c r="V1588" s="7">
        <f t="shared" si="249"/>
        <v>52.087500000000006</v>
      </c>
    </row>
    <row r="1589" spans="1:22" ht="13.5" x14ac:dyDescent="0.25">
      <c r="A1589" s="3">
        <f>RSI!A1589</f>
        <v>44627</v>
      </c>
      <c r="B1589" s="2">
        <f>RSI!B1589</f>
        <v>2.0962000000000001</v>
      </c>
      <c r="C1589" s="2">
        <f>RSI!I1589</f>
        <v>44.390714436032127</v>
      </c>
      <c r="D1589" s="2">
        <f>MACD!E1589</f>
        <v>-9.0920603060462568E-4</v>
      </c>
      <c r="E1589" s="2">
        <f>MACD!F1589</f>
        <v>6.1682367041429251E-4</v>
      </c>
      <c r="F1589" s="2">
        <f>'Moving Avg'!D1589</f>
        <v>2.1201599999999998</v>
      </c>
      <c r="G1589" s="2">
        <f>'Moving Avg'!F1589</f>
        <v>2.1220849999999998</v>
      </c>
      <c r="H1589" s="2">
        <f>'Moving Avg'!G1589</f>
        <v>2.1479679999999988</v>
      </c>
      <c r="I1589" s="2">
        <f>'Moving Avg'!H1589</f>
        <v>1.9450150000000042</v>
      </c>
      <c r="J1589" s="5" t="str">
        <f>OBV!F1589</f>
        <v>BULLISH</v>
      </c>
      <c r="K1589" s="5" t="str">
        <f>OBV!G1589</f>
        <v>NEUTRAL</v>
      </c>
      <c r="L1589" s="5" t="str">
        <f>OBV!H1589</f>
        <v>BULLISH DIVERGENCE</v>
      </c>
      <c r="M1589" s="7">
        <f t="shared" si="240"/>
        <v>25</v>
      </c>
      <c r="N1589" s="7">
        <f t="shared" si="241"/>
        <v>45</v>
      </c>
      <c r="O1589" s="7">
        <f t="shared" si="242"/>
        <v>50</v>
      </c>
      <c r="P1589" s="7">
        <f t="shared" si="243"/>
        <v>66.5</v>
      </c>
      <c r="Q1589" s="8">
        <f t="shared" si="244"/>
        <v>41.975000000000001</v>
      </c>
      <c r="R1589" s="8">
        <f t="shared" si="245"/>
        <v>48.125</v>
      </c>
      <c r="S1589" s="8">
        <f t="shared" si="246"/>
        <v>52.924999999999997</v>
      </c>
      <c r="T1589" s="8">
        <f t="shared" si="247"/>
        <v>46.625</v>
      </c>
      <c r="U1589" s="7">
        <f t="shared" si="248"/>
        <v>47.67499999999999</v>
      </c>
      <c r="V1589" s="7">
        <f t="shared" si="249"/>
        <v>47.412499999999994</v>
      </c>
    </row>
    <row r="1590" spans="1:22" ht="13.5" x14ac:dyDescent="0.25">
      <c r="A1590" s="3">
        <f>RSI!A1590</f>
        <v>44628</v>
      </c>
      <c r="B1590" s="2">
        <f>RSI!B1590</f>
        <v>2.0962000000000001</v>
      </c>
      <c r="C1590" s="2">
        <f>RSI!I1590</f>
        <v>44.390714436032134</v>
      </c>
      <c r="D1590" s="2">
        <f>MACD!E1590</f>
        <v>9.3866387532681728E-4</v>
      </c>
      <c r="E1590" s="2">
        <f>MACD!F1590</f>
        <v>6.8119171139679753E-4</v>
      </c>
      <c r="F1590" s="2">
        <f>'Moving Avg'!D1590</f>
        <v>2.1141799999999997</v>
      </c>
      <c r="G1590" s="2">
        <f>'Moving Avg'!F1590</f>
        <v>2.119945</v>
      </c>
      <c r="H1590" s="2">
        <f>'Moving Avg'!G1590</f>
        <v>2.143775999999999</v>
      </c>
      <c r="I1590" s="2">
        <f>'Moving Avg'!H1590</f>
        <v>1.9488515000000042</v>
      </c>
      <c r="J1590" s="5" t="str">
        <f>OBV!F1590</f>
        <v>BULLISH</v>
      </c>
      <c r="K1590" s="5" t="str">
        <f>OBV!G1590</f>
        <v>NEUTRAL</v>
      </c>
      <c r="L1590" s="5" t="str">
        <f>OBV!H1590</f>
        <v>BULLISH DIVERGENCE</v>
      </c>
      <c r="M1590" s="7">
        <f t="shared" si="240"/>
        <v>25</v>
      </c>
      <c r="N1590" s="7">
        <f t="shared" si="241"/>
        <v>0</v>
      </c>
      <c r="O1590" s="7">
        <f t="shared" si="242"/>
        <v>50</v>
      </c>
      <c r="P1590" s="7">
        <f t="shared" si="243"/>
        <v>66.5</v>
      </c>
      <c r="Q1590" s="8">
        <f t="shared" si="244"/>
        <v>26.225000000000001</v>
      </c>
      <c r="R1590" s="8">
        <f t="shared" si="245"/>
        <v>39.125</v>
      </c>
      <c r="S1590" s="8">
        <f t="shared" si="246"/>
        <v>46.174999999999997</v>
      </c>
      <c r="T1590" s="8">
        <f t="shared" si="247"/>
        <v>35.375</v>
      </c>
      <c r="U1590" s="7">
        <f t="shared" si="248"/>
        <v>37.174999999999997</v>
      </c>
      <c r="V1590" s="7">
        <f t="shared" si="249"/>
        <v>36.724999999999994</v>
      </c>
    </row>
    <row r="1591" spans="1:22" ht="13.5" x14ac:dyDescent="0.25">
      <c r="A1591" s="3">
        <f>RSI!A1591</f>
        <v>44629</v>
      </c>
      <c r="B1591" s="2">
        <f>RSI!B1591</f>
        <v>2.0962000000000001</v>
      </c>
      <c r="C1591" s="2">
        <f>RSI!I1591</f>
        <v>44.390714436032134</v>
      </c>
      <c r="D1591" s="2">
        <f>MACD!E1591</f>
        <v>-2.6083174106279472E-3</v>
      </c>
      <c r="E1591" s="2">
        <f>MACD!F1591</f>
        <v>2.3289886991848582E-5</v>
      </c>
      <c r="F1591" s="2">
        <f>'Moving Avg'!D1591</f>
        <v>2.1056199999999996</v>
      </c>
      <c r="G1591" s="2">
        <f>'Moving Avg'!F1591</f>
        <v>2.1178050000000002</v>
      </c>
      <c r="H1591" s="2">
        <f>'Moving Avg'!G1591</f>
        <v>2.139753999999999</v>
      </c>
      <c r="I1591" s="2">
        <f>'Moving Avg'!H1591</f>
        <v>1.9526670000000041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45</v>
      </c>
      <c r="O1591" s="7">
        <f t="shared" si="242"/>
        <v>50</v>
      </c>
      <c r="P1591" s="7">
        <f t="shared" si="243"/>
        <v>16.5</v>
      </c>
      <c r="Q1591" s="8">
        <f t="shared" si="244"/>
        <v>34.475000000000001</v>
      </c>
      <c r="R1591" s="8">
        <f t="shared" si="245"/>
        <v>35.625</v>
      </c>
      <c r="S1591" s="8">
        <f t="shared" si="246"/>
        <v>30.425000000000001</v>
      </c>
      <c r="T1591" s="8">
        <f t="shared" si="247"/>
        <v>34.125</v>
      </c>
      <c r="U1591" s="7">
        <f t="shared" si="248"/>
        <v>33.508333333333333</v>
      </c>
      <c r="V1591" s="7">
        <f t="shared" si="249"/>
        <v>33.662499999999994</v>
      </c>
    </row>
    <row r="1592" spans="1:22" ht="13.5" x14ac:dyDescent="0.25">
      <c r="A1592" s="3">
        <f>RSI!A1592</f>
        <v>44630</v>
      </c>
      <c r="B1592" s="2">
        <f>RSI!B1592</f>
        <v>2.0962000000000001</v>
      </c>
      <c r="C1592" s="2">
        <f>RSI!I1592</f>
        <v>44.390714436032134</v>
      </c>
      <c r="D1592" s="2">
        <f>MACD!E1592</f>
        <v>1.7905812104688223E-3</v>
      </c>
      <c r="E1592" s="2">
        <f>MACD!F1592</f>
        <v>3.7674815168724332E-4</v>
      </c>
      <c r="F1592" s="2">
        <f>'Moving Avg'!D1592</f>
        <v>2.0970599999999999</v>
      </c>
      <c r="G1592" s="2">
        <f>'Moving Avg'!F1592</f>
        <v>2.1156650000000008</v>
      </c>
      <c r="H1592" s="2">
        <f>'Moving Avg'!G1592</f>
        <v>2.1363319999999986</v>
      </c>
      <c r="I1592" s="2">
        <f>'Moving Avg'!H1592</f>
        <v>1.9562950000000041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16.5</v>
      </c>
      <c r="Q1592" s="8">
        <f t="shared" si="244"/>
        <v>18.725000000000001</v>
      </c>
      <c r="R1592" s="8">
        <f t="shared" si="245"/>
        <v>26.625</v>
      </c>
      <c r="S1592" s="8">
        <f t="shared" si="246"/>
        <v>23.675000000000001</v>
      </c>
      <c r="T1592" s="8">
        <f t="shared" si="247"/>
        <v>22.875</v>
      </c>
      <c r="U1592" s="7">
        <f t="shared" si="248"/>
        <v>23.008333333333336</v>
      </c>
      <c r="V1592" s="7">
        <f t="shared" si="249"/>
        <v>22.975000000000001</v>
      </c>
    </row>
    <row r="1593" spans="1:22" ht="13.5" x14ac:dyDescent="0.25">
      <c r="A1593" s="3">
        <f>RSI!A1593</f>
        <v>44631</v>
      </c>
      <c r="B1593" s="2">
        <f>RSI!B1593</f>
        <v>2.0918999999999999</v>
      </c>
      <c r="C1593" s="2">
        <f>RSI!I1593</f>
        <v>43.475396965662256</v>
      </c>
      <c r="D1593" s="2">
        <f>MACD!E1593</f>
        <v>5.0794304371049037E-5</v>
      </c>
      <c r="E1593" s="2">
        <f>MACD!F1593</f>
        <v>3.1155738222400452E-4</v>
      </c>
      <c r="F1593" s="2">
        <f>'Moving Avg'!D1593</f>
        <v>2.0953400000000002</v>
      </c>
      <c r="G1593" s="2">
        <f>'Moving Avg'!F1593</f>
        <v>2.1133100000000007</v>
      </c>
      <c r="H1593" s="2">
        <f>'Moving Avg'!G1593</f>
        <v>2.1336799999999987</v>
      </c>
      <c r="I1593" s="2">
        <f>'Moving Avg'!H1593</f>
        <v>1.959735000000004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45</v>
      </c>
      <c r="O1593" s="7">
        <f t="shared" si="242"/>
        <v>50</v>
      </c>
      <c r="P1593" s="7">
        <f t="shared" si="243"/>
        <v>16.5</v>
      </c>
      <c r="Q1593" s="8">
        <f t="shared" si="244"/>
        <v>34.475000000000001</v>
      </c>
      <c r="R1593" s="8">
        <f t="shared" si="245"/>
        <v>35.625</v>
      </c>
      <c r="S1593" s="8">
        <f t="shared" si="246"/>
        <v>30.425000000000001</v>
      </c>
      <c r="T1593" s="8">
        <f t="shared" si="247"/>
        <v>34.125</v>
      </c>
      <c r="U1593" s="7">
        <f t="shared" si="248"/>
        <v>33.508333333333333</v>
      </c>
      <c r="V1593" s="7">
        <f t="shared" si="249"/>
        <v>33.662499999999994</v>
      </c>
    </row>
    <row r="1594" spans="1:22" ht="13.5" x14ac:dyDescent="0.25">
      <c r="A1594" s="3">
        <f>RSI!A1594</f>
        <v>44634</v>
      </c>
      <c r="B1594" s="2">
        <f>RSI!B1594</f>
        <v>2.1303999999999998</v>
      </c>
      <c r="C1594" s="2">
        <f>RSI!I1594</f>
        <v>52.84973684156747</v>
      </c>
      <c r="D1594" s="2">
        <f>MACD!E1594</f>
        <v>1.807362462792117E-3</v>
      </c>
      <c r="E1594" s="2">
        <f>MACD!F1594</f>
        <v>6.107183983376271E-4</v>
      </c>
      <c r="F1594" s="2">
        <f>'Moving Avg'!D1594</f>
        <v>2.1021800000000002</v>
      </c>
      <c r="G1594" s="2">
        <f>'Moving Avg'!F1594</f>
        <v>2.1130950000000004</v>
      </c>
      <c r="H1594" s="2">
        <f>'Moving Avg'!G1594</f>
        <v>2.1319679999999988</v>
      </c>
      <c r="I1594" s="2">
        <f>'Moving Avg'!H1594</f>
        <v>1.9633675000000039</v>
      </c>
      <c r="J1594" s="5" t="str">
        <f>OBV!F1594</f>
        <v>BEARISH</v>
      </c>
      <c r="K1594" s="5" t="str">
        <f>OBV!G1594</f>
        <v>NEUTRAL</v>
      </c>
      <c r="L1594" s="5" t="str">
        <f>OBV!H1594</f>
        <v>BEARISH DIVERGENCE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16.5</v>
      </c>
      <c r="Q1594" s="8">
        <f t="shared" si="244"/>
        <v>18.725000000000001</v>
      </c>
      <c r="R1594" s="8">
        <f t="shared" si="245"/>
        <v>26.625</v>
      </c>
      <c r="S1594" s="8">
        <f t="shared" si="246"/>
        <v>23.675000000000001</v>
      </c>
      <c r="T1594" s="8">
        <f t="shared" si="247"/>
        <v>22.875</v>
      </c>
      <c r="U1594" s="7">
        <f t="shared" si="248"/>
        <v>23.008333333333336</v>
      </c>
      <c r="V1594" s="7">
        <f t="shared" si="249"/>
        <v>22.975000000000001</v>
      </c>
    </row>
    <row r="1595" spans="1:22" ht="13.5" x14ac:dyDescent="0.25">
      <c r="A1595" s="3">
        <f>RSI!A1595</f>
        <v>44635</v>
      </c>
      <c r="B1595" s="2">
        <f>RSI!B1595</f>
        <v>2.1347</v>
      </c>
      <c r="C1595" s="2">
        <f>RSI!I1595</f>
        <v>53.771887217851955</v>
      </c>
      <c r="D1595" s="2">
        <f>MACD!E1595</f>
        <v>1.5704017611244403E-3</v>
      </c>
      <c r="E1595" s="2">
        <f>MACD!F1595</f>
        <v>8.0265507089498974E-4</v>
      </c>
      <c r="F1595" s="2">
        <f>'Moving Avg'!D1595</f>
        <v>2.10988</v>
      </c>
      <c r="G1595" s="2">
        <f>'Moving Avg'!F1595</f>
        <v>2.1139500000000004</v>
      </c>
      <c r="H1595" s="2">
        <f>'Moving Avg'!G1595</f>
        <v>2.1318819999999987</v>
      </c>
      <c r="I1595" s="2">
        <f>'Moving Avg'!H1595</f>
        <v>1.967063000000004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16.5</v>
      </c>
      <c r="Q1595" s="8">
        <f t="shared" si="244"/>
        <v>18.725000000000001</v>
      </c>
      <c r="R1595" s="8">
        <f t="shared" si="245"/>
        <v>26.625</v>
      </c>
      <c r="S1595" s="8">
        <f t="shared" si="246"/>
        <v>23.675000000000001</v>
      </c>
      <c r="T1595" s="8">
        <f t="shared" si="247"/>
        <v>22.875</v>
      </c>
      <c r="U1595" s="7">
        <f t="shared" si="248"/>
        <v>23.008333333333336</v>
      </c>
      <c r="V1595" s="7">
        <f t="shared" si="249"/>
        <v>22.975000000000001</v>
      </c>
    </row>
    <row r="1596" spans="1:22" ht="13.5" x14ac:dyDescent="0.25">
      <c r="A1596" s="3">
        <f>RSI!A1596</f>
        <v>44636</v>
      </c>
      <c r="B1596" s="2">
        <f>RSI!B1596</f>
        <v>2.1175999999999999</v>
      </c>
      <c r="C1596" s="2">
        <f>RSI!I1596</f>
        <v>49.616106302219286</v>
      </c>
      <c r="D1596" s="2">
        <f>MACD!E1596</f>
        <v>4.5201288266421003E-3</v>
      </c>
      <c r="E1596" s="2">
        <f>MACD!F1596</f>
        <v>1.5461498220444118E-3</v>
      </c>
      <c r="F1596" s="2">
        <f>'Moving Avg'!D1596</f>
        <v>2.11416</v>
      </c>
      <c r="G1596" s="2">
        <f>'Moving Avg'!F1596</f>
        <v>2.1139500000000004</v>
      </c>
      <c r="H1596" s="2">
        <f>'Moving Avg'!G1596</f>
        <v>2.1315399999999989</v>
      </c>
      <c r="I1596" s="2">
        <f>'Moving Avg'!H1596</f>
        <v>1.9706940000000037</v>
      </c>
      <c r="J1596" s="5" t="str">
        <f>OBV!F1596</f>
        <v>BEARISH</v>
      </c>
      <c r="K1596" s="5" t="str">
        <f>OBV!G1596</f>
        <v>NEUTRAL</v>
      </c>
      <c r="L1596" s="5" t="str">
        <f>OBV!H1596</f>
        <v>BEARISH DIVERGENCE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16.5</v>
      </c>
      <c r="Q1596" s="8">
        <f t="shared" si="244"/>
        <v>18.725000000000001</v>
      </c>
      <c r="R1596" s="8">
        <f t="shared" si="245"/>
        <v>26.625</v>
      </c>
      <c r="S1596" s="8">
        <f t="shared" si="246"/>
        <v>23.675000000000001</v>
      </c>
      <c r="T1596" s="8">
        <f t="shared" si="247"/>
        <v>22.875</v>
      </c>
      <c r="U1596" s="7">
        <f t="shared" si="248"/>
        <v>23.008333333333336</v>
      </c>
      <c r="V1596" s="7">
        <f t="shared" si="249"/>
        <v>22.975000000000001</v>
      </c>
    </row>
    <row r="1597" spans="1:22" ht="13.5" x14ac:dyDescent="0.25">
      <c r="A1597" s="3">
        <f>RSI!A1597</f>
        <v>44637</v>
      </c>
      <c r="B1597" s="2">
        <f>RSI!B1597</f>
        <v>2.1175999999999999</v>
      </c>
      <c r="C1597" s="2">
        <f>RSI!I1597</f>
        <v>49.616106302219286</v>
      </c>
      <c r="D1597" s="2">
        <f>MACD!E1597</f>
        <v>7.0235317545934706E-3</v>
      </c>
      <c r="E1597" s="2">
        <f>MACD!F1597</f>
        <v>2.6416262085542236E-3</v>
      </c>
      <c r="F1597" s="2">
        <f>'Moving Avg'!D1597</f>
        <v>2.1184399999999997</v>
      </c>
      <c r="G1597" s="2">
        <f>'Moving Avg'!F1597</f>
        <v>2.1139500000000004</v>
      </c>
      <c r="H1597" s="2">
        <f>'Moving Avg'!G1597</f>
        <v>2.1303419999999988</v>
      </c>
      <c r="I1597" s="2">
        <f>'Moving Avg'!H1597</f>
        <v>1.9743460000000039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16.5</v>
      </c>
      <c r="Q1597" s="8">
        <f t="shared" si="244"/>
        <v>18.725000000000001</v>
      </c>
      <c r="R1597" s="8">
        <f t="shared" si="245"/>
        <v>26.625</v>
      </c>
      <c r="S1597" s="8">
        <f t="shared" si="246"/>
        <v>23.675000000000001</v>
      </c>
      <c r="T1597" s="8">
        <f t="shared" si="247"/>
        <v>22.875</v>
      </c>
      <c r="U1597" s="7">
        <f t="shared" si="248"/>
        <v>23.008333333333336</v>
      </c>
      <c r="V1597" s="7">
        <f t="shared" si="249"/>
        <v>22.975000000000001</v>
      </c>
    </row>
    <row r="1598" spans="1:22" ht="13.5" x14ac:dyDescent="0.25">
      <c r="A1598" s="3">
        <f>RSI!A1598</f>
        <v>44638</v>
      </c>
      <c r="B1598" s="2">
        <f>RSI!B1598</f>
        <v>2.1133000000000002</v>
      </c>
      <c r="C1598" s="2">
        <f>RSI!I1598</f>
        <v>48.522447688769915</v>
      </c>
      <c r="D1598" s="2">
        <f>MACD!E1598</f>
        <v>3.54416331632601E-3</v>
      </c>
      <c r="E1598" s="2">
        <f>MACD!F1598</f>
        <v>2.8221336301085809E-3</v>
      </c>
      <c r="F1598" s="2">
        <f>'Moving Avg'!D1598</f>
        <v>2.1227200000000002</v>
      </c>
      <c r="G1598" s="2">
        <f>'Moving Avg'!F1598</f>
        <v>2.1150200000000003</v>
      </c>
      <c r="H1598" s="2">
        <f>'Moving Avg'!G1598</f>
        <v>2.1293159999999989</v>
      </c>
      <c r="I1598" s="2">
        <f>'Moving Avg'!H1598</f>
        <v>1.9781220000000035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83.5</v>
      </c>
      <c r="Q1598" s="8">
        <f t="shared" si="244"/>
        <v>28.774999999999999</v>
      </c>
      <c r="R1598" s="8">
        <f t="shared" si="245"/>
        <v>43.375</v>
      </c>
      <c r="S1598" s="8">
        <f t="shared" si="246"/>
        <v>53.825000000000003</v>
      </c>
      <c r="T1598" s="8">
        <f t="shared" si="247"/>
        <v>39.625</v>
      </c>
      <c r="U1598" s="7">
        <f t="shared" si="248"/>
        <v>41.991666666666667</v>
      </c>
      <c r="V1598" s="7">
        <f t="shared" si="249"/>
        <v>41.400000000000006</v>
      </c>
    </row>
    <row r="1599" spans="1:22" ht="13.5" x14ac:dyDescent="0.25">
      <c r="A1599" s="3">
        <f>RSI!A1599</f>
        <v>44641</v>
      </c>
      <c r="B1599" s="2">
        <f>RSI!B1599</f>
        <v>2.1133000000000002</v>
      </c>
      <c r="C1599" s="2">
        <f>RSI!I1599</f>
        <v>48.522447688769915</v>
      </c>
      <c r="D1599" s="2">
        <f>MACD!E1599</f>
        <v>-2.9634329795857894E-5</v>
      </c>
      <c r="E1599" s="2">
        <f>MACD!F1599</f>
        <v>2.2517800381276934E-3</v>
      </c>
      <c r="F1599" s="2">
        <f>'Moving Avg'!D1599</f>
        <v>2.1193</v>
      </c>
      <c r="G1599" s="2">
        <f>'Moving Avg'!F1599</f>
        <v>2.1141650000000007</v>
      </c>
      <c r="H1599" s="2">
        <f>'Moving Avg'!G1599</f>
        <v>2.1270919999999989</v>
      </c>
      <c r="I1599" s="2">
        <f>'Moving Avg'!H1599</f>
        <v>1.9819190000000038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  <c r="M1599" s="7">
        <f t="shared" si="240"/>
        <v>25</v>
      </c>
      <c r="N1599" s="7">
        <f t="shared" si="241"/>
        <v>45</v>
      </c>
      <c r="O1599" s="7">
        <f t="shared" si="242"/>
        <v>50</v>
      </c>
      <c r="P1599" s="7">
        <f t="shared" si="243"/>
        <v>16.5</v>
      </c>
      <c r="Q1599" s="8">
        <f t="shared" si="244"/>
        <v>34.475000000000001</v>
      </c>
      <c r="R1599" s="8">
        <f t="shared" si="245"/>
        <v>35.625</v>
      </c>
      <c r="S1599" s="8">
        <f t="shared" si="246"/>
        <v>30.425000000000001</v>
      </c>
      <c r="T1599" s="8">
        <f t="shared" si="247"/>
        <v>34.125</v>
      </c>
      <c r="U1599" s="7">
        <f t="shared" si="248"/>
        <v>33.508333333333333</v>
      </c>
      <c r="V1599" s="7">
        <f t="shared" si="249"/>
        <v>33.662499999999994</v>
      </c>
    </row>
    <row r="1600" spans="1:22" ht="13.5" x14ac:dyDescent="0.25">
      <c r="A1600" s="3">
        <f>RSI!A1600</f>
        <v>44642</v>
      </c>
      <c r="B1600" s="2">
        <f>RSI!B1600</f>
        <v>2.1133000000000002</v>
      </c>
      <c r="C1600" s="2">
        <f>RSI!I1600</f>
        <v>48.522447688769915</v>
      </c>
      <c r="D1600" s="2">
        <f>MACD!E1600</f>
        <v>-3.0241523222866995E-3</v>
      </c>
      <c r="E1600" s="2">
        <f>MACD!F1600</f>
        <v>1.1965935660448149E-3</v>
      </c>
      <c r="F1600" s="2">
        <f>'Moving Avg'!D1600</f>
        <v>2.1150200000000003</v>
      </c>
      <c r="G1600" s="2">
        <f>'Moving Avg'!F1600</f>
        <v>2.1137350000000001</v>
      </c>
      <c r="H1600" s="2">
        <f>'Moving Avg'!G1600</f>
        <v>2.1257219999999988</v>
      </c>
      <c r="I1600" s="2">
        <f>'Moving Avg'!H1600</f>
        <v>1.9857785000000034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  <c r="M1600" s="7">
        <f t="shared" si="240"/>
        <v>25</v>
      </c>
      <c r="N1600" s="7">
        <f t="shared" si="241"/>
        <v>45</v>
      </c>
      <c r="O1600" s="7">
        <f t="shared" si="242"/>
        <v>50</v>
      </c>
      <c r="P1600" s="7">
        <f t="shared" si="243"/>
        <v>16.5</v>
      </c>
      <c r="Q1600" s="8">
        <f t="shared" si="244"/>
        <v>34.475000000000001</v>
      </c>
      <c r="R1600" s="8">
        <f t="shared" si="245"/>
        <v>35.625</v>
      </c>
      <c r="S1600" s="8">
        <f t="shared" si="246"/>
        <v>30.425000000000001</v>
      </c>
      <c r="T1600" s="8">
        <f t="shared" si="247"/>
        <v>34.125</v>
      </c>
      <c r="U1600" s="7">
        <f t="shared" si="248"/>
        <v>33.508333333333333</v>
      </c>
      <c r="V1600" s="7">
        <f t="shared" si="249"/>
        <v>33.662499999999994</v>
      </c>
    </row>
    <row r="1601" spans="1:22" ht="13.5" x14ac:dyDescent="0.25">
      <c r="A1601" s="3">
        <f>RSI!A1601</f>
        <v>44643</v>
      </c>
      <c r="B1601" s="2">
        <f>RSI!B1601</f>
        <v>2.1133000000000002</v>
      </c>
      <c r="C1601" s="2">
        <f>RSI!I1601</f>
        <v>48.522447688769915</v>
      </c>
      <c r="D1601" s="2">
        <f>MACD!E1601</f>
        <v>-5.5306931731293751E-3</v>
      </c>
      <c r="E1601" s="2">
        <f>MACD!F1601</f>
        <v>-1.4886378179002307E-4</v>
      </c>
      <c r="F1601" s="2">
        <f>'Moving Avg'!D1601</f>
        <v>2.1141600000000005</v>
      </c>
      <c r="G1601" s="2">
        <f>'Moving Avg'!F1601</f>
        <v>2.1150200000000003</v>
      </c>
      <c r="H1601" s="2">
        <f>'Moving Avg'!G1601</f>
        <v>2.1243519999999991</v>
      </c>
      <c r="I1601" s="2">
        <f>'Moving Avg'!H1601</f>
        <v>1.9897215000000035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  <c r="M1601" s="7">
        <f t="shared" si="240"/>
        <v>25</v>
      </c>
      <c r="N1601" s="7">
        <f t="shared" si="241"/>
        <v>45</v>
      </c>
      <c r="O1601" s="7">
        <f t="shared" si="242"/>
        <v>50</v>
      </c>
      <c r="P1601" s="7">
        <f t="shared" si="243"/>
        <v>16.5</v>
      </c>
      <c r="Q1601" s="8">
        <f t="shared" si="244"/>
        <v>34.475000000000001</v>
      </c>
      <c r="R1601" s="8">
        <f t="shared" si="245"/>
        <v>35.625</v>
      </c>
      <c r="S1601" s="8">
        <f t="shared" si="246"/>
        <v>30.425000000000001</v>
      </c>
      <c r="T1601" s="8">
        <f t="shared" si="247"/>
        <v>34.125</v>
      </c>
      <c r="U1601" s="7">
        <f t="shared" si="248"/>
        <v>33.508333333333333</v>
      </c>
      <c r="V1601" s="7">
        <f t="shared" si="249"/>
        <v>33.662499999999994</v>
      </c>
    </row>
    <row r="1602" spans="1:22" ht="13.5" x14ac:dyDescent="0.25">
      <c r="A1602" s="3">
        <f>RSI!A1602</f>
        <v>44644</v>
      </c>
      <c r="B1602" s="2">
        <f>RSI!B1602</f>
        <v>2.1175999999999999</v>
      </c>
      <c r="C1602" s="2">
        <f>RSI!I1602</f>
        <v>50.004716157376187</v>
      </c>
      <c r="D1602" s="2">
        <f>MACD!E1602</f>
        <v>-7.9448697010189306E-3</v>
      </c>
      <c r="E1602" s="2">
        <f>MACD!F1602</f>
        <v>-1.7080649656358046E-3</v>
      </c>
      <c r="F1602" s="2">
        <f>'Moving Avg'!D1602</f>
        <v>2.11416</v>
      </c>
      <c r="G1602" s="2">
        <f>'Moving Avg'!F1602</f>
        <v>2.1141650000000003</v>
      </c>
      <c r="H1602" s="2">
        <f>'Moving Avg'!G1602</f>
        <v>2.1230679999999991</v>
      </c>
      <c r="I1602" s="2">
        <f>'Moving Avg'!H1602</f>
        <v>1.993686000000003</v>
      </c>
      <c r="J1602" s="5" t="str">
        <f>OBV!F1602</f>
        <v>BEARISH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34.475000000000001</v>
      </c>
      <c r="R1602" s="8">
        <f t="shared" si="245"/>
        <v>35.625</v>
      </c>
      <c r="S1602" s="8">
        <f t="shared" si="246"/>
        <v>30.425000000000001</v>
      </c>
      <c r="T1602" s="8">
        <f t="shared" si="247"/>
        <v>34.125</v>
      </c>
      <c r="U1602" s="7">
        <f t="shared" si="248"/>
        <v>33.508333333333333</v>
      </c>
      <c r="V1602" s="7">
        <f t="shared" si="249"/>
        <v>33.662499999999994</v>
      </c>
    </row>
    <row r="1603" spans="1:22" ht="13.5" x14ac:dyDescent="0.25">
      <c r="A1603" s="3">
        <f>RSI!A1603</f>
        <v>44645</v>
      </c>
      <c r="B1603" s="2">
        <f>RSI!B1603</f>
        <v>2.1175999999999999</v>
      </c>
      <c r="C1603" s="2">
        <f>RSI!I1603</f>
        <v>50.004716157376194</v>
      </c>
      <c r="D1603" s="2">
        <f>MACD!E1603</f>
        <v>-1.0651191827416806E-2</v>
      </c>
      <c r="E1603" s="2">
        <f>MACD!F1603</f>
        <v>-3.4966903379920053E-3</v>
      </c>
      <c r="F1603" s="2">
        <f>'Moving Avg'!D1603</f>
        <v>2.1150199999999999</v>
      </c>
      <c r="G1603" s="2">
        <f>'Moving Avg'!F1603</f>
        <v>2.1152350000000002</v>
      </c>
      <c r="H1603" s="2">
        <f>'Moving Avg'!G1603</f>
        <v>2.121783999999999</v>
      </c>
      <c r="I1603" s="2">
        <f>'Moving Avg'!H1603</f>
        <v>1.997567000000003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  <c r="M1603" s="7">
        <f t="shared" si="250"/>
        <v>25</v>
      </c>
      <c r="N1603" s="7">
        <f t="shared" si="251"/>
        <v>45</v>
      </c>
      <c r="O1603" s="7">
        <f t="shared" si="252"/>
        <v>50</v>
      </c>
      <c r="P1603" s="7">
        <f t="shared" si="253"/>
        <v>83.5</v>
      </c>
      <c r="Q1603" s="8">
        <f t="shared" ref="Q1603:Q1666" si="254">0.35*M1603+N1603*0.35+O1603*0.15+P1603*0.15</f>
        <v>44.524999999999999</v>
      </c>
      <c r="R1603" s="8">
        <f t="shared" ref="R1603:R1666" si="255">M1603*0.2+N1603*0.2+O1603*0.35+P1603*0.25</f>
        <v>52.375</v>
      </c>
      <c r="S1603" s="8">
        <f t="shared" ref="S1603:S1666" si="256">M1603*0.15+N1603*0.15+O1603*0.25+P1603*0.45</f>
        <v>60.575000000000003</v>
      </c>
      <c r="T1603" s="8">
        <f t="shared" ref="T1603:T1666" si="257">0.25*SUM(M1603:P1603)</f>
        <v>50.875</v>
      </c>
      <c r="U1603" s="7">
        <f t="shared" ref="U1603:U1666" si="258">SUM(Q1603:S1603)/3</f>
        <v>52.491666666666674</v>
      </c>
      <c r="V1603" s="7">
        <f t="shared" ref="V1603:V1666" si="259">SUM(Q1603:T1603)/4</f>
        <v>52.087500000000006</v>
      </c>
    </row>
    <row r="1604" spans="1:22" ht="13.5" x14ac:dyDescent="0.25">
      <c r="A1604" s="3">
        <f>RSI!A1604</f>
        <v>44648</v>
      </c>
      <c r="B1604" s="2">
        <f>RSI!B1604</f>
        <v>2.1175999999999999</v>
      </c>
      <c r="C1604" s="2">
        <f>RSI!I1604</f>
        <v>50.004716157376187</v>
      </c>
      <c r="D1604" s="2">
        <f>MACD!E1604</f>
        <v>-7.0199491420881444E-3</v>
      </c>
      <c r="E1604" s="2">
        <f>MACD!F1604</f>
        <v>-4.2013420988112338E-3</v>
      </c>
      <c r="F1604" s="2">
        <f>'Moving Avg'!D1604</f>
        <v>2.1158799999999998</v>
      </c>
      <c r="G1604" s="2">
        <f>'Moving Avg'!F1604</f>
        <v>2.1143800000000001</v>
      </c>
      <c r="H1604" s="2">
        <f>'Moving Avg'!G1604</f>
        <v>2.1200719999999986</v>
      </c>
      <c r="I1604" s="2">
        <f>'Moving Avg'!H1604</f>
        <v>2.0013645000000029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  <c r="M1604" s="7">
        <f t="shared" si="250"/>
        <v>25</v>
      </c>
      <c r="N1604" s="7">
        <f t="shared" si="251"/>
        <v>45</v>
      </c>
      <c r="O1604" s="7">
        <f t="shared" si="252"/>
        <v>50</v>
      </c>
      <c r="P1604" s="7">
        <f t="shared" si="253"/>
        <v>83.5</v>
      </c>
      <c r="Q1604" s="8">
        <f t="shared" si="254"/>
        <v>44.524999999999999</v>
      </c>
      <c r="R1604" s="8">
        <f t="shared" si="255"/>
        <v>52.375</v>
      </c>
      <c r="S1604" s="8">
        <f t="shared" si="256"/>
        <v>60.575000000000003</v>
      </c>
      <c r="T1604" s="8">
        <f t="shared" si="257"/>
        <v>50.875</v>
      </c>
      <c r="U1604" s="7">
        <f t="shared" si="258"/>
        <v>52.491666666666674</v>
      </c>
      <c r="V1604" s="7">
        <f t="shared" si="259"/>
        <v>52.087500000000006</v>
      </c>
    </row>
    <row r="1605" spans="1:22" ht="13.5" x14ac:dyDescent="0.25">
      <c r="A1605" s="3">
        <f>RSI!A1605</f>
        <v>44649</v>
      </c>
      <c r="B1605" s="2">
        <f>RSI!B1605</f>
        <v>2.1175999999999999</v>
      </c>
      <c r="C1605" s="2">
        <f>RSI!I1605</f>
        <v>50.004716157376187</v>
      </c>
      <c r="D1605" s="2">
        <f>MACD!E1605</f>
        <v>-3.2875516063795018E-3</v>
      </c>
      <c r="E1605" s="2">
        <f>MACD!F1605</f>
        <v>-4.0185840003248881E-3</v>
      </c>
      <c r="F1605" s="2">
        <f>'Moving Avg'!D1605</f>
        <v>2.1167399999999996</v>
      </c>
      <c r="G1605" s="2">
        <f>'Moving Avg'!F1605</f>
        <v>2.1139550000000003</v>
      </c>
      <c r="H1605" s="2">
        <f>'Moving Avg'!G1605</f>
        <v>2.1196439999999992</v>
      </c>
      <c r="I1605" s="2">
        <f>'Moving Avg'!H1605</f>
        <v>2.0052040000000027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83.5</v>
      </c>
      <c r="Q1605" s="8">
        <f t="shared" si="254"/>
        <v>28.774999999999999</v>
      </c>
      <c r="R1605" s="8">
        <f t="shared" si="255"/>
        <v>43.375</v>
      </c>
      <c r="S1605" s="8">
        <f t="shared" si="256"/>
        <v>53.825000000000003</v>
      </c>
      <c r="T1605" s="8">
        <f t="shared" si="257"/>
        <v>39.625</v>
      </c>
      <c r="U1605" s="7">
        <f t="shared" si="258"/>
        <v>41.991666666666667</v>
      </c>
      <c r="V1605" s="7">
        <f t="shared" si="259"/>
        <v>41.400000000000006</v>
      </c>
    </row>
    <row r="1606" spans="1:22" ht="13.5" x14ac:dyDescent="0.25">
      <c r="A1606" s="3">
        <f>RSI!A1606</f>
        <v>44650</v>
      </c>
      <c r="B1606" s="2">
        <f>RSI!B1606</f>
        <v>2.1175999999999999</v>
      </c>
      <c r="C1606" s="2">
        <f>RSI!I1606</f>
        <v>50.004716157376187</v>
      </c>
      <c r="D1606" s="2">
        <f>MACD!E1606</f>
        <v>-2.7617409831730555E-3</v>
      </c>
      <c r="E1606" s="2">
        <f>MACD!F1606</f>
        <v>-3.767215396894522E-3</v>
      </c>
      <c r="F1606" s="2">
        <f>'Moving Avg'!D1606</f>
        <v>2.1175999999999999</v>
      </c>
      <c r="G1606" s="2">
        <f>'Moving Avg'!F1606</f>
        <v>2.1128849999999999</v>
      </c>
      <c r="H1606" s="2">
        <f>'Moving Avg'!G1606</f>
        <v>2.1179319999999988</v>
      </c>
      <c r="I1606" s="2">
        <f>'Moving Avg'!H1606</f>
        <v>2.0091685000000026</v>
      </c>
      <c r="J1606" s="5" t="str">
        <f>OBV!F1606</f>
        <v>BULLISH</v>
      </c>
      <c r="K1606" s="5" t="str">
        <f>OBV!G1606</f>
        <v>NEUTRAL</v>
      </c>
      <c r="L1606" s="5" t="str">
        <f>OBV!H1606</f>
        <v>CONFIRMED BULLISH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83.5</v>
      </c>
      <c r="Q1606" s="8">
        <f t="shared" si="254"/>
        <v>28.774999999999999</v>
      </c>
      <c r="R1606" s="8">
        <f t="shared" si="255"/>
        <v>43.375</v>
      </c>
      <c r="S1606" s="8">
        <f t="shared" si="256"/>
        <v>53.825000000000003</v>
      </c>
      <c r="T1606" s="8">
        <f t="shared" si="257"/>
        <v>39.625</v>
      </c>
      <c r="U1606" s="7">
        <f t="shared" si="258"/>
        <v>41.991666666666667</v>
      </c>
      <c r="V1606" s="7">
        <f t="shared" si="259"/>
        <v>41.400000000000006</v>
      </c>
    </row>
    <row r="1607" spans="1:22" ht="13.5" x14ac:dyDescent="0.25">
      <c r="A1607" s="3">
        <f>RSI!A1607</f>
        <v>44651</v>
      </c>
      <c r="B1607" s="2">
        <f>RSI!B1607</f>
        <v>2.1175999999999999</v>
      </c>
      <c r="C1607" s="2">
        <f>RSI!I1607</f>
        <v>50.004716157376187</v>
      </c>
      <c r="D1607" s="2">
        <f>MACD!E1607</f>
        <v>-2.3183082614797179E-3</v>
      </c>
      <c r="E1607" s="2">
        <f>MACD!F1607</f>
        <v>-3.4774339698115612E-3</v>
      </c>
      <c r="F1607" s="2">
        <f>'Moving Avg'!D1607</f>
        <v>2.1175999999999999</v>
      </c>
      <c r="G1607" s="2">
        <f>'Moving Avg'!F1607</f>
        <v>2.1118150000000004</v>
      </c>
      <c r="H1607" s="2">
        <f>'Moving Avg'!G1607</f>
        <v>2.1183599999999991</v>
      </c>
      <c r="I1607" s="2">
        <f>'Moving Avg'!H1607</f>
        <v>2.0130910000000024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  <c r="M1607" s="7">
        <f t="shared" si="250"/>
        <v>25</v>
      </c>
      <c r="N1607" s="7">
        <f t="shared" si="251"/>
        <v>0</v>
      </c>
      <c r="O1607" s="7">
        <f t="shared" si="252"/>
        <v>50</v>
      </c>
      <c r="P1607" s="7">
        <f t="shared" si="253"/>
        <v>33</v>
      </c>
      <c r="Q1607" s="8">
        <f t="shared" si="254"/>
        <v>21.2</v>
      </c>
      <c r="R1607" s="8">
        <f t="shared" si="255"/>
        <v>30.75</v>
      </c>
      <c r="S1607" s="8">
        <f t="shared" si="256"/>
        <v>31.1</v>
      </c>
      <c r="T1607" s="8">
        <f t="shared" si="257"/>
        <v>27</v>
      </c>
      <c r="U1607" s="7">
        <f t="shared" si="258"/>
        <v>27.683333333333337</v>
      </c>
      <c r="V1607" s="7">
        <f t="shared" si="259"/>
        <v>27.512500000000003</v>
      </c>
    </row>
    <row r="1608" spans="1:22" ht="13.5" x14ac:dyDescent="0.25">
      <c r="A1608" s="3">
        <f>RSI!A1608</f>
        <v>44652</v>
      </c>
      <c r="B1608" s="2">
        <f>RSI!B1608</f>
        <v>2.0962000000000001</v>
      </c>
      <c r="C1608" s="2">
        <f>RSI!I1608</f>
        <v>40.868762513133525</v>
      </c>
      <c r="D1608" s="2">
        <f>MACD!E1608</f>
        <v>-1.0208232714181698E-3</v>
      </c>
      <c r="E1608" s="2">
        <f>MACD!F1608</f>
        <v>-2.9861118301328831E-3</v>
      </c>
      <c r="F1608" s="2">
        <f>'Moving Avg'!D1608</f>
        <v>2.1133199999999999</v>
      </c>
      <c r="G1608" s="2">
        <f>'Moving Avg'!F1608</f>
        <v>2.1116000000000001</v>
      </c>
      <c r="H1608" s="2">
        <f>'Moving Avg'!G1608</f>
        <v>2.1187879999999986</v>
      </c>
      <c r="I1608" s="2">
        <f>'Moving Avg'!H1608</f>
        <v>2.0168860000000026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0</v>
      </c>
      <c r="O1608" s="7">
        <f t="shared" si="252"/>
        <v>50</v>
      </c>
      <c r="P1608" s="7">
        <f t="shared" si="253"/>
        <v>16.5</v>
      </c>
      <c r="Q1608" s="8">
        <f t="shared" si="254"/>
        <v>18.725000000000001</v>
      </c>
      <c r="R1608" s="8">
        <f t="shared" si="255"/>
        <v>26.625</v>
      </c>
      <c r="S1608" s="8">
        <f t="shared" si="256"/>
        <v>23.675000000000001</v>
      </c>
      <c r="T1608" s="8">
        <f t="shared" si="257"/>
        <v>22.875</v>
      </c>
      <c r="U1608" s="7">
        <f t="shared" si="258"/>
        <v>23.008333333333336</v>
      </c>
      <c r="V1608" s="7">
        <f t="shared" si="259"/>
        <v>22.975000000000001</v>
      </c>
    </row>
    <row r="1609" spans="1:22" ht="13.5" x14ac:dyDescent="0.25">
      <c r="A1609" s="3">
        <f>RSI!A1609</f>
        <v>44655</v>
      </c>
      <c r="B1609" s="2">
        <f>RSI!B1609</f>
        <v>2.1175999999999999</v>
      </c>
      <c r="C1609" s="2">
        <f>RSI!I1609</f>
        <v>50.59039101761816</v>
      </c>
      <c r="D1609" s="2">
        <f>MACD!E1609</f>
        <v>-1.3829552789608179E-3</v>
      </c>
      <c r="E1609" s="2">
        <f>MACD!F1609</f>
        <v>-2.6654805198984702E-3</v>
      </c>
      <c r="F1609" s="2">
        <f>'Moving Avg'!D1609</f>
        <v>2.1133199999999999</v>
      </c>
      <c r="G1609" s="2">
        <f>'Moving Avg'!F1609</f>
        <v>2.1126700000000005</v>
      </c>
      <c r="H1609" s="2">
        <f>'Moving Avg'!G1609</f>
        <v>2.1193879999999989</v>
      </c>
      <c r="I1609" s="2">
        <f>'Moving Avg'!H1609</f>
        <v>2.0208085000000025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16.5</v>
      </c>
      <c r="Q1609" s="8">
        <f t="shared" si="254"/>
        <v>18.725000000000001</v>
      </c>
      <c r="R1609" s="8">
        <f t="shared" si="255"/>
        <v>26.625</v>
      </c>
      <c r="S1609" s="8">
        <f t="shared" si="256"/>
        <v>23.675000000000001</v>
      </c>
      <c r="T1609" s="8">
        <f t="shared" si="257"/>
        <v>22.875</v>
      </c>
      <c r="U1609" s="7">
        <f t="shared" si="258"/>
        <v>23.008333333333336</v>
      </c>
      <c r="V1609" s="7">
        <f t="shared" si="259"/>
        <v>22.975000000000001</v>
      </c>
    </row>
    <row r="1610" spans="1:22" ht="13.5" x14ac:dyDescent="0.25">
      <c r="A1610" s="3">
        <f>RSI!A1610</f>
        <v>44656</v>
      </c>
      <c r="B1610" s="2">
        <f>RSI!B1610</f>
        <v>2.1175999999999999</v>
      </c>
      <c r="C1610" s="2">
        <f>RSI!I1610</f>
        <v>50.590391017618167</v>
      </c>
      <c r="D1610" s="2">
        <f>MACD!E1610</f>
        <v>-1.6999196121751936E-3</v>
      </c>
      <c r="E1610" s="2">
        <f>MACD!F1610</f>
        <v>-2.472368338353815E-3</v>
      </c>
      <c r="F1610" s="2">
        <f>'Moving Avg'!D1610</f>
        <v>2.1133199999999999</v>
      </c>
      <c r="G1610" s="2">
        <f>'Moving Avg'!F1610</f>
        <v>2.1137400000000004</v>
      </c>
      <c r="H1610" s="2">
        <f>'Moving Avg'!G1610</f>
        <v>2.1189599999999986</v>
      </c>
      <c r="I1610" s="2">
        <f>'Moving Avg'!H1610</f>
        <v>2.0246895000000023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16.5</v>
      </c>
      <c r="Q1610" s="8">
        <f t="shared" si="254"/>
        <v>18.725000000000001</v>
      </c>
      <c r="R1610" s="8">
        <f t="shared" si="255"/>
        <v>26.625</v>
      </c>
      <c r="S1610" s="8">
        <f t="shared" si="256"/>
        <v>23.675000000000001</v>
      </c>
      <c r="T1610" s="8">
        <f t="shared" si="257"/>
        <v>22.875</v>
      </c>
      <c r="U1610" s="7">
        <f t="shared" si="258"/>
        <v>23.008333333333336</v>
      </c>
      <c r="V1610" s="7">
        <f t="shared" si="259"/>
        <v>22.975000000000001</v>
      </c>
    </row>
    <row r="1611" spans="1:22" ht="13.5" x14ac:dyDescent="0.25">
      <c r="A1611" s="3">
        <f>RSI!A1611</f>
        <v>44657</v>
      </c>
      <c r="B1611" s="2">
        <f>RSI!B1611</f>
        <v>1.9935</v>
      </c>
      <c r="C1611" s="2">
        <f>RSI!I1611</f>
        <v>24.025098421803705</v>
      </c>
      <c r="D1611" s="2">
        <f>MACD!E1611</f>
        <v>7.214708555387972E-3</v>
      </c>
      <c r="E1611" s="2">
        <f>MACD!F1611</f>
        <v>-5.3495295960545759E-4</v>
      </c>
      <c r="F1611" s="2">
        <f>'Moving Avg'!D1611</f>
        <v>2.0884999999999998</v>
      </c>
      <c r="G1611" s="2">
        <f>'Moving Avg'!F1611</f>
        <v>2.1086049999999998</v>
      </c>
      <c r="H1611" s="2">
        <f>'Moving Avg'!G1611</f>
        <v>2.1160499999999987</v>
      </c>
      <c r="I1611" s="2">
        <f>'Moving Avg'!H1611</f>
        <v>2.0280955000000018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50</v>
      </c>
      <c r="N1611" s="7">
        <f t="shared" si="251"/>
        <v>0</v>
      </c>
      <c r="O1611" s="7">
        <f t="shared" si="252"/>
        <v>50</v>
      </c>
      <c r="P1611" s="7">
        <f t="shared" si="253"/>
        <v>16.5</v>
      </c>
      <c r="Q1611" s="8">
        <f t="shared" si="254"/>
        <v>27.475000000000001</v>
      </c>
      <c r="R1611" s="8">
        <f t="shared" si="255"/>
        <v>31.625</v>
      </c>
      <c r="S1611" s="8">
        <f t="shared" si="256"/>
        <v>27.425000000000001</v>
      </c>
      <c r="T1611" s="8">
        <f t="shared" si="257"/>
        <v>29.125</v>
      </c>
      <c r="U1611" s="7">
        <f t="shared" si="258"/>
        <v>28.841666666666669</v>
      </c>
      <c r="V1611" s="7">
        <f t="shared" si="259"/>
        <v>28.912500000000001</v>
      </c>
    </row>
    <row r="1612" spans="1:22" ht="13.5" x14ac:dyDescent="0.25">
      <c r="A1612" s="3">
        <f>RSI!A1612</f>
        <v>44658</v>
      </c>
      <c r="B1612" s="2">
        <f>RSI!B1612</f>
        <v>2.032</v>
      </c>
      <c r="C1612" s="2">
        <f>RSI!I1612</f>
        <v>35.364526118433076</v>
      </c>
      <c r="D1612" s="2">
        <f>MACD!E1612</f>
        <v>1.3291813717377199E-2</v>
      </c>
      <c r="E1612" s="2">
        <f>MACD!F1612</f>
        <v>2.230400375791074E-3</v>
      </c>
      <c r="F1612" s="2">
        <f>'Moving Avg'!D1612</f>
        <v>2.07138</v>
      </c>
      <c r="G1612" s="2">
        <f>'Moving Avg'!F1612</f>
        <v>2.1053950000000001</v>
      </c>
      <c r="H1612" s="2">
        <f>'Moving Avg'!G1612</f>
        <v>2.1139099999999988</v>
      </c>
      <c r="I1612" s="2">
        <f>'Moving Avg'!H1612</f>
        <v>2.0315485000000022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16.5</v>
      </c>
      <c r="Q1612" s="8">
        <f t="shared" si="254"/>
        <v>18.725000000000001</v>
      </c>
      <c r="R1612" s="8">
        <f t="shared" si="255"/>
        <v>26.625</v>
      </c>
      <c r="S1612" s="8">
        <f t="shared" si="256"/>
        <v>23.675000000000001</v>
      </c>
      <c r="T1612" s="8">
        <f t="shared" si="257"/>
        <v>22.875</v>
      </c>
      <c r="U1612" s="7">
        <f t="shared" si="258"/>
        <v>23.008333333333336</v>
      </c>
      <c r="V1612" s="7">
        <f t="shared" si="259"/>
        <v>22.975000000000001</v>
      </c>
    </row>
    <row r="1613" spans="1:22" ht="13.5" x14ac:dyDescent="0.25">
      <c r="A1613" s="3">
        <f>RSI!A1613</f>
        <v>44659</v>
      </c>
      <c r="B1613" s="2">
        <f>RSI!B1613</f>
        <v>1.9935</v>
      </c>
      <c r="C1613" s="2">
        <f>RSI!I1613</f>
        <v>30.467402147170603</v>
      </c>
      <c r="D1613" s="2">
        <f>MACD!E1613</f>
        <v>2.1728955212184875E-2</v>
      </c>
      <c r="E1613" s="2">
        <f>MACD!F1613</f>
        <v>6.1301113430698344E-3</v>
      </c>
      <c r="F1613" s="2">
        <f>'Moving Avg'!D1613</f>
        <v>2.05084</v>
      </c>
      <c r="G1613" s="2">
        <f>'Moving Avg'!F1613</f>
        <v>2.1004750000000003</v>
      </c>
      <c r="H1613" s="2">
        <f>'Moving Avg'!G1613</f>
        <v>2.1110859999999989</v>
      </c>
      <c r="I1613" s="2">
        <f>'Moving Avg'!H1613</f>
        <v>2.0345175000000024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16.5</v>
      </c>
      <c r="Q1613" s="8">
        <f t="shared" si="254"/>
        <v>18.725000000000001</v>
      </c>
      <c r="R1613" s="8">
        <f t="shared" si="255"/>
        <v>26.625</v>
      </c>
      <c r="S1613" s="8">
        <f t="shared" si="256"/>
        <v>23.675000000000001</v>
      </c>
      <c r="T1613" s="8">
        <f t="shared" si="257"/>
        <v>22.875</v>
      </c>
      <c r="U1613" s="7">
        <f t="shared" si="258"/>
        <v>23.008333333333336</v>
      </c>
      <c r="V1613" s="7">
        <f t="shared" si="259"/>
        <v>22.975000000000001</v>
      </c>
    </row>
    <row r="1614" spans="1:22" ht="13.5" x14ac:dyDescent="0.25">
      <c r="A1614" s="3">
        <f>RSI!A1614</f>
        <v>44662</v>
      </c>
      <c r="B1614" s="2">
        <f>RSI!B1614</f>
        <v>1.9935</v>
      </c>
      <c r="C1614" s="2">
        <f>RSI!I1614</f>
        <v>30.467402147170603</v>
      </c>
      <c r="D1614" s="2">
        <f>MACD!E1614</f>
        <v>2.9505872848149206E-2</v>
      </c>
      <c r="E1614" s="2">
        <f>MACD!F1614</f>
        <v>1.0805263644085711E-2</v>
      </c>
      <c r="F1614" s="2">
        <f>'Moving Avg'!D1614</f>
        <v>2.0260200000000004</v>
      </c>
      <c r="G1614" s="2">
        <f>'Moving Avg'!F1614</f>
        <v>2.0936299999999997</v>
      </c>
      <c r="H1614" s="2">
        <f>'Moving Avg'!G1614</f>
        <v>2.1081759999999989</v>
      </c>
      <c r="I1614" s="2">
        <f>'Moving Avg'!H1614</f>
        <v>2.0370695000000021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16.5</v>
      </c>
      <c r="Q1614" s="8">
        <f t="shared" si="254"/>
        <v>11.225</v>
      </c>
      <c r="R1614" s="8">
        <f t="shared" si="255"/>
        <v>9.125</v>
      </c>
      <c r="S1614" s="8">
        <f t="shared" si="256"/>
        <v>11.175000000000001</v>
      </c>
      <c r="T1614" s="8">
        <f t="shared" si="257"/>
        <v>10.375</v>
      </c>
      <c r="U1614" s="7">
        <f t="shared" si="258"/>
        <v>10.508333333333335</v>
      </c>
      <c r="V1614" s="7">
        <f t="shared" si="259"/>
        <v>10.475000000000001</v>
      </c>
    </row>
    <row r="1615" spans="1:22" ht="13.5" x14ac:dyDescent="0.25">
      <c r="A1615" s="3">
        <f>RSI!A1615</f>
        <v>44663</v>
      </c>
      <c r="B1615" s="2">
        <f>RSI!B1615</f>
        <v>1.9935</v>
      </c>
      <c r="C1615" s="2">
        <f>RSI!I1615</f>
        <v>30.467402147170603</v>
      </c>
      <c r="D1615" s="2">
        <f>MACD!E1615</f>
        <v>3.6676895237031104E-2</v>
      </c>
      <c r="E1615" s="2">
        <f>MACD!F1615</f>
        <v>1.5979589962674789E-2</v>
      </c>
      <c r="F1615" s="2">
        <f>'Moving Avg'!D1615</f>
        <v>2.0011999999999999</v>
      </c>
      <c r="G1615" s="2">
        <f>'Moving Avg'!F1615</f>
        <v>2.0865699999999996</v>
      </c>
      <c r="H1615" s="2">
        <f>'Moving Avg'!G1615</f>
        <v>2.1062079999999987</v>
      </c>
      <c r="I1615" s="2">
        <f>'Moving Avg'!H1615</f>
        <v>2.0392885000000018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16.5</v>
      </c>
      <c r="Q1615" s="8">
        <f t="shared" si="254"/>
        <v>11.225</v>
      </c>
      <c r="R1615" s="8">
        <f t="shared" si="255"/>
        <v>9.125</v>
      </c>
      <c r="S1615" s="8">
        <f t="shared" si="256"/>
        <v>11.175000000000001</v>
      </c>
      <c r="T1615" s="8">
        <f t="shared" si="257"/>
        <v>10.375</v>
      </c>
      <c r="U1615" s="7">
        <f t="shared" si="258"/>
        <v>10.508333333333335</v>
      </c>
      <c r="V1615" s="7">
        <f t="shared" si="259"/>
        <v>10.475000000000001</v>
      </c>
    </row>
    <row r="1616" spans="1:22" ht="13.5" x14ac:dyDescent="0.25">
      <c r="A1616" s="3">
        <f>RSI!A1616</f>
        <v>44664</v>
      </c>
      <c r="B1616" s="2">
        <f>RSI!B1616</f>
        <v>1.9935</v>
      </c>
      <c r="C1616" s="2">
        <f>RSI!I1616</f>
        <v>30.467402147170588</v>
      </c>
      <c r="D1616" s="2">
        <f>MACD!E1616</f>
        <v>4.3291492319636582E-2</v>
      </c>
      <c r="E1616" s="2">
        <f>MACD!F1616</f>
        <v>2.1441970434067148E-2</v>
      </c>
      <c r="F1616" s="2">
        <f>'Moving Avg'!D1616</f>
        <v>2.0011999999999999</v>
      </c>
      <c r="G1616" s="2">
        <f>'Moving Avg'!F1616</f>
        <v>2.0803649999999996</v>
      </c>
      <c r="H1616" s="2">
        <f>'Moving Avg'!G1616</f>
        <v>2.1041539999999994</v>
      </c>
      <c r="I1616" s="2">
        <f>'Moving Avg'!H1616</f>
        <v>2.041507500000002</v>
      </c>
      <c r="J1616" s="5" t="str">
        <f>OBV!F1616</f>
        <v>BEARISH</v>
      </c>
      <c r="K1616" s="5" t="str">
        <f>OBV!G1616</f>
        <v>NEUTRAL</v>
      </c>
      <c r="L1616" s="5" t="str">
        <f>OBV!H1616</f>
        <v>NEUTRAL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16.5</v>
      </c>
      <c r="Q1616" s="8">
        <f t="shared" si="254"/>
        <v>11.225</v>
      </c>
      <c r="R1616" s="8">
        <f t="shared" si="255"/>
        <v>9.125</v>
      </c>
      <c r="S1616" s="8">
        <f t="shared" si="256"/>
        <v>11.175000000000001</v>
      </c>
      <c r="T1616" s="8">
        <f t="shared" si="257"/>
        <v>10.375</v>
      </c>
      <c r="U1616" s="7">
        <f t="shared" si="258"/>
        <v>10.508333333333335</v>
      </c>
      <c r="V1616" s="7">
        <f t="shared" si="259"/>
        <v>10.475000000000001</v>
      </c>
    </row>
    <row r="1617" spans="1:22" ht="13.5" x14ac:dyDescent="0.25">
      <c r="A1617" s="3">
        <f>RSI!A1617</f>
        <v>44665</v>
      </c>
      <c r="B1617" s="2">
        <f>RSI!B1617</f>
        <v>1.9935</v>
      </c>
      <c r="C1617" s="2">
        <f>RSI!I1617</f>
        <v>30.467402147170588</v>
      </c>
      <c r="D1617" s="2">
        <f>MACD!E1617</f>
        <v>4.9394763625727034E-2</v>
      </c>
      <c r="E1617" s="2">
        <f>MACD!F1617</f>
        <v>2.7032529072399128E-2</v>
      </c>
      <c r="F1617" s="2">
        <f>'Moving Avg'!D1617</f>
        <v>1.9935000000000003</v>
      </c>
      <c r="G1617" s="2">
        <f>'Moving Avg'!F1617</f>
        <v>2.0741599999999996</v>
      </c>
      <c r="H1617" s="2">
        <f>'Moving Avg'!G1617</f>
        <v>2.1014159999999991</v>
      </c>
      <c r="I1617" s="2">
        <f>'Moving Avg'!H1617</f>
        <v>2.0435600000000016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0</v>
      </c>
      <c r="P1617" s="7">
        <f t="shared" si="253"/>
        <v>16.5</v>
      </c>
      <c r="Q1617" s="8">
        <f t="shared" si="254"/>
        <v>11.225</v>
      </c>
      <c r="R1617" s="8">
        <f t="shared" si="255"/>
        <v>9.125</v>
      </c>
      <c r="S1617" s="8">
        <f t="shared" si="256"/>
        <v>11.175000000000001</v>
      </c>
      <c r="T1617" s="8">
        <f t="shared" si="257"/>
        <v>10.375</v>
      </c>
      <c r="U1617" s="7">
        <f t="shared" si="258"/>
        <v>10.508333333333335</v>
      </c>
      <c r="V1617" s="7">
        <f t="shared" si="259"/>
        <v>10.475000000000001</v>
      </c>
    </row>
    <row r="1618" spans="1:22" ht="13.5" x14ac:dyDescent="0.25">
      <c r="A1618" s="3">
        <f>RSI!A1618</f>
        <v>44666</v>
      </c>
      <c r="B1618" s="2">
        <f>RSI!B1618</f>
        <v>1.9679</v>
      </c>
      <c r="C1618" s="2">
        <f>RSI!I1618</f>
        <v>26.882002836375051</v>
      </c>
      <c r="D1618" s="2">
        <f>MACD!E1618</f>
        <v>5.3631859223083556E-2</v>
      </c>
      <c r="E1618" s="2">
        <f>MACD!F1618</f>
        <v>3.2352395102536013E-2</v>
      </c>
      <c r="F1618" s="2">
        <f>'Moving Avg'!D1618</f>
        <v>1.98838</v>
      </c>
      <c r="G1618" s="2">
        <f>'Moving Avg'!F1618</f>
        <v>2.0668899999999994</v>
      </c>
      <c r="H1618" s="2">
        <f>'Moving Avg'!G1618</f>
        <v>2.0981659999999991</v>
      </c>
      <c r="I1618" s="2">
        <f>'Moving Avg'!H1618</f>
        <v>2.0454845000000015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  <c r="M1618" s="7">
        <f t="shared" si="250"/>
        <v>50</v>
      </c>
      <c r="N1618" s="7">
        <f t="shared" si="251"/>
        <v>0</v>
      </c>
      <c r="O1618" s="7">
        <f t="shared" si="252"/>
        <v>0</v>
      </c>
      <c r="P1618" s="7">
        <f t="shared" si="253"/>
        <v>16.5</v>
      </c>
      <c r="Q1618" s="8">
        <f t="shared" si="254"/>
        <v>19.975000000000001</v>
      </c>
      <c r="R1618" s="8">
        <f t="shared" si="255"/>
        <v>14.125</v>
      </c>
      <c r="S1618" s="8">
        <f t="shared" si="256"/>
        <v>14.925000000000001</v>
      </c>
      <c r="T1618" s="8">
        <f t="shared" si="257"/>
        <v>16.625</v>
      </c>
      <c r="U1618" s="7">
        <f t="shared" si="258"/>
        <v>16.341666666666669</v>
      </c>
      <c r="V1618" s="7">
        <f t="shared" si="259"/>
        <v>16.412500000000001</v>
      </c>
    </row>
    <row r="1619" spans="1:22" ht="13.5" x14ac:dyDescent="0.25">
      <c r="A1619" s="3">
        <f>RSI!A1619</f>
        <v>44669</v>
      </c>
      <c r="B1619" s="2">
        <f>RSI!B1619</f>
        <v>1.9636</v>
      </c>
      <c r="C1619" s="2">
        <f>RSI!I1619</f>
        <v>26.321691923533464</v>
      </c>
      <c r="D1619" s="2">
        <f>MACD!E1619</f>
        <v>6.1413266209923378E-2</v>
      </c>
      <c r="E1619" s="2">
        <f>MACD!F1619</f>
        <v>3.8164569324013492E-2</v>
      </c>
      <c r="F1619" s="2">
        <f>'Moving Avg'!D1619</f>
        <v>1.9824000000000002</v>
      </c>
      <c r="G1619" s="2">
        <f>'Moving Avg'!F1619</f>
        <v>2.0594049999999995</v>
      </c>
      <c r="H1619" s="2">
        <f>'Moving Avg'!G1619</f>
        <v>2.0947439999999991</v>
      </c>
      <c r="I1619" s="2">
        <f>'Moving Avg'!H1619</f>
        <v>2.0473665000000012</v>
      </c>
      <c r="J1619" s="5" t="str">
        <f>OBV!F1619</f>
        <v>BEARISH</v>
      </c>
      <c r="K1619" s="5" t="str">
        <f>OBV!G1619</f>
        <v>NEUTRAL</v>
      </c>
      <c r="L1619" s="5" t="str">
        <f>OBV!H1619</f>
        <v>CONFIRMED BEARISH</v>
      </c>
      <c r="M1619" s="7">
        <f t="shared" si="250"/>
        <v>50</v>
      </c>
      <c r="N1619" s="7">
        <f t="shared" si="251"/>
        <v>0</v>
      </c>
      <c r="O1619" s="7">
        <f t="shared" si="252"/>
        <v>0</v>
      </c>
      <c r="P1619" s="7">
        <f t="shared" si="253"/>
        <v>16.5</v>
      </c>
      <c r="Q1619" s="8">
        <f t="shared" si="254"/>
        <v>19.975000000000001</v>
      </c>
      <c r="R1619" s="8">
        <f t="shared" si="255"/>
        <v>14.125</v>
      </c>
      <c r="S1619" s="8">
        <f t="shared" si="256"/>
        <v>14.925000000000001</v>
      </c>
      <c r="T1619" s="8">
        <f t="shared" si="257"/>
        <v>16.625</v>
      </c>
      <c r="U1619" s="7">
        <f t="shared" si="258"/>
        <v>16.341666666666669</v>
      </c>
      <c r="V1619" s="7">
        <f t="shared" si="259"/>
        <v>16.412500000000001</v>
      </c>
    </row>
    <row r="1620" spans="1:22" ht="13.5" x14ac:dyDescent="0.25">
      <c r="A1620" s="3">
        <f>RSI!A1620</f>
        <v>44670</v>
      </c>
      <c r="B1620" s="2">
        <f>RSI!B1620</f>
        <v>1.9935</v>
      </c>
      <c r="C1620" s="2">
        <f>RSI!I1620</f>
        <v>36.269000772538263</v>
      </c>
      <c r="D1620" s="2">
        <f>MACD!E1620</f>
        <v>6.6350114804057725E-2</v>
      </c>
      <c r="E1620" s="2">
        <f>MACD!F1620</f>
        <v>4.380167842002234E-2</v>
      </c>
      <c r="F1620" s="2">
        <f>'Moving Avg'!D1620</f>
        <v>1.9823999999999997</v>
      </c>
      <c r="G1620" s="2">
        <f>'Moving Avg'!F1620</f>
        <v>2.0534149999999998</v>
      </c>
      <c r="H1620" s="2">
        <f>'Moving Avg'!G1620</f>
        <v>2.0918339999999991</v>
      </c>
      <c r="I1620" s="2">
        <f>'Moving Avg'!H1620</f>
        <v>2.0493770000000016</v>
      </c>
      <c r="J1620" s="5" t="str">
        <f>OBV!F1620</f>
        <v>BEARISH</v>
      </c>
      <c r="K1620" s="5" t="str">
        <f>OBV!G1620</f>
        <v>NEUTRAL</v>
      </c>
      <c r="L1620" s="5" t="str">
        <f>OBV!H1620</f>
        <v>NEUTRAL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16.5</v>
      </c>
      <c r="Q1620" s="8">
        <f t="shared" si="254"/>
        <v>11.225</v>
      </c>
      <c r="R1620" s="8">
        <f t="shared" si="255"/>
        <v>9.125</v>
      </c>
      <c r="S1620" s="8">
        <f t="shared" si="256"/>
        <v>11.175000000000001</v>
      </c>
      <c r="T1620" s="8">
        <f t="shared" si="257"/>
        <v>10.375</v>
      </c>
      <c r="U1620" s="7">
        <f t="shared" si="258"/>
        <v>10.508333333333335</v>
      </c>
      <c r="V1620" s="7">
        <f t="shared" si="259"/>
        <v>10.475000000000001</v>
      </c>
    </row>
    <row r="1621" spans="1:22" ht="13.5" x14ac:dyDescent="0.25">
      <c r="A1621" s="3">
        <f>RSI!A1621</f>
        <v>44671</v>
      </c>
      <c r="B1621" s="2">
        <f>RSI!B1621</f>
        <v>1.9935</v>
      </c>
      <c r="C1621" s="2">
        <f>RSI!I1621</f>
        <v>36.269000772538256</v>
      </c>
      <c r="D1621" s="2">
        <f>MACD!E1621</f>
        <v>5.1783826781751863E-2</v>
      </c>
      <c r="E1621" s="2">
        <f>MACD!F1621</f>
        <v>4.5398108092368245E-2</v>
      </c>
      <c r="F1621" s="2">
        <f>'Moving Avg'!D1621</f>
        <v>1.9824000000000002</v>
      </c>
      <c r="G1621" s="2">
        <f>'Moving Avg'!F1621</f>
        <v>2.0474249999999996</v>
      </c>
      <c r="H1621" s="2">
        <f>'Moving Avg'!G1621</f>
        <v>2.0889239999999996</v>
      </c>
      <c r="I1621" s="2">
        <f>'Moving Avg'!H1621</f>
        <v>2.0513875000000015</v>
      </c>
      <c r="J1621" s="5" t="str">
        <f>OBV!F1621</f>
        <v>BEARISH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11.225</v>
      </c>
      <c r="R1621" s="8">
        <f t="shared" si="255"/>
        <v>9.125</v>
      </c>
      <c r="S1621" s="8">
        <f t="shared" si="256"/>
        <v>11.175000000000001</v>
      </c>
      <c r="T1621" s="8">
        <f t="shared" si="257"/>
        <v>10.375</v>
      </c>
      <c r="U1621" s="7">
        <f t="shared" si="258"/>
        <v>10.508333333333335</v>
      </c>
      <c r="V1621" s="7">
        <f t="shared" si="259"/>
        <v>10.475000000000001</v>
      </c>
    </row>
    <row r="1622" spans="1:22" ht="13.5" x14ac:dyDescent="0.25">
      <c r="A1622" s="3">
        <f>RSI!A1622</f>
        <v>44672</v>
      </c>
      <c r="B1622" s="2">
        <f>RSI!B1622</f>
        <v>1.9679</v>
      </c>
      <c r="C1622" s="2">
        <f>RSI!I1622</f>
        <v>31.981511145593601</v>
      </c>
      <c r="D1622" s="2">
        <f>MACD!E1622</f>
        <v>4.7600737000381255E-2</v>
      </c>
      <c r="E1622" s="2">
        <f>MACD!F1622</f>
        <v>4.5838633873970844E-2</v>
      </c>
      <c r="F1622" s="2">
        <f>'Moving Avg'!D1622</f>
        <v>1.9772799999999999</v>
      </c>
      <c r="G1622" s="2">
        <f>'Moving Avg'!F1622</f>
        <v>2.0399400000000001</v>
      </c>
      <c r="H1622" s="2">
        <f>'Moving Avg'!G1622</f>
        <v>2.0855019999999995</v>
      </c>
      <c r="I1622" s="2">
        <f>'Moving Avg'!H1622</f>
        <v>2.0532700000000013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16.5</v>
      </c>
      <c r="Q1622" s="8">
        <f t="shared" si="254"/>
        <v>11.225</v>
      </c>
      <c r="R1622" s="8">
        <f t="shared" si="255"/>
        <v>9.125</v>
      </c>
      <c r="S1622" s="8">
        <f t="shared" si="256"/>
        <v>11.175000000000001</v>
      </c>
      <c r="T1622" s="8">
        <f t="shared" si="257"/>
        <v>10.375</v>
      </c>
      <c r="U1622" s="7">
        <f t="shared" si="258"/>
        <v>10.508333333333335</v>
      </c>
      <c r="V1622" s="7">
        <f t="shared" si="259"/>
        <v>10.475000000000001</v>
      </c>
    </row>
    <row r="1623" spans="1:22" ht="13.5" x14ac:dyDescent="0.25">
      <c r="A1623" s="3">
        <f>RSI!A1623</f>
        <v>44673</v>
      </c>
      <c r="B1623" s="2">
        <f>RSI!B1623</f>
        <v>1.9636</v>
      </c>
      <c r="C1623" s="2">
        <f>RSI!I1623</f>
        <v>31.311949190488392</v>
      </c>
      <c r="D1623" s="2">
        <f>MACD!E1623</f>
        <v>3.8906854841183502E-2</v>
      </c>
      <c r="E1623" s="2">
        <f>MACD!F1623</f>
        <v>4.4452278067413378E-2</v>
      </c>
      <c r="F1623" s="2">
        <f>'Moving Avg'!D1623</f>
        <v>1.9764199999999998</v>
      </c>
      <c r="G1623" s="2">
        <f>'Moving Avg'!F1623</f>
        <v>2.0322399999999998</v>
      </c>
      <c r="H1623" s="2">
        <f>'Moving Avg'!G1623</f>
        <v>2.0819939999999999</v>
      </c>
      <c r="I1623" s="2">
        <f>'Moving Avg'!H1623</f>
        <v>2.0550060000000014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45</v>
      </c>
      <c r="O1623" s="7">
        <f t="shared" si="252"/>
        <v>0</v>
      </c>
      <c r="P1623" s="7">
        <f t="shared" si="253"/>
        <v>16.5</v>
      </c>
      <c r="Q1623" s="8">
        <f t="shared" si="254"/>
        <v>26.975000000000001</v>
      </c>
      <c r="R1623" s="8">
        <f t="shared" si="255"/>
        <v>18.125</v>
      </c>
      <c r="S1623" s="8">
        <f t="shared" si="256"/>
        <v>17.925000000000001</v>
      </c>
      <c r="T1623" s="8">
        <f t="shared" si="257"/>
        <v>21.625</v>
      </c>
      <c r="U1623" s="7">
        <f t="shared" si="258"/>
        <v>21.008333333333336</v>
      </c>
      <c r="V1623" s="7">
        <f t="shared" si="259"/>
        <v>21.162500000000001</v>
      </c>
    </row>
    <row r="1624" spans="1:22" ht="13.5" x14ac:dyDescent="0.25">
      <c r="A1624" s="3">
        <f>RSI!A1624</f>
        <v>44676</v>
      </c>
      <c r="B1624" s="2">
        <f>RSI!B1624</f>
        <v>1.9636</v>
      </c>
      <c r="C1624" s="2">
        <f>RSI!I1624</f>
        <v>31.311949190488392</v>
      </c>
      <c r="D1624" s="2">
        <f>MACD!E1624</f>
        <v>3.199276648464755E-2</v>
      </c>
      <c r="E1624" s="2">
        <f>MACD!F1624</f>
        <v>4.1960375750860215E-2</v>
      </c>
      <c r="F1624" s="2">
        <f>'Moving Avg'!D1624</f>
        <v>1.9764199999999998</v>
      </c>
      <c r="G1624" s="2">
        <f>'Moving Avg'!F1624</f>
        <v>2.02454</v>
      </c>
      <c r="H1624" s="2">
        <f>'Moving Avg'!G1624</f>
        <v>2.0785719999999999</v>
      </c>
      <c r="I1624" s="2">
        <f>'Moving Avg'!H1624</f>
        <v>2.0566530000000012</v>
      </c>
      <c r="J1624" s="5" t="str">
        <f>OBV!F1624</f>
        <v>BEARISH</v>
      </c>
      <c r="K1624" s="5" t="str">
        <f>OBV!G1624</f>
        <v>NEUTRAL</v>
      </c>
      <c r="L1624" s="5" t="str">
        <f>OBV!H1624</f>
        <v>NEUTRAL</v>
      </c>
      <c r="M1624" s="7">
        <f t="shared" si="250"/>
        <v>25</v>
      </c>
      <c r="N1624" s="7">
        <f t="shared" si="251"/>
        <v>45</v>
      </c>
      <c r="O1624" s="7">
        <f t="shared" si="252"/>
        <v>0</v>
      </c>
      <c r="P1624" s="7">
        <f t="shared" si="253"/>
        <v>16.5</v>
      </c>
      <c r="Q1624" s="8">
        <f t="shared" si="254"/>
        <v>26.975000000000001</v>
      </c>
      <c r="R1624" s="8">
        <f t="shared" si="255"/>
        <v>18.125</v>
      </c>
      <c r="S1624" s="8">
        <f t="shared" si="256"/>
        <v>17.925000000000001</v>
      </c>
      <c r="T1624" s="8">
        <f t="shared" si="257"/>
        <v>21.625</v>
      </c>
      <c r="U1624" s="7">
        <f t="shared" si="258"/>
        <v>21.008333333333336</v>
      </c>
      <c r="V1624" s="7">
        <f t="shared" si="259"/>
        <v>21.162500000000001</v>
      </c>
    </row>
    <row r="1625" spans="1:22" ht="13.5" x14ac:dyDescent="0.25">
      <c r="A1625" s="3">
        <f>RSI!A1625</f>
        <v>44677</v>
      </c>
      <c r="B1625" s="2">
        <f>RSI!B1625</f>
        <v>1.9251</v>
      </c>
      <c r="C1625" s="2">
        <f>RSI!I1625</f>
        <v>25.720410602810531</v>
      </c>
      <c r="D1625" s="2">
        <f>MACD!E1625</f>
        <v>2.9403748353633574E-2</v>
      </c>
      <c r="E1625" s="2">
        <f>MACD!F1625</f>
        <v>3.944905027141489E-2</v>
      </c>
      <c r="F1625" s="2">
        <f>'Moving Avg'!D1625</f>
        <v>1.9627400000000002</v>
      </c>
      <c r="G1625" s="2">
        <f>'Moving Avg'!F1625</f>
        <v>2.0149150000000002</v>
      </c>
      <c r="H1625" s="2">
        <f>'Moving Avg'!G1625</f>
        <v>2.074722</v>
      </c>
      <c r="I1625" s="2">
        <f>'Moving Avg'!H1625</f>
        <v>2.0580860000000012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50</v>
      </c>
      <c r="N1625" s="7">
        <f t="shared" si="251"/>
        <v>45</v>
      </c>
      <c r="O1625" s="7">
        <f t="shared" si="252"/>
        <v>0</v>
      </c>
      <c r="P1625" s="7">
        <f t="shared" si="253"/>
        <v>16.5</v>
      </c>
      <c r="Q1625" s="8">
        <f t="shared" si="254"/>
        <v>35.725000000000001</v>
      </c>
      <c r="R1625" s="8">
        <f t="shared" si="255"/>
        <v>23.125</v>
      </c>
      <c r="S1625" s="8">
        <f t="shared" si="256"/>
        <v>21.675000000000001</v>
      </c>
      <c r="T1625" s="8">
        <f t="shared" si="257"/>
        <v>27.875</v>
      </c>
      <c r="U1625" s="7">
        <f t="shared" si="258"/>
        <v>26.841666666666669</v>
      </c>
      <c r="V1625" s="7">
        <f t="shared" si="259"/>
        <v>27.1</v>
      </c>
    </row>
    <row r="1626" spans="1:22" ht="13.5" x14ac:dyDescent="0.25">
      <c r="A1626" s="3">
        <f>RSI!A1626</f>
        <v>44678</v>
      </c>
      <c r="B1626" s="2">
        <f>RSI!B1626</f>
        <v>1.9935</v>
      </c>
      <c r="C1626" s="2">
        <f>RSI!I1626</f>
        <v>44.636287631645153</v>
      </c>
      <c r="D1626" s="2">
        <f>MACD!E1626</f>
        <v>2.2753050406501441E-2</v>
      </c>
      <c r="E1626" s="2">
        <f>MACD!F1626</f>
        <v>3.6109850298432201E-2</v>
      </c>
      <c r="F1626" s="2">
        <f>'Moving Avg'!D1626</f>
        <v>1.9627400000000002</v>
      </c>
      <c r="G1626" s="2">
        <f>'Moving Avg'!F1626</f>
        <v>2.0087099999999998</v>
      </c>
      <c r="H1626" s="2">
        <f>'Moving Avg'!G1626</f>
        <v>2.0722399999999999</v>
      </c>
      <c r="I1626" s="2">
        <f>'Moving Avg'!H1626</f>
        <v>2.0597545000000008</v>
      </c>
      <c r="J1626" s="5" t="str">
        <f>OBV!F1626</f>
        <v>BULLISH</v>
      </c>
      <c r="K1626" s="5" t="str">
        <f>OBV!G1626</f>
        <v>NEUTRAL</v>
      </c>
      <c r="L1626" s="5" t="str">
        <f>OBV!H1626</f>
        <v>NEUTRAL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49.5</v>
      </c>
      <c r="Q1626" s="8">
        <f t="shared" si="254"/>
        <v>31.925000000000001</v>
      </c>
      <c r="R1626" s="8">
        <f t="shared" si="255"/>
        <v>26.375</v>
      </c>
      <c r="S1626" s="8">
        <f t="shared" si="256"/>
        <v>32.775000000000006</v>
      </c>
      <c r="T1626" s="8">
        <f t="shared" si="257"/>
        <v>29.875</v>
      </c>
      <c r="U1626" s="7">
        <f t="shared" si="258"/>
        <v>30.358333333333334</v>
      </c>
      <c r="V1626" s="7">
        <f t="shared" si="259"/>
        <v>30.237500000000001</v>
      </c>
    </row>
    <row r="1627" spans="1:22" ht="13.5" x14ac:dyDescent="0.25">
      <c r="A1627" s="3">
        <f>RSI!A1627</f>
        <v>44679</v>
      </c>
      <c r="B1627" s="2">
        <f>RSI!B1627</f>
        <v>1.9935</v>
      </c>
      <c r="C1627" s="2">
        <f>RSI!I1627</f>
        <v>44.636287631645153</v>
      </c>
      <c r="D1627" s="2">
        <f>MACD!E1627</f>
        <v>1.7283095599984755E-2</v>
      </c>
      <c r="E1627" s="2">
        <f>MACD!F1627</f>
        <v>3.2344499358742715E-2</v>
      </c>
      <c r="F1627" s="2">
        <f>'Moving Avg'!D1627</f>
        <v>1.9678599999999999</v>
      </c>
      <c r="G1627" s="2">
        <f>'Moving Avg'!F1627</f>
        <v>2.0025050000000002</v>
      </c>
      <c r="H1627" s="2">
        <f>'Moving Avg'!G1627</f>
        <v>2.0697579999999998</v>
      </c>
      <c r="I1627" s="2">
        <f>'Moving Avg'!H1627</f>
        <v>2.0611875000000008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25</v>
      </c>
      <c r="N1627" s="7">
        <f t="shared" si="251"/>
        <v>45</v>
      </c>
      <c r="O1627" s="7">
        <f t="shared" si="252"/>
        <v>0</v>
      </c>
      <c r="P1627" s="7">
        <f t="shared" si="253"/>
        <v>83.5</v>
      </c>
      <c r="Q1627" s="8">
        <f t="shared" si="254"/>
        <v>37.024999999999999</v>
      </c>
      <c r="R1627" s="8">
        <f t="shared" si="255"/>
        <v>34.875</v>
      </c>
      <c r="S1627" s="8">
        <f t="shared" si="256"/>
        <v>48.075000000000003</v>
      </c>
      <c r="T1627" s="8">
        <f t="shared" si="257"/>
        <v>38.375</v>
      </c>
      <c r="U1627" s="7">
        <f t="shared" si="258"/>
        <v>39.991666666666667</v>
      </c>
      <c r="V1627" s="7">
        <f t="shared" si="259"/>
        <v>39.587500000000006</v>
      </c>
    </row>
    <row r="1628" spans="1:22" ht="13.5" x14ac:dyDescent="0.25">
      <c r="A1628" s="3">
        <f>RSI!A1628</f>
        <v>44680</v>
      </c>
      <c r="B1628" s="2">
        <f>RSI!B1628</f>
        <v>1.9935</v>
      </c>
      <c r="C1628" s="2">
        <f>RSI!I1628</f>
        <v>44.636287631645153</v>
      </c>
      <c r="D1628" s="2">
        <f>MACD!E1628</f>
        <v>8.8620985794944929E-3</v>
      </c>
      <c r="E1628" s="2">
        <f>MACD!F1628</f>
        <v>2.7648019202893073E-2</v>
      </c>
      <c r="F1628" s="2">
        <f>'Moving Avg'!D1628</f>
        <v>1.9738399999999998</v>
      </c>
      <c r="G1628" s="2">
        <f>'Moving Avg'!F1628</f>
        <v>1.9973700000000001</v>
      </c>
      <c r="H1628" s="2">
        <f>'Moving Avg'!G1628</f>
        <v>2.06779</v>
      </c>
      <c r="I1628" s="2">
        <f>'Moving Avg'!H1628</f>
        <v>2.0626205000000009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  <c r="M1628" s="7">
        <f t="shared" si="250"/>
        <v>25</v>
      </c>
      <c r="N1628" s="7">
        <f t="shared" si="251"/>
        <v>45</v>
      </c>
      <c r="O1628" s="7">
        <f t="shared" si="252"/>
        <v>0</v>
      </c>
      <c r="P1628" s="7">
        <f t="shared" si="253"/>
        <v>83.5</v>
      </c>
      <c r="Q1628" s="8">
        <f t="shared" si="254"/>
        <v>37.024999999999999</v>
      </c>
      <c r="R1628" s="8">
        <f t="shared" si="255"/>
        <v>34.875</v>
      </c>
      <c r="S1628" s="8">
        <f t="shared" si="256"/>
        <v>48.075000000000003</v>
      </c>
      <c r="T1628" s="8">
        <f t="shared" si="257"/>
        <v>38.375</v>
      </c>
      <c r="U1628" s="7">
        <f t="shared" si="258"/>
        <v>39.991666666666667</v>
      </c>
      <c r="V1628" s="7">
        <f t="shared" si="259"/>
        <v>39.587500000000006</v>
      </c>
    </row>
    <row r="1629" spans="1:22" ht="13.5" x14ac:dyDescent="0.25">
      <c r="A1629" s="3">
        <f>RSI!A1629</f>
        <v>44685</v>
      </c>
      <c r="B1629" s="2">
        <f>RSI!B1629</f>
        <v>2.0106000000000002</v>
      </c>
      <c r="C1629" s="2">
        <f>RSI!I1629</f>
        <v>48.714289521932102</v>
      </c>
      <c r="D1629" s="2">
        <f>MACD!E1629</f>
        <v>-5.6484255128275151E-5</v>
      </c>
      <c r="E1629" s="2">
        <f>MACD!F1629</f>
        <v>2.2107118511288805E-2</v>
      </c>
      <c r="F1629" s="2">
        <f>'Moving Avg'!D1629</f>
        <v>1.9832399999999999</v>
      </c>
      <c r="G1629" s="2">
        <f>'Moving Avg'!F1629</f>
        <v>1.9920200000000001</v>
      </c>
      <c r="H1629" s="2">
        <f>'Moving Avg'!G1629</f>
        <v>2.065394</v>
      </c>
      <c r="I1629" s="2">
        <f>'Moving Avg'!H1629</f>
        <v>2.064181500000001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100</v>
      </c>
      <c r="O1629" s="7">
        <f t="shared" si="252"/>
        <v>0</v>
      </c>
      <c r="P1629" s="7">
        <f t="shared" si="253"/>
        <v>83.5</v>
      </c>
      <c r="Q1629" s="8">
        <f t="shared" si="254"/>
        <v>56.274999999999999</v>
      </c>
      <c r="R1629" s="8">
        <f t="shared" si="255"/>
        <v>45.875</v>
      </c>
      <c r="S1629" s="8">
        <f t="shared" si="256"/>
        <v>56.325000000000003</v>
      </c>
      <c r="T1629" s="8">
        <f t="shared" si="257"/>
        <v>52.125</v>
      </c>
      <c r="U1629" s="7">
        <f t="shared" si="258"/>
        <v>52.82500000000001</v>
      </c>
      <c r="V1629" s="7">
        <f t="shared" si="259"/>
        <v>52.650000000000006</v>
      </c>
    </row>
    <row r="1630" spans="1:22" ht="13.5" x14ac:dyDescent="0.25">
      <c r="A1630" s="3">
        <f>RSI!A1630</f>
        <v>44686</v>
      </c>
      <c r="B1630" s="2">
        <f>RSI!B1630</f>
        <v>2.0106000000000002</v>
      </c>
      <c r="C1630" s="2">
        <f>RSI!I1630</f>
        <v>48.714289521932109</v>
      </c>
      <c r="D1630" s="2">
        <f>MACD!E1630</f>
        <v>-2.9789467693759342E-3</v>
      </c>
      <c r="E1630" s="2">
        <f>MACD!F1630</f>
        <v>1.708990545515586E-2</v>
      </c>
      <c r="F1630" s="2">
        <f>'Moving Avg'!D1630</f>
        <v>2.00034</v>
      </c>
      <c r="G1630" s="2">
        <f>'Moving Avg'!F1630</f>
        <v>1.9866700000000002</v>
      </c>
      <c r="H1630" s="2">
        <f>'Moving Avg'!G1630</f>
        <v>2.0631680000000001</v>
      </c>
      <c r="I1630" s="2">
        <f>'Moving Avg'!H1630</f>
        <v>2.0656145000000006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25</v>
      </c>
      <c r="N1630" s="7">
        <f t="shared" si="251"/>
        <v>100</v>
      </c>
      <c r="O1630" s="7">
        <f t="shared" si="252"/>
        <v>0</v>
      </c>
      <c r="P1630" s="7">
        <f t="shared" si="253"/>
        <v>83.5</v>
      </c>
      <c r="Q1630" s="8">
        <f t="shared" si="254"/>
        <v>56.274999999999999</v>
      </c>
      <c r="R1630" s="8">
        <f t="shared" si="255"/>
        <v>45.875</v>
      </c>
      <c r="S1630" s="8">
        <f t="shared" si="256"/>
        <v>56.325000000000003</v>
      </c>
      <c r="T1630" s="8">
        <f t="shared" si="257"/>
        <v>52.125</v>
      </c>
      <c r="U1630" s="7">
        <f t="shared" si="258"/>
        <v>52.82500000000001</v>
      </c>
      <c r="V1630" s="7">
        <f t="shared" si="259"/>
        <v>52.650000000000006</v>
      </c>
    </row>
    <row r="1631" spans="1:22" ht="13.5" x14ac:dyDescent="0.25">
      <c r="A1631" s="3">
        <f>RSI!A1631</f>
        <v>44687</v>
      </c>
      <c r="B1631" s="2">
        <f>RSI!B1631</f>
        <v>2.0106000000000002</v>
      </c>
      <c r="C1631" s="2">
        <f>RSI!I1631</f>
        <v>48.714289521932109</v>
      </c>
      <c r="D1631" s="2">
        <f>MACD!E1631</f>
        <v>-5.4295490609446162E-3</v>
      </c>
      <c r="E1631" s="2">
        <f>MACD!F1631</f>
        <v>1.2586014551935766E-2</v>
      </c>
      <c r="F1631" s="2">
        <f>'Moving Avg'!D1631</f>
        <v>2.0037600000000002</v>
      </c>
      <c r="G1631" s="2">
        <f>'Moving Avg'!F1631</f>
        <v>1.9875250000000002</v>
      </c>
      <c r="H1631" s="2">
        <f>'Moving Avg'!G1631</f>
        <v>2.0616280000000002</v>
      </c>
      <c r="I1631" s="2">
        <f>'Moving Avg'!H1631</f>
        <v>2.0665555000000011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  <c r="M1631" s="7">
        <f t="shared" si="250"/>
        <v>25</v>
      </c>
      <c r="N1631" s="7">
        <f t="shared" si="251"/>
        <v>45</v>
      </c>
      <c r="O1631" s="7">
        <f t="shared" si="252"/>
        <v>0</v>
      </c>
      <c r="P1631" s="7">
        <f t="shared" si="253"/>
        <v>83.5</v>
      </c>
      <c r="Q1631" s="8">
        <f t="shared" si="254"/>
        <v>37.024999999999999</v>
      </c>
      <c r="R1631" s="8">
        <f t="shared" si="255"/>
        <v>34.875</v>
      </c>
      <c r="S1631" s="8">
        <f t="shared" si="256"/>
        <v>48.075000000000003</v>
      </c>
      <c r="T1631" s="8">
        <f t="shared" si="257"/>
        <v>38.375</v>
      </c>
      <c r="U1631" s="7">
        <f t="shared" si="258"/>
        <v>39.991666666666667</v>
      </c>
      <c r="V1631" s="7">
        <f t="shared" si="259"/>
        <v>39.587500000000006</v>
      </c>
    </row>
    <row r="1632" spans="1:22" ht="13.5" x14ac:dyDescent="0.25">
      <c r="A1632" s="3">
        <f>RSI!A1632</f>
        <v>44690</v>
      </c>
      <c r="B1632" s="2">
        <f>RSI!B1632</f>
        <v>1.8909</v>
      </c>
      <c r="C1632" s="2">
        <f>RSI!I1632</f>
        <v>29.631871886643083</v>
      </c>
      <c r="D1632" s="2">
        <f>MACD!E1632</f>
        <v>-2.5543280750119912E-3</v>
      </c>
      <c r="E1632" s="2">
        <f>MACD!F1632</f>
        <v>9.5579460265462143E-3</v>
      </c>
      <c r="F1632" s="2">
        <f>'Moving Avg'!D1632</f>
        <v>1.9832400000000003</v>
      </c>
      <c r="G1632" s="2">
        <f>'Moving Avg'!F1632</f>
        <v>1.9804700000000004</v>
      </c>
      <c r="H1632" s="2">
        <f>'Moving Avg'!G1632</f>
        <v>2.0567519999999999</v>
      </c>
      <c r="I1632" s="2">
        <f>'Moving Avg'!H1632</f>
        <v>2.0671330000000006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50</v>
      </c>
      <c r="N1632" s="7">
        <f t="shared" si="251"/>
        <v>45</v>
      </c>
      <c r="O1632" s="7">
        <f t="shared" si="252"/>
        <v>0</v>
      </c>
      <c r="P1632" s="7">
        <f t="shared" si="253"/>
        <v>16.5</v>
      </c>
      <c r="Q1632" s="8">
        <f t="shared" si="254"/>
        <v>35.725000000000001</v>
      </c>
      <c r="R1632" s="8">
        <f t="shared" si="255"/>
        <v>23.125</v>
      </c>
      <c r="S1632" s="8">
        <f t="shared" si="256"/>
        <v>21.675000000000001</v>
      </c>
      <c r="T1632" s="8">
        <f t="shared" si="257"/>
        <v>27.875</v>
      </c>
      <c r="U1632" s="7">
        <f t="shared" si="258"/>
        <v>26.841666666666669</v>
      </c>
      <c r="V1632" s="7">
        <f t="shared" si="259"/>
        <v>27.1</v>
      </c>
    </row>
    <row r="1633" spans="1:22" ht="13.5" x14ac:dyDescent="0.25">
      <c r="A1633" s="3">
        <f>RSI!A1633</f>
        <v>44691</v>
      </c>
      <c r="B1633" s="2">
        <f>RSI!B1633</f>
        <v>1.9251</v>
      </c>
      <c r="C1633" s="2">
        <f>RSI!I1633</f>
        <v>37.201008316982872</v>
      </c>
      <c r="D1633" s="2">
        <f>MACD!E1633</f>
        <v>-2.5899318259192672E-3</v>
      </c>
      <c r="E1633" s="2">
        <f>MACD!F1633</f>
        <v>7.1283704560531182E-3</v>
      </c>
      <c r="F1633" s="2">
        <f>'Moving Avg'!D1633</f>
        <v>1.9695600000000002</v>
      </c>
      <c r="G1633" s="2">
        <f>'Moving Avg'!F1633</f>
        <v>1.9770500000000006</v>
      </c>
      <c r="H1633" s="2">
        <f>'Moving Avg'!G1633</f>
        <v>2.0533299999999999</v>
      </c>
      <c r="I1633" s="2">
        <f>'Moving Avg'!H1633</f>
        <v>2.0680315000000009</v>
      </c>
      <c r="J1633" s="5" t="str">
        <f>OBV!F1633</f>
        <v>BULLISH</v>
      </c>
      <c r="K1633" s="5" t="str">
        <f>OBV!G1633</f>
        <v>NEUTRAL</v>
      </c>
      <c r="L1633" s="5" t="str">
        <f>OBV!H1633</f>
        <v>BULLISH DIVERGENCE</v>
      </c>
      <c r="M1633" s="7">
        <f t="shared" si="250"/>
        <v>25</v>
      </c>
      <c r="N1633" s="7">
        <f t="shared" si="251"/>
        <v>45</v>
      </c>
      <c r="O1633" s="7">
        <f t="shared" si="252"/>
        <v>0</v>
      </c>
      <c r="P1633" s="7">
        <f t="shared" si="253"/>
        <v>66.5</v>
      </c>
      <c r="Q1633" s="8">
        <f t="shared" si="254"/>
        <v>34.475000000000001</v>
      </c>
      <c r="R1633" s="8">
        <f t="shared" si="255"/>
        <v>30.625</v>
      </c>
      <c r="S1633" s="8">
        <f t="shared" si="256"/>
        <v>40.424999999999997</v>
      </c>
      <c r="T1633" s="8">
        <f t="shared" si="257"/>
        <v>34.125</v>
      </c>
      <c r="U1633" s="7">
        <f t="shared" si="258"/>
        <v>35.174999999999997</v>
      </c>
      <c r="V1633" s="7">
        <f t="shared" si="259"/>
        <v>34.912499999999994</v>
      </c>
    </row>
    <row r="1634" spans="1:22" ht="13.5" x14ac:dyDescent="0.25">
      <c r="A1634" s="3">
        <f>RSI!A1634</f>
        <v>44692</v>
      </c>
      <c r="B1634" s="2">
        <f>RSI!B1634</f>
        <v>1.8909</v>
      </c>
      <c r="C1634" s="2">
        <f>RSI!I1634</f>
        <v>33.339044766926733</v>
      </c>
      <c r="D1634" s="2">
        <f>MACD!E1634</f>
        <v>3.8376816212681852E-4</v>
      </c>
      <c r="E1634" s="2">
        <f>MACD!F1634</f>
        <v>5.7794499972678584E-3</v>
      </c>
      <c r="F1634" s="2">
        <f>'Moving Avg'!D1634</f>
        <v>1.9456200000000003</v>
      </c>
      <c r="G1634" s="2">
        <f>'Moving Avg'!F1634</f>
        <v>1.9719200000000003</v>
      </c>
      <c r="H1634" s="2">
        <f>'Moving Avg'!G1634</f>
        <v>2.048454</v>
      </c>
      <c r="I1634" s="2">
        <f>'Moving Avg'!H1634</f>
        <v>2.0690155000000008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45</v>
      </c>
      <c r="O1634" s="7">
        <f t="shared" si="252"/>
        <v>0</v>
      </c>
      <c r="P1634" s="7">
        <f t="shared" si="253"/>
        <v>16.5</v>
      </c>
      <c r="Q1634" s="8">
        <f t="shared" si="254"/>
        <v>26.975000000000001</v>
      </c>
      <c r="R1634" s="8">
        <f t="shared" si="255"/>
        <v>18.125</v>
      </c>
      <c r="S1634" s="8">
        <f t="shared" si="256"/>
        <v>17.925000000000001</v>
      </c>
      <c r="T1634" s="8">
        <f t="shared" si="257"/>
        <v>21.625</v>
      </c>
      <c r="U1634" s="7">
        <f t="shared" si="258"/>
        <v>21.008333333333336</v>
      </c>
      <c r="V1634" s="7">
        <f t="shared" si="259"/>
        <v>21.162500000000001</v>
      </c>
    </row>
    <row r="1635" spans="1:22" ht="13.5" x14ac:dyDescent="0.25">
      <c r="A1635" s="3">
        <f>RSI!A1635</f>
        <v>44693</v>
      </c>
      <c r="B1635" s="2">
        <f>RSI!B1635</f>
        <v>1.9679</v>
      </c>
      <c r="C1635" s="2">
        <f>RSI!I1635</f>
        <v>46.744146416213098</v>
      </c>
      <c r="D1635" s="2">
        <f>MACD!E1635</f>
        <v>-8.0890739345564899E-3</v>
      </c>
      <c r="E1635" s="2">
        <f>MACD!F1635</f>
        <v>3.0057452109029893E-3</v>
      </c>
      <c r="F1635" s="2">
        <f>'Moving Avg'!D1635</f>
        <v>1.9370800000000004</v>
      </c>
      <c r="G1635" s="2">
        <f>'Moving Avg'!F1635</f>
        <v>1.9706400000000002</v>
      </c>
      <c r="H1635" s="2">
        <f>'Moving Avg'!G1635</f>
        <v>2.0452899999999996</v>
      </c>
      <c r="I1635" s="2">
        <f>'Moving Avg'!H1635</f>
        <v>2.0701495000000008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45</v>
      </c>
      <c r="O1635" s="7">
        <f t="shared" si="252"/>
        <v>0</v>
      </c>
      <c r="P1635" s="7">
        <f t="shared" si="253"/>
        <v>16.5</v>
      </c>
      <c r="Q1635" s="8">
        <f t="shared" si="254"/>
        <v>26.975000000000001</v>
      </c>
      <c r="R1635" s="8">
        <f t="shared" si="255"/>
        <v>18.125</v>
      </c>
      <c r="S1635" s="8">
        <f t="shared" si="256"/>
        <v>17.925000000000001</v>
      </c>
      <c r="T1635" s="8">
        <f t="shared" si="257"/>
        <v>21.625</v>
      </c>
      <c r="U1635" s="7">
        <f t="shared" si="258"/>
        <v>21.008333333333336</v>
      </c>
      <c r="V1635" s="7">
        <f t="shared" si="259"/>
        <v>21.162500000000001</v>
      </c>
    </row>
    <row r="1636" spans="1:22" ht="13.5" x14ac:dyDescent="0.25">
      <c r="A1636" s="3">
        <f>RSI!A1636</f>
        <v>44694</v>
      </c>
      <c r="B1636" s="2">
        <f>RSI!B1636</f>
        <v>1.8736999999999999</v>
      </c>
      <c r="C1636" s="2">
        <f>RSI!I1636</f>
        <v>36.95372007126241</v>
      </c>
      <c r="D1636" s="2">
        <f>MACD!E1636</f>
        <v>2.3779480573247191E-3</v>
      </c>
      <c r="E1636" s="2">
        <f>MACD!F1636</f>
        <v>2.8801857801873357E-3</v>
      </c>
      <c r="F1636" s="2">
        <f>'Moving Avg'!D1636</f>
        <v>1.9097000000000002</v>
      </c>
      <c r="G1636" s="2">
        <f>'Moving Avg'!F1636</f>
        <v>1.96465</v>
      </c>
      <c r="H1636" s="2">
        <f>'Moving Avg'!G1636</f>
        <v>2.0399839999999996</v>
      </c>
      <c r="I1636" s="2">
        <f>'Moving Avg'!H1636</f>
        <v>2.0708980000000006</v>
      </c>
      <c r="J1636" s="5" t="str">
        <f>OBV!F1636</f>
        <v>BEARISH</v>
      </c>
      <c r="K1636" s="5" t="str">
        <f>OBV!G1636</f>
        <v>NEUTRAL</v>
      </c>
      <c r="L1636" s="5" t="str">
        <f>OBV!H1636</f>
        <v>CONFIRMED BEARISH</v>
      </c>
      <c r="M1636" s="7">
        <f t="shared" si="250"/>
        <v>25</v>
      </c>
      <c r="N1636" s="7">
        <f t="shared" si="251"/>
        <v>45</v>
      </c>
      <c r="O1636" s="7">
        <f t="shared" si="252"/>
        <v>0</v>
      </c>
      <c r="P1636" s="7">
        <f t="shared" si="253"/>
        <v>16.5</v>
      </c>
      <c r="Q1636" s="8">
        <f t="shared" si="254"/>
        <v>26.975000000000001</v>
      </c>
      <c r="R1636" s="8">
        <f t="shared" si="255"/>
        <v>18.125</v>
      </c>
      <c r="S1636" s="8">
        <f t="shared" si="256"/>
        <v>17.925000000000001</v>
      </c>
      <c r="T1636" s="8">
        <f t="shared" si="257"/>
        <v>21.625</v>
      </c>
      <c r="U1636" s="7">
        <f t="shared" si="258"/>
        <v>21.008333333333336</v>
      </c>
      <c r="V1636" s="7">
        <f t="shared" si="259"/>
        <v>21.162500000000001</v>
      </c>
    </row>
    <row r="1637" spans="1:22" ht="13.5" x14ac:dyDescent="0.25">
      <c r="A1637" s="3">
        <f>RSI!A1637</f>
        <v>44697</v>
      </c>
      <c r="B1637" s="2">
        <f>RSI!B1637</f>
        <v>1.8866000000000001</v>
      </c>
      <c r="C1637" s="2">
        <f>RSI!I1637</f>
        <v>38.842779416114141</v>
      </c>
      <c r="D1637" s="2">
        <f>MACD!E1637</f>
        <v>1.0961193799598368E-2</v>
      </c>
      <c r="E1637" s="2">
        <f>MACD!F1637</f>
        <v>4.4963873840695428E-3</v>
      </c>
      <c r="F1637" s="2">
        <f>'Moving Avg'!D1637</f>
        <v>1.9088400000000001</v>
      </c>
      <c r="G1637" s="2">
        <f>'Moving Avg'!F1637</f>
        <v>1.9593050000000001</v>
      </c>
      <c r="H1637" s="2">
        <f>'Moving Avg'!G1637</f>
        <v>2.0349359999999996</v>
      </c>
      <c r="I1637" s="2">
        <f>'Moving Avg'!H1637</f>
        <v>2.0716680000000003</v>
      </c>
      <c r="J1637" s="5" t="str">
        <f>OBV!F1637</f>
        <v>BULLISH</v>
      </c>
      <c r="K1637" s="5" t="str">
        <f>OBV!G1637</f>
        <v>NEUTRAL</v>
      </c>
      <c r="L1637" s="5" t="str">
        <f>OBV!H1637</f>
        <v>BULLISH DIVERGENCE</v>
      </c>
      <c r="M1637" s="7">
        <f t="shared" si="250"/>
        <v>25</v>
      </c>
      <c r="N1637" s="7">
        <f t="shared" si="251"/>
        <v>0</v>
      </c>
      <c r="O1637" s="7">
        <f t="shared" si="252"/>
        <v>0</v>
      </c>
      <c r="P1637" s="7">
        <f t="shared" si="253"/>
        <v>66.5</v>
      </c>
      <c r="Q1637" s="8">
        <f t="shared" si="254"/>
        <v>18.725000000000001</v>
      </c>
      <c r="R1637" s="8">
        <f t="shared" si="255"/>
        <v>21.625</v>
      </c>
      <c r="S1637" s="8">
        <f t="shared" si="256"/>
        <v>33.674999999999997</v>
      </c>
      <c r="T1637" s="8">
        <f t="shared" si="257"/>
        <v>22.875</v>
      </c>
      <c r="U1637" s="7">
        <f t="shared" si="258"/>
        <v>24.675000000000001</v>
      </c>
      <c r="V1637" s="7">
        <f t="shared" si="259"/>
        <v>24.225000000000001</v>
      </c>
    </row>
    <row r="1638" spans="1:22" ht="13.5" x14ac:dyDescent="0.25">
      <c r="A1638" s="3">
        <f>RSI!A1638</f>
        <v>44698</v>
      </c>
      <c r="B1638" s="2">
        <f>RSI!B1638</f>
        <v>1.9636</v>
      </c>
      <c r="C1638" s="2">
        <f>RSI!I1638</f>
        <v>48.719715813089714</v>
      </c>
      <c r="D1638" s="2">
        <f>MACD!E1638</f>
        <v>1.3075575007367224E-2</v>
      </c>
      <c r="E1638" s="2">
        <f>MACD!F1638</f>
        <v>6.2122249087290795E-3</v>
      </c>
      <c r="F1638" s="2">
        <f>'Moving Avg'!D1638</f>
        <v>1.9165399999999999</v>
      </c>
      <c r="G1638" s="2">
        <f>'Moving Avg'!F1638</f>
        <v>1.9590899999999998</v>
      </c>
      <c r="H1638" s="2">
        <f>'Moving Avg'!G1638</f>
        <v>2.0321979999999997</v>
      </c>
      <c r="I1638" s="2">
        <f>'Moving Avg'!H1638</f>
        <v>2.0728230000000001</v>
      </c>
      <c r="J1638" s="5" t="str">
        <f>OBV!F1638</f>
        <v>BEARISH</v>
      </c>
      <c r="K1638" s="5" t="str">
        <f>OBV!G1638</f>
        <v>NEUTRAL</v>
      </c>
      <c r="L1638" s="5" t="str">
        <f>OBV!H1638</f>
        <v>BEARISH DIVERGENCE</v>
      </c>
      <c r="M1638" s="7">
        <f t="shared" si="250"/>
        <v>25</v>
      </c>
      <c r="N1638" s="7">
        <f t="shared" si="251"/>
        <v>0</v>
      </c>
      <c r="O1638" s="7">
        <f t="shared" si="252"/>
        <v>0</v>
      </c>
      <c r="P1638" s="7">
        <f t="shared" si="253"/>
        <v>16.5</v>
      </c>
      <c r="Q1638" s="8">
        <f t="shared" si="254"/>
        <v>11.225</v>
      </c>
      <c r="R1638" s="8">
        <f t="shared" si="255"/>
        <v>9.125</v>
      </c>
      <c r="S1638" s="8">
        <f t="shared" si="256"/>
        <v>11.175000000000001</v>
      </c>
      <c r="T1638" s="8">
        <f t="shared" si="257"/>
        <v>10.375</v>
      </c>
      <c r="U1638" s="7">
        <f t="shared" si="258"/>
        <v>10.508333333333335</v>
      </c>
      <c r="V1638" s="7">
        <f t="shared" si="259"/>
        <v>10.475000000000001</v>
      </c>
    </row>
    <row r="1639" spans="1:22" ht="13.5" x14ac:dyDescent="0.25">
      <c r="A1639" s="3">
        <f>RSI!A1639</f>
        <v>44699</v>
      </c>
      <c r="B1639" s="2">
        <f>RSI!B1639</f>
        <v>1.9636</v>
      </c>
      <c r="C1639" s="2">
        <f>RSI!I1639</f>
        <v>48.719715813089714</v>
      </c>
      <c r="D1639" s="2">
        <f>MACD!E1639</f>
        <v>1.755464205040691E-2</v>
      </c>
      <c r="E1639" s="2">
        <f>MACD!F1639</f>
        <v>8.480708337064647E-3</v>
      </c>
      <c r="F1639" s="2">
        <f>'Moving Avg'!D1639</f>
        <v>1.9310799999999997</v>
      </c>
      <c r="G1639" s="2">
        <f>'Moving Avg'!F1639</f>
        <v>1.9590900000000002</v>
      </c>
      <c r="H1639" s="2">
        <f>'Moving Avg'!G1639</f>
        <v>2.0295459999999994</v>
      </c>
      <c r="I1639" s="2">
        <f>'Moving Avg'!H1639</f>
        <v>2.0739780000000003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  <c r="M1639" s="7">
        <f t="shared" si="250"/>
        <v>25</v>
      </c>
      <c r="N1639" s="7">
        <f t="shared" si="251"/>
        <v>0</v>
      </c>
      <c r="O1639" s="7">
        <f t="shared" si="252"/>
        <v>0</v>
      </c>
      <c r="P1639" s="7">
        <f t="shared" si="253"/>
        <v>83.5</v>
      </c>
      <c r="Q1639" s="8">
        <f t="shared" si="254"/>
        <v>21.274999999999999</v>
      </c>
      <c r="R1639" s="8">
        <f t="shared" si="255"/>
        <v>25.875</v>
      </c>
      <c r="S1639" s="8">
        <f t="shared" si="256"/>
        <v>41.325000000000003</v>
      </c>
      <c r="T1639" s="8">
        <f t="shared" si="257"/>
        <v>27.125</v>
      </c>
      <c r="U1639" s="7">
        <f t="shared" si="258"/>
        <v>29.491666666666664</v>
      </c>
      <c r="V1639" s="7">
        <f t="shared" si="259"/>
        <v>28.9</v>
      </c>
    </row>
    <row r="1640" spans="1:22" ht="13.5" x14ac:dyDescent="0.25">
      <c r="A1640" s="3">
        <f>RSI!A1640</f>
        <v>44700</v>
      </c>
      <c r="B1640" s="2">
        <f>RSI!B1640</f>
        <v>1.9636</v>
      </c>
      <c r="C1640" s="2">
        <f>RSI!I1640</f>
        <v>48.719715813089714</v>
      </c>
      <c r="D1640" s="2">
        <f>MACD!E1640</f>
        <v>2.1399442245946254E-2</v>
      </c>
      <c r="E1640" s="2">
        <f>MACD!F1640</f>
        <v>1.1064455118840969E-2</v>
      </c>
      <c r="F1640" s="2">
        <f>'Moving Avg'!D1640</f>
        <v>1.9302199999999998</v>
      </c>
      <c r="G1640" s="2">
        <f>'Moving Avg'!F1640</f>
        <v>1.957595</v>
      </c>
      <c r="H1640" s="2">
        <f>'Moving Avg'!G1640</f>
        <v>2.0268939999999995</v>
      </c>
      <c r="I1640" s="2">
        <f>'Moving Avg'!H1640</f>
        <v>2.0751330000000001</v>
      </c>
      <c r="J1640" s="5" t="str">
        <f>OBV!F1640</f>
        <v>BULLISH</v>
      </c>
      <c r="K1640" s="5" t="str">
        <f>OBV!G1640</f>
        <v>NEUTRAL</v>
      </c>
      <c r="L1640" s="5" t="str">
        <f>OBV!H1640</f>
        <v>BULLISH DIVERGENCE</v>
      </c>
      <c r="M1640" s="7">
        <f t="shared" si="250"/>
        <v>25</v>
      </c>
      <c r="N1640" s="7">
        <f t="shared" si="251"/>
        <v>0</v>
      </c>
      <c r="O1640" s="7">
        <f t="shared" si="252"/>
        <v>0</v>
      </c>
      <c r="P1640" s="7">
        <f t="shared" si="253"/>
        <v>66.5</v>
      </c>
      <c r="Q1640" s="8">
        <f t="shared" si="254"/>
        <v>18.725000000000001</v>
      </c>
      <c r="R1640" s="8">
        <f t="shared" si="255"/>
        <v>21.625</v>
      </c>
      <c r="S1640" s="8">
        <f t="shared" si="256"/>
        <v>33.674999999999997</v>
      </c>
      <c r="T1640" s="8">
        <f t="shared" si="257"/>
        <v>22.875</v>
      </c>
      <c r="U1640" s="7">
        <f t="shared" si="258"/>
        <v>24.675000000000001</v>
      </c>
      <c r="V1640" s="7">
        <f t="shared" si="259"/>
        <v>24.225000000000001</v>
      </c>
    </row>
    <row r="1641" spans="1:22" ht="13.5" x14ac:dyDescent="0.25">
      <c r="A1641" s="3">
        <f>RSI!A1641</f>
        <v>44701</v>
      </c>
      <c r="B1641" s="2">
        <f>RSI!B1641</f>
        <v>1.9636</v>
      </c>
      <c r="C1641" s="2">
        <f>RSI!I1641</f>
        <v>48.719715813089714</v>
      </c>
      <c r="D1641" s="2">
        <f>MACD!E1641</f>
        <v>2.4703494339363807E-2</v>
      </c>
      <c r="E1641" s="2">
        <f>MACD!F1641</f>
        <v>1.3792262962945537E-2</v>
      </c>
      <c r="F1641" s="2">
        <f>'Moving Avg'!D1641</f>
        <v>1.9481999999999999</v>
      </c>
      <c r="G1641" s="2">
        <f>'Moving Avg'!F1641</f>
        <v>1.9560999999999999</v>
      </c>
      <c r="H1641" s="2">
        <f>'Moving Avg'!G1641</f>
        <v>2.0242419999999992</v>
      </c>
      <c r="I1641" s="2">
        <f>'Moving Avg'!H1641</f>
        <v>2.0763525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  <c r="M1641" s="7">
        <f t="shared" si="250"/>
        <v>25</v>
      </c>
      <c r="N1641" s="7">
        <f t="shared" si="251"/>
        <v>0</v>
      </c>
      <c r="O1641" s="7">
        <f t="shared" si="252"/>
        <v>0</v>
      </c>
      <c r="P1641" s="7">
        <f t="shared" si="253"/>
        <v>83.5</v>
      </c>
      <c r="Q1641" s="8">
        <f t="shared" si="254"/>
        <v>21.274999999999999</v>
      </c>
      <c r="R1641" s="8">
        <f t="shared" si="255"/>
        <v>25.875</v>
      </c>
      <c r="S1641" s="8">
        <f t="shared" si="256"/>
        <v>41.325000000000003</v>
      </c>
      <c r="T1641" s="8">
        <f t="shared" si="257"/>
        <v>27.125</v>
      </c>
      <c r="U1641" s="7">
        <f t="shared" si="258"/>
        <v>29.491666666666664</v>
      </c>
      <c r="V1641" s="7">
        <f t="shared" si="259"/>
        <v>28.9</v>
      </c>
    </row>
    <row r="1642" spans="1:22" ht="13.5" x14ac:dyDescent="0.25">
      <c r="A1642" s="3">
        <f>RSI!A1642</f>
        <v>44704</v>
      </c>
      <c r="B1642" s="2">
        <f>RSI!B1642</f>
        <v>1.9636</v>
      </c>
      <c r="C1642" s="2">
        <f>RSI!I1642</f>
        <v>48.719715813089714</v>
      </c>
      <c r="D1642" s="2">
        <f>MACD!E1642</f>
        <v>9.130845759114159E-3</v>
      </c>
      <c r="E1642" s="2">
        <f>MACD!F1642</f>
        <v>1.2859979522179262E-2</v>
      </c>
      <c r="F1642" s="2">
        <f>'Moving Avg'!D1642</f>
        <v>1.9636</v>
      </c>
      <c r="G1642" s="2">
        <f>'Moving Avg'!F1642</f>
        <v>1.9558849999999999</v>
      </c>
      <c r="H1642" s="2">
        <f>'Moving Avg'!G1642</f>
        <v>2.0215899999999993</v>
      </c>
      <c r="I1642" s="2">
        <f>'Moving Avg'!H1642</f>
        <v>2.0776145000000001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  <c r="M1642" s="7">
        <f t="shared" si="250"/>
        <v>25</v>
      </c>
      <c r="N1642" s="7">
        <f t="shared" si="251"/>
        <v>45</v>
      </c>
      <c r="O1642" s="7">
        <f t="shared" si="252"/>
        <v>0</v>
      </c>
      <c r="P1642" s="7">
        <f t="shared" si="253"/>
        <v>83.5</v>
      </c>
      <c r="Q1642" s="8">
        <f t="shared" si="254"/>
        <v>37.024999999999999</v>
      </c>
      <c r="R1642" s="8">
        <f t="shared" si="255"/>
        <v>34.875</v>
      </c>
      <c r="S1642" s="8">
        <f t="shared" si="256"/>
        <v>48.075000000000003</v>
      </c>
      <c r="T1642" s="8">
        <f t="shared" si="257"/>
        <v>38.375</v>
      </c>
      <c r="U1642" s="7">
        <f t="shared" si="258"/>
        <v>39.991666666666667</v>
      </c>
      <c r="V1642" s="7">
        <f t="shared" si="259"/>
        <v>39.587500000000006</v>
      </c>
    </row>
    <row r="1643" spans="1:22" ht="13.5" x14ac:dyDescent="0.25">
      <c r="A1643" s="3">
        <f>RSI!A1643</f>
        <v>44705</v>
      </c>
      <c r="B1643" s="2">
        <f>RSI!B1643</f>
        <v>1.9636</v>
      </c>
      <c r="C1643" s="2">
        <f>RSI!I1643</f>
        <v>48.719715813089714</v>
      </c>
      <c r="D1643" s="2">
        <f>MACD!E1643</f>
        <v>1.2590459226320405E-3</v>
      </c>
      <c r="E1643" s="2">
        <f>MACD!F1643</f>
        <v>1.0539792802269819E-2</v>
      </c>
      <c r="F1643" s="2">
        <f>'Moving Avg'!D1643</f>
        <v>1.9636</v>
      </c>
      <c r="G1643" s="2">
        <f>'Moving Avg'!F1643</f>
        <v>1.9558849999999999</v>
      </c>
      <c r="H1643" s="2">
        <f>'Moving Avg'!G1643</f>
        <v>2.0190239999999995</v>
      </c>
      <c r="I1643" s="2">
        <f>'Moving Avg'!H1643</f>
        <v>2.0788764999999998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45</v>
      </c>
      <c r="O1643" s="7">
        <f t="shared" si="252"/>
        <v>0</v>
      </c>
      <c r="P1643" s="7">
        <f t="shared" si="253"/>
        <v>33</v>
      </c>
      <c r="Q1643" s="8">
        <f t="shared" si="254"/>
        <v>29.45</v>
      </c>
      <c r="R1643" s="8">
        <f t="shared" si="255"/>
        <v>22.25</v>
      </c>
      <c r="S1643" s="8">
        <f t="shared" si="256"/>
        <v>25.35</v>
      </c>
      <c r="T1643" s="8">
        <f t="shared" si="257"/>
        <v>25.75</v>
      </c>
      <c r="U1643" s="7">
        <f t="shared" si="258"/>
        <v>25.683333333333337</v>
      </c>
      <c r="V1643" s="7">
        <f t="shared" si="259"/>
        <v>25.700000000000003</v>
      </c>
    </row>
    <row r="1644" spans="1:22" ht="13.5" x14ac:dyDescent="0.25">
      <c r="A1644" s="3">
        <f>RSI!A1644</f>
        <v>44706</v>
      </c>
      <c r="B1644" s="2">
        <f>RSI!B1644</f>
        <v>1.9636</v>
      </c>
      <c r="C1644" s="2">
        <f>RSI!I1644</f>
        <v>48.719715813089707</v>
      </c>
      <c r="D1644" s="2">
        <f>MACD!E1644</f>
        <v>-1.0622951623587618E-2</v>
      </c>
      <c r="E1644" s="2">
        <f>MACD!F1644</f>
        <v>6.3072439170983327E-3</v>
      </c>
      <c r="F1644" s="2">
        <f>'Moving Avg'!D1644</f>
        <v>1.9636</v>
      </c>
      <c r="G1644" s="2">
        <f>'Moving Avg'!F1644</f>
        <v>1.9558849999999999</v>
      </c>
      <c r="H1644" s="2">
        <f>'Moving Avg'!G1644</f>
        <v>2.015687999999999</v>
      </c>
      <c r="I1644" s="2">
        <f>'Moving Avg'!H1644</f>
        <v>2.0800529999999999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45</v>
      </c>
      <c r="O1644" s="7">
        <f t="shared" si="252"/>
        <v>0</v>
      </c>
      <c r="P1644" s="7">
        <f t="shared" si="253"/>
        <v>33</v>
      </c>
      <c r="Q1644" s="8">
        <f t="shared" si="254"/>
        <v>29.45</v>
      </c>
      <c r="R1644" s="8">
        <f t="shared" si="255"/>
        <v>22.25</v>
      </c>
      <c r="S1644" s="8">
        <f t="shared" si="256"/>
        <v>25.35</v>
      </c>
      <c r="T1644" s="8">
        <f t="shared" si="257"/>
        <v>25.75</v>
      </c>
      <c r="U1644" s="7">
        <f t="shared" si="258"/>
        <v>25.683333333333337</v>
      </c>
      <c r="V1644" s="7">
        <f t="shared" si="259"/>
        <v>25.700000000000003</v>
      </c>
    </row>
    <row r="1645" spans="1:22" ht="13.5" x14ac:dyDescent="0.25">
      <c r="A1645" s="3">
        <f>RSI!A1645</f>
        <v>44707</v>
      </c>
      <c r="B1645" s="2">
        <f>RSI!B1645</f>
        <v>1.9251</v>
      </c>
      <c r="C1645" s="2">
        <f>RSI!I1645</f>
        <v>42.900084725261543</v>
      </c>
      <c r="D1645" s="2">
        <f>MACD!E1645</f>
        <v>-5.9416340130920009E-3</v>
      </c>
      <c r="E1645" s="2">
        <f>MACD!F1645</f>
        <v>3.8574683310602662E-3</v>
      </c>
      <c r="F1645" s="2">
        <f>'Moving Avg'!D1645</f>
        <v>1.9559000000000002</v>
      </c>
      <c r="G1645" s="2">
        <f>'Moving Avg'!F1645</f>
        <v>1.9558849999999999</v>
      </c>
      <c r="H1645" s="2">
        <f>'Moving Avg'!G1645</f>
        <v>2.0114959999999993</v>
      </c>
      <c r="I1645" s="2">
        <f>'Moving Avg'!H1645</f>
        <v>2.0810584999999997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  <c r="M1645" s="7">
        <f t="shared" si="250"/>
        <v>25</v>
      </c>
      <c r="N1645" s="7">
        <f t="shared" si="251"/>
        <v>45</v>
      </c>
      <c r="O1645" s="7">
        <f t="shared" si="252"/>
        <v>0</v>
      </c>
      <c r="P1645" s="7">
        <f t="shared" si="253"/>
        <v>16.5</v>
      </c>
      <c r="Q1645" s="8">
        <f t="shared" si="254"/>
        <v>26.975000000000001</v>
      </c>
      <c r="R1645" s="8">
        <f t="shared" si="255"/>
        <v>18.125</v>
      </c>
      <c r="S1645" s="8">
        <f t="shared" si="256"/>
        <v>17.925000000000001</v>
      </c>
      <c r="T1645" s="8">
        <f t="shared" si="257"/>
        <v>21.625</v>
      </c>
      <c r="U1645" s="7">
        <f t="shared" si="258"/>
        <v>21.008333333333336</v>
      </c>
      <c r="V1645" s="7">
        <f t="shared" si="259"/>
        <v>21.162500000000001</v>
      </c>
    </row>
    <row r="1646" spans="1:22" ht="13.5" x14ac:dyDescent="0.25">
      <c r="A1646" s="3">
        <f>RSI!A1646</f>
        <v>44708</v>
      </c>
      <c r="B1646" s="2">
        <f>RSI!B1646</f>
        <v>1.9593</v>
      </c>
      <c r="C1646" s="2">
        <f>RSI!I1646</f>
        <v>48.755866972046348</v>
      </c>
      <c r="D1646" s="2">
        <f>MACD!E1646</f>
        <v>-1.8744115839477438E-2</v>
      </c>
      <c r="E1646" s="2">
        <f>MACD!F1646</f>
        <v>-6.6284850304727458E-4</v>
      </c>
      <c r="F1646" s="2">
        <f>'Moving Avg'!D1646</f>
        <v>1.9550400000000003</v>
      </c>
      <c r="G1646" s="2">
        <f>'Moving Avg'!F1646</f>
        <v>1.954175</v>
      </c>
      <c r="H1646" s="2">
        <f>'Moving Avg'!G1646</f>
        <v>2.0083299999999995</v>
      </c>
      <c r="I1646" s="2">
        <f>'Moving Avg'!H1646</f>
        <v>2.0822134999999995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  <c r="M1646" s="7">
        <f t="shared" si="250"/>
        <v>25</v>
      </c>
      <c r="N1646" s="7">
        <f t="shared" si="251"/>
        <v>45</v>
      </c>
      <c r="O1646" s="7">
        <f t="shared" si="252"/>
        <v>0</v>
      </c>
      <c r="P1646" s="7">
        <f t="shared" si="253"/>
        <v>16.5</v>
      </c>
      <c r="Q1646" s="8">
        <f t="shared" si="254"/>
        <v>26.975000000000001</v>
      </c>
      <c r="R1646" s="8">
        <f t="shared" si="255"/>
        <v>18.125</v>
      </c>
      <c r="S1646" s="8">
        <f t="shared" si="256"/>
        <v>17.925000000000001</v>
      </c>
      <c r="T1646" s="8">
        <f t="shared" si="257"/>
        <v>21.625</v>
      </c>
      <c r="U1646" s="7">
        <f t="shared" si="258"/>
        <v>21.008333333333336</v>
      </c>
      <c r="V1646" s="7">
        <f t="shared" si="259"/>
        <v>21.162500000000001</v>
      </c>
    </row>
    <row r="1647" spans="1:22" ht="13.5" x14ac:dyDescent="0.25">
      <c r="A1647" s="3">
        <f>RSI!A1647</f>
        <v>44711</v>
      </c>
      <c r="B1647" s="2">
        <f>RSI!B1647</f>
        <v>1.9593</v>
      </c>
      <c r="C1647" s="2">
        <f>RSI!I1647</f>
        <v>48.755866972046348</v>
      </c>
      <c r="D1647" s="2">
        <f>MACD!E1647</f>
        <v>-2.7551825352007731E-2</v>
      </c>
      <c r="E1647" s="2">
        <f>MACD!F1647</f>
        <v>-6.0406438728393659E-3</v>
      </c>
      <c r="F1647" s="2">
        <f>'Moving Avg'!D1647</f>
        <v>1.9541799999999998</v>
      </c>
      <c r="G1647" s="2">
        <f>'Moving Avg'!F1647</f>
        <v>1.9524650000000001</v>
      </c>
      <c r="H1647" s="2">
        <f>'Moving Avg'!G1647</f>
        <v>2.0051639999999993</v>
      </c>
      <c r="I1647" s="2">
        <f>'Moving Avg'!H1647</f>
        <v>2.0831119999999994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  <c r="M1647" s="7">
        <f t="shared" si="250"/>
        <v>25</v>
      </c>
      <c r="N1647" s="7">
        <f t="shared" si="251"/>
        <v>100</v>
      </c>
      <c r="O1647" s="7">
        <f t="shared" si="252"/>
        <v>0</v>
      </c>
      <c r="P1647" s="7">
        <f t="shared" si="253"/>
        <v>16.5</v>
      </c>
      <c r="Q1647" s="8">
        <f t="shared" si="254"/>
        <v>46.225000000000001</v>
      </c>
      <c r="R1647" s="8">
        <f t="shared" si="255"/>
        <v>29.125</v>
      </c>
      <c r="S1647" s="8">
        <f t="shared" si="256"/>
        <v>26.175000000000001</v>
      </c>
      <c r="T1647" s="8">
        <f t="shared" si="257"/>
        <v>35.375</v>
      </c>
      <c r="U1647" s="7">
        <f t="shared" si="258"/>
        <v>33.841666666666661</v>
      </c>
      <c r="V1647" s="7">
        <f t="shared" si="259"/>
        <v>34.224999999999994</v>
      </c>
    </row>
    <row r="1648" spans="1:22" ht="13.5" x14ac:dyDescent="0.25">
      <c r="A1648" s="3">
        <f>RSI!A1648</f>
        <v>44712</v>
      </c>
      <c r="B1648" s="2">
        <f>RSI!B1648</f>
        <v>1.9593</v>
      </c>
      <c r="C1648" s="2">
        <f>RSI!I1648</f>
        <v>48.755866972046341</v>
      </c>
      <c r="D1648" s="2">
        <f>MACD!E1648</f>
        <v>-2.3120807729608339E-2</v>
      </c>
      <c r="E1648" s="2">
        <f>MACD!F1648</f>
        <v>-9.4566766441931613E-3</v>
      </c>
      <c r="F1648" s="2">
        <f>'Moving Avg'!D1648</f>
        <v>1.9533200000000002</v>
      </c>
      <c r="G1648" s="2">
        <f>'Moving Avg'!F1648</f>
        <v>1.9507549999999998</v>
      </c>
      <c r="H1648" s="2">
        <f>'Moving Avg'!G1648</f>
        <v>2.0020839999999991</v>
      </c>
      <c r="I1648" s="2">
        <f>'Moving Avg'!H1648</f>
        <v>2.0837964999999996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45</v>
      </c>
      <c r="O1648" s="7">
        <f t="shared" si="252"/>
        <v>0</v>
      </c>
      <c r="P1648" s="7">
        <f t="shared" si="253"/>
        <v>16.5</v>
      </c>
      <c r="Q1648" s="8">
        <f t="shared" si="254"/>
        <v>26.975000000000001</v>
      </c>
      <c r="R1648" s="8">
        <f t="shared" si="255"/>
        <v>18.125</v>
      </c>
      <c r="S1648" s="8">
        <f t="shared" si="256"/>
        <v>17.925000000000001</v>
      </c>
      <c r="T1648" s="8">
        <f t="shared" si="257"/>
        <v>21.625</v>
      </c>
      <c r="U1648" s="7">
        <f t="shared" si="258"/>
        <v>21.008333333333336</v>
      </c>
      <c r="V1648" s="7">
        <f t="shared" si="259"/>
        <v>21.162500000000001</v>
      </c>
    </row>
    <row r="1649" spans="1:22" ht="13.5" x14ac:dyDescent="0.25">
      <c r="A1649" s="3">
        <f>RSI!A1649</f>
        <v>44713</v>
      </c>
      <c r="B1649" s="2">
        <f>RSI!B1649</f>
        <v>1.9593</v>
      </c>
      <c r="C1649" s="2">
        <f>RSI!I1649</f>
        <v>48.755866972046341</v>
      </c>
      <c r="D1649" s="2">
        <f>MACD!E1649</f>
        <v>-1.9336724888929568E-2</v>
      </c>
      <c r="E1649" s="2">
        <f>MACD!F1649</f>
        <v>-1.1432686293140443E-2</v>
      </c>
      <c r="F1649" s="2">
        <f>'Moving Avg'!D1649</f>
        <v>1.9524599999999999</v>
      </c>
      <c r="G1649" s="2">
        <f>'Moving Avg'!F1649</f>
        <v>1.9481899999999999</v>
      </c>
      <c r="H1649" s="2">
        <f>'Moving Avg'!G1649</f>
        <v>1.9990039999999993</v>
      </c>
      <c r="I1649" s="2">
        <f>'Moving Avg'!H1649</f>
        <v>2.0844379999999991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45</v>
      </c>
      <c r="O1649" s="7">
        <f t="shared" si="252"/>
        <v>0</v>
      </c>
      <c r="P1649" s="7">
        <f t="shared" si="253"/>
        <v>16.5</v>
      </c>
      <c r="Q1649" s="8">
        <f t="shared" si="254"/>
        <v>26.975000000000001</v>
      </c>
      <c r="R1649" s="8">
        <f t="shared" si="255"/>
        <v>18.125</v>
      </c>
      <c r="S1649" s="8">
        <f t="shared" si="256"/>
        <v>17.925000000000001</v>
      </c>
      <c r="T1649" s="8">
        <f t="shared" si="257"/>
        <v>21.625</v>
      </c>
      <c r="U1649" s="7">
        <f t="shared" si="258"/>
        <v>21.008333333333336</v>
      </c>
      <c r="V1649" s="7">
        <f t="shared" si="259"/>
        <v>21.162500000000001</v>
      </c>
    </row>
    <row r="1650" spans="1:22" ht="13.5" x14ac:dyDescent="0.25">
      <c r="A1650" s="3">
        <f>RSI!A1650</f>
        <v>44714</v>
      </c>
      <c r="B1650" s="2">
        <f>RSI!B1650</f>
        <v>1.9593</v>
      </c>
      <c r="C1650" s="2">
        <f>RSI!I1650</f>
        <v>48.755866972046341</v>
      </c>
      <c r="D1650" s="2">
        <f>MACD!E1650</f>
        <v>-1.6102623234392821E-2</v>
      </c>
      <c r="E1650" s="2">
        <f>MACD!F1650</f>
        <v>-1.2366673681390921E-2</v>
      </c>
      <c r="F1650" s="2">
        <f>'Moving Avg'!D1650</f>
        <v>1.9593</v>
      </c>
      <c r="G1650" s="2">
        <f>'Moving Avg'!F1650</f>
        <v>1.9456249999999997</v>
      </c>
      <c r="H1650" s="2">
        <f>'Moving Avg'!G1650</f>
        <v>1.9959239999999994</v>
      </c>
      <c r="I1650" s="2">
        <f>'Moving Avg'!H1650</f>
        <v>2.0850794999999991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0</v>
      </c>
      <c r="P1650" s="7">
        <f t="shared" si="253"/>
        <v>83.5</v>
      </c>
      <c r="Q1650" s="8">
        <f t="shared" si="254"/>
        <v>37.024999999999999</v>
      </c>
      <c r="R1650" s="8">
        <f t="shared" si="255"/>
        <v>34.875</v>
      </c>
      <c r="S1650" s="8">
        <f t="shared" si="256"/>
        <v>48.075000000000003</v>
      </c>
      <c r="T1650" s="8">
        <f t="shared" si="257"/>
        <v>38.375</v>
      </c>
      <c r="U1650" s="7">
        <f t="shared" si="258"/>
        <v>39.991666666666667</v>
      </c>
      <c r="V1650" s="7">
        <f t="shared" si="259"/>
        <v>39.587500000000006</v>
      </c>
    </row>
    <row r="1651" spans="1:22" ht="13.5" x14ac:dyDescent="0.25">
      <c r="A1651" s="3">
        <f>RSI!A1651</f>
        <v>44715</v>
      </c>
      <c r="B1651" s="2">
        <f>RSI!B1651</f>
        <v>1.9593</v>
      </c>
      <c r="C1651" s="2">
        <f>RSI!I1651</f>
        <v>48.755866972046341</v>
      </c>
      <c r="D1651" s="2">
        <f>MACD!E1651</f>
        <v>-1.3336274379876611E-2</v>
      </c>
      <c r="E1651" s="2">
        <f>MACD!F1651</f>
        <v>-1.256059382108806E-2</v>
      </c>
      <c r="F1651" s="2">
        <f>'Moving Avg'!D1651</f>
        <v>1.9593</v>
      </c>
      <c r="G1651" s="2">
        <f>'Moving Avg'!F1651</f>
        <v>1.9430599999999998</v>
      </c>
      <c r="H1651" s="2">
        <f>'Moving Avg'!G1651</f>
        <v>1.9928439999999994</v>
      </c>
      <c r="I1651" s="2">
        <f>'Moving Avg'!H1651</f>
        <v>2.0854644999999992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45</v>
      </c>
      <c r="O1651" s="7">
        <f t="shared" si="252"/>
        <v>0</v>
      </c>
      <c r="P1651" s="7">
        <f t="shared" si="253"/>
        <v>33</v>
      </c>
      <c r="Q1651" s="8">
        <f t="shared" si="254"/>
        <v>29.45</v>
      </c>
      <c r="R1651" s="8">
        <f t="shared" si="255"/>
        <v>22.25</v>
      </c>
      <c r="S1651" s="8">
        <f t="shared" si="256"/>
        <v>25.35</v>
      </c>
      <c r="T1651" s="8">
        <f t="shared" si="257"/>
        <v>25.75</v>
      </c>
      <c r="U1651" s="7">
        <f t="shared" si="258"/>
        <v>25.683333333333337</v>
      </c>
      <c r="V1651" s="7">
        <f t="shared" si="259"/>
        <v>25.700000000000003</v>
      </c>
    </row>
    <row r="1652" spans="1:22" ht="13.5" x14ac:dyDescent="0.25">
      <c r="A1652" s="3">
        <f>RSI!A1652</f>
        <v>44718</v>
      </c>
      <c r="B1652" s="2">
        <f>RSI!B1652</f>
        <v>1.9036999999999999</v>
      </c>
      <c r="C1652" s="2">
        <f>RSI!I1652</f>
        <v>38.692689004235064</v>
      </c>
      <c r="D1652" s="2">
        <f>MACD!E1652</f>
        <v>-6.849405341382564E-3</v>
      </c>
      <c r="E1652" s="2">
        <f>MACD!F1652</f>
        <v>-1.1418356125146962E-2</v>
      </c>
      <c r="F1652" s="2">
        <f>'Moving Avg'!D1652</f>
        <v>1.94818</v>
      </c>
      <c r="G1652" s="2">
        <f>'Moving Avg'!F1652</f>
        <v>1.9436999999999998</v>
      </c>
      <c r="H1652" s="2">
        <f>'Moving Avg'!G1652</f>
        <v>1.9885659999999996</v>
      </c>
      <c r="I1652" s="2">
        <f>'Moving Avg'!H1652</f>
        <v>2.0851434999999992</v>
      </c>
      <c r="J1652" s="5" t="str">
        <f>OBV!F1652</f>
        <v>BEARISH</v>
      </c>
      <c r="K1652" s="5" t="str">
        <f>OBV!G1652</f>
        <v>NEUTRAL</v>
      </c>
      <c r="L1652" s="5" t="str">
        <f>OBV!H1652</f>
        <v>CONFIRMED BEARISH</v>
      </c>
      <c r="M1652" s="7">
        <f t="shared" si="250"/>
        <v>25</v>
      </c>
      <c r="N1652" s="7">
        <f t="shared" si="251"/>
        <v>0</v>
      </c>
      <c r="O1652" s="7">
        <f t="shared" si="252"/>
        <v>0</v>
      </c>
      <c r="P1652" s="7">
        <f t="shared" si="253"/>
        <v>16.5</v>
      </c>
      <c r="Q1652" s="8">
        <f t="shared" si="254"/>
        <v>11.225</v>
      </c>
      <c r="R1652" s="8">
        <f t="shared" si="255"/>
        <v>9.125</v>
      </c>
      <c r="S1652" s="8">
        <f t="shared" si="256"/>
        <v>11.175000000000001</v>
      </c>
      <c r="T1652" s="8">
        <f t="shared" si="257"/>
        <v>10.375</v>
      </c>
      <c r="U1652" s="7">
        <f t="shared" si="258"/>
        <v>10.508333333333335</v>
      </c>
      <c r="V1652" s="7">
        <f t="shared" si="259"/>
        <v>10.475000000000001</v>
      </c>
    </row>
    <row r="1653" spans="1:22" ht="13.5" x14ac:dyDescent="0.25">
      <c r="A1653" s="3">
        <f>RSI!A1653</f>
        <v>44719</v>
      </c>
      <c r="B1653" s="2">
        <f>RSI!B1653</f>
        <v>1.8736999999999999</v>
      </c>
      <c r="C1653" s="2">
        <f>RSI!I1653</f>
        <v>34.549104404611342</v>
      </c>
      <c r="D1653" s="2">
        <f>MACD!E1653</f>
        <v>1.2157986670260357E-3</v>
      </c>
      <c r="E1653" s="2">
        <f>MACD!F1653</f>
        <v>-8.8915251667123617E-3</v>
      </c>
      <c r="F1653" s="2">
        <f>'Moving Avg'!D1653</f>
        <v>1.93106</v>
      </c>
      <c r="G1653" s="2">
        <f>'Moving Avg'!F1653</f>
        <v>1.9411299999999998</v>
      </c>
      <c r="H1653" s="2">
        <f>'Moving Avg'!G1653</f>
        <v>1.9836879999999997</v>
      </c>
      <c r="I1653" s="2">
        <f>'Moving Avg'!H1653</f>
        <v>2.084672499999999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0</v>
      </c>
      <c r="O1653" s="7">
        <f t="shared" si="252"/>
        <v>0</v>
      </c>
      <c r="P1653" s="7">
        <f t="shared" si="253"/>
        <v>16.5</v>
      </c>
      <c r="Q1653" s="8">
        <f t="shared" si="254"/>
        <v>11.225</v>
      </c>
      <c r="R1653" s="8">
        <f t="shared" si="255"/>
        <v>9.125</v>
      </c>
      <c r="S1653" s="8">
        <f t="shared" si="256"/>
        <v>11.175000000000001</v>
      </c>
      <c r="T1653" s="8">
        <f t="shared" si="257"/>
        <v>10.375</v>
      </c>
      <c r="U1653" s="7">
        <f t="shared" si="258"/>
        <v>10.508333333333335</v>
      </c>
      <c r="V1653" s="7">
        <f t="shared" si="259"/>
        <v>10.475000000000001</v>
      </c>
    </row>
    <row r="1654" spans="1:22" ht="13.5" x14ac:dyDescent="0.25">
      <c r="A1654" s="3">
        <f>RSI!A1654</f>
        <v>44720</v>
      </c>
      <c r="B1654" s="2">
        <f>RSI!B1654</f>
        <v>1.9036999999999999</v>
      </c>
      <c r="C1654" s="2">
        <f>RSI!I1654</f>
        <v>41.316869196978679</v>
      </c>
      <c r="D1654" s="2">
        <f>MACD!E1654</f>
        <v>6.3231146432205509E-3</v>
      </c>
      <c r="E1654" s="2">
        <f>MACD!F1654</f>
        <v>-5.8485972047257794E-3</v>
      </c>
      <c r="F1654" s="2">
        <f>'Moving Avg'!D1654</f>
        <v>1.91994</v>
      </c>
      <c r="G1654" s="2">
        <f>'Moving Avg'!F1654</f>
        <v>1.9417699999999996</v>
      </c>
      <c r="H1654" s="2">
        <f>'Moving Avg'!G1654</f>
        <v>1.9794099999999997</v>
      </c>
      <c r="I1654" s="2">
        <f>'Moving Avg'!H1654</f>
        <v>2.0844159999999992</v>
      </c>
      <c r="J1654" s="5" t="str">
        <f>OBV!F1654</f>
        <v>BULLISH</v>
      </c>
      <c r="K1654" s="5" t="str">
        <f>OBV!G1654</f>
        <v>NEUTRAL</v>
      </c>
      <c r="L1654" s="5" t="str">
        <f>OBV!H1654</f>
        <v>BULLISH DIVERGENCE</v>
      </c>
      <c r="M1654" s="7">
        <f t="shared" si="250"/>
        <v>25</v>
      </c>
      <c r="N1654" s="7">
        <f t="shared" si="251"/>
        <v>0</v>
      </c>
      <c r="O1654" s="7">
        <f t="shared" si="252"/>
        <v>0</v>
      </c>
      <c r="P1654" s="7">
        <f t="shared" si="253"/>
        <v>66.5</v>
      </c>
      <c r="Q1654" s="8">
        <f t="shared" si="254"/>
        <v>18.725000000000001</v>
      </c>
      <c r="R1654" s="8">
        <f t="shared" si="255"/>
        <v>21.625</v>
      </c>
      <c r="S1654" s="8">
        <f t="shared" si="256"/>
        <v>33.674999999999997</v>
      </c>
      <c r="T1654" s="8">
        <f t="shared" si="257"/>
        <v>22.875</v>
      </c>
      <c r="U1654" s="7">
        <f t="shared" si="258"/>
        <v>24.675000000000001</v>
      </c>
      <c r="V1654" s="7">
        <f t="shared" si="259"/>
        <v>24.225000000000001</v>
      </c>
    </row>
    <row r="1655" spans="1:22" ht="13.5" x14ac:dyDescent="0.25">
      <c r="A1655" s="3">
        <f>RSI!A1655</f>
        <v>44721</v>
      </c>
      <c r="B1655" s="2">
        <f>RSI!B1655</f>
        <v>1.9036999999999999</v>
      </c>
      <c r="C1655" s="2">
        <f>RSI!I1655</f>
        <v>41.316869196978679</v>
      </c>
      <c r="D1655" s="2">
        <f>MACD!E1655</f>
        <v>5.0120589021398487E-3</v>
      </c>
      <c r="E1655" s="2">
        <f>MACD!F1655</f>
        <v>-3.6764659833526539E-3</v>
      </c>
      <c r="F1655" s="2">
        <f>'Moving Avg'!D1655</f>
        <v>1.90882</v>
      </c>
      <c r="G1655" s="2">
        <f>'Moving Avg'!F1655</f>
        <v>1.9385599999999996</v>
      </c>
      <c r="H1655" s="2">
        <f>'Moving Avg'!G1655</f>
        <v>1.9751319999999999</v>
      </c>
      <c r="I1655" s="2">
        <f>'Moving Avg'!H1655</f>
        <v>2.0843089999999993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BULLISH DIVERGENCE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66.5</v>
      </c>
      <c r="Q1655" s="8">
        <f t="shared" si="254"/>
        <v>18.725000000000001</v>
      </c>
      <c r="R1655" s="8">
        <f t="shared" si="255"/>
        <v>21.625</v>
      </c>
      <c r="S1655" s="8">
        <f t="shared" si="256"/>
        <v>33.674999999999997</v>
      </c>
      <c r="T1655" s="8">
        <f t="shared" si="257"/>
        <v>22.875</v>
      </c>
      <c r="U1655" s="7">
        <f t="shared" si="258"/>
        <v>24.675000000000001</v>
      </c>
      <c r="V1655" s="7">
        <f t="shared" si="259"/>
        <v>24.225000000000001</v>
      </c>
    </row>
    <row r="1656" spans="1:22" ht="13.5" x14ac:dyDescent="0.25">
      <c r="A1656" s="3">
        <f>RSI!A1656</f>
        <v>44722</v>
      </c>
      <c r="B1656" s="2">
        <f>RSI!B1656</f>
        <v>1.8823000000000001</v>
      </c>
      <c r="C1656" s="2">
        <f>RSI!I1656</f>
        <v>38.060966890694935</v>
      </c>
      <c r="D1656" s="2">
        <f>MACD!E1656</f>
        <v>1.1018359288448298E-2</v>
      </c>
      <c r="E1656" s="2">
        <f>MACD!F1656</f>
        <v>-7.3750092899246356E-4</v>
      </c>
      <c r="F1656" s="2">
        <f>'Moving Avg'!D1656</f>
        <v>1.8934200000000001</v>
      </c>
      <c r="G1656" s="2">
        <f>'Moving Avg'!F1656</f>
        <v>1.9389899999999998</v>
      </c>
      <c r="H1656" s="2">
        <f>'Moving Avg'!G1656</f>
        <v>1.9704259999999996</v>
      </c>
      <c r="I1656" s="2">
        <f>'Moving Avg'!H1656</f>
        <v>2.0835814999999993</v>
      </c>
      <c r="J1656" s="5" t="str">
        <f>OBV!F1656</f>
        <v>BULLISH</v>
      </c>
      <c r="K1656" s="5" t="str">
        <f>OBV!G1656</f>
        <v>NEUTRAL</v>
      </c>
      <c r="L1656" s="5" t="str">
        <f>OBV!H1656</f>
        <v>BULLISH DIVERGENCE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66.5</v>
      </c>
      <c r="Q1656" s="8">
        <f t="shared" si="254"/>
        <v>18.725000000000001</v>
      </c>
      <c r="R1656" s="8">
        <f t="shared" si="255"/>
        <v>21.625</v>
      </c>
      <c r="S1656" s="8">
        <f t="shared" si="256"/>
        <v>33.674999999999997</v>
      </c>
      <c r="T1656" s="8">
        <f t="shared" si="257"/>
        <v>22.875</v>
      </c>
      <c r="U1656" s="7">
        <f t="shared" si="258"/>
        <v>24.675000000000001</v>
      </c>
      <c r="V1656" s="7">
        <f t="shared" si="259"/>
        <v>24.225000000000001</v>
      </c>
    </row>
    <row r="1657" spans="1:22" ht="13.5" x14ac:dyDescent="0.25">
      <c r="A1657" s="3">
        <f>RSI!A1657</f>
        <v>44725</v>
      </c>
      <c r="B1657" s="2">
        <f>RSI!B1657</f>
        <v>1.9636</v>
      </c>
      <c r="C1657" s="2">
        <f>RSI!I1657</f>
        <v>53.161923700823735</v>
      </c>
      <c r="D1657" s="2">
        <f>MACD!E1657</f>
        <v>1.0453855496656672E-2</v>
      </c>
      <c r="E1657" s="2">
        <f>MACD!F1657</f>
        <v>1.5007703561373633E-3</v>
      </c>
      <c r="F1657" s="2">
        <f>'Moving Avg'!D1657</f>
        <v>1.9053999999999998</v>
      </c>
      <c r="G1657" s="2">
        <f>'Moving Avg'!F1657</f>
        <v>1.9428399999999997</v>
      </c>
      <c r="H1657" s="2">
        <f>'Moving Avg'!G1657</f>
        <v>1.9673459999999998</v>
      </c>
      <c r="I1657" s="2">
        <f>'Moving Avg'!H1657</f>
        <v>2.0833464999999989</v>
      </c>
      <c r="J1657" s="5" t="str">
        <f>OBV!F1657</f>
        <v>BULLISH</v>
      </c>
      <c r="K1657" s="5" t="str">
        <f>OBV!G1657</f>
        <v>STRONG</v>
      </c>
      <c r="L1657" s="5" t="str">
        <f>OBV!H1657</f>
        <v>CONFIRMED BULLISH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100</v>
      </c>
      <c r="Q1657" s="8">
        <f t="shared" si="254"/>
        <v>23.75</v>
      </c>
      <c r="R1657" s="8">
        <f t="shared" si="255"/>
        <v>30</v>
      </c>
      <c r="S1657" s="8">
        <f t="shared" si="256"/>
        <v>48.75</v>
      </c>
      <c r="T1657" s="8">
        <f t="shared" si="257"/>
        <v>31.25</v>
      </c>
      <c r="U1657" s="7">
        <f t="shared" si="258"/>
        <v>34.166666666666664</v>
      </c>
      <c r="V1657" s="7">
        <f t="shared" si="259"/>
        <v>33.4375</v>
      </c>
    </row>
    <row r="1658" spans="1:22" ht="13.5" x14ac:dyDescent="0.25">
      <c r="A1658" s="3">
        <f>RSI!A1658</f>
        <v>44726</v>
      </c>
      <c r="B1658" s="2">
        <f>RSI!B1658</f>
        <v>1.8481000000000001</v>
      </c>
      <c r="C1658" s="2">
        <f>RSI!I1658</f>
        <v>38.719358926955117</v>
      </c>
      <c r="D1658" s="2">
        <f>MACD!E1658</f>
        <v>1.8399000896287765E-2</v>
      </c>
      <c r="E1658" s="2">
        <f>MACD!F1658</f>
        <v>4.8804164641674443E-3</v>
      </c>
      <c r="F1658" s="2">
        <f>'Moving Avg'!D1658</f>
        <v>1.90028</v>
      </c>
      <c r="G1658" s="2">
        <f>'Moving Avg'!F1658</f>
        <v>1.9370649999999998</v>
      </c>
      <c r="H1658" s="2">
        <f>'Moving Avg'!G1658</f>
        <v>1.9623839999999999</v>
      </c>
      <c r="I1658" s="2">
        <f>'Moving Avg'!H1658</f>
        <v>2.0825549999999988</v>
      </c>
      <c r="J1658" s="5" t="str">
        <f>OBV!F1658</f>
        <v>BULLISH</v>
      </c>
      <c r="K1658" s="5" t="str">
        <f>OBV!G1658</f>
        <v>STRONG</v>
      </c>
      <c r="L1658" s="5" t="str">
        <f>OBV!H1658</f>
        <v>BULLISH DIVERGENCE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83</v>
      </c>
      <c r="Q1658" s="8">
        <f t="shared" si="254"/>
        <v>21.2</v>
      </c>
      <c r="R1658" s="8">
        <f t="shared" si="255"/>
        <v>25.75</v>
      </c>
      <c r="S1658" s="8">
        <f t="shared" si="256"/>
        <v>41.1</v>
      </c>
      <c r="T1658" s="8">
        <f t="shared" si="257"/>
        <v>27</v>
      </c>
      <c r="U1658" s="7">
        <f t="shared" si="258"/>
        <v>29.350000000000005</v>
      </c>
      <c r="V1658" s="7">
        <f t="shared" si="259"/>
        <v>28.762500000000003</v>
      </c>
    </row>
    <row r="1659" spans="1:22" ht="13.5" x14ac:dyDescent="0.25">
      <c r="A1659" s="3">
        <f>RSI!A1659</f>
        <v>44727</v>
      </c>
      <c r="B1659" s="2">
        <f>RSI!B1659</f>
        <v>1.9550000000000001</v>
      </c>
      <c r="C1659" s="2">
        <f>RSI!I1659</f>
        <v>51.777320326491349</v>
      </c>
      <c r="D1659" s="2">
        <f>MACD!E1659</f>
        <v>1.7762872637921756E-2</v>
      </c>
      <c r="E1659" s="2">
        <f>MACD!F1659</f>
        <v>7.4569076989183074E-3</v>
      </c>
      <c r="F1659" s="2">
        <f>'Moving Avg'!D1659</f>
        <v>1.9105399999999999</v>
      </c>
      <c r="G1659" s="2">
        <f>'Moving Avg'!F1659</f>
        <v>1.9366350000000001</v>
      </c>
      <c r="H1659" s="2">
        <f>'Moving Avg'!G1659</f>
        <v>1.9591319999999999</v>
      </c>
      <c r="I1659" s="2">
        <f>'Moving Avg'!H1659</f>
        <v>2.0822979999999989</v>
      </c>
      <c r="J1659" s="5" t="str">
        <f>OBV!F1659</f>
        <v>BULLISH</v>
      </c>
      <c r="K1659" s="5" t="str">
        <f>OBV!G1659</f>
        <v>STRONG</v>
      </c>
      <c r="L1659" s="5" t="str">
        <f>OBV!H1659</f>
        <v>CONFIRMED BULLISH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100</v>
      </c>
      <c r="Q1659" s="8">
        <f t="shared" si="254"/>
        <v>23.75</v>
      </c>
      <c r="R1659" s="8">
        <f t="shared" si="255"/>
        <v>30</v>
      </c>
      <c r="S1659" s="8">
        <f t="shared" si="256"/>
        <v>48.75</v>
      </c>
      <c r="T1659" s="8">
        <f t="shared" si="257"/>
        <v>31.25</v>
      </c>
      <c r="U1659" s="7">
        <f t="shared" si="258"/>
        <v>34.166666666666664</v>
      </c>
      <c r="V1659" s="7">
        <f t="shared" si="259"/>
        <v>33.4375</v>
      </c>
    </row>
    <row r="1660" spans="1:22" ht="13.5" x14ac:dyDescent="0.25">
      <c r="A1660" s="3">
        <f>RSI!A1660</f>
        <v>44728</v>
      </c>
      <c r="B1660" s="2">
        <f>RSI!B1660</f>
        <v>1.9550000000000001</v>
      </c>
      <c r="C1660" s="2">
        <f>RSI!I1660</f>
        <v>51.777320326491349</v>
      </c>
      <c r="D1660" s="2">
        <f>MACD!E1660</f>
        <v>1.7111058502302212E-2</v>
      </c>
      <c r="E1660" s="2">
        <f>MACD!F1660</f>
        <v>9.3877378595950897E-3</v>
      </c>
      <c r="F1660" s="2">
        <f>'Moving Avg'!D1660</f>
        <v>1.9208000000000003</v>
      </c>
      <c r="G1660" s="2">
        <f>'Moving Avg'!F1660</f>
        <v>1.936205</v>
      </c>
      <c r="H1660" s="2">
        <f>'Moving Avg'!G1660</f>
        <v>1.9558799999999998</v>
      </c>
      <c r="I1660" s="2">
        <f>'Moving Avg'!H1660</f>
        <v>2.0819339999999986</v>
      </c>
      <c r="J1660" s="5" t="str">
        <f>OBV!F1660</f>
        <v>BULLISH</v>
      </c>
      <c r="K1660" s="5" t="str">
        <f>OBV!G1660</f>
        <v>STRONG</v>
      </c>
      <c r="L1660" s="5" t="str">
        <f>OBV!H1660</f>
        <v>CONFIRMED BULLISH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100</v>
      </c>
      <c r="Q1660" s="8">
        <f t="shared" si="254"/>
        <v>23.75</v>
      </c>
      <c r="R1660" s="8">
        <f t="shared" si="255"/>
        <v>30</v>
      </c>
      <c r="S1660" s="8">
        <f t="shared" si="256"/>
        <v>48.75</v>
      </c>
      <c r="T1660" s="8">
        <f t="shared" si="257"/>
        <v>31.25</v>
      </c>
      <c r="U1660" s="7">
        <f t="shared" si="258"/>
        <v>34.166666666666664</v>
      </c>
      <c r="V1660" s="7">
        <f t="shared" si="259"/>
        <v>33.4375</v>
      </c>
    </row>
    <row r="1661" spans="1:22" ht="13.5" x14ac:dyDescent="0.25">
      <c r="A1661" s="3">
        <f>RSI!A1661</f>
        <v>44729</v>
      </c>
      <c r="B1661" s="2">
        <f>RSI!B1661</f>
        <v>1.9251</v>
      </c>
      <c r="C1661" s="2">
        <f>RSI!I1661</f>
        <v>48.429768398864368</v>
      </c>
      <c r="D1661" s="2">
        <f>MACD!E1661</f>
        <v>1.8669197757844591E-2</v>
      </c>
      <c r="E1661" s="2">
        <f>MACD!F1661</f>
        <v>1.124402983924499E-2</v>
      </c>
      <c r="F1661" s="2">
        <f>'Moving Avg'!D1661</f>
        <v>1.9293600000000002</v>
      </c>
      <c r="G1661" s="2">
        <f>'Moving Avg'!F1661</f>
        <v>1.93428</v>
      </c>
      <c r="H1661" s="2">
        <f>'Moving Avg'!G1661</f>
        <v>1.954512</v>
      </c>
      <c r="I1661" s="2">
        <f>'Moving Avg'!H1661</f>
        <v>2.0815064999999988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  <c r="M1661" s="7">
        <f t="shared" si="250"/>
        <v>25</v>
      </c>
      <c r="N1661" s="7">
        <f t="shared" si="251"/>
        <v>0</v>
      </c>
      <c r="O1661" s="7">
        <f t="shared" si="252"/>
        <v>0</v>
      </c>
      <c r="P1661" s="7">
        <f t="shared" si="253"/>
        <v>100</v>
      </c>
      <c r="Q1661" s="8">
        <f t="shared" si="254"/>
        <v>23.75</v>
      </c>
      <c r="R1661" s="8">
        <f t="shared" si="255"/>
        <v>30</v>
      </c>
      <c r="S1661" s="8">
        <f t="shared" si="256"/>
        <v>48.75</v>
      </c>
      <c r="T1661" s="8">
        <f t="shared" si="257"/>
        <v>31.25</v>
      </c>
      <c r="U1661" s="7">
        <f t="shared" si="258"/>
        <v>34.166666666666664</v>
      </c>
      <c r="V1661" s="7">
        <f t="shared" si="259"/>
        <v>33.4375</v>
      </c>
    </row>
    <row r="1662" spans="1:22" ht="13.5" x14ac:dyDescent="0.25">
      <c r="A1662" s="3">
        <f>RSI!A1662</f>
        <v>44732</v>
      </c>
      <c r="B1662" s="2">
        <f>RSI!B1662</f>
        <v>1.8866000000000001</v>
      </c>
      <c r="C1662" s="2">
        <f>RSI!I1662</f>
        <v>44.445153223850561</v>
      </c>
      <c r="D1662" s="2">
        <f>MACD!E1662</f>
        <v>1.4364957029191494E-2</v>
      </c>
      <c r="E1662" s="2">
        <f>MACD!F1662</f>
        <v>1.1868215277234291E-2</v>
      </c>
      <c r="F1662" s="2">
        <f>'Moving Avg'!D1662</f>
        <v>1.9139600000000001</v>
      </c>
      <c r="G1662" s="2">
        <f>'Moving Avg'!F1662</f>
        <v>1.9304300000000001</v>
      </c>
      <c r="H1662" s="2">
        <f>'Moving Avg'!G1662</f>
        <v>1.9516040000000001</v>
      </c>
      <c r="I1662" s="2">
        <f>'Moving Avg'!H1662</f>
        <v>2.0809504999999988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25</v>
      </c>
      <c r="N1662" s="7">
        <f t="shared" si="251"/>
        <v>0</v>
      </c>
      <c r="O1662" s="7">
        <f t="shared" si="252"/>
        <v>0</v>
      </c>
      <c r="P1662" s="7">
        <f t="shared" si="253"/>
        <v>16.5</v>
      </c>
      <c r="Q1662" s="8">
        <f t="shared" si="254"/>
        <v>11.225</v>
      </c>
      <c r="R1662" s="8">
        <f t="shared" si="255"/>
        <v>9.125</v>
      </c>
      <c r="S1662" s="8">
        <f t="shared" si="256"/>
        <v>11.175000000000001</v>
      </c>
      <c r="T1662" s="8">
        <f t="shared" si="257"/>
        <v>10.375</v>
      </c>
      <c r="U1662" s="7">
        <f t="shared" si="258"/>
        <v>10.508333333333335</v>
      </c>
      <c r="V1662" s="7">
        <f t="shared" si="259"/>
        <v>10.475000000000001</v>
      </c>
    </row>
    <row r="1663" spans="1:22" ht="13.5" x14ac:dyDescent="0.25">
      <c r="A1663" s="3">
        <f>RSI!A1663</f>
        <v>44733</v>
      </c>
      <c r="B1663" s="2">
        <f>RSI!B1663</f>
        <v>1.8909</v>
      </c>
      <c r="C1663" s="2">
        <f>RSI!I1663</f>
        <v>44.989545103068039</v>
      </c>
      <c r="D1663" s="2">
        <f>MACD!E1663</f>
        <v>6.0899540990027035E-3</v>
      </c>
      <c r="E1663" s="2">
        <f>MACD!F1663</f>
        <v>1.0712563041587974E-2</v>
      </c>
      <c r="F1663" s="2">
        <f>'Moving Avg'!D1663</f>
        <v>1.92252</v>
      </c>
      <c r="G1663" s="2">
        <f>'Moving Avg'!F1663</f>
        <v>1.9267950000000003</v>
      </c>
      <c r="H1663" s="2">
        <f>'Moving Avg'!G1663</f>
        <v>1.9495520000000002</v>
      </c>
      <c r="I1663" s="2">
        <f>'Moving Avg'!H1663</f>
        <v>2.0805654999999987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  <c r="M1663" s="7">
        <f t="shared" si="250"/>
        <v>25</v>
      </c>
      <c r="N1663" s="7">
        <f t="shared" si="251"/>
        <v>45</v>
      </c>
      <c r="O1663" s="7">
        <f t="shared" si="252"/>
        <v>0</v>
      </c>
      <c r="P1663" s="7">
        <f t="shared" si="253"/>
        <v>16.5</v>
      </c>
      <c r="Q1663" s="8">
        <f t="shared" si="254"/>
        <v>26.975000000000001</v>
      </c>
      <c r="R1663" s="8">
        <f t="shared" si="255"/>
        <v>18.125</v>
      </c>
      <c r="S1663" s="8">
        <f t="shared" si="256"/>
        <v>17.925000000000001</v>
      </c>
      <c r="T1663" s="8">
        <f t="shared" si="257"/>
        <v>21.625</v>
      </c>
      <c r="U1663" s="7">
        <f t="shared" si="258"/>
        <v>21.008333333333336</v>
      </c>
      <c r="V1663" s="7">
        <f t="shared" si="259"/>
        <v>21.162500000000001</v>
      </c>
    </row>
    <row r="1664" spans="1:22" ht="13.5" x14ac:dyDescent="0.25">
      <c r="A1664" s="3">
        <f>RSI!A1664</f>
        <v>44734</v>
      </c>
      <c r="B1664" s="2">
        <f>RSI!B1664</f>
        <v>1.8909</v>
      </c>
      <c r="C1664" s="2">
        <f>RSI!I1664</f>
        <v>44.989545103068039</v>
      </c>
      <c r="D1664" s="2">
        <f>MACD!E1664</f>
        <v>3.9566617280681893E-3</v>
      </c>
      <c r="E1664" s="2">
        <f>MACD!F1664</f>
        <v>9.361382778884016E-3</v>
      </c>
      <c r="F1664" s="2">
        <f>'Moving Avg'!D1664</f>
        <v>1.9097000000000002</v>
      </c>
      <c r="G1664" s="2">
        <f>'Moving Avg'!F1664</f>
        <v>1.9231600000000004</v>
      </c>
      <c r="H1664" s="2">
        <f>'Moving Avg'!G1664</f>
        <v>1.9475000000000002</v>
      </c>
      <c r="I1664" s="2">
        <f>'Moving Avg'!H1664</f>
        <v>2.0803944999999984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  <c r="M1664" s="7">
        <f t="shared" si="250"/>
        <v>25</v>
      </c>
      <c r="N1664" s="7">
        <f t="shared" si="251"/>
        <v>45</v>
      </c>
      <c r="O1664" s="7">
        <f t="shared" si="252"/>
        <v>0</v>
      </c>
      <c r="P1664" s="7">
        <f t="shared" si="253"/>
        <v>16.5</v>
      </c>
      <c r="Q1664" s="8">
        <f t="shared" si="254"/>
        <v>26.975000000000001</v>
      </c>
      <c r="R1664" s="8">
        <f t="shared" si="255"/>
        <v>18.125</v>
      </c>
      <c r="S1664" s="8">
        <f t="shared" si="256"/>
        <v>17.925000000000001</v>
      </c>
      <c r="T1664" s="8">
        <f t="shared" si="257"/>
        <v>21.625</v>
      </c>
      <c r="U1664" s="7">
        <f t="shared" si="258"/>
        <v>21.008333333333336</v>
      </c>
      <c r="V1664" s="7">
        <f t="shared" si="259"/>
        <v>21.162500000000001</v>
      </c>
    </row>
    <row r="1665" spans="1:22" ht="13.5" x14ac:dyDescent="0.25">
      <c r="A1665" s="3">
        <f>RSI!A1665</f>
        <v>44735</v>
      </c>
      <c r="B1665" s="2">
        <f>RSI!B1665</f>
        <v>1.8438000000000001</v>
      </c>
      <c r="C1665" s="2">
        <f>RSI!I1665</f>
        <v>40.009078308584854</v>
      </c>
      <c r="D1665" s="2">
        <f>MACD!E1665</f>
        <v>5.8749464889820135E-3</v>
      </c>
      <c r="E1665" s="2">
        <f>MACD!F1665</f>
        <v>8.6640955209036155E-3</v>
      </c>
      <c r="F1665" s="2">
        <f>'Moving Avg'!D1665</f>
        <v>1.8874600000000001</v>
      </c>
      <c r="G1665" s="2">
        <f>'Moving Avg'!F1665</f>
        <v>1.9190950000000004</v>
      </c>
      <c r="H1665" s="2">
        <f>'Moving Avg'!G1665</f>
        <v>1.9445060000000001</v>
      </c>
      <c r="I1665" s="2">
        <f>'Moving Avg'!H1665</f>
        <v>2.0798809999999985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  <c r="M1665" s="7">
        <f t="shared" si="250"/>
        <v>25</v>
      </c>
      <c r="N1665" s="7">
        <f t="shared" si="251"/>
        <v>45</v>
      </c>
      <c r="O1665" s="7">
        <f t="shared" si="252"/>
        <v>0</v>
      </c>
      <c r="P1665" s="7">
        <f t="shared" si="253"/>
        <v>16.5</v>
      </c>
      <c r="Q1665" s="8">
        <f t="shared" si="254"/>
        <v>26.975000000000001</v>
      </c>
      <c r="R1665" s="8">
        <f t="shared" si="255"/>
        <v>18.125</v>
      </c>
      <c r="S1665" s="8">
        <f t="shared" si="256"/>
        <v>17.925000000000001</v>
      </c>
      <c r="T1665" s="8">
        <f t="shared" si="257"/>
        <v>21.625</v>
      </c>
      <c r="U1665" s="7">
        <f t="shared" si="258"/>
        <v>21.008333333333336</v>
      </c>
      <c r="V1665" s="7">
        <f t="shared" si="259"/>
        <v>21.162500000000001</v>
      </c>
    </row>
    <row r="1666" spans="1:22" ht="13.5" x14ac:dyDescent="0.25">
      <c r="A1666" s="3">
        <f>RSI!A1666</f>
        <v>44736</v>
      </c>
      <c r="B1666" s="2">
        <f>RSI!B1666</f>
        <v>1.8394999999999999</v>
      </c>
      <c r="C1666" s="2">
        <f>RSI!I1666</f>
        <v>39.578305898897909</v>
      </c>
      <c r="D1666" s="2">
        <f>MACD!E1666</f>
        <v>5.0197570966610261E-3</v>
      </c>
      <c r="E1666" s="2">
        <f>MACD!F1666</f>
        <v>7.935227836055098E-3</v>
      </c>
      <c r="F1666" s="2">
        <f>'Moving Avg'!D1666</f>
        <v>1.8703399999999999</v>
      </c>
      <c r="G1666" s="2">
        <f>'Moving Avg'!F1666</f>
        <v>1.9131050000000003</v>
      </c>
      <c r="H1666" s="2">
        <f>'Moving Avg'!G1666</f>
        <v>1.9414260000000001</v>
      </c>
      <c r="I1666" s="2">
        <f>'Moving Avg'!H1666</f>
        <v>2.0788114999999983</v>
      </c>
      <c r="J1666" s="5" t="str">
        <f>OBV!F1666</f>
        <v>BULLISH</v>
      </c>
      <c r="K1666" s="5" t="str">
        <f>OBV!G1666</f>
        <v>NEUTRAL</v>
      </c>
      <c r="L1666" s="5" t="str">
        <f>OBV!H1666</f>
        <v>BULLISH DIVERGENCE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66.5</v>
      </c>
      <c r="Q1666" s="8">
        <f t="shared" si="254"/>
        <v>34.475000000000001</v>
      </c>
      <c r="R1666" s="8">
        <f t="shared" si="255"/>
        <v>30.625</v>
      </c>
      <c r="S1666" s="8">
        <f t="shared" si="256"/>
        <v>40.424999999999997</v>
      </c>
      <c r="T1666" s="8">
        <f t="shared" si="257"/>
        <v>34.125</v>
      </c>
      <c r="U1666" s="7">
        <f t="shared" si="258"/>
        <v>35.174999999999997</v>
      </c>
      <c r="V1666" s="7">
        <f t="shared" si="259"/>
        <v>34.912499999999994</v>
      </c>
    </row>
    <row r="1667" spans="1:22" ht="13.5" x14ac:dyDescent="0.25">
      <c r="A1667" s="3">
        <f>RSI!A1667</f>
        <v>44739</v>
      </c>
      <c r="B1667" s="2">
        <f>RSI!B1667</f>
        <v>1.8394999999999999</v>
      </c>
      <c r="C1667" s="2">
        <f>RSI!I1667</f>
        <v>39.578305898897909</v>
      </c>
      <c r="D1667" s="2">
        <f>MACD!E1667</f>
        <v>1.728797330385512E-2</v>
      </c>
      <c r="E1667" s="2">
        <f>MACD!F1667</f>
        <v>9.8057769296151023E-3</v>
      </c>
      <c r="F1667" s="2">
        <f>'Moving Avg'!D1667</f>
        <v>1.8609200000000001</v>
      </c>
      <c r="G1667" s="2">
        <f>'Moving Avg'!F1667</f>
        <v>1.9071149999999999</v>
      </c>
      <c r="H1667" s="2">
        <f>'Moving Avg'!G1667</f>
        <v>1.9383460000000001</v>
      </c>
      <c r="I1667" s="2">
        <f>'Moving Avg'!H1667</f>
        <v>2.0778699999999981</v>
      </c>
      <c r="J1667" s="5" t="str">
        <f>OBV!F1667</f>
        <v>BULLISH</v>
      </c>
      <c r="K1667" s="5" t="str">
        <f>OBV!G1667</f>
        <v>NEUTRAL</v>
      </c>
      <c r="L1667" s="5" t="str">
        <f>OBV!H1667</f>
        <v>BULLISH DIVERGENCE</v>
      </c>
      <c r="M1667" s="7">
        <f t="shared" si="260"/>
        <v>25</v>
      </c>
      <c r="N1667" s="7">
        <f t="shared" si="261"/>
        <v>0</v>
      </c>
      <c r="O1667" s="7">
        <f t="shared" si="262"/>
        <v>0</v>
      </c>
      <c r="P1667" s="7">
        <f t="shared" si="263"/>
        <v>66.5</v>
      </c>
      <c r="Q1667" s="8">
        <f t="shared" ref="Q1667:Q1730" si="264">0.35*M1667+N1667*0.35+O1667*0.15+P1667*0.15</f>
        <v>18.725000000000001</v>
      </c>
      <c r="R1667" s="8">
        <f t="shared" ref="R1667:R1730" si="265">M1667*0.2+N1667*0.2+O1667*0.35+P1667*0.25</f>
        <v>21.625</v>
      </c>
      <c r="S1667" s="8">
        <f t="shared" ref="S1667:S1730" si="266">M1667*0.15+N1667*0.15+O1667*0.25+P1667*0.45</f>
        <v>33.674999999999997</v>
      </c>
      <c r="T1667" s="8">
        <f t="shared" ref="T1667:T1730" si="267">0.25*SUM(M1667:P1667)</f>
        <v>22.875</v>
      </c>
      <c r="U1667" s="7">
        <f t="shared" ref="U1667:U1730" si="268">SUM(Q1667:S1667)/3</f>
        <v>24.675000000000001</v>
      </c>
      <c r="V1667" s="7">
        <f t="shared" ref="V1667:V1730" si="269">SUM(Q1667:T1667)/4</f>
        <v>24.225000000000001</v>
      </c>
    </row>
    <row r="1668" spans="1:22" ht="13.5" x14ac:dyDescent="0.25">
      <c r="A1668" s="3">
        <f>RSI!A1668</f>
        <v>44740</v>
      </c>
      <c r="B1668" s="2">
        <f>RSI!B1668</f>
        <v>1.8394999999999999</v>
      </c>
      <c r="C1668" s="2">
        <f>RSI!I1668</f>
        <v>39.578305898897909</v>
      </c>
      <c r="D1668" s="2">
        <f>MACD!E1668</f>
        <v>1.0347823912866261E-2</v>
      </c>
      <c r="E1668" s="2">
        <f>MACD!F1668</f>
        <v>9.9141863262653344E-3</v>
      </c>
      <c r="F1668" s="2">
        <f>'Moving Avg'!D1668</f>
        <v>1.8506399999999998</v>
      </c>
      <c r="G1668" s="2">
        <f>'Moving Avg'!F1668</f>
        <v>1.901125</v>
      </c>
      <c r="H1668" s="2">
        <f>'Moving Avg'!G1668</f>
        <v>1.935778</v>
      </c>
      <c r="I1668" s="2">
        <f>'Moving Avg'!H1668</f>
        <v>2.0771854999999984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0</v>
      </c>
      <c r="O1668" s="7">
        <f t="shared" si="262"/>
        <v>0</v>
      </c>
      <c r="P1668" s="7">
        <f t="shared" si="263"/>
        <v>16.5</v>
      </c>
      <c r="Q1668" s="8">
        <f t="shared" si="264"/>
        <v>11.225</v>
      </c>
      <c r="R1668" s="8">
        <f t="shared" si="265"/>
        <v>9.125</v>
      </c>
      <c r="S1668" s="8">
        <f t="shared" si="266"/>
        <v>11.175000000000001</v>
      </c>
      <c r="T1668" s="8">
        <f t="shared" si="267"/>
        <v>10.375</v>
      </c>
      <c r="U1668" s="7">
        <f t="shared" si="268"/>
        <v>10.508333333333335</v>
      </c>
      <c r="V1668" s="7">
        <f t="shared" si="269"/>
        <v>10.475000000000001</v>
      </c>
    </row>
    <row r="1669" spans="1:22" ht="13.5" x14ac:dyDescent="0.25">
      <c r="A1669" s="3">
        <f>RSI!A1669</f>
        <v>44741</v>
      </c>
      <c r="B1669" s="2">
        <f>RSI!B1669</f>
        <v>1.8566</v>
      </c>
      <c r="C1669" s="2">
        <f>RSI!I1669</f>
        <v>42.645481736387111</v>
      </c>
      <c r="D1669" s="2">
        <f>MACD!E1669</f>
        <v>2.0069953889580328E-2</v>
      </c>
      <c r="E1669" s="2">
        <f>MACD!F1669</f>
        <v>1.1945339838928332E-2</v>
      </c>
      <c r="F1669" s="2">
        <f>'Moving Avg'!D1669</f>
        <v>1.84378</v>
      </c>
      <c r="G1669" s="2">
        <f>'Moving Avg'!F1669</f>
        <v>1.8959900000000001</v>
      </c>
      <c r="H1669" s="2">
        <f>'Moving Avg'!G1669</f>
        <v>1.933638</v>
      </c>
      <c r="I1669" s="2">
        <f>'Moving Avg'!H1669</f>
        <v>2.0765864999999981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25</v>
      </c>
      <c r="N1669" s="7">
        <f t="shared" si="261"/>
        <v>0</v>
      </c>
      <c r="O1669" s="7">
        <f t="shared" si="262"/>
        <v>0</v>
      </c>
      <c r="P1669" s="7">
        <f t="shared" si="263"/>
        <v>16.5</v>
      </c>
      <c r="Q1669" s="8">
        <f t="shared" si="264"/>
        <v>11.225</v>
      </c>
      <c r="R1669" s="8">
        <f t="shared" si="265"/>
        <v>9.125</v>
      </c>
      <c r="S1669" s="8">
        <f t="shared" si="266"/>
        <v>11.175000000000001</v>
      </c>
      <c r="T1669" s="8">
        <f t="shared" si="267"/>
        <v>10.375</v>
      </c>
      <c r="U1669" s="7">
        <f t="shared" si="268"/>
        <v>10.508333333333335</v>
      </c>
      <c r="V1669" s="7">
        <f t="shared" si="269"/>
        <v>10.475000000000001</v>
      </c>
    </row>
    <row r="1670" spans="1:22" ht="13.5" x14ac:dyDescent="0.25">
      <c r="A1670" s="3">
        <f>RSI!A1670</f>
        <v>44742</v>
      </c>
      <c r="B1670" s="2">
        <f>RSI!B1670</f>
        <v>1.9474</v>
      </c>
      <c r="C1670" s="2">
        <f>RSI!I1670</f>
        <v>55.548852459182541</v>
      </c>
      <c r="D1670" s="2">
        <f>MACD!E1670</f>
        <v>2.1853731462338155E-2</v>
      </c>
      <c r="E1670" s="2">
        <f>MACD!F1670</f>
        <v>1.3927018163610298E-2</v>
      </c>
      <c r="F1670" s="2">
        <f>'Moving Avg'!D1670</f>
        <v>1.8645</v>
      </c>
      <c r="G1670" s="2">
        <f>'Moving Avg'!F1670</f>
        <v>1.8953950000000002</v>
      </c>
      <c r="H1670" s="2">
        <f>'Moving Avg'!G1670</f>
        <v>1.9327160000000001</v>
      </c>
      <c r="I1670" s="2">
        <f>'Moving Avg'!H1670</f>
        <v>2.0764629999999982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  <c r="M1670" s="7">
        <f t="shared" si="260"/>
        <v>25</v>
      </c>
      <c r="N1670" s="7">
        <f t="shared" si="261"/>
        <v>0</v>
      </c>
      <c r="O1670" s="7">
        <f t="shared" si="262"/>
        <v>0</v>
      </c>
      <c r="P1670" s="7">
        <f t="shared" si="263"/>
        <v>83.5</v>
      </c>
      <c r="Q1670" s="8">
        <f t="shared" si="264"/>
        <v>21.274999999999999</v>
      </c>
      <c r="R1670" s="8">
        <f t="shared" si="265"/>
        <v>25.875</v>
      </c>
      <c r="S1670" s="8">
        <f t="shared" si="266"/>
        <v>41.325000000000003</v>
      </c>
      <c r="T1670" s="8">
        <f t="shared" si="267"/>
        <v>27.125</v>
      </c>
      <c r="U1670" s="7">
        <f t="shared" si="268"/>
        <v>29.491666666666664</v>
      </c>
      <c r="V1670" s="7">
        <f t="shared" si="269"/>
        <v>28.9</v>
      </c>
    </row>
    <row r="1671" spans="1:22" ht="13.5" x14ac:dyDescent="0.25">
      <c r="A1671" s="3">
        <f>RSI!A1671</f>
        <v>44743</v>
      </c>
      <c r="B1671" s="2">
        <f>RSI!B1671</f>
        <v>1.9698</v>
      </c>
      <c r="C1671" s="2">
        <f>RSI!I1671</f>
        <v>58.055849355850583</v>
      </c>
      <c r="D1671" s="2">
        <f>MACD!E1671</f>
        <v>1.6829583048261432E-2</v>
      </c>
      <c r="E1671" s="2">
        <f>MACD!F1671</f>
        <v>1.4507531140540526E-2</v>
      </c>
      <c r="F1671" s="2">
        <f>'Moving Avg'!D1671</f>
        <v>1.89056</v>
      </c>
      <c r="G1671" s="2">
        <f>'Moving Avg'!F1671</f>
        <v>1.8959200000000003</v>
      </c>
      <c r="H1671" s="2">
        <f>'Moving Avg'!G1671</f>
        <v>1.9322420000000002</v>
      </c>
      <c r="I1671" s="2">
        <f>'Moving Avg'!H1671</f>
        <v>2.0762589999999981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  <c r="M1671" s="7">
        <f t="shared" si="260"/>
        <v>25</v>
      </c>
      <c r="N1671" s="7">
        <f t="shared" si="261"/>
        <v>0</v>
      </c>
      <c r="O1671" s="7">
        <f t="shared" si="262"/>
        <v>0</v>
      </c>
      <c r="P1671" s="7">
        <f t="shared" si="263"/>
        <v>83.5</v>
      </c>
      <c r="Q1671" s="8">
        <f t="shared" si="264"/>
        <v>21.274999999999999</v>
      </c>
      <c r="R1671" s="8">
        <f t="shared" si="265"/>
        <v>25.875</v>
      </c>
      <c r="S1671" s="8">
        <f t="shared" si="266"/>
        <v>41.325000000000003</v>
      </c>
      <c r="T1671" s="8">
        <f t="shared" si="267"/>
        <v>27.125</v>
      </c>
      <c r="U1671" s="7">
        <f t="shared" si="268"/>
        <v>29.491666666666664</v>
      </c>
      <c r="V1671" s="7">
        <f t="shared" si="269"/>
        <v>28.9</v>
      </c>
    </row>
    <row r="1672" spans="1:22" ht="13.5" x14ac:dyDescent="0.25">
      <c r="A1672" s="3">
        <f>RSI!A1672</f>
        <v>44746</v>
      </c>
      <c r="B1672" s="2">
        <f>RSI!B1672</f>
        <v>1.9698</v>
      </c>
      <c r="C1672" s="2">
        <f>RSI!I1672</f>
        <v>58.05584935585059</v>
      </c>
      <c r="D1672" s="2">
        <f>MACD!E1672</f>
        <v>6.2690156805573771E-3</v>
      </c>
      <c r="E1672" s="2">
        <f>MACD!F1672</f>
        <v>1.2859828048543897E-2</v>
      </c>
      <c r="F1672" s="2">
        <f>'Moving Avg'!D1672</f>
        <v>1.91662</v>
      </c>
      <c r="G1672" s="2">
        <f>'Moving Avg'!F1672</f>
        <v>1.8992250000000002</v>
      </c>
      <c r="H1672" s="2">
        <f>'Moving Avg'!G1672</f>
        <v>1.9322800000000004</v>
      </c>
      <c r="I1672" s="2">
        <f>'Moving Avg'!H1672</f>
        <v>2.0761404999999984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  <c r="M1672" s="7">
        <f t="shared" si="260"/>
        <v>25</v>
      </c>
      <c r="N1672" s="7">
        <f t="shared" si="261"/>
        <v>45</v>
      </c>
      <c r="O1672" s="7">
        <f t="shared" si="262"/>
        <v>0</v>
      </c>
      <c r="P1672" s="7">
        <f t="shared" si="263"/>
        <v>83.5</v>
      </c>
      <c r="Q1672" s="8">
        <f t="shared" si="264"/>
        <v>37.024999999999999</v>
      </c>
      <c r="R1672" s="8">
        <f t="shared" si="265"/>
        <v>34.875</v>
      </c>
      <c r="S1672" s="8">
        <f t="shared" si="266"/>
        <v>48.075000000000003</v>
      </c>
      <c r="T1672" s="8">
        <f t="shared" si="267"/>
        <v>38.375</v>
      </c>
      <c r="U1672" s="7">
        <f t="shared" si="268"/>
        <v>39.991666666666667</v>
      </c>
      <c r="V1672" s="7">
        <f t="shared" si="269"/>
        <v>39.587500000000006</v>
      </c>
    </row>
    <row r="1673" spans="1:22" ht="13.5" x14ac:dyDescent="0.25">
      <c r="A1673" s="3">
        <f>RSI!A1673</f>
        <v>44747</v>
      </c>
      <c r="B1673" s="2">
        <f>RSI!B1673</f>
        <v>2.0865</v>
      </c>
      <c r="C1673" s="2">
        <f>RSI!I1673</f>
        <v>68.716402019341331</v>
      </c>
      <c r="D1673" s="2">
        <f>MACD!E1673</f>
        <v>-1.1007429016994807E-2</v>
      </c>
      <c r="E1673" s="2">
        <f>MACD!F1673</f>
        <v>8.0863766354361561E-3</v>
      </c>
      <c r="F1673" s="2">
        <f>'Moving Avg'!D1673</f>
        <v>1.9660200000000003</v>
      </c>
      <c r="G1673" s="2">
        <f>'Moving Avg'!F1673</f>
        <v>1.9098650000000004</v>
      </c>
      <c r="H1673" s="2">
        <f>'Moving Avg'!G1673</f>
        <v>1.9347380000000003</v>
      </c>
      <c r="I1673" s="2">
        <f>'Moving Avg'!H1673</f>
        <v>2.0766054999999981</v>
      </c>
      <c r="J1673" s="5" t="str">
        <f>OBV!F1673</f>
        <v>BULLISH</v>
      </c>
      <c r="K1673" s="5" t="str">
        <f>OBV!G1673</f>
        <v>NEUTRAL</v>
      </c>
      <c r="L1673" s="5" t="str">
        <f>OBV!H1673</f>
        <v>CONFIRMED BULLISH</v>
      </c>
      <c r="M1673" s="7">
        <f t="shared" si="260"/>
        <v>25</v>
      </c>
      <c r="N1673" s="7">
        <f t="shared" si="261"/>
        <v>45</v>
      </c>
      <c r="O1673" s="7">
        <f t="shared" si="262"/>
        <v>0</v>
      </c>
      <c r="P1673" s="7">
        <f t="shared" si="263"/>
        <v>83.5</v>
      </c>
      <c r="Q1673" s="8">
        <f t="shared" si="264"/>
        <v>37.024999999999999</v>
      </c>
      <c r="R1673" s="8">
        <f t="shared" si="265"/>
        <v>34.875</v>
      </c>
      <c r="S1673" s="8">
        <f t="shared" si="266"/>
        <v>48.075000000000003</v>
      </c>
      <c r="T1673" s="8">
        <f t="shared" si="267"/>
        <v>38.375</v>
      </c>
      <c r="U1673" s="7">
        <f t="shared" si="268"/>
        <v>39.991666666666667</v>
      </c>
      <c r="V1673" s="7">
        <f t="shared" si="269"/>
        <v>39.587500000000006</v>
      </c>
    </row>
    <row r="1674" spans="1:22" ht="13.5" x14ac:dyDescent="0.25">
      <c r="A1674" s="3">
        <f>RSI!A1674</f>
        <v>44748</v>
      </c>
      <c r="B1674" s="2">
        <f>RSI!B1674</f>
        <v>2.0550999999999999</v>
      </c>
      <c r="C1674" s="2">
        <f>RSI!I1674</f>
        <v>64.002821698148651</v>
      </c>
      <c r="D1674" s="2">
        <f>MACD!E1674</f>
        <v>-2.4320798178701253E-2</v>
      </c>
      <c r="E1674" s="2">
        <f>MACD!F1674</f>
        <v>1.604941672608674E-3</v>
      </c>
      <c r="F1674" s="2">
        <f>'Moving Avg'!D1674</f>
        <v>2.0057200000000002</v>
      </c>
      <c r="G1674" s="2">
        <f>'Moving Avg'!F1674</f>
        <v>1.9174350000000004</v>
      </c>
      <c r="H1674" s="2">
        <f>'Moving Avg'!G1674</f>
        <v>1.9365680000000003</v>
      </c>
      <c r="I1674" s="2">
        <f>'Moving Avg'!H1674</f>
        <v>2.0769134999999981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  <c r="M1674" s="7">
        <f t="shared" si="260"/>
        <v>25</v>
      </c>
      <c r="N1674" s="7">
        <f t="shared" si="261"/>
        <v>100</v>
      </c>
      <c r="O1674" s="7">
        <f t="shared" si="262"/>
        <v>0</v>
      </c>
      <c r="P1674" s="7">
        <f t="shared" si="263"/>
        <v>83.5</v>
      </c>
      <c r="Q1674" s="8">
        <f t="shared" si="264"/>
        <v>56.274999999999999</v>
      </c>
      <c r="R1674" s="8">
        <f t="shared" si="265"/>
        <v>45.875</v>
      </c>
      <c r="S1674" s="8">
        <f t="shared" si="266"/>
        <v>56.325000000000003</v>
      </c>
      <c r="T1674" s="8">
        <f t="shared" si="267"/>
        <v>52.125</v>
      </c>
      <c r="U1674" s="7">
        <f t="shared" si="268"/>
        <v>52.82500000000001</v>
      </c>
      <c r="V1674" s="7">
        <f t="shared" si="269"/>
        <v>52.650000000000006</v>
      </c>
    </row>
    <row r="1675" spans="1:22" ht="13.5" x14ac:dyDescent="0.25">
      <c r="A1675" s="3">
        <f>RSI!A1675</f>
        <v>44749</v>
      </c>
      <c r="B1675" s="2">
        <f>RSI!B1675</f>
        <v>2.0506000000000002</v>
      </c>
      <c r="C1675" s="2">
        <f>RSI!I1675</f>
        <v>63.33234510806431</v>
      </c>
      <c r="D1675" s="2">
        <f>MACD!E1675</f>
        <v>-4.325838600421239E-2</v>
      </c>
      <c r="E1675" s="2">
        <f>MACD!F1675</f>
        <v>-7.3677238627555385E-3</v>
      </c>
      <c r="F1675" s="2">
        <f>'Moving Avg'!D1675</f>
        <v>2.0263599999999995</v>
      </c>
      <c r="G1675" s="2">
        <f>'Moving Avg'!F1675</f>
        <v>1.9247800000000006</v>
      </c>
      <c r="H1675" s="2">
        <f>'Moving Avg'!G1675</f>
        <v>1.9390780000000003</v>
      </c>
      <c r="I1675" s="2">
        <f>'Moving Avg'!H1675</f>
        <v>2.0771989999999976</v>
      </c>
      <c r="J1675" s="5" t="str">
        <f>OBV!F1675</f>
        <v>BEARISH</v>
      </c>
      <c r="K1675" s="5" t="str">
        <f>OBV!G1675</f>
        <v>NEUTRAL</v>
      </c>
      <c r="L1675" s="5" t="str">
        <f>OBV!H1675</f>
        <v>BEARISH DIVERGENCE</v>
      </c>
      <c r="M1675" s="7">
        <f t="shared" si="260"/>
        <v>25</v>
      </c>
      <c r="N1675" s="7">
        <f t="shared" si="261"/>
        <v>100</v>
      </c>
      <c r="O1675" s="7">
        <f t="shared" si="262"/>
        <v>0</v>
      </c>
      <c r="P1675" s="7">
        <f t="shared" si="263"/>
        <v>16.5</v>
      </c>
      <c r="Q1675" s="8">
        <f t="shared" si="264"/>
        <v>46.225000000000001</v>
      </c>
      <c r="R1675" s="8">
        <f t="shared" si="265"/>
        <v>29.125</v>
      </c>
      <c r="S1675" s="8">
        <f t="shared" si="266"/>
        <v>26.175000000000001</v>
      </c>
      <c r="T1675" s="8">
        <f t="shared" si="267"/>
        <v>35.375</v>
      </c>
      <c r="U1675" s="7">
        <f t="shared" si="268"/>
        <v>33.841666666666661</v>
      </c>
      <c r="V1675" s="7">
        <f t="shared" si="269"/>
        <v>34.224999999999994</v>
      </c>
    </row>
    <row r="1676" spans="1:22" ht="13.5" x14ac:dyDescent="0.25">
      <c r="A1676" s="3">
        <f>RSI!A1676</f>
        <v>44750</v>
      </c>
      <c r="B1676" s="2">
        <f>RSI!B1676</f>
        <v>2.0506000000000002</v>
      </c>
      <c r="C1676" s="2">
        <f>RSI!I1676</f>
        <v>63.33234510806431</v>
      </c>
      <c r="D1676" s="2">
        <f>MACD!E1676</f>
        <v>-6.0620788021302996E-2</v>
      </c>
      <c r="E1676" s="2">
        <f>MACD!F1676</f>
        <v>-1.801833669446503E-2</v>
      </c>
      <c r="F1676" s="2">
        <f>'Moving Avg'!D1676</f>
        <v>2.0425199999999997</v>
      </c>
      <c r="G1676" s="2">
        <f>'Moving Avg'!F1676</f>
        <v>1.9331950000000007</v>
      </c>
      <c r="H1676" s="2">
        <f>'Moving Avg'!G1676</f>
        <v>1.9402200000000005</v>
      </c>
      <c r="I1676" s="2">
        <f>'Moving Avg'!H1676</f>
        <v>2.0774199999999978</v>
      </c>
      <c r="J1676" s="5" t="str">
        <f>OBV!F1676</f>
        <v>BEARISH</v>
      </c>
      <c r="K1676" s="5" t="str">
        <f>OBV!G1676</f>
        <v>NEUTRAL</v>
      </c>
      <c r="L1676" s="5" t="str">
        <f>OBV!H1676</f>
        <v>BEARISH DIVERGENCE</v>
      </c>
      <c r="M1676" s="7">
        <f t="shared" si="260"/>
        <v>25</v>
      </c>
      <c r="N1676" s="7">
        <f t="shared" si="261"/>
        <v>100</v>
      </c>
      <c r="O1676" s="7">
        <f t="shared" si="262"/>
        <v>0</v>
      </c>
      <c r="P1676" s="7">
        <f t="shared" si="263"/>
        <v>16.5</v>
      </c>
      <c r="Q1676" s="8">
        <f t="shared" si="264"/>
        <v>46.225000000000001</v>
      </c>
      <c r="R1676" s="8">
        <f t="shared" si="265"/>
        <v>29.125</v>
      </c>
      <c r="S1676" s="8">
        <f t="shared" si="266"/>
        <v>26.175000000000001</v>
      </c>
      <c r="T1676" s="8">
        <f t="shared" si="267"/>
        <v>35.375</v>
      </c>
      <c r="U1676" s="7">
        <f t="shared" si="268"/>
        <v>33.841666666666661</v>
      </c>
      <c r="V1676" s="7">
        <f t="shared" si="269"/>
        <v>34.224999999999994</v>
      </c>
    </row>
    <row r="1677" spans="1:22" ht="13.5" x14ac:dyDescent="0.25">
      <c r="A1677" s="3">
        <f>RSI!A1677</f>
        <v>44753</v>
      </c>
      <c r="B1677" s="2">
        <f>RSI!B1677</f>
        <v>2.0819999999999999</v>
      </c>
      <c r="C1677" s="2">
        <f>RSI!I1677</f>
        <v>66.197936184506474</v>
      </c>
      <c r="D1677" s="2">
        <f>MACD!E1677</f>
        <v>-7.8264598285162412E-2</v>
      </c>
      <c r="E1677" s="2">
        <f>MACD!F1677</f>
        <v>-3.0067589012604506E-2</v>
      </c>
      <c r="F1677" s="2">
        <f>'Moving Avg'!D1677</f>
        <v>2.0649600000000001</v>
      </c>
      <c r="G1677" s="2">
        <f>'Moving Avg'!F1677</f>
        <v>1.9391150000000006</v>
      </c>
      <c r="H1677" s="2">
        <f>'Moving Avg'!G1677</f>
        <v>1.9419900000000003</v>
      </c>
      <c r="I1677" s="2">
        <f>'Moving Avg'!H1677</f>
        <v>2.0778624999999975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  <c r="M1677" s="7">
        <f t="shared" si="260"/>
        <v>25</v>
      </c>
      <c r="N1677" s="7">
        <f t="shared" si="261"/>
        <v>100</v>
      </c>
      <c r="O1677" s="7">
        <f t="shared" si="262"/>
        <v>0</v>
      </c>
      <c r="P1677" s="7">
        <f t="shared" si="263"/>
        <v>83.5</v>
      </c>
      <c r="Q1677" s="8">
        <f t="shared" si="264"/>
        <v>56.274999999999999</v>
      </c>
      <c r="R1677" s="8">
        <f t="shared" si="265"/>
        <v>45.875</v>
      </c>
      <c r="S1677" s="8">
        <f t="shared" si="266"/>
        <v>56.325000000000003</v>
      </c>
      <c r="T1677" s="8">
        <f t="shared" si="267"/>
        <v>52.125</v>
      </c>
      <c r="U1677" s="7">
        <f t="shared" si="268"/>
        <v>52.82500000000001</v>
      </c>
      <c r="V1677" s="7">
        <f t="shared" si="269"/>
        <v>52.650000000000006</v>
      </c>
    </row>
    <row r="1678" spans="1:22" ht="13.5" x14ac:dyDescent="0.25">
      <c r="A1678" s="3">
        <f>RSI!A1678</f>
        <v>44754</v>
      </c>
      <c r="B1678" s="2">
        <f>RSI!B1678</f>
        <v>2.0550999999999999</v>
      </c>
      <c r="C1678" s="2">
        <f>RSI!I1678</f>
        <v>61.746016308351251</v>
      </c>
      <c r="D1678" s="2">
        <f>MACD!E1678</f>
        <v>-9.1967132272115837E-2</v>
      </c>
      <c r="E1678" s="2">
        <f>MACD!F1678</f>
        <v>-4.244749766450677E-2</v>
      </c>
      <c r="F1678" s="2">
        <f>'Moving Avg'!D1678</f>
        <v>2.0586799999999998</v>
      </c>
      <c r="G1678" s="2">
        <f>'Moving Avg'!F1678</f>
        <v>1.9494650000000004</v>
      </c>
      <c r="H1678" s="2">
        <f>'Moving Avg'!G1678</f>
        <v>1.943222</v>
      </c>
      <c r="I1678" s="2">
        <f>'Moving Avg'!H1678</f>
        <v>2.0781704999999975</v>
      </c>
      <c r="J1678" s="5" t="str">
        <f>OBV!F1678</f>
        <v>BULLISH</v>
      </c>
      <c r="K1678" s="5" t="str">
        <f>OBV!G1678</f>
        <v>NEUTRAL</v>
      </c>
      <c r="L1678" s="5" t="str">
        <f>OBV!H1678</f>
        <v>BULLISH DIVERGENCE</v>
      </c>
      <c r="M1678" s="7">
        <f t="shared" si="260"/>
        <v>25</v>
      </c>
      <c r="N1678" s="7">
        <f t="shared" si="261"/>
        <v>100</v>
      </c>
      <c r="O1678" s="7">
        <f t="shared" si="262"/>
        <v>0</v>
      </c>
      <c r="P1678" s="7">
        <f t="shared" si="263"/>
        <v>66.5</v>
      </c>
      <c r="Q1678" s="8">
        <f t="shared" si="264"/>
        <v>53.725000000000001</v>
      </c>
      <c r="R1678" s="8">
        <f t="shared" si="265"/>
        <v>41.625</v>
      </c>
      <c r="S1678" s="8">
        <f t="shared" si="266"/>
        <v>48.674999999999997</v>
      </c>
      <c r="T1678" s="8">
        <f t="shared" si="267"/>
        <v>47.875</v>
      </c>
      <c r="U1678" s="7">
        <f t="shared" si="268"/>
        <v>48.008333333333326</v>
      </c>
      <c r="V1678" s="7">
        <f t="shared" si="269"/>
        <v>47.974999999999994</v>
      </c>
    </row>
    <row r="1679" spans="1:22" ht="13.5" x14ac:dyDescent="0.25">
      <c r="A1679" s="3">
        <f>RSI!A1679</f>
        <v>44755</v>
      </c>
      <c r="B1679" s="2">
        <f>RSI!B1679</f>
        <v>2.0865</v>
      </c>
      <c r="C1679" s="2">
        <f>RSI!I1679</f>
        <v>64.727935188977227</v>
      </c>
      <c r="D1679" s="2">
        <f>MACD!E1679</f>
        <v>-0.10380681408785275</v>
      </c>
      <c r="E1679" s="2">
        <f>MACD!F1679</f>
        <v>-5.4719360949175969E-2</v>
      </c>
      <c r="F1679" s="2">
        <f>'Moving Avg'!D1679</f>
        <v>2.0649600000000001</v>
      </c>
      <c r="G1679" s="2">
        <f>'Moving Avg'!F1679</f>
        <v>1.9560400000000002</v>
      </c>
      <c r="H1679" s="2">
        <f>'Moving Avg'!G1679</f>
        <v>1.9447400000000001</v>
      </c>
      <c r="I1679" s="2">
        <f>'Moving Avg'!H1679</f>
        <v>2.0786779999999978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  <c r="M1679" s="7">
        <f t="shared" si="260"/>
        <v>25</v>
      </c>
      <c r="N1679" s="7">
        <f t="shared" si="261"/>
        <v>100</v>
      </c>
      <c r="O1679" s="7">
        <f t="shared" si="262"/>
        <v>0</v>
      </c>
      <c r="P1679" s="7">
        <f t="shared" si="263"/>
        <v>83.5</v>
      </c>
      <c r="Q1679" s="8">
        <f t="shared" si="264"/>
        <v>56.274999999999999</v>
      </c>
      <c r="R1679" s="8">
        <f t="shared" si="265"/>
        <v>45.875</v>
      </c>
      <c r="S1679" s="8">
        <f t="shared" si="266"/>
        <v>56.325000000000003</v>
      </c>
      <c r="T1679" s="8">
        <f t="shared" si="267"/>
        <v>52.125</v>
      </c>
      <c r="U1679" s="7">
        <f t="shared" si="268"/>
        <v>52.82500000000001</v>
      </c>
      <c r="V1679" s="7">
        <f t="shared" si="269"/>
        <v>52.650000000000006</v>
      </c>
    </row>
    <row r="1680" spans="1:22" ht="13.5" x14ac:dyDescent="0.25">
      <c r="A1680" s="3">
        <f>RSI!A1680</f>
        <v>44756</v>
      </c>
      <c r="B1680" s="2">
        <f>RSI!B1680</f>
        <v>2.0865</v>
      </c>
      <c r="C1680" s="2">
        <f>RSI!I1680</f>
        <v>64.727935188977227</v>
      </c>
      <c r="D1680" s="2">
        <f>MACD!E1680</f>
        <v>-0.10055064668892477</v>
      </c>
      <c r="E1680" s="2">
        <f>MACD!F1680</f>
        <v>-6.3885618097125729E-2</v>
      </c>
      <c r="F1680" s="2">
        <f>'Moving Avg'!D1680</f>
        <v>2.0721400000000001</v>
      </c>
      <c r="G1680" s="2">
        <f>'Moving Avg'!F1680</f>
        <v>1.962615</v>
      </c>
      <c r="H1680" s="2">
        <f>'Moving Avg'!G1680</f>
        <v>1.9462580000000003</v>
      </c>
      <c r="I1680" s="2">
        <f>'Moving Avg'!H1680</f>
        <v>2.0791854999999977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  <c r="M1680" s="7">
        <f t="shared" si="260"/>
        <v>25</v>
      </c>
      <c r="N1680" s="7">
        <f t="shared" si="261"/>
        <v>100</v>
      </c>
      <c r="O1680" s="7">
        <f t="shared" si="262"/>
        <v>0</v>
      </c>
      <c r="P1680" s="7">
        <f t="shared" si="263"/>
        <v>83.5</v>
      </c>
      <c r="Q1680" s="8">
        <f t="shared" si="264"/>
        <v>56.274999999999999</v>
      </c>
      <c r="R1680" s="8">
        <f t="shared" si="265"/>
        <v>45.875</v>
      </c>
      <c r="S1680" s="8">
        <f t="shared" si="266"/>
        <v>56.325000000000003</v>
      </c>
      <c r="T1680" s="8">
        <f t="shared" si="267"/>
        <v>52.125</v>
      </c>
      <c r="U1680" s="7">
        <f t="shared" si="268"/>
        <v>52.82500000000001</v>
      </c>
      <c r="V1680" s="7">
        <f t="shared" si="269"/>
        <v>52.650000000000006</v>
      </c>
    </row>
    <row r="1681" spans="1:22" ht="13.5" x14ac:dyDescent="0.25">
      <c r="A1681" s="3">
        <f>RSI!A1681</f>
        <v>44757</v>
      </c>
      <c r="B1681" s="2">
        <f>RSI!B1681</f>
        <v>2.1089000000000002</v>
      </c>
      <c r="C1681" s="2">
        <f>RSI!I1681</f>
        <v>66.864889868968973</v>
      </c>
      <c r="D1681" s="2">
        <f>MACD!E1681</f>
        <v>-9.6651932667668694E-2</v>
      </c>
      <c r="E1681" s="2">
        <f>MACD!F1681</f>
        <v>-7.0438881011234328E-2</v>
      </c>
      <c r="F1681" s="2">
        <f>'Moving Avg'!D1681</f>
        <v>2.0838000000000001</v>
      </c>
      <c r="G1681" s="2">
        <f>'Moving Avg'!F1681</f>
        <v>1.9718049999999998</v>
      </c>
      <c r="H1681" s="2">
        <f>'Moving Avg'!G1681</f>
        <v>1.9482240000000004</v>
      </c>
      <c r="I1681" s="2">
        <f>'Moving Avg'!H1681</f>
        <v>2.079676999999998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  <c r="M1681" s="7">
        <f t="shared" si="260"/>
        <v>25</v>
      </c>
      <c r="N1681" s="7">
        <f t="shared" si="261"/>
        <v>100</v>
      </c>
      <c r="O1681" s="7">
        <f t="shared" si="262"/>
        <v>50</v>
      </c>
      <c r="P1681" s="7">
        <f t="shared" si="263"/>
        <v>83.5</v>
      </c>
      <c r="Q1681" s="8">
        <f t="shared" si="264"/>
        <v>63.774999999999999</v>
      </c>
      <c r="R1681" s="8">
        <f t="shared" si="265"/>
        <v>63.375</v>
      </c>
      <c r="S1681" s="8">
        <f t="shared" si="266"/>
        <v>68.825000000000003</v>
      </c>
      <c r="T1681" s="8">
        <f t="shared" si="267"/>
        <v>64.625</v>
      </c>
      <c r="U1681" s="7">
        <f t="shared" si="268"/>
        <v>65.325000000000003</v>
      </c>
      <c r="V1681" s="7">
        <f t="shared" si="269"/>
        <v>65.150000000000006</v>
      </c>
    </row>
    <row r="1682" spans="1:22" ht="13.5" x14ac:dyDescent="0.25">
      <c r="A1682" s="3">
        <f>RSI!A1682</f>
        <v>44760</v>
      </c>
      <c r="B1682" s="2">
        <f>RSI!B1682</f>
        <v>2.1402999999999999</v>
      </c>
      <c r="C1682" s="2">
        <f>RSI!I1682</f>
        <v>69.64147742862211</v>
      </c>
      <c r="D1682" s="2">
        <f>MACD!E1682</f>
        <v>-9.6407049230300856E-2</v>
      </c>
      <c r="E1682" s="2">
        <f>MACD!F1682</f>
        <v>-7.5632514655047639E-2</v>
      </c>
      <c r="F1682" s="2">
        <f>'Moving Avg'!D1682</f>
        <v>2.0954600000000001</v>
      </c>
      <c r="G1682" s="2">
        <f>'Moving Avg'!F1682</f>
        <v>1.9844899999999996</v>
      </c>
      <c r="H1682" s="2">
        <f>'Moving Avg'!G1682</f>
        <v>1.9532120000000004</v>
      </c>
      <c r="I1682" s="2">
        <f>'Moving Avg'!H1682</f>
        <v>2.0803254999999985</v>
      </c>
      <c r="J1682" s="5" t="str">
        <f>OBV!F1682</f>
        <v>BEARISH</v>
      </c>
      <c r="K1682" s="5" t="str">
        <f>OBV!G1682</f>
        <v>NEUTRAL</v>
      </c>
      <c r="L1682" s="5" t="str">
        <f>OBV!H1682</f>
        <v>BEARISH DIVERGENCE</v>
      </c>
      <c r="M1682" s="7">
        <f t="shared" si="260"/>
        <v>25</v>
      </c>
      <c r="N1682" s="7">
        <f t="shared" si="261"/>
        <v>100</v>
      </c>
      <c r="O1682" s="7">
        <f t="shared" si="262"/>
        <v>50</v>
      </c>
      <c r="P1682" s="7">
        <f t="shared" si="263"/>
        <v>16.5</v>
      </c>
      <c r="Q1682" s="8">
        <f t="shared" si="264"/>
        <v>53.725000000000001</v>
      </c>
      <c r="R1682" s="8">
        <f t="shared" si="265"/>
        <v>46.625</v>
      </c>
      <c r="S1682" s="8">
        <f t="shared" si="266"/>
        <v>38.674999999999997</v>
      </c>
      <c r="T1682" s="8">
        <f t="shared" si="267"/>
        <v>47.875</v>
      </c>
      <c r="U1682" s="7">
        <f t="shared" si="268"/>
        <v>46.341666666666661</v>
      </c>
      <c r="V1682" s="7">
        <f t="shared" si="269"/>
        <v>46.724999999999994</v>
      </c>
    </row>
    <row r="1683" spans="1:22" ht="13.5" x14ac:dyDescent="0.25">
      <c r="A1683" s="3">
        <f>RSI!A1683</f>
        <v>44761</v>
      </c>
      <c r="B1683" s="2">
        <f>RSI!B1683</f>
        <v>2.1314000000000002</v>
      </c>
      <c r="C1683" s="2">
        <f>RSI!I1683</f>
        <v>67.904607717377942</v>
      </c>
      <c r="D1683" s="2">
        <f>MACD!E1683</f>
        <v>-7.8446447685579068E-2</v>
      </c>
      <c r="E1683" s="2">
        <f>MACD!F1683</f>
        <v>-7.6195301261153925E-2</v>
      </c>
      <c r="F1683" s="2">
        <f>'Moving Avg'!D1683</f>
        <v>2.1107199999999997</v>
      </c>
      <c r="G1683" s="2">
        <f>'Moving Avg'!F1683</f>
        <v>1.996515</v>
      </c>
      <c r="H1683" s="2">
        <f>'Moving Avg'!G1683</f>
        <v>1.9573380000000002</v>
      </c>
      <c r="I1683" s="2">
        <f>'Moving Avg'!H1683</f>
        <v>2.0807794999999984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  <c r="M1683" s="7">
        <f t="shared" si="260"/>
        <v>25</v>
      </c>
      <c r="N1683" s="7">
        <f t="shared" si="261"/>
        <v>45</v>
      </c>
      <c r="O1683" s="7">
        <f t="shared" si="262"/>
        <v>50</v>
      </c>
      <c r="P1683" s="7">
        <f t="shared" si="263"/>
        <v>83.5</v>
      </c>
      <c r="Q1683" s="8">
        <f t="shared" si="264"/>
        <v>44.524999999999999</v>
      </c>
      <c r="R1683" s="8">
        <f t="shared" si="265"/>
        <v>52.375</v>
      </c>
      <c r="S1683" s="8">
        <f t="shared" si="266"/>
        <v>60.575000000000003</v>
      </c>
      <c r="T1683" s="8">
        <f t="shared" si="267"/>
        <v>50.875</v>
      </c>
      <c r="U1683" s="7">
        <f t="shared" si="268"/>
        <v>52.491666666666674</v>
      </c>
      <c r="V1683" s="7">
        <f t="shared" si="269"/>
        <v>52.087500000000006</v>
      </c>
    </row>
    <row r="1684" spans="1:22" ht="13.5" x14ac:dyDescent="0.25">
      <c r="A1684" s="3">
        <f>RSI!A1684</f>
        <v>44762</v>
      </c>
      <c r="B1684" s="2">
        <f>RSI!B1684</f>
        <v>2.1314000000000002</v>
      </c>
      <c r="C1684" s="2">
        <f>RSI!I1684</f>
        <v>67.904607717377942</v>
      </c>
      <c r="D1684" s="2">
        <f>MACD!E1684</f>
        <v>-6.8823224849280606E-2</v>
      </c>
      <c r="E1684" s="2">
        <f>MACD!F1684</f>
        <v>-7.4720885978779267E-2</v>
      </c>
      <c r="F1684" s="2">
        <f>'Moving Avg'!D1684</f>
        <v>2.1197000000000004</v>
      </c>
      <c r="G1684" s="2">
        <f>'Moving Avg'!F1684</f>
        <v>2.00854</v>
      </c>
      <c r="H1684" s="2">
        <f>'Moving Avg'!G1684</f>
        <v>1.9621480000000002</v>
      </c>
      <c r="I1684" s="2">
        <f>'Moving Avg'!H1684</f>
        <v>2.0811479999999984</v>
      </c>
      <c r="J1684" s="5" t="str">
        <f>OBV!F1684</f>
        <v>BULLISH</v>
      </c>
      <c r="K1684" s="5" t="str">
        <f>OBV!G1684</f>
        <v>NEUTRAL</v>
      </c>
      <c r="L1684" s="5" t="str">
        <f>OBV!H1684</f>
        <v>CONFIRMED BULLISH</v>
      </c>
      <c r="M1684" s="7">
        <f t="shared" si="260"/>
        <v>25</v>
      </c>
      <c r="N1684" s="7">
        <f t="shared" si="261"/>
        <v>0</v>
      </c>
      <c r="O1684" s="7">
        <f t="shared" si="262"/>
        <v>50</v>
      </c>
      <c r="P1684" s="7">
        <f t="shared" si="263"/>
        <v>83.5</v>
      </c>
      <c r="Q1684" s="8">
        <f t="shared" si="264"/>
        <v>28.774999999999999</v>
      </c>
      <c r="R1684" s="8">
        <f t="shared" si="265"/>
        <v>43.375</v>
      </c>
      <c r="S1684" s="8">
        <f t="shared" si="266"/>
        <v>53.825000000000003</v>
      </c>
      <c r="T1684" s="8">
        <f t="shared" si="267"/>
        <v>39.625</v>
      </c>
      <c r="U1684" s="7">
        <f t="shared" si="268"/>
        <v>41.991666666666667</v>
      </c>
      <c r="V1684" s="7">
        <f t="shared" si="269"/>
        <v>41.400000000000006</v>
      </c>
    </row>
    <row r="1685" spans="1:22" ht="13.5" x14ac:dyDescent="0.25">
      <c r="A1685" s="3">
        <f>RSI!A1685</f>
        <v>44763</v>
      </c>
      <c r="B1685" s="2">
        <f>RSI!B1685</f>
        <v>2.1314000000000002</v>
      </c>
      <c r="C1685" s="2">
        <f>RSI!I1685</f>
        <v>67.904607717377942</v>
      </c>
      <c r="D1685" s="2">
        <f>MACD!E1685</f>
        <v>-6.2061175905180122E-2</v>
      </c>
      <c r="E1685" s="2">
        <f>MACD!F1685</f>
        <v>-7.2188943964059435E-2</v>
      </c>
      <c r="F1685" s="2">
        <f>'Moving Avg'!D1685</f>
        <v>2.1286800000000001</v>
      </c>
      <c r="G1685" s="2">
        <f>'Moving Avg'!F1685</f>
        <v>2.0229200000000001</v>
      </c>
      <c r="H1685" s="2">
        <f>'Moving Avg'!G1685</f>
        <v>1.9654180000000003</v>
      </c>
      <c r="I1685" s="2">
        <f>'Moving Avg'!H1685</f>
        <v>2.0814309999999985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  <c r="M1685" s="7">
        <f t="shared" si="260"/>
        <v>25</v>
      </c>
      <c r="N1685" s="7">
        <f t="shared" si="261"/>
        <v>0</v>
      </c>
      <c r="O1685" s="7">
        <f t="shared" si="262"/>
        <v>50</v>
      </c>
      <c r="P1685" s="7">
        <f t="shared" si="263"/>
        <v>83.5</v>
      </c>
      <c r="Q1685" s="8">
        <f t="shared" si="264"/>
        <v>28.774999999999999</v>
      </c>
      <c r="R1685" s="8">
        <f t="shared" si="265"/>
        <v>43.375</v>
      </c>
      <c r="S1685" s="8">
        <f t="shared" si="266"/>
        <v>53.825000000000003</v>
      </c>
      <c r="T1685" s="8">
        <f t="shared" si="267"/>
        <v>39.625</v>
      </c>
      <c r="U1685" s="7">
        <f t="shared" si="268"/>
        <v>41.991666666666667</v>
      </c>
      <c r="V1685" s="7">
        <f t="shared" si="269"/>
        <v>41.400000000000006</v>
      </c>
    </row>
    <row r="1686" spans="1:22" ht="13.5" x14ac:dyDescent="0.25">
      <c r="A1686" s="3">
        <f>RSI!A1686</f>
        <v>44764</v>
      </c>
      <c r="B1686" s="2">
        <f>RSI!B1686</f>
        <v>2.1314000000000002</v>
      </c>
      <c r="C1686" s="2">
        <f>RSI!I1686</f>
        <v>67.904607717377928</v>
      </c>
      <c r="D1686" s="2">
        <f>MACD!E1686</f>
        <v>-5.6976822163731455E-2</v>
      </c>
      <c r="E1686" s="2">
        <f>MACD!F1686</f>
        <v>-6.9146519603993845E-2</v>
      </c>
      <c r="F1686" s="2">
        <f>'Moving Avg'!D1686</f>
        <v>2.1331800000000003</v>
      </c>
      <c r="G1686" s="2">
        <f>'Moving Avg'!F1686</f>
        <v>2.037515</v>
      </c>
      <c r="H1686" s="2">
        <f>'Moving Avg'!G1686</f>
        <v>1.9705720000000002</v>
      </c>
      <c r="I1686" s="2">
        <f>'Moving Avg'!H1686</f>
        <v>2.0813714999999986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  <c r="M1686" s="7">
        <f t="shared" si="260"/>
        <v>25</v>
      </c>
      <c r="N1686" s="7">
        <f t="shared" si="261"/>
        <v>0</v>
      </c>
      <c r="O1686" s="7">
        <f t="shared" si="262"/>
        <v>50</v>
      </c>
      <c r="P1686" s="7">
        <f t="shared" si="263"/>
        <v>16.5</v>
      </c>
      <c r="Q1686" s="8">
        <f t="shared" si="264"/>
        <v>18.725000000000001</v>
      </c>
      <c r="R1686" s="8">
        <f t="shared" si="265"/>
        <v>26.625</v>
      </c>
      <c r="S1686" s="8">
        <f t="shared" si="266"/>
        <v>23.675000000000001</v>
      </c>
      <c r="T1686" s="8">
        <f t="shared" si="267"/>
        <v>22.875</v>
      </c>
      <c r="U1686" s="7">
        <f t="shared" si="268"/>
        <v>23.008333333333336</v>
      </c>
      <c r="V1686" s="7">
        <f t="shared" si="269"/>
        <v>22.975000000000001</v>
      </c>
    </row>
    <row r="1687" spans="1:22" ht="13.5" x14ac:dyDescent="0.25">
      <c r="A1687" s="3">
        <f>RSI!A1687</f>
        <v>44768</v>
      </c>
      <c r="B1687" s="2">
        <f>RSI!B1687</f>
        <v>2.1269</v>
      </c>
      <c r="C1687" s="2">
        <f>RSI!I1687</f>
        <v>66.772063148519834</v>
      </c>
      <c r="D1687" s="2">
        <f>MACD!E1687</f>
        <v>-4.8100740774691175E-2</v>
      </c>
      <c r="E1687" s="2">
        <f>MACD!F1687</f>
        <v>-6.4937363838133311E-2</v>
      </c>
      <c r="F1687" s="2">
        <f>'Moving Avg'!D1687</f>
        <v>2.1305000000000001</v>
      </c>
      <c r="G1687" s="2">
        <f>'Moving Avg'!F1687</f>
        <v>2.051885</v>
      </c>
      <c r="H1687" s="2">
        <f>'Moving Avg'!G1687</f>
        <v>1.9753780000000003</v>
      </c>
      <c r="I1687" s="2">
        <f>'Moving Avg'!H1687</f>
        <v>2.0806694999999986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50</v>
      </c>
      <c r="P1687" s="7">
        <f t="shared" si="263"/>
        <v>16.5</v>
      </c>
      <c r="Q1687" s="8">
        <f t="shared" si="264"/>
        <v>18.725000000000001</v>
      </c>
      <c r="R1687" s="8">
        <f t="shared" si="265"/>
        <v>26.625</v>
      </c>
      <c r="S1687" s="8">
        <f t="shared" si="266"/>
        <v>23.675000000000001</v>
      </c>
      <c r="T1687" s="8">
        <f t="shared" si="267"/>
        <v>22.875</v>
      </c>
      <c r="U1687" s="7">
        <f t="shared" si="268"/>
        <v>23.008333333333336</v>
      </c>
      <c r="V1687" s="7">
        <f t="shared" si="269"/>
        <v>22.975000000000001</v>
      </c>
    </row>
    <row r="1688" spans="1:22" ht="13.5" x14ac:dyDescent="0.25">
      <c r="A1688" s="3">
        <f>RSI!A1688</f>
        <v>44769</v>
      </c>
      <c r="B1688" s="2">
        <f>RSI!B1688</f>
        <v>2.1269</v>
      </c>
      <c r="C1688" s="2">
        <f>RSI!I1688</f>
        <v>66.772063148519834</v>
      </c>
      <c r="D1688" s="2">
        <f>MACD!E1688</f>
        <v>-4.5248531814335635E-2</v>
      </c>
      <c r="E1688" s="2">
        <f>MACD!F1688</f>
        <v>-6.0999597433373784E-2</v>
      </c>
      <c r="F1688" s="2">
        <f>'Moving Avg'!D1688</f>
        <v>2.1295999999999999</v>
      </c>
      <c r="G1688" s="2">
        <f>'Moving Avg'!F1688</f>
        <v>2.066255</v>
      </c>
      <c r="H1688" s="2">
        <f>'Moving Avg'!G1688</f>
        <v>1.9786440000000001</v>
      </c>
      <c r="I1688" s="2">
        <f>'Moving Avg'!H1688</f>
        <v>2.0797534999999985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  <c r="M1688" s="7">
        <f t="shared" si="260"/>
        <v>25</v>
      </c>
      <c r="N1688" s="7">
        <f t="shared" si="261"/>
        <v>0</v>
      </c>
      <c r="O1688" s="7">
        <f t="shared" si="262"/>
        <v>50</v>
      </c>
      <c r="P1688" s="7">
        <f t="shared" si="263"/>
        <v>16.5</v>
      </c>
      <c r="Q1688" s="8">
        <f t="shared" si="264"/>
        <v>18.725000000000001</v>
      </c>
      <c r="R1688" s="8">
        <f t="shared" si="265"/>
        <v>26.625</v>
      </c>
      <c r="S1688" s="8">
        <f t="shared" si="266"/>
        <v>23.675000000000001</v>
      </c>
      <c r="T1688" s="8">
        <f t="shared" si="267"/>
        <v>22.875</v>
      </c>
      <c r="U1688" s="7">
        <f t="shared" si="268"/>
        <v>23.008333333333336</v>
      </c>
      <c r="V1688" s="7">
        <f t="shared" si="269"/>
        <v>22.975000000000001</v>
      </c>
    </row>
    <row r="1689" spans="1:22" ht="13.5" x14ac:dyDescent="0.25">
      <c r="A1689" s="3">
        <f>RSI!A1689</f>
        <v>44770</v>
      </c>
      <c r="B1689" s="2">
        <f>RSI!B1689</f>
        <v>2.0640000000000001</v>
      </c>
      <c r="C1689" s="2">
        <f>RSI!I1689</f>
        <v>52.560984402996766</v>
      </c>
      <c r="D1689" s="2">
        <f>MACD!E1689</f>
        <v>-3.3826447508480406E-2</v>
      </c>
      <c r="E1689" s="2">
        <f>MACD!F1689</f>
        <v>-5.5564967448395113E-2</v>
      </c>
      <c r="F1689" s="2">
        <f>'Moving Avg'!D1689</f>
        <v>2.11612</v>
      </c>
      <c r="G1689" s="2">
        <f>'Moving Avg'!F1689</f>
        <v>2.0766249999999999</v>
      </c>
      <c r="H1689" s="2">
        <f>'Moving Avg'!G1689</f>
        <v>1.9806520000000001</v>
      </c>
      <c r="I1689" s="2">
        <f>'Moving Avg'!H1689</f>
        <v>2.0789509999999987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0</v>
      </c>
      <c r="O1689" s="7">
        <f t="shared" si="262"/>
        <v>50</v>
      </c>
      <c r="P1689" s="7">
        <f t="shared" si="263"/>
        <v>16.5</v>
      </c>
      <c r="Q1689" s="8">
        <f t="shared" si="264"/>
        <v>18.725000000000001</v>
      </c>
      <c r="R1689" s="8">
        <f t="shared" si="265"/>
        <v>26.625</v>
      </c>
      <c r="S1689" s="8">
        <f t="shared" si="266"/>
        <v>23.675000000000001</v>
      </c>
      <c r="T1689" s="8">
        <f t="shared" si="267"/>
        <v>22.875</v>
      </c>
      <c r="U1689" s="7">
        <f t="shared" si="268"/>
        <v>23.008333333333336</v>
      </c>
      <c r="V1689" s="7">
        <f t="shared" si="269"/>
        <v>22.975000000000001</v>
      </c>
    </row>
    <row r="1690" spans="1:22" ht="13.5" x14ac:dyDescent="0.25">
      <c r="A1690" s="3">
        <f>RSI!A1690</f>
        <v>44771</v>
      </c>
      <c r="B1690" s="2">
        <f>RSI!B1690</f>
        <v>2.0640000000000001</v>
      </c>
      <c r="C1690" s="2">
        <f>RSI!I1690</f>
        <v>52.560984402996766</v>
      </c>
      <c r="D1690" s="2">
        <f>MACD!E1690</f>
        <v>-2.4235624220320773E-2</v>
      </c>
      <c r="E1690" s="2">
        <f>MACD!F1690</f>
        <v>-4.9299098802780245E-2</v>
      </c>
      <c r="F1690" s="2">
        <f>'Moving Avg'!D1690</f>
        <v>2.1026400000000001</v>
      </c>
      <c r="G1690" s="2">
        <f>'Moving Avg'!F1690</f>
        <v>2.0824549999999999</v>
      </c>
      <c r="H1690" s="2">
        <f>'Moving Avg'!G1690</f>
        <v>1.9826600000000001</v>
      </c>
      <c r="I1690" s="2">
        <f>'Moving Avg'!H1690</f>
        <v>2.0782549999999991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0</v>
      </c>
      <c r="O1690" s="7">
        <f t="shared" si="262"/>
        <v>50</v>
      </c>
      <c r="P1690" s="7">
        <f t="shared" si="263"/>
        <v>16.5</v>
      </c>
      <c r="Q1690" s="8">
        <f t="shared" si="264"/>
        <v>18.725000000000001</v>
      </c>
      <c r="R1690" s="8">
        <f t="shared" si="265"/>
        <v>26.625</v>
      </c>
      <c r="S1690" s="8">
        <f t="shared" si="266"/>
        <v>23.675000000000001</v>
      </c>
      <c r="T1690" s="8">
        <f t="shared" si="267"/>
        <v>22.875</v>
      </c>
      <c r="U1690" s="7">
        <f t="shared" si="268"/>
        <v>23.008333333333336</v>
      </c>
      <c r="V1690" s="7">
        <f t="shared" si="269"/>
        <v>22.975000000000001</v>
      </c>
    </row>
    <row r="1691" spans="1:22" ht="13.5" x14ac:dyDescent="0.25">
      <c r="A1691" s="3">
        <f>RSI!A1691</f>
        <v>44774</v>
      </c>
      <c r="B1691" s="2">
        <f>RSI!B1691</f>
        <v>2.1089000000000002</v>
      </c>
      <c r="C1691" s="2">
        <f>RSI!I1691</f>
        <v>59.667440758988981</v>
      </c>
      <c r="D1691" s="2">
        <f>MACD!E1691</f>
        <v>-1.606861880400956E-2</v>
      </c>
      <c r="E1691" s="2">
        <f>MACD!F1691</f>
        <v>-4.2653002803026106E-2</v>
      </c>
      <c r="F1691" s="2">
        <f>'Moving Avg'!D1691</f>
        <v>2.0981399999999999</v>
      </c>
      <c r="G1691" s="2">
        <f>'Moving Avg'!F1691</f>
        <v>2.08941</v>
      </c>
      <c r="H1691" s="2">
        <f>'Moving Avg'!G1691</f>
        <v>1.9855660000000006</v>
      </c>
      <c r="I1691" s="2">
        <f>'Moving Avg'!H1691</f>
        <v>2.077933499999999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  <c r="M1691" s="7">
        <f t="shared" si="260"/>
        <v>25</v>
      </c>
      <c r="N1691" s="7">
        <f t="shared" si="261"/>
        <v>0</v>
      </c>
      <c r="O1691" s="7">
        <f t="shared" si="262"/>
        <v>50</v>
      </c>
      <c r="P1691" s="7">
        <f t="shared" si="263"/>
        <v>66.5</v>
      </c>
      <c r="Q1691" s="8">
        <f t="shared" si="264"/>
        <v>26.225000000000001</v>
      </c>
      <c r="R1691" s="8">
        <f t="shared" si="265"/>
        <v>39.125</v>
      </c>
      <c r="S1691" s="8">
        <f t="shared" si="266"/>
        <v>46.174999999999997</v>
      </c>
      <c r="T1691" s="8">
        <f t="shared" si="267"/>
        <v>35.375</v>
      </c>
      <c r="U1691" s="7">
        <f t="shared" si="268"/>
        <v>37.174999999999997</v>
      </c>
      <c r="V1691" s="7">
        <f t="shared" si="269"/>
        <v>36.724999999999994</v>
      </c>
    </row>
    <row r="1692" spans="1:22" ht="13.5" x14ac:dyDescent="0.25">
      <c r="A1692" s="3">
        <f>RSI!A1692</f>
        <v>44775</v>
      </c>
      <c r="B1692" s="2">
        <f>RSI!B1692</f>
        <v>2.1133999999999999</v>
      </c>
      <c r="C1692" s="2">
        <f>RSI!I1692</f>
        <v>60.309179645142137</v>
      </c>
      <c r="D1692" s="2">
        <f>MACD!E1692</f>
        <v>-4.9894137763697444E-3</v>
      </c>
      <c r="E1692" s="2">
        <f>MACD!F1692</f>
        <v>-3.5120284997694831E-2</v>
      </c>
      <c r="F1692" s="2">
        <f>'Moving Avg'!D1692</f>
        <v>2.0954400000000004</v>
      </c>
      <c r="G1692" s="2">
        <f>'Moving Avg'!F1692</f>
        <v>2.09659</v>
      </c>
      <c r="H1692" s="2">
        <f>'Moving Avg'!G1692</f>
        <v>1.9885620000000004</v>
      </c>
      <c r="I1692" s="2">
        <f>'Moving Avg'!H1692</f>
        <v>2.0776344999999994</v>
      </c>
      <c r="J1692" s="5" t="str">
        <f>OBV!F1692</f>
        <v>BULLISH</v>
      </c>
      <c r="K1692" s="5" t="str">
        <f>OBV!G1692</f>
        <v>NEUTRAL</v>
      </c>
      <c r="L1692" s="5" t="str">
        <f>OBV!H1692</f>
        <v>BULLISH DIVERGENCE</v>
      </c>
      <c r="M1692" s="7">
        <f t="shared" si="260"/>
        <v>25</v>
      </c>
      <c r="N1692" s="7">
        <f t="shared" si="261"/>
        <v>0</v>
      </c>
      <c r="O1692" s="7">
        <f t="shared" si="262"/>
        <v>50</v>
      </c>
      <c r="P1692" s="7">
        <f t="shared" si="263"/>
        <v>66.5</v>
      </c>
      <c r="Q1692" s="8">
        <f t="shared" si="264"/>
        <v>26.225000000000001</v>
      </c>
      <c r="R1692" s="8">
        <f t="shared" si="265"/>
        <v>39.125</v>
      </c>
      <c r="S1692" s="8">
        <f t="shared" si="266"/>
        <v>46.174999999999997</v>
      </c>
      <c r="T1692" s="8">
        <f t="shared" si="267"/>
        <v>35.375</v>
      </c>
      <c r="U1692" s="7">
        <f t="shared" si="268"/>
        <v>37.174999999999997</v>
      </c>
      <c r="V1692" s="7">
        <f t="shared" si="269"/>
        <v>36.724999999999994</v>
      </c>
    </row>
    <row r="1693" spans="1:22" ht="13.5" x14ac:dyDescent="0.25">
      <c r="A1693" s="3">
        <f>RSI!A1693</f>
        <v>44776</v>
      </c>
      <c r="B1693" s="2">
        <f>RSI!B1693</f>
        <v>2.1089000000000002</v>
      </c>
      <c r="C1693" s="2">
        <f>RSI!I1693</f>
        <v>59.293183574559002</v>
      </c>
      <c r="D1693" s="2">
        <f>MACD!E1693</f>
        <v>3.0183897498594625E-3</v>
      </c>
      <c r="E1693" s="2">
        <f>MACD!F1693</f>
        <v>-2.7492550048183972E-2</v>
      </c>
      <c r="F1693" s="2">
        <f>'Moving Avg'!D1693</f>
        <v>2.0918400000000004</v>
      </c>
      <c r="G1693" s="2">
        <f>'Moving Avg'!F1693</f>
        <v>2.0977099999999997</v>
      </c>
      <c r="H1693" s="2">
        <f>'Moving Avg'!G1693</f>
        <v>1.9914680000000007</v>
      </c>
      <c r="I1693" s="2">
        <f>'Moving Avg'!H1693</f>
        <v>2.0772914999999994</v>
      </c>
      <c r="J1693" s="5" t="str">
        <f>OBV!F1693</f>
        <v>BULLISH</v>
      </c>
      <c r="K1693" s="5" t="str">
        <f>OBV!G1693</f>
        <v>NEUTRAL</v>
      </c>
      <c r="L1693" s="5" t="str">
        <f>OBV!H1693</f>
        <v>BULLISH DIVERGENCE</v>
      </c>
      <c r="M1693" s="7">
        <f t="shared" si="260"/>
        <v>25</v>
      </c>
      <c r="N1693" s="7">
        <f t="shared" si="261"/>
        <v>0</v>
      </c>
      <c r="O1693" s="7">
        <f t="shared" si="262"/>
        <v>50</v>
      </c>
      <c r="P1693" s="7">
        <f t="shared" si="263"/>
        <v>66.5</v>
      </c>
      <c r="Q1693" s="8">
        <f t="shared" si="264"/>
        <v>26.225000000000001</v>
      </c>
      <c r="R1693" s="8">
        <f t="shared" si="265"/>
        <v>39.125</v>
      </c>
      <c r="S1693" s="8">
        <f t="shared" si="266"/>
        <v>46.174999999999997</v>
      </c>
      <c r="T1693" s="8">
        <f t="shared" si="267"/>
        <v>35.375</v>
      </c>
      <c r="U1693" s="7">
        <f t="shared" si="268"/>
        <v>37.174999999999997</v>
      </c>
      <c r="V1693" s="7">
        <f t="shared" si="269"/>
        <v>36.724999999999994</v>
      </c>
    </row>
    <row r="1694" spans="1:22" ht="13.5" x14ac:dyDescent="0.25">
      <c r="A1694" s="3">
        <f>RSI!A1694</f>
        <v>44777</v>
      </c>
      <c r="B1694" s="2">
        <f>RSI!B1694</f>
        <v>2.1314000000000002</v>
      </c>
      <c r="C1694" s="2">
        <f>RSI!I1694</f>
        <v>62.678665213398695</v>
      </c>
      <c r="D1694" s="2">
        <f>MACD!E1694</f>
        <v>7.8476558772488936E-3</v>
      </c>
      <c r="E1694" s="2">
        <f>MACD!F1694</f>
        <v>-2.04245088630974E-2</v>
      </c>
      <c r="F1694" s="2">
        <f>'Moving Avg'!D1694</f>
        <v>2.1053200000000003</v>
      </c>
      <c r="G1694" s="2">
        <f>'Moving Avg'!F1694</f>
        <v>2.1015249999999996</v>
      </c>
      <c r="H1694" s="2">
        <f>'Moving Avg'!G1694</f>
        <v>1.994824000000001</v>
      </c>
      <c r="I1694" s="2">
        <f>'Moving Avg'!H1694</f>
        <v>2.0774674999999991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25</v>
      </c>
      <c r="N1694" s="7">
        <f t="shared" si="261"/>
        <v>0</v>
      </c>
      <c r="O1694" s="7">
        <f t="shared" si="262"/>
        <v>50</v>
      </c>
      <c r="P1694" s="7">
        <f t="shared" si="263"/>
        <v>83.5</v>
      </c>
      <c r="Q1694" s="8">
        <f t="shared" si="264"/>
        <v>28.774999999999999</v>
      </c>
      <c r="R1694" s="8">
        <f t="shared" si="265"/>
        <v>43.375</v>
      </c>
      <c r="S1694" s="8">
        <f t="shared" si="266"/>
        <v>53.825000000000003</v>
      </c>
      <c r="T1694" s="8">
        <f t="shared" si="267"/>
        <v>39.625</v>
      </c>
      <c r="U1694" s="7">
        <f t="shared" si="268"/>
        <v>41.991666666666667</v>
      </c>
      <c r="V1694" s="7">
        <f t="shared" si="269"/>
        <v>41.400000000000006</v>
      </c>
    </row>
    <row r="1695" spans="1:22" ht="13.5" x14ac:dyDescent="0.25">
      <c r="A1695" s="3">
        <f>RSI!A1695</f>
        <v>44778</v>
      </c>
      <c r="B1695" s="2">
        <f>RSI!B1695</f>
        <v>2.1269</v>
      </c>
      <c r="C1695" s="2">
        <f>RSI!I1695</f>
        <v>61.575661213870561</v>
      </c>
      <c r="D1695" s="2">
        <f>MACD!E1695</f>
        <v>1.1875170297542592E-2</v>
      </c>
      <c r="E1695" s="2">
        <f>MACD!F1695</f>
        <v>-1.3964573030969402E-2</v>
      </c>
      <c r="F1695" s="2">
        <f>'Moving Avg'!D1695</f>
        <v>2.1179000000000001</v>
      </c>
      <c r="G1695" s="2">
        <f>'Moving Avg'!F1695</f>
        <v>2.1053399999999995</v>
      </c>
      <c r="H1695" s="2">
        <f>'Moving Avg'!G1695</f>
        <v>1.9988600000000007</v>
      </c>
      <c r="I1695" s="2">
        <f>'Moving Avg'!H1695</f>
        <v>2.0774924999999995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25</v>
      </c>
      <c r="N1695" s="7">
        <f t="shared" si="261"/>
        <v>0</v>
      </c>
      <c r="O1695" s="7">
        <f t="shared" si="262"/>
        <v>50</v>
      </c>
      <c r="P1695" s="7">
        <f t="shared" si="263"/>
        <v>83.5</v>
      </c>
      <c r="Q1695" s="8">
        <f t="shared" si="264"/>
        <v>28.774999999999999</v>
      </c>
      <c r="R1695" s="8">
        <f t="shared" si="265"/>
        <v>43.375</v>
      </c>
      <c r="S1695" s="8">
        <f t="shared" si="266"/>
        <v>53.825000000000003</v>
      </c>
      <c r="T1695" s="8">
        <f t="shared" si="267"/>
        <v>39.625</v>
      </c>
      <c r="U1695" s="7">
        <f t="shared" si="268"/>
        <v>41.991666666666667</v>
      </c>
      <c r="V1695" s="7">
        <f t="shared" si="269"/>
        <v>41.400000000000006</v>
      </c>
    </row>
    <row r="1696" spans="1:22" ht="13.5" x14ac:dyDescent="0.25">
      <c r="A1696" s="3">
        <f>RSI!A1696</f>
        <v>44781</v>
      </c>
      <c r="B1696" s="2">
        <f>RSI!B1696</f>
        <v>2.1314000000000002</v>
      </c>
      <c r="C1696" s="2">
        <f>RSI!I1696</f>
        <v>62.290313767871751</v>
      </c>
      <c r="D1696" s="2">
        <f>MACD!E1696</f>
        <v>1.4613249455350363E-2</v>
      </c>
      <c r="E1696" s="2">
        <f>MACD!F1696</f>
        <v>-8.2490085337054483E-3</v>
      </c>
      <c r="F1696" s="2">
        <f>'Moving Avg'!D1696</f>
        <v>2.1224000000000003</v>
      </c>
      <c r="G1696" s="2">
        <f>'Moving Avg'!F1696</f>
        <v>2.1093799999999994</v>
      </c>
      <c r="H1696" s="2">
        <f>'Moving Avg'!G1696</f>
        <v>2.0023020000000007</v>
      </c>
      <c r="I1696" s="2">
        <f>'Moving Avg'!H1696</f>
        <v>2.0776684999999997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25</v>
      </c>
      <c r="N1696" s="7">
        <f t="shared" si="261"/>
        <v>0</v>
      </c>
      <c r="O1696" s="7">
        <f t="shared" si="262"/>
        <v>50</v>
      </c>
      <c r="P1696" s="7">
        <f t="shared" si="263"/>
        <v>83.5</v>
      </c>
      <c r="Q1696" s="8">
        <f t="shared" si="264"/>
        <v>28.774999999999999</v>
      </c>
      <c r="R1696" s="8">
        <f t="shared" si="265"/>
        <v>43.375</v>
      </c>
      <c r="S1696" s="8">
        <f t="shared" si="266"/>
        <v>53.825000000000003</v>
      </c>
      <c r="T1696" s="8">
        <f t="shared" si="267"/>
        <v>39.625</v>
      </c>
      <c r="U1696" s="7">
        <f t="shared" si="268"/>
        <v>41.991666666666667</v>
      </c>
      <c r="V1696" s="7">
        <f t="shared" si="269"/>
        <v>41.400000000000006</v>
      </c>
    </row>
    <row r="1697" spans="1:22" ht="13.5" x14ac:dyDescent="0.25">
      <c r="A1697" s="3">
        <f>RSI!A1697</f>
        <v>44782</v>
      </c>
      <c r="B1697" s="2">
        <f>RSI!B1697</f>
        <v>2.0640000000000001</v>
      </c>
      <c r="C1697" s="2">
        <f>RSI!I1697</f>
        <v>47.91564230272656</v>
      </c>
      <c r="D1697" s="2">
        <f>MACD!E1697</f>
        <v>2.0892220311691467E-2</v>
      </c>
      <c r="E1697" s="2">
        <f>MACD!F1697</f>
        <v>-2.4207627646260655E-3</v>
      </c>
      <c r="F1697" s="2">
        <f>'Moving Avg'!D1697</f>
        <v>2.11252</v>
      </c>
      <c r="G1697" s="2">
        <f>'Moving Avg'!F1697</f>
        <v>2.1084799999999992</v>
      </c>
      <c r="H1697" s="2">
        <f>'Moving Avg'!G1697</f>
        <v>2.0043960000000012</v>
      </c>
      <c r="I1697" s="2">
        <f>'Moving Avg'!H1697</f>
        <v>2.0775074999999998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25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8">
        <f t="shared" si="264"/>
        <v>18.725000000000001</v>
      </c>
      <c r="R1697" s="8">
        <f t="shared" si="265"/>
        <v>26.625</v>
      </c>
      <c r="S1697" s="8">
        <f t="shared" si="266"/>
        <v>23.675000000000001</v>
      </c>
      <c r="T1697" s="8">
        <f t="shared" si="267"/>
        <v>22.875</v>
      </c>
      <c r="U1697" s="7">
        <f t="shared" si="268"/>
        <v>23.008333333333336</v>
      </c>
      <c r="V1697" s="7">
        <f t="shared" si="269"/>
        <v>22.975000000000001</v>
      </c>
    </row>
    <row r="1698" spans="1:22" ht="13.5" x14ac:dyDescent="0.25">
      <c r="A1698" s="3">
        <f>RSI!A1698</f>
        <v>44783</v>
      </c>
      <c r="B1698" s="2">
        <f>RSI!B1698</f>
        <v>2.1269</v>
      </c>
      <c r="C1698" s="2">
        <f>RSI!I1698</f>
        <v>57.721258540839727</v>
      </c>
      <c r="D1698" s="2">
        <f>MACD!E1698</f>
        <v>2.1631103799574447E-2</v>
      </c>
      <c r="E1698" s="2">
        <f>MACD!F1698</f>
        <v>2.389610548214037E-3</v>
      </c>
      <c r="F1698" s="2">
        <f>'Moving Avg'!D1698</f>
        <v>2.11612</v>
      </c>
      <c r="G1698" s="2">
        <f>'Moving Avg'!F1698</f>
        <v>2.1120699999999997</v>
      </c>
      <c r="H1698" s="2">
        <f>'Moving Avg'!G1698</f>
        <v>2.0077480000000008</v>
      </c>
      <c r="I1698" s="2">
        <f>'Moving Avg'!H1698</f>
        <v>2.0774469999999998</v>
      </c>
      <c r="J1698" s="5" t="str">
        <f>OBV!F1698</f>
        <v>BEARISH</v>
      </c>
      <c r="K1698" s="5" t="str">
        <f>OBV!G1698</f>
        <v>NEUTRAL</v>
      </c>
      <c r="L1698" s="5" t="str">
        <f>OBV!H1698</f>
        <v>BEARISH DIVERGENCE</v>
      </c>
      <c r="M1698" s="7">
        <f t="shared" si="260"/>
        <v>25</v>
      </c>
      <c r="N1698" s="7">
        <f t="shared" si="261"/>
        <v>0</v>
      </c>
      <c r="O1698" s="7">
        <f t="shared" si="262"/>
        <v>50</v>
      </c>
      <c r="P1698" s="7">
        <f t="shared" si="263"/>
        <v>16.5</v>
      </c>
      <c r="Q1698" s="8">
        <f t="shared" si="264"/>
        <v>18.725000000000001</v>
      </c>
      <c r="R1698" s="8">
        <f t="shared" si="265"/>
        <v>26.625</v>
      </c>
      <c r="S1698" s="8">
        <f t="shared" si="266"/>
        <v>23.675000000000001</v>
      </c>
      <c r="T1698" s="8">
        <f t="shared" si="267"/>
        <v>22.875</v>
      </c>
      <c r="U1698" s="7">
        <f t="shared" si="268"/>
        <v>23.008333333333336</v>
      </c>
      <c r="V1698" s="7">
        <f t="shared" si="269"/>
        <v>22.975000000000001</v>
      </c>
    </row>
    <row r="1699" spans="1:22" ht="13.5" x14ac:dyDescent="0.25">
      <c r="A1699" s="3">
        <f>RSI!A1699</f>
        <v>44784</v>
      </c>
      <c r="B1699" s="2">
        <f>RSI!B1699</f>
        <v>2.1358000000000001</v>
      </c>
      <c r="C1699" s="2">
        <f>RSI!I1699</f>
        <v>58.900303164872071</v>
      </c>
      <c r="D1699" s="2">
        <f>MACD!E1699</f>
        <v>1.1627310477550612E-2</v>
      </c>
      <c r="E1699" s="2">
        <f>MACD!F1699</f>
        <v>4.2371505340813524E-3</v>
      </c>
      <c r="F1699" s="2">
        <f>'Moving Avg'!D1699</f>
        <v>2.117</v>
      </c>
      <c r="G1699" s="2">
        <f>'Moving Avg'!F1699</f>
        <v>2.1145349999999996</v>
      </c>
      <c r="H1699" s="2">
        <f>'Moving Avg'!G1699</f>
        <v>2.0112780000000012</v>
      </c>
      <c r="I1699" s="2">
        <f>'Moving Avg'!H1699</f>
        <v>2.0771099999999993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25</v>
      </c>
      <c r="N1699" s="7">
        <f t="shared" si="261"/>
        <v>0</v>
      </c>
      <c r="O1699" s="7">
        <f t="shared" si="262"/>
        <v>50</v>
      </c>
      <c r="P1699" s="7">
        <f t="shared" si="263"/>
        <v>83.5</v>
      </c>
      <c r="Q1699" s="8">
        <f t="shared" si="264"/>
        <v>28.774999999999999</v>
      </c>
      <c r="R1699" s="8">
        <f t="shared" si="265"/>
        <v>43.375</v>
      </c>
      <c r="S1699" s="8">
        <f t="shared" si="266"/>
        <v>53.825000000000003</v>
      </c>
      <c r="T1699" s="8">
        <f t="shared" si="267"/>
        <v>39.625</v>
      </c>
      <c r="U1699" s="7">
        <f t="shared" si="268"/>
        <v>41.991666666666667</v>
      </c>
      <c r="V1699" s="7">
        <f t="shared" si="269"/>
        <v>41.400000000000006</v>
      </c>
    </row>
    <row r="1700" spans="1:22" ht="13.5" x14ac:dyDescent="0.25">
      <c r="A1700" s="3">
        <f>RSI!A1700</f>
        <v>44785</v>
      </c>
      <c r="B1700" s="2">
        <f>RSI!B1700</f>
        <v>2.1717</v>
      </c>
      <c r="C1700" s="2">
        <f>RSI!I1700</f>
        <v>63.341244481857025</v>
      </c>
      <c r="D1700" s="2">
        <f>MACD!E1700</f>
        <v>1.7958282664798375E-4</v>
      </c>
      <c r="E1700" s="2">
        <f>MACD!F1700</f>
        <v>3.4256369925946789E-3</v>
      </c>
      <c r="F1700" s="2">
        <f>'Moving Avg'!D1700</f>
        <v>2.1259600000000001</v>
      </c>
      <c r="G1700" s="2">
        <f>'Moving Avg'!F1700</f>
        <v>2.1187949999999995</v>
      </c>
      <c r="H1700" s="2">
        <f>'Moving Avg'!G1700</f>
        <v>2.0155260000000008</v>
      </c>
      <c r="I1700" s="2">
        <f>'Moving Avg'!H1700</f>
        <v>2.0765249999999997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45</v>
      </c>
      <c r="O1700" s="7">
        <f t="shared" si="262"/>
        <v>50</v>
      </c>
      <c r="P1700" s="7">
        <f t="shared" si="263"/>
        <v>83.5</v>
      </c>
      <c r="Q1700" s="8">
        <f t="shared" si="264"/>
        <v>44.524999999999999</v>
      </c>
      <c r="R1700" s="8">
        <f t="shared" si="265"/>
        <v>52.375</v>
      </c>
      <c r="S1700" s="8">
        <f t="shared" si="266"/>
        <v>60.575000000000003</v>
      </c>
      <c r="T1700" s="8">
        <f t="shared" si="267"/>
        <v>50.875</v>
      </c>
      <c r="U1700" s="7">
        <f t="shared" si="268"/>
        <v>52.491666666666674</v>
      </c>
      <c r="V1700" s="7">
        <f t="shared" si="269"/>
        <v>52.087500000000006</v>
      </c>
    </row>
    <row r="1701" spans="1:22" ht="13.5" x14ac:dyDescent="0.25">
      <c r="A1701" s="3">
        <f>RSI!A1701</f>
        <v>44788</v>
      </c>
      <c r="B1701" s="2">
        <f>RSI!B1701</f>
        <v>2.1537999999999999</v>
      </c>
      <c r="C1701" s="2">
        <f>RSI!I1701</f>
        <v>59.867704605775806</v>
      </c>
      <c r="D1701" s="2">
        <f>MACD!E1701</f>
        <v>-1.7852132853315439E-3</v>
      </c>
      <c r="E1701" s="2">
        <f>MACD!F1701</f>
        <v>2.3834669370094343E-3</v>
      </c>
      <c r="F1701" s="2">
        <f>'Moving Avg'!D1701</f>
        <v>2.1304400000000001</v>
      </c>
      <c r="G1701" s="2">
        <f>'Moving Avg'!F1701</f>
        <v>2.1210399999999998</v>
      </c>
      <c r="H1701" s="2">
        <f>'Moving Avg'!G1701</f>
        <v>2.0194160000000014</v>
      </c>
      <c r="I1701" s="2">
        <f>'Moving Avg'!H1701</f>
        <v>2.0764064999999996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25</v>
      </c>
      <c r="N1701" s="7">
        <f t="shared" si="261"/>
        <v>45</v>
      </c>
      <c r="O1701" s="7">
        <f t="shared" si="262"/>
        <v>50</v>
      </c>
      <c r="P1701" s="7">
        <f t="shared" si="263"/>
        <v>83.5</v>
      </c>
      <c r="Q1701" s="8">
        <f t="shared" si="264"/>
        <v>44.524999999999999</v>
      </c>
      <c r="R1701" s="8">
        <f t="shared" si="265"/>
        <v>52.375</v>
      </c>
      <c r="S1701" s="8">
        <f t="shared" si="266"/>
        <v>60.575000000000003</v>
      </c>
      <c r="T1701" s="8">
        <f t="shared" si="267"/>
        <v>50.875</v>
      </c>
      <c r="U1701" s="7">
        <f t="shared" si="268"/>
        <v>52.491666666666674</v>
      </c>
      <c r="V1701" s="7">
        <f t="shared" si="269"/>
        <v>52.087500000000006</v>
      </c>
    </row>
    <row r="1702" spans="1:22" ht="13.5" x14ac:dyDescent="0.25">
      <c r="A1702" s="3">
        <f>RSI!A1702</f>
        <v>44789</v>
      </c>
      <c r="B1702" s="2">
        <f>RSI!B1702</f>
        <v>2.1537999999999999</v>
      </c>
      <c r="C1702" s="2">
        <f>RSI!I1702</f>
        <v>59.867704605775813</v>
      </c>
      <c r="D1702" s="2">
        <f>MACD!E1702</f>
        <v>-3.1236123669637905E-3</v>
      </c>
      <c r="E1702" s="2">
        <f>MACD!F1702</f>
        <v>1.2820510762147895E-3</v>
      </c>
      <c r="F1702" s="2">
        <f>'Moving Avg'!D1702</f>
        <v>2.1484000000000001</v>
      </c>
      <c r="G1702" s="2">
        <f>'Moving Avg'!F1702</f>
        <v>2.1217149999999996</v>
      </c>
      <c r="H1702" s="2">
        <f>'Moving Avg'!G1702</f>
        <v>2.0244180000000012</v>
      </c>
      <c r="I1702" s="2">
        <f>'Moving Avg'!H1702</f>
        <v>2.0758389999999998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25</v>
      </c>
      <c r="N1702" s="7">
        <f t="shared" si="261"/>
        <v>45</v>
      </c>
      <c r="O1702" s="7">
        <f t="shared" si="262"/>
        <v>50</v>
      </c>
      <c r="P1702" s="7">
        <f t="shared" si="263"/>
        <v>83.5</v>
      </c>
      <c r="Q1702" s="8">
        <f t="shared" si="264"/>
        <v>44.524999999999999</v>
      </c>
      <c r="R1702" s="8">
        <f t="shared" si="265"/>
        <v>52.375</v>
      </c>
      <c r="S1702" s="8">
        <f t="shared" si="266"/>
        <v>60.575000000000003</v>
      </c>
      <c r="T1702" s="8">
        <f t="shared" si="267"/>
        <v>50.875</v>
      </c>
      <c r="U1702" s="7">
        <f t="shared" si="268"/>
        <v>52.491666666666674</v>
      </c>
      <c r="V1702" s="7">
        <f t="shared" si="269"/>
        <v>52.087500000000006</v>
      </c>
    </row>
    <row r="1703" spans="1:22" ht="13.5" x14ac:dyDescent="0.25">
      <c r="A1703" s="3">
        <f>RSI!A1703</f>
        <v>44790</v>
      </c>
      <c r="B1703" s="2">
        <f>RSI!B1703</f>
        <v>2.1717</v>
      </c>
      <c r="C1703" s="2">
        <f>RSI!I1703</f>
        <v>62.267481448033855</v>
      </c>
      <c r="D1703" s="2">
        <f>MACD!E1703</f>
        <v>-6.6152513925508138E-3</v>
      </c>
      <c r="E1703" s="2">
        <f>MACD!F1703</f>
        <v>-2.9740941753833138E-4</v>
      </c>
      <c r="F1703" s="2">
        <f>'Moving Avg'!D1703</f>
        <v>2.1573599999999997</v>
      </c>
      <c r="G1703" s="2">
        <f>'Moving Avg'!F1703</f>
        <v>2.1237299999999997</v>
      </c>
      <c r="H1703" s="2">
        <f>'Moving Avg'!G1703</f>
        <v>2.0303780000000016</v>
      </c>
      <c r="I1703" s="2">
        <f>'Moving Avg'!H1703</f>
        <v>2.0755534999999994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25</v>
      </c>
      <c r="N1703" s="7">
        <f t="shared" si="261"/>
        <v>45</v>
      </c>
      <c r="O1703" s="7">
        <f t="shared" si="262"/>
        <v>50</v>
      </c>
      <c r="P1703" s="7">
        <f t="shared" si="263"/>
        <v>83.5</v>
      </c>
      <c r="Q1703" s="8">
        <f t="shared" si="264"/>
        <v>44.524999999999999</v>
      </c>
      <c r="R1703" s="8">
        <f t="shared" si="265"/>
        <v>52.375</v>
      </c>
      <c r="S1703" s="8">
        <f t="shared" si="266"/>
        <v>60.575000000000003</v>
      </c>
      <c r="T1703" s="8">
        <f t="shared" si="267"/>
        <v>50.875</v>
      </c>
      <c r="U1703" s="7">
        <f t="shared" si="268"/>
        <v>52.491666666666674</v>
      </c>
      <c r="V1703" s="7">
        <f t="shared" si="269"/>
        <v>52.087500000000006</v>
      </c>
    </row>
    <row r="1704" spans="1:22" ht="13.5" x14ac:dyDescent="0.25">
      <c r="A1704" s="3">
        <f>RSI!A1704</f>
        <v>44791</v>
      </c>
      <c r="B1704" s="2">
        <f>RSI!B1704</f>
        <v>2.1671999999999998</v>
      </c>
      <c r="C1704" s="2">
        <f>RSI!I1704</f>
        <v>61.275490249995968</v>
      </c>
      <c r="D1704" s="2">
        <f>MACD!E1704</f>
        <v>-6.1962762542777661E-3</v>
      </c>
      <c r="E1704" s="2">
        <f>MACD!F1704</f>
        <v>-1.4771827848862184E-3</v>
      </c>
      <c r="F1704" s="2">
        <f>'Moving Avg'!D1704</f>
        <v>2.16364</v>
      </c>
      <c r="G1704" s="2">
        <f>'Moving Avg'!F1704</f>
        <v>2.1255199999999994</v>
      </c>
      <c r="H1704" s="2">
        <f>'Moving Avg'!G1704</f>
        <v>2.035648000000001</v>
      </c>
      <c r="I1704" s="2">
        <f>'Moving Avg'!H1704</f>
        <v>2.0752669999999998</v>
      </c>
      <c r="J1704" s="5" t="str">
        <f>OBV!F1704</f>
        <v>BEARISH</v>
      </c>
      <c r="K1704" s="5" t="str">
        <f>OBV!G1704</f>
        <v>NEUTRAL</v>
      </c>
      <c r="L1704" s="5" t="str">
        <f>OBV!H1704</f>
        <v>BEARISH DIVERGENCE</v>
      </c>
      <c r="M1704" s="7">
        <f t="shared" si="260"/>
        <v>25</v>
      </c>
      <c r="N1704" s="7">
        <f t="shared" si="261"/>
        <v>45</v>
      </c>
      <c r="O1704" s="7">
        <f t="shared" si="262"/>
        <v>50</v>
      </c>
      <c r="P1704" s="7">
        <f t="shared" si="263"/>
        <v>16.5</v>
      </c>
      <c r="Q1704" s="8">
        <f t="shared" si="264"/>
        <v>34.475000000000001</v>
      </c>
      <c r="R1704" s="8">
        <f t="shared" si="265"/>
        <v>35.625</v>
      </c>
      <c r="S1704" s="8">
        <f t="shared" si="266"/>
        <v>30.425000000000001</v>
      </c>
      <c r="T1704" s="8">
        <f t="shared" si="267"/>
        <v>34.125</v>
      </c>
      <c r="U1704" s="7">
        <f t="shared" si="268"/>
        <v>33.508333333333333</v>
      </c>
      <c r="V1704" s="7">
        <f t="shared" si="269"/>
        <v>33.662499999999994</v>
      </c>
    </row>
    <row r="1705" spans="1:22" ht="13.5" x14ac:dyDescent="0.25">
      <c r="A1705" s="3">
        <f>RSI!A1705</f>
        <v>44792</v>
      </c>
      <c r="B1705" s="2">
        <f>RSI!B1705</f>
        <v>2.1671999999999998</v>
      </c>
      <c r="C1705" s="2">
        <f>RSI!I1705</f>
        <v>61.275490249995968</v>
      </c>
      <c r="D1705" s="2">
        <f>MACD!E1705</f>
        <v>-6.8976914450411542E-3</v>
      </c>
      <c r="E1705" s="2">
        <f>MACD!F1705</f>
        <v>-2.5612845169172057E-3</v>
      </c>
      <c r="F1705" s="2">
        <f>'Moving Avg'!D1705</f>
        <v>2.1627399999999999</v>
      </c>
      <c r="G1705" s="2">
        <f>'Moving Avg'!F1705</f>
        <v>2.12731</v>
      </c>
      <c r="H1705" s="2">
        <f>'Moving Avg'!G1705</f>
        <v>2.0409180000000005</v>
      </c>
      <c r="I1705" s="2">
        <f>'Moving Avg'!H1705</f>
        <v>2.0753009999999996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45</v>
      </c>
      <c r="O1705" s="7">
        <f t="shared" si="262"/>
        <v>50</v>
      </c>
      <c r="P1705" s="7">
        <f t="shared" si="263"/>
        <v>16.5</v>
      </c>
      <c r="Q1705" s="8">
        <f t="shared" si="264"/>
        <v>34.475000000000001</v>
      </c>
      <c r="R1705" s="8">
        <f t="shared" si="265"/>
        <v>35.625</v>
      </c>
      <c r="S1705" s="8">
        <f t="shared" si="266"/>
        <v>30.425000000000001</v>
      </c>
      <c r="T1705" s="8">
        <f t="shared" si="267"/>
        <v>34.125</v>
      </c>
      <c r="U1705" s="7">
        <f t="shared" si="268"/>
        <v>33.508333333333333</v>
      </c>
      <c r="V1705" s="7">
        <f t="shared" si="269"/>
        <v>33.662499999999994</v>
      </c>
    </row>
    <row r="1706" spans="1:22" ht="13.5" x14ac:dyDescent="0.25">
      <c r="A1706" s="3">
        <f>RSI!A1706</f>
        <v>44795</v>
      </c>
      <c r="B1706" s="2">
        <f>RSI!B1706</f>
        <v>2.1717</v>
      </c>
      <c r="C1706" s="2">
        <f>RSI!I1706</f>
        <v>61.977997596627631</v>
      </c>
      <c r="D1706" s="2">
        <f>MACD!E1706</f>
        <v>-7.4689119911370838E-3</v>
      </c>
      <c r="E1706" s="2">
        <f>MACD!F1706</f>
        <v>-3.5428100117611818E-3</v>
      </c>
      <c r="F1706" s="2">
        <f>'Moving Avg'!D1706</f>
        <v>2.1663199999999998</v>
      </c>
      <c r="G1706" s="2">
        <f>'Moving Avg'!F1706</f>
        <v>2.1293250000000001</v>
      </c>
      <c r="H1706" s="2">
        <f>'Moving Avg'!G1706</f>
        <v>2.0467060000000008</v>
      </c>
      <c r="I1706" s="2">
        <f>'Moving Avg'!H1706</f>
        <v>2.0749509999999995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  <c r="M1706" s="7">
        <f t="shared" si="260"/>
        <v>25</v>
      </c>
      <c r="N1706" s="7">
        <f t="shared" si="261"/>
        <v>45</v>
      </c>
      <c r="O1706" s="7">
        <f t="shared" si="262"/>
        <v>50</v>
      </c>
      <c r="P1706" s="7">
        <f t="shared" si="263"/>
        <v>83.5</v>
      </c>
      <c r="Q1706" s="8">
        <f t="shared" si="264"/>
        <v>44.524999999999999</v>
      </c>
      <c r="R1706" s="8">
        <f t="shared" si="265"/>
        <v>52.375</v>
      </c>
      <c r="S1706" s="8">
        <f t="shared" si="266"/>
        <v>60.575000000000003</v>
      </c>
      <c r="T1706" s="8">
        <f t="shared" si="267"/>
        <v>50.875</v>
      </c>
      <c r="U1706" s="7">
        <f t="shared" si="268"/>
        <v>52.491666666666674</v>
      </c>
      <c r="V1706" s="7">
        <f t="shared" si="269"/>
        <v>52.087500000000006</v>
      </c>
    </row>
    <row r="1707" spans="1:22" ht="13.5" x14ac:dyDescent="0.25">
      <c r="A1707" s="3">
        <f>RSI!A1707</f>
        <v>44796</v>
      </c>
      <c r="B1707" s="2">
        <f>RSI!B1707</f>
        <v>2.1537999999999999</v>
      </c>
      <c r="C1707" s="2">
        <f>RSI!I1707</f>
        <v>57.508848778242601</v>
      </c>
      <c r="D1707" s="2">
        <f>MACD!E1707</f>
        <v>-1.7333897752424221E-2</v>
      </c>
      <c r="E1707" s="2">
        <f>MACD!F1707</f>
        <v>-6.30102755989379E-3</v>
      </c>
      <c r="F1707" s="2">
        <f>'Moving Avg'!D1707</f>
        <v>2.1663199999999998</v>
      </c>
      <c r="G1707" s="2">
        <f>'Moving Avg'!F1707</f>
        <v>2.1306699999999998</v>
      </c>
      <c r="H1707" s="2">
        <f>'Moving Avg'!G1707</f>
        <v>2.0505100000000009</v>
      </c>
      <c r="I1707" s="2">
        <f>'Moving Avg'!H1707</f>
        <v>2.0744904999999996</v>
      </c>
      <c r="J1707" s="5" t="str">
        <f>OBV!F1707</f>
        <v>BULLISH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45</v>
      </c>
      <c r="O1707" s="7">
        <f t="shared" si="262"/>
        <v>50</v>
      </c>
      <c r="P1707" s="7">
        <f t="shared" si="263"/>
        <v>49.5</v>
      </c>
      <c r="Q1707" s="8">
        <f t="shared" si="264"/>
        <v>39.424999999999997</v>
      </c>
      <c r="R1707" s="8">
        <f t="shared" si="265"/>
        <v>43.875</v>
      </c>
      <c r="S1707" s="8">
        <f t="shared" si="266"/>
        <v>45.275000000000006</v>
      </c>
      <c r="T1707" s="8">
        <f t="shared" si="267"/>
        <v>42.375</v>
      </c>
      <c r="U1707" s="7">
        <f t="shared" si="268"/>
        <v>42.858333333333327</v>
      </c>
      <c r="V1707" s="7">
        <f t="shared" si="269"/>
        <v>42.737499999999997</v>
      </c>
    </row>
    <row r="1708" spans="1:22" ht="13.5" x14ac:dyDescent="0.25">
      <c r="A1708" s="3">
        <f>RSI!A1708</f>
        <v>44797</v>
      </c>
      <c r="B1708" s="2">
        <f>RSI!B1708</f>
        <v>2.1493000000000002</v>
      </c>
      <c r="C1708" s="2">
        <f>RSI!I1708</f>
        <v>56.407640728445038</v>
      </c>
      <c r="D1708" s="2">
        <f>MACD!E1708</f>
        <v>-1.5878443317507873E-2</v>
      </c>
      <c r="E1708" s="2">
        <f>MACD!F1708</f>
        <v>-8.2165107114166077E-3</v>
      </c>
      <c r="F1708" s="2">
        <f>'Moving Avg'!D1708</f>
        <v>2.1618400000000002</v>
      </c>
      <c r="G1708" s="2">
        <f>'Moving Avg'!F1708</f>
        <v>2.1317900000000001</v>
      </c>
      <c r="H1708" s="2">
        <f>'Moving Avg'!G1708</f>
        <v>2.0565340000000005</v>
      </c>
      <c r="I1708" s="2">
        <f>'Moving Avg'!H1708</f>
        <v>2.0741144999999994</v>
      </c>
      <c r="J1708" s="5" t="str">
        <f>OBV!F1708</f>
        <v>BULLISH</v>
      </c>
      <c r="K1708" s="5" t="str">
        <f>OBV!G1708</f>
        <v>NEUTRAL</v>
      </c>
      <c r="L1708" s="5" t="str">
        <f>OBV!H1708</f>
        <v>BULLISH DIVERGENCE</v>
      </c>
      <c r="M1708" s="7">
        <f t="shared" si="260"/>
        <v>25</v>
      </c>
      <c r="N1708" s="7">
        <f t="shared" si="261"/>
        <v>45</v>
      </c>
      <c r="O1708" s="7">
        <f t="shared" si="262"/>
        <v>50</v>
      </c>
      <c r="P1708" s="7">
        <f t="shared" si="263"/>
        <v>66.5</v>
      </c>
      <c r="Q1708" s="8">
        <f t="shared" si="264"/>
        <v>41.975000000000001</v>
      </c>
      <c r="R1708" s="8">
        <f t="shared" si="265"/>
        <v>48.125</v>
      </c>
      <c r="S1708" s="8">
        <f t="shared" si="266"/>
        <v>52.924999999999997</v>
      </c>
      <c r="T1708" s="8">
        <f t="shared" si="267"/>
        <v>46.625</v>
      </c>
      <c r="U1708" s="7">
        <f t="shared" si="268"/>
        <v>47.67499999999999</v>
      </c>
      <c r="V1708" s="7">
        <f t="shared" si="269"/>
        <v>47.412499999999994</v>
      </c>
    </row>
    <row r="1709" spans="1:22" ht="13.5" x14ac:dyDescent="0.25">
      <c r="A1709" s="3">
        <f>RSI!A1709</f>
        <v>44798</v>
      </c>
      <c r="B1709" s="2">
        <f>RSI!B1709</f>
        <v>2.1448</v>
      </c>
      <c r="C1709" s="2">
        <f>RSI!I1709</f>
        <v>55.2679352728683</v>
      </c>
      <c r="D1709" s="2">
        <f>MACD!E1709</f>
        <v>-1.3109885645507635E-2</v>
      </c>
      <c r="E1709" s="2">
        <f>MACD!F1709</f>
        <v>-9.1951856982348135E-3</v>
      </c>
      <c r="F1709" s="2">
        <f>'Moving Avg'!D1709</f>
        <v>2.1573599999999997</v>
      </c>
      <c r="G1709" s="2">
        <f>'Moving Avg'!F1709</f>
        <v>2.1358299999999999</v>
      </c>
      <c r="H1709" s="2">
        <f>'Moving Avg'!G1709</f>
        <v>2.0603300000000009</v>
      </c>
      <c r="I1709" s="2">
        <f>'Moving Avg'!H1709</f>
        <v>2.0738869999999991</v>
      </c>
      <c r="J1709" s="5" t="str">
        <f>OBV!F1709</f>
        <v>BULLISH</v>
      </c>
      <c r="K1709" s="5" t="str">
        <f>OBV!G1709</f>
        <v>NEUTRAL</v>
      </c>
      <c r="L1709" s="5" t="str">
        <f>OBV!H1709</f>
        <v>BULLISH DIVERGENCE</v>
      </c>
      <c r="M1709" s="7">
        <f t="shared" si="260"/>
        <v>25</v>
      </c>
      <c r="N1709" s="7">
        <f t="shared" si="261"/>
        <v>45</v>
      </c>
      <c r="O1709" s="7">
        <f t="shared" si="262"/>
        <v>50</v>
      </c>
      <c r="P1709" s="7">
        <f t="shared" si="263"/>
        <v>66.5</v>
      </c>
      <c r="Q1709" s="8">
        <f t="shared" si="264"/>
        <v>41.975000000000001</v>
      </c>
      <c r="R1709" s="8">
        <f t="shared" si="265"/>
        <v>48.125</v>
      </c>
      <c r="S1709" s="8">
        <f t="shared" si="266"/>
        <v>52.924999999999997</v>
      </c>
      <c r="T1709" s="8">
        <f t="shared" si="267"/>
        <v>46.625</v>
      </c>
      <c r="U1709" s="7">
        <f t="shared" si="268"/>
        <v>47.67499999999999</v>
      </c>
      <c r="V1709" s="7">
        <f t="shared" si="269"/>
        <v>47.412499999999994</v>
      </c>
    </row>
    <row r="1710" spans="1:22" ht="13.5" x14ac:dyDescent="0.25">
      <c r="A1710" s="3">
        <f>RSI!A1710</f>
        <v>44799</v>
      </c>
      <c r="B1710" s="2">
        <f>RSI!B1710</f>
        <v>2.1537999999999999</v>
      </c>
      <c r="C1710" s="2">
        <f>RSI!I1710</f>
        <v>57.133405628697155</v>
      </c>
      <c r="D1710" s="2">
        <f>MACD!E1710</f>
        <v>-6.0375411942765744E-3</v>
      </c>
      <c r="E1710" s="2">
        <f>MACD!F1710</f>
        <v>-8.5636567974431664E-3</v>
      </c>
      <c r="F1710" s="2">
        <f>'Moving Avg'!D1710</f>
        <v>2.1546799999999999</v>
      </c>
      <c r="G1710" s="2">
        <f>'Moving Avg'!F1710</f>
        <v>2.14032</v>
      </c>
      <c r="H1710" s="2">
        <f>'Moving Avg'!G1710</f>
        <v>2.0643060000000006</v>
      </c>
      <c r="I1710" s="2">
        <f>'Moving Avg'!H1710</f>
        <v>2.0737044999999994</v>
      </c>
      <c r="J1710" s="5" t="str">
        <f>OBV!F1710</f>
        <v>BULLISH</v>
      </c>
      <c r="K1710" s="5" t="str">
        <f>OBV!G1710</f>
        <v>NEUTRAL</v>
      </c>
      <c r="L1710" s="5" t="str">
        <f>OBV!H1710</f>
        <v>BULLISH DIVERGENCE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66.5</v>
      </c>
      <c r="Q1710" s="8">
        <f t="shared" si="264"/>
        <v>26.225000000000001</v>
      </c>
      <c r="R1710" s="8">
        <f t="shared" si="265"/>
        <v>39.125</v>
      </c>
      <c r="S1710" s="8">
        <f t="shared" si="266"/>
        <v>46.174999999999997</v>
      </c>
      <c r="T1710" s="8">
        <f t="shared" si="267"/>
        <v>35.375</v>
      </c>
      <c r="U1710" s="7">
        <f t="shared" si="268"/>
        <v>37.174999999999997</v>
      </c>
      <c r="V1710" s="7">
        <f t="shared" si="269"/>
        <v>36.724999999999994</v>
      </c>
    </row>
    <row r="1711" spans="1:22" ht="13.5" x14ac:dyDescent="0.25">
      <c r="A1711" s="3">
        <f>RSI!A1711</f>
        <v>44802</v>
      </c>
      <c r="B1711" s="2">
        <f>RSI!B1711</f>
        <v>2.1537999999999999</v>
      </c>
      <c r="C1711" s="2">
        <f>RSI!I1711</f>
        <v>57.133405628697155</v>
      </c>
      <c r="D1711" s="2">
        <f>MACD!E1711</f>
        <v>-2.9775842459414115E-3</v>
      </c>
      <c r="E1711" s="2">
        <f>MACD!F1711</f>
        <v>-7.4464422871428158E-3</v>
      </c>
      <c r="F1711" s="2">
        <f>'Moving Avg'!D1711</f>
        <v>2.1511000000000005</v>
      </c>
      <c r="G1711" s="2">
        <f>'Moving Avg'!F1711</f>
        <v>2.1425649999999998</v>
      </c>
      <c r="H1711" s="2">
        <f>'Moving Avg'!G1711</f>
        <v>2.0688800000000005</v>
      </c>
      <c r="I1711" s="2">
        <f>'Moving Avg'!H1711</f>
        <v>2.0735219999999988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  <c r="M1711" s="7">
        <f t="shared" si="260"/>
        <v>25</v>
      </c>
      <c r="N1711" s="7">
        <f t="shared" si="261"/>
        <v>0</v>
      </c>
      <c r="O1711" s="7">
        <f t="shared" si="262"/>
        <v>50</v>
      </c>
      <c r="P1711" s="7">
        <f t="shared" si="263"/>
        <v>66.5</v>
      </c>
      <c r="Q1711" s="8">
        <f t="shared" si="264"/>
        <v>26.225000000000001</v>
      </c>
      <c r="R1711" s="8">
        <f t="shared" si="265"/>
        <v>39.125</v>
      </c>
      <c r="S1711" s="8">
        <f t="shared" si="266"/>
        <v>46.174999999999997</v>
      </c>
      <c r="T1711" s="8">
        <f t="shared" si="267"/>
        <v>35.375</v>
      </c>
      <c r="U1711" s="7">
        <f t="shared" si="268"/>
        <v>37.174999999999997</v>
      </c>
      <c r="V1711" s="7">
        <f t="shared" si="269"/>
        <v>36.724999999999994</v>
      </c>
    </row>
    <row r="1712" spans="1:22" ht="13.5" x14ac:dyDescent="0.25">
      <c r="A1712" s="3">
        <f>RSI!A1712</f>
        <v>44803</v>
      </c>
      <c r="B1712" s="2">
        <f>RSI!B1712</f>
        <v>2.1493000000000002</v>
      </c>
      <c r="C1712" s="2">
        <f>RSI!I1712</f>
        <v>55.784376394965157</v>
      </c>
      <c r="D1712" s="2">
        <f>MACD!E1712</f>
        <v>-2.1291616110952205E-4</v>
      </c>
      <c r="E1712" s="2">
        <f>MACD!F1712</f>
        <v>-5.9997370619361574E-3</v>
      </c>
      <c r="F1712" s="2">
        <f>'Moving Avg'!D1712</f>
        <v>2.1502000000000003</v>
      </c>
      <c r="G1712" s="2">
        <f>'Moving Avg'!F1712</f>
        <v>2.1443599999999998</v>
      </c>
      <c r="H1712" s="2">
        <f>'Moving Avg'!G1712</f>
        <v>2.0741339999999999</v>
      </c>
      <c r="I1712" s="2">
        <f>'Moving Avg'!H1712</f>
        <v>2.0735734999999988</v>
      </c>
      <c r="J1712" s="5" t="str">
        <f>OBV!F1712</f>
        <v>BULLISH</v>
      </c>
      <c r="K1712" s="5" t="str">
        <f>OBV!G1712</f>
        <v>NEUTRAL</v>
      </c>
      <c r="L1712" s="5" t="str">
        <f>OBV!H1712</f>
        <v>BULLISH DIVERGENCE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66.5</v>
      </c>
      <c r="Q1712" s="8">
        <f t="shared" si="264"/>
        <v>26.225000000000001</v>
      </c>
      <c r="R1712" s="8">
        <f t="shared" si="265"/>
        <v>39.125</v>
      </c>
      <c r="S1712" s="8">
        <f t="shared" si="266"/>
        <v>46.174999999999997</v>
      </c>
      <c r="T1712" s="8">
        <f t="shared" si="267"/>
        <v>35.375</v>
      </c>
      <c r="U1712" s="7">
        <f t="shared" si="268"/>
        <v>37.174999999999997</v>
      </c>
      <c r="V1712" s="7">
        <f t="shared" si="269"/>
        <v>36.724999999999994</v>
      </c>
    </row>
    <row r="1713" spans="1:22" ht="13.5" x14ac:dyDescent="0.25">
      <c r="A1713" s="3">
        <f>RSI!A1713</f>
        <v>44804</v>
      </c>
      <c r="B1713" s="2">
        <f>RSI!B1713</f>
        <v>2.1537999999999999</v>
      </c>
      <c r="C1713" s="2">
        <f>RSI!I1713</f>
        <v>56.880820311051075</v>
      </c>
      <c r="D1713" s="2">
        <f>MACD!E1713</f>
        <v>4.4273555994980285E-3</v>
      </c>
      <c r="E1713" s="2">
        <f>MACD!F1713</f>
        <v>-3.9143185296493209E-3</v>
      </c>
      <c r="F1713" s="2">
        <f>'Moving Avg'!D1713</f>
        <v>2.1511000000000005</v>
      </c>
      <c r="G1713" s="2">
        <f>'Moving Avg'!F1713</f>
        <v>2.1466050000000001</v>
      </c>
      <c r="H1713" s="2">
        <f>'Moving Avg'!G1713</f>
        <v>2.0793920000000004</v>
      </c>
      <c r="I1713" s="2">
        <f>'Moving Avg'!H1713</f>
        <v>2.0734334999999988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83.5</v>
      </c>
      <c r="Q1713" s="8">
        <f t="shared" si="264"/>
        <v>28.774999999999999</v>
      </c>
      <c r="R1713" s="8">
        <f t="shared" si="265"/>
        <v>43.375</v>
      </c>
      <c r="S1713" s="8">
        <f t="shared" si="266"/>
        <v>53.825000000000003</v>
      </c>
      <c r="T1713" s="8">
        <f t="shared" si="267"/>
        <v>39.625</v>
      </c>
      <c r="U1713" s="7">
        <f t="shared" si="268"/>
        <v>41.991666666666667</v>
      </c>
      <c r="V1713" s="7">
        <f t="shared" si="269"/>
        <v>41.400000000000006</v>
      </c>
    </row>
    <row r="1714" spans="1:22" ht="13.5" x14ac:dyDescent="0.25">
      <c r="A1714" s="3">
        <f>RSI!A1714</f>
        <v>44805</v>
      </c>
      <c r="B1714" s="2">
        <f>RSI!B1714</f>
        <v>2.1448</v>
      </c>
      <c r="C1714" s="2">
        <f>RSI!I1714</f>
        <v>53.996831172911449</v>
      </c>
      <c r="D1714" s="2">
        <f>MACD!E1714</f>
        <v>8.1907895361617022E-3</v>
      </c>
      <c r="E1714" s="2">
        <f>MACD!F1714</f>
        <v>-1.4932969164871163E-3</v>
      </c>
      <c r="F1714" s="2">
        <f>'Moving Avg'!D1714</f>
        <v>2.1511</v>
      </c>
      <c r="G1714" s="2">
        <f>'Moving Avg'!F1714</f>
        <v>2.1472749999999996</v>
      </c>
      <c r="H1714" s="2">
        <f>'Moving Avg'!G1714</f>
        <v>2.0844700000000005</v>
      </c>
      <c r="I1714" s="2">
        <f>'Moving Avg'!H1714</f>
        <v>2.0732484999999987</v>
      </c>
      <c r="J1714" s="5" t="str">
        <f>OBV!F1714</f>
        <v>BULLISH</v>
      </c>
      <c r="K1714" s="5" t="str">
        <f>OBV!G1714</f>
        <v>NEUTRAL</v>
      </c>
      <c r="L1714" s="5" t="str">
        <f>OBV!H1714</f>
        <v>NEUTRAL</v>
      </c>
      <c r="M1714" s="7">
        <f t="shared" si="260"/>
        <v>25</v>
      </c>
      <c r="N1714" s="7">
        <f t="shared" si="261"/>
        <v>0</v>
      </c>
      <c r="O1714" s="7">
        <f t="shared" si="262"/>
        <v>50</v>
      </c>
      <c r="P1714" s="7">
        <f t="shared" si="263"/>
        <v>49.5</v>
      </c>
      <c r="Q1714" s="8">
        <f t="shared" si="264"/>
        <v>23.675000000000001</v>
      </c>
      <c r="R1714" s="8">
        <f t="shared" si="265"/>
        <v>34.875</v>
      </c>
      <c r="S1714" s="8">
        <f t="shared" si="266"/>
        <v>38.525000000000006</v>
      </c>
      <c r="T1714" s="8">
        <f t="shared" si="267"/>
        <v>31.125</v>
      </c>
      <c r="U1714" s="7">
        <f t="shared" si="268"/>
        <v>32.358333333333334</v>
      </c>
      <c r="V1714" s="7">
        <f t="shared" si="269"/>
        <v>32.049999999999997</v>
      </c>
    </row>
    <row r="1715" spans="1:22" ht="13.5" x14ac:dyDescent="0.25">
      <c r="A1715" s="3">
        <f>RSI!A1715</f>
        <v>44806</v>
      </c>
      <c r="B1715" s="2">
        <f>RSI!B1715</f>
        <v>2.1762000000000001</v>
      </c>
      <c r="C1715" s="2">
        <f>RSI!I1715</f>
        <v>61.358176678951388</v>
      </c>
      <c r="D1715" s="2">
        <f>MACD!E1715</f>
        <v>8.9753512866970198E-3</v>
      </c>
      <c r="E1715" s="2">
        <f>MACD!F1715</f>
        <v>6.0043272414971103E-4</v>
      </c>
      <c r="F1715" s="2">
        <f>'Moving Avg'!D1715</f>
        <v>2.1555800000000001</v>
      </c>
      <c r="G1715" s="2">
        <f>'Moving Avg'!F1715</f>
        <v>2.1497399999999995</v>
      </c>
      <c r="H1715" s="2">
        <f>'Moving Avg'!G1715</f>
        <v>2.0911180000000003</v>
      </c>
      <c r="I1715" s="2">
        <f>'Moving Avg'!H1715</f>
        <v>2.0734344999999985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  <c r="M1715" s="7">
        <f t="shared" si="260"/>
        <v>25</v>
      </c>
      <c r="N1715" s="7">
        <f t="shared" si="261"/>
        <v>0</v>
      </c>
      <c r="O1715" s="7">
        <f t="shared" si="262"/>
        <v>50</v>
      </c>
      <c r="P1715" s="7">
        <f t="shared" si="263"/>
        <v>83.5</v>
      </c>
      <c r="Q1715" s="8">
        <f t="shared" si="264"/>
        <v>28.774999999999999</v>
      </c>
      <c r="R1715" s="8">
        <f t="shared" si="265"/>
        <v>43.375</v>
      </c>
      <c r="S1715" s="8">
        <f t="shared" si="266"/>
        <v>53.825000000000003</v>
      </c>
      <c r="T1715" s="8">
        <f t="shared" si="267"/>
        <v>39.625</v>
      </c>
      <c r="U1715" s="7">
        <f t="shared" si="268"/>
        <v>41.991666666666667</v>
      </c>
      <c r="V1715" s="7">
        <f t="shared" si="269"/>
        <v>41.400000000000006</v>
      </c>
    </row>
    <row r="1716" spans="1:22" ht="13.5" x14ac:dyDescent="0.25">
      <c r="A1716" s="3">
        <f>RSI!A1716</f>
        <v>44809</v>
      </c>
      <c r="B1716" s="2">
        <f>RSI!B1716</f>
        <v>2.2705000000000002</v>
      </c>
      <c r="C1716" s="2">
        <f>RSI!I1716</f>
        <v>74.536382450731466</v>
      </c>
      <c r="D1716" s="2">
        <f>MACD!E1716</f>
        <v>3.0923116178946941E-3</v>
      </c>
      <c r="E1716" s="2">
        <f>MACD!F1716</f>
        <v>1.0988085028987076E-3</v>
      </c>
      <c r="F1716" s="2">
        <f>'Moving Avg'!D1716</f>
        <v>2.1789200000000002</v>
      </c>
      <c r="G1716" s="2">
        <f>'Moving Avg'!F1716</f>
        <v>2.1566949999999996</v>
      </c>
      <c r="H1716" s="2">
        <f>'Moving Avg'!G1716</f>
        <v>2.0997380000000003</v>
      </c>
      <c r="I1716" s="2">
        <f>'Moving Avg'!H1716</f>
        <v>2.0740919999999989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  <c r="M1716" s="7">
        <f t="shared" si="260"/>
        <v>0</v>
      </c>
      <c r="N1716" s="7">
        <f t="shared" si="261"/>
        <v>0</v>
      </c>
      <c r="O1716" s="7">
        <f t="shared" si="262"/>
        <v>50</v>
      </c>
      <c r="P1716" s="7">
        <f t="shared" si="263"/>
        <v>83.5</v>
      </c>
      <c r="Q1716" s="8">
        <f t="shared" si="264"/>
        <v>20.024999999999999</v>
      </c>
      <c r="R1716" s="8">
        <f t="shared" si="265"/>
        <v>38.375</v>
      </c>
      <c r="S1716" s="8">
        <f t="shared" si="266"/>
        <v>50.075000000000003</v>
      </c>
      <c r="T1716" s="8">
        <f t="shared" si="267"/>
        <v>33.375</v>
      </c>
      <c r="U1716" s="7">
        <f t="shared" si="268"/>
        <v>36.158333333333331</v>
      </c>
      <c r="V1716" s="7">
        <f t="shared" si="269"/>
        <v>35.462499999999999</v>
      </c>
    </row>
    <row r="1717" spans="1:22" ht="13.5" x14ac:dyDescent="0.25">
      <c r="A1717" s="3">
        <f>RSI!A1717</f>
        <v>44810</v>
      </c>
      <c r="B1717" s="2">
        <f>RSI!B1717</f>
        <v>2.2705000000000002</v>
      </c>
      <c r="C1717" s="2">
        <f>RSI!I1717</f>
        <v>74.536382450731466</v>
      </c>
      <c r="D1717" s="2">
        <f>MACD!E1717</f>
        <v>-5.431919594049095E-3</v>
      </c>
      <c r="E1717" s="2">
        <f>MACD!F1717</f>
        <v>-2.0733711649085292E-4</v>
      </c>
      <c r="F1717" s="2">
        <f>'Moving Avg'!D1717</f>
        <v>2.20316</v>
      </c>
      <c r="G1717" s="2">
        <f>'Moving Avg'!F1717</f>
        <v>2.1670199999999999</v>
      </c>
      <c r="H1717" s="2">
        <f>'Moving Avg'!G1717</f>
        <v>2.108358</v>
      </c>
      <c r="I1717" s="2">
        <f>'Moving Avg'!H1717</f>
        <v>2.0747494999999989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  <c r="M1717" s="7">
        <f t="shared" si="260"/>
        <v>0</v>
      </c>
      <c r="N1717" s="7">
        <f t="shared" si="261"/>
        <v>45</v>
      </c>
      <c r="O1717" s="7">
        <f t="shared" si="262"/>
        <v>50</v>
      </c>
      <c r="P1717" s="7">
        <f t="shared" si="263"/>
        <v>83.5</v>
      </c>
      <c r="Q1717" s="8">
        <f t="shared" si="264"/>
        <v>35.774999999999999</v>
      </c>
      <c r="R1717" s="8">
        <f t="shared" si="265"/>
        <v>47.375</v>
      </c>
      <c r="S1717" s="8">
        <f t="shared" si="266"/>
        <v>56.825000000000003</v>
      </c>
      <c r="T1717" s="8">
        <f t="shared" si="267"/>
        <v>44.625</v>
      </c>
      <c r="U1717" s="7">
        <f t="shared" si="268"/>
        <v>46.658333333333339</v>
      </c>
      <c r="V1717" s="7">
        <f t="shared" si="269"/>
        <v>46.150000000000006</v>
      </c>
    </row>
    <row r="1718" spans="1:22" ht="13.5" x14ac:dyDescent="0.25">
      <c r="A1718" s="3">
        <f>RSI!A1718</f>
        <v>44811</v>
      </c>
      <c r="B1718" s="2">
        <f>RSI!B1718</f>
        <v>2.2705000000000002</v>
      </c>
      <c r="C1718" s="2">
        <f>RSI!I1718</f>
        <v>74.536382450731466</v>
      </c>
      <c r="D1718" s="2">
        <f>MACD!E1718</f>
        <v>-1.4070768325981309E-2</v>
      </c>
      <c r="E1718" s="2">
        <f>MACD!F1718</f>
        <v>-2.9800233583889444E-3</v>
      </c>
      <c r="F1718" s="2">
        <f>'Moving Avg'!D1718</f>
        <v>2.2265000000000001</v>
      </c>
      <c r="G1718" s="2">
        <f>'Moving Avg'!F1718</f>
        <v>2.1741999999999999</v>
      </c>
      <c r="H1718" s="2">
        <f>'Moving Avg'!G1718</f>
        <v>2.116978</v>
      </c>
      <c r="I1718" s="2">
        <f>'Moving Avg'!H1718</f>
        <v>2.0751929999999992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  <c r="M1718" s="7">
        <f t="shared" si="260"/>
        <v>0</v>
      </c>
      <c r="N1718" s="7">
        <f t="shared" si="261"/>
        <v>45</v>
      </c>
      <c r="O1718" s="7">
        <f t="shared" si="262"/>
        <v>50</v>
      </c>
      <c r="P1718" s="7">
        <f t="shared" si="263"/>
        <v>83.5</v>
      </c>
      <c r="Q1718" s="8">
        <f t="shared" si="264"/>
        <v>35.774999999999999</v>
      </c>
      <c r="R1718" s="8">
        <f t="shared" si="265"/>
        <v>47.375</v>
      </c>
      <c r="S1718" s="8">
        <f t="shared" si="266"/>
        <v>56.825000000000003</v>
      </c>
      <c r="T1718" s="8">
        <f t="shared" si="267"/>
        <v>44.625</v>
      </c>
      <c r="U1718" s="7">
        <f t="shared" si="268"/>
        <v>46.658333333333339</v>
      </c>
      <c r="V1718" s="7">
        <f t="shared" si="269"/>
        <v>46.150000000000006</v>
      </c>
    </row>
    <row r="1719" spans="1:22" ht="13.5" x14ac:dyDescent="0.25">
      <c r="A1719" s="3">
        <f>RSI!A1719</f>
        <v>44812</v>
      </c>
      <c r="B1719" s="2">
        <f>RSI!B1719</f>
        <v>2.2389999999999999</v>
      </c>
      <c r="C1719" s="2">
        <f>RSI!I1719</f>
        <v>65.252142407300369</v>
      </c>
      <c r="D1719" s="2">
        <f>MACD!E1719</f>
        <v>-2.0418917408538295E-2</v>
      </c>
      <c r="E1719" s="2">
        <f>MACD!F1719</f>
        <v>-6.4678021684188153E-3</v>
      </c>
      <c r="F1719" s="2">
        <f>'Moving Avg'!D1719</f>
        <v>2.2453400000000001</v>
      </c>
      <c r="G1719" s="2">
        <f>'Moving Avg'!F1719</f>
        <v>2.17936</v>
      </c>
      <c r="H1719" s="2">
        <f>'Moving Avg'!G1719</f>
        <v>2.1246260000000001</v>
      </c>
      <c r="I1719" s="2">
        <f>'Moving Avg'!H1719</f>
        <v>2.0756929999999993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25</v>
      </c>
      <c r="N1719" s="7">
        <f t="shared" si="261"/>
        <v>45</v>
      </c>
      <c r="O1719" s="7">
        <f t="shared" si="262"/>
        <v>50</v>
      </c>
      <c r="P1719" s="7">
        <f t="shared" si="263"/>
        <v>83.5</v>
      </c>
      <c r="Q1719" s="8">
        <f t="shared" si="264"/>
        <v>44.524999999999999</v>
      </c>
      <c r="R1719" s="8">
        <f t="shared" si="265"/>
        <v>52.375</v>
      </c>
      <c r="S1719" s="8">
        <f t="shared" si="266"/>
        <v>60.575000000000003</v>
      </c>
      <c r="T1719" s="8">
        <f t="shared" si="267"/>
        <v>50.875</v>
      </c>
      <c r="U1719" s="7">
        <f t="shared" si="268"/>
        <v>52.491666666666674</v>
      </c>
      <c r="V1719" s="7">
        <f t="shared" si="269"/>
        <v>52.087500000000006</v>
      </c>
    </row>
    <row r="1720" spans="1:22" ht="13.5" x14ac:dyDescent="0.25">
      <c r="A1720" s="3">
        <f>RSI!A1720</f>
        <v>44813</v>
      </c>
      <c r="B1720" s="2">
        <f>RSI!B1720</f>
        <v>2.1987000000000001</v>
      </c>
      <c r="C1720" s="2">
        <f>RSI!I1720</f>
        <v>55.69414766316703</v>
      </c>
      <c r="D1720" s="2">
        <f>MACD!E1720</f>
        <v>-2.1863547972837072E-2</v>
      </c>
      <c r="E1720" s="2">
        <f>MACD!F1720</f>
        <v>-9.5469513293024669E-3</v>
      </c>
      <c r="F1720" s="2">
        <f>'Moving Avg'!D1720</f>
        <v>2.2498399999999998</v>
      </c>
      <c r="G1720" s="2">
        <f>'Moving Avg'!F1720</f>
        <v>2.1807099999999999</v>
      </c>
      <c r="H1720" s="2">
        <f>'Moving Avg'!G1720</f>
        <v>2.1296520000000001</v>
      </c>
      <c r="I1720" s="2">
        <f>'Moving Avg'!H1720</f>
        <v>2.0759059999999989</v>
      </c>
      <c r="J1720" s="5" t="str">
        <f>OBV!F1720</f>
        <v>BEARISH</v>
      </c>
      <c r="K1720" s="5" t="str">
        <f>OBV!G1720</f>
        <v>NEUTRAL</v>
      </c>
      <c r="L1720" s="5" t="str">
        <f>OBV!H1720</f>
        <v>BEARISH DIVERGENCE</v>
      </c>
      <c r="M1720" s="7">
        <f t="shared" si="260"/>
        <v>25</v>
      </c>
      <c r="N1720" s="7">
        <f t="shared" si="261"/>
        <v>45</v>
      </c>
      <c r="O1720" s="7">
        <f t="shared" si="262"/>
        <v>50</v>
      </c>
      <c r="P1720" s="7">
        <f t="shared" si="263"/>
        <v>16.5</v>
      </c>
      <c r="Q1720" s="8">
        <f t="shared" si="264"/>
        <v>34.475000000000001</v>
      </c>
      <c r="R1720" s="8">
        <f t="shared" si="265"/>
        <v>35.625</v>
      </c>
      <c r="S1720" s="8">
        <f t="shared" si="266"/>
        <v>30.425000000000001</v>
      </c>
      <c r="T1720" s="8">
        <f t="shared" si="267"/>
        <v>34.125</v>
      </c>
      <c r="U1720" s="7">
        <f t="shared" si="268"/>
        <v>33.508333333333333</v>
      </c>
      <c r="V1720" s="7">
        <f t="shared" si="269"/>
        <v>33.662499999999994</v>
      </c>
    </row>
    <row r="1721" spans="1:22" ht="13.5" x14ac:dyDescent="0.25">
      <c r="A1721" s="3">
        <f>RSI!A1721</f>
        <v>44816</v>
      </c>
      <c r="B1721" s="2">
        <f>RSI!B1721</f>
        <v>2.1987000000000001</v>
      </c>
      <c r="C1721" s="2">
        <f>RSI!I1721</f>
        <v>55.69414766316703</v>
      </c>
      <c r="D1721" s="2">
        <f>MACD!E1721</f>
        <v>-2.32579047058592E-2</v>
      </c>
      <c r="E1721" s="2">
        <f>MACD!F1721</f>
        <v>-1.2289142004613814E-2</v>
      </c>
      <c r="F1721" s="2">
        <f>'Moving Avg'!D1721</f>
        <v>2.2354799999999999</v>
      </c>
      <c r="G1721" s="2">
        <f>'Moving Avg'!F1721</f>
        <v>2.1829550000000002</v>
      </c>
      <c r="H1721" s="2">
        <f>'Moving Avg'!G1721</f>
        <v>2.1342300000000001</v>
      </c>
      <c r="I1721" s="2">
        <f>'Moving Avg'!H1721</f>
        <v>2.0761189999999989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25</v>
      </c>
      <c r="N1721" s="7">
        <f t="shared" si="261"/>
        <v>45</v>
      </c>
      <c r="O1721" s="7">
        <f t="shared" si="262"/>
        <v>50</v>
      </c>
      <c r="P1721" s="7">
        <f t="shared" si="263"/>
        <v>16.5</v>
      </c>
      <c r="Q1721" s="8">
        <f t="shared" si="264"/>
        <v>34.475000000000001</v>
      </c>
      <c r="R1721" s="8">
        <f t="shared" si="265"/>
        <v>35.625</v>
      </c>
      <c r="S1721" s="8">
        <f t="shared" si="266"/>
        <v>30.425000000000001</v>
      </c>
      <c r="T1721" s="8">
        <f t="shared" si="267"/>
        <v>34.125</v>
      </c>
      <c r="U1721" s="7">
        <f t="shared" si="268"/>
        <v>33.508333333333333</v>
      </c>
      <c r="V1721" s="7">
        <f t="shared" si="269"/>
        <v>33.662499999999994</v>
      </c>
    </row>
    <row r="1722" spans="1:22" ht="13.5" x14ac:dyDescent="0.25">
      <c r="A1722" s="3">
        <f>RSI!A1722</f>
        <v>44817</v>
      </c>
      <c r="B1722" s="2">
        <f>RSI!B1722</f>
        <v>2.1537999999999999</v>
      </c>
      <c r="C1722" s="2">
        <f>RSI!I1722</f>
        <v>46.830517433275311</v>
      </c>
      <c r="D1722" s="2">
        <f>MACD!E1722</f>
        <v>-2.196336477069627E-2</v>
      </c>
      <c r="E1722" s="2">
        <f>MACD!F1722</f>
        <v>-1.4223986557830305E-2</v>
      </c>
      <c r="F1722" s="2">
        <f>'Moving Avg'!D1722</f>
        <v>2.2121400000000002</v>
      </c>
      <c r="G1722" s="2">
        <f>'Moving Avg'!F1722</f>
        <v>2.1829549999999998</v>
      </c>
      <c r="H1722" s="2">
        <f>'Moving Avg'!G1722</f>
        <v>2.1379099999999998</v>
      </c>
      <c r="I1722" s="2">
        <f>'Moving Avg'!H1722</f>
        <v>2.076128999999999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  <c r="M1722" s="7">
        <f t="shared" si="260"/>
        <v>25</v>
      </c>
      <c r="N1722" s="7">
        <f t="shared" si="261"/>
        <v>45</v>
      </c>
      <c r="O1722" s="7">
        <f t="shared" si="262"/>
        <v>50</v>
      </c>
      <c r="P1722" s="7">
        <f t="shared" si="263"/>
        <v>16.5</v>
      </c>
      <c r="Q1722" s="8">
        <f t="shared" si="264"/>
        <v>34.475000000000001</v>
      </c>
      <c r="R1722" s="8">
        <f t="shared" si="265"/>
        <v>35.625</v>
      </c>
      <c r="S1722" s="8">
        <f t="shared" si="266"/>
        <v>30.425000000000001</v>
      </c>
      <c r="T1722" s="8">
        <f t="shared" si="267"/>
        <v>34.125</v>
      </c>
      <c r="U1722" s="7">
        <f t="shared" si="268"/>
        <v>33.508333333333333</v>
      </c>
      <c r="V1722" s="7">
        <f t="shared" si="269"/>
        <v>33.662499999999994</v>
      </c>
    </row>
    <row r="1723" spans="1:22" ht="13.5" x14ac:dyDescent="0.25">
      <c r="A1723" s="3">
        <f>RSI!A1723</f>
        <v>44818</v>
      </c>
      <c r="B1723" s="2">
        <f>RSI!B1723</f>
        <v>2.2031000000000001</v>
      </c>
      <c r="C1723" s="2">
        <f>RSI!I1723</f>
        <v>55.251549666927247</v>
      </c>
      <c r="D1723" s="2">
        <f>MACD!E1723</f>
        <v>-2.3709655536358731E-2</v>
      </c>
      <c r="E1723" s="2">
        <f>MACD!F1723</f>
        <v>-1.6121120353535991E-2</v>
      </c>
      <c r="F1723" s="2">
        <f>'Moving Avg'!D1723</f>
        <v>2.1986600000000003</v>
      </c>
      <c r="G1723" s="2">
        <f>'Moving Avg'!F1723</f>
        <v>2.1845249999999998</v>
      </c>
      <c r="H1723" s="2">
        <f>'Moving Avg'!G1723</f>
        <v>2.1402420000000002</v>
      </c>
      <c r="I1723" s="2">
        <f>'Moving Avg'!H1723</f>
        <v>2.0764494999999989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  <c r="M1723" s="7">
        <f t="shared" si="260"/>
        <v>25</v>
      </c>
      <c r="N1723" s="7">
        <f t="shared" si="261"/>
        <v>45</v>
      </c>
      <c r="O1723" s="7">
        <f t="shared" si="262"/>
        <v>50</v>
      </c>
      <c r="P1723" s="7">
        <f t="shared" si="263"/>
        <v>66.5</v>
      </c>
      <c r="Q1723" s="8">
        <f t="shared" si="264"/>
        <v>41.975000000000001</v>
      </c>
      <c r="R1723" s="8">
        <f t="shared" si="265"/>
        <v>48.125</v>
      </c>
      <c r="S1723" s="8">
        <f t="shared" si="266"/>
        <v>52.924999999999997</v>
      </c>
      <c r="T1723" s="8">
        <f t="shared" si="267"/>
        <v>46.625</v>
      </c>
      <c r="U1723" s="7">
        <f t="shared" si="268"/>
        <v>47.67499999999999</v>
      </c>
      <c r="V1723" s="7">
        <f t="shared" si="269"/>
        <v>47.412499999999994</v>
      </c>
    </row>
    <row r="1724" spans="1:22" ht="13.5" x14ac:dyDescent="0.25">
      <c r="A1724" s="3">
        <f>RSI!A1724</f>
        <v>44819</v>
      </c>
      <c r="B1724" s="2">
        <f>RSI!B1724</f>
        <v>2.1987000000000001</v>
      </c>
      <c r="C1724" s="2">
        <f>RSI!I1724</f>
        <v>54.423080299110609</v>
      </c>
      <c r="D1724" s="2">
        <f>MACD!E1724</f>
        <v>-2.6428149377987431E-2</v>
      </c>
      <c r="E1724" s="2">
        <f>MACD!F1724</f>
        <v>-1.818252615842628E-2</v>
      </c>
      <c r="F1724" s="2">
        <f>'Moving Avg'!D1724</f>
        <v>2.1906000000000003</v>
      </c>
      <c r="G1724" s="2">
        <f>'Moving Avg'!F1724</f>
        <v>2.1861000000000002</v>
      </c>
      <c r="H1724" s="2">
        <f>'Moving Avg'!G1724</f>
        <v>2.1431140000000002</v>
      </c>
      <c r="I1724" s="2">
        <f>'Moving Avg'!H1724</f>
        <v>2.076897999999999</v>
      </c>
      <c r="J1724" s="5" t="str">
        <f>OBV!F1724</f>
        <v>BULLISH</v>
      </c>
      <c r="K1724" s="5" t="str">
        <f>OBV!G1724</f>
        <v>NEUTRAL</v>
      </c>
      <c r="L1724" s="5" t="str">
        <f>OBV!H1724</f>
        <v>BULLISH DIVERGENCE</v>
      </c>
      <c r="M1724" s="7">
        <f t="shared" si="260"/>
        <v>25</v>
      </c>
      <c r="N1724" s="7">
        <f t="shared" si="261"/>
        <v>45</v>
      </c>
      <c r="O1724" s="7">
        <f t="shared" si="262"/>
        <v>50</v>
      </c>
      <c r="P1724" s="7">
        <f t="shared" si="263"/>
        <v>66.5</v>
      </c>
      <c r="Q1724" s="8">
        <f t="shared" si="264"/>
        <v>41.975000000000001</v>
      </c>
      <c r="R1724" s="8">
        <f t="shared" si="265"/>
        <v>48.125</v>
      </c>
      <c r="S1724" s="8">
        <f t="shared" si="266"/>
        <v>52.924999999999997</v>
      </c>
      <c r="T1724" s="8">
        <f t="shared" si="267"/>
        <v>46.625</v>
      </c>
      <c r="U1724" s="7">
        <f t="shared" si="268"/>
        <v>47.67499999999999</v>
      </c>
      <c r="V1724" s="7">
        <f t="shared" si="269"/>
        <v>47.412499999999994</v>
      </c>
    </row>
    <row r="1725" spans="1:22" ht="13.5" x14ac:dyDescent="0.25">
      <c r="A1725" s="3">
        <f>RSI!A1725</f>
        <v>44820</v>
      </c>
      <c r="B1725" s="2">
        <f>RSI!B1725</f>
        <v>2.1806999999999999</v>
      </c>
      <c r="C1725" s="2">
        <f>RSI!I1725</f>
        <v>51.050687895823124</v>
      </c>
      <c r="D1725" s="2">
        <f>MACD!E1725</f>
        <v>-2.2706990429086638E-2</v>
      </c>
      <c r="E1725" s="2">
        <f>MACD!F1725</f>
        <v>-1.9087419012558351E-2</v>
      </c>
      <c r="F1725" s="2">
        <f>'Moving Avg'!D1725</f>
        <v>2.1870000000000003</v>
      </c>
      <c r="G1725" s="2">
        <f>'Moving Avg'!F1725</f>
        <v>2.1867749999999999</v>
      </c>
      <c r="H1725" s="2">
        <f>'Moving Avg'!G1725</f>
        <v>2.1457160000000006</v>
      </c>
      <c r="I1725" s="2">
        <f>'Moving Avg'!H1725</f>
        <v>2.0774274999999993</v>
      </c>
      <c r="J1725" s="5" t="str">
        <f>OBV!F1725</f>
        <v>BULLISH</v>
      </c>
      <c r="K1725" s="5" t="str">
        <f>OBV!G1725</f>
        <v>NEUTRAL</v>
      </c>
      <c r="L1725" s="5" t="str">
        <f>OBV!H1725</f>
        <v>BULLISH DIVERGENCE</v>
      </c>
      <c r="M1725" s="7">
        <f t="shared" si="260"/>
        <v>25</v>
      </c>
      <c r="N1725" s="7">
        <f t="shared" si="261"/>
        <v>45</v>
      </c>
      <c r="O1725" s="7">
        <f t="shared" si="262"/>
        <v>50</v>
      </c>
      <c r="P1725" s="7">
        <f t="shared" si="263"/>
        <v>66.5</v>
      </c>
      <c r="Q1725" s="8">
        <f t="shared" si="264"/>
        <v>41.975000000000001</v>
      </c>
      <c r="R1725" s="8">
        <f t="shared" si="265"/>
        <v>48.125</v>
      </c>
      <c r="S1725" s="8">
        <f t="shared" si="266"/>
        <v>52.924999999999997</v>
      </c>
      <c r="T1725" s="8">
        <f t="shared" si="267"/>
        <v>46.625</v>
      </c>
      <c r="U1725" s="7">
        <f t="shared" si="268"/>
        <v>47.67499999999999</v>
      </c>
      <c r="V1725" s="7">
        <f t="shared" si="269"/>
        <v>47.412499999999994</v>
      </c>
    </row>
    <row r="1726" spans="1:22" ht="13.5" x14ac:dyDescent="0.25">
      <c r="A1726" s="3">
        <f>RSI!A1726</f>
        <v>44823</v>
      </c>
      <c r="B1726" s="2">
        <f>RSI!B1726</f>
        <v>2.1537999999999999</v>
      </c>
      <c r="C1726" s="2">
        <f>RSI!I1726</f>
        <v>46.421172357829164</v>
      </c>
      <c r="D1726" s="2">
        <f>MACD!E1726</f>
        <v>-3.0837805354568815E-3</v>
      </c>
      <c r="E1726" s="2">
        <f>MACD!F1726</f>
        <v>-1.5886691317138057E-2</v>
      </c>
      <c r="F1726" s="2">
        <f>'Moving Avg'!D1726</f>
        <v>2.1780200000000001</v>
      </c>
      <c r="G1726" s="2">
        <f>'Moving Avg'!F1726</f>
        <v>2.18588</v>
      </c>
      <c r="H1726" s="2">
        <f>'Moving Avg'!G1726</f>
        <v>2.1477800000000005</v>
      </c>
      <c r="I1726" s="2">
        <f>'Moving Avg'!H1726</f>
        <v>2.0775229999999993</v>
      </c>
      <c r="J1726" s="5" t="str">
        <f>OBV!F1726</f>
        <v>BULLISH</v>
      </c>
      <c r="K1726" s="5" t="str">
        <f>OBV!G1726</f>
        <v>NEUTRAL</v>
      </c>
      <c r="L1726" s="5" t="str">
        <f>OBV!H1726</f>
        <v>BULLISH DIVERGENCE</v>
      </c>
      <c r="M1726" s="7">
        <f t="shared" si="260"/>
        <v>25</v>
      </c>
      <c r="N1726" s="7">
        <f t="shared" si="261"/>
        <v>0</v>
      </c>
      <c r="O1726" s="7">
        <f t="shared" si="262"/>
        <v>50</v>
      </c>
      <c r="P1726" s="7">
        <f t="shared" si="263"/>
        <v>66.5</v>
      </c>
      <c r="Q1726" s="8">
        <f t="shared" si="264"/>
        <v>26.225000000000001</v>
      </c>
      <c r="R1726" s="8">
        <f t="shared" si="265"/>
        <v>39.125</v>
      </c>
      <c r="S1726" s="8">
        <f t="shared" si="266"/>
        <v>46.174999999999997</v>
      </c>
      <c r="T1726" s="8">
        <f t="shared" si="267"/>
        <v>35.375</v>
      </c>
      <c r="U1726" s="7">
        <f t="shared" si="268"/>
        <v>37.174999999999997</v>
      </c>
      <c r="V1726" s="7">
        <f t="shared" si="269"/>
        <v>36.724999999999994</v>
      </c>
    </row>
    <row r="1727" spans="1:22" ht="13.5" x14ac:dyDescent="0.25">
      <c r="A1727" s="3">
        <f>RSI!A1727</f>
        <v>44824</v>
      </c>
      <c r="B1727" s="2">
        <f>RSI!B1727</f>
        <v>2.1537999999999999</v>
      </c>
      <c r="C1727" s="2">
        <f>RSI!I1727</f>
        <v>46.421172357829157</v>
      </c>
      <c r="D1727" s="2">
        <f>MACD!E1727</f>
        <v>1.3655586538304121E-2</v>
      </c>
      <c r="E1727" s="2">
        <f>MACD!F1727</f>
        <v>-9.9782357460496216E-3</v>
      </c>
      <c r="F1727" s="2">
        <f>'Moving Avg'!D1727</f>
        <v>2.1780200000000001</v>
      </c>
      <c r="G1727" s="2">
        <f>'Moving Avg'!F1727</f>
        <v>2.18588</v>
      </c>
      <c r="H1727" s="2">
        <f>'Moving Avg'!G1727</f>
        <v>2.1492160000000005</v>
      </c>
      <c r="I1727" s="2">
        <f>'Moving Avg'!H1727</f>
        <v>2.0776184999999994</v>
      </c>
      <c r="J1727" s="5" t="str">
        <f>OBV!F1727</f>
        <v>BULLISH</v>
      </c>
      <c r="K1727" s="5" t="str">
        <f>OBV!G1727</f>
        <v>NEUTRAL</v>
      </c>
      <c r="L1727" s="5" t="str">
        <f>OBV!H1727</f>
        <v>NEUTRAL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49.5</v>
      </c>
      <c r="Q1727" s="8">
        <f t="shared" si="264"/>
        <v>23.675000000000001</v>
      </c>
      <c r="R1727" s="8">
        <f t="shared" si="265"/>
        <v>34.875</v>
      </c>
      <c r="S1727" s="8">
        <f t="shared" si="266"/>
        <v>38.525000000000006</v>
      </c>
      <c r="T1727" s="8">
        <f t="shared" si="267"/>
        <v>31.125</v>
      </c>
      <c r="U1727" s="7">
        <f t="shared" si="268"/>
        <v>32.358333333333334</v>
      </c>
      <c r="V1727" s="7">
        <f t="shared" si="269"/>
        <v>32.049999999999997</v>
      </c>
    </row>
    <row r="1728" spans="1:22" ht="13.5" x14ac:dyDescent="0.25">
      <c r="A1728" s="3">
        <f>RSI!A1728</f>
        <v>44825</v>
      </c>
      <c r="B1728" s="2">
        <f>RSI!B1728</f>
        <v>2.2166000000000001</v>
      </c>
      <c r="C1728" s="2">
        <f>RSI!I1728</f>
        <v>56.983228870474974</v>
      </c>
      <c r="D1728" s="2">
        <f>MACD!E1728</f>
        <v>2.3292918729560075E-2</v>
      </c>
      <c r="E1728" s="2">
        <f>MACD!F1728</f>
        <v>-3.3240048509276827E-3</v>
      </c>
      <c r="F1728" s="2">
        <f>'Moving Avg'!D1728</f>
        <v>2.18072</v>
      </c>
      <c r="G1728" s="2">
        <f>'Moving Avg'!F1728</f>
        <v>2.1892449999999997</v>
      </c>
      <c r="H1728" s="2">
        <f>'Moving Avg'!G1728</f>
        <v>2.1524460000000003</v>
      </c>
      <c r="I1728" s="2">
        <f>'Moving Avg'!H1728</f>
        <v>2.0782634999999998</v>
      </c>
      <c r="J1728" s="5" t="str">
        <f>OBV!F1728</f>
        <v>BEARISH</v>
      </c>
      <c r="K1728" s="5" t="str">
        <f>OBV!G1728</f>
        <v>NEUTRAL</v>
      </c>
      <c r="L1728" s="5" t="str">
        <f>OBV!H1728</f>
        <v>BEARISH DIVERGENCE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16.5</v>
      </c>
      <c r="Q1728" s="8">
        <f t="shared" si="264"/>
        <v>18.725000000000001</v>
      </c>
      <c r="R1728" s="8">
        <f t="shared" si="265"/>
        <v>26.625</v>
      </c>
      <c r="S1728" s="8">
        <f t="shared" si="266"/>
        <v>23.675000000000001</v>
      </c>
      <c r="T1728" s="8">
        <f t="shared" si="267"/>
        <v>22.875</v>
      </c>
      <c r="U1728" s="7">
        <f t="shared" si="268"/>
        <v>23.008333333333336</v>
      </c>
      <c r="V1728" s="7">
        <f t="shared" si="269"/>
        <v>22.975000000000001</v>
      </c>
    </row>
    <row r="1729" spans="1:22" ht="13.5" x14ac:dyDescent="0.25">
      <c r="A1729" s="3">
        <f>RSI!A1729</f>
        <v>44826</v>
      </c>
      <c r="B1729" s="2">
        <f>RSI!B1729</f>
        <v>2.2166000000000001</v>
      </c>
      <c r="C1729" s="2">
        <f>RSI!I1729</f>
        <v>56.983228870474974</v>
      </c>
      <c r="D1729" s="2">
        <f>MACD!E1729</f>
        <v>2.6346179919523927E-2</v>
      </c>
      <c r="E1729" s="2">
        <f>MACD!F1729</f>
        <v>2.610032103162639E-3</v>
      </c>
      <c r="F1729" s="2">
        <f>'Moving Avg'!D1729</f>
        <v>2.1842999999999999</v>
      </c>
      <c r="G1729" s="2">
        <f>'Moving Avg'!F1729</f>
        <v>2.1928349999999996</v>
      </c>
      <c r="H1729" s="2">
        <f>'Moving Avg'!G1729</f>
        <v>2.1550480000000003</v>
      </c>
      <c r="I1729" s="2">
        <f>'Moving Avg'!H1729</f>
        <v>2.0789084999999998</v>
      </c>
      <c r="J1729" s="5" t="str">
        <f>OBV!F1729</f>
        <v>BEARISH</v>
      </c>
      <c r="K1729" s="5" t="str">
        <f>OBV!G1729</f>
        <v>NEUTRAL</v>
      </c>
      <c r="L1729" s="5" t="str">
        <f>OBV!H1729</f>
        <v>BEARISH DIVERGENCE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16.5</v>
      </c>
      <c r="Q1729" s="8">
        <f t="shared" si="264"/>
        <v>18.725000000000001</v>
      </c>
      <c r="R1729" s="8">
        <f t="shared" si="265"/>
        <v>26.625</v>
      </c>
      <c r="S1729" s="8">
        <f t="shared" si="266"/>
        <v>23.675000000000001</v>
      </c>
      <c r="T1729" s="8">
        <f t="shared" si="267"/>
        <v>22.875</v>
      </c>
      <c r="U1729" s="7">
        <f t="shared" si="268"/>
        <v>23.008333333333336</v>
      </c>
      <c r="V1729" s="7">
        <f t="shared" si="269"/>
        <v>22.975000000000001</v>
      </c>
    </row>
    <row r="1730" spans="1:22" ht="13.5" x14ac:dyDescent="0.25">
      <c r="A1730" s="3">
        <f>RSI!A1730</f>
        <v>44827</v>
      </c>
      <c r="B1730" s="2">
        <f>RSI!B1730</f>
        <v>2.2166000000000001</v>
      </c>
      <c r="C1730" s="2">
        <f>RSI!I1730</f>
        <v>56.983228870474974</v>
      </c>
      <c r="D1730" s="2">
        <f>MACD!E1730</f>
        <v>2.2493365411152766E-2</v>
      </c>
      <c r="E1730" s="2">
        <f>MACD!F1730</f>
        <v>6.5866987647606647E-3</v>
      </c>
      <c r="F1730" s="2">
        <f>'Moving Avg'!D1730</f>
        <v>2.1914799999999999</v>
      </c>
      <c r="G1730" s="2">
        <f>'Moving Avg'!F1730</f>
        <v>2.1959749999999998</v>
      </c>
      <c r="H1730" s="2">
        <f>'Moving Avg'!G1730</f>
        <v>2.1576500000000003</v>
      </c>
      <c r="I1730" s="2">
        <f>'Moving Avg'!H1730</f>
        <v>2.0794674999999998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18.725000000000001</v>
      </c>
      <c r="R1730" s="8">
        <f t="shared" si="265"/>
        <v>26.625</v>
      </c>
      <c r="S1730" s="8">
        <f t="shared" si="266"/>
        <v>23.675000000000001</v>
      </c>
      <c r="T1730" s="8">
        <f t="shared" si="267"/>
        <v>22.875</v>
      </c>
      <c r="U1730" s="7">
        <f t="shared" si="268"/>
        <v>23.008333333333336</v>
      </c>
      <c r="V1730" s="7">
        <f t="shared" si="269"/>
        <v>22.975000000000001</v>
      </c>
    </row>
    <row r="1731" spans="1:22" ht="13.5" x14ac:dyDescent="0.25">
      <c r="A1731" s="3">
        <f>RSI!A1731</f>
        <v>44830</v>
      </c>
      <c r="B1731" s="2">
        <f>RSI!B1731</f>
        <v>2.1806999999999999</v>
      </c>
      <c r="C1731" s="2">
        <f>RSI!I1731</f>
        <v>49.952485618741406</v>
      </c>
      <c r="D1731" s="2">
        <f>MACD!E1731</f>
        <v>2.1673714552330914E-2</v>
      </c>
      <c r="E1731" s="2">
        <f>MACD!F1731</f>
        <v>9.6041019222747152E-3</v>
      </c>
      <c r="F1731" s="2">
        <f>'Moving Avg'!D1731</f>
        <v>2.19686</v>
      </c>
      <c r="G1731" s="2">
        <f>'Moving Avg'!F1731</f>
        <v>2.1973199999999995</v>
      </c>
      <c r="H1731" s="2">
        <f>'Moving Avg'!G1731</f>
        <v>2.1590860000000003</v>
      </c>
      <c r="I1731" s="2">
        <f>'Moving Avg'!H1731</f>
        <v>2.0803179999999997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83.5</v>
      </c>
      <c r="Q1731" s="8">
        <f t="shared" ref="Q1731:Q1794" si="274">0.35*M1731+N1731*0.35+O1731*0.15+P1731*0.15</f>
        <v>28.774999999999999</v>
      </c>
      <c r="R1731" s="8">
        <f t="shared" ref="R1731:R1794" si="275">M1731*0.2+N1731*0.2+O1731*0.35+P1731*0.25</f>
        <v>43.375</v>
      </c>
      <c r="S1731" s="8">
        <f t="shared" ref="S1731:S1794" si="276">M1731*0.15+N1731*0.15+O1731*0.25+P1731*0.45</f>
        <v>53.825000000000003</v>
      </c>
      <c r="T1731" s="8">
        <f t="shared" ref="T1731:T1794" si="277">0.25*SUM(M1731:P1731)</f>
        <v>39.625</v>
      </c>
      <c r="U1731" s="7">
        <f t="shared" ref="U1731:U1794" si="278">SUM(Q1731:S1731)/3</f>
        <v>41.991666666666667</v>
      </c>
      <c r="V1731" s="7">
        <f t="shared" ref="V1731:V1794" si="279">SUM(Q1731:T1731)/4</f>
        <v>41.400000000000006</v>
      </c>
    </row>
    <row r="1732" spans="1:22" ht="13.5" x14ac:dyDescent="0.25">
      <c r="A1732" s="3">
        <f>RSI!A1732</f>
        <v>44831</v>
      </c>
      <c r="B1732" s="2">
        <f>RSI!B1732</f>
        <v>2.1537999999999999</v>
      </c>
      <c r="C1732" s="2">
        <f>RSI!I1732</f>
        <v>45.429410499312056</v>
      </c>
      <c r="D1732" s="2">
        <f>MACD!E1732</f>
        <v>1.607457254553557E-2</v>
      </c>
      <c r="E1732" s="2">
        <f>MACD!F1732</f>
        <v>1.0898196046926887E-2</v>
      </c>
      <c r="F1732" s="2">
        <f>'Moving Avg'!D1732</f>
        <v>2.19686</v>
      </c>
      <c r="G1732" s="2">
        <f>'Moving Avg'!F1732</f>
        <v>2.1975449999999999</v>
      </c>
      <c r="H1732" s="2">
        <f>'Moving Avg'!G1732</f>
        <v>2.1593560000000007</v>
      </c>
      <c r="I1732" s="2">
        <f>'Moving Avg'!H1732</f>
        <v>2.0805629999999997</v>
      </c>
      <c r="J1732" s="5" t="str">
        <f>OBV!F1732</f>
        <v>BEARISH</v>
      </c>
      <c r="K1732" s="5" t="str">
        <f>OBV!G1732</f>
        <v>NEUTRAL</v>
      </c>
      <c r="L1732" s="5" t="str">
        <f>OBV!H1732</f>
        <v>NEUTRAL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16.5</v>
      </c>
      <c r="Q1732" s="8">
        <f t="shared" si="274"/>
        <v>18.725000000000001</v>
      </c>
      <c r="R1732" s="8">
        <f t="shared" si="275"/>
        <v>26.625</v>
      </c>
      <c r="S1732" s="8">
        <f t="shared" si="276"/>
        <v>23.675000000000001</v>
      </c>
      <c r="T1732" s="8">
        <f t="shared" si="277"/>
        <v>22.875</v>
      </c>
      <c r="U1732" s="7">
        <f t="shared" si="278"/>
        <v>23.008333333333336</v>
      </c>
      <c r="V1732" s="7">
        <f t="shared" si="279"/>
        <v>22.975000000000001</v>
      </c>
    </row>
    <row r="1733" spans="1:22" ht="13.5" x14ac:dyDescent="0.25">
      <c r="A1733" s="3">
        <f>RSI!A1733</f>
        <v>44832</v>
      </c>
      <c r="B1733" s="2">
        <f>RSI!B1733</f>
        <v>2.1537999999999999</v>
      </c>
      <c r="C1733" s="2">
        <f>RSI!I1733</f>
        <v>45.429410499312056</v>
      </c>
      <c r="D1733" s="2">
        <f>MACD!E1733</f>
        <v>1.9089209747669589E-2</v>
      </c>
      <c r="E1733" s="2">
        <f>MACD!F1733</f>
        <v>1.2536398787075426E-2</v>
      </c>
      <c r="F1733" s="2">
        <f>'Moving Avg'!D1733</f>
        <v>2.1842999999999999</v>
      </c>
      <c r="G1733" s="2">
        <f>'Moving Avg'!F1733</f>
        <v>2.1975449999999999</v>
      </c>
      <c r="H1733" s="2">
        <f>'Moving Avg'!G1733</f>
        <v>2.1598040000000007</v>
      </c>
      <c r="I1733" s="2">
        <f>'Moving Avg'!H1733</f>
        <v>2.0807869999999995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16.5</v>
      </c>
      <c r="Q1733" s="8">
        <f t="shared" si="274"/>
        <v>18.725000000000001</v>
      </c>
      <c r="R1733" s="8">
        <f t="shared" si="275"/>
        <v>26.625</v>
      </c>
      <c r="S1733" s="8">
        <f t="shared" si="276"/>
        <v>23.675000000000001</v>
      </c>
      <c r="T1733" s="8">
        <f t="shared" si="277"/>
        <v>22.875</v>
      </c>
      <c r="U1733" s="7">
        <f t="shared" si="278"/>
        <v>23.008333333333336</v>
      </c>
      <c r="V1733" s="7">
        <f t="shared" si="279"/>
        <v>22.975000000000001</v>
      </c>
    </row>
    <row r="1734" spans="1:22" ht="13.5" x14ac:dyDescent="0.25">
      <c r="A1734" s="3">
        <f>RSI!A1734</f>
        <v>44833</v>
      </c>
      <c r="B1734" s="2">
        <f>RSI!B1734</f>
        <v>2.1762000000000001</v>
      </c>
      <c r="C1734" s="2">
        <f>RSI!I1734</f>
        <v>49.817672996536388</v>
      </c>
      <c r="D1734" s="2">
        <f>MACD!E1734</f>
        <v>1.9459205165322402E-2</v>
      </c>
      <c r="E1734" s="2">
        <f>MACD!F1734</f>
        <v>1.3920960062724821E-2</v>
      </c>
      <c r="F1734" s="2">
        <f>'Moving Avg'!D1734</f>
        <v>2.1762199999999998</v>
      </c>
      <c r="G1734" s="2">
        <f>'Moving Avg'!F1734</f>
        <v>2.1991149999999999</v>
      </c>
      <c r="H1734" s="2">
        <f>'Moving Avg'!G1734</f>
        <v>2.1606999999999998</v>
      </c>
      <c r="I1734" s="2">
        <f>'Moving Avg'!H1734</f>
        <v>2.0813154999999997</v>
      </c>
      <c r="J1734" s="5" t="str">
        <f>OBV!F1734</f>
        <v>BULLISH</v>
      </c>
      <c r="K1734" s="5" t="str">
        <f>OBV!G1734</f>
        <v>NEUTRAL</v>
      </c>
      <c r="L1734" s="5" t="str">
        <f>OBV!H1734</f>
        <v>BULLISH DIVERGENCE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66.5</v>
      </c>
      <c r="Q1734" s="8">
        <f t="shared" si="274"/>
        <v>26.225000000000001</v>
      </c>
      <c r="R1734" s="8">
        <f t="shared" si="275"/>
        <v>39.125</v>
      </c>
      <c r="S1734" s="8">
        <f t="shared" si="276"/>
        <v>46.174999999999997</v>
      </c>
      <c r="T1734" s="8">
        <f t="shared" si="277"/>
        <v>35.375</v>
      </c>
      <c r="U1734" s="7">
        <f t="shared" si="278"/>
        <v>37.174999999999997</v>
      </c>
      <c r="V1734" s="7">
        <f t="shared" si="279"/>
        <v>36.724999999999994</v>
      </c>
    </row>
    <row r="1735" spans="1:22" ht="13.5" x14ac:dyDescent="0.25">
      <c r="A1735" s="3">
        <f>RSI!A1735</f>
        <v>44834</v>
      </c>
      <c r="B1735" s="2">
        <f>RSI!B1735</f>
        <v>2.1987000000000001</v>
      </c>
      <c r="C1735" s="2">
        <f>RSI!I1735</f>
        <v>53.833543310959314</v>
      </c>
      <c r="D1735" s="2">
        <f>MACD!E1735</f>
        <v>1.5347843111741977E-2</v>
      </c>
      <c r="E1735" s="2">
        <f>MACD!F1735</f>
        <v>1.4206336672528254E-2</v>
      </c>
      <c r="F1735" s="2">
        <f>'Moving Avg'!D1735</f>
        <v>2.1726400000000003</v>
      </c>
      <c r="G1735" s="2">
        <f>'Moving Avg'!F1735</f>
        <v>2.20024</v>
      </c>
      <c r="H1735" s="2">
        <f>'Moving Avg'!G1735</f>
        <v>2.1620460000000001</v>
      </c>
      <c r="I1735" s="2">
        <f>'Moving Avg'!H1735</f>
        <v>2.0819989999999993</v>
      </c>
      <c r="J1735" s="5" t="str">
        <f>OBV!F1735</f>
        <v>BULLISH</v>
      </c>
      <c r="K1735" s="5" t="str">
        <f>OBV!G1735</f>
        <v>NEUTRAL</v>
      </c>
      <c r="L1735" s="5" t="str">
        <f>OBV!H1735</f>
        <v>BULLISH DIVERGENCE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66.5</v>
      </c>
      <c r="Q1735" s="8">
        <f t="shared" si="274"/>
        <v>26.225000000000001</v>
      </c>
      <c r="R1735" s="8">
        <f t="shared" si="275"/>
        <v>39.125</v>
      </c>
      <c r="S1735" s="8">
        <f t="shared" si="276"/>
        <v>46.174999999999997</v>
      </c>
      <c r="T1735" s="8">
        <f t="shared" si="277"/>
        <v>35.375</v>
      </c>
      <c r="U1735" s="7">
        <f t="shared" si="278"/>
        <v>37.174999999999997</v>
      </c>
      <c r="V1735" s="7">
        <f t="shared" si="279"/>
        <v>36.724999999999994</v>
      </c>
    </row>
    <row r="1736" spans="1:22" ht="13.5" x14ac:dyDescent="0.25">
      <c r="A1736" s="3">
        <f>RSI!A1736</f>
        <v>44837</v>
      </c>
      <c r="B1736" s="2">
        <f>RSI!B1736</f>
        <v>2.1987000000000001</v>
      </c>
      <c r="C1736" s="2">
        <f>RSI!I1736</f>
        <v>53.833543310959314</v>
      </c>
      <c r="D1736" s="2">
        <f>MACD!E1736</f>
        <v>7.6081965670651286E-3</v>
      </c>
      <c r="E1736" s="2">
        <f>MACD!F1736</f>
        <v>1.288670865143563E-2</v>
      </c>
      <c r="F1736" s="2">
        <f>'Moving Avg'!D1736</f>
        <v>2.1762400000000004</v>
      </c>
      <c r="G1736" s="2">
        <f>'Moving Avg'!F1736</f>
        <v>2.19665</v>
      </c>
      <c r="H1736" s="2">
        <f>'Moving Avg'!G1736</f>
        <v>2.1633920000000004</v>
      </c>
      <c r="I1736" s="2">
        <f>'Moving Avg'!H1736</f>
        <v>2.0822974999999992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  <c r="M1736" s="7">
        <f t="shared" si="270"/>
        <v>25</v>
      </c>
      <c r="N1736" s="7">
        <f t="shared" si="271"/>
        <v>45</v>
      </c>
      <c r="O1736" s="7">
        <f t="shared" si="272"/>
        <v>50</v>
      </c>
      <c r="P1736" s="7">
        <f t="shared" si="273"/>
        <v>83.5</v>
      </c>
      <c r="Q1736" s="8">
        <f t="shared" si="274"/>
        <v>44.524999999999999</v>
      </c>
      <c r="R1736" s="8">
        <f t="shared" si="275"/>
        <v>52.375</v>
      </c>
      <c r="S1736" s="8">
        <f t="shared" si="276"/>
        <v>60.575000000000003</v>
      </c>
      <c r="T1736" s="8">
        <f t="shared" si="277"/>
        <v>50.875</v>
      </c>
      <c r="U1736" s="7">
        <f t="shared" si="278"/>
        <v>52.491666666666674</v>
      </c>
      <c r="V1736" s="7">
        <f t="shared" si="279"/>
        <v>52.087500000000006</v>
      </c>
    </row>
    <row r="1737" spans="1:22" ht="13.5" x14ac:dyDescent="0.25">
      <c r="A1737" s="3">
        <f>RSI!A1737</f>
        <v>44838</v>
      </c>
      <c r="B1737" s="2">
        <f>RSI!B1737</f>
        <v>2.1537999999999999</v>
      </c>
      <c r="C1737" s="2">
        <f>RSI!I1737</f>
        <v>45.421139712336277</v>
      </c>
      <c r="D1737" s="2">
        <f>MACD!E1737</f>
        <v>4.2719128461126132E-3</v>
      </c>
      <c r="E1737" s="2">
        <f>MACD!F1737</f>
        <v>1.1163749490371027E-2</v>
      </c>
      <c r="F1737" s="2">
        <f>'Moving Avg'!D1737</f>
        <v>2.1762400000000004</v>
      </c>
      <c r="G1737" s="2">
        <f>'Moving Avg'!F1737</f>
        <v>2.1908149999999997</v>
      </c>
      <c r="H1737" s="2">
        <f>'Moving Avg'!G1737</f>
        <v>2.1639300000000006</v>
      </c>
      <c r="I1737" s="2">
        <f>'Moving Avg'!H1737</f>
        <v>2.0819649999999994</v>
      </c>
      <c r="J1737" s="5" t="str">
        <f>OBV!F1737</f>
        <v>BULLISH</v>
      </c>
      <c r="K1737" s="5" t="str">
        <f>OBV!G1737</f>
        <v>NEUTRAL</v>
      </c>
      <c r="L1737" s="5" t="str">
        <f>OBV!H1737</f>
        <v>NEUTRAL</v>
      </c>
      <c r="M1737" s="7">
        <f t="shared" si="270"/>
        <v>25</v>
      </c>
      <c r="N1737" s="7">
        <f t="shared" si="271"/>
        <v>45</v>
      </c>
      <c r="O1737" s="7">
        <f t="shared" si="272"/>
        <v>50</v>
      </c>
      <c r="P1737" s="7">
        <f t="shared" si="273"/>
        <v>49.5</v>
      </c>
      <c r="Q1737" s="8">
        <f t="shared" si="274"/>
        <v>39.424999999999997</v>
      </c>
      <c r="R1737" s="8">
        <f t="shared" si="275"/>
        <v>43.875</v>
      </c>
      <c r="S1737" s="8">
        <f t="shared" si="276"/>
        <v>45.275000000000006</v>
      </c>
      <c r="T1737" s="8">
        <f t="shared" si="277"/>
        <v>42.375</v>
      </c>
      <c r="U1737" s="7">
        <f t="shared" si="278"/>
        <v>42.858333333333327</v>
      </c>
      <c r="V1737" s="7">
        <f t="shared" si="279"/>
        <v>42.737499999999997</v>
      </c>
    </row>
    <row r="1738" spans="1:22" ht="13.5" x14ac:dyDescent="0.25">
      <c r="A1738" s="3">
        <f>RSI!A1738</f>
        <v>44839</v>
      </c>
      <c r="B1738" s="2">
        <f>RSI!B1738</f>
        <v>2.1537999999999999</v>
      </c>
      <c r="C1738" s="2">
        <f>RSI!I1738</f>
        <v>45.42113971233627</v>
      </c>
      <c r="D1738" s="2">
        <f>MACD!E1738</f>
        <v>1.1270871038003172E-2</v>
      </c>
      <c r="E1738" s="2">
        <f>MACD!F1738</f>
        <v>1.1185173799897457E-2</v>
      </c>
      <c r="F1738" s="2">
        <f>'Moving Avg'!D1738</f>
        <v>2.1762400000000004</v>
      </c>
      <c r="G1738" s="2">
        <f>'Moving Avg'!F1738</f>
        <v>2.1849800000000004</v>
      </c>
      <c r="H1738" s="2">
        <f>'Moving Avg'!G1738</f>
        <v>2.1644680000000007</v>
      </c>
      <c r="I1738" s="2">
        <f>'Moving Avg'!H1738</f>
        <v>2.0816324999999991</v>
      </c>
      <c r="J1738" s="5" t="str">
        <f>OBV!F1738</f>
        <v>BULLISH</v>
      </c>
      <c r="K1738" s="5" t="str">
        <f>OBV!G1738</f>
        <v>NEUTRAL</v>
      </c>
      <c r="L1738" s="5" t="str">
        <f>OBV!H1738</f>
        <v>NEUTRAL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49.5</v>
      </c>
      <c r="Q1738" s="8">
        <f t="shared" si="274"/>
        <v>23.675000000000001</v>
      </c>
      <c r="R1738" s="8">
        <f t="shared" si="275"/>
        <v>34.875</v>
      </c>
      <c r="S1738" s="8">
        <f t="shared" si="276"/>
        <v>38.525000000000006</v>
      </c>
      <c r="T1738" s="8">
        <f t="shared" si="277"/>
        <v>31.125</v>
      </c>
      <c r="U1738" s="7">
        <f t="shared" si="278"/>
        <v>32.358333333333334</v>
      </c>
      <c r="V1738" s="7">
        <f t="shared" si="279"/>
        <v>32.049999999999997</v>
      </c>
    </row>
    <row r="1739" spans="1:22" ht="13.5" x14ac:dyDescent="0.25">
      <c r="A1739" s="3">
        <f>RSI!A1739</f>
        <v>44840</v>
      </c>
      <c r="B1739" s="2">
        <f>RSI!B1739</f>
        <v>2.1537999999999999</v>
      </c>
      <c r="C1739" s="2">
        <f>RSI!I1739</f>
        <v>45.42113971233627</v>
      </c>
      <c r="D1739" s="2">
        <f>MACD!E1739</f>
        <v>1.7341611831786174E-2</v>
      </c>
      <c r="E1739" s="2">
        <f>MACD!F1739</f>
        <v>1.2416461406275201E-2</v>
      </c>
      <c r="F1739" s="2">
        <f>'Moving Avg'!D1739</f>
        <v>2.1717599999999999</v>
      </c>
      <c r="G1739" s="2">
        <f>'Moving Avg'!F1739</f>
        <v>2.18072</v>
      </c>
      <c r="H1739" s="2">
        <f>'Moving Avg'!G1739</f>
        <v>2.1662640000000004</v>
      </c>
      <c r="I1739" s="2">
        <f>'Moving Avg'!H1739</f>
        <v>2.081107499999999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16.5</v>
      </c>
      <c r="Q1739" s="8">
        <f t="shared" si="274"/>
        <v>18.725000000000001</v>
      </c>
      <c r="R1739" s="8">
        <f t="shared" si="275"/>
        <v>26.625</v>
      </c>
      <c r="S1739" s="8">
        <f t="shared" si="276"/>
        <v>23.675000000000001</v>
      </c>
      <c r="T1739" s="8">
        <f t="shared" si="277"/>
        <v>22.875</v>
      </c>
      <c r="U1739" s="7">
        <f t="shared" si="278"/>
        <v>23.008333333333336</v>
      </c>
      <c r="V1739" s="7">
        <f t="shared" si="279"/>
        <v>22.975000000000001</v>
      </c>
    </row>
    <row r="1740" spans="1:22" ht="13.5" x14ac:dyDescent="0.25">
      <c r="A1740" s="3">
        <f>RSI!A1740</f>
        <v>44841</v>
      </c>
      <c r="B1740" s="2">
        <f>RSI!B1740</f>
        <v>2.1671999999999998</v>
      </c>
      <c r="C1740" s="2">
        <f>RSI!I1740</f>
        <v>48.425255889231842</v>
      </c>
      <c r="D1740" s="2">
        <f>MACD!E1740</f>
        <v>2.162334194849036E-2</v>
      </c>
      <c r="E1740" s="2">
        <f>MACD!F1740</f>
        <v>1.4257837514718232E-2</v>
      </c>
      <c r="F1740" s="2">
        <f>'Moving Avg'!D1740</f>
        <v>2.1654599999999999</v>
      </c>
      <c r="G1740" s="2">
        <f>'Moving Avg'!F1740</f>
        <v>2.1791450000000001</v>
      </c>
      <c r="H1740" s="2">
        <f>'Moving Avg'!G1740</f>
        <v>2.1683280000000007</v>
      </c>
      <c r="I1740" s="2">
        <f>'Moving Avg'!H1740</f>
        <v>2.0804144999999989</v>
      </c>
      <c r="J1740" s="5" t="str">
        <f>OBV!F1740</f>
        <v>BEARISH</v>
      </c>
      <c r="K1740" s="5" t="str">
        <f>OBV!G1740</f>
        <v>NEUTRAL</v>
      </c>
      <c r="L1740" s="5" t="str">
        <f>OBV!H1740</f>
        <v>CONFIRMED BEARISH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16.5</v>
      </c>
      <c r="Q1740" s="8">
        <f t="shared" si="274"/>
        <v>18.725000000000001</v>
      </c>
      <c r="R1740" s="8">
        <f t="shared" si="275"/>
        <v>26.625</v>
      </c>
      <c r="S1740" s="8">
        <f t="shared" si="276"/>
        <v>23.675000000000001</v>
      </c>
      <c r="T1740" s="8">
        <f t="shared" si="277"/>
        <v>22.875</v>
      </c>
      <c r="U1740" s="7">
        <f t="shared" si="278"/>
        <v>23.008333333333336</v>
      </c>
      <c r="V1740" s="7">
        <f t="shared" si="279"/>
        <v>22.975000000000001</v>
      </c>
    </row>
    <row r="1741" spans="1:22" ht="13.5" x14ac:dyDescent="0.25">
      <c r="A1741" s="3">
        <f>RSI!A1741</f>
        <v>44844</v>
      </c>
      <c r="B1741" s="2">
        <f>RSI!B1741</f>
        <v>2.1671999999999998</v>
      </c>
      <c r="C1741" s="2">
        <f>RSI!I1741</f>
        <v>48.425255889231842</v>
      </c>
      <c r="D1741" s="2">
        <f>MACD!E1741</f>
        <v>1.9771439994928031E-2</v>
      </c>
      <c r="E1741" s="2">
        <f>MACD!F1741</f>
        <v>1.5360558010760191E-2</v>
      </c>
      <c r="F1741" s="2">
        <f>'Moving Avg'!D1741</f>
        <v>2.1591599999999995</v>
      </c>
      <c r="G1741" s="2">
        <f>'Moving Avg'!F1741</f>
        <v>2.1775699999999998</v>
      </c>
      <c r="H1741" s="2">
        <f>'Moving Avg'!G1741</f>
        <v>2.1694940000000003</v>
      </c>
      <c r="I1741" s="2">
        <f>'Moving Avg'!H1741</f>
        <v>2.0797639999999991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16.5</v>
      </c>
      <c r="Q1741" s="8">
        <f t="shared" si="274"/>
        <v>18.725000000000001</v>
      </c>
      <c r="R1741" s="8">
        <f t="shared" si="275"/>
        <v>26.625</v>
      </c>
      <c r="S1741" s="8">
        <f t="shared" si="276"/>
        <v>23.675000000000001</v>
      </c>
      <c r="T1741" s="8">
        <f t="shared" si="277"/>
        <v>22.875</v>
      </c>
      <c r="U1741" s="7">
        <f t="shared" si="278"/>
        <v>23.008333333333336</v>
      </c>
      <c r="V1741" s="7">
        <f t="shared" si="279"/>
        <v>22.975000000000001</v>
      </c>
    </row>
    <row r="1742" spans="1:22" ht="13.5" x14ac:dyDescent="0.25">
      <c r="A1742" s="3">
        <f>RSI!A1742</f>
        <v>44845</v>
      </c>
      <c r="B1742" s="2">
        <f>RSI!B1742</f>
        <v>2.1671999999999998</v>
      </c>
      <c r="C1742" s="2">
        <f>RSI!I1742</f>
        <v>48.425255889231849</v>
      </c>
      <c r="D1742" s="2">
        <f>MACD!E1742</f>
        <v>1.4110588720827266E-2</v>
      </c>
      <c r="E1742" s="2">
        <f>MACD!F1742</f>
        <v>1.5110564152773608E-2</v>
      </c>
      <c r="F1742" s="2">
        <f>'Moving Avg'!D1742</f>
        <v>2.1618399999999998</v>
      </c>
      <c r="G1742" s="2">
        <f>'Moving Avg'!F1742</f>
        <v>2.1782399999999997</v>
      </c>
      <c r="H1742" s="2">
        <f>'Moving Avg'!G1742</f>
        <v>2.1705700000000001</v>
      </c>
      <c r="I1742" s="2">
        <f>'Moving Avg'!H1742</f>
        <v>2.0792634999999988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  <c r="M1742" s="7">
        <f t="shared" si="270"/>
        <v>25</v>
      </c>
      <c r="N1742" s="7">
        <f t="shared" si="271"/>
        <v>45</v>
      </c>
      <c r="O1742" s="7">
        <f t="shared" si="272"/>
        <v>50</v>
      </c>
      <c r="P1742" s="7">
        <f t="shared" si="273"/>
        <v>83.5</v>
      </c>
      <c r="Q1742" s="8">
        <f t="shared" si="274"/>
        <v>44.524999999999999</v>
      </c>
      <c r="R1742" s="8">
        <f t="shared" si="275"/>
        <v>52.375</v>
      </c>
      <c r="S1742" s="8">
        <f t="shared" si="276"/>
        <v>60.575000000000003</v>
      </c>
      <c r="T1742" s="8">
        <f t="shared" si="277"/>
        <v>50.875</v>
      </c>
      <c r="U1742" s="7">
        <f t="shared" si="278"/>
        <v>52.491666666666674</v>
      </c>
      <c r="V1742" s="7">
        <f t="shared" si="279"/>
        <v>52.087500000000006</v>
      </c>
    </row>
    <row r="1743" spans="1:22" ht="13.5" x14ac:dyDescent="0.25">
      <c r="A1743" s="3">
        <f>RSI!A1743</f>
        <v>44846</v>
      </c>
      <c r="B1743" s="2">
        <f>RSI!B1743</f>
        <v>2.1537999999999999</v>
      </c>
      <c r="C1743" s="2">
        <f>RSI!I1743</f>
        <v>45.310358062560809</v>
      </c>
      <c r="D1743" s="2">
        <f>MACD!E1743</f>
        <v>1.0354530443731136E-2</v>
      </c>
      <c r="E1743" s="2">
        <f>MACD!F1743</f>
        <v>1.4159357410965114E-2</v>
      </c>
      <c r="F1743" s="2">
        <f>'Moving Avg'!D1743</f>
        <v>2.1618399999999998</v>
      </c>
      <c r="G1743" s="2">
        <f>'Moving Avg'!F1743</f>
        <v>2.1757749999999998</v>
      </c>
      <c r="H1743" s="2">
        <f>'Moving Avg'!G1743</f>
        <v>2.171468</v>
      </c>
      <c r="I1743" s="2">
        <f>'Moving Avg'!H1743</f>
        <v>2.0789099999999987</v>
      </c>
      <c r="J1743" s="5" t="str">
        <f>OBV!F1743</f>
        <v>BEARISH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45</v>
      </c>
      <c r="O1743" s="7">
        <f t="shared" si="272"/>
        <v>50</v>
      </c>
      <c r="P1743" s="7">
        <f t="shared" si="273"/>
        <v>16.5</v>
      </c>
      <c r="Q1743" s="8">
        <f t="shared" si="274"/>
        <v>34.475000000000001</v>
      </c>
      <c r="R1743" s="8">
        <f t="shared" si="275"/>
        <v>35.625</v>
      </c>
      <c r="S1743" s="8">
        <f t="shared" si="276"/>
        <v>30.425000000000001</v>
      </c>
      <c r="T1743" s="8">
        <f t="shared" si="277"/>
        <v>34.125</v>
      </c>
      <c r="U1743" s="7">
        <f t="shared" si="278"/>
        <v>33.508333333333333</v>
      </c>
      <c r="V1743" s="7">
        <f t="shared" si="279"/>
        <v>33.662499999999994</v>
      </c>
    </row>
    <row r="1744" spans="1:22" ht="13.5" x14ac:dyDescent="0.25">
      <c r="A1744" s="3">
        <f>RSI!A1744</f>
        <v>44847</v>
      </c>
      <c r="B1744" s="2">
        <f>RSI!B1744</f>
        <v>2.1627999999999998</v>
      </c>
      <c r="C1744" s="2">
        <f>RSI!I1744</f>
        <v>47.741718789691483</v>
      </c>
      <c r="D1744" s="2">
        <f>MACD!E1744</f>
        <v>1.0073236574851929E-2</v>
      </c>
      <c r="E1744" s="2">
        <f>MACD!F1744</f>
        <v>1.3342133243742478E-2</v>
      </c>
      <c r="F1744" s="2">
        <f>'Moving Avg'!D1744</f>
        <v>2.16364</v>
      </c>
      <c r="G1744" s="2">
        <f>'Moving Avg'!F1744</f>
        <v>2.1739799999999998</v>
      </c>
      <c r="H1744" s="2">
        <f>'Moving Avg'!G1744</f>
        <v>2.1720960000000002</v>
      </c>
      <c r="I1744" s="2">
        <f>'Moving Avg'!H1744</f>
        <v>2.0786439999999984</v>
      </c>
      <c r="J1744" s="5" t="str">
        <f>OBV!F1744</f>
        <v>BEARISH</v>
      </c>
      <c r="K1744" s="5" t="str">
        <f>OBV!G1744</f>
        <v>NEUTRAL</v>
      </c>
      <c r="L1744" s="5" t="str">
        <f>OBV!H1744</f>
        <v>BEARISH DIVERGENCE</v>
      </c>
      <c r="M1744" s="7">
        <f t="shared" si="270"/>
        <v>25</v>
      </c>
      <c r="N1744" s="7">
        <f t="shared" si="271"/>
        <v>45</v>
      </c>
      <c r="O1744" s="7">
        <f t="shared" si="272"/>
        <v>50</v>
      </c>
      <c r="P1744" s="7">
        <f t="shared" si="273"/>
        <v>16.5</v>
      </c>
      <c r="Q1744" s="8">
        <f t="shared" si="274"/>
        <v>34.475000000000001</v>
      </c>
      <c r="R1744" s="8">
        <f t="shared" si="275"/>
        <v>35.625</v>
      </c>
      <c r="S1744" s="8">
        <f t="shared" si="276"/>
        <v>30.425000000000001</v>
      </c>
      <c r="T1744" s="8">
        <f t="shared" si="277"/>
        <v>34.125</v>
      </c>
      <c r="U1744" s="7">
        <f t="shared" si="278"/>
        <v>33.508333333333333</v>
      </c>
      <c r="V1744" s="7">
        <f t="shared" si="279"/>
        <v>33.662499999999994</v>
      </c>
    </row>
    <row r="1745" spans="1:22" ht="13.5" x14ac:dyDescent="0.25">
      <c r="A1745" s="3">
        <f>RSI!A1745</f>
        <v>44848</v>
      </c>
      <c r="B1745" s="2">
        <f>RSI!B1745</f>
        <v>2.1537999999999999</v>
      </c>
      <c r="C1745" s="2">
        <f>RSI!I1745</f>
        <v>45.56041251598274</v>
      </c>
      <c r="D1745" s="2">
        <f>MACD!E1745</f>
        <v>1.4018966602654892E-2</v>
      </c>
      <c r="E1745" s="2">
        <f>MACD!F1745</f>
        <v>1.3477499915524962E-2</v>
      </c>
      <c r="F1745" s="2">
        <f>'Moving Avg'!D1745</f>
        <v>2.1609600000000002</v>
      </c>
      <c r="G1745" s="2">
        <f>'Moving Avg'!F1745</f>
        <v>2.1726349999999996</v>
      </c>
      <c r="H1745" s="2">
        <f>'Moving Avg'!G1745</f>
        <v>2.1726340000000004</v>
      </c>
      <c r="I1745" s="2">
        <f>'Moving Avg'!H1745</f>
        <v>2.0787179999999981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16.5</v>
      </c>
      <c r="Q1745" s="8">
        <f t="shared" si="274"/>
        <v>18.725000000000001</v>
      </c>
      <c r="R1745" s="8">
        <f t="shared" si="275"/>
        <v>26.625</v>
      </c>
      <c r="S1745" s="8">
        <f t="shared" si="276"/>
        <v>23.675000000000001</v>
      </c>
      <c r="T1745" s="8">
        <f t="shared" si="277"/>
        <v>22.875</v>
      </c>
      <c r="U1745" s="7">
        <f t="shared" si="278"/>
        <v>23.008333333333336</v>
      </c>
      <c r="V1745" s="7">
        <f t="shared" si="279"/>
        <v>22.975000000000001</v>
      </c>
    </row>
    <row r="1746" spans="1:22" ht="13.5" x14ac:dyDescent="0.25">
      <c r="A1746" s="3">
        <f>RSI!A1746</f>
        <v>44851</v>
      </c>
      <c r="B1746" s="2">
        <f>RSI!B1746</f>
        <v>2.1537999999999999</v>
      </c>
      <c r="C1746" s="2">
        <f>RSI!I1746</f>
        <v>45.560412515982748</v>
      </c>
      <c r="D1746" s="2">
        <f>MACD!E1746</f>
        <v>1.7462271136088336E-2</v>
      </c>
      <c r="E1746" s="2">
        <f>MACD!F1746</f>
        <v>1.4274454159637637E-2</v>
      </c>
      <c r="F1746" s="2">
        <f>'Moving Avg'!D1746</f>
        <v>2.15828</v>
      </c>
      <c r="G1746" s="2">
        <f>'Moving Avg'!F1746</f>
        <v>2.1726349999999992</v>
      </c>
      <c r="H1746" s="2">
        <f>'Moving Avg'!G1746</f>
        <v>2.1730820000000004</v>
      </c>
      <c r="I1746" s="2">
        <f>'Moving Avg'!H1746</f>
        <v>2.0788134999999976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16.5</v>
      </c>
      <c r="Q1746" s="8">
        <f t="shared" si="274"/>
        <v>18.725000000000001</v>
      </c>
      <c r="R1746" s="8">
        <f t="shared" si="275"/>
        <v>26.625</v>
      </c>
      <c r="S1746" s="8">
        <f t="shared" si="276"/>
        <v>23.675000000000001</v>
      </c>
      <c r="T1746" s="8">
        <f t="shared" si="277"/>
        <v>22.875</v>
      </c>
      <c r="U1746" s="7">
        <f t="shared" si="278"/>
        <v>23.008333333333336</v>
      </c>
      <c r="V1746" s="7">
        <f t="shared" si="279"/>
        <v>22.975000000000001</v>
      </c>
    </row>
    <row r="1747" spans="1:22" ht="13.5" x14ac:dyDescent="0.25">
      <c r="A1747" s="3">
        <f>RSI!A1747</f>
        <v>44852</v>
      </c>
      <c r="B1747" s="2">
        <f>RSI!B1747</f>
        <v>2.1493000000000002</v>
      </c>
      <c r="C1747" s="2">
        <f>RSI!I1747</f>
        <v>44.384462310789765</v>
      </c>
      <c r="D1747" s="2">
        <f>MACD!E1747</f>
        <v>1.389833854962097E-2</v>
      </c>
      <c r="E1747" s="2">
        <f>MACD!F1747</f>
        <v>1.4199231037634303E-2</v>
      </c>
      <c r="F1747" s="2">
        <f>'Moving Avg'!D1747</f>
        <v>2.1547000000000001</v>
      </c>
      <c r="G1747" s="2">
        <f>'Moving Avg'!F1747</f>
        <v>2.1724099999999993</v>
      </c>
      <c r="H1747" s="2">
        <f>'Moving Avg'!G1747</f>
        <v>2.1747879999999999</v>
      </c>
      <c r="I1747" s="2">
        <f>'Moving Avg'!H1747</f>
        <v>2.0786724999999975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  <c r="M1747" s="7">
        <f t="shared" si="270"/>
        <v>25</v>
      </c>
      <c r="N1747" s="7">
        <f t="shared" si="271"/>
        <v>45</v>
      </c>
      <c r="O1747" s="7">
        <f t="shared" si="272"/>
        <v>50</v>
      </c>
      <c r="P1747" s="7">
        <f t="shared" si="273"/>
        <v>16.5</v>
      </c>
      <c r="Q1747" s="8">
        <f t="shared" si="274"/>
        <v>34.475000000000001</v>
      </c>
      <c r="R1747" s="8">
        <f t="shared" si="275"/>
        <v>35.625</v>
      </c>
      <c r="S1747" s="8">
        <f t="shared" si="276"/>
        <v>30.425000000000001</v>
      </c>
      <c r="T1747" s="8">
        <f t="shared" si="277"/>
        <v>34.125</v>
      </c>
      <c r="U1747" s="7">
        <f t="shared" si="278"/>
        <v>33.508333333333333</v>
      </c>
      <c r="V1747" s="7">
        <f t="shared" si="279"/>
        <v>33.662499999999994</v>
      </c>
    </row>
    <row r="1748" spans="1:22" ht="13.5" x14ac:dyDescent="0.25">
      <c r="A1748" s="3">
        <f>RSI!A1748</f>
        <v>44853</v>
      </c>
      <c r="B1748" s="2">
        <f>RSI!B1748</f>
        <v>2.1537999999999999</v>
      </c>
      <c r="C1748" s="2">
        <f>RSI!I1748</f>
        <v>45.888556682039898</v>
      </c>
      <c r="D1748" s="2">
        <f>MACD!E1748</f>
        <v>1.0665646767635373E-2</v>
      </c>
      <c r="E1748" s="2">
        <f>MACD!F1748</f>
        <v>1.3492514183634518E-2</v>
      </c>
      <c r="F1748" s="2">
        <f>'Moving Avg'!D1748</f>
        <v>2.1547000000000001</v>
      </c>
      <c r="G1748" s="2">
        <f>'Moving Avg'!F1748</f>
        <v>2.16927</v>
      </c>
      <c r="H1748" s="2">
        <f>'Moving Avg'!G1748</f>
        <v>2.1753260000000001</v>
      </c>
      <c r="I1748" s="2">
        <f>'Moving Avg'!H1748</f>
        <v>2.0786184999999975</v>
      </c>
      <c r="J1748" s="5" t="str">
        <f>OBV!F1748</f>
        <v>BULLISH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45</v>
      </c>
      <c r="O1748" s="7">
        <f t="shared" si="272"/>
        <v>50</v>
      </c>
      <c r="P1748" s="7">
        <f t="shared" si="273"/>
        <v>49.5</v>
      </c>
      <c r="Q1748" s="8">
        <f t="shared" si="274"/>
        <v>39.424999999999997</v>
      </c>
      <c r="R1748" s="8">
        <f t="shared" si="275"/>
        <v>43.875</v>
      </c>
      <c r="S1748" s="8">
        <f t="shared" si="276"/>
        <v>45.275000000000006</v>
      </c>
      <c r="T1748" s="8">
        <f t="shared" si="277"/>
        <v>42.375</v>
      </c>
      <c r="U1748" s="7">
        <f t="shared" si="278"/>
        <v>42.858333333333327</v>
      </c>
      <c r="V1748" s="7">
        <f t="shared" si="279"/>
        <v>42.737499999999997</v>
      </c>
    </row>
    <row r="1749" spans="1:22" ht="13.5" x14ac:dyDescent="0.25">
      <c r="A1749" s="3">
        <f>RSI!A1749</f>
        <v>44854</v>
      </c>
      <c r="B1749" s="2">
        <f>RSI!B1749</f>
        <v>2.1269</v>
      </c>
      <c r="C1749" s="2">
        <f>RSI!I1749</f>
        <v>39.083965786814247</v>
      </c>
      <c r="D1749" s="2">
        <f>MACD!E1749</f>
        <v>1.000395780149077E-2</v>
      </c>
      <c r="E1749" s="2">
        <f>MACD!F1749</f>
        <v>1.279480290720577E-2</v>
      </c>
      <c r="F1749" s="2">
        <f>'Moving Avg'!D1749</f>
        <v>2.1475200000000001</v>
      </c>
      <c r="G1749" s="2">
        <f>'Moving Avg'!F1749</f>
        <v>2.1647849999999997</v>
      </c>
      <c r="H1749" s="2">
        <f>'Moving Avg'!G1749</f>
        <v>2.1751480000000005</v>
      </c>
      <c r="I1749" s="2">
        <f>'Moving Avg'!H1749</f>
        <v>2.0781304999999977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25</v>
      </c>
      <c r="N1749" s="7">
        <f t="shared" si="271"/>
        <v>45</v>
      </c>
      <c r="O1749" s="7">
        <f t="shared" si="272"/>
        <v>50</v>
      </c>
      <c r="P1749" s="7">
        <f t="shared" si="273"/>
        <v>16.5</v>
      </c>
      <c r="Q1749" s="8">
        <f t="shared" si="274"/>
        <v>34.475000000000001</v>
      </c>
      <c r="R1749" s="8">
        <f t="shared" si="275"/>
        <v>35.625</v>
      </c>
      <c r="S1749" s="8">
        <f t="shared" si="276"/>
        <v>30.425000000000001</v>
      </c>
      <c r="T1749" s="8">
        <f t="shared" si="277"/>
        <v>34.125</v>
      </c>
      <c r="U1749" s="7">
        <f t="shared" si="278"/>
        <v>33.508333333333333</v>
      </c>
      <c r="V1749" s="7">
        <f t="shared" si="279"/>
        <v>33.662499999999994</v>
      </c>
    </row>
    <row r="1750" spans="1:22" ht="13.5" x14ac:dyDescent="0.25">
      <c r="A1750" s="3">
        <f>RSI!A1750</f>
        <v>44855</v>
      </c>
      <c r="B1750" s="2">
        <f>RSI!B1750</f>
        <v>2.0550999999999999</v>
      </c>
      <c r="C1750" s="2">
        <f>RSI!I1750</f>
        <v>27.403493544395829</v>
      </c>
      <c r="D1750" s="2">
        <f>MACD!E1750</f>
        <v>1.7058144989821944E-2</v>
      </c>
      <c r="E1750" s="2">
        <f>MACD!F1750</f>
        <v>1.3647471323729007E-2</v>
      </c>
      <c r="F1750" s="2">
        <f>'Moving Avg'!D1750</f>
        <v>2.12778</v>
      </c>
      <c r="G1750" s="2">
        <f>'Moving Avg'!F1750</f>
        <v>2.1567099999999999</v>
      </c>
      <c r="H1750" s="2">
        <f>'Moving Avg'!G1750</f>
        <v>2.1728160000000001</v>
      </c>
      <c r="I1750" s="2">
        <f>'Moving Avg'!H1750</f>
        <v>2.0774969999999975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  <c r="M1750" s="7">
        <f t="shared" si="270"/>
        <v>50</v>
      </c>
      <c r="N1750" s="7">
        <f t="shared" si="271"/>
        <v>0</v>
      </c>
      <c r="O1750" s="7">
        <f t="shared" si="272"/>
        <v>50</v>
      </c>
      <c r="P1750" s="7">
        <f t="shared" si="273"/>
        <v>16.5</v>
      </c>
      <c r="Q1750" s="8">
        <f t="shared" si="274"/>
        <v>27.475000000000001</v>
      </c>
      <c r="R1750" s="8">
        <f t="shared" si="275"/>
        <v>31.625</v>
      </c>
      <c r="S1750" s="8">
        <f t="shared" si="276"/>
        <v>27.425000000000001</v>
      </c>
      <c r="T1750" s="8">
        <f t="shared" si="277"/>
        <v>29.125</v>
      </c>
      <c r="U1750" s="7">
        <f t="shared" si="278"/>
        <v>28.841666666666669</v>
      </c>
      <c r="V1750" s="7">
        <f t="shared" si="279"/>
        <v>28.912500000000001</v>
      </c>
    </row>
    <row r="1751" spans="1:22" ht="13.5" x14ac:dyDescent="0.25">
      <c r="A1751" s="3">
        <f>RSI!A1751</f>
        <v>44858</v>
      </c>
      <c r="B1751" s="2">
        <f>RSI!B1751</f>
        <v>2.0192000000000001</v>
      </c>
      <c r="C1751" s="2">
        <f>RSI!I1751</f>
        <v>23.604931612874879</v>
      </c>
      <c r="D1751" s="2">
        <f>MACD!E1751</f>
        <v>2.6327287146037825E-2</v>
      </c>
      <c r="E1751" s="2">
        <f>MACD!F1751</f>
        <v>1.6183434488190773E-2</v>
      </c>
      <c r="F1751" s="2">
        <f>'Moving Avg'!D1751</f>
        <v>2.1008599999999999</v>
      </c>
      <c r="G1751" s="2">
        <f>'Moving Avg'!F1751</f>
        <v>2.1486349999999996</v>
      </c>
      <c r="H1751" s="2">
        <f>'Moving Avg'!G1751</f>
        <v>2.1701239999999999</v>
      </c>
      <c r="I1751" s="2">
        <f>'Moving Avg'!H1751</f>
        <v>2.0766839999999975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50</v>
      </c>
      <c r="N1751" s="7">
        <f t="shared" si="271"/>
        <v>0</v>
      </c>
      <c r="O1751" s="7">
        <f t="shared" si="272"/>
        <v>50</v>
      </c>
      <c r="P1751" s="7">
        <f t="shared" si="273"/>
        <v>16.5</v>
      </c>
      <c r="Q1751" s="8">
        <f t="shared" si="274"/>
        <v>27.475000000000001</v>
      </c>
      <c r="R1751" s="8">
        <f t="shared" si="275"/>
        <v>31.625</v>
      </c>
      <c r="S1751" s="8">
        <f t="shared" si="276"/>
        <v>27.425000000000001</v>
      </c>
      <c r="T1751" s="8">
        <f t="shared" si="277"/>
        <v>29.125</v>
      </c>
      <c r="U1751" s="7">
        <f t="shared" si="278"/>
        <v>28.841666666666669</v>
      </c>
      <c r="V1751" s="7">
        <f t="shared" si="279"/>
        <v>28.912500000000001</v>
      </c>
    </row>
    <row r="1752" spans="1:22" ht="13.5" x14ac:dyDescent="0.25">
      <c r="A1752" s="3">
        <f>RSI!A1752</f>
        <v>44859</v>
      </c>
      <c r="B1752" s="2">
        <f>RSI!B1752</f>
        <v>2.0461</v>
      </c>
      <c r="C1752" s="2">
        <f>RSI!I1752</f>
        <v>31.290445735408937</v>
      </c>
      <c r="D1752" s="2">
        <f>MACD!E1752</f>
        <v>3.2983426588702347E-2</v>
      </c>
      <c r="E1752" s="2">
        <f>MACD!F1752</f>
        <v>1.954343290829309E-2</v>
      </c>
      <c r="F1752" s="2">
        <f>'Moving Avg'!D1752</f>
        <v>2.0802199999999997</v>
      </c>
      <c r="G1752" s="2">
        <f>'Moving Avg'!F1752</f>
        <v>2.1432500000000005</v>
      </c>
      <c r="H1752" s="2">
        <f>'Moving Avg'!G1752</f>
        <v>2.16797</v>
      </c>
      <c r="I1752" s="2">
        <f>'Moving Avg'!H1752</f>
        <v>2.0760054999999977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8">
        <f t="shared" si="274"/>
        <v>18.725000000000001</v>
      </c>
      <c r="R1752" s="8">
        <f t="shared" si="275"/>
        <v>26.625</v>
      </c>
      <c r="S1752" s="8">
        <f t="shared" si="276"/>
        <v>23.675000000000001</v>
      </c>
      <c r="T1752" s="8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25">
      <c r="A1753" s="3">
        <f>RSI!A1753</f>
        <v>44860</v>
      </c>
      <c r="B1753" s="2">
        <f>RSI!B1753</f>
        <v>2.1223999999999998</v>
      </c>
      <c r="C1753" s="2">
        <f>RSI!I1753</f>
        <v>47.441688552939745</v>
      </c>
      <c r="D1753" s="2">
        <f>MACD!E1753</f>
        <v>3.1489137814850299E-2</v>
      </c>
      <c r="E1753" s="2">
        <f>MACD!F1753</f>
        <v>2.1932573889604533E-2</v>
      </c>
      <c r="F1753" s="2">
        <f>'Moving Avg'!D1753</f>
        <v>2.0739399999999995</v>
      </c>
      <c r="G1753" s="2">
        <f>'Moving Avg'!F1753</f>
        <v>2.14168</v>
      </c>
      <c r="H1753" s="2">
        <f>'Moving Avg'!G1753</f>
        <v>2.1669839999999998</v>
      </c>
      <c r="I1753" s="2">
        <f>'Moving Avg'!H1753</f>
        <v>2.075708499999998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  <c r="M1753" s="7">
        <f t="shared" si="270"/>
        <v>25</v>
      </c>
      <c r="N1753" s="7">
        <f t="shared" si="271"/>
        <v>0</v>
      </c>
      <c r="O1753" s="7">
        <f t="shared" si="272"/>
        <v>0</v>
      </c>
      <c r="P1753" s="7">
        <f t="shared" si="273"/>
        <v>16.5</v>
      </c>
      <c r="Q1753" s="8">
        <f t="shared" si="274"/>
        <v>11.225</v>
      </c>
      <c r="R1753" s="8">
        <f t="shared" si="275"/>
        <v>9.125</v>
      </c>
      <c r="S1753" s="8">
        <f t="shared" si="276"/>
        <v>11.175000000000001</v>
      </c>
      <c r="T1753" s="8">
        <f t="shared" si="277"/>
        <v>10.375</v>
      </c>
      <c r="U1753" s="7">
        <f t="shared" si="278"/>
        <v>10.508333333333335</v>
      </c>
      <c r="V1753" s="7">
        <f t="shared" si="279"/>
        <v>10.475000000000001</v>
      </c>
    </row>
    <row r="1754" spans="1:22" ht="13.5" x14ac:dyDescent="0.25">
      <c r="A1754" s="3">
        <f>RSI!A1754</f>
        <v>44861</v>
      </c>
      <c r="B1754" s="2">
        <f>RSI!B1754</f>
        <v>2.1223999999999998</v>
      </c>
      <c r="C1754" s="2">
        <f>RSI!I1754</f>
        <v>47.441688552939745</v>
      </c>
      <c r="D1754" s="2">
        <f>MACD!E1754</f>
        <v>3.1701998316079116E-2</v>
      </c>
      <c r="E1754" s="2">
        <f>MACD!F1754</f>
        <v>2.3886458774899449E-2</v>
      </c>
      <c r="F1754" s="2">
        <f>'Moving Avg'!D1754</f>
        <v>2.0730399999999998</v>
      </c>
      <c r="G1754" s="2">
        <f>'Moving Avg'!F1754</f>
        <v>2.1389900000000002</v>
      </c>
      <c r="H1754" s="2">
        <f>'Moving Avg'!G1754</f>
        <v>2.1660880000000002</v>
      </c>
      <c r="I1754" s="2">
        <f>'Moving Avg'!H1754</f>
        <v>2.0753044999999979</v>
      </c>
      <c r="J1754" s="5" t="str">
        <f>OBV!F1754</f>
        <v>BEARISH</v>
      </c>
      <c r="K1754" s="5" t="str">
        <f>OBV!G1754</f>
        <v>NEUTRAL</v>
      </c>
      <c r="L1754" s="5" t="str">
        <f>OBV!H1754</f>
        <v>CONFIRMED BEARISH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16.5</v>
      </c>
      <c r="Q1754" s="8">
        <f t="shared" si="274"/>
        <v>11.225</v>
      </c>
      <c r="R1754" s="8">
        <f t="shared" si="275"/>
        <v>9.125</v>
      </c>
      <c r="S1754" s="8">
        <f t="shared" si="276"/>
        <v>11.175000000000001</v>
      </c>
      <c r="T1754" s="8">
        <f t="shared" si="277"/>
        <v>10.375</v>
      </c>
      <c r="U1754" s="7">
        <f t="shared" si="278"/>
        <v>10.508333333333335</v>
      </c>
      <c r="V1754" s="7">
        <f t="shared" si="279"/>
        <v>10.475000000000001</v>
      </c>
    </row>
    <row r="1755" spans="1:22" ht="13.5" x14ac:dyDescent="0.25">
      <c r="A1755" s="3">
        <f>RSI!A1755</f>
        <v>44862</v>
      </c>
      <c r="B1755" s="2">
        <f>RSI!B1755</f>
        <v>2.1223999999999998</v>
      </c>
      <c r="C1755" s="2">
        <f>RSI!I1755</f>
        <v>47.441688552939752</v>
      </c>
      <c r="D1755" s="2">
        <f>MACD!E1755</f>
        <v>3.0583276505747659E-2</v>
      </c>
      <c r="E1755" s="2">
        <f>MACD!F1755</f>
        <v>2.5225822321069093E-2</v>
      </c>
      <c r="F1755" s="2">
        <f>'Moving Avg'!D1755</f>
        <v>2.0865</v>
      </c>
      <c r="G1755" s="2">
        <f>'Moving Avg'!F1755</f>
        <v>2.1351749999999998</v>
      </c>
      <c r="H1755" s="2">
        <f>'Moving Avg'!G1755</f>
        <v>2.1651919999999998</v>
      </c>
      <c r="I1755" s="2">
        <f>'Moving Avg'!H1755</f>
        <v>2.0752214999999983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83.5</v>
      </c>
      <c r="Q1755" s="8">
        <f t="shared" si="274"/>
        <v>28.774999999999999</v>
      </c>
      <c r="R1755" s="8">
        <f t="shared" si="275"/>
        <v>43.375</v>
      </c>
      <c r="S1755" s="8">
        <f t="shared" si="276"/>
        <v>53.825000000000003</v>
      </c>
      <c r="T1755" s="8">
        <f t="shared" si="277"/>
        <v>39.625</v>
      </c>
      <c r="U1755" s="7">
        <f t="shared" si="278"/>
        <v>41.991666666666667</v>
      </c>
      <c r="V1755" s="7">
        <f t="shared" si="279"/>
        <v>41.400000000000006</v>
      </c>
    </row>
    <row r="1756" spans="1:22" ht="13.5" x14ac:dyDescent="0.25">
      <c r="A1756" s="3">
        <f>RSI!A1756</f>
        <v>44865</v>
      </c>
      <c r="B1756" s="2">
        <f>RSI!B1756</f>
        <v>2.1223999999999998</v>
      </c>
      <c r="C1756" s="2">
        <f>RSI!I1756</f>
        <v>47.441688552939752</v>
      </c>
      <c r="D1756" s="2">
        <f>MACD!E1756</f>
        <v>2.971609244915463E-2</v>
      </c>
      <c r="E1756" s="2">
        <f>MACD!F1756</f>
        <v>2.6123876346686201E-2</v>
      </c>
      <c r="F1756" s="2">
        <f>'Moving Avg'!D1756</f>
        <v>2.1071399999999998</v>
      </c>
      <c r="G1756" s="2">
        <f>'Moving Avg'!F1756</f>
        <v>2.1313599999999999</v>
      </c>
      <c r="H1756" s="2">
        <f>'Moving Avg'!G1756</f>
        <v>2.1642059999999996</v>
      </c>
      <c r="I1756" s="2">
        <f>'Moving Avg'!H1756</f>
        <v>2.0748174999999982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83.5</v>
      </c>
      <c r="Q1756" s="8">
        <f t="shared" si="274"/>
        <v>28.774999999999999</v>
      </c>
      <c r="R1756" s="8">
        <f t="shared" si="275"/>
        <v>43.375</v>
      </c>
      <c r="S1756" s="8">
        <f t="shared" si="276"/>
        <v>53.825000000000003</v>
      </c>
      <c r="T1756" s="8">
        <f t="shared" si="277"/>
        <v>39.625</v>
      </c>
      <c r="U1756" s="7">
        <f t="shared" si="278"/>
        <v>41.991666666666667</v>
      </c>
      <c r="V1756" s="7">
        <f t="shared" si="279"/>
        <v>41.400000000000006</v>
      </c>
    </row>
    <row r="1757" spans="1:22" ht="13.5" x14ac:dyDescent="0.25">
      <c r="A1757" s="3">
        <f>RSI!A1757</f>
        <v>44866</v>
      </c>
      <c r="B1757" s="2">
        <f>RSI!B1757</f>
        <v>2.1223999999999998</v>
      </c>
      <c r="C1757" s="2">
        <f>RSI!I1757</f>
        <v>47.441688552939759</v>
      </c>
      <c r="D1757" s="2">
        <f>MACD!E1757</f>
        <v>2.8363556878329366E-2</v>
      </c>
      <c r="E1757" s="2">
        <f>MACD!F1757</f>
        <v>2.6571812453014838E-2</v>
      </c>
      <c r="F1757" s="2">
        <f>'Moving Avg'!D1757</f>
        <v>2.1223999999999998</v>
      </c>
      <c r="G1757" s="2">
        <f>'Moving Avg'!F1757</f>
        <v>2.1297899999999998</v>
      </c>
      <c r="H1757" s="2">
        <f>'Moving Avg'!G1757</f>
        <v>2.1635779999999998</v>
      </c>
      <c r="I1757" s="2">
        <f>'Moving Avg'!H1757</f>
        <v>2.0749484999999983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83.5</v>
      </c>
      <c r="Q1757" s="8">
        <f t="shared" si="274"/>
        <v>28.774999999999999</v>
      </c>
      <c r="R1757" s="8">
        <f t="shared" si="275"/>
        <v>43.375</v>
      </c>
      <c r="S1757" s="8">
        <f t="shared" si="276"/>
        <v>53.825000000000003</v>
      </c>
      <c r="T1757" s="8">
        <f t="shared" si="277"/>
        <v>39.625</v>
      </c>
      <c r="U1757" s="7">
        <f t="shared" si="278"/>
        <v>41.991666666666667</v>
      </c>
      <c r="V1757" s="7">
        <f t="shared" si="279"/>
        <v>41.400000000000006</v>
      </c>
    </row>
    <row r="1758" spans="1:22" ht="13.5" x14ac:dyDescent="0.25">
      <c r="A1758" s="3">
        <f>RSI!A1758</f>
        <v>44867</v>
      </c>
      <c r="B1758" s="2">
        <f>RSI!B1758</f>
        <v>2.0192000000000001</v>
      </c>
      <c r="C1758" s="2">
        <f>RSI!I1758</f>
        <v>32.48229240969782</v>
      </c>
      <c r="D1758" s="2">
        <f>MACD!E1758</f>
        <v>3.5623951438185752E-2</v>
      </c>
      <c r="E1758" s="2">
        <f>MACD!F1758</f>
        <v>2.8382240250049019E-2</v>
      </c>
      <c r="F1758" s="2">
        <f>'Moving Avg'!D1758</f>
        <v>2.1017599999999996</v>
      </c>
      <c r="G1758" s="2">
        <f>'Moving Avg'!F1758</f>
        <v>2.1230599999999997</v>
      </c>
      <c r="H1758" s="2">
        <f>'Moving Avg'!G1758</f>
        <v>2.1609759999999998</v>
      </c>
      <c r="I1758" s="2">
        <f>'Moving Avg'!H1758</f>
        <v>2.0746704999999985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  <c r="M1758" s="7">
        <f t="shared" si="270"/>
        <v>25</v>
      </c>
      <c r="N1758" s="7">
        <f t="shared" si="271"/>
        <v>0</v>
      </c>
      <c r="O1758" s="7">
        <f t="shared" si="272"/>
        <v>50</v>
      </c>
      <c r="P1758" s="7">
        <f t="shared" si="273"/>
        <v>16.5</v>
      </c>
      <c r="Q1758" s="8">
        <f t="shared" si="274"/>
        <v>18.725000000000001</v>
      </c>
      <c r="R1758" s="8">
        <f t="shared" si="275"/>
        <v>26.625</v>
      </c>
      <c r="S1758" s="8">
        <f t="shared" si="276"/>
        <v>23.675000000000001</v>
      </c>
      <c r="T1758" s="8">
        <f t="shared" si="277"/>
        <v>22.875</v>
      </c>
      <c r="U1758" s="7">
        <f t="shared" si="278"/>
        <v>23.008333333333336</v>
      </c>
      <c r="V1758" s="7">
        <f t="shared" si="279"/>
        <v>22.975000000000001</v>
      </c>
    </row>
    <row r="1759" spans="1:22" ht="13.5" x14ac:dyDescent="0.25">
      <c r="A1759" s="3">
        <f>RSI!A1759</f>
        <v>44868</v>
      </c>
      <c r="B1759" s="2">
        <f>RSI!B1759</f>
        <v>2.0192000000000001</v>
      </c>
      <c r="C1759" s="2">
        <f>RSI!I1759</f>
        <v>32.48229240969782</v>
      </c>
      <c r="D1759" s="2">
        <f>MACD!E1759</f>
        <v>3.8301765393193854E-2</v>
      </c>
      <c r="E1759" s="2">
        <f>MACD!F1759</f>
        <v>3.0366145278677988E-2</v>
      </c>
      <c r="F1759" s="2">
        <f>'Moving Avg'!D1759</f>
        <v>2.0811199999999999</v>
      </c>
      <c r="G1759" s="2">
        <f>'Moving Avg'!F1759</f>
        <v>2.1163299999999996</v>
      </c>
      <c r="H1759" s="2">
        <f>'Moving Avg'!G1759</f>
        <v>2.1584639999999995</v>
      </c>
      <c r="I1759" s="2">
        <f>'Moving Avg'!H1759</f>
        <v>2.0743284999999987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  <c r="M1759" s="7">
        <f t="shared" si="270"/>
        <v>25</v>
      </c>
      <c r="N1759" s="7">
        <f t="shared" si="271"/>
        <v>0</v>
      </c>
      <c r="O1759" s="7">
        <f t="shared" si="272"/>
        <v>50</v>
      </c>
      <c r="P1759" s="7">
        <f t="shared" si="273"/>
        <v>16.5</v>
      </c>
      <c r="Q1759" s="8">
        <f t="shared" si="274"/>
        <v>18.725000000000001</v>
      </c>
      <c r="R1759" s="8">
        <f t="shared" si="275"/>
        <v>26.625</v>
      </c>
      <c r="S1759" s="8">
        <f t="shared" si="276"/>
        <v>23.675000000000001</v>
      </c>
      <c r="T1759" s="8">
        <f t="shared" si="277"/>
        <v>22.875</v>
      </c>
      <c r="U1759" s="7">
        <f t="shared" si="278"/>
        <v>23.008333333333336</v>
      </c>
      <c r="V1759" s="7">
        <f t="shared" si="279"/>
        <v>22.975000000000001</v>
      </c>
    </row>
    <row r="1760" spans="1:22" ht="13.5" x14ac:dyDescent="0.25">
      <c r="A1760" s="3">
        <f>RSI!A1760</f>
        <v>44869</v>
      </c>
      <c r="B1760" s="2">
        <f>RSI!B1760</f>
        <v>2.0192000000000001</v>
      </c>
      <c r="C1760" s="2">
        <f>RSI!I1760</f>
        <v>32.48229240969782</v>
      </c>
      <c r="D1760" s="2">
        <f>MACD!E1760</f>
        <v>3.0144477005884518E-2</v>
      </c>
      <c r="E1760" s="2">
        <f>MACD!F1760</f>
        <v>3.0321811624119295E-2</v>
      </c>
      <c r="F1760" s="2">
        <f>'Moving Avg'!D1760</f>
        <v>2.0604799999999996</v>
      </c>
      <c r="G1760" s="2">
        <f>'Moving Avg'!F1760</f>
        <v>2.1089299999999995</v>
      </c>
      <c r="H1760" s="2">
        <f>'Moving Avg'!G1760</f>
        <v>2.1557719999999994</v>
      </c>
      <c r="I1760" s="2">
        <f>'Moving Avg'!H1760</f>
        <v>2.0737294999999989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  <c r="M1760" s="7">
        <f t="shared" si="270"/>
        <v>25</v>
      </c>
      <c r="N1760" s="7">
        <f t="shared" si="271"/>
        <v>45</v>
      </c>
      <c r="O1760" s="7">
        <f t="shared" si="272"/>
        <v>0</v>
      </c>
      <c r="P1760" s="7">
        <f t="shared" si="273"/>
        <v>16.5</v>
      </c>
      <c r="Q1760" s="8">
        <f t="shared" si="274"/>
        <v>26.975000000000001</v>
      </c>
      <c r="R1760" s="8">
        <f t="shared" si="275"/>
        <v>18.125</v>
      </c>
      <c r="S1760" s="8">
        <f t="shared" si="276"/>
        <v>17.925000000000001</v>
      </c>
      <c r="T1760" s="8">
        <f t="shared" si="277"/>
        <v>21.625</v>
      </c>
      <c r="U1760" s="7">
        <f t="shared" si="278"/>
        <v>21.008333333333336</v>
      </c>
      <c r="V1760" s="7">
        <f t="shared" si="279"/>
        <v>21.162500000000001</v>
      </c>
    </row>
    <row r="1761" spans="1:22" ht="13.5" x14ac:dyDescent="0.25">
      <c r="A1761" s="3">
        <f>RSI!A1761</f>
        <v>44872</v>
      </c>
      <c r="B1761" s="2">
        <f>RSI!B1761</f>
        <v>1.9787999999999999</v>
      </c>
      <c r="C1761" s="2">
        <f>RSI!I1761</f>
        <v>28.143336593901779</v>
      </c>
      <c r="D1761" s="2">
        <f>MACD!E1761</f>
        <v>2.1288544770746487E-2</v>
      </c>
      <c r="E1761" s="2">
        <f>MACD!F1761</f>
        <v>2.8515158253444733E-2</v>
      </c>
      <c r="F1761" s="2">
        <f>'Moving Avg'!D1761</f>
        <v>2.0317599999999998</v>
      </c>
      <c r="G1761" s="2">
        <f>'Moving Avg'!F1761</f>
        <v>2.0995099999999995</v>
      </c>
      <c r="H1761" s="2">
        <f>'Moving Avg'!G1761</f>
        <v>2.1522719999999995</v>
      </c>
      <c r="I1761" s="2">
        <f>'Moving Avg'!H1761</f>
        <v>2.0729284999999988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50</v>
      </c>
      <c r="N1761" s="7">
        <f t="shared" si="271"/>
        <v>45</v>
      </c>
      <c r="O1761" s="7">
        <f t="shared" si="272"/>
        <v>0</v>
      </c>
      <c r="P1761" s="7">
        <f t="shared" si="273"/>
        <v>16.5</v>
      </c>
      <c r="Q1761" s="8">
        <f t="shared" si="274"/>
        <v>35.725000000000001</v>
      </c>
      <c r="R1761" s="8">
        <f t="shared" si="275"/>
        <v>23.125</v>
      </c>
      <c r="S1761" s="8">
        <f t="shared" si="276"/>
        <v>21.675000000000001</v>
      </c>
      <c r="T1761" s="8">
        <f t="shared" si="277"/>
        <v>27.875</v>
      </c>
      <c r="U1761" s="7">
        <f t="shared" si="278"/>
        <v>26.841666666666669</v>
      </c>
      <c r="V1761" s="7">
        <f t="shared" si="279"/>
        <v>27.1</v>
      </c>
    </row>
    <row r="1762" spans="1:22" ht="13.5" x14ac:dyDescent="0.25">
      <c r="A1762" s="3">
        <f>RSI!A1762</f>
        <v>44873</v>
      </c>
      <c r="B1762" s="2">
        <f>RSI!B1762</f>
        <v>1.9787999999999999</v>
      </c>
      <c r="C1762" s="2">
        <f>RSI!I1762</f>
        <v>28.143336593901779</v>
      </c>
      <c r="D1762" s="2">
        <f>MACD!E1762</f>
        <v>1.8706392224461244E-2</v>
      </c>
      <c r="E1762" s="2">
        <f>MACD!F1762</f>
        <v>2.6553405047648037E-2</v>
      </c>
      <c r="F1762" s="2">
        <f>'Moving Avg'!D1762</f>
        <v>2.0030399999999999</v>
      </c>
      <c r="G1762" s="2">
        <f>'Moving Avg'!F1762</f>
        <v>2.0900899999999996</v>
      </c>
      <c r="H1762" s="2">
        <f>'Moving Avg'!G1762</f>
        <v>2.1488619999999998</v>
      </c>
      <c r="I1762" s="2">
        <f>'Moving Avg'!H1762</f>
        <v>2.0721274999999988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50</v>
      </c>
      <c r="N1762" s="7">
        <f t="shared" si="271"/>
        <v>45</v>
      </c>
      <c r="O1762" s="7">
        <f t="shared" si="272"/>
        <v>0</v>
      </c>
      <c r="P1762" s="7">
        <f t="shared" si="273"/>
        <v>16.5</v>
      </c>
      <c r="Q1762" s="8">
        <f t="shared" si="274"/>
        <v>35.725000000000001</v>
      </c>
      <c r="R1762" s="8">
        <f t="shared" si="275"/>
        <v>23.125</v>
      </c>
      <c r="S1762" s="8">
        <f t="shared" si="276"/>
        <v>21.675000000000001</v>
      </c>
      <c r="T1762" s="8">
        <f t="shared" si="277"/>
        <v>27.875</v>
      </c>
      <c r="U1762" s="7">
        <f t="shared" si="278"/>
        <v>26.841666666666669</v>
      </c>
      <c r="V1762" s="7">
        <f t="shared" si="279"/>
        <v>27.1</v>
      </c>
    </row>
    <row r="1763" spans="1:22" ht="13.5" x14ac:dyDescent="0.25">
      <c r="A1763" s="3">
        <f>RSI!A1763</f>
        <v>44874</v>
      </c>
      <c r="B1763" s="2">
        <f>RSI!B1763</f>
        <v>1.9787999999999999</v>
      </c>
      <c r="C1763" s="2">
        <f>RSI!I1763</f>
        <v>28.143336593901779</v>
      </c>
      <c r="D1763" s="2">
        <f>MACD!E1763</f>
        <v>2.8975573081650996E-2</v>
      </c>
      <c r="E1763" s="2">
        <f>MACD!F1763</f>
        <v>2.7037838654448629E-2</v>
      </c>
      <c r="F1763" s="2">
        <f>'Moving Avg'!D1763</f>
        <v>1.9949600000000001</v>
      </c>
      <c r="G1763" s="2">
        <f>'Moving Avg'!F1763</f>
        <v>2.08134</v>
      </c>
      <c r="H1763" s="2">
        <f>'Moving Avg'!G1763</f>
        <v>2.1453620000000004</v>
      </c>
      <c r="I1763" s="2">
        <f>'Moving Avg'!H1763</f>
        <v>2.0713479999999986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50</v>
      </c>
      <c r="N1763" s="7">
        <f t="shared" si="271"/>
        <v>0</v>
      </c>
      <c r="O1763" s="7">
        <f t="shared" si="272"/>
        <v>0</v>
      </c>
      <c r="P1763" s="7">
        <f t="shared" si="273"/>
        <v>16.5</v>
      </c>
      <c r="Q1763" s="8">
        <f t="shared" si="274"/>
        <v>19.975000000000001</v>
      </c>
      <c r="R1763" s="8">
        <f t="shared" si="275"/>
        <v>14.125</v>
      </c>
      <c r="S1763" s="8">
        <f t="shared" si="276"/>
        <v>14.925000000000001</v>
      </c>
      <c r="T1763" s="8">
        <f t="shared" si="277"/>
        <v>16.625</v>
      </c>
      <c r="U1763" s="7">
        <f t="shared" si="278"/>
        <v>16.341666666666669</v>
      </c>
      <c r="V1763" s="7">
        <f t="shared" si="279"/>
        <v>16.412500000000001</v>
      </c>
    </row>
    <row r="1764" spans="1:22" ht="13.5" x14ac:dyDescent="0.25">
      <c r="A1764" s="3">
        <f>RSI!A1764</f>
        <v>44875</v>
      </c>
      <c r="B1764" s="2">
        <f>RSI!B1764</f>
        <v>2.0865</v>
      </c>
      <c r="C1764" s="2">
        <f>RSI!I1764</f>
        <v>50.263987705185947</v>
      </c>
      <c r="D1764" s="2">
        <f>MACD!E1764</f>
        <v>3.0349711097037435E-2</v>
      </c>
      <c r="E1764" s="2">
        <f>MACD!F1764</f>
        <v>2.770021314296639E-2</v>
      </c>
      <c r="F1764" s="2">
        <f>'Moving Avg'!D1764</f>
        <v>2.0084200000000001</v>
      </c>
      <c r="G1764" s="2">
        <f>'Moving Avg'!F1764</f>
        <v>2.0775250000000001</v>
      </c>
      <c r="H1764" s="2">
        <f>'Moving Avg'!G1764</f>
        <v>2.144196</v>
      </c>
      <c r="I1764" s="2">
        <f>'Moving Avg'!H1764</f>
        <v>2.0710854999999984</v>
      </c>
      <c r="J1764" s="5" t="str">
        <f>OBV!F1764</f>
        <v>BEARISH</v>
      </c>
      <c r="K1764" s="5" t="str">
        <f>OBV!G1764</f>
        <v>NEUTRAL</v>
      </c>
      <c r="L1764" s="5" t="str">
        <f>OBV!H1764</f>
        <v>BEARISH DIVERGENCE</v>
      </c>
      <c r="M1764" s="7">
        <f t="shared" si="270"/>
        <v>25</v>
      </c>
      <c r="N1764" s="7">
        <f t="shared" si="271"/>
        <v>0</v>
      </c>
      <c r="O1764" s="7">
        <f t="shared" si="272"/>
        <v>0</v>
      </c>
      <c r="P1764" s="7">
        <f t="shared" si="273"/>
        <v>16.5</v>
      </c>
      <c r="Q1764" s="8">
        <f t="shared" si="274"/>
        <v>11.225</v>
      </c>
      <c r="R1764" s="8">
        <f t="shared" si="275"/>
        <v>9.125</v>
      </c>
      <c r="S1764" s="8">
        <f t="shared" si="276"/>
        <v>11.175000000000001</v>
      </c>
      <c r="T1764" s="8">
        <f t="shared" si="277"/>
        <v>10.375</v>
      </c>
      <c r="U1764" s="7">
        <f t="shared" si="278"/>
        <v>10.508333333333335</v>
      </c>
      <c r="V1764" s="7">
        <f t="shared" si="279"/>
        <v>10.475000000000001</v>
      </c>
    </row>
    <row r="1765" spans="1:22" ht="13.5" x14ac:dyDescent="0.25">
      <c r="A1765" s="3">
        <f>RSI!A1765</f>
        <v>44876</v>
      </c>
      <c r="B1765" s="2">
        <f>RSI!B1765</f>
        <v>2.0865</v>
      </c>
      <c r="C1765" s="2">
        <f>RSI!I1765</f>
        <v>50.263987705185947</v>
      </c>
      <c r="D1765" s="2">
        <f>MACD!E1765</f>
        <v>3.1489566110835643E-2</v>
      </c>
      <c r="E1765" s="2">
        <f>MACD!F1765</f>
        <v>2.8458083736540241E-2</v>
      </c>
      <c r="F1765" s="2">
        <f>'Moving Avg'!D1765</f>
        <v>2.0218800000000003</v>
      </c>
      <c r="G1765" s="2">
        <f>'Moving Avg'!F1765</f>
        <v>2.07416</v>
      </c>
      <c r="H1765" s="2">
        <f>'Moving Avg'!G1765</f>
        <v>2.1424019999999997</v>
      </c>
      <c r="I1765" s="2">
        <f>'Moving Avg'!H1765</f>
        <v>2.0710584999999981</v>
      </c>
      <c r="J1765" s="5" t="str">
        <f>OBV!F1765</f>
        <v>BEARISH</v>
      </c>
      <c r="K1765" s="5" t="str">
        <f>OBV!G1765</f>
        <v>NEUTRAL</v>
      </c>
      <c r="L1765" s="5" t="str">
        <f>OBV!H1765</f>
        <v>BEARISH DIVERGENCE</v>
      </c>
      <c r="M1765" s="7">
        <f t="shared" si="270"/>
        <v>25</v>
      </c>
      <c r="N1765" s="7">
        <f t="shared" si="271"/>
        <v>0</v>
      </c>
      <c r="O1765" s="7">
        <f t="shared" si="272"/>
        <v>0</v>
      </c>
      <c r="P1765" s="7">
        <f t="shared" si="273"/>
        <v>16.5</v>
      </c>
      <c r="Q1765" s="8">
        <f t="shared" si="274"/>
        <v>11.225</v>
      </c>
      <c r="R1765" s="8">
        <f t="shared" si="275"/>
        <v>9.125</v>
      </c>
      <c r="S1765" s="8">
        <f t="shared" si="276"/>
        <v>11.175000000000001</v>
      </c>
      <c r="T1765" s="8">
        <f t="shared" si="277"/>
        <v>10.375</v>
      </c>
      <c r="U1765" s="7">
        <f t="shared" si="278"/>
        <v>10.508333333333335</v>
      </c>
      <c r="V1765" s="7">
        <f t="shared" si="279"/>
        <v>10.475000000000001</v>
      </c>
    </row>
    <row r="1766" spans="1:22" ht="13.5" x14ac:dyDescent="0.25">
      <c r="A1766" s="3">
        <f>RSI!A1766</f>
        <v>44879</v>
      </c>
      <c r="B1766" s="2">
        <f>RSI!B1766</f>
        <v>2.0865</v>
      </c>
      <c r="C1766" s="2">
        <f>RSI!I1766</f>
        <v>50.263987705185947</v>
      </c>
      <c r="D1766" s="2">
        <f>MACD!E1766</f>
        <v>3.2432876265682253E-2</v>
      </c>
      <c r="E1766" s="2">
        <f>MACD!F1766</f>
        <v>2.9253042242368646E-2</v>
      </c>
      <c r="F1766" s="2">
        <f>'Moving Avg'!D1766</f>
        <v>2.0434200000000002</v>
      </c>
      <c r="G1766" s="2">
        <f>'Moving Avg'!F1766</f>
        <v>2.0707949999999999</v>
      </c>
      <c r="H1766" s="2">
        <f>'Moving Avg'!G1766</f>
        <v>2.138722</v>
      </c>
      <c r="I1766" s="2">
        <f>'Moving Avg'!H1766</f>
        <v>2.0710099999999985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83.5</v>
      </c>
      <c r="Q1766" s="8">
        <f t="shared" si="274"/>
        <v>21.274999999999999</v>
      </c>
      <c r="R1766" s="8">
        <f t="shared" si="275"/>
        <v>25.875</v>
      </c>
      <c r="S1766" s="8">
        <f t="shared" si="276"/>
        <v>41.325000000000003</v>
      </c>
      <c r="T1766" s="8">
        <f t="shared" si="277"/>
        <v>27.125</v>
      </c>
      <c r="U1766" s="7">
        <f t="shared" si="278"/>
        <v>29.491666666666664</v>
      </c>
      <c r="V1766" s="7">
        <f t="shared" si="279"/>
        <v>28.9</v>
      </c>
    </row>
    <row r="1767" spans="1:22" ht="13.5" x14ac:dyDescent="0.25">
      <c r="A1767" s="3">
        <f>RSI!A1767</f>
        <v>44880</v>
      </c>
      <c r="B1767" s="2">
        <f>RSI!B1767</f>
        <v>2.0865</v>
      </c>
      <c r="C1767" s="2">
        <f>RSI!I1767</f>
        <v>50.263987705185947</v>
      </c>
      <c r="D1767" s="2">
        <f>MACD!E1767</f>
        <v>3.3211448309898639E-2</v>
      </c>
      <c r="E1767" s="2">
        <f>MACD!F1767</f>
        <v>3.0044723455874646E-2</v>
      </c>
      <c r="F1767" s="2">
        <f>'Moving Avg'!D1767</f>
        <v>2.0649600000000001</v>
      </c>
      <c r="G1767" s="2">
        <f>'Moving Avg'!F1767</f>
        <v>2.0676550000000002</v>
      </c>
      <c r="H1767" s="2">
        <f>'Moving Avg'!G1767</f>
        <v>2.1350419999999999</v>
      </c>
      <c r="I1767" s="2">
        <f>'Moving Avg'!H1767</f>
        <v>2.0707904999999984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83.5</v>
      </c>
      <c r="Q1767" s="8">
        <f t="shared" si="274"/>
        <v>21.274999999999999</v>
      </c>
      <c r="R1767" s="8">
        <f t="shared" si="275"/>
        <v>25.875</v>
      </c>
      <c r="S1767" s="8">
        <f t="shared" si="276"/>
        <v>41.325000000000003</v>
      </c>
      <c r="T1767" s="8">
        <f t="shared" si="277"/>
        <v>27.125</v>
      </c>
      <c r="U1767" s="7">
        <f t="shared" si="278"/>
        <v>29.491666666666664</v>
      </c>
      <c r="V1767" s="7">
        <f t="shared" si="279"/>
        <v>28.9</v>
      </c>
    </row>
    <row r="1768" spans="1:22" ht="13.5" x14ac:dyDescent="0.25">
      <c r="A1768" s="3">
        <f>RSI!A1768</f>
        <v>44881</v>
      </c>
      <c r="B1768" s="2">
        <f>RSI!B1768</f>
        <v>1.9787999999999999</v>
      </c>
      <c r="C1768" s="2">
        <f>RSI!I1768</f>
        <v>35.545714968635338</v>
      </c>
      <c r="D1768" s="2">
        <f>MACD!E1768</f>
        <v>2.5952934118787852E-2</v>
      </c>
      <c r="E1768" s="2">
        <f>MACD!F1768</f>
        <v>2.9226365588457287E-2</v>
      </c>
      <c r="F1768" s="2">
        <f>'Moving Avg'!D1768</f>
        <v>2.0649600000000001</v>
      </c>
      <c r="G1768" s="2">
        <f>'Moving Avg'!F1768</f>
        <v>2.0589050000000002</v>
      </c>
      <c r="H1768" s="2">
        <f>'Moving Avg'!G1768</f>
        <v>2.1292080000000002</v>
      </c>
      <c r="I1768" s="2">
        <f>'Moving Avg'!H1768</f>
        <v>2.0700324999999982</v>
      </c>
      <c r="J1768" s="5" t="str">
        <f>OBV!F1768</f>
        <v>BEARISH</v>
      </c>
      <c r="K1768" s="5" t="str">
        <f>OBV!G1768</f>
        <v>NEUTRAL</v>
      </c>
      <c r="L1768" s="5" t="str">
        <f>OBV!H1768</f>
        <v>NEUTRAL</v>
      </c>
      <c r="M1768" s="7">
        <f t="shared" si="270"/>
        <v>25</v>
      </c>
      <c r="N1768" s="7">
        <f t="shared" si="271"/>
        <v>45</v>
      </c>
      <c r="O1768" s="7">
        <f t="shared" si="272"/>
        <v>0</v>
      </c>
      <c r="P1768" s="7">
        <f t="shared" si="273"/>
        <v>16.5</v>
      </c>
      <c r="Q1768" s="8">
        <f t="shared" si="274"/>
        <v>26.975000000000001</v>
      </c>
      <c r="R1768" s="8">
        <f t="shared" si="275"/>
        <v>18.125</v>
      </c>
      <c r="S1768" s="8">
        <f t="shared" si="276"/>
        <v>17.925000000000001</v>
      </c>
      <c r="T1768" s="8">
        <f t="shared" si="277"/>
        <v>21.625</v>
      </c>
      <c r="U1768" s="7">
        <f t="shared" si="278"/>
        <v>21.008333333333336</v>
      </c>
      <c r="V1768" s="7">
        <f t="shared" si="279"/>
        <v>21.162500000000001</v>
      </c>
    </row>
    <row r="1769" spans="1:22" ht="13.5" x14ac:dyDescent="0.25">
      <c r="A1769" s="3">
        <f>RSI!A1769</f>
        <v>44882</v>
      </c>
      <c r="B1769" s="2">
        <f>RSI!B1769</f>
        <v>2.0596000000000001</v>
      </c>
      <c r="C1769" s="2">
        <f>RSI!I1769</f>
        <v>47.877030181579563</v>
      </c>
      <c r="D1769" s="2">
        <f>MACD!E1769</f>
        <v>1.4445517768272964E-2</v>
      </c>
      <c r="E1769" s="2">
        <f>MACD!F1769</f>
        <v>2.6270196024420427E-2</v>
      </c>
      <c r="F1769" s="2">
        <f>'Moving Avg'!D1769</f>
        <v>2.05958</v>
      </c>
      <c r="G1769" s="2">
        <f>'Moving Avg'!F1769</f>
        <v>2.0555400000000001</v>
      </c>
      <c r="H1769" s="2">
        <f>'Moving Avg'!G1769</f>
        <v>2.1256199999999996</v>
      </c>
      <c r="I1769" s="2">
        <f>'Moving Avg'!H1769</f>
        <v>2.0696569999999985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  <c r="M1769" s="7">
        <f t="shared" si="270"/>
        <v>25</v>
      </c>
      <c r="N1769" s="7">
        <f t="shared" si="271"/>
        <v>45</v>
      </c>
      <c r="O1769" s="7">
        <f t="shared" si="272"/>
        <v>0</v>
      </c>
      <c r="P1769" s="7">
        <f t="shared" si="273"/>
        <v>16.5</v>
      </c>
      <c r="Q1769" s="8">
        <f t="shared" si="274"/>
        <v>26.975000000000001</v>
      </c>
      <c r="R1769" s="8">
        <f t="shared" si="275"/>
        <v>18.125</v>
      </c>
      <c r="S1769" s="8">
        <f t="shared" si="276"/>
        <v>17.925000000000001</v>
      </c>
      <c r="T1769" s="8">
        <f t="shared" si="277"/>
        <v>21.625</v>
      </c>
      <c r="U1769" s="7">
        <f t="shared" si="278"/>
        <v>21.008333333333336</v>
      </c>
      <c r="V1769" s="7">
        <f t="shared" si="279"/>
        <v>21.162500000000001</v>
      </c>
    </row>
    <row r="1770" spans="1:22" ht="13.5" x14ac:dyDescent="0.25">
      <c r="A1770" s="3">
        <f>RSI!A1770</f>
        <v>44883</v>
      </c>
      <c r="B1770" s="2">
        <f>RSI!B1770</f>
        <v>2.0192000000000001</v>
      </c>
      <c r="C1770" s="2">
        <f>RSI!I1770</f>
        <v>43.405491705179536</v>
      </c>
      <c r="D1770" s="2">
        <f>MACD!E1770</f>
        <v>7.79730817435631E-3</v>
      </c>
      <c r="E1770" s="2">
        <f>MACD!F1770</f>
        <v>2.2575618454407604E-2</v>
      </c>
      <c r="F1770" s="2">
        <f>'Moving Avg'!D1770</f>
        <v>2.0461199999999997</v>
      </c>
      <c r="G1770" s="2">
        <f>'Moving Avg'!F1770</f>
        <v>2.0537450000000002</v>
      </c>
      <c r="H1770" s="2">
        <f>'Moving Avg'!G1770</f>
        <v>2.1220300000000001</v>
      </c>
      <c r="I1770" s="2">
        <f>'Moving Avg'!H1770</f>
        <v>2.0690579999999987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25</v>
      </c>
      <c r="N1770" s="7">
        <f t="shared" si="271"/>
        <v>45</v>
      </c>
      <c r="O1770" s="7">
        <f t="shared" si="272"/>
        <v>0</v>
      </c>
      <c r="P1770" s="7">
        <f t="shared" si="273"/>
        <v>16.5</v>
      </c>
      <c r="Q1770" s="8">
        <f t="shared" si="274"/>
        <v>26.975000000000001</v>
      </c>
      <c r="R1770" s="8">
        <f t="shared" si="275"/>
        <v>18.125</v>
      </c>
      <c r="S1770" s="8">
        <f t="shared" si="276"/>
        <v>17.925000000000001</v>
      </c>
      <c r="T1770" s="8">
        <f t="shared" si="277"/>
        <v>21.625</v>
      </c>
      <c r="U1770" s="7">
        <f t="shared" si="278"/>
        <v>21.008333333333336</v>
      </c>
      <c r="V1770" s="7">
        <f t="shared" si="279"/>
        <v>21.162500000000001</v>
      </c>
    </row>
    <row r="1771" spans="1:22" ht="13.5" x14ac:dyDescent="0.25">
      <c r="A1771" s="3">
        <f>RSI!A1771</f>
        <v>44886</v>
      </c>
      <c r="B1771" s="2">
        <f>RSI!B1771</f>
        <v>1.9966999999999999</v>
      </c>
      <c r="C1771" s="2">
        <f>RSI!I1771</f>
        <v>41.103044922684958</v>
      </c>
      <c r="D1771" s="2">
        <f>MACD!E1771</f>
        <v>-2.0489792074798174E-3</v>
      </c>
      <c r="E1771" s="2">
        <f>MACD!F1771</f>
        <v>1.7650698922030118E-2</v>
      </c>
      <c r="F1771" s="2">
        <f>'Moving Avg'!D1771</f>
        <v>2.0281600000000002</v>
      </c>
      <c r="G1771" s="2">
        <f>'Moving Avg'!F1771</f>
        <v>2.0526200000000001</v>
      </c>
      <c r="H1771" s="2">
        <f>'Moving Avg'!G1771</f>
        <v>2.1179900000000003</v>
      </c>
      <c r="I1771" s="2">
        <f>'Moving Avg'!H1771</f>
        <v>2.0683464999999988</v>
      </c>
      <c r="J1771" s="5" t="str">
        <f>OBV!F1771</f>
        <v>BEARISH</v>
      </c>
      <c r="K1771" s="5" t="str">
        <f>OBV!G1771</f>
        <v>WEAK</v>
      </c>
      <c r="L1771" s="5" t="str">
        <f>OBV!H1771</f>
        <v>CONFIRMED BEARISH</v>
      </c>
      <c r="M1771" s="7">
        <f t="shared" si="270"/>
        <v>25</v>
      </c>
      <c r="N1771" s="7">
        <f t="shared" si="271"/>
        <v>45</v>
      </c>
      <c r="O1771" s="7">
        <f t="shared" si="272"/>
        <v>0</v>
      </c>
      <c r="P1771" s="7">
        <f t="shared" si="273"/>
        <v>0</v>
      </c>
      <c r="Q1771" s="8">
        <f t="shared" si="274"/>
        <v>24.5</v>
      </c>
      <c r="R1771" s="8">
        <f t="shared" si="275"/>
        <v>14</v>
      </c>
      <c r="S1771" s="8">
        <f t="shared" si="276"/>
        <v>10.5</v>
      </c>
      <c r="T1771" s="8">
        <f t="shared" si="277"/>
        <v>17.5</v>
      </c>
      <c r="U1771" s="7">
        <f t="shared" si="278"/>
        <v>16.333333333333332</v>
      </c>
      <c r="V1771" s="7">
        <f t="shared" si="279"/>
        <v>16.625</v>
      </c>
    </row>
    <row r="1772" spans="1:22" ht="13.5" x14ac:dyDescent="0.25">
      <c r="A1772" s="3">
        <f>RSI!A1772</f>
        <v>44887</v>
      </c>
      <c r="B1772" s="2">
        <f>RSI!B1772</f>
        <v>1.9966999999999999</v>
      </c>
      <c r="C1772" s="2">
        <f>RSI!I1772</f>
        <v>41.103044922684958</v>
      </c>
      <c r="D1772" s="2">
        <f>MACD!E1772</f>
        <v>-9.9439453418814772E-3</v>
      </c>
      <c r="E1772" s="2">
        <f>MACD!F1772</f>
        <v>1.21317700692478E-2</v>
      </c>
      <c r="F1772" s="2">
        <f>'Moving Avg'!D1772</f>
        <v>2.0102000000000002</v>
      </c>
      <c r="G1772" s="2">
        <f>'Moving Avg'!F1772</f>
        <v>2.0501499999999999</v>
      </c>
      <c r="H1772" s="2">
        <f>'Moving Avg'!G1772</f>
        <v>2.1148480000000003</v>
      </c>
      <c r="I1772" s="2">
        <f>'Moving Avg'!H1772</f>
        <v>2.0676349999999983</v>
      </c>
      <c r="J1772" s="5" t="str">
        <f>OBV!F1772</f>
        <v>BEARISH</v>
      </c>
      <c r="K1772" s="5" t="str">
        <f>OBV!G1772</f>
        <v>WEAK</v>
      </c>
      <c r="L1772" s="5" t="str">
        <f>OBV!H1772</f>
        <v>CONFIRMED BEARISH</v>
      </c>
      <c r="M1772" s="7">
        <f t="shared" si="270"/>
        <v>25</v>
      </c>
      <c r="N1772" s="7">
        <f t="shared" si="271"/>
        <v>100</v>
      </c>
      <c r="O1772" s="7">
        <f t="shared" si="272"/>
        <v>0</v>
      </c>
      <c r="P1772" s="7">
        <f t="shared" si="273"/>
        <v>0</v>
      </c>
      <c r="Q1772" s="8">
        <f t="shared" si="274"/>
        <v>43.75</v>
      </c>
      <c r="R1772" s="8">
        <f t="shared" si="275"/>
        <v>25</v>
      </c>
      <c r="S1772" s="8">
        <f t="shared" si="276"/>
        <v>18.75</v>
      </c>
      <c r="T1772" s="8">
        <f t="shared" si="277"/>
        <v>31.25</v>
      </c>
      <c r="U1772" s="7">
        <f t="shared" si="278"/>
        <v>29.166666666666668</v>
      </c>
      <c r="V1772" s="7">
        <f t="shared" si="279"/>
        <v>29.6875</v>
      </c>
    </row>
    <row r="1773" spans="1:22" ht="13.5" x14ac:dyDescent="0.25">
      <c r="A1773" s="3">
        <f>RSI!A1773</f>
        <v>44888</v>
      </c>
      <c r="B1773" s="2">
        <f>RSI!B1773</f>
        <v>2.0371000000000001</v>
      </c>
      <c r="C1773" s="2">
        <f>RSI!I1773</f>
        <v>46.961758307982919</v>
      </c>
      <c r="D1773" s="2">
        <f>MACD!E1773</f>
        <v>-1.9212720001690275E-2</v>
      </c>
      <c r="E1773" s="2">
        <f>MACD!F1773</f>
        <v>5.8628720550601855E-3</v>
      </c>
      <c r="F1773" s="2">
        <f>'Moving Avg'!D1773</f>
        <v>2.0218600000000002</v>
      </c>
      <c r="G1773" s="2">
        <f>'Moving Avg'!F1773</f>
        <v>2.0458849999999997</v>
      </c>
      <c r="H1773" s="2">
        <f>'Moving Avg'!G1773</f>
        <v>2.1115280000000003</v>
      </c>
      <c r="I1773" s="2">
        <f>'Moving Avg'!H1773</f>
        <v>2.0671254999999986</v>
      </c>
      <c r="J1773" s="5" t="str">
        <f>OBV!F1773</f>
        <v>BEARISH</v>
      </c>
      <c r="K1773" s="5" t="str">
        <f>OBV!G1773</f>
        <v>WEAK</v>
      </c>
      <c r="L1773" s="5" t="str">
        <f>OBV!H1773</f>
        <v>BEARISH DIVERGENCE</v>
      </c>
      <c r="M1773" s="7">
        <f t="shared" si="270"/>
        <v>25</v>
      </c>
      <c r="N1773" s="7">
        <f t="shared" si="271"/>
        <v>100</v>
      </c>
      <c r="O1773" s="7">
        <f t="shared" si="272"/>
        <v>0</v>
      </c>
      <c r="P1773" s="7">
        <f t="shared" si="273"/>
        <v>0</v>
      </c>
      <c r="Q1773" s="8">
        <f t="shared" si="274"/>
        <v>43.75</v>
      </c>
      <c r="R1773" s="8">
        <f t="shared" si="275"/>
        <v>25</v>
      </c>
      <c r="S1773" s="8">
        <f t="shared" si="276"/>
        <v>18.75</v>
      </c>
      <c r="T1773" s="8">
        <f t="shared" si="277"/>
        <v>31.25</v>
      </c>
      <c r="U1773" s="7">
        <f t="shared" si="278"/>
        <v>29.166666666666668</v>
      </c>
      <c r="V1773" s="7">
        <f t="shared" si="279"/>
        <v>29.6875</v>
      </c>
    </row>
    <row r="1774" spans="1:22" ht="13.5" x14ac:dyDescent="0.25">
      <c r="A1774" s="3">
        <f>RSI!A1774</f>
        <v>44889</v>
      </c>
      <c r="B1774" s="2">
        <f>RSI!B1774</f>
        <v>1.9833000000000001</v>
      </c>
      <c r="C1774" s="2">
        <f>RSI!I1774</f>
        <v>41.098713289482149</v>
      </c>
      <c r="D1774" s="2">
        <f>MACD!E1774</f>
        <v>-6.365603624028271E-3</v>
      </c>
      <c r="E1774" s="2">
        <f>MACD!F1774</f>
        <v>3.4171769192424943E-3</v>
      </c>
      <c r="F1774" s="2">
        <f>'Moving Avg'!D1774</f>
        <v>2.0065999999999997</v>
      </c>
      <c r="G1774" s="2">
        <f>'Moving Avg'!F1774</f>
        <v>2.0389299999999997</v>
      </c>
      <c r="H1774" s="2">
        <f>'Moving Avg'!G1774</f>
        <v>2.1072200000000003</v>
      </c>
      <c r="I1774" s="2">
        <f>'Moving Avg'!H1774</f>
        <v>2.0663684999999985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  <c r="M1774" s="7">
        <f t="shared" si="270"/>
        <v>25</v>
      </c>
      <c r="N1774" s="7">
        <f t="shared" si="271"/>
        <v>45</v>
      </c>
      <c r="O1774" s="7">
        <f t="shared" si="272"/>
        <v>0</v>
      </c>
      <c r="P1774" s="7">
        <f t="shared" si="273"/>
        <v>0</v>
      </c>
      <c r="Q1774" s="8">
        <f t="shared" si="274"/>
        <v>24.5</v>
      </c>
      <c r="R1774" s="8">
        <f t="shared" si="275"/>
        <v>14</v>
      </c>
      <c r="S1774" s="8">
        <f t="shared" si="276"/>
        <v>10.5</v>
      </c>
      <c r="T1774" s="8">
        <f t="shared" si="277"/>
        <v>17.5</v>
      </c>
      <c r="U1774" s="7">
        <f t="shared" si="278"/>
        <v>16.333333333333332</v>
      </c>
      <c r="V1774" s="7">
        <f t="shared" si="279"/>
        <v>16.625</v>
      </c>
    </row>
    <row r="1775" spans="1:22" ht="13.5" x14ac:dyDescent="0.25">
      <c r="A1775" s="3">
        <f>RSI!A1775</f>
        <v>44890</v>
      </c>
      <c r="B1775" s="2">
        <f>RSI!B1775</f>
        <v>1.9833000000000001</v>
      </c>
      <c r="C1775" s="2">
        <f>RSI!I1775</f>
        <v>41.098713289482141</v>
      </c>
      <c r="D1775" s="2">
        <f>MACD!E1775</f>
        <v>4.9484118128750865E-3</v>
      </c>
      <c r="E1775" s="2">
        <f>MACD!F1775</f>
        <v>3.723423897969013E-3</v>
      </c>
      <c r="F1775" s="2">
        <f>'Moving Avg'!D1775</f>
        <v>1.99942</v>
      </c>
      <c r="G1775" s="2">
        <f>'Moving Avg'!F1775</f>
        <v>2.0319750000000001</v>
      </c>
      <c r="H1775" s="2">
        <f>'Moving Avg'!G1775</f>
        <v>2.1032720000000005</v>
      </c>
      <c r="I1775" s="2">
        <f>'Moving Avg'!H1775</f>
        <v>2.0656969999999988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16.5</v>
      </c>
      <c r="Q1775" s="8">
        <f t="shared" si="274"/>
        <v>11.225</v>
      </c>
      <c r="R1775" s="8">
        <f t="shared" si="275"/>
        <v>9.125</v>
      </c>
      <c r="S1775" s="8">
        <f t="shared" si="276"/>
        <v>11.175000000000001</v>
      </c>
      <c r="T1775" s="8">
        <f t="shared" si="277"/>
        <v>10.375</v>
      </c>
      <c r="U1775" s="7">
        <f t="shared" si="278"/>
        <v>10.508333333333335</v>
      </c>
      <c r="V1775" s="7">
        <f t="shared" si="279"/>
        <v>10.475000000000001</v>
      </c>
    </row>
    <row r="1776" spans="1:22" ht="13.5" x14ac:dyDescent="0.25">
      <c r="A1776" s="3">
        <f>RSI!A1776</f>
        <v>44893</v>
      </c>
      <c r="B1776" s="2">
        <f>RSI!B1776</f>
        <v>2.0282</v>
      </c>
      <c r="C1776" s="2">
        <f>RSI!I1776</f>
        <v>47.448999514137434</v>
      </c>
      <c r="D1776" s="2">
        <f>MACD!E1776</f>
        <v>1.1606419214290842E-2</v>
      </c>
      <c r="E1776" s="2">
        <f>MACD!F1776</f>
        <v>5.3000229612333791E-3</v>
      </c>
      <c r="F1776" s="2">
        <f>'Moving Avg'!D1776</f>
        <v>2.0057200000000002</v>
      </c>
      <c r="G1776" s="2">
        <f>'Moving Avg'!F1776</f>
        <v>2.0272650000000003</v>
      </c>
      <c r="H1776" s="2">
        <f>'Moving Avg'!G1776</f>
        <v>2.1007600000000002</v>
      </c>
      <c r="I1776" s="2">
        <f>'Moving Avg'!H1776</f>
        <v>2.0652499999999985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83.5</v>
      </c>
      <c r="Q1776" s="8">
        <f t="shared" si="274"/>
        <v>21.274999999999999</v>
      </c>
      <c r="R1776" s="8">
        <f t="shared" si="275"/>
        <v>25.875</v>
      </c>
      <c r="S1776" s="8">
        <f t="shared" si="276"/>
        <v>41.325000000000003</v>
      </c>
      <c r="T1776" s="8">
        <f t="shared" si="277"/>
        <v>27.125</v>
      </c>
      <c r="U1776" s="7">
        <f t="shared" si="278"/>
        <v>29.491666666666664</v>
      </c>
      <c r="V1776" s="7">
        <f t="shared" si="279"/>
        <v>28.9</v>
      </c>
    </row>
    <row r="1777" spans="1:22" ht="13.5" x14ac:dyDescent="0.25">
      <c r="A1777" s="3">
        <f>RSI!A1777</f>
        <v>44894</v>
      </c>
      <c r="B1777" s="2">
        <f>RSI!B1777</f>
        <v>2.0865</v>
      </c>
      <c r="C1777" s="2">
        <f>RSI!I1777</f>
        <v>54.333509753683323</v>
      </c>
      <c r="D1777" s="2">
        <f>MACD!E1777</f>
        <v>1.3036408839738556E-2</v>
      </c>
      <c r="E1777" s="2">
        <f>MACD!F1777</f>
        <v>6.8473001369344141E-3</v>
      </c>
      <c r="F1777" s="2">
        <f>'Moving Avg'!D1777</f>
        <v>2.0236800000000001</v>
      </c>
      <c r="G1777" s="2">
        <f>'Moving Avg'!F1777</f>
        <v>2.0254700000000003</v>
      </c>
      <c r="H1777" s="2">
        <f>'Moving Avg'!G1777</f>
        <v>2.0994140000000003</v>
      </c>
      <c r="I1777" s="2">
        <f>'Moving Avg'!H1777</f>
        <v>2.0650944999999989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83.5</v>
      </c>
      <c r="Q1777" s="8">
        <f t="shared" si="274"/>
        <v>21.274999999999999</v>
      </c>
      <c r="R1777" s="8">
        <f t="shared" si="275"/>
        <v>25.875</v>
      </c>
      <c r="S1777" s="8">
        <f t="shared" si="276"/>
        <v>41.325000000000003</v>
      </c>
      <c r="T1777" s="8">
        <f t="shared" si="277"/>
        <v>27.125</v>
      </c>
      <c r="U1777" s="7">
        <f t="shared" si="278"/>
        <v>29.491666666666664</v>
      </c>
      <c r="V1777" s="7">
        <f t="shared" si="279"/>
        <v>28.9</v>
      </c>
    </row>
    <row r="1778" spans="1:22" ht="13.5" x14ac:dyDescent="0.25">
      <c r="A1778" s="3">
        <f>RSI!A1778</f>
        <v>44895</v>
      </c>
      <c r="B1778" s="2">
        <f>RSI!B1778</f>
        <v>2.0236999999999998</v>
      </c>
      <c r="C1778" s="2">
        <f>RSI!I1778</f>
        <v>47.165590420689782</v>
      </c>
      <c r="D1778" s="2">
        <f>MACD!E1778</f>
        <v>2.090829100818592E-3</v>
      </c>
      <c r="E1778" s="2">
        <f>MACD!F1778</f>
        <v>5.89600592971125E-3</v>
      </c>
      <c r="F1778" s="2">
        <f>'Moving Avg'!D1778</f>
        <v>2.0209999999999999</v>
      </c>
      <c r="G1778" s="2">
        <f>'Moving Avg'!F1778</f>
        <v>2.0256949999999998</v>
      </c>
      <c r="H1778" s="2">
        <f>'Moving Avg'!G1778</f>
        <v>2.0955560000000006</v>
      </c>
      <c r="I1778" s="2">
        <f>'Moving Avg'!H1778</f>
        <v>2.0647534999999988</v>
      </c>
      <c r="J1778" s="5" t="str">
        <f>OBV!F1778</f>
        <v>BULLISH</v>
      </c>
      <c r="K1778" s="5" t="str">
        <f>OBV!G1778</f>
        <v>NEUTRAL</v>
      </c>
      <c r="L1778" s="5" t="str">
        <f>OBV!H1778</f>
        <v>BULLISH DIVERGENCE</v>
      </c>
      <c r="M1778" s="7">
        <f t="shared" si="270"/>
        <v>25</v>
      </c>
      <c r="N1778" s="7">
        <f t="shared" si="271"/>
        <v>45</v>
      </c>
      <c r="O1778" s="7">
        <f t="shared" si="272"/>
        <v>0</v>
      </c>
      <c r="P1778" s="7">
        <f t="shared" si="273"/>
        <v>66.5</v>
      </c>
      <c r="Q1778" s="8">
        <f t="shared" si="274"/>
        <v>34.475000000000001</v>
      </c>
      <c r="R1778" s="8">
        <f t="shared" si="275"/>
        <v>30.625</v>
      </c>
      <c r="S1778" s="8">
        <f t="shared" si="276"/>
        <v>40.424999999999997</v>
      </c>
      <c r="T1778" s="8">
        <f t="shared" si="277"/>
        <v>34.125</v>
      </c>
      <c r="U1778" s="7">
        <f t="shared" si="278"/>
        <v>35.174999999999997</v>
      </c>
      <c r="V1778" s="7">
        <f t="shared" si="279"/>
        <v>34.912499999999994</v>
      </c>
    </row>
    <row r="1779" spans="1:22" ht="13.5" x14ac:dyDescent="0.25">
      <c r="A1779" s="3">
        <f>RSI!A1779</f>
        <v>44896</v>
      </c>
      <c r="B1779" s="2">
        <f>RSI!B1779</f>
        <v>2.0819999999999999</v>
      </c>
      <c r="C1779" s="2">
        <f>RSI!I1779</f>
        <v>53.32204606468882</v>
      </c>
      <c r="D1779" s="2">
        <f>MACD!E1779</f>
        <v>1.0919751275815237E-3</v>
      </c>
      <c r="E1779" s="2">
        <f>MACD!F1779</f>
        <v>4.9351997692853051E-3</v>
      </c>
      <c r="F1779" s="2">
        <f>'Moving Avg'!D1779</f>
        <v>2.0407400000000004</v>
      </c>
      <c r="G1779" s="2">
        <f>'Moving Avg'!F1779</f>
        <v>2.0288349999999999</v>
      </c>
      <c r="H1779" s="2">
        <f>'Moving Avg'!G1779</f>
        <v>2.0928640000000005</v>
      </c>
      <c r="I1779" s="2">
        <f>'Moving Avg'!H1779</f>
        <v>2.0645114999999992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  <c r="M1779" s="7">
        <f t="shared" si="270"/>
        <v>25</v>
      </c>
      <c r="N1779" s="7">
        <f t="shared" si="271"/>
        <v>45</v>
      </c>
      <c r="O1779" s="7">
        <f t="shared" si="272"/>
        <v>0</v>
      </c>
      <c r="P1779" s="7">
        <f t="shared" si="273"/>
        <v>83.5</v>
      </c>
      <c r="Q1779" s="8">
        <f t="shared" si="274"/>
        <v>37.024999999999999</v>
      </c>
      <c r="R1779" s="8">
        <f t="shared" si="275"/>
        <v>34.875</v>
      </c>
      <c r="S1779" s="8">
        <f t="shared" si="276"/>
        <v>48.075000000000003</v>
      </c>
      <c r="T1779" s="8">
        <f t="shared" si="277"/>
        <v>38.375</v>
      </c>
      <c r="U1779" s="7">
        <f t="shared" si="278"/>
        <v>39.991666666666667</v>
      </c>
      <c r="V1779" s="7">
        <f t="shared" si="279"/>
        <v>39.587500000000006</v>
      </c>
    </row>
    <row r="1780" spans="1:22" ht="13.5" x14ac:dyDescent="0.25">
      <c r="A1780" s="3">
        <f>RSI!A1780</f>
        <v>44897</v>
      </c>
      <c r="B1780" s="2">
        <f>RSI!B1780</f>
        <v>2.0819999999999999</v>
      </c>
      <c r="C1780" s="2">
        <f>RSI!I1780</f>
        <v>53.32204606468882</v>
      </c>
      <c r="D1780" s="2">
        <f>MACD!E1780</f>
        <v>-6.1737022033314659E-3</v>
      </c>
      <c r="E1780" s="2">
        <f>MACD!F1780</f>
        <v>2.7134193747619514E-3</v>
      </c>
      <c r="F1780" s="2">
        <f>'Moving Avg'!D1780</f>
        <v>2.0604799999999996</v>
      </c>
      <c r="G1780" s="2">
        <f>'Moving Avg'!F1780</f>
        <v>2.0319750000000001</v>
      </c>
      <c r="H1780" s="2">
        <f>'Moving Avg'!G1780</f>
        <v>2.0901720000000004</v>
      </c>
      <c r="I1780" s="2">
        <f>'Moving Avg'!H1780</f>
        <v>2.0643119999999988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  <c r="M1780" s="7">
        <f t="shared" si="270"/>
        <v>25</v>
      </c>
      <c r="N1780" s="7">
        <f t="shared" si="271"/>
        <v>45</v>
      </c>
      <c r="O1780" s="7">
        <f t="shared" si="272"/>
        <v>0</v>
      </c>
      <c r="P1780" s="7">
        <f t="shared" si="273"/>
        <v>83.5</v>
      </c>
      <c r="Q1780" s="8">
        <f t="shared" si="274"/>
        <v>37.024999999999999</v>
      </c>
      <c r="R1780" s="8">
        <f t="shared" si="275"/>
        <v>34.875</v>
      </c>
      <c r="S1780" s="8">
        <f t="shared" si="276"/>
        <v>48.075000000000003</v>
      </c>
      <c r="T1780" s="8">
        <f t="shared" si="277"/>
        <v>38.375</v>
      </c>
      <c r="U1780" s="7">
        <f t="shared" si="278"/>
        <v>39.991666666666667</v>
      </c>
      <c r="V1780" s="7">
        <f t="shared" si="279"/>
        <v>39.587500000000006</v>
      </c>
    </row>
    <row r="1781" spans="1:22" ht="13.5" x14ac:dyDescent="0.25">
      <c r="A1781" s="3">
        <f>RSI!A1781</f>
        <v>44900</v>
      </c>
      <c r="B1781" s="2">
        <f>RSI!B1781</f>
        <v>2.0640000000000001</v>
      </c>
      <c r="C1781" s="2">
        <f>RSI!I1781</f>
        <v>51.186340899181005</v>
      </c>
      <c r="D1781" s="2">
        <f>MACD!E1781</f>
        <v>-1.4639703505860968E-2</v>
      </c>
      <c r="E1781" s="2">
        <f>MACD!F1781</f>
        <v>-7.5720520136263224E-4</v>
      </c>
      <c r="F1781" s="2">
        <f>'Moving Avg'!D1781</f>
        <v>2.0676399999999999</v>
      </c>
      <c r="G1781" s="2">
        <f>'Moving Avg'!F1781</f>
        <v>2.0362350000000005</v>
      </c>
      <c r="H1781" s="2">
        <f>'Moving Avg'!G1781</f>
        <v>2.0878379999999996</v>
      </c>
      <c r="I1781" s="2">
        <f>'Moving Avg'!H1781</f>
        <v>2.0641939999999988</v>
      </c>
      <c r="J1781" s="5" t="str">
        <f>OBV!F1781</f>
        <v>BEARISH</v>
      </c>
      <c r="K1781" s="5" t="str">
        <f>OBV!G1781</f>
        <v>NEUTRAL</v>
      </c>
      <c r="L1781" s="5" t="str">
        <f>OBV!H1781</f>
        <v>BEARISH DIVERGENCE</v>
      </c>
      <c r="M1781" s="7">
        <f t="shared" si="270"/>
        <v>25</v>
      </c>
      <c r="N1781" s="7">
        <f t="shared" si="271"/>
        <v>45</v>
      </c>
      <c r="O1781" s="7">
        <f t="shared" si="272"/>
        <v>50</v>
      </c>
      <c r="P1781" s="7">
        <f t="shared" si="273"/>
        <v>16.5</v>
      </c>
      <c r="Q1781" s="8">
        <f t="shared" si="274"/>
        <v>34.475000000000001</v>
      </c>
      <c r="R1781" s="8">
        <f t="shared" si="275"/>
        <v>35.625</v>
      </c>
      <c r="S1781" s="8">
        <f t="shared" si="276"/>
        <v>30.425000000000001</v>
      </c>
      <c r="T1781" s="8">
        <f t="shared" si="277"/>
        <v>34.125</v>
      </c>
      <c r="U1781" s="7">
        <f t="shared" si="278"/>
        <v>33.508333333333333</v>
      </c>
      <c r="V1781" s="7">
        <f t="shared" si="279"/>
        <v>33.662499999999994</v>
      </c>
    </row>
    <row r="1782" spans="1:22" ht="13.5" x14ac:dyDescent="0.25">
      <c r="A1782" s="3">
        <f>RSI!A1782</f>
        <v>44901</v>
      </c>
      <c r="B1782" s="2">
        <f>RSI!B1782</f>
        <v>2.1223999999999998</v>
      </c>
      <c r="C1782" s="2">
        <f>RSI!I1782</f>
        <v>57.178960657780195</v>
      </c>
      <c r="D1782" s="2">
        <f>MACD!E1782</f>
        <v>-2.6198653774157421E-2</v>
      </c>
      <c r="E1782" s="2">
        <f>MACD!F1782</f>
        <v>-5.84549491592159E-3</v>
      </c>
      <c r="F1782" s="2">
        <f>'Moving Avg'!D1782</f>
        <v>2.0748199999999999</v>
      </c>
      <c r="G1782" s="2">
        <f>'Moving Avg'!F1782</f>
        <v>2.043415</v>
      </c>
      <c r="H1782" s="2">
        <f>'Moving Avg'!G1782</f>
        <v>2.0872100000000002</v>
      </c>
      <c r="I1782" s="2">
        <f>'Moving Avg'!H1782</f>
        <v>2.064132499999999</v>
      </c>
      <c r="J1782" s="5" t="str">
        <f>OBV!F1782</f>
        <v>BEARISH</v>
      </c>
      <c r="K1782" s="5" t="str">
        <f>OBV!G1782</f>
        <v>NEUTRAL</v>
      </c>
      <c r="L1782" s="5" t="str">
        <f>OBV!H1782</f>
        <v>BEARISH DIVERGENCE</v>
      </c>
      <c r="M1782" s="7">
        <f t="shared" si="270"/>
        <v>25</v>
      </c>
      <c r="N1782" s="7">
        <f t="shared" si="271"/>
        <v>100</v>
      </c>
      <c r="O1782" s="7">
        <f t="shared" si="272"/>
        <v>50</v>
      </c>
      <c r="P1782" s="7">
        <f t="shared" si="273"/>
        <v>16.5</v>
      </c>
      <c r="Q1782" s="8">
        <f t="shared" si="274"/>
        <v>53.725000000000001</v>
      </c>
      <c r="R1782" s="8">
        <f t="shared" si="275"/>
        <v>46.625</v>
      </c>
      <c r="S1782" s="8">
        <f t="shared" si="276"/>
        <v>38.674999999999997</v>
      </c>
      <c r="T1782" s="8">
        <f t="shared" si="277"/>
        <v>47.875</v>
      </c>
      <c r="U1782" s="7">
        <f t="shared" si="278"/>
        <v>46.341666666666661</v>
      </c>
      <c r="V1782" s="7">
        <f t="shared" si="279"/>
        <v>46.724999999999994</v>
      </c>
    </row>
    <row r="1783" spans="1:22" ht="13.5" x14ac:dyDescent="0.25">
      <c r="A1783" s="3">
        <f>RSI!A1783</f>
        <v>44902</v>
      </c>
      <c r="B1783" s="2">
        <f>RSI!B1783</f>
        <v>2.1987000000000001</v>
      </c>
      <c r="C1783" s="2">
        <f>RSI!I1783</f>
        <v>63.486069390243422</v>
      </c>
      <c r="D1783" s="2">
        <f>MACD!E1783</f>
        <v>-3.5825197103743989E-2</v>
      </c>
      <c r="E1783" s="2">
        <f>MACD!F1783</f>
        <v>-1.1841435353486071E-2</v>
      </c>
      <c r="F1783" s="2">
        <f>'Moving Avg'!D1783</f>
        <v>2.10982</v>
      </c>
      <c r="G1783" s="2">
        <f>'Moving Avg'!F1783</f>
        <v>2.0544099999999998</v>
      </c>
      <c r="H1783" s="2">
        <f>'Moving Avg'!G1783</f>
        <v>2.0881079999999996</v>
      </c>
      <c r="I1783" s="2">
        <f>'Moving Avg'!H1783</f>
        <v>2.0646449999999992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  <c r="M1783" s="7">
        <f t="shared" si="270"/>
        <v>25</v>
      </c>
      <c r="N1783" s="7">
        <f t="shared" si="271"/>
        <v>100</v>
      </c>
      <c r="O1783" s="7">
        <f t="shared" si="272"/>
        <v>50</v>
      </c>
      <c r="P1783" s="7">
        <f t="shared" si="273"/>
        <v>83.5</v>
      </c>
      <c r="Q1783" s="8">
        <f t="shared" si="274"/>
        <v>63.774999999999999</v>
      </c>
      <c r="R1783" s="8">
        <f t="shared" si="275"/>
        <v>63.375</v>
      </c>
      <c r="S1783" s="8">
        <f t="shared" si="276"/>
        <v>68.825000000000003</v>
      </c>
      <c r="T1783" s="8">
        <f t="shared" si="277"/>
        <v>64.625</v>
      </c>
      <c r="U1783" s="7">
        <f t="shared" si="278"/>
        <v>65.325000000000003</v>
      </c>
      <c r="V1783" s="7">
        <f t="shared" si="279"/>
        <v>65.150000000000006</v>
      </c>
    </row>
    <row r="1784" spans="1:22" ht="13.5" x14ac:dyDescent="0.25">
      <c r="A1784" s="3">
        <f>RSI!A1784</f>
        <v>44903</v>
      </c>
      <c r="B1784" s="2">
        <f>RSI!B1784</f>
        <v>2.1537999999999999</v>
      </c>
      <c r="C1784" s="2">
        <f>RSI!I1784</f>
        <v>58.066038084514055</v>
      </c>
      <c r="D1784" s="2">
        <f>MACD!E1784</f>
        <v>-4.9751688919189352E-2</v>
      </c>
      <c r="E1784" s="2">
        <f>MACD!F1784</f>
        <v>-1.9423486066626729E-2</v>
      </c>
      <c r="F1784" s="2">
        <f>'Moving Avg'!D1784</f>
        <v>2.12418</v>
      </c>
      <c r="G1784" s="2">
        <f>'Moving Avg'!F1784</f>
        <v>2.0577749999999999</v>
      </c>
      <c r="H1784" s="2">
        <f>'Moving Avg'!G1784</f>
        <v>2.0876600000000001</v>
      </c>
      <c r="I1784" s="2">
        <f>'Moving Avg'!H1784</f>
        <v>2.0647404999999988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100</v>
      </c>
      <c r="O1784" s="7">
        <f t="shared" si="272"/>
        <v>50</v>
      </c>
      <c r="P1784" s="7">
        <f t="shared" si="273"/>
        <v>83.5</v>
      </c>
      <c r="Q1784" s="8">
        <f t="shared" si="274"/>
        <v>63.774999999999999</v>
      </c>
      <c r="R1784" s="8">
        <f t="shared" si="275"/>
        <v>63.375</v>
      </c>
      <c r="S1784" s="8">
        <f t="shared" si="276"/>
        <v>68.825000000000003</v>
      </c>
      <c r="T1784" s="8">
        <f t="shared" si="277"/>
        <v>64.625</v>
      </c>
      <c r="U1784" s="7">
        <f t="shared" si="278"/>
        <v>65.325000000000003</v>
      </c>
      <c r="V1784" s="7">
        <f t="shared" si="279"/>
        <v>65.150000000000006</v>
      </c>
    </row>
    <row r="1785" spans="1:22" ht="13.5" x14ac:dyDescent="0.25">
      <c r="A1785" s="3">
        <f>RSI!A1785</f>
        <v>44904</v>
      </c>
      <c r="B1785" s="2">
        <f>RSI!B1785</f>
        <v>2.1537999999999999</v>
      </c>
      <c r="C1785" s="2">
        <f>RSI!I1785</f>
        <v>58.066038084514055</v>
      </c>
      <c r="D1785" s="2">
        <f>MACD!E1785</f>
        <v>-6.2038807134490614E-2</v>
      </c>
      <c r="E1785" s="2">
        <f>MACD!F1785</f>
        <v>-2.794655028019951E-2</v>
      </c>
      <c r="F1785" s="2">
        <f>'Moving Avg'!D1785</f>
        <v>2.1385399999999999</v>
      </c>
      <c r="G1785" s="2">
        <f>'Moving Avg'!F1785</f>
        <v>2.0611399999999995</v>
      </c>
      <c r="H1785" s="2">
        <f>'Moving Avg'!G1785</f>
        <v>2.0867619999999998</v>
      </c>
      <c r="I1785" s="2">
        <f>'Moving Avg'!H1785</f>
        <v>2.064878999999999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  <c r="M1785" s="7">
        <f t="shared" si="270"/>
        <v>25</v>
      </c>
      <c r="N1785" s="7">
        <f t="shared" si="271"/>
        <v>100</v>
      </c>
      <c r="O1785" s="7">
        <f t="shared" si="272"/>
        <v>50</v>
      </c>
      <c r="P1785" s="7">
        <f t="shared" si="273"/>
        <v>83.5</v>
      </c>
      <c r="Q1785" s="8">
        <f t="shared" si="274"/>
        <v>63.774999999999999</v>
      </c>
      <c r="R1785" s="8">
        <f t="shared" si="275"/>
        <v>63.375</v>
      </c>
      <c r="S1785" s="8">
        <f t="shared" si="276"/>
        <v>68.825000000000003</v>
      </c>
      <c r="T1785" s="8">
        <f t="shared" si="277"/>
        <v>64.625</v>
      </c>
      <c r="U1785" s="7">
        <f t="shared" si="278"/>
        <v>65.325000000000003</v>
      </c>
      <c r="V1785" s="7">
        <f t="shared" si="279"/>
        <v>65.150000000000006</v>
      </c>
    </row>
    <row r="1786" spans="1:22" ht="13.5" x14ac:dyDescent="0.25">
      <c r="A1786" s="3">
        <f>RSI!A1786</f>
        <v>44907</v>
      </c>
      <c r="B1786" s="2">
        <f>RSI!B1786</f>
        <v>2.1179000000000001</v>
      </c>
      <c r="C1786" s="2">
        <f>RSI!I1786</f>
        <v>53.806381237078213</v>
      </c>
      <c r="D1786" s="2">
        <f>MACD!E1786</f>
        <v>-6.3334540127852446E-2</v>
      </c>
      <c r="E1786" s="2">
        <f>MACD!F1786</f>
        <v>-3.5024148249730096E-2</v>
      </c>
      <c r="F1786" s="2">
        <f>'Moving Avg'!D1786</f>
        <v>2.1493200000000003</v>
      </c>
      <c r="G1786" s="2">
        <f>'Moving Avg'!F1786</f>
        <v>2.06271</v>
      </c>
      <c r="H1786" s="2">
        <f>'Moving Avg'!G1786</f>
        <v>2.0851459999999999</v>
      </c>
      <c r="I1786" s="2">
        <f>'Moving Avg'!H1786</f>
        <v>2.0647734999999985</v>
      </c>
      <c r="J1786" s="5" t="str">
        <f>OBV!F1786</f>
        <v>BEARISH</v>
      </c>
      <c r="K1786" s="5" t="str">
        <f>OBV!G1786</f>
        <v>WEAK</v>
      </c>
      <c r="L1786" s="5" t="str">
        <f>OBV!H1786</f>
        <v>BEARISH DIVERGENCE</v>
      </c>
      <c r="M1786" s="7">
        <f t="shared" si="270"/>
        <v>25</v>
      </c>
      <c r="N1786" s="7">
        <f t="shared" si="271"/>
        <v>100</v>
      </c>
      <c r="O1786" s="7">
        <f t="shared" si="272"/>
        <v>50</v>
      </c>
      <c r="P1786" s="7">
        <f t="shared" si="273"/>
        <v>0</v>
      </c>
      <c r="Q1786" s="8">
        <f t="shared" si="274"/>
        <v>51.25</v>
      </c>
      <c r="R1786" s="8">
        <f t="shared" si="275"/>
        <v>42.5</v>
      </c>
      <c r="S1786" s="8">
        <f t="shared" si="276"/>
        <v>31.25</v>
      </c>
      <c r="T1786" s="8">
        <f t="shared" si="277"/>
        <v>43.75</v>
      </c>
      <c r="U1786" s="7">
        <f t="shared" si="278"/>
        <v>41.666666666666664</v>
      </c>
      <c r="V1786" s="7">
        <f t="shared" si="279"/>
        <v>42.1875</v>
      </c>
    </row>
    <row r="1787" spans="1:22" ht="13.5" x14ac:dyDescent="0.25">
      <c r="A1787" s="3">
        <f>RSI!A1787</f>
        <v>44908</v>
      </c>
      <c r="B1787" s="2">
        <f>RSI!B1787</f>
        <v>2.1583000000000001</v>
      </c>
      <c r="C1787" s="2">
        <f>RSI!I1787</f>
        <v>57.577899284930716</v>
      </c>
      <c r="D1787" s="2">
        <f>MACD!E1787</f>
        <v>-5.8673538454527829E-2</v>
      </c>
      <c r="E1787" s="2">
        <f>MACD!F1787</f>
        <v>-3.9754026290689644E-2</v>
      </c>
      <c r="F1787" s="2">
        <f>'Moving Avg'!D1787</f>
        <v>2.1565000000000003</v>
      </c>
      <c r="G1787" s="2">
        <f>'Moving Avg'!F1787</f>
        <v>2.0662999999999996</v>
      </c>
      <c r="H1787" s="2">
        <f>'Moving Avg'!G1787</f>
        <v>2.0852360000000001</v>
      </c>
      <c r="I1787" s="2">
        <f>'Moving Avg'!H1787</f>
        <v>2.0648699999999987</v>
      </c>
      <c r="J1787" s="5" t="str">
        <f>OBV!F1787</f>
        <v>BEARISH</v>
      </c>
      <c r="K1787" s="5" t="str">
        <f>OBV!G1787</f>
        <v>WEAK</v>
      </c>
      <c r="L1787" s="5" t="str">
        <f>OBV!H1787</f>
        <v>BEARISH DIVERGENCE</v>
      </c>
      <c r="M1787" s="7">
        <f t="shared" si="270"/>
        <v>25</v>
      </c>
      <c r="N1787" s="7">
        <f t="shared" si="271"/>
        <v>45</v>
      </c>
      <c r="O1787" s="7">
        <f t="shared" si="272"/>
        <v>50</v>
      </c>
      <c r="P1787" s="7">
        <f t="shared" si="273"/>
        <v>0</v>
      </c>
      <c r="Q1787" s="8">
        <f t="shared" si="274"/>
        <v>32</v>
      </c>
      <c r="R1787" s="8">
        <f t="shared" si="275"/>
        <v>31.5</v>
      </c>
      <c r="S1787" s="8">
        <f t="shared" si="276"/>
        <v>23</v>
      </c>
      <c r="T1787" s="8">
        <f t="shared" si="277"/>
        <v>30</v>
      </c>
      <c r="U1787" s="7">
        <f t="shared" si="278"/>
        <v>28.833333333333332</v>
      </c>
      <c r="V1787" s="7">
        <f t="shared" si="279"/>
        <v>29.125</v>
      </c>
    </row>
    <row r="1788" spans="1:22" ht="13.5" x14ac:dyDescent="0.25">
      <c r="A1788" s="3">
        <f>RSI!A1788</f>
        <v>44909</v>
      </c>
      <c r="B1788" s="2">
        <f>RSI!B1788</f>
        <v>2.1537999999999999</v>
      </c>
      <c r="C1788" s="2">
        <f>RSI!I1788</f>
        <v>57.019463598248635</v>
      </c>
      <c r="D1788" s="2">
        <f>MACD!E1788</f>
        <v>-6.4499550950304574E-2</v>
      </c>
      <c r="E1788" s="2">
        <f>MACD!F1788</f>
        <v>-4.470313122261263E-2</v>
      </c>
      <c r="F1788" s="2">
        <f>'Moving Avg'!D1788</f>
        <v>2.1475200000000001</v>
      </c>
      <c r="G1788" s="2">
        <f>'Moving Avg'!F1788</f>
        <v>2.0750499999999996</v>
      </c>
      <c r="H1788" s="2">
        <f>'Moving Avg'!G1788</f>
        <v>2.0852360000000001</v>
      </c>
      <c r="I1788" s="2">
        <f>'Moving Avg'!H1788</f>
        <v>2.0651364999999986</v>
      </c>
      <c r="J1788" s="5" t="str">
        <f>OBV!F1788</f>
        <v>BEARISH</v>
      </c>
      <c r="K1788" s="5" t="str">
        <f>OBV!G1788</f>
        <v>WEAK</v>
      </c>
      <c r="L1788" s="5" t="str">
        <f>OBV!H1788</f>
        <v>CONFIRMED BEARISH</v>
      </c>
      <c r="M1788" s="7">
        <f t="shared" si="270"/>
        <v>25</v>
      </c>
      <c r="N1788" s="7">
        <f t="shared" si="271"/>
        <v>45</v>
      </c>
      <c r="O1788" s="7">
        <f t="shared" si="272"/>
        <v>50</v>
      </c>
      <c r="P1788" s="7">
        <f t="shared" si="273"/>
        <v>0</v>
      </c>
      <c r="Q1788" s="8">
        <f t="shared" si="274"/>
        <v>32</v>
      </c>
      <c r="R1788" s="8">
        <f t="shared" si="275"/>
        <v>31.5</v>
      </c>
      <c r="S1788" s="8">
        <f t="shared" si="276"/>
        <v>23</v>
      </c>
      <c r="T1788" s="8">
        <f t="shared" si="277"/>
        <v>30</v>
      </c>
      <c r="U1788" s="7">
        <f t="shared" si="278"/>
        <v>28.833333333333332</v>
      </c>
      <c r="V1788" s="7">
        <f t="shared" si="279"/>
        <v>29.125</v>
      </c>
    </row>
    <row r="1789" spans="1:22" ht="13.5" x14ac:dyDescent="0.25">
      <c r="A1789" s="3">
        <f>RSI!A1789</f>
        <v>44910</v>
      </c>
      <c r="B1789" s="2">
        <f>RSI!B1789</f>
        <v>2.0640000000000001</v>
      </c>
      <c r="C1789" s="2">
        <f>RSI!I1789</f>
        <v>47.184641390355189</v>
      </c>
      <c r="D1789" s="2">
        <f>MACD!E1789</f>
        <v>-5.4190591498843865E-2</v>
      </c>
      <c r="E1789" s="2">
        <f>MACD!F1789</f>
        <v>-4.6600623277858876E-2</v>
      </c>
      <c r="F1789" s="2">
        <f>'Moving Avg'!D1789</f>
        <v>2.1295600000000001</v>
      </c>
      <c r="G1789" s="2">
        <f>'Moving Avg'!F1789</f>
        <v>2.0752699999999993</v>
      </c>
      <c r="H1789" s="2">
        <f>'Moving Avg'!G1789</f>
        <v>2.08344</v>
      </c>
      <c r="I1789" s="2">
        <f>'Moving Avg'!H1789</f>
        <v>2.0649754999999992</v>
      </c>
      <c r="J1789" s="5" t="str">
        <f>OBV!F1789</f>
        <v>BEARISH</v>
      </c>
      <c r="K1789" s="5" t="str">
        <f>OBV!G1789</f>
        <v>WEAK</v>
      </c>
      <c r="L1789" s="5" t="str">
        <f>OBV!H1789</f>
        <v>CONFIRMED BEARISH</v>
      </c>
      <c r="M1789" s="7">
        <f t="shared" si="270"/>
        <v>25</v>
      </c>
      <c r="N1789" s="7">
        <f t="shared" si="271"/>
        <v>45</v>
      </c>
      <c r="O1789" s="7">
        <f t="shared" si="272"/>
        <v>50</v>
      </c>
      <c r="P1789" s="7">
        <f t="shared" si="273"/>
        <v>0</v>
      </c>
      <c r="Q1789" s="8">
        <f t="shared" si="274"/>
        <v>32</v>
      </c>
      <c r="R1789" s="8">
        <f t="shared" si="275"/>
        <v>31.5</v>
      </c>
      <c r="S1789" s="8">
        <f t="shared" si="276"/>
        <v>23</v>
      </c>
      <c r="T1789" s="8">
        <f t="shared" si="277"/>
        <v>30</v>
      </c>
      <c r="U1789" s="7">
        <f t="shared" si="278"/>
        <v>28.833333333333332</v>
      </c>
      <c r="V1789" s="7">
        <f t="shared" si="279"/>
        <v>29.125</v>
      </c>
    </row>
    <row r="1790" spans="1:22" ht="13.5" x14ac:dyDescent="0.25">
      <c r="A1790" s="3">
        <f>RSI!A1790</f>
        <v>44911</v>
      </c>
      <c r="B1790" s="2">
        <f>RSI!B1790</f>
        <v>2.0236999999999998</v>
      </c>
      <c r="C1790" s="2">
        <f>RSI!I1790</f>
        <v>43.55398864883977</v>
      </c>
      <c r="D1790" s="2">
        <f>MACD!E1790</f>
        <v>-4.230590142719981E-2</v>
      </c>
      <c r="E1790" s="2">
        <f>MACD!F1790</f>
        <v>-4.5741678907727061E-2</v>
      </c>
      <c r="F1790" s="2">
        <f>'Moving Avg'!D1790</f>
        <v>2.1035399999999997</v>
      </c>
      <c r="G1790" s="2">
        <f>'Moving Avg'!F1790</f>
        <v>2.0754949999999996</v>
      </c>
      <c r="H1790" s="2">
        <f>'Moving Avg'!G1790</f>
        <v>2.0805699999999998</v>
      </c>
      <c r="I1790" s="2">
        <f>'Moving Avg'!H1790</f>
        <v>2.0646129999999987</v>
      </c>
      <c r="J1790" s="5" t="str">
        <f>OBV!F1790</f>
        <v>BEARISH</v>
      </c>
      <c r="K1790" s="5" t="str">
        <f>OBV!G1790</f>
        <v>WEAK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50</v>
      </c>
      <c r="P1790" s="7">
        <f t="shared" si="273"/>
        <v>0</v>
      </c>
      <c r="Q1790" s="8">
        <f t="shared" si="274"/>
        <v>16.25</v>
      </c>
      <c r="R1790" s="8">
        <f t="shared" si="275"/>
        <v>22.5</v>
      </c>
      <c r="S1790" s="8">
        <f t="shared" si="276"/>
        <v>16.25</v>
      </c>
      <c r="T1790" s="8">
        <f t="shared" si="277"/>
        <v>18.75</v>
      </c>
      <c r="U1790" s="7">
        <f t="shared" si="278"/>
        <v>18.333333333333332</v>
      </c>
      <c r="V1790" s="7">
        <f t="shared" si="279"/>
        <v>18.4375</v>
      </c>
    </row>
    <row r="1791" spans="1:22" ht="13.5" x14ac:dyDescent="0.25">
      <c r="A1791" s="3">
        <f>RSI!A1791</f>
        <v>44914</v>
      </c>
      <c r="B1791" s="2">
        <f>RSI!B1791</f>
        <v>1.9966999999999999</v>
      </c>
      <c r="C1791" s="2">
        <f>RSI!I1791</f>
        <v>41.263173327454524</v>
      </c>
      <c r="D1791" s="2">
        <f>MACD!E1791</f>
        <v>-3.2617259332012427E-2</v>
      </c>
      <c r="E1791" s="2">
        <f>MACD!F1791</f>
        <v>-4.3116794992584133E-2</v>
      </c>
      <c r="F1791" s="2">
        <f>'Moving Avg'!D1791</f>
        <v>2.0792999999999999</v>
      </c>
      <c r="G1791" s="2">
        <f>'Moving Avg'!F1791</f>
        <v>2.0754949999999992</v>
      </c>
      <c r="H1791" s="2">
        <f>'Moving Avg'!G1791</f>
        <v>2.0771599999999997</v>
      </c>
      <c r="I1791" s="2">
        <f>'Moving Avg'!H1791</f>
        <v>2.0641154999999984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50</v>
      </c>
      <c r="P1791" s="7">
        <f t="shared" si="273"/>
        <v>16.5</v>
      </c>
      <c r="Q1791" s="8">
        <f t="shared" si="274"/>
        <v>18.725000000000001</v>
      </c>
      <c r="R1791" s="8">
        <f t="shared" si="275"/>
        <v>26.625</v>
      </c>
      <c r="S1791" s="8">
        <f t="shared" si="276"/>
        <v>23.675000000000001</v>
      </c>
      <c r="T1791" s="8">
        <f t="shared" si="277"/>
        <v>22.875</v>
      </c>
      <c r="U1791" s="7">
        <f t="shared" si="278"/>
        <v>23.008333333333336</v>
      </c>
      <c r="V1791" s="7">
        <f t="shared" si="279"/>
        <v>22.975000000000001</v>
      </c>
    </row>
    <row r="1792" spans="1:22" ht="13.5" x14ac:dyDescent="0.25">
      <c r="A1792" s="3">
        <f>RSI!A1792</f>
        <v>44915</v>
      </c>
      <c r="B1792" s="2">
        <f>RSI!B1792</f>
        <v>2.1089000000000002</v>
      </c>
      <c r="C1792" s="2">
        <f>RSI!I1792</f>
        <v>52.454578589806218</v>
      </c>
      <c r="D1792" s="2">
        <f>MACD!E1792</f>
        <v>-2.321428037615858E-2</v>
      </c>
      <c r="E1792" s="2">
        <f>MACD!F1792</f>
        <v>-3.9136292069299028E-2</v>
      </c>
      <c r="F1792" s="2">
        <f>'Moving Avg'!D1792</f>
        <v>2.06942</v>
      </c>
      <c r="G1792" s="2">
        <f>'Moving Avg'!F1792</f>
        <v>2.0811049999999995</v>
      </c>
      <c r="H1792" s="2">
        <f>'Moving Avg'!G1792</f>
        <v>2.0759940000000001</v>
      </c>
      <c r="I1792" s="2">
        <f>'Moving Avg'!H1792</f>
        <v>2.0641789999999984</v>
      </c>
      <c r="J1792" s="5" t="str">
        <f>OBV!F1792</f>
        <v>BULLISH</v>
      </c>
      <c r="K1792" s="5" t="str">
        <f>OBV!G1792</f>
        <v>NEUTRAL</v>
      </c>
      <c r="L1792" s="5" t="str">
        <f>OBV!H1792</f>
        <v>BULLISH DIVERGENCE</v>
      </c>
      <c r="M1792" s="7">
        <f t="shared" si="270"/>
        <v>25</v>
      </c>
      <c r="N1792" s="7">
        <f t="shared" si="271"/>
        <v>0</v>
      </c>
      <c r="O1792" s="7">
        <f t="shared" si="272"/>
        <v>50</v>
      </c>
      <c r="P1792" s="7">
        <f t="shared" si="273"/>
        <v>66.5</v>
      </c>
      <c r="Q1792" s="8">
        <f t="shared" si="274"/>
        <v>26.225000000000001</v>
      </c>
      <c r="R1792" s="8">
        <f t="shared" si="275"/>
        <v>39.125</v>
      </c>
      <c r="S1792" s="8">
        <f t="shared" si="276"/>
        <v>46.174999999999997</v>
      </c>
      <c r="T1792" s="8">
        <f t="shared" si="277"/>
        <v>35.375</v>
      </c>
      <c r="U1792" s="7">
        <f t="shared" si="278"/>
        <v>37.174999999999997</v>
      </c>
      <c r="V1792" s="7">
        <f t="shared" si="279"/>
        <v>36.724999999999994</v>
      </c>
    </row>
    <row r="1793" spans="1:22" ht="13.5" x14ac:dyDescent="0.25">
      <c r="A1793" s="3">
        <f>RSI!A1793</f>
        <v>44916</v>
      </c>
      <c r="B1793" s="2">
        <f>RSI!B1793</f>
        <v>2.1089000000000002</v>
      </c>
      <c r="C1793" s="2">
        <f>RSI!I1793</f>
        <v>52.454578589806204</v>
      </c>
      <c r="D1793" s="2">
        <f>MACD!E1793</f>
        <v>-3.6904161756901033E-3</v>
      </c>
      <c r="E1793" s="2">
        <f>MACD!F1793</f>
        <v>-3.2047116890577244E-2</v>
      </c>
      <c r="F1793" s="2">
        <f>'Moving Avg'!D1793</f>
        <v>2.0604400000000003</v>
      </c>
      <c r="G1793" s="2">
        <f>'Moving Avg'!F1793</f>
        <v>2.0846949999999991</v>
      </c>
      <c r="H1793" s="2">
        <f>'Moving Avg'!G1793</f>
        <v>2.0750960000000007</v>
      </c>
      <c r="I1793" s="2">
        <f>'Moving Avg'!H1793</f>
        <v>2.0642639999999988</v>
      </c>
      <c r="J1793" s="5" t="str">
        <f>OBV!F1793</f>
        <v>BULLISH</v>
      </c>
      <c r="K1793" s="5" t="str">
        <f>OBV!G1793</f>
        <v>NEUTRAL</v>
      </c>
      <c r="L1793" s="5" t="str">
        <f>OBV!H1793</f>
        <v>BULLISH DIVERGENCE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66.5</v>
      </c>
      <c r="Q1793" s="8">
        <f t="shared" si="274"/>
        <v>18.725000000000001</v>
      </c>
      <c r="R1793" s="8">
        <f t="shared" si="275"/>
        <v>21.625</v>
      </c>
      <c r="S1793" s="8">
        <f t="shared" si="276"/>
        <v>33.674999999999997</v>
      </c>
      <c r="T1793" s="8">
        <f t="shared" si="277"/>
        <v>22.875</v>
      </c>
      <c r="U1793" s="7">
        <f t="shared" si="278"/>
        <v>24.675000000000001</v>
      </c>
      <c r="V1793" s="7">
        <f t="shared" si="279"/>
        <v>24.225000000000001</v>
      </c>
    </row>
    <row r="1794" spans="1:22" ht="13.5" x14ac:dyDescent="0.25">
      <c r="A1794" s="3">
        <f>RSI!A1794</f>
        <v>44917</v>
      </c>
      <c r="B1794" s="2">
        <f>RSI!B1794</f>
        <v>2.1089000000000002</v>
      </c>
      <c r="C1794" s="2">
        <f>RSI!I1794</f>
        <v>52.454578589806218</v>
      </c>
      <c r="D1794" s="2">
        <f>MACD!E1794</f>
        <v>5.7637841657105504E-3</v>
      </c>
      <c r="E1794" s="2">
        <f>MACD!F1794</f>
        <v>-2.448493667931969E-2</v>
      </c>
      <c r="F1794" s="2">
        <f>'Moving Avg'!D1794</f>
        <v>2.06942</v>
      </c>
      <c r="G1794" s="2">
        <f>'Moving Avg'!F1794</f>
        <v>2.0909749999999994</v>
      </c>
      <c r="H1794" s="2">
        <f>'Moving Avg'!G1794</f>
        <v>2.0740180000000006</v>
      </c>
      <c r="I1794" s="2">
        <f>'Moving Avg'!H1794</f>
        <v>2.0641564999999988</v>
      </c>
      <c r="J1794" s="5" t="str">
        <f>OBV!F1794</f>
        <v>BULLISH</v>
      </c>
      <c r="K1794" s="5" t="str">
        <f>OBV!G1794</f>
        <v>NEUTRAL</v>
      </c>
      <c r="L1794" s="5" t="str">
        <f>OBV!H1794</f>
        <v>CONFIRMED BULLISH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83.5</v>
      </c>
      <c r="Q1794" s="8">
        <f t="shared" si="274"/>
        <v>28.774999999999999</v>
      </c>
      <c r="R1794" s="8">
        <f t="shared" si="275"/>
        <v>43.375</v>
      </c>
      <c r="S1794" s="8">
        <f t="shared" si="276"/>
        <v>53.825000000000003</v>
      </c>
      <c r="T1794" s="8">
        <f t="shared" si="277"/>
        <v>39.625</v>
      </c>
      <c r="U1794" s="7">
        <f t="shared" si="278"/>
        <v>41.991666666666667</v>
      </c>
      <c r="V1794" s="7">
        <f t="shared" si="279"/>
        <v>41.400000000000006</v>
      </c>
    </row>
    <row r="1795" spans="1:22" ht="13.5" x14ac:dyDescent="0.25">
      <c r="A1795" s="3">
        <f>RSI!A1795</f>
        <v>44918</v>
      </c>
      <c r="B1795" s="2">
        <f>RSI!B1795</f>
        <v>2.1089000000000002</v>
      </c>
      <c r="C1795" s="2">
        <f>RSI!I1795</f>
        <v>52.454578589806204</v>
      </c>
      <c r="D1795" s="2">
        <f>MACD!E1795</f>
        <v>1.361691794697073E-2</v>
      </c>
      <c r="E1795" s="2">
        <f>MACD!F1795</f>
        <v>-1.6864565754061606E-2</v>
      </c>
      <c r="F1795" s="2">
        <f>'Moving Avg'!D1795</f>
        <v>2.0864599999999998</v>
      </c>
      <c r="G1795" s="2">
        <f>'Moving Avg'!F1795</f>
        <v>2.0972549999999996</v>
      </c>
      <c r="H1795" s="2">
        <f>'Moving Avg'!G1795</f>
        <v>2.0731200000000003</v>
      </c>
      <c r="I1795" s="2">
        <f>'Moving Avg'!H1795</f>
        <v>2.064027499999999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  <c r="M1795" s="7">
        <f t="shared" si="280"/>
        <v>25</v>
      </c>
      <c r="N1795" s="7">
        <f t="shared" si="281"/>
        <v>0</v>
      </c>
      <c r="O1795" s="7">
        <f t="shared" si="282"/>
        <v>50</v>
      </c>
      <c r="P1795" s="7">
        <f t="shared" si="283"/>
        <v>83.5</v>
      </c>
      <c r="Q1795" s="8">
        <f t="shared" ref="Q1795:Q1858" si="284">0.35*M1795+N1795*0.35+O1795*0.15+P1795*0.15</f>
        <v>28.774999999999999</v>
      </c>
      <c r="R1795" s="8">
        <f t="shared" ref="R1795:R1858" si="285">M1795*0.2+N1795*0.2+O1795*0.35+P1795*0.25</f>
        <v>43.375</v>
      </c>
      <c r="S1795" s="8">
        <f t="shared" ref="S1795:S1858" si="286">M1795*0.15+N1795*0.15+O1795*0.25+P1795*0.45</f>
        <v>53.825000000000003</v>
      </c>
      <c r="T1795" s="8">
        <f t="shared" ref="T1795:T1858" si="287">0.25*SUM(M1795:P1795)</f>
        <v>39.625</v>
      </c>
      <c r="U1795" s="7">
        <f t="shared" ref="U1795:U1858" si="288">SUM(Q1795:S1795)/3</f>
        <v>41.991666666666667</v>
      </c>
      <c r="V1795" s="7">
        <f t="shared" ref="V1795:V1858" si="289">SUM(Q1795:T1795)/4</f>
        <v>41.400000000000006</v>
      </c>
    </row>
    <row r="1796" spans="1:22" ht="13.5" x14ac:dyDescent="0.25">
      <c r="A1796" s="3">
        <f>RSI!A1796</f>
        <v>44921</v>
      </c>
      <c r="B1796" s="2">
        <f>RSI!B1796</f>
        <v>2.1089000000000002</v>
      </c>
      <c r="C1796" s="2">
        <f>RSI!I1796</f>
        <v>52.454578589806218</v>
      </c>
      <c r="D1796" s="2">
        <f>MACD!E1796</f>
        <v>1.4603083525485339E-2</v>
      </c>
      <c r="E1796" s="2">
        <f>MACD!F1796</f>
        <v>-1.0571035898152217E-2</v>
      </c>
      <c r="F1796" s="2">
        <f>'Moving Avg'!D1796</f>
        <v>2.1089000000000002</v>
      </c>
      <c r="G1796" s="2">
        <f>'Moving Avg'!F1796</f>
        <v>2.1012899999999997</v>
      </c>
      <c r="H1796" s="2">
        <f>'Moving Avg'!G1796</f>
        <v>2.0722220000000009</v>
      </c>
      <c r="I1796" s="2">
        <f>'Moving Avg'!H1796</f>
        <v>2.0639839999999992</v>
      </c>
      <c r="J1796" s="5" t="str">
        <f>OBV!F1796</f>
        <v>BULLISH</v>
      </c>
      <c r="K1796" s="5" t="str">
        <f>OBV!G1796</f>
        <v>NEUTRAL</v>
      </c>
      <c r="L1796" s="5" t="str">
        <f>OBV!H1796</f>
        <v>CONFIRMED BULLISH</v>
      </c>
      <c r="M1796" s="7">
        <f t="shared" si="280"/>
        <v>25</v>
      </c>
      <c r="N1796" s="7">
        <f t="shared" si="281"/>
        <v>0</v>
      </c>
      <c r="O1796" s="7">
        <f t="shared" si="282"/>
        <v>50</v>
      </c>
      <c r="P1796" s="7">
        <f t="shared" si="283"/>
        <v>83.5</v>
      </c>
      <c r="Q1796" s="8">
        <f t="shared" si="284"/>
        <v>28.774999999999999</v>
      </c>
      <c r="R1796" s="8">
        <f t="shared" si="285"/>
        <v>43.375</v>
      </c>
      <c r="S1796" s="8">
        <f t="shared" si="286"/>
        <v>53.825000000000003</v>
      </c>
      <c r="T1796" s="8">
        <f t="shared" si="287"/>
        <v>39.625</v>
      </c>
      <c r="U1796" s="7">
        <f t="shared" si="288"/>
        <v>41.991666666666667</v>
      </c>
      <c r="V1796" s="7">
        <f t="shared" si="289"/>
        <v>41.400000000000006</v>
      </c>
    </row>
    <row r="1797" spans="1:22" ht="13.5" x14ac:dyDescent="0.25">
      <c r="A1797" s="3">
        <f>RSI!A1797</f>
        <v>44922</v>
      </c>
      <c r="B1797" s="2">
        <f>RSI!B1797</f>
        <v>2.1089000000000002</v>
      </c>
      <c r="C1797" s="2">
        <f>RSI!I1797</f>
        <v>52.454578589806218</v>
      </c>
      <c r="D1797" s="2">
        <f>MACD!E1797</f>
        <v>2.1527252186424484E-2</v>
      </c>
      <c r="E1797" s="2">
        <f>MACD!F1797</f>
        <v>-4.1513782812368774E-3</v>
      </c>
      <c r="F1797" s="2">
        <f>'Moving Avg'!D1797</f>
        <v>2.1089000000000002</v>
      </c>
      <c r="G1797" s="2">
        <f>'Moving Avg'!F1797</f>
        <v>2.1024099999999999</v>
      </c>
      <c r="H1797" s="2">
        <f>'Moving Avg'!G1797</f>
        <v>2.0714140000000008</v>
      </c>
      <c r="I1797" s="2">
        <f>'Moving Avg'!H1797</f>
        <v>2.0639404999999993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  <c r="M1797" s="7">
        <f t="shared" si="280"/>
        <v>25</v>
      </c>
      <c r="N1797" s="7">
        <f t="shared" si="281"/>
        <v>0</v>
      </c>
      <c r="O1797" s="7">
        <f t="shared" si="282"/>
        <v>50</v>
      </c>
      <c r="P1797" s="7">
        <f t="shared" si="283"/>
        <v>33</v>
      </c>
      <c r="Q1797" s="8">
        <f t="shared" si="284"/>
        <v>21.2</v>
      </c>
      <c r="R1797" s="8">
        <f t="shared" si="285"/>
        <v>30.75</v>
      </c>
      <c r="S1797" s="8">
        <f t="shared" si="286"/>
        <v>31.1</v>
      </c>
      <c r="T1797" s="8">
        <f t="shared" si="287"/>
        <v>27</v>
      </c>
      <c r="U1797" s="7">
        <f t="shared" si="288"/>
        <v>27.683333333333337</v>
      </c>
      <c r="V1797" s="7">
        <f t="shared" si="289"/>
        <v>27.512500000000003</v>
      </c>
    </row>
    <row r="1798" spans="1:22" ht="13.5" x14ac:dyDescent="0.25">
      <c r="A1798" s="3">
        <f>RSI!A1798</f>
        <v>44923</v>
      </c>
      <c r="B1798" s="2">
        <f>RSI!B1798</f>
        <v>2.1089000000000002</v>
      </c>
      <c r="C1798" s="2">
        <f>RSI!I1798</f>
        <v>52.454578589806225</v>
      </c>
      <c r="D1798" s="2">
        <f>MACD!E1798</f>
        <v>2.6577501112386326E-2</v>
      </c>
      <c r="E1798" s="2">
        <f>MACD!F1798</f>
        <v>1.9943975974877634E-3</v>
      </c>
      <c r="F1798" s="2">
        <f>'Moving Avg'!D1798</f>
        <v>2.1089000000000002</v>
      </c>
      <c r="G1798" s="2">
        <f>'Moving Avg'!F1798</f>
        <v>2.1066699999999998</v>
      </c>
      <c r="H1798" s="2">
        <f>'Moving Avg'!G1798</f>
        <v>2.0705160000000009</v>
      </c>
      <c r="I1798" s="2">
        <f>'Moving Avg'!H1798</f>
        <v>2.0639184999999993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0</v>
      </c>
      <c r="O1798" s="7">
        <f t="shared" si="282"/>
        <v>50</v>
      </c>
      <c r="P1798" s="7">
        <f t="shared" si="283"/>
        <v>33</v>
      </c>
      <c r="Q1798" s="8">
        <f t="shared" si="284"/>
        <v>21.2</v>
      </c>
      <c r="R1798" s="8">
        <f t="shared" si="285"/>
        <v>30.75</v>
      </c>
      <c r="S1798" s="8">
        <f t="shared" si="286"/>
        <v>31.1</v>
      </c>
      <c r="T1798" s="8">
        <f t="shared" si="287"/>
        <v>27</v>
      </c>
      <c r="U1798" s="7">
        <f t="shared" si="288"/>
        <v>27.683333333333337</v>
      </c>
      <c r="V1798" s="7">
        <f t="shared" si="289"/>
        <v>27.512500000000003</v>
      </c>
    </row>
    <row r="1799" spans="1:22" ht="13.5" x14ac:dyDescent="0.25">
      <c r="A1799" s="3">
        <f>RSI!A1799</f>
        <v>44924</v>
      </c>
      <c r="B1799" s="2">
        <f>RSI!B1799</f>
        <v>2.1493000000000002</v>
      </c>
      <c r="C1799" s="2">
        <f>RSI!I1799</f>
        <v>57.368072311953988</v>
      </c>
      <c r="D1799" s="2">
        <f>MACD!E1799</f>
        <v>1.3935075044551049E-2</v>
      </c>
      <c r="E1799" s="2">
        <f>MACD!F1799</f>
        <v>4.3825330869004201E-3</v>
      </c>
      <c r="F1799" s="2">
        <f>'Moving Avg'!D1799</f>
        <v>2.1169800000000003</v>
      </c>
      <c r="G1799" s="2">
        <f>'Moving Avg'!F1799</f>
        <v>2.1100349999999999</v>
      </c>
      <c r="H1799" s="2">
        <f>'Moving Avg'!G1799</f>
        <v>2.0709640000000014</v>
      </c>
      <c r="I1799" s="2">
        <f>'Moving Avg'!H1799</f>
        <v>2.0640984999999992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83.5</v>
      </c>
      <c r="Q1799" s="8">
        <f t="shared" si="284"/>
        <v>28.774999999999999</v>
      </c>
      <c r="R1799" s="8">
        <f t="shared" si="285"/>
        <v>43.375</v>
      </c>
      <c r="S1799" s="8">
        <f t="shared" si="286"/>
        <v>53.825000000000003</v>
      </c>
      <c r="T1799" s="8">
        <f t="shared" si="287"/>
        <v>39.625</v>
      </c>
      <c r="U1799" s="7">
        <f t="shared" si="288"/>
        <v>41.991666666666667</v>
      </c>
      <c r="V1799" s="7">
        <f t="shared" si="289"/>
        <v>41.400000000000006</v>
      </c>
    </row>
    <row r="1800" spans="1:22" ht="13.5" x14ac:dyDescent="0.25">
      <c r="A1800" s="3">
        <f>RSI!A1800</f>
        <v>44925</v>
      </c>
      <c r="B1800" s="2">
        <f>RSI!B1800</f>
        <v>2.1314000000000002</v>
      </c>
      <c r="C1800" s="2">
        <f>RSI!I1800</f>
        <v>54.672168731590396</v>
      </c>
      <c r="D1800" s="2">
        <f>MACD!E1800</f>
        <v>-1.9749177441465982E-3</v>
      </c>
      <c r="E1800" s="2">
        <f>MACD!F1800</f>
        <v>3.111042920691017E-3</v>
      </c>
      <c r="F1800" s="2">
        <f>'Moving Avg'!D1800</f>
        <v>2.1214800000000005</v>
      </c>
      <c r="G1800" s="2">
        <f>'Moving Avg'!F1800</f>
        <v>2.1125049999999996</v>
      </c>
      <c r="H1800" s="2">
        <f>'Moving Avg'!G1800</f>
        <v>2.0724900000000011</v>
      </c>
      <c r="I1800" s="2">
        <f>'Moving Avg'!H1800</f>
        <v>2.0641889999999994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  <c r="M1800" s="7">
        <f t="shared" si="280"/>
        <v>25</v>
      </c>
      <c r="N1800" s="7">
        <f t="shared" si="281"/>
        <v>45</v>
      </c>
      <c r="O1800" s="7">
        <f t="shared" si="282"/>
        <v>50</v>
      </c>
      <c r="P1800" s="7">
        <f t="shared" si="283"/>
        <v>83.5</v>
      </c>
      <c r="Q1800" s="8">
        <f t="shared" si="284"/>
        <v>44.524999999999999</v>
      </c>
      <c r="R1800" s="8">
        <f t="shared" si="285"/>
        <v>52.375</v>
      </c>
      <c r="S1800" s="8">
        <f t="shared" si="286"/>
        <v>60.575000000000003</v>
      </c>
      <c r="T1800" s="8">
        <f t="shared" si="287"/>
        <v>50.875</v>
      </c>
      <c r="U1800" s="7">
        <f t="shared" si="288"/>
        <v>52.491666666666674</v>
      </c>
      <c r="V1800" s="7">
        <f t="shared" si="289"/>
        <v>52.087500000000006</v>
      </c>
    </row>
    <row r="1801" spans="1:22" ht="13.5" x14ac:dyDescent="0.25">
      <c r="A1801" s="3">
        <f>RSI!A1801</f>
        <v>44928</v>
      </c>
      <c r="B1801" s="2">
        <f>RSI!B1801</f>
        <v>2.1314000000000002</v>
      </c>
      <c r="C1801" s="2">
        <f>RSI!I1801</f>
        <v>54.672168731590396</v>
      </c>
      <c r="D1801" s="2">
        <f>MACD!E1801</f>
        <v>-1.9798702205443774E-2</v>
      </c>
      <c r="E1801" s="2">
        <f>MACD!F1801</f>
        <v>-1.4709061045359408E-3</v>
      </c>
      <c r="F1801" s="2">
        <f>'Moving Avg'!D1801</f>
        <v>2.1259799999999998</v>
      </c>
      <c r="G1801" s="2">
        <f>'Moving Avg'!F1801</f>
        <v>2.115875</v>
      </c>
      <c r="H1801" s="2">
        <f>'Moving Avg'!G1801</f>
        <v>2.0747340000000007</v>
      </c>
      <c r="I1801" s="2">
        <f>'Moving Avg'!H1801</f>
        <v>2.0642794999999996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45</v>
      </c>
      <c r="O1801" s="7">
        <f t="shared" si="282"/>
        <v>50</v>
      </c>
      <c r="P1801" s="7">
        <f t="shared" si="283"/>
        <v>83.5</v>
      </c>
      <c r="Q1801" s="8">
        <f t="shared" si="284"/>
        <v>44.524999999999999</v>
      </c>
      <c r="R1801" s="8">
        <f t="shared" si="285"/>
        <v>52.375</v>
      </c>
      <c r="S1801" s="8">
        <f t="shared" si="286"/>
        <v>60.575000000000003</v>
      </c>
      <c r="T1801" s="8">
        <f t="shared" si="287"/>
        <v>50.875</v>
      </c>
      <c r="U1801" s="7">
        <f t="shared" si="288"/>
        <v>52.491666666666674</v>
      </c>
      <c r="V1801" s="7">
        <f t="shared" si="289"/>
        <v>52.087500000000006</v>
      </c>
    </row>
    <row r="1802" spans="1:22" ht="13.5" x14ac:dyDescent="0.25">
      <c r="A1802" s="3">
        <f>RSI!A1802</f>
        <v>44929</v>
      </c>
      <c r="B1802" s="2">
        <f>RSI!B1802</f>
        <v>2.1044</v>
      </c>
      <c r="C1802" s="2">
        <f>RSI!I1802</f>
        <v>50.519093947876854</v>
      </c>
      <c r="D1802" s="2">
        <f>MACD!E1802</f>
        <v>-1.5811083738306753E-2</v>
      </c>
      <c r="E1802" s="2">
        <f>MACD!F1802</f>
        <v>-4.3389416312901033E-3</v>
      </c>
      <c r="F1802" s="2">
        <f>'Moving Avg'!D1802</f>
        <v>2.1250800000000001</v>
      </c>
      <c r="G1802" s="2">
        <f>'Moving Avg'!F1802</f>
        <v>2.1149749999999998</v>
      </c>
      <c r="H1802" s="2">
        <f>'Moving Avg'!G1802</f>
        <v>2.0759000000000007</v>
      </c>
      <c r="I1802" s="2">
        <f>'Moving Avg'!H1802</f>
        <v>2.0642134999999997</v>
      </c>
      <c r="J1802" s="5" t="str">
        <f>OBV!F1802</f>
        <v>BULLISH</v>
      </c>
      <c r="K1802" s="5" t="str">
        <f>OBV!G1802</f>
        <v>NEUTRAL</v>
      </c>
      <c r="L1802" s="5" t="str">
        <f>OBV!H1802</f>
        <v>BULLISH DIVERGENCE</v>
      </c>
      <c r="M1802" s="7">
        <f t="shared" si="280"/>
        <v>25</v>
      </c>
      <c r="N1802" s="7">
        <f t="shared" si="281"/>
        <v>45</v>
      </c>
      <c r="O1802" s="7">
        <f t="shared" si="282"/>
        <v>50</v>
      </c>
      <c r="P1802" s="7">
        <f t="shared" si="283"/>
        <v>66.5</v>
      </c>
      <c r="Q1802" s="8">
        <f t="shared" si="284"/>
        <v>41.975000000000001</v>
      </c>
      <c r="R1802" s="8">
        <f t="shared" si="285"/>
        <v>48.125</v>
      </c>
      <c r="S1802" s="8">
        <f t="shared" si="286"/>
        <v>52.924999999999997</v>
      </c>
      <c r="T1802" s="8">
        <f t="shared" si="287"/>
        <v>46.625</v>
      </c>
      <c r="U1802" s="7">
        <f t="shared" si="288"/>
        <v>47.67499999999999</v>
      </c>
      <c r="V1802" s="7">
        <f t="shared" si="289"/>
        <v>47.412499999999994</v>
      </c>
    </row>
    <row r="1803" spans="1:22" ht="13.5" x14ac:dyDescent="0.25">
      <c r="A1803" s="3">
        <f>RSI!A1803</f>
        <v>44930</v>
      </c>
      <c r="B1803" s="2">
        <f>RSI!B1803</f>
        <v>2.1044</v>
      </c>
      <c r="C1803" s="2">
        <f>RSI!I1803</f>
        <v>50.519093947876854</v>
      </c>
      <c r="D1803" s="2">
        <f>MACD!E1803</f>
        <v>-1.2455415893816824E-2</v>
      </c>
      <c r="E1803" s="2">
        <f>MACD!F1803</f>
        <v>-5.9622364837954474E-3</v>
      </c>
      <c r="F1803" s="2">
        <f>'Moving Avg'!D1803</f>
        <v>2.12418</v>
      </c>
      <c r="G1803" s="2">
        <f>'Moving Avg'!F1803</f>
        <v>2.1102599999999994</v>
      </c>
      <c r="H1803" s="2">
        <f>'Moving Avg'!G1803</f>
        <v>2.0755400000000011</v>
      </c>
      <c r="I1803" s="2">
        <f>'Moving Avg'!H1803</f>
        <v>2.0641474999999994</v>
      </c>
      <c r="J1803" s="5" t="str">
        <f>OBV!F1803</f>
        <v>BULLISH</v>
      </c>
      <c r="K1803" s="5" t="str">
        <f>OBV!G1803</f>
        <v>NEUTRAL</v>
      </c>
      <c r="L1803" s="5" t="str">
        <f>OBV!H1803</f>
        <v>BULLISH DIVERGENCE</v>
      </c>
      <c r="M1803" s="7">
        <f t="shared" si="280"/>
        <v>25</v>
      </c>
      <c r="N1803" s="7">
        <f t="shared" si="281"/>
        <v>45</v>
      </c>
      <c r="O1803" s="7">
        <f t="shared" si="282"/>
        <v>50</v>
      </c>
      <c r="P1803" s="7">
        <f t="shared" si="283"/>
        <v>66.5</v>
      </c>
      <c r="Q1803" s="8">
        <f t="shared" si="284"/>
        <v>41.975000000000001</v>
      </c>
      <c r="R1803" s="8">
        <f t="shared" si="285"/>
        <v>48.125</v>
      </c>
      <c r="S1803" s="8">
        <f t="shared" si="286"/>
        <v>52.924999999999997</v>
      </c>
      <c r="T1803" s="8">
        <f t="shared" si="287"/>
        <v>46.625</v>
      </c>
      <c r="U1803" s="7">
        <f t="shared" si="288"/>
        <v>47.67499999999999</v>
      </c>
      <c r="V1803" s="7">
        <f t="shared" si="289"/>
        <v>47.412499999999994</v>
      </c>
    </row>
    <row r="1804" spans="1:22" ht="13.5" x14ac:dyDescent="0.25">
      <c r="A1804" s="3">
        <f>RSI!A1804</f>
        <v>44931</v>
      </c>
      <c r="B1804" s="2">
        <f>RSI!B1804</f>
        <v>2.0640000000000001</v>
      </c>
      <c r="C1804" s="2">
        <f>RSI!I1804</f>
        <v>44.635163298074573</v>
      </c>
      <c r="D1804" s="2">
        <f>MACD!E1804</f>
        <v>-6.6405146949279903E-3</v>
      </c>
      <c r="E1804" s="2">
        <f>MACD!F1804</f>
        <v>-6.0978921260219565E-3</v>
      </c>
      <c r="F1804" s="2">
        <f>'Moving Avg'!D1804</f>
        <v>2.1071200000000001</v>
      </c>
      <c r="G1804" s="2">
        <f>'Moving Avg'!F1804</f>
        <v>2.1057699999999997</v>
      </c>
      <c r="H1804" s="2">
        <f>'Moving Avg'!G1804</f>
        <v>2.0743720000000008</v>
      </c>
      <c r="I1804" s="2">
        <f>'Moving Avg'!H1804</f>
        <v>2.0638794999999996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  <c r="M1804" s="7">
        <f t="shared" si="280"/>
        <v>25</v>
      </c>
      <c r="N1804" s="7">
        <f t="shared" si="281"/>
        <v>45</v>
      </c>
      <c r="O1804" s="7">
        <f t="shared" si="282"/>
        <v>50</v>
      </c>
      <c r="P1804" s="7">
        <f t="shared" si="283"/>
        <v>16.5</v>
      </c>
      <c r="Q1804" s="8">
        <f t="shared" si="284"/>
        <v>34.475000000000001</v>
      </c>
      <c r="R1804" s="8">
        <f t="shared" si="285"/>
        <v>35.625</v>
      </c>
      <c r="S1804" s="8">
        <f t="shared" si="286"/>
        <v>30.425000000000001</v>
      </c>
      <c r="T1804" s="8">
        <f t="shared" si="287"/>
        <v>34.125</v>
      </c>
      <c r="U1804" s="7">
        <f t="shared" si="288"/>
        <v>33.508333333333333</v>
      </c>
      <c r="V1804" s="7">
        <f t="shared" si="289"/>
        <v>33.662499999999994</v>
      </c>
    </row>
    <row r="1805" spans="1:22" ht="13.5" x14ac:dyDescent="0.25">
      <c r="A1805" s="3">
        <f>RSI!A1805</f>
        <v>44932</v>
      </c>
      <c r="B1805" s="2">
        <f>RSI!B1805</f>
        <v>2.0640000000000001</v>
      </c>
      <c r="C1805" s="2">
        <f>RSI!I1805</f>
        <v>44.635163298074573</v>
      </c>
      <c r="D1805" s="2">
        <f>MACD!E1805</f>
        <v>-1.4973241294748973E-3</v>
      </c>
      <c r="E1805" s="2">
        <f>MACD!F1805</f>
        <v>-5.1777785267125452E-3</v>
      </c>
      <c r="F1805" s="2">
        <f>'Moving Avg'!D1805</f>
        <v>2.0936399999999997</v>
      </c>
      <c r="G1805" s="2">
        <f>'Moving Avg'!F1805</f>
        <v>2.1012799999999996</v>
      </c>
      <c r="H1805" s="2">
        <f>'Moving Avg'!G1805</f>
        <v>2.0732040000000005</v>
      </c>
      <c r="I1805" s="2">
        <f>'Moving Avg'!H1805</f>
        <v>2.0636114999999995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25</v>
      </c>
      <c r="N1805" s="7">
        <f t="shared" si="281"/>
        <v>0</v>
      </c>
      <c r="O1805" s="7">
        <f t="shared" si="282"/>
        <v>50</v>
      </c>
      <c r="P1805" s="7">
        <f t="shared" si="283"/>
        <v>16.5</v>
      </c>
      <c r="Q1805" s="8">
        <f t="shared" si="284"/>
        <v>18.725000000000001</v>
      </c>
      <c r="R1805" s="8">
        <f t="shared" si="285"/>
        <v>26.625</v>
      </c>
      <c r="S1805" s="8">
        <f t="shared" si="286"/>
        <v>23.675000000000001</v>
      </c>
      <c r="T1805" s="8">
        <f t="shared" si="287"/>
        <v>22.875</v>
      </c>
      <c r="U1805" s="7">
        <f t="shared" si="288"/>
        <v>23.008333333333336</v>
      </c>
      <c r="V1805" s="7">
        <f t="shared" si="289"/>
        <v>22.975000000000001</v>
      </c>
    </row>
    <row r="1806" spans="1:22" ht="13.5" x14ac:dyDescent="0.25">
      <c r="A1806" s="3">
        <f>RSI!A1806</f>
        <v>44935</v>
      </c>
      <c r="B1806" s="2">
        <f>RSI!B1806</f>
        <v>2.0415999999999999</v>
      </c>
      <c r="C1806" s="2">
        <f>RSI!I1806</f>
        <v>41.525170144604353</v>
      </c>
      <c r="D1806" s="2">
        <f>MACD!E1806</f>
        <v>4.7202448221419502E-3</v>
      </c>
      <c r="E1806" s="2">
        <f>MACD!F1806</f>
        <v>-3.1981738569416465E-3</v>
      </c>
      <c r="F1806" s="2">
        <f>'Moving Avg'!D1806</f>
        <v>2.0756799999999997</v>
      </c>
      <c r="G1806" s="2">
        <f>'Moving Avg'!F1806</f>
        <v>2.0974649999999997</v>
      </c>
      <c r="H1806" s="2">
        <f>'Moving Avg'!G1806</f>
        <v>2.0715880000000007</v>
      </c>
      <c r="I1806" s="2">
        <f>'Moving Avg'!H1806</f>
        <v>2.0632314999999997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25</v>
      </c>
      <c r="N1806" s="7">
        <f t="shared" si="281"/>
        <v>0</v>
      </c>
      <c r="O1806" s="7">
        <f t="shared" si="282"/>
        <v>50</v>
      </c>
      <c r="P1806" s="7">
        <f t="shared" si="283"/>
        <v>16.5</v>
      </c>
      <c r="Q1806" s="8">
        <f t="shared" si="284"/>
        <v>18.725000000000001</v>
      </c>
      <c r="R1806" s="8">
        <f t="shared" si="285"/>
        <v>26.625</v>
      </c>
      <c r="S1806" s="8">
        <f t="shared" si="286"/>
        <v>23.675000000000001</v>
      </c>
      <c r="T1806" s="8">
        <f t="shared" si="287"/>
        <v>22.875</v>
      </c>
      <c r="U1806" s="7">
        <f t="shared" si="288"/>
        <v>23.008333333333336</v>
      </c>
      <c r="V1806" s="7">
        <f t="shared" si="289"/>
        <v>22.975000000000001</v>
      </c>
    </row>
    <row r="1807" spans="1:22" ht="13.5" x14ac:dyDescent="0.25">
      <c r="A1807" s="3">
        <f>RSI!A1807</f>
        <v>44936</v>
      </c>
      <c r="B1807" s="2">
        <f>RSI!B1807</f>
        <v>2.0415999999999999</v>
      </c>
      <c r="C1807" s="2">
        <f>RSI!I1807</f>
        <v>41.525170144604346</v>
      </c>
      <c r="D1807" s="2">
        <f>MACD!E1807</f>
        <v>1.0304719130991291E-2</v>
      </c>
      <c r="E1807" s="2">
        <f>MACD!F1807</f>
        <v>-4.9759525935505911E-4</v>
      </c>
      <c r="F1807" s="2">
        <f>'Moving Avg'!D1807</f>
        <v>2.0631200000000001</v>
      </c>
      <c r="G1807" s="2">
        <f>'Moving Avg'!F1807</f>
        <v>2.0916299999999999</v>
      </c>
      <c r="H1807" s="2">
        <f>'Moving Avg'!G1807</f>
        <v>2.0699720000000008</v>
      </c>
      <c r="I1807" s="2">
        <f>'Moving Avg'!H1807</f>
        <v>2.0628514999999998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25</v>
      </c>
      <c r="N1807" s="7">
        <f t="shared" si="281"/>
        <v>0</v>
      </c>
      <c r="O1807" s="7">
        <f t="shared" si="282"/>
        <v>50</v>
      </c>
      <c r="P1807" s="7">
        <f t="shared" si="283"/>
        <v>16.5</v>
      </c>
      <c r="Q1807" s="8">
        <f t="shared" si="284"/>
        <v>18.725000000000001</v>
      </c>
      <c r="R1807" s="8">
        <f t="shared" si="285"/>
        <v>26.625</v>
      </c>
      <c r="S1807" s="8">
        <f t="shared" si="286"/>
        <v>23.675000000000001</v>
      </c>
      <c r="T1807" s="8">
        <f t="shared" si="287"/>
        <v>22.875</v>
      </c>
      <c r="U1807" s="7">
        <f t="shared" si="288"/>
        <v>23.008333333333336</v>
      </c>
      <c r="V1807" s="7">
        <f t="shared" si="289"/>
        <v>22.975000000000001</v>
      </c>
    </row>
    <row r="1808" spans="1:22" ht="13.5" x14ac:dyDescent="0.25">
      <c r="A1808" s="3">
        <f>RSI!A1808</f>
        <v>44937</v>
      </c>
      <c r="B1808" s="2">
        <f>RSI!B1808</f>
        <v>2.0819999999999999</v>
      </c>
      <c r="C1808" s="2">
        <f>RSI!I1808</f>
        <v>48.963357519473796</v>
      </c>
      <c r="D1808" s="2">
        <f>MACD!E1808</f>
        <v>1.233694579312683E-2</v>
      </c>
      <c r="E1808" s="2">
        <f>MACD!F1808</f>
        <v>2.0693129511413187E-3</v>
      </c>
      <c r="F1808" s="2">
        <f>'Moving Avg'!D1808</f>
        <v>2.0586399999999996</v>
      </c>
      <c r="G1808" s="2">
        <f>'Moving Avg'!F1808</f>
        <v>2.0880400000000003</v>
      </c>
      <c r="H1808" s="2">
        <f>'Moving Avg'!G1808</f>
        <v>2.0712280000000005</v>
      </c>
      <c r="I1808" s="2">
        <f>'Moving Avg'!H1808</f>
        <v>2.0627804999999997</v>
      </c>
      <c r="J1808" s="5" t="str">
        <f>OBV!F1808</f>
        <v>BULLISH</v>
      </c>
      <c r="K1808" s="5" t="str">
        <f>OBV!G1808</f>
        <v>NEUTRAL</v>
      </c>
      <c r="L1808" s="5" t="str">
        <f>OBV!H1808</f>
        <v>BULLISH DIVERGENCE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66.5</v>
      </c>
      <c r="Q1808" s="8">
        <f t="shared" si="284"/>
        <v>18.725000000000001</v>
      </c>
      <c r="R1808" s="8">
        <f t="shared" si="285"/>
        <v>21.625</v>
      </c>
      <c r="S1808" s="8">
        <f t="shared" si="286"/>
        <v>33.674999999999997</v>
      </c>
      <c r="T1808" s="8">
        <f t="shared" si="287"/>
        <v>22.875</v>
      </c>
      <c r="U1808" s="7">
        <f t="shared" si="288"/>
        <v>24.675000000000001</v>
      </c>
      <c r="V1808" s="7">
        <f t="shared" si="289"/>
        <v>24.225000000000001</v>
      </c>
    </row>
    <row r="1809" spans="1:22" ht="13.5" x14ac:dyDescent="0.25">
      <c r="A1809" s="3">
        <f>RSI!A1809</f>
        <v>44938</v>
      </c>
      <c r="B1809" s="2">
        <f>RSI!B1809</f>
        <v>2.0371000000000001</v>
      </c>
      <c r="C1809" s="2">
        <f>RSI!I1809</f>
        <v>42.493815540147367</v>
      </c>
      <c r="D1809" s="2">
        <f>MACD!E1809</f>
        <v>2.3636417442456814E-2</v>
      </c>
      <c r="E1809" s="2">
        <f>MACD!F1809</f>
        <v>6.3827338494044181E-3</v>
      </c>
      <c r="F1809" s="2">
        <f>'Moving Avg'!D1809</f>
        <v>2.0532599999999999</v>
      </c>
      <c r="G1809" s="2">
        <f>'Moving Avg'!F1809</f>
        <v>2.0866950000000002</v>
      </c>
      <c r="H1809" s="2">
        <f>'Moving Avg'!G1809</f>
        <v>2.0715859999999999</v>
      </c>
      <c r="I1809" s="2">
        <f>'Moving Avg'!H1809</f>
        <v>2.0623779999999998</v>
      </c>
      <c r="J1809" s="5" t="str">
        <f>OBV!F1809</f>
        <v>BULLISH</v>
      </c>
      <c r="K1809" s="5" t="str">
        <f>OBV!G1809</f>
        <v>NEUTRAL</v>
      </c>
      <c r="L1809" s="5" t="str">
        <f>OBV!H1809</f>
        <v>BULLISH DIVERGENCE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66.5</v>
      </c>
      <c r="Q1809" s="8">
        <f t="shared" si="284"/>
        <v>18.725000000000001</v>
      </c>
      <c r="R1809" s="8">
        <f t="shared" si="285"/>
        <v>21.625</v>
      </c>
      <c r="S1809" s="8">
        <f t="shared" si="286"/>
        <v>33.674999999999997</v>
      </c>
      <c r="T1809" s="8">
        <f t="shared" si="287"/>
        <v>22.875</v>
      </c>
      <c r="U1809" s="7">
        <f t="shared" si="288"/>
        <v>24.675000000000001</v>
      </c>
      <c r="V1809" s="7">
        <f t="shared" si="289"/>
        <v>24.225000000000001</v>
      </c>
    </row>
    <row r="1810" spans="1:22" ht="13.5" x14ac:dyDescent="0.25">
      <c r="A1810" s="3">
        <f>RSI!A1810</f>
        <v>44939</v>
      </c>
      <c r="B1810" s="2">
        <f>RSI!B1810</f>
        <v>2.0192000000000001</v>
      </c>
      <c r="C1810" s="2">
        <f>RSI!I1810</f>
        <v>40.212651941224657</v>
      </c>
      <c r="D1810" s="2">
        <f>MACD!E1810</f>
        <v>3.207063121395537E-2</v>
      </c>
      <c r="E1810" s="2">
        <f>MACD!F1810</f>
        <v>1.152031332231461E-2</v>
      </c>
      <c r="F1810" s="2">
        <f>'Moving Avg'!D1810</f>
        <v>2.0442999999999998</v>
      </c>
      <c r="G1810" s="2">
        <f>'Moving Avg'!F1810</f>
        <v>2.0864700000000003</v>
      </c>
      <c r="H1810" s="2">
        <f>'Moving Avg'!G1810</f>
        <v>2.0715859999999999</v>
      </c>
      <c r="I1810" s="2">
        <f>'Moving Avg'!H1810</f>
        <v>2.0618859999999999</v>
      </c>
      <c r="J1810" s="5" t="str">
        <f>OBV!F1810</f>
        <v>BULLISH</v>
      </c>
      <c r="K1810" s="5" t="str">
        <f>OBV!G1810</f>
        <v>NEUTRAL</v>
      </c>
      <c r="L1810" s="5" t="str">
        <f>OBV!H1810</f>
        <v>BULLISH DIVERGENCE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66.5</v>
      </c>
      <c r="Q1810" s="8">
        <f t="shared" si="284"/>
        <v>18.725000000000001</v>
      </c>
      <c r="R1810" s="8">
        <f t="shared" si="285"/>
        <v>21.625</v>
      </c>
      <c r="S1810" s="8">
        <f t="shared" si="286"/>
        <v>33.674999999999997</v>
      </c>
      <c r="T1810" s="8">
        <f t="shared" si="287"/>
        <v>22.875</v>
      </c>
      <c r="U1810" s="7">
        <f t="shared" si="288"/>
        <v>24.675000000000001</v>
      </c>
      <c r="V1810" s="7">
        <f t="shared" si="289"/>
        <v>24.225000000000001</v>
      </c>
    </row>
    <row r="1811" spans="1:22" ht="13.5" x14ac:dyDescent="0.25">
      <c r="A1811" s="3">
        <f>RSI!A1811</f>
        <v>44942</v>
      </c>
      <c r="B1811" s="2">
        <f>RSI!B1811</f>
        <v>2.0371000000000001</v>
      </c>
      <c r="C1811" s="2">
        <f>RSI!I1811</f>
        <v>43.480157469550676</v>
      </c>
      <c r="D1811" s="2">
        <f>MACD!E1811</f>
        <v>3.8265862730497702E-2</v>
      </c>
      <c r="E1811" s="2">
        <f>MACD!F1811</f>
        <v>1.6869423203951229E-2</v>
      </c>
      <c r="F1811" s="2">
        <f>'Moving Avg'!D1811</f>
        <v>2.0434000000000001</v>
      </c>
      <c r="G1811" s="2">
        <f>'Moving Avg'!F1811</f>
        <v>2.0884899999999997</v>
      </c>
      <c r="H1811" s="2">
        <f>'Moving Avg'!G1811</f>
        <v>2.0727519999999995</v>
      </c>
      <c r="I1811" s="2">
        <f>'Moving Avg'!H1811</f>
        <v>2.0621040000000006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66.5</v>
      </c>
      <c r="Q1811" s="8">
        <f t="shared" si="284"/>
        <v>18.725000000000001</v>
      </c>
      <c r="R1811" s="8">
        <f t="shared" si="285"/>
        <v>21.625</v>
      </c>
      <c r="S1811" s="8">
        <f t="shared" si="286"/>
        <v>33.674999999999997</v>
      </c>
      <c r="T1811" s="8">
        <f t="shared" si="287"/>
        <v>22.875</v>
      </c>
      <c r="U1811" s="7">
        <f t="shared" si="288"/>
        <v>24.675000000000001</v>
      </c>
      <c r="V1811" s="7">
        <f t="shared" si="289"/>
        <v>24.225000000000001</v>
      </c>
    </row>
    <row r="1812" spans="1:22" ht="13.5" x14ac:dyDescent="0.25">
      <c r="A1812" s="3">
        <f>RSI!A1812</f>
        <v>44943</v>
      </c>
      <c r="B1812" s="2">
        <f>RSI!B1812</f>
        <v>1.9787999999999999</v>
      </c>
      <c r="C1812" s="2">
        <f>RSI!I1812</f>
        <v>36.486025733136955</v>
      </c>
      <c r="D1812" s="2">
        <f>MACD!E1812</f>
        <v>4.3922914628295562E-2</v>
      </c>
      <c r="E1812" s="2">
        <f>MACD!F1812</f>
        <v>2.2280121488820095E-2</v>
      </c>
      <c r="F1812" s="2">
        <f>'Moving Avg'!D1812</f>
        <v>2.03084</v>
      </c>
      <c r="G1812" s="2">
        <f>'Moving Avg'!F1812</f>
        <v>2.081985</v>
      </c>
      <c r="H1812" s="2">
        <f>'Moving Avg'!G1812</f>
        <v>2.0727519999999995</v>
      </c>
      <c r="I1812" s="2">
        <f>'Moving Avg'!H1812</f>
        <v>2.0618380000000003</v>
      </c>
      <c r="J1812" s="5" t="str">
        <f>OBV!F1812</f>
        <v>BULLISH</v>
      </c>
      <c r="K1812" s="5" t="str">
        <f>OBV!G1812</f>
        <v>NEUTRAL</v>
      </c>
      <c r="L1812" s="5" t="str">
        <f>OBV!H1812</f>
        <v>BULLISH DIVERGENCE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66.5</v>
      </c>
      <c r="Q1812" s="8">
        <f t="shared" si="284"/>
        <v>18.725000000000001</v>
      </c>
      <c r="R1812" s="8">
        <f t="shared" si="285"/>
        <v>21.625</v>
      </c>
      <c r="S1812" s="8">
        <f t="shared" si="286"/>
        <v>33.674999999999997</v>
      </c>
      <c r="T1812" s="8">
        <f t="shared" si="287"/>
        <v>22.875</v>
      </c>
      <c r="U1812" s="7">
        <f t="shared" si="288"/>
        <v>24.675000000000001</v>
      </c>
      <c r="V1812" s="7">
        <f t="shared" si="289"/>
        <v>24.225000000000001</v>
      </c>
    </row>
    <row r="1813" spans="1:22" ht="13.5" x14ac:dyDescent="0.25">
      <c r="A1813" s="3">
        <f>RSI!A1813</f>
        <v>44944</v>
      </c>
      <c r="B1813" s="2">
        <f>RSI!B1813</f>
        <v>2.0282</v>
      </c>
      <c r="C1813" s="2">
        <f>RSI!I1813</f>
        <v>44.61568862976852</v>
      </c>
      <c r="D1813" s="2">
        <f>MACD!E1813</f>
        <v>4.5626611532515682E-2</v>
      </c>
      <c r="E1813" s="2">
        <f>MACD!F1813</f>
        <v>2.6949419497559215E-2</v>
      </c>
      <c r="F1813" s="2">
        <f>'Moving Avg'!D1813</f>
        <v>2.0200800000000001</v>
      </c>
      <c r="G1813" s="2">
        <f>'Moving Avg'!F1813</f>
        <v>2.07795</v>
      </c>
      <c r="H1813" s="2">
        <f>'Moving Avg'!G1813</f>
        <v>2.0737399999999995</v>
      </c>
      <c r="I1813" s="2">
        <f>'Moving Avg'!H1813</f>
        <v>2.0620115000000006</v>
      </c>
      <c r="J1813" s="5" t="str">
        <f>OBV!F1813</f>
        <v>BULLISH</v>
      </c>
      <c r="K1813" s="5" t="str">
        <f>OBV!G1813</f>
        <v>NEUTRAL</v>
      </c>
      <c r="L1813" s="5" t="str">
        <f>OBV!H1813</f>
        <v>BULLISH DIVERGENCE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66.5</v>
      </c>
      <c r="Q1813" s="8">
        <f t="shared" si="284"/>
        <v>18.725000000000001</v>
      </c>
      <c r="R1813" s="8">
        <f t="shared" si="285"/>
        <v>21.625</v>
      </c>
      <c r="S1813" s="8">
        <f t="shared" si="286"/>
        <v>33.674999999999997</v>
      </c>
      <c r="T1813" s="8">
        <f t="shared" si="287"/>
        <v>22.875</v>
      </c>
      <c r="U1813" s="7">
        <f t="shared" si="288"/>
        <v>24.675000000000001</v>
      </c>
      <c r="V1813" s="7">
        <f t="shared" si="289"/>
        <v>24.225000000000001</v>
      </c>
    </row>
    <row r="1814" spans="1:22" ht="13.5" x14ac:dyDescent="0.25">
      <c r="A1814" s="3">
        <f>RSI!A1814</f>
        <v>44945</v>
      </c>
      <c r="B1814" s="2">
        <f>RSI!B1814</f>
        <v>2.0371000000000001</v>
      </c>
      <c r="C1814" s="2">
        <f>RSI!I1814</f>
        <v>45.957786293757579</v>
      </c>
      <c r="D1814" s="2">
        <f>MACD!E1814</f>
        <v>4.0435187608101053E-2</v>
      </c>
      <c r="E1814" s="2">
        <f>MACD!F1814</f>
        <v>2.9646573119667584E-2</v>
      </c>
      <c r="F1814" s="2">
        <f>'Moving Avg'!D1814</f>
        <v>2.0200800000000001</v>
      </c>
      <c r="G1814" s="2">
        <f>'Moving Avg'!F1814</f>
        <v>2.07436</v>
      </c>
      <c r="H1814" s="2">
        <f>'Moving Avg'!G1814</f>
        <v>2.0727519999999995</v>
      </c>
      <c r="I1814" s="2">
        <f>'Moving Avg'!H1814</f>
        <v>2.0622295000000004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49.5</v>
      </c>
      <c r="Q1814" s="8">
        <f t="shared" si="284"/>
        <v>16.175000000000001</v>
      </c>
      <c r="R1814" s="8">
        <f t="shared" si="285"/>
        <v>17.375</v>
      </c>
      <c r="S1814" s="8">
        <f t="shared" si="286"/>
        <v>26.025000000000002</v>
      </c>
      <c r="T1814" s="8">
        <f t="shared" si="287"/>
        <v>18.625</v>
      </c>
      <c r="U1814" s="7">
        <f t="shared" si="288"/>
        <v>19.858333333333334</v>
      </c>
      <c r="V1814" s="7">
        <f t="shared" si="289"/>
        <v>19.55</v>
      </c>
    </row>
    <row r="1815" spans="1:22" ht="13.5" x14ac:dyDescent="0.25">
      <c r="A1815" s="3">
        <f>RSI!A1815</f>
        <v>44946</v>
      </c>
      <c r="B1815" s="2">
        <f>RSI!B1815</f>
        <v>2.0371000000000001</v>
      </c>
      <c r="C1815" s="2">
        <f>RSI!I1815</f>
        <v>45.957786293757579</v>
      </c>
      <c r="D1815" s="2">
        <f>MACD!E1815</f>
        <v>3.6213585529336179E-2</v>
      </c>
      <c r="E1815" s="2">
        <f>MACD!F1815</f>
        <v>3.0959975601601304E-2</v>
      </c>
      <c r="F1815" s="2">
        <f>'Moving Avg'!D1815</f>
        <v>2.0236600000000005</v>
      </c>
      <c r="G1815" s="2">
        <f>'Moving Avg'!F1815</f>
        <v>2.0707700000000004</v>
      </c>
      <c r="H1815" s="2">
        <f>'Moving Avg'!G1815</f>
        <v>2.0717639999999991</v>
      </c>
      <c r="I1815" s="2">
        <f>'Moving Avg'!H1815</f>
        <v>2.0624475000000002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83.5</v>
      </c>
      <c r="Q1815" s="8">
        <f t="shared" si="284"/>
        <v>21.274999999999999</v>
      </c>
      <c r="R1815" s="8">
        <f t="shared" si="285"/>
        <v>25.875</v>
      </c>
      <c r="S1815" s="8">
        <f t="shared" si="286"/>
        <v>41.325000000000003</v>
      </c>
      <c r="T1815" s="8">
        <f t="shared" si="287"/>
        <v>27.125</v>
      </c>
      <c r="U1815" s="7">
        <f t="shared" si="288"/>
        <v>29.491666666666664</v>
      </c>
      <c r="V1815" s="7">
        <f t="shared" si="289"/>
        <v>28.9</v>
      </c>
    </row>
    <row r="1816" spans="1:22" ht="13.5" x14ac:dyDescent="0.25">
      <c r="A1816" s="3">
        <f>RSI!A1816</f>
        <v>44949</v>
      </c>
      <c r="B1816" s="2">
        <f>RSI!B1816</f>
        <v>2.0192000000000001</v>
      </c>
      <c r="C1816" s="2">
        <f>RSI!I1816</f>
        <v>43.499063012629286</v>
      </c>
      <c r="D1816" s="2">
        <f>MACD!E1816</f>
        <v>3.0679696886095176E-2</v>
      </c>
      <c r="E1816" s="2">
        <f>MACD!F1816</f>
        <v>3.0903919858500078E-2</v>
      </c>
      <c r="F1816" s="2">
        <f>'Moving Avg'!D1816</f>
        <v>2.0200800000000001</v>
      </c>
      <c r="G1816" s="2">
        <f>'Moving Avg'!F1816</f>
        <v>2.0662849999999997</v>
      </c>
      <c r="H1816" s="2">
        <f>'Moving Avg'!G1816</f>
        <v>2.0704179999999992</v>
      </c>
      <c r="I1816" s="2">
        <f>'Moving Avg'!H1816</f>
        <v>2.0625760000000004</v>
      </c>
      <c r="J1816" s="5" t="str">
        <f>OBV!F1816</f>
        <v>BULLISH</v>
      </c>
      <c r="K1816" s="5" t="str">
        <f>OBV!G1816</f>
        <v>NEUTRAL</v>
      </c>
      <c r="L1816" s="5" t="str">
        <f>OBV!H1816</f>
        <v>BULLISH DIVERGENCE</v>
      </c>
      <c r="M1816" s="7">
        <f t="shared" si="280"/>
        <v>25</v>
      </c>
      <c r="N1816" s="7">
        <f t="shared" si="281"/>
        <v>45</v>
      </c>
      <c r="O1816" s="7">
        <f t="shared" si="282"/>
        <v>0</v>
      </c>
      <c r="P1816" s="7">
        <f t="shared" si="283"/>
        <v>66.5</v>
      </c>
      <c r="Q1816" s="8">
        <f t="shared" si="284"/>
        <v>34.475000000000001</v>
      </c>
      <c r="R1816" s="8">
        <f t="shared" si="285"/>
        <v>30.625</v>
      </c>
      <c r="S1816" s="8">
        <f t="shared" si="286"/>
        <v>40.424999999999997</v>
      </c>
      <c r="T1816" s="8">
        <f t="shared" si="287"/>
        <v>34.125</v>
      </c>
      <c r="U1816" s="7">
        <f t="shared" si="288"/>
        <v>35.174999999999997</v>
      </c>
      <c r="V1816" s="7">
        <f t="shared" si="289"/>
        <v>34.912499999999994</v>
      </c>
    </row>
    <row r="1817" spans="1:22" ht="13.5" x14ac:dyDescent="0.25">
      <c r="A1817" s="3">
        <f>RSI!A1817</f>
        <v>44950</v>
      </c>
      <c r="B1817" s="2">
        <f>RSI!B1817</f>
        <v>1.9966999999999999</v>
      </c>
      <c r="C1817" s="2">
        <f>RSI!I1817</f>
        <v>40.561553367250504</v>
      </c>
      <c r="D1817" s="2">
        <f>MACD!E1817</f>
        <v>2.7916340292260866E-2</v>
      </c>
      <c r="E1817" s="2">
        <f>MACD!F1817</f>
        <v>3.0306403945252237E-2</v>
      </c>
      <c r="F1817" s="2">
        <f>'Moving Avg'!D1817</f>
        <v>2.0236600000000005</v>
      </c>
      <c r="G1817" s="2">
        <f>'Moving Avg'!F1817</f>
        <v>2.0606749999999998</v>
      </c>
      <c r="H1817" s="2">
        <f>'Moving Avg'!G1817</f>
        <v>2.0686219999999991</v>
      </c>
      <c r="I1817" s="2">
        <f>'Moving Avg'!H1817</f>
        <v>2.0625920000000004</v>
      </c>
      <c r="J1817" s="5" t="str">
        <f>OBV!F1817</f>
        <v>BEARISH</v>
      </c>
      <c r="K1817" s="5" t="str">
        <f>OBV!G1817</f>
        <v>NEUTRAL</v>
      </c>
      <c r="L1817" s="5" t="str">
        <f>OBV!H1817</f>
        <v>BEARISH DIVERGENCE</v>
      </c>
      <c r="M1817" s="7">
        <f t="shared" si="280"/>
        <v>25</v>
      </c>
      <c r="N1817" s="7">
        <f t="shared" si="281"/>
        <v>45</v>
      </c>
      <c r="O1817" s="7">
        <f t="shared" si="282"/>
        <v>0</v>
      </c>
      <c r="P1817" s="7">
        <f t="shared" si="283"/>
        <v>16.5</v>
      </c>
      <c r="Q1817" s="8">
        <f t="shared" si="284"/>
        <v>26.975000000000001</v>
      </c>
      <c r="R1817" s="8">
        <f t="shared" si="285"/>
        <v>18.125</v>
      </c>
      <c r="S1817" s="8">
        <f t="shared" si="286"/>
        <v>17.925000000000001</v>
      </c>
      <c r="T1817" s="8">
        <f t="shared" si="287"/>
        <v>21.625</v>
      </c>
      <c r="U1817" s="7">
        <f t="shared" si="288"/>
        <v>21.008333333333336</v>
      </c>
      <c r="V1817" s="7">
        <f t="shared" si="289"/>
        <v>21.162500000000001</v>
      </c>
    </row>
    <row r="1818" spans="1:22" ht="13.5" x14ac:dyDescent="0.25">
      <c r="A1818" s="3">
        <f>RSI!A1818</f>
        <v>44951</v>
      </c>
      <c r="B1818" s="2">
        <f>RSI!B1818</f>
        <v>1.9742999999999999</v>
      </c>
      <c r="C1818" s="2">
        <f>RSI!I1818</f>
        <v>37.823092039383617</v>
      </c>
      <c r="D1818" s="2">
        <f>MACD!E1818</f>
        <v>3.3819507174102981E-2</v>
      </c>
      <c r="E1818" s="2">
        <f>MACD!F1818</f>
        <v>3.1009024591022387E-2</v>
      </c>
      <c r="F1818" s="2">
        <f>'Moving Avg'!D1818</f>
        <v>2.01288</v>
      </c>
      <c r="G1818" s="2">
        <f>'Moving Avg'!F1818</f>
        <v>2.0539449999999997</v>
      </c>
      <c r="H1818" s="2">
        <f>'Moving Avg'!G1818</f>
        <v>2.0685319999999989</v>
      </c>
      <c r="I1818" s="2">
        <f>'Moving Avg'!H1818</f>
        <v>2.0626240000000009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16.5</v>
      </c>
      <c r="Q1818" s="8">
        <f t="shared" si="284"/>
        <v>11.225</v>
      </c>
      <c r="R1818" s="8">
        <f t="shared" si="285"/>
        <v>9.125</v>
      </c>
      <c r="S1818" s="8">
        <f t="shared" si="286"/>
        <v>11.175000000000001</v>
      </c>
      <c r="T1818" s="8">
        <f t="shared" si="287"/>
        <v>10.375</v>
      </c>
      <c r="U1818" s="7">
        <f t="shared" si="288"/>
        <v>10.508333333333335</v>
      </c>
      <c r="V1818" s="7">
        <f t="shared" si="289"/>
        <v>10.475000000000001</v>
      </c>
    </row>
    <row r="1819" spans="1:22" ht="13.5" x14ac:dyDescent="0.25">
      <c r="A1819" s="3">
        <f>RSI!A1819</f>
        <v>44952</v>
      </c>
      <c r="B1819" s="2">
        <f>RSI!B1819</f>
        <v>1.907</v>
      </c>
      <c r="C1819" s="2">
        <f>RSI!I1819</f>
        <v>31.042079214740824</v>
      </c>
      <c r="D1819" s="2">
        <f>MACD!E1819</f>
        <v>3.7363931287522245E-2</v>
      </c>
      <c r="E1819" s="2">
        <f>MACD!F1819</f>
        <v>3.2280005930322361E-2</v>
      </c>
      <c r="F1819" s="2">
        <f>'Moving Avg'!D1819</f>
        <v>1.9868600000000001</v>
      </c>
      <c r="G1819" s="2">
        <f>'Moving Avg'!F1819</f>
        <v>2.0418299999999996</v>
      </c>
      <c r="H1819" s="2">
        <f>'Moving Avg'!G1819</f>
        <v>2.0654799999999987</v>
      </c>
      <c r="I1819" s="2">
        <f>'Moving Avg'!H1819</f>
        <v>2.0623410000000004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16.5</v>
      </c>
      <c r="Q1819" s="8">
        <f t="shared" si="284"/>
        <v>11.225</v>
      </c>
      <c r="R1819" s="8">
        <f t="shared" si="285"/>
        <v>9.125</v>
      </c>
      <c r="S1819" s="8">
        <f t="shared" si="286"/>
        <v>11.175000000000001</v>
      </c>
      <c r="T1819" s="8">
        <f t="shared" si="287"/>
        <v>10.375</v>
      </c>
      <c r="U1819" s="7">
        <f t="shared" si="288"/>
        <v>10.508333333333335</v>
      </c>
      <c r="V1819" s="7">
        <f t="shared" si="289"/>
        <v>10.475000000000001</v>
      </c>
    </row>
    <row r="1820" spans="1:22" ht="13.5" x14ac:dyDescent="0.25">
      <c r="A1820" s="3">
        <f>RSI!A1820</f>
        <v>44953</v>
      </c>
      <c r="B1820" s="2">
        <f>RSI!B1820</f>
        <v>1.8979999999999999</v>
      </c>
      <c r="C1820" s="2">
        <f>RSI!I1820</f>
        <v>30.260758261993942</v>
      </c>
      <c r="D1820" s="2">
        <f>MACD!E1820</f>
        <v>3.91105435554433E-2</v>
      </c>
      <c r="E1820" s="2">
        <f>MACD!F1820</f>
        <v>3.364611345534655E-2</v>
      </c>
      <c r="F1820" s="2">
        <f>'Moving Avg'!D1820</f>
        <v>1.9590399999999999</v>
      </c>
      <c r="G1820" s="2">
        <f>'Moving Avg'!F1820</f>
        <v>2.0301599999999995</v>
      </c>
      <c r="H1820" s="2">
        <f>'Moving Avg'!G1820</f>
        <v>2.0630559999999987</v>
      </c>
      <c r="I1820" s="2">
        <f>'Moving Avg'!H1820</f>
        <v>2.0618635000000007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  <c r="M1820" s="7">
        <f t="shared" si="280"/>
        <v>25</v>
      </c>
      <c r="N1820" s="7">
        <f t="shared" si="281"/>
        <v>0</v>
      </c>
      <c r="O1820" s="7">
        <f t="shared" si="282"/>
        <v>0</v>
      </c>
      <c r="P1820" s="7">
        <f t="shared" si="283"/>
        <v>16.5</v>
      </c>
      <c r="Q1820" s="8">
        <f t="shared" si="284"/>
        <v>11.225</v>
      </c>
      <c r="R1820" s="8">
        <f t="shared" si="285"/>
        <v>9.125</v>
      </c>
      <c r="S1820" s="8">
        <f t="shared" si="286"/>
        <v>11.175000000000001</v>
      </c>
      <c r="T1820" s="8">
        <f t="shared" si="287"/>
        <v>10.375</v>
      </c>
      <c r="U1820" s="7">
        <f t="shared" si="288"/>
        <v>10.508333333333335</v>
      </c>
      <c r="V1820" s="7">
        <f t="shared" si="289"/>
        <v>10.475000000000001</v>
      </c>
    </row>
    <row r="1821" spans="1:22" ht="13.5" x14ac:dyDescent="0.25">
      <c r="A1821" s="3">
        <f>RSI!A1821</f>
        <v>44956</v>
      </c>
      <c r="B1821" s="2">
        <f>RSI!B1821</f>
        <v>1.9742999999999999</v>
      </c>
      <c r="C1821" s="2">
        <f>RSI!I1821</f>
        <v>43.292095385286849</v>
      </c>
      <c r="D1821" s="2">
        <f>MACD!E1821</f>
        <v>3.8516458653609753E-2</v>
      </c>
      <c r="E1821" s="2">
        <f>MACD!F1821</f>
        <v>3.4620182494999194E-2</v>
      </c>
      <c r="F1821" s="2">
        <f>'Moving Avg'!D1821</f>
        <v>1.9500599999999999</v>
      </c>
      <c r="G1821" s="2">
        <f>'Moving Avg'!F1821</f>
        <v>2.0223049999999998</v>
      </c>
      <c r="H1821" s="2">
        <f>'Moving Avg'!G1821</f>
        <v>2.0626079999999987</v>
      </c>
      <c r="I1821" s="2">
        <f>'Moving Avg'!H1821</f>
        <v>2.0617675000000006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25</v>
      </c>
      <c r="N1821" s="7">
        <f t="shared" si="281"/>
        <v>0</v>
      </c>
      <c r="O1821" s="7">
        <f t="shared" si="282"/>
        <v>0</v>
      </c>
      <c r="P1821" s="7">
        <f t="shared" si="283"/>
        <v>16.5</v>
      </c>
      <c r="Q1821" s="8">
        <f t="shared" si="284"/>
        <v>11.225</v>
      </c>
      <c r="R1821" s="8">
        <f t="shared" si="285"/>
        <v>9.125</v>
      </c>
      <c r="S1821" s="8">
        <f t="shared" si="286"/>
        <v>11.175000000000001</v>
      </c>
      <c r="T1821" s="8">
        <f t="shared" si="287"/>
        <v>10.375</v>
      </c>
      <c r="U1821" s="7">
        <f t="shared" si="288"/>
        <v>10.508333333333335</v>
      </c>
      <c r="V1821" s="7">
        <f t="shared" si="289"/>
        <v>10.475000000000001</v>
      </c>
    </row>
    <row r="1822" spans="1:22" ht="13.5" x14ac:dyDescent="0.25">
      <c r="A1822" s="3">
        <f>RSI!A1822</f>
        <v>44957</v>
      </c>
      <c r="B1822" s="2">
        <f>RSI!B1822</f>
        <v>1.9742999999999999</v>
      </c>
      <c r="C1822" s="2">
        <f>RSI!I1822</f>
        <v>43.292095385286849</v>
      </c>
      <c r="D1822" s="2">
        <f>MACD!E1822</f>
        <v>2.9358512264382686E-2</v>
      </c>
      <c r="E1822" s="2">
        <f>MACD!F1822</f>
        <v>3.3567848448875892E-2</v>
      </c>
      <c r="F1822" s="2">
        <f>'Moving Avg'!D1822</f>
        <v>1.9455800000000001</v>
      </c>
      <c r="G1822" s="2">
        <f>'Moving Avg'!F1822</f>
        <v>2.0157999999999996</v>
      </c>
      <c r="H1822" s="2">
        <f>'Moving Avg'!G1822</f>
        <v>2.0621599999999987</v>
      </c>
      <c r="I1822" s="2">
        <f>'Moving Avg'!H1822</f>
        <v>2.0617995000000007</v>
      </c>
      <c r="J1822" s="5" t="str">
        <f>OBV!F1822</f>
        <v>BULLISH</v>
      </c>
      <c r="K1822" s="5" t="str">
        <f>OBV!G1822</f>
        <v>NEUTRAL</v>
      </c>
      <c r="L1822" s="5" t="str">
        <f>OBV!H1822</f>
        <v>BULLISH DIVERGENCE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66.5</v>
      </c>
      <c r="Q1822" s="8">
        <f t="shared" si="284"/>
        <v>34.475000000000001</v>
      </c>
      <c r="R1822" s="8">
        <f t="shared" si="285"/>
        <v>30.625</v>
      </c>
      <c r="S1822" s="8">
        <f t="shared" si="286"/>
        <v>40.424999999999997</v>
      </c>
      <c r="T1822" s="8">
        <f t="shared" si="287"/>
        <v>34.125</v>
      </c>
      <c r="U1822" s="7">
        <f t="shared" si="288"/>
        <v>35.174999999999997</v>
      </c>
      <c r="V1822" s="7">
        <f t="shared" si="289"/>
        <v>34.912499999999994</v>
      </c>
    </row>
    <row r="1823" spans="1:22" ht="13.5" x14ac:dyDescent="0.25">
      <c r="A1823" s="3">
        <f>RSI!A1823</f>
        <v>44958</v>
      </c>
      <c r="B1823" s="2">
        <f>RSI!B1823</f>
        <v>1.9742999999999999</v>
      </c>
      <c r="C1823" s="2">
        <f>RSI!I1823</f>
        <v>43.292095385286849</v>
      </c>
      <c r="D1823" s="2">
        <f>MACD!E1823</f>
        <v>2.9500195153000952E-2</v>
      </c>
      <c r="E1823" s="2">
        <f>MACD!F1823</f>
        <v>3.2754317789700907E-2</v>
      </c>
      <c r="F1823" s="2">
        <f>'Moving Avg'!D1823</f>
        <v>1.9455799999999996</v>
      </c>
      <c r="G1823" s="2">
        <f>'Moving Avg'!F1823</f>
        <v>2.0092949999999998</v>
      </c>
      <c r="H1823" s="2">
        <f>'Moving Avg'!G1823</f>
        <v>2.060903999999999</v>
      </c>
      <c r="I1823" s="2">
        <f>'Moving Avg'!H1823</f>
        <v>2.061853000000001</v>
      </c>
      <c r="J1823" s="5" t="str">
        <f>OBV!F1823</f>
        <v>BULLISH</v>
      </c>
      <c r="K1823" s="5" t="str">
        <f>OBV!G1823</f>
        <v>NEUTRAL</v>
      </c>
      <c r="L1823" s="5" t="str">
        <f>OBV!H1823</f>
        <v>NEUTRAL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49.5</v>
      </c>
      <c r="Q1823" s="8">
        <f t="shared" si="284"/>
        <v>31.925000000000001</v>
      </c>
      <c r="R1823" s="8">
        <f t="shared" si="285"/>
        <v>26.375</v>
      </c>
      <c r="S1823" s="8">
        <f t="shared" si="286"/>
        <v>32.775000000000006</v>
      </c>
      <c r="T1823" s="8">
        <f t="shared" si="287"/>
        <v>29.875</v>
      </c>
      <c r="U1823" s="7">
        <f t="shared" si="288"/>
        <v>30.358333333333334</v>
      </c>
      <c r="V1823" s="7">
        <f t="shared" si="289"/>
        <v>30.237500000000001</v>
      </c>
    </row>
    <row r="1824" spans="1:22" ht="13.5" x14ac:dyDescent="0.25">
      <c r="A1824" s="3">
        <f>RSI!A1824</f>
        <v>44959</v>
      </c>
      <c r="B1824" s="2">
        <f>RSI!B1824</f>
        <v>1.8621000000000001</v>
      </c>
      <c r="C1824" s="2">
        <f>RSI!I1824</f>
        <v>32.230814725152513</v>
      </c>
      <c r="D1824" s="2">
        <f>MACD!E1824</f>
        <v>3.9569602599605069E-2</v>
      </c>
      <c r="E1824" s="2">
        <f>MACD!F1824</f>
        <v>3.4117374751681737E-2</v>
      </c>
      <c r="F1824" s="2">
        <f>'Moving Avg'!D1824</f>
        <v>1.9365999999999999</v>
      </c>
      <c r="G1824" s="2">
        <f>'Moving Avg'!F1824</f>
        <v>1.9991999999999996</v>
      </c>
      <c r="H1824" s="2">
        <f>'Moving Avg'!G1824</f>
        <v>2.058479999999999</v>
      </c>
      <c r="I1824" s="2">
        <f>'Moving Avg'!H1824</f>
        <v>2.0613455000000012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16.5</v>
      </c>
      <c r="Q1824" s="8">
        <f t="shared" si="284"/>
        <v>11.225</v>
      </c>
      <c r="R1824" s="8">
        <f t="shared" si="285"/>
        <v>9.125</v>
      </c>
      <c r="S1824" s="8">
        <f t="shared" si="286"/>
        <v>11.175000000000001</v>
      </c>
      <c r="T1824" s="8">
        <f t="shared" si="287"/>
        <v>10.375</v>
      </c>
      <c r="U1824" s="7">
        <f t="shared" si="288"/>
        <v>10.508333333333335</v>
      </c>
      <c r="V1824" s="7">
        <f t="shared" si="289"/>
        <v>10.475000000000001</v>
      </c>
    </row>
    <row r="1825" spans="1:22" ht="13.5" x14ac:dyDescent="0.25">
      <c r="A1825" s="3">
        <f>RSI!A1825</f>
        <v>44960</v>
      </c>
      <c r="B1825" s="2">
        <f>RSI!B1825</f>
        <v>1.8396999999999999</v>
      </c>
      <c r="C1825" s="2">
        <f>RSI!I1825</f>
        <v>30.552463375281818</v>
      </c>
      <c r="D1825" s="2">
        <f>MACD!E1825</f>
        <v>5.0661365099370581E-2</v>
      </c>
      <c r="E1825" s="2">
        <f>MACD!F1825</f>
        <v>3.7426172821219503E-2</v>
      </c>
      <c r="F1825" s="2">
        <f>'Moving Avg'!D1825</f>
        <v>1.9249400000000001</v>
      </c>
      <c r="G1825" s="2">
        <f>'Moving Avg'!F1825</f>
        <v>1.9879849999999997</v>
      </c>
      <c r="H1825" s="2">
        <f>'Moving Avg'!G1825</f>
        <v>2.055607999999999</v>
      </c>
      <c r="I1825" s="2">
        <f>'Moving Avg'!H1825</f>
        <v>2.060918500000001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16.5</v>
      </c>
      <c r="Q1825" s="8">
        <f t="shared" si="284"/>
        <v>11.225</v>
      </c>
      <c r="R1825" s="8">
        <f t="shared" si="285"/>
        <v>9.125</v>
      </c>
      <c r="S1825" s="8">
        <f t="shared" si="286"/>
        <v>11.175000000000001</v>
      </c>
      <c r="T1825" s="8">
        <f t="shared" si="287"/>
        <v>10.375</v>
      </c>
      <c r="U1825" s="7">
        <f t="shared" si="288"/>
        <v>10.508333333333335</v>
      </c>
      <c r="V1825" s="7">
        <f t="shared" si="289"/>
        <v>10.475000000000001</v>
      </c>
    </row>
    <row r="1826" spans="1:22" ht="13.5" x14ac:dyDescent="0.25">
      <c r="A1826" s="3">
        <f>RSI!A1826</f>
        <v>44963</v>
      </c>
      <c r="B1826" s="2">
        <f>RSI!B1826</f>
        <v>1.8396999999999999</v>
      </c>
      <c r="C1826" s="2">
        <f>RSI!I1826</f>
        <v>30.552463375281818</v>
      </c>
      <c r="D1826" s="2">
        <f>MACD!E1826</f>
        <v>5.8269881415718539E-2</v>
      </c>
      <c r="E1826" s="2">
        <f>MACD!F1826</f>
        <v>4.1594914540119314E-2</v>
      </c>
      <c r="F1826" s="2">
        <f>'Moving Avg'!D1826</f>
        <v>1.89802</v>
      </c>
      <c r="G1826" s="2">
        <f>'Moving Avg'!F1826</f>
        <v>1.9778899999999999</v>
      </c>
      <c r="H1826" s="2">
        <f>'Moving Avg'!G1826</f>
        <v>2.0518379999999992</v>
      </c>
      <c r="I1826" s="2">
        <f>'Moving Avg'!H1826</f>
        <v>2.0601495000000014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16.5</v>
      </c>
      <c r="Q1826" s="8">
        <f t="shared" si="284"/>
        <v>11.225</v>
      </c>
      <c r="R1826" s="8">
        <f t="shared" si="285"/>
        <v>9.125</v>
      </c>
      <c r="S1826" s="8">
        <f t="shared" si="286"/>
        <v>11.175000000000001</v>
      </c>
      <c r="T1826" s="8">
        <f t="shared" si="287"/>
        <v>10.375</v>
      </c>
      <c r="U1826" s="7">
        <f t="shared" si="288"/>
        <v>10.508333333333335</v>
      </c>
      <c r="V1826" s="7">
        <f t="shared" si="289"/>
        <v>10.475000000000001</v>
      </c>
    </row>
    <row r="1827" spans="1:22" ht="13.5" x14ac:dyDescent="0.25">
      <c r="A1827" s="3">
        <f>RSI!A1827</f>
        <v>44964</v>
      </c>
      <c r="B1827" s="2">
        <f>RSI!B1827</f>
        <v>1.8396999999999999</v>
      </c>
      <c r="C1827" s="2">
        <f>RSI!I1827</f>
        <v>30.552463375281832</v>
      </c>
      <c r="D1827" s="2">
        <f>MACD!E1827</f>
        <v>6.2150971049145243E-2</v>
      </c>
      <c r="E1827" s="2">
        <f>MACD!F1827</f>
        <v>4.5706125841924503E-2</v>
      </c>
      <c r="F1827" s="2">
        <f>'Moving Avg'!D1827</f>
        <v>1.8710999999999998</v>
      </c>
      <c r="G1827" s="2">
        <f>'Moving Avg'!F1827</f>
        <v>1.967795</v>
      </c>
      <c r="H1827" s="2">
        <f>'Moving Avg'!G1827</f>
        <v>2.0469019999999989</v>
      </c>
      <c r="I1827" s="2">
        <f>'Moving Avg'!H1827</f>
        <v>2.0593805000000014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  <c r="M1827" s="7">
        <f t="shared" si="280"/>
        <v>25</v>
      </c>
      <c r="N1827" s="7">
        <f t="shared" si="281"/>
        <v>0</v>
      </c>
      <c r="O1827" s="7">
        <f t="shared" si="282"/>
        <v>0</v>
      </c>
      <c r="P1827" s="7">
        <f t="shared" si="283"/>
        <v>16.5</v>
      </c>
      <c r="Q1827" s="8">
        <f t="shared" si="284"/>
        <v>11.225</v>
      </c>
      <c r="R1827" s="8">
        <f t="shared" si="285"/>
        <v>9.125</v>
      </c>
      <c r="S1827" s="8">
        <f t="shared" si="286"/>
        <v>11.175000000000001</v>
      </c>
      <c r="T1827" s="8">
        <f t="shared" si="287"/>
        <v>10.375</v>
      </c>
      <c r="U1827" s="7">
        <f t="shared" si="288"/>
        <v>10.508333333333335</v>
      </c>
      <c r="V1827" s="7">
        <f t="shared" si="289"/>
        <v>10.475000000000001</v>
      </c>
    </row>
    <row r="1828" spans="1:22" ht="13.5" x14ac:dyDescent="0.25">
      <c r="A1828" s="3">
        <f>RSI!A1828</f>
        <v>44965</v>
      </c>
      <c r="B1828" s="2">
        <f>RSI!B1828</f>
        <v>1.8396999999999999</v>
      </c>
      <c r="C1828" s="2">
        <f>RSI!I1828</f>
        <v>30.552463375281832</v>
      </c>
      <c r="D1828" s="2">
        <f>MACD!E1828</f>
        <v>6.2826457559104654E-2</v>
      </c>
      <c r="E1828" s="2">
        <f>MACD!F1828</f>
        <v>4.9130192185360536E-2</v>
      </c>
      <c r="F1828" s="2">
        <f>'Moving Avg'!D1828</f>
        <v>1.8441800000000002</v>
      </c>
      <c r="G1828" s="2">
        <f>'Moving Avg'!F1828</f>
        <v>1.9556800000000003</v>
      </c>
      <c r="H1828" s="2">
        <f>'Moving Avg'!G1828</f>
        <v>2.0432219999999988</v>
      </c>
      <c r="I1828" s="2">
        <f>'Moving Avg'!H1828</f>
        <v>2.0586115000000009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  <c r="M1828" s="7">
        <f t="shared" si="280"/>
        <v>25</v>
      </c>
      <c r="N1828" s="7">
        <f t="shared" si="281"/>
        <v>0</v>
      </c>
      <c r="O1828" s="7">
        <f t="shared" si="282"/>
        <v>0</v>
      </c>
      <c r="P1828" s="7">
        <f t="shared" si="283"/>
        <v>16.5</v>
      </c>
      <c r="Q1828" s="8">
        <f t="shared" si="284"/>
        <v>11.225</v>
      </c>
      <c r="R1828" s="8">
        <f t="shared" si="285"/>
        <v>9.125</v>
      </c>
      <c r="S1828" s="8">
        <f t="shared" si="286"/>
        <v>11.175000000000001</v>
      </c>
      <c r="T1828" s="8">
        <f t="shared" si="287"/>
        <v>10.375</v>
      </c>
      <c r="U1828" s="7">
        <f t="shared" si="288"/>
        <v>10.508333333333335</v>
      </c>
      <c r="V1828" s="7">
        <f t="shared" si="289"/>
        <v>10.475000000000001</v>
      </c>
    </row>
    <row r="1829" spans="1:22" ht="13.5" x14ac:dyDescent="0.25">
      <c r="A1829" s="3">
        <f>RSI!A1829</f>
        <v>44966</v>
      </c>
      <c r="B1829" s="2">
        <f>RSI!B1829</f>
        <v>1.7948</v>
      </c>
      <c r="C1829" s="2">
        <f>RSI!I1829</f>
        <v>26.791146261424259</v>
      </c>
      <c r="D1829" s="2">
        <f>MACD!E1829</f>
        <v>5.7145696761391029E-2</v>
      </c>
      <c r="E1829" s="2">
        <f>MACD!F1829</f>
        <v>5.0733293100566637E-2</v>
      </c>
      <c r="F1829" s="2">
        <f>'Moving Avg'!D1829</f>
        <v>1.8307199999999999</v>
      </c>
      <c r="G1829" s="2">
        <f>'Moving Avg'!F1829</f>
        <v>1.9435650000000002</v>
      </c>
      <c r="H1829" s="2">
        <f>'Moving Avg'!G1829</f>
        <v>2.0374779999999988</v>
      </c>
      <c r="I1829" s="2">
        <f>'Moving Avg'!H1829</f>
        <v>2.0575325000000011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  <c r="M1829" s="7">
        <f t="shared" si="280"/>
        <v>50</v>
      </c>
      <c r="N1829" s="7">
        <f t="shared" si="281"/>
        <v>0</v>
      </c>
      <c r="O1829" s="7">
        <f t="shared" si="282"/>
        <v>0</v>
      </c>
      <c r="P1829" s="7">
        <f t="shared" si="283"/>
        <v>16.5</v>
      </c>
      <c r="Q1829" s="8">
        <f t="shared" si="284"/>
        <v>19.975000000000001</v>
      </c>
      <c r="R1829" s="8">
        <f t="shared" si="285"/>
        <v>14.125</v>
      </c>
      <c r="S1829" s="8">
        <f t="shared" si="286"/>
        <v>14.925000000000001</v>
      </c>
      <c r="T1829" s="8">
        <f t="shared" si="287"/>
        <v>16.625</v>
      </c>
      <c r="U1829" s="7">
        <f t="shared" si="288"/>
        <v>16.341666666666669</v>
      </c>
      <c r="V1829" s="7">
        <f t="shared" si="289"/>
        <v>16.412500000000001</v>
      </c>
    </row>
    <row r="1830" spans="1:22" ht="13.5" x14ac:dyDescent="0.25">
      <c r="A1830" s="3">
        <f>RSI!A1830</f>
        <v>44967</v>
      </c>
      <c r="B1830" s="2">
        <f>RSI!B1830</f>
        <v>1.8396999999999999</v>
      </c>
      <c r="C1830" s="2">
        <f>RSI!I1830</f>
        <v>35.360993385844694</v>
      </c>
      <c r="D1830" s="2">
        <f>MACD!E1830</f>
        <v>4.8611816401229024E-2</v>
      </c>
      <c r="E1830" s="2">
        <f>MACD!F1830</f>
        <v>5.0308997760699116E-2</v>
      </c>
      <c r="F1830" s="2">
        <f>'Moving Avg'!D1830</f>
        <v>1.8307200000000001</v>
      </c>
      <c r="G1830" s="2">
        <f>'Moving Avg'!F1830</f>
        <v>1.9345900000000005</v>
      </c>
      <c r="H1830" s="2">
        <f>'Moving Avg'!G1830</f>
        <v>2.0326319999999987</v>
      </c>
      <c r="I1830" s="2">
        <f>'Moving Avg'!H1830</f>
        <v>2.0566780000000007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16.5</v>
      </c>
      <c r="Q1830" s="8">
        <f t="shared" si="284"/>
        <v>26.975000000000001</v>
      </c>
      <c r="R1830" s="8">
        <f t="shared" si="285"/>
        <v>18.125</v>
      </c>
      <c r="S1830" s="8">
        <f t="shared" si="286"/>
        <v>17.925000000000001</v>
      </c>
      <c r="T1830" s="8">
        <f t="shared" si="287"/>
        <v>21.625</v>
      </c>
      <c r="U1830" s="7">
        <f t="shared" si="288"/>
        <v>21.008333333333336</v>
      </c>
      <c r="V1830" s="7">
        <f t="shared" si="289"/>
        <v>21.162500000000001</v>
      </c>
    </row>
    <row r="1831" spans="1:22" ht="13.5" x14ac:dyDescent="0.25">
      <c r="A1831" s="3">
        <f>RSI!A1831</f>
        <v>44970</v>
      </c>
      <c r="B1831" s="2">
        <f>RSI!B1831</f>
        <v>1.8396999999999999</v>
      </c>
      <c r="C1831" s="2">
        <f>RSI!I1831</f>
        <v>35.360993385844694</v>
      </c>
      <c r="D1831" s="2">
        <f>MACD!E1831</f>
        <v>5.3774595989122265E-2</v>
      </c>
      <c r="E1831" s="2">
        <f>MACD!F1831</f>
        <v>5.1002117406383746E-2</v>
      </c>
      <c r="F1831" s="2">
        <f>'Moving Avg'!D1831</f>
        <v>1.8307199999999999</v>
      </c>
      <c r="G1831" s="2">
        <f>'Moving Avg'!F1831</f>
        <v>1.9247200000000002</v>
      </c>
      <c r="H1831" s="2">
        <f>'Moving Avg'!G1831</f>
        <v>2.0281459999999987</v>
      </c>
      <c r="I1831" s="2">
        <f>'Moving Avg'!H1831</f>
        <v>2.0558235000000007</v>
      </c>
      <c r="J1831" s="5" t="str">
        <f>OBV!F1831</f>
        <v>BEARISH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0</v>
      </c>
      <c r="O1831" s="7">
        <f t="shared" si="282"/>
        <v>0</v>
      </c>
      <c r="P1831" s="7">
        <f t="shared" si="283"/>
        <v>16.5</v>
      </c>
      <c r="Q1831" s="8">
        <f t="shared" si="284"/>
        <v>11.225</v>
      </c>
      <c r="R1831" s="8">
        <f t="shared" si="285"/>
        <v>9.125</v>
      </c>
      <c r="S1831" s="8">
        <f t="shared" si="286"/>
        <v>11.175000000000001</v>
      </c>
      <c r="T1831" s="8">
        <f t="shared" si="287"/>
        <v>10.375</v>
      </c>
      <c r="U1831" s="7">
        <f t="shared" si="288"/>
        <v>10.508333333333335</v>
      </c>
      <c r="V1831" s="7">
        <f t="shared" si="289"/>
        <v>10.475000000000001</v>
      </c>
    </row>
    <row r="1832" spans="1:22" ht="13.5" x14ac:dyDescent="0.25">
      <c r="A1832" s="3">
        <f>RSI!A1832</f>
        <v>44971</v>
      </c>
      <c r="B1832" s="2">
        <f>RSI!B1832</f>
        <v>1.8396999999999999</v>
      </c>
      <c r="C1832" s="2">
        <f>RSI!I1832</f>
        <v>35.360993385844694</v>
      </c>
      <c r="D1832" s="2">
        <f>MACD!E1832</f>
        <v>5.8740595996854772E-2</v>
      </c>
      <c r="E1832" s="2">
        <f>MACD!F1832</f>
        <v>5.2549813124477956E-2</v>
      </c>
      <c r="F1832" s="2">
        <f>'Moving Avg'!D1832</f>
        <v>1.8307199999999999</v>
      </c>
      <c r="G1832" s="2">
        <f>'Moving Avg'!F1832</f>
        <v>1.9177650000000004</v>
      </c>
      <c r="H1832" s="2">
        <f>'Moving Avg'!G1832</f>
        <v>2.0224919999999984</v>
      </c>
      <c r="I1832" s="2">
        <f>'Moving Avg'!H1832</f>
        <v>2.0555675000000004</v>
      </c>
      <c r="J1832" s="5" t="str">
        <f>OBV!F1832</f>
        <v>BEARISH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0</v>
      </c>
      <c r="O1832" s="7">
        <f t="shared" si="282"/>
        <v>0</v>
      </c>
      <c r="P1832" s="7">
        <f t="shared" si="283"/>
        <v>16.5</v>
      </c>
      <c r="Q1832" s="8">
        <f t="shared" si="284"/>
        <v>11.225</v>
      </c>
      <c r="R1832" s="8">
        <f t="shared" si="285"/>
        <v>9.125</v>
      </c>
      <c r="S1832" s="8">
        <f t="shared" si="286"/>
        <v>11.175000000000001</v>
      </c>
      <c r="T1832" s="8">
        <f t="shared" si="287"/>
        <v>10.375</v>
      </c>
      <c r="U1832" s="7">
        <f t="shared" si="288"/>
        <v>10.508333333333335</v>
      </c>
      <c r="V1832" s="7">
        <f t="shared" si="289"/>
        <v>10.475000000000001</v>
      </c>
    </row>
    <row r="1833" spans="1:22" ht="13.5" x14ac:dyDescent="0.25">
      <c r="A1833" s="3">
        <f>RSI!A1833</f>
        <v>44972</v>
      </c>
      <c r="B1833" s="2">
        <f>RSI!B1833</f>
        <v>1.8846000000000001</v>
      </c>
      <c r="C1833" s="2">
        <f>RSI!I1833</f>
        <v>43.606089598520278</v>
      </c>
      <c r="D1833" s="2">
        <f>MACD!E1833</f>
        <v>6.0169905450242256E-2</v>
      </c>
      <c r="E1833" s="2">
        <f>MACD!F1833</f>
        <v>5.4073831589630819E-2</v>
      </c>
      <c r="F1833" s="2">
        <f>'Moving Avg'!D1833</f>
        <v>1.8396999999999999</v>
      </c>
      <c r="G1833" s="2">
        <f>'Moving Avg'!F1833</f>
        <v>1.910585</v>
      </c>
      <c r="H1833" s="2">
        <f>'Moving Avg'!G1833</f>
        <v>2.0162099999999987</v>
      </c>
      <c r="I1833" s="2">
        <f>'Moving Avg'!H1833</f>
        <v>2.0553650000000001</v>
      </c>
      <c r="J1833" s="5" t="str">
        <f>OBV!F1833</f>
        <v>BEARISH</v>
      </c>
      <c r="K1833" s="5" t="str">
        <f>OBV!G1833</f>
        <v>NEUTRAL</v>
      </c>
      <c r="L1833" s="5" t="str">
        <f>OBV!H1833</f>
        <v>BEARISH DIVERGENCE</v>
      </c>
      <c r="M1833" s="7">
        <f t="shared" si="280"/>
        <v>25</v>
      </c>
      <c r="N1833" s="7">
        <f t="shared" si="281"/>
        <v>0</v>
      </c>
      <c r="O1833" s="7">
        <f t="shared" si="282"/>
        <v>0</v>
      </c>
      <c r="P1833" s="7">
        <f t="shared" si="283"/>
        <v>16.5</v>
      </c>
      <c r="Q1833" s="8">
        <f t="shared" si="284"/>
        <v>11.225</v>
      </c>
      <c r="R1833" s="8">
        <f t="shared" si="285"/>
        <v>9.125</v>
      </c>
      <c r="S1833" s="8">
        <f t="shared" si="286"/>
        <v>11.175000000000001</v>
      </c>
      <c r="T1833" s="8">
        <f t="shared" si="287"/>
        <v>10.375</v>
      </c>
      <c r="U1833" s="7">
        <f t="shared" si="288"/>
        <v>10.508333333333335</v>
      </c>
      <c r="V1833" s="7">
        <f t="shared" si="289"/>
        <v>10.475000000000001</v>
      </c>
    </row>
    <row r="1834" spans="1:22" ht="13.5" x14ac:dyDescent="0.25">
      <c r="A1834" s="3">
        <f>RSI!A1834</f>
        <v>44973</v>
      </c>
      <c r="B1834" s="2">
        <f>RSI!B1834</f>
        <v>1.8755999999999999</v>
      </c>
      <c r="C1834" s="2">
        <f>RSI!I1834</f>
        <v>42.437579391754248</v>
      </c>
      <c r="D1834" s="2">
        <f>MACD!E1834</f>
        <v>4.5031388293206964E-2</v>
      </c>
      <c r="E1834" s="2">
        <f>MACD!F1834</f>
        <v>5.226534293034605E-2</v>
      </c>
      <c r="F1834" s="2">
        <f>'Moving Avg'!D1834</f>
        <v>1.8558599999999998</v>
      </c>
      <c r="G1834" s="2">
        <f>'Moving Avg'!F1834</f>
        <v>1.9025099999999999</v>
      </c>
      <c r="H1834" s="2">
        <f>'Moving Avg'!G1834</f>
        <v>2.010645999999999</v>
      </c>
      <c r="I1834" s="2">
        <f>'Moving Avg'!H1834</f>
        <v>2.0552885000000001</v>
      </c>
      <c r="J1834" s="5" t="str">
        <f>OBV!F1834</f>
        <v>BEARISH</v>
      </c>
      <c r="K1834" s="5" t="str">
        <f>OBV!G1834</f>
        <v>NEUTRAL</v>
      </c>
      <c r="L1834" s="5" t="str">
        <f>OBV!H1834</f>
        <v>BEARISH DIVERGENCE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16.5</v>
      </c>
      <c r="Q1834" s="8">
        <f t="shared" si="284"/>
        <v>26.975000000000001</v>
      </c>
      <c r="R1834" s="8">
        <f t="shared" si="285"/>
        <v>18.125</v>
      </c>
      <c r="S1834" s="8">
        <f t="shared" si="286"/>
        <v>17.925000000000001</v>
      </c>
      <c r="T1834" s="8">
        <f t="shared" si="287"/>
        <v>21.625</v>
      </c>
      <c r="U1834" s="7">
        <f t="shared" si="288"/>
        <v>21.008333333333336</v>
      </c>
      <c r="V1834" s="7">
        <f t="shared" si="289"/>
        <v>21.162500000000001</v>
      </c>
    </row>
    <row r="1835" spans="1:22" ht="13.5" x14ac:dyDescent="0.25">
      <c r="A1835" s="3">
        <f>RSI!A1835</f>
        <v>44974</v>
      </c>
      <c r="B1835" s="2">
        <f>RSI!B1835</f>
        <v>1.8755999999999999</v>
      </c>
      <c r="C1835" s="2">
        <f>RSI!I1835</f>
        <v>42.437579391754248</v>
      </c>
      <c r="D1835" s="2">
        <f>MACD!E1835</f>
        <v>2.9057548488769624E-2</v>
      </c>
      <c r="E1835" s="2">
        <f>MACD!F1835</f>
        <v>4.7623784042030763E-2</v>
      </c>
      <c r="F1835" s="2">
        <f>'Moving Avg'!D1835</f>
        <v>1.8630400000000003</v>
      </c>
      <c r="G1835" s="2">
        <f>'Moving Avg'!F1835</f>
        <v>1.8944349999999996</v>
      </c>
      <c r="H1835" s="2">
        <f>'Moving Avg'!G1835</f>
        <v>2.0050819999999994</v>
      </c>
      <c r="I1835" s="2">
        <f>'Moving Avg'!H1835</f>
        <v>2.0548270000000004</v>
      </c>
      <c r="J1835" s="5" t="str">
        <f>OBV!F1835</f>
        <v>BEARISH</v>
      </c>
      <c r="K1835" s="5" t="str">
        <f>OBV!G1835</f>
        <v>NEUTRAL</v>
      </c>
      <c r="L1835" s="5" t="str">
        <f>OBV!H1835</f>
        <v>BEARISH DIVERGENCE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16.5</v>
      </c>
      <c r="Q1835" s="8">
        <f t="shared" si="284"/>
        <v>26.975000000000001</v>
      </c>
      <c r="R1835" s="8">
        <f t="shared" si="285"/>
        <v>18.125</v>
      </c>
      <c r="S1835" s="8">
        <f t="shared" si="286"/>
        <v>17.925000000000001</v>
      </c>
      <c r="T1835" s="8">
        <f t="shared" si="287"/>
        <v>21.625</v>
      </c>
      <c r="U1835" s="7">
        <f t="shared" si="288"/>
        <v>21.008333333333336</v>
      </c>
      <c r="V1835" s="7">
        <f t="shared" si="289"/>
        <v>21.162500000000001</v>
      </c>
    </row>
    <row r="1836" spans="1:22" ht="13.5" x14ac:dyDescent="0.25">
      <c r="A1836" s="3">
        <f>RSI!A1836</f>
        <v>44977</v>
      </c>
      <c r="B1836" s="2">
        <f>RSI!B1836</f>
        <v>1.8666</v>
      </c>
      <c r="C1836" s="2">
        <f>RSI!I1836</f>
        <v>41.158452093572279</v>
      </c>
      <c r="D1836" s="2">
        <f>MACD!E1836</f>
        <v>1.6468841536703138E-2</v>
      </c>
      <c r="E1836" s="2">
        <f>MACD!F1836</f>
        <v>4.1392795540965241E-2</v>
      </c>
      <c r="F1836" s="2">
        <f>'Moving Avg'!D1836</f>
        <v>1.86842</v>
      </c>
      <c r="G1836" s="2">
        <f>'Moving Avg'!F1836</f>
        <v>1.8868049999999996</v>
      </c>
      <c r="H1836" s="2">
        <f>'Moving Avg'!G1836</f>
        <v>2.0000559999999994</v>
      </c>
      <c r="I1836" s="2">
        <f>'Moving Avg'!H1836</f>
        <v>2.0547915000000003</v>
      </c>
      <c r="J1836" s="5" t="str">
        <f>OBV!F1836</f>
        <v>BEARISH</v>
      </c>
      <c r="K1836" s="5" t="str">
        <f>OBV!G1836</f>
        <v>NEUTRAL</v>
      </c>
      <c r="L1836" s="5" t="str">
        <f>OBV!H1836</f>
        <v>BEARISH DIVERGENCE</v>
      </c>
      <c r="M1836" s="7">
        <f t="shared" si="280"/>
        <v>25</v>
      </c>
      <c r="N1836" s="7">
        <f t="shared" si="281"/>
        <v>100</v>
      </c>
      <c r="O1836" s="7">
        <f t="shared" si="282"/>
        <v>0</v>
      </c>
      <c r="P1836" s="7">
        <f t="shared" si="283"/>
        <v>16.5</v>
      </c>
      <c r="Q1836" s="8">
        <f t="shared" si="284"/>
        <v>46.225000000000001</v>
      </c>
      <c r="R1836" s="8">
        <f t="shared" si="285"/>
        <v>29.125</v>
      </c>
      <c r="S1836" s="8">
        <f t="shared" si="286"/>
        <v>26.175000000000001</v>
      </c>
      <c r="T1836" s="8">
        <f t="shared" si="287"/>
        <v>35.375</v>
      </c>
      <c r="U1836" s="7">
        <f t="shared" si="288"/>
        <v>33.841666666666661</v>
      </c>
      <c r="V1836" s="7">
        <f t="shared" si="289"/>
        <v>34.224999999999994</v>
      </c>
    </row>
    <row r="1837" spans="1:22" ht="13.5" x14ac:dyDescent="0.25">
      <c r="A1837" s="3">
        <f>RSI!A1837</f>
        <v>44978</v>
      </c>
      <c r="B1837" s="2">
        <f>RSI!B1837</f>
        <v>1.8666</v>
      </c>
      <c r="C1837" s="2">
        <f>RSI!I1837</f>
        <v>41.158452093572279</v>
      </c>
      <c r="D1837" s="2">
        <f>MACD!E1837</f>
        <v>6.1116626821016151E-3</v>
      </c>
      <c r="E1837" s="2">
        <f>MACD!F1837</f>
        <v>3.4336568969192516E-2</v>
      </c>
      <c r="F1837" s="2">
        <f>'Moving Avg'!D1837</f>
        <v>1.8737999999999999</v>
      </c>
      <c r="G1837" s="2">
        <f>'Moving Avg'!F1837</f>
        <v>1.8802999999999996</v>
      </c>
      <c r="H1837" s="2">
        <f>'Moving Avg'!G1837</f>
        <v>1.9942219999999995</v>
      </c>
      <c r="I1837" s="2">
        <f>'Moving Avg'!H1837</f>
        <v>2.0546915000000006</v>
      </c>
      <c r="J1837" s="5" t="str">
        <f>OBV!F1837</f>
        <v>BEARISH</v>
      </c>
      <c r="K1837" s="5" t="str">
        <f>OBV!G1837</f>
        <v>NEUTRAL</v>
      </c>
      <c r="L1837" s="5" t="str">
        <f>OBV!H1837</f>
        <v>BEARISH DIVERGENCE</v>
      </c>
      <c r="M1837" s="7">
        <f t="shared" si="280"/>
        <v>25</v>
      </c>
      <c r="N1837" s="7">
        <f t="shared" si="281"/>
        <v>100</v>
      </c>
      <c r="O1837" s="7">
        <f t="shared" si="282"/>
        <v>0</v>
      </c>
      <c r="P1837" s="7">
        <f t="shared" si="283"/>
        <v>16.5</v>
      </c>
      <c r="Q1837" s="8">
        <f t="shared" si="284"/>
        <v>46.225000000000001</v>
      </c>
      <c r="R1837" s="8">
        <f t="shared" si="285"/>
        <v>29.125</v>
      </c>
      <c r="S1837" s="8">
        <f t="shared" si="286"/>
        <v>26.175000000000001</v>
      </c>
      <c r="T1837" s="8">
        <f t="shared" si="287"/>
        <v>35.375</v>
      </c>
      <c r="U1837" s="7">
        <f t="shared" si="288"/>
        <v>33.841666666666661</v>
      </c>
      <c r="V1837" s="7">
        <f t="shared" si="289"/>
        <v>34.224999999999994</v>
      </c>
    </row>
    <row r="1838" spans="1:22" ht="13.5" x14ac:dyDescent="0.25">
      <c r="A1838" s="3">
        <f>RSI!A1838</f>
        <v>44979</v>
      </c>
      <c r="B1838" s="2">
        <f>RSI!B1838</f>
        <v>1.8307</v>
      </c>
      <c r="C1838" s="2">
        <f>RSI!I1838</f>
        <v>36.121678880407167</v>
      </c>
      <c r="D1838" s="2">
        <f>MACD!E1838</f>
        <v>2.8012183952652592E-4</v>
      </c>
      <c r="E1838" s="2">
        <f>MACD!F1838</f>
        <v>2.7525279543259319E-2</v>
      </c>
      <c r="F1838" s="2">
        <f>'Moving Avg'!D1838</f>
        <v>1.8630199999999999</v>
      </c>
      <c r="G1838" s="2">
        <f>'Moving Avg'!F1838</f>
        <v>1.8731199999999997</v>
      </c>
      <c r="H1838" s="2">
        <f>'Moving Avg'!G1838</f>
        <v>1.9877599999999993</v>
      </c>
      <c r="I1838" s="2">
        <f>'Moving Avg'!H1838</f>
        <v>2.0540270000000005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100</v>
      </c>
      <c r="O1838" s="7">
        <f t="shared" si="282"/>
        <v>0</v>
      </c>
      <c r="P1838" s="7">
        <f t="shared" si="283"/>
        <v>16.5</v>
      </c>
      <c r="Q1838" s="8">
        <f t="shared" si="284"/>
        <v>46.225000000000001</v>
      </c>
      <c r="R1838" s="8">
        <f t="shared" si="285"/>
        <v>29.125</v>
      </c>
      <c r="S1838" s="8">
        <f t="shared" si="286"/>
        <v>26.175000000000001</v>
      </c>
      <c r="T1838" s="8">
        <f t="shared" si="287"/>
        <v>35.375</v>
      </c>
      <c r="U1838" s="7">
        <f t="shared" si="288"/>
        <v>33.841666666666661</v>
      </c>
      <c r="V1838" s="7">
        <f t="shared" si="289"/>
        <v>34.224999999999994</v>
      </c>
    </row>
    <row r="1839" spans="1:22" ht="13.5" x14ac:dyDescent="0.25">
      <c r="A1839" s="3">
        <f>RSI!A1839</f>
        <v>44980</v>
      </c>
      <c r="B1839" s="2">
        <f>RSI!B1839</f>
        <v>1.8846000000000001</v>
      </c>
      <c r="C1839" s="2">
        <f>RSI!I1839</f>
        <v>46.673257084415738</v>
      </c>
      <c r="D1839" s="2">
        <f>MACD!E1839</f>
        <v>-1.5089662260377112E-2</v>
      </c>
      <c r="E1839" s="2">
        <f>MACD!F1839</f>
        <v>1.9002291182532032E-2</v>
      </c>
      <c r="F1839" s="2">
        <f>'Moving Avg'!D1839</f>
        <v>1.8648200000000004</v>
      </c>
      <c r="G1839" s="2">
        <f>'Moving Avg'!F1839</f>
        <v>1.8719999999999999</v>
      </c>
      <c r="H1839" s="2">
        <f>'Moving Avg'!G1839</f>
        <v>1.9841719999999998</v>
      </c>
      <c r="I1839" s="2">
        <f>'Moving Avg'!H1839</f>
        <v>2.0536320000000008</v>
      </c>
      <c r="J1839" s="5" t="str">
        <f>OBV!F1839</f>
        <v>BEARISH</v>
      </c>
      <c r="K1839" s="5" t="str">
        <f>OBV!G1839</f>
        <v>NEUTRAL</v>
      </c>
      <c r="L1839" s="5" t="str">
        <f>OBV!H1839</f>
        <v>BEARISH DIVERGENCE</v>
      </c>
      <c r="M1839" s="7">
        <f t="shared" si="280"/>
        <v>25</v>
      </c>
      <c r="N1839" s="7">
        <f t="shared" si="281"/>
        <v>100</v>
      </c>
      <c r="O1839" s="7">
        <f t="shared" si="282"/>
        <v>0</v>
      </c>
      <c r="P1839" s="7">
        <f t="shared" si="283"/>
        <v>16.5</v>
      </c>
      <c r="Q1839" s="8">
        <f t="shared" si="284"/>
        <v>46.225000000000001</v>
      </c>
      <c r="R1839" s="8">
        <f t="shared" si="285"/>
        <v>29.125</v>
      </c>
      <c r="S1839" s="8">
        <f t="shared" si="286"/>
        <v>26.175000000000001</v>
      </c>
      <c r="T1839" s="8">
        <f t="shared" si="287"/>
        <v>35.375</v>
      </c>
      <c r="U1839" s="7">
        <f t="shared" si="288"/>
        <v>33.841666666666661</v>
      </c>
      <c r="V1839" s="7">
        <f t="shared" si="289"/>
        <v>34.224999999999994</v>
      </c>
    </row>
    <row r="1840" spans="1:22" ht="13.5" x14ac:dyDescent="0.25">
      <c r="A1840" s="3">
        <f>RSI!A1840</f>
        <v>44981</v>
      </c>
      <c r="B1840" s="2">
        <f>RSI!B1840</f>
        <v>1.9742999999999999</v>
      </c>
      <c r="C1840" s="2">
        <f>RSI!I1840</f>
        <v>58.854132758694902</v>
      </c>
      <c r="D1840" s="2">
        <f>MACD!E1840</f>
        <v>-2.7719667896935585E-2</v>
      </c>
      <c r="E1840" s="2">
        <f>MACD!F1840</f>
        <v>9.6578993666385088E-3</v>
      </c>
      <c r="F1840" s="2">
        <f>'Moving Avg'!D1840</f>
        <v>1.88456</v>
      </c>
      <c r="G1840" s="2">
        <f>'Moving Avg'!F1840</f>
        <v>1.8758149999999998</v>
      </c>
      <c r="H1840" s="2">
        <f>'Moving Avg'!G1840</f>
        <v>1.9831839999999996</v>
      </c>
      <c r="I1840" s="2">
        <f>'Moving Avg'!H1840</f>
        <v>2.0536855000000007</v>
      </c>
      <c r="J1840" s="5" t="str">
        <f>OBV!F1840</f>
        <v>BEARISH</v>
      </c>
      <c r="K1840" s="5" t="str">
        <f>OBV!G1840</f>
        <v>NEUTRAL</v>
      </c>
      <c r="L1840" s="5" t="str">
        <f>OBV!H1840</f>
        <v>BEARISH DIVERGENCE</v>
      </c>
      <c r="M1840" s="7">
        <f t="shared" si="280"/>
        <v>25</v>
      </c>
      <c r="N1840" s="7">
        <f t="shared" si="281"/>
        <v>100</v>
      </c>
      <c r="O1840" s="7">
        <f t="shared" si="282"/>
        <v>0</v>
      </c>
      <c r="P1840" s="7">
        <f t="shared" si="283"/>
        <v>16.5</v>
      </c>
      <c r="Q1840" s="8">
        <f t="shared" si="284"/>
        <v>46.225000000000001</v>
      </c>
      <c r="R1840" s="8">
        <f t="shared" si="285"/>
        <v>29.125</v>
      </c>
      <c r="S1840" s="8">
        <f t="shared" si="286"/>
        <v>26.175000000000001</v>
      </c>
      <c r="T1840" s="8">
        <f t="shared" si="287"/>
        <v>35.375</v>
      </c>
      <c r="U1840" s="7">
        <f t="shared" si="288"/>
        <v>33.841666666666661</v>
      </c>
      <c r="V1840" s="7">
        <f t="shared" si="289"/>
        <v>34.224999999999994</v>
      </c>
    </row>
    <row r="1841" spans="1:22" ht="13.5" x14ac:dyDescent="0.25">
      <c r="A1841" s="3">
        <f>RSI!A1841</f>
        <v>44984</v>
      </c>
      <c r="B1841" s="2">
        <f>RSI!B1841</f>
        <v>1.9653</v>
      </c>
      <c r="C1841" s="2">
        <f>RSI!I1841</f>
        <v>57.436524118747499</v>
      </c>
      <c r="D1841" s="2">
        <f>MACD!E1841</f>
        <v>-3.816631427433137E-2</v>
      </c>
      <c r="E1841" s="2">
        <f>MACD!F1841</f>
        <v>9.3056638444533567E-5</v>
      </c>
      <c r="F1841" s="2">
        <f>'Moving Avg'!D1841</f>
        <v>1.9042999999999999</v>
      </c>
      <c r="G1841" s="2">
        <f>'Moving Avg'!F1841</f>
        <v>1.8753649999999997</v>
      </c>
      <c r="H1841" s="2">
        <f>'Moving Avg'!G1841</f>
        <v>1.9825559999999995</v>
      </c>
      <c r="I1841" s="2">
        <f>'Moving Avg'!H1841</f>
        <v>2.053694000000001</v>
      </c>
      <c r="J1841" s="5" t="str">
        <f>OBV!F1841</f>
        <v>BEARISH</v>
      </c>
      <c r="K1841" s="5" t="str">
        <f>OBV!G1841</f>
        <v>NEUTRAL</v>
      </c>
      <c r="L1841" s="5" t="str">
        <f>OBV!H1841</f>
        <v>BEARISH DIVERGENCE</v>
      </c>
      <c r="M1841" s="7">
        <f t="shared" si="280"/>
        <v>25</v>
      </c>
      <c r="N1841" s="7">
        <f t="shared" si="281"/>
        <v>100</v>
      </c>
      <c r="O1841" s="7">
        <f t="shared" si="282"/>
        <v>0</v>
      </c>
      <c r="P1841" s="7">
        <f t="shared" si="283"/>
        <v>16.5</v>
      </c>
      <c r="Q1841" s="8">
        <f t="shared" si="284"/>
        <v>46.225000000000001</v>
      </c>
      <c r="R1841" s="8">
        <f t="shared" si="285"/>
        <v>29.125</v>
      </c>
      <c r="S1841" s="8">
        <f t="shared" si="286"/>
        <v>26.175000000000001</v>
      </c>
      <c r="T1841" s="8">
        <f t="shared" si="287"/>
        <v>35.375</v>
      </c>
      <c r="U1841" s="7">
        <f t="shared" si="288"/>
        <v>33.841666666666661</v>
      </c>
      <c r="V1841" s="7">
        <f t="shared" si="289"/>
        <v>34.224999999999994</v>
      </c>
    </row>
    <row r="1842" spans="1:22" ht="13.5" x14ac:dyDescent="0.25">
      <c r="A1842" s="3">
        <f>RSI!A1842</f>
        <v>44985</v>
      </c>
      <c r="B1842" s="2">
        <f>RSI!B1842</f>
        <v>1.9653</v>
      </c>
      <c r="C1842" s="2">
        <f>RSI!I1842</f>
        <v>57.436524118747499</v>
      </c>
      <c r="D1842" s="2">
        <f>MACD!E1842</f>
        <v>-4.7347404008480698E-2</v>
      </c>
      <c r="E1842" s="2">
        <f>MACD!F1842</f>
        <v>-9.3950354909405134E-3</v>
      </c>
      <c r="F1842" s="2">
        <f>'Moving Avg'!D1842</f>
        <v>1.9240400000000002</v>
      </c>
      <c r="G1842" s="2">
        <f>'Moving Avg'!F1842</f>
        <v>1.8749149999999997</v>
      </c>
      <c r="H1842" s="2">
        <f>'Moving Avg'!G1842</f>
        <v>1.9796839999999996</v>
      </c>
      <c r="I1842" s="2">
        <f>'Moving Avg'!H1842</f>
        <v>2.0537025000000013</v>
      </c>
      <c r="J1842" s="5" t="str">
        <f>OBV!F1842</f>
        <v>BEARISH</v>
      </c>
      <c r="K1842" s="5" t="str">
        <f>OBV!G1842</f>
        <v>NEUTRAL</v>
      </c>
      <c r="L1842" s="5" t="str">
        <f>OBV!H1842</f>
        <v>BEARISH DIVERGENCE</v>
      </c>
      <c r="M1842" s="7">
        <f t="shared" si="280"/>
        <v>25</v>
      </c>
      <c r="N1842" s="7">
        <f t="shared" si="281"/>
        <v>100</v>
      </c>
      <c r="O1842" s="7">
        <f t="shared" si="282"/>
        <v>0</v>
      </c>
      <c r="P1842" s="7">
        <f t="shared" si="283"/>
        <v>16.5</v>
      </c>
      <c r="Q1842" s="8">
        <f t="shared" si="284"/>
        <v>46.225000000000001</v>
      </c>
      <c r="R1842" s="8">
        <f t="shared" si="285"/>
        <v>29.125</v>
      </c>
      <c r="S1842" s="8">
        <f t="shared" si="286"/>
        <v>26.175000000000001</v>
      </c>
      <c r="T1842" s="8">
        <f t="shared" si="287"/>
        <v>35.375</v>
      </c>
      <c r="U1842" s="7">
        <f t="shared" si="288"/>
        <v>33.841666666666661</v>
      </c>
      <c r="V1842" s="7">
        <f t="shared" si="289"/>
        <v>34.224999999999994</v>
      </c>
    </row>
    <row r="1843" spans="1:22" ht="13.5" x14ac:dyDescent="0.25">
      <c r="A1843" s="3">
        <f>RSI!A1843</f>
        <v>44986</v>
      </c>
      <c r="B1843" s="2">
        <f>RSI!B1843</f>
        <v>1.9608000000000001</v>
      </c>
      <c r="C1843" s="2">
        <f>RSI!I1843</f>
        <v>56.645330325437293</v>
      </c>
      <c r="D1843" s="2">
        <f>MACD!E1843</f>
        <v>-4.8191307315766263E-2</v>
      </c>
      <c r="E1843" s="2">
        <f>MACD!F1843</f>
        <v>-1.7154289855905665E-2</v>
      </c>
      <c r="F1843" s="2">
        <f>'Moving Avg'!D1843</f>
        <v>1.9500600000000001</v>
      </c>
      <c r="G1843" s="2">
        <f>'Moving Avg'!F1843</f>
        <v>1.8742399999999997</v>
      </c>
      <c r="H1843" s="2">
        <f>'Moving Avg'!G1843</f>
        <v>1.9767219999999996</v>
      </c>
      <c r="I1843" s="2">
        <f>'Moving Avg'!H1843</f>
        <v>2.0536885000000011</v>
      </c>
      <c r="J1843" s="5" t="str">
        <f>OBV!F1843</f>
        <v>BULLISH</v>
      </c>
      <c r="K1843" s="5" t="str">
        <f>OBV!G1843</f>
        <v>NEUTRAL</v>
      </c>
      <c r="L1843" s="5" t="str">
        <f>OBV!H1843</f>
        <v>CONFIRMED BULLISH</v>
      </c>
      <c r="M1843" s="7">
        <f t="shared" si="280"/>
        <v>25</v>
      </c>
      <c r="N1843" s="7">
        <f t="shared" si="281"/>
        <v>100</v>
      </c>
      <c r="O1843" s="7">
        <f t="shared" si="282"/>
        <v>0</v>
      </c>
      <c r="P1843" s="7">
        <f t="shared" si="283"/>
        <v>83.5</v>
      </c>
      <c r="Q1843" s="8">
        <f t="shared" si="284"/>
        <v>56.274999999999999</v>
      </c>
      <c r="R1843" s="8">
        <f t="shared" si="285"/>
        <v>45.875</v>
      </c>
      <c r="S1843" s="8">
        <f t="shared" si="286"/>
        <v>56.325000000000003</v>
      </c>
      <c r="T1843" s="8">
        <f t="shared" si="287"/>
        <v>52.125</v>
      </c>
      <c r="U1843" s="7">
        <f t="shared" si="288"/>
        <v>52.82500000000001</v>
      </c>
      <c r="V1843" s="7">
        <f t="shared" si="289"/>
        <v>52.650000000000006</v>
      </c>
    </row>
    <row r="1844" spans="1:22" ht="13.5" x14ac:dyDescent="0.25">
      <c r="A1844" s="3">
        <f>RSI!A1844</f>
        <v>44987</v>
      </c>
      <c r="B1844" s="2">
        <f>RSI!B1844</f>
        <v>1.9519</v>
      </c>
      <c r="C1844" s="2">
        <f>RSI!I1844</f>
        <v>55.030740343111582</v>
      </c>
      <c r="D1844" s="2">
        <f>MACD!E1844</f>
        <v>-4.9897028626992412E-2</v>
      </c>
      <c r="E1844" s="2">
        <f>MACD!F1844</f>
        <v>-2.3702837610123016E-2</v>
      </c>
      <c r="F1844" s="2">
        <f>'Moving Avg'!D1844</f>
        <v>1.9635199999999997</v>
      </c>
      <c r="G1844" s="2">
        <f>'Moving Avg'!F1844</f>
        <v>1.8787299999999998</v>
      </c>
      <c r="H1844" s="2">
        <f>'Moving Avg'!G1844</f>
        <v>1.9735819999999995</v>
      </c>
      <c r="I1844" s="2">
        <f>'Moving Avg'!H1844</f>
        <v>2.0536300000000014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  <c r="M1844" s="7">
        <f t="shared" si="280"/>
        <v>25</v>
      </c>
      <c r="N1844" s="7">
        <f t="shared" si="281"/>
        <v>100</v>
      </c>
      <c r="O1844" s="7">
        <f t="shared" si="282"/>
        <v>0</v>
      </c>
      <c r="P1844" s="7">
        <f t="shared" si="283"/>
        <v>83.5</v>
      </c>
      <c r="Q1844" s="8">
        <f t="shared" si="284"/>
        <v>56.274999999999999</v>
      </c>
      <c r="R1844" s="8">
        <f t="shared" si="285"/>
        <v>45.875</v>
      </c>
      <c r="S1844" s="8">
        <f t="shared" si="286"/>
        <v>56.325000000000003</v>
      </c>
      <c r="T1844" s="8">
        <f t="shared" si="287"/>
        <v>52.125</v>
      </c>
      <c r="U1844" s="7">
        <f t="shared" si="288"/>
        <v>52.82500000000001</v>
      </c>
      <c r="V1844" s="7">
        <f t="shared" si="289"/>
        <v>52.650000000000006</v>
      </c>
    </row>
    <row r="1845" spans="1:22" ht="13.5" x14ac:dyDescent="0.25">
      <c r="A1845" s="3">
        <f>RSI!A1845</f>
        <v>44988</v>
      </c>
      <c r="B1845" s="2">
        <f>RSI!B1845</f>
        <v>1.9519</v>
      </c>
      <c r="C1845" s="2">
        <f>RSI!I1845</f>
        <v>55.030740343111574</v>
      </c>
      <c r="D1845" s="2">
        <f>MACD!E1845</f>
        <v>-5.1534308530352124E-2</v>
      </c>
      <c r="E1845" s="2">
        <f>MACD!F1845</f>
        <v>-2.9269131794168839E-2</v>
      </c>
      <c r="F1845" s="2">
        <f>'Moving Avg'!D1845</f>
        <v>1.9590399999999999</v>
      </c>
      <c r="G1845" s="2">
        <f>'Moving Avg'!F1845</f>
        <v>1.8843399999999999</v>
      </c>
      <c r="H1845" s="2">
        <f>'Moving Avg'!G1845</f>
        <v>1.9704419999999998</v>
      </c>
      <c r="I1845" s="2">
        <f>'Moving Avg'!H1845</f>
        <v>2.0537640000000015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100</v>
      </c>
      <c r="O1845" s="7">
        <f t="shared" si="282"/>
        <v>0</v>
      </c>
      <c r="P1845" s="7">
        <f t="shared" si="283"/>
        <v>16.5</v>
      </c>
      <c r="Q1845" s="8">
        <f t="shared" si="284"/>
        <v>46.225000000000001</v>
      </c>
      <c r="R1845" s="8">
        <f t="shared" si="285"/>
        <v>29.125</v>
      </c>
      <c r="S1845" s="8">
        <f t="shared" si="286"/>
        <v>26.175000000000001</v>
      </c>
      <c r="T1845" s="8">
        <f t="shared" si="287"/>
        <v>35.375</v>
      </c>
      <c r="U1845" s="7">
        <f t="shared" si="288"/>
        <v>33.841666666666661</v>
      </c>
      <c r="V1845" s="7">
        <f t="shared" si="289"/>
        <v>34.224999999999994</v>
      </c>
    </row>
    <row r="1846" spans="1:22" ht="13.5" x14ac:dyDescent="0.25">
      <c r="A1846" s="3">
        <f>RSI!A1846</f>
        <v>44991</v>
      </c>
      <c r="B1846" s="2">
        <f>RSI!B1846</f>
        <v>1.9429000000000001</v>
      </c>
      <c r="C1846" s="2">
        <f>RSI!I1846</f>
        <v>53.250638582934172</v>
      </c>
      <c r="D1846" s="2">
        <f>MACD!E1846</f>
        <v>-5.3817256505573008E-2</v>
      </c>
      <c r="E1846" s="2">
        <f>MACD!F1846</f>
        <v>-3.417875673644967E-2</v>
      </c>
      <c r="F1846" s="2">
        <f>'Moving Avg'!D1846</f>
        <v>1.9545600000000001</v>
      </c>
      <c r="G1846" s="2">
        <f>'Moving Avg'!F1846</f>
        <v>1.8895</v>
      </c>
      <c r="H1846" s="2">
        <f>'Moving Avg'!G1846</f>
        <v>1.9671219999999996</v>
      </c>
      <c r="I1846" s="2">
        <f>'Moving Avg'!H1846</f>
        <v>2.0536820000000016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45</v>
      </c>
      <c r="O1846" s="7">
        <f t="shared" si="282"/>
        <v>0</v>
      </c>
      <c r="P1846" s="7">
        <f t="shared" si="283"/>
        <v>16.5</v>
      </c>
      <c r="Q1846" s="8">
        <f t="shared" si="284"/>
        <v>26.975000000000001</v>
      </c>
      <c r="R1846" s="8">
        <f t="shared" si="285"/>
        <v>18.125</v>
      </c>
      <c r="S1846" s="8">
        <f t="shared" si="286"/>
        <v>17.925000000000001</v>
      </c>
      <c r="T1846" s="8">
        <f t="shared" si="287"/>
        <v>21.625</v>
      </c>
      <c r="U1846" s="7">
        <f t="shared" si="288"/>
        <v>21.008333333333336</v>
      </c>
      <c r="V1846" s="7">
        <f t="shared" si="289"/>
        <v>21.162500000000001</v>
      </c>
    </row>
    <row r="1847" spans="1:22" ht="13.5" x14ac:dyDescent="0.25">
      <c r="A1847" s="3">
        <f>RSI!A1847</f>
        <v>44992</v>
      </c>
      <c r="B1847" s="2">
        <f>RSI!B1847</f>
        <v>1.9653</v>
      </c>
      <c r="C1847" s="2">
        <f>RSI!I1847</f>
        <v>56.980518405517692</v>
      </c>
      <c r="D1847" s="2">
        <f>MACD!E1847</f>
        <v>-5.7521363819428961E-2</v>
      </c>
      <c r="E1847" s="2">
        <f>MACD!F1847</f>
        <v>-3.8847278153045527E-2</v>
      </c>
      <c r="F1847" s="2">
        <f>'Moving Avg'!D1847</f>
        <v>1.9545600000000001</v>
      </c>
      <c r="G1847" s="2">
        <f>'Moving Avg'!F1847</f>
        <v>1.8957799999999998</v>
      </c>
      <c r="H1847" s="2">
        <f>'Moving Avg'!G1847</f>
        <v>1.9642499999999998</v>
      </c>
      <c r="I1847" s="2">
        <f>'Moving Avg'!H1847</f>
        <v>2.0537120000000018</v>
      </c>
      <c r="J1847" s="5" t="str">
        <f>OBV!F1847</f>
        <v>BEARISH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45</v>
      </c>
      <c r="O1847" s="7">
        <f t="shared" si="282"/>
        <v>0</v>
      </c>
      <c r="P1847" s="7">
        <f t="shared" si="283"/>
        <v>16.5</v>
      </c>
      <c r="Q1847" s="8">
        <f t="shared" si="284"/>
        <v>26.975000000000001</v>
      </c>
      <c r="R1847" s="8">
        <f t="shared" si="285"/>
        <v>18.125</v>
      </c>
      <c r="S1847" s="8">
        <f t="shared" si="286"/>
        <v>17.925000000000001</v>
      </c>
      <c r="T1847" s="8">
        <f t="shared" si="287"/>
        <v>21.625</v>
      </c>
      <c r="U1847" s="7">
        <f t="shared" si="288"/>
        <v>21.008333333333336</v>
      </c>
      <c r="V1847" s="7">
        <f t="shared" si="289"/>
        <v>21.162500000000001</v>
      </c>
    </row>
    <row r="1848" spans="1:22" ht="13.5" x14ac:dyDescent="0.25">
      <c r="A1848" s="3">
        <f>RSI!A1848</f>
        <v>44993</v>
      </c>
      <c r="B1848" s="2">
        <f>RSI!B1848</f>
        <v>1.9519</v>
      </c>
      <c r="C1848" s="2">
        <f>RSI!I1848</f>
        <v>54.194915767252475</v>
      </c>
      <c r="D1848" s="2">
        <f>MACD!E1848</f>
        <v>-6.5423198736900723E-2</v>
      </c>
      <c r="E1848" s="2">
        <f>MACD!F1848</f>
        <v>-4.4162462269816571E-2</v>
      </c>
      <c r="F1848" s="2">
        <f>'Moving Avg'!D1848</f>
        <v>1.95278</v>
      </c>
      <c r="G1848" s="2">
        <f>'Moving Avg'!F1848</f>
        <v>1.9013899999999999</v>
      </c>
      <c r="H1848" s="2">
        <f>'Moving Avg'!G1848</f>
        <v>1.9611100000000001</v>
      </c>
      <c r="I1848" s="2">
        <f>'Moving Avg'!H1848</f>
        <v>2.0536750000000019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100</v>
      </c>
      <c r="O1848" s="7">
        <f t="shared" si="282"/>
        <v>0</v>
      </c>
      <c r="P1848" s="7">
        <f t="shared" si="283"/>
        <v>16.5</v>
      </c>
      <c r="Q1848" s="8">
        <f t="shared" si="284"/>
        <v>46.225000000000001</v>
      </c>
      <c r="R1848" s="8">
        <f t="shared" si="285"/>
        <v>29.125</v>
      </c>
      <c r="S1848" s="8">
        <f t="shared" si="286"/>
        <v>26.175000000000001</v>
      </c>
      <c r="T1848" s="8">
        <f t="shared" si="287"/>
        <v>35.375</v>
      </c>
      <c r="U1848" s="7">
        <f t="shared" si="288"/>
        <v>33.841666666666661</v>
      </c>
      <c r="V1848" s="7">
        <f t="shared" si="289"/>
        <v>34.224999999999994</v>
      </c>
    </row>
    <row r="1849" spans="1:22" ht="13.5" x14ac:dyDescent="0.25">
      <c r="A1849" s="3">
        <f>RSI!A1849</f>
        <v>44994</v>
      </c>
      <c r="B1849" s="2">
        <f>RSI!B1849</f>
        <v>1.8846000000000001</v>
      </c>
      <c r="C1849" s="2">
        <f>RSI!I1849</f>
        <v>42.861618409415478</v>
      </c>
      <c r="D1849" s="2">
        <f>MACD!E1849</f>
        <v>-5.8972235225097869E-2</v>
      </c>
      <c r="E1849" s="2">
        <f>MACD!F1849</f>
        <v>-4.7124416860872834E-2</v>
      </c>
      <c r="F1849" s="2">
        <f>'Moving Avg'!D1849</f>
        <v>1.9393199999999999</v>
      </c>
      <c r="G1849" s="2">
        <f>'Moving Avg'!F1849</f>
        <v>1.9058799999999994</v>
      </c>
      <c r="H1849" s="2">
        <f>'Moving Avg'!G1849</f>
        <v>1.955816</v>
      </c>
      <c r="I1849" s="2">
        <f>'Moving Avg'!H1849</f>
        <v>2.0533015000000021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16.5</v>
      </c>
      <c r="Q1849" s="8">
        <f t="shared" si="284"/>
        <v>26.975000000000001</v>
      </c>
      <c r="R1849" s="8">
        <f t="shared" si="285"/>
        <v>18.125</v>
      </c>
      <c r="S1849" s="8">
        <f t="shared" si="286"/>
        <v>17.925000000000001</v>
      </c>
      <c r="T1849" s="8">
        <f t="shared" si="287"/>
        <v>21.625</v>
      </c>
      <c r="U1849" s="7">
        <f t="shared" si="288"/>
        <v>21.008333333333336</v>
      </c>
      <c r="V1849" s="7">
        <f t="shared" si="289"/>
        <v>21.162500000000001</v>
      </c>
    </row>
    <row r="1850" spans="1:22" ht="13.5" x14ac:dyDescent="0.25">
      <c r="A1850" s="3">
        <f>RSI!A1850</f>
        <v>44995</v>
      </c>
      <c r="B1850" s="2">
        <f>RSI!B1850</f>
        <v>1.9159999999999999</v>
      </c>
      <c r="C1850" s="2">
        <f>RSI!I1850</f>
        <v>48.294539709256206</v>
      </c>
      <c r="D1850" s="2">
        <f>MACD!E1850</f>
        <v>-4.1771939194766849E-2</v>
      </c>
      <c r="E1850" s="2">
        <f>MACD!F1850</f>
        <v>-4.605392132765164E-2</v>
      </c>
      <c r="F1850" s="2">
        <f>'Moving Avg'!D1850</f>
        <v>1.93214</v>
      </c>
      <c r="G1850" s="2">
        <f>'Moving Avg'!F1850</f>
        <v>1.9096949999999997</v>
      </c>
      <c r="H1850" s="2">
        <f>'Moving Avg'!G1850</f>
        <v>1.951508</v>
      </c>
      <c r="I1850" s="2">
        <f>'Moving Avg'!H1850</f>
        <v>2.053085000000002</v>
      </c>
      <c r="J1850" s="5" t="str">
        <f>OBV!F1850</f>
        <v>BULLISH</v>
      </c>
      <c r="K1850" s="5" t="str">
        <f>OBV!G1850</f>
        <v>NEUTRAL</v>
      </c>
      <c r="L1850" s="5" t="str">
        <f>OBV!H1850</f>
        <v>BULLISH DIVERGENCE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66.5</v>
      </c>
      <c r="Q1850" s="8">
        <f t="shared" si="284"/>
        <v>18.725000000000001</v>
      </c>
      <c r="R1850" s="8">
        <f t="shared" si="285"/>
        <v>21.625</v>
      </c>
      <c r="S1850" s="8">
        <f t="shared" si="286"/>
        <v>33.674999999999997</v>
      </c>
      <c r="T1850" s="8">
        <f t="shared" si="287"/>
        <v>22.875</v>
      </c>
      <c r="U1850" s="7">
        <f t="shared" si="288"/>
        <v>24.675000000000001</v>
      </c>
      <c r="V1850" s="7">
        <f t="shared" si="289"/>
        <v>24.225000000000001</v>
      </c>
    </row>
    <row r="1851" spans="1:22" ht="13.5" x14ac:dyDescent="0.25">
      <c r="A1851" s="3">
        <f>RSI!A1851</f>
        <v>44998</v>
      </c>
      <c r="B1851" s="2">
        <f>RSI!B1851</f>
        <v>1.9159999999999999</v>
      </c>
      <c r="C1851" s="2">
        <f>RSI!I1851</f>
        <v>48.294539709256206</v>
      </c>
      <c r="D1851" s="2">
        <f>MACD!E1851</f>
        <v>-2.8540118211518806E-2</v>
      </c>
      <c r="E1851" s="2">
        <f>MACD!F1851</f>
        <v>-4.2551160704425078E-2</v>
      </c>
      <c r="F1851" s="2">
        <f>'Moving Avg'!D1851</f>
        <v>1.9267600000000003</v>
      </c>
      <c r="G1851" s="2">
        <f>'Moving Avg'!F1851</f>
        <v>1.9135099999999994</v>
      </c>
      <c r="H1851" s="2">
        <f>'Moving Avg'!G1851</f>
        <v>1.9472</v>
      </c>
      <c r="I1851" s="2">
        <f>'Moving Avg'!H1851</f>
        <v>2.052868500000002</v>
      </c>
      <c r="J1851" s="5" t="str">
        <f>OBV!F1851</f>
        <v>BULLISH</v>
      </c>
      <c r="K1851" s="5" t="str">
        <f>OBV!G1851</f>
        <v>NEUTRAL</v>
      </c>
      <c r="L1851" s="5" t="str">
        <f>OBV!H1851</f>
        <v>BULLISH DIVERGENCE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66.5</v>
      </c>
      <c r="Q1851" s="8">
        <f t="shared" si="284"/>
        <v>18.725000000000001</v>
      </c>
      <c r="R1851" s="8">
        <f t="shared" si="285"/>
        <v>21.625</v>
      </c>
      <c r="S1851" s="8">
        <f t="shared" si="286"/>
        <v>33.674999999999997</v>
      </c>
      <c r="T1851" s="8">
        <f t="shared" si="287"/>
        <v>22.875</v>
      </c>
      <c r="U1851" s="7">
        <f t="shared" si="288"/>
        <v>24.675000000000001</v>
      </c>
      <c r="V1851" s="7">
        <f t="shared" si="289"/>
        <v>24.225000000000001</v>
      </c>
    </row>
    <row r="1852" spans="1:22" ht="13.5" x14ac:dyDescent="0.25">
      <c r="A1852" s="3">
        <f>RSI!A1852</f>
        <v>44999</v>
      </c>
      <c r="B1852" s="2">
        <f>RSI!B1852</f>
        <v>1.9159999999999999</v>
      </c>
      <c r="C1852" s="2">
        <f>RSI!I1852</f>
        <v>48.294539709256206</v>
      </c>
      <c r="D1852" s="2">
        <f>MACD!E1852</f>
        <v>-1.7286240025651711E-2</v>
      </c>
      <c r="E1852" s="2">
        <f>MACD!F1852</f>
        <v>-3.749817656867041E-2</v>
      </c>
      <c r="F1852" s="2">
        <f>'Moving Avg'!D1852</f>
        <v>1.9169</v>
      </c>
      <c r="G1852" s="2">
        <f>'Moving Avg'!F1852</f>
        <v>1.9173249999999993</v>
      </c>
      <c r="H1852" s="2">
        <f>'Moving Avg'!G1852</f>
        <v>1.9434319999999996</v>
      </c>
      <c r="I1852" s="2">
        <f>'Moving Avg'!H1852</f>
        <v>2.0529300000000021</v>
      </c>
      <c r="J1852" s="5" t="str">
        <f>OBV!F1852</f>
        <v>BULLISH</v>
      </c>
      <c r="K1852" s="5" t="str">
        <f>OBV!G1852</f>
        <v>NEUTRAL</v>
      </c>
      <c r="L1852" s="5" t="str">
        <f>OBV!H1852</f>
        <v>BULLISH DIVERGENCE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66.5</v>
      </c>
      <c r="Q1852" s="8">
        <f t="shared" si="284"/>
        <v>18.725000000000001</v>
      </c>
      <c r="R1852" s="8">
        <f t="shared" si="285"/>
        <v>21.625</v>
      </c>
      <c r="S1852" s="8">
        <f t="shared" si="286"/>
        <v>33.674999999999997</v>
      </c>
      <c r="T1852" s="8">
        <f t="shared" si="287"/>
        <v>22.875</v>
      </c>
      <c r="U1852" s="7">
        <f t="shared" si="288"/>
        <v>24.675000000000001</v>
      </c>
      <c r="V1852" s="7">
        <f t="shared" si="289"/>
        <v>24.225000000000001</v>
      </c>
    </row>
    <row r="1853" spans="1:22" ht="13.5" x14ac:dyDescent="0.25">
      <c r="A1853" s="3">
        <f>RSI!A1853</f>
        <v>45000</v>
      </c>
      <c r="B1853" s="2">
        <f>RSI!B1853</f>
        <v>1.907</v>
      </c>
      <c r="C1853" s="2">
        <f>RSI!I1853</f>
        <v>46.704772087936313</v>
      </c>
      <c r="D1853" s="2">
        <f>MACD!E1853</f>
        <v>-7.7359224723299036E-3</v>
      </c>
      <c r="E1853" s="2">
        <f>MACD!F1853</f>
        <v>-3.1545725749402308E-2</v>
      </c>
      <c r="F1853" s="2">
        <f>'Moving Avg'!D1853</f>
        <v>1.9079200000000001</v>
      </c>
      <c r="G1853" s="2">
        <f>'Moving Avg'!F1853</f>
        <v>1.9184449999999991</v>
      </c>
      <c r="H1853" s="2">
        <f>'Moving Avg'!G1853</f>
        <v>1.9394839999999995</v>
      </c>
      <c r="I1853" s="2">
        <f>'Moving Avg'!H1853</f>
        <v>2.0530965000000023</v>
      </c>
      <c r="J1853" s="5" t="str">
        <f>OBV!F1853</f>
        <v>BULLISH</v>
      </c>
      <c r="K1853" s="5" t="str">
        <f>OBV!G1853</f>
        <v>NEUTRAL</v>
      </c>
      <c r="L1853" s="5" t="str">
        <f>OBV!H1853</f>
        <v>BULLISH DIVERGENCE</v>
      </c>
      <c r="M1853" s="7">
        <f t="shared" si="280"/>
        <v>25</v>
      </c>
      <c r="N1853" s="7">
        <f t="shared" si="281"/>
        <v>0</v>
      </c>
      <c r="O1853" s="7">
        <f t="shared" si="282"/>
        <v>0</v>
      </c>
      <c r="P1853" s="7">
        <f t="shared" si="283"/>
        <v>66.5</v>
      </c>
      <c r="Q1853" s="8">
        <f t="shared" si="284"/>
        <v>18.725000000000001</v>
      </c>
      <c r="R1853" s="8">
        <f t="shared" si="285"/>
        <v>21.625</v>
      </c>
      <c r="S1853" s="8">
        <f t="shared" si="286"/>
        <v>33.674999999999997</v>
      </c>
      <c r="T1853" s="8">
        <f t="shared" si="287"/>
        <v>22.875</v>
      </c>
      <c r="U1853" s="7">
        <f t="shared" si="288"/>
        <v>24.675000000000001</v>
      </c>
      <c r="V1853" s="7">
        <f t="shared" si="289"/>
        <v>24.225000000000001</v>
      </c>
    </row>
    <row r="1854" spans="1:22" ht="13.5" x14ac:dyDescent="0.25">
      <c r="A1854" s="3">
        <f>RSI!A1854</f>
        <v>45001</v>
      </c>
      <c r="B1854" s="2">
        <f>RSI!B1854</f>
        <v>1.9205000000000001</v>
      </c>
      <c r="C1854" s="2">
        <f>RSI!I1854</f>
        <v>49.395681861670276</v>
      </c>
      <c r="D1854" s="2">
        <f>MACD!E1854</f>
        <v>-1.9214466402706076E-3</v>
      </c>
      <c r="E1854" s="2">
        <f>MACD!F1854</f>
        <v>-2.5620869927575968E-2</v>
      </c>
      <c r="F1854" s="2">
        <f>'Moving Avg'!D1854</f>
        <v>1.9151</v>
      </c>
      <c r="G1854" s="2">
        <f>'Moving Avg'!F1854</f>
        <v>1.9206899999999993</v>
      </c>
      <c r="H1854" s="2">
        <f>'Moving Avg'!G1854</f>
        <v>1.9366139999999996</v>
      </c>
      <c r="I1854" s="2">
        <f>'Moving Avg'!H1854</f>
        <v>2.0531805000000021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83.5</v>
      </c>
      <c r="Q1854" s="8">
        <f t="shared" si="284"/>
        <v>21.274999999999999</v>
      </c>
      <c r="R1854" s="8">
        <f t="shared" si="285"/>
        <v>25.875</v>
      </c>
      <c r="S1854" s="8">
        <f t="shared" si="286"/>
        <v>41.325000000000003</v>
      </c>
      <c r="T1854" s="8">
        <f t="shared" si="287"/>
        <v>27.125</v>
      </c>
      <c r="U1854" s="7">
        <f t="shared" si="288"/>
        <v>29.491666666666664</v>
      </c>
      <c r="V1854" s="7">
        <f t="shared" si="289"/>
        <v>28.9</v>
      </c>
    </row>
    <row r="1855" spans="1:22" ht="13.5" x14ac:dyDescent="0.25">
      <c r="A1855" s="3">
        <f>RSI!A1855</f>
        <v>45002</v>
      </c>
      <c r="B1855" s="2">
        <f>RSI!B1855</f>
        <v>1.9294</v>
      </c>
      <c r="C1855" s="2">
        <f>RSI!I1855</f>
        <v>51.14691407001407</v>
      </c>
      <c r="D1855" s="2">
        <f>MACD!E1855</f>
        <v>2.3545266941380483E-3</v>
      </c>
      <c r="E1855" s="2">
        <f>MACD!F1855</f>
        <v>-2.0025790603233166E-2</v>
      </c>
      <c r="F1855" s="2">
        <f>'Moving Avg'!D1855</f>
        <v>1.9177799999999998</v>
      </c>
      <c r="G1855" s="2">
        <f>'Moving Avg'!F1855</f>
        <v>1.9233799999999999</v>
      </c>
      <c r="H1855" s="2">
        <f>'Moving Avg'!G1855</f>
        <v>1.9339219999999995</v>
      </c>
      <c r="I1855" s="2">
        <f>'Moving Avg'!H1855</f>
        <v>2.0533090000000018</v>
      </c>
      <c r="J1855" s="5" t="str">
        <f>OBV!F1855</f>
        <v>BEARISH</v>
      </c>
      <c r="K1855" s="5" t="str">
        <f>OBV!G1855</f>
        <v>NEUTRAL</v>
      </c>
      <c r="L1855" s="5" t="str">
        <f>OBV!H1855</f>
        <v>BEARISH DIVERGENCE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11.225</v>
      </c>
      <c r="R1855" s="8">
        <f t="shared" si="285"/>
        <v>9.125</v>
      </c>
      <c r="S1855" s="8">
        <f t="shared" si="286"/>
        <v>11.175000000000001</v>
      </c>
      <c r="T1855" s="8">
        <f t="shared" si="287"/>
        <v>10.375</v>
      </c>
      <c r="U1855" s="7">
        <f t="shared" si="288"/>
        <v>10.508333333333335</v>
      </c>
      <c r="V1855" s="7">
        <f t="shared" si="289"/>
        <v>10.475000000000001</v>
      </c>
    </row>
    <row r="1856" spans="1:22" ht="13.5" x14ac:dyDescent="0.25">
      <c r="A1856" s="3">
        <f>RSI!A1856</f>
        <v>45006</v>
      </c>
      <c r="B1856" s="2">
        <f>RSI!B1856</f>
        <v>1.8801000000000001</v>
      </c>
      <c r="C1856" s="2">
        <f>RSI!I1856</f>
        <v>42.394843828982765</v>
      </c>
      <c r="D1856" s="2">
        <f>MACD!E1856</f>
        <v>8.2014627630435655E-3</v>
      </c>
      <c r="E1856" s="2">
        <f>MACD!F1856</f>
        <v>-1.4380339929977819E-2</v>
      </c>
      <c r="F1856" s="2">
        <f>'Moving Avg'!D1856</f>
        <v>1.9106000000000001</v>
      </c>
      <c r="G1856" s="2">
        <f>'Moving Avg'!F1856</f>
        <v>1.9240549999999996</v>
      </c>
      <c r="H1856" s="2">
        <f>'Moving Avg'!G1856</f>
        <v>1.9306919999999996</v>
      </c>
      <c r="I1856" s="2">
        <f>'Moving Avg'!H1856</f>
        <v>2.0532980000000021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16.5</v>
      </c>
      <c r="Q1856" s="8">
        <f t="shared" si="284"/>
        <v>11.225</v>
      </c>
      <c r="R1856" s="8">
        <f t="shared" si="285"/>
        <v>9.125</v>
      </c>
      <c r="S1856" s="8">
        <f t="shared" si="286"/>
        <v>11.175000000000001</v>
      </c>
      <c r="T1856" s="8">
        <f t="shared" si="287"/>
        <v>10.375</v>
      </c>
      <c r="U1856" s="7">
        <f t="shared" si="288"/>
        <v>10.508333333333335</v>
      </c>
      <c r="V1856" s="7">
        <f t="shared" si="289"/>
        <v>10.475000000000001</v>
      </c>
    </row>
    <row r="1857" spans="1:22" ht="13.5" x14ac:dyDescent="0.25">
      <c r="A1857" s="3">
        <f>RSI!A1857</f>
        <v>45007</v>
      </c>
      <c r="B1857" s="2">
        <f>RSI!B1857</f>
        <v>1.8755999999999999</v>
      </c>
      <c r="C1857" s="2">
        <f>RSI!I1857</f>
        <v>41.69353333467793</v>
      </c>
      <c r="D1857" s="2">
        <f>MACD!E1857</f>
        <v>1.7184088312607315E-2</v>
      </c>
      <c r="E1857" s="2">
        <f>MACD!F1857</f>
        <v>-8.0674542814607939E-3</v>
      </c>
      <c r="F1857" s="2">
        <f>'Moving Avg'!D1857</f>
        <v>1.9025200000000002</v>
      </c>
      <c r="G1857" s="2">
        <f>'Moving Avg'!F1857</f>
        <v>1.9245049999999999</v>
      </c>
      <c r="H1857" s="2">
        <f>'Moving Avg'!G1857</f>
        <v>1.9273719999999996</v>
      </c>
      <c r="I1857" s="2">
        <f>'Moving Avg'!H1857</f>
        <v>2.0528580000000023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16.5</v>
      </c>
      <c r="Q1857" s="8">
        <f t="shared" si="284"/>
        <v>11.225</v>
      </c>
      <c r="R1857" s="8">
        <f t="shared" si="285"/>
        <v>9.125</v>
      </c>
      <c r="S1857" s="8">
        <f t="shared" si="286"/>
        <v>11.175000000000001</v>
      </c>
      <c r="T1857" s="8">
        <f t="shared" si="287"/>
        <v>10.375</v>
      </c>
      <c r="U1857" s="7">
        <f t="shared" si="288"/>
        <v>10.508333333333335</v>
      </c>
      <c r="V1857" s="7">
        <f t="shared" si="289"/>
        <v>10.475000000000001</v>
      </c>
    </row>
    <row r="1858" spans="1:22" ht="13.5" x14ac:dyDescent="0.25">
      <c r="A1858" s="3">
        <f>RSI!A1858</f>
        <v>45008</v>
      </c>
      <c r="B1858" s="2">
        <f>RSI!B1858</f>
        <v>1.8755999999999999</v>
      </c>
      <c r="C1858" s="2">
        <f>RSI!I1858</f>
        <v>41.69353333467793</v>
      </c>
      <c r="D1858" s="2">
        <f>MACD!E1858</f>
        <v>2.2986611597164419E-2</v>
      </c>
      <c r="E1858" s="2">
        <f>MACD!F1858</f>
        <v>-1.8566411057357518E-3</v>
      </c>
      <c r="F1858" s="2">
        <f>'Moving Avg'!D1858</f>
        <v>1.8962400000000001</v>
      </c>
      <c r="G1858" s="2">
        <f>'Moving Avg'!F1858</f>
        <v>1.9267499999999997</v>
      </c>
      <c r="H1858" s="2">
        <f>'Moving Avg'!G1858</f>
        <v>1.923244</v>
      </c>
      <c r="I1858" s="2">
        <f>'Moving Avg'!H1858</f>
        <v>2.052995500000002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11.225</v>
      </c>
      <c r="R1858" s="8">
        <f t="shared" si="285"/>
        <v>9.125</v>
      </c>
      <c r="S1858" s="8">
        <f t="shared" si="286"/>
        <v>11.175000000000001</v>
      </c>
      <c r="T1858" s="8">
        <f t="shared" si="287"/>
        <v>10.375</v>
      </c>
      <c r="U1858" s="7">
        <f t="shared" si="288"/>
        <v>10.508333333333335</v>
      </c>
      <c r="V1858" s="7">
        <f t="shared" si="289"/>
        <v>10.475000000000001</v>
      </c>
    </row>
    <row r="1859" spans="1:22" ht="13.5" x14ac:dyDescent="0.25">
      <c r="A1859" s="3">
        <f>RSI!A1859</f>
        <v>45009</v>
      </c>
      <c r="B1859" s="2">
        <f>RSI!B1859</f>
        <v>1.907</v>
      </c>
      <c r="C1859" s="2">
        <f>RSI!I1859</f>
        <v>48.577475216181405</v>
      </c>
      <c r="D1859" s="2">
        <f>MACD!E1859</f>
        <v>1.5460535975696077E-2</v>
      </c>
      <c r="E1859" s="2">
        <f>MACD!F1859</f>
        <v>1.6067943105506142E-3</v>
      </c>
      <c r="F1859" s="2">
        <f>'Moving Avg'!D1859</f>
        <v>1.8935400000000002</v>
      </c>
      <c r="G1859" s="2">
        <f>'Moving Avg'!F1859</f>
        <v>1.92787</v>
      </c>
      <c r="H1859" s="2">
        <f>'Moving Avg'!G1859</f>
        <v>1.9206419999999997</v>
      </c>
      <c r="I1859" s="2">
        <f>'Moving Avg'!H1859</f>
        <v>2.0527555000000017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16.5</v>
      </c>
      <c r="Q1859" s="8">
        <f t="shared" ref="Q1859:Q1922" si="294">0.35*M1859+N1859*0.35+O1859*0.15+P1859*0.15</f>
        <v>11.225</v>
      </c>
      <c r="R1859" s="8">
        <f t="shared" ref="R1859:R1922" si="295">M1859*0.2+N1859*0.2+O1859*0.35+P1859*0.25</f>
        <v>9.125</v>
      </c>
      <c r="S1859" s="8">
        <f t="shared" ref="S1859:S1922" si="296">M1859*0.15+N1859*0.15+O1859*0.25+P1859*0.45</f>
        <v>11.175000000000001</v>
      </c>
      <c r="T1859" s="8">
        <f t="shared" ref="T1859:T1922" si="297">0.25*SUM(M1859:P1859)</f>
        <v>10.375</v>
      </c>
      <c r="U1859" s="7">
        <f t="shared" ref="U1859:U1922" si="298">SUM(Q1859:S1859)/3</f>
        <v>10.508333333333335</v>
      </c>
      <c r="V1859" s="7">
        <f t="shared" ref="V1859:V1922" si="299">SUM(Q1859:T1859)/4</f>
        <v>10.475000000000001</v>
      </c>
    </row>
    <row r="1860" spans="1:22" ht="13.5" x14ac:dyDescent="0.25">
      <c r="A1860" s="3">
        <f>RSI!A1860</f>
        <v>45012</v>
      </c>
      <c r="B1860" s="2">
        <f>RSI!B1860</f>
        <v>1.8891</v>
      </c>
      <c r="C1860" s="2">
        <f>RSI!I1860</f>
        <v>45.294454869528785</v>
      </c>
      <c r="D1860" s="2">
        <f>MACD!E1860</f>
        <v>1.5289274038925216E-2</v>
      </c>
      <c r="E1860" s="2">
        <f>MACD!F1860</f>
        <v>4.3432902562255352E-3</v>
      </c>
      <c r="F1860" s="2">
        <f>'Moving Avg'!D1860</f>
        <v>1.8854799999999998</v>
      </c>
      <c r="G1860" s="2">
        <f>'Moving Avg'!F1860</f>
        <v>1.92361</v>
      </c>
      <c r="H1860" s="2">
        <f>'Moving Avg'!G1860</f>
        <v>1.9180399999999997</v>
      </c>
      <c r="I1860" s="2">
        <f>'Moving Avg'!H1860</f>
        <v>2.0524260000000019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16.5</v>
      </c>
      <c r="Q1860" s="8">
        <f t="shared" si="294"/>
        <v>11.225</v>
      </c>
      <c r="R1860" s="8">
        <f t="shared" si="295"/>
        <v>9.125</v>
      </c>
      <c r="S1860" s="8">
        <f t="shared" si="296"/>
        <v>11.175000000000001</v>
      </c>
      <c r="T1860" s="8">
        <f t="shared" si="297"/>
        <v>10.375</v>
      </c>
      <c r="U1860" s="7">
        <f t="shared" si="298"/>
        <v>10.508333333333335</v>
      </c>
      <c r="V1860" s="7">
        <f t="shared" si="299"/>
        <v>10.475000000000001</v>
      </c>
    </row>
    <row r="1861" spans="1:22" ht="13.5" x14ac:dyDescent="0.25">
      <c r="A1861" s="3">
        <f>RSI!A1861</f>
        <v>45013</v>
      </c>
      <c r="B1861" s="2">
        <f>RSI!B1861</f>
        <v>1.8755999999999999</v>
      </c>
      <c r="C1861" s="2">
        <f>RSI!I1861</f>
        <v>42.937553792808558</v>
      </c>
      <c r="D1861" s="2">
        <f>MACD!E1861</f>
        <v>1.6287410424202342E-2</v>
      </c>
      <c r="E1861" s="2">
        <f>MACD!F1861</f>
        <v>6.7321142898208973E-3</v>
      </c>
      <c r="F1861" s="2">
        <f>'Moving Avg'!D1861</f>
        <v>1.8845800000000001</v>
      </c>
      <c r="G1861" s="2">
        <f>'Moving Avg'!F1861</f>
        <v>1.919125</v>
      </c>
      <c r="H1861" s="2">
        <f>'Moving Avg'!G1861</f>
        <v>1.9148099999999999</v>
      </c>
      <c r="I1861" s="2">
        <f>'Moving Avg'!H1861</f>
        <v>2.0521785000000019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16.5</v>
      </c>
      <c r="Q1861" s="8">
        <f t="shared" si="294"/>
        <v>11.225</v>
      </c>
      <c r="R1861" s="8">
        <f t="shared" si="295"/>
        <v>9.125</v>
      </c>
      <c r="S1861" s="8">
        <f t="shared" si="296"/>
        <v>11.175000000000001</v>
      </c>
      <c r="T1861" s="8">
        <f t="shared" si="297"/>
        <v>10.375</v>
      </c>
      <c r="U1861" s="7">
        <f t="shared" si="298"/>
        <v>10.508333333333335</v>
      </c>
      <c r="V1861" s="7">
        <f t="shared" si="299"/>
        <v>10.475000000000001</v>
      </c>
    </row>
    <row r="1862" spans="1:22" ht="13.5" x14ac:dyDescent="0.25">
      <c r="A1862" s="3">
        <f>RSI!A1862</f>
        <v>45014</v>
      </c>
      <c r="B1862" s="2">
        <f>RSI!B1862</f>
        <v>1.8755999999999999</v>
      </c>
      <c r="C1862" s="2">
        <f>RSI!I1862</f>
        <v>42.937553792808558</v>
      </c>
      <c r="D1862" s="2">
        <f>MACD!E1862</f>
        <v>1.7344213456266244E-2</v>
      </c>
      <c r="E1862" s="2">
        <f>MACD!F1862</f>
        <v>8.8545341231099674E-3</v>
      </c>
      <c r="F1862" s="2">
        <f>'Moving Avg'!D1862</f>
        <v>1.8845800000000001</v>
      </c>
      <c r="G1862" s="2">
        <f>'Moving Avg'!F1862</f>
        <v>1.9146399999999999</v>
      </c>
      <c r="H1862" s="2">
        <f>'Moving Avg'!G1862</f>
        <v>1.9127460000000003</v>
      </c>
      <c r="I1862" s="2">
        <f>'Moving Avg'!H1862</f>
        <v>2.0521235000000018</v>
      </c>
      <c r="J1862" s="5" t="str">
        <f>OBV!F1862</f>
        <v>BEARISH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16.5</v>
      </c>
      <c r="Q1862" s="8">
        <f t="shared" si="294"/>
        <v>11.225</v>
      </c>
      <c r="R1862" s="8">
        <f t="shared" si="295"/>
        <v>9.125</v>
      </c>
      <c r="S1862" s="8">
        <f t="shared" si="296"/>
        <v>11.175000000000001</v>
      </c>
      <c r="T1862" s="8">
        <f t="shared" si="297"/>
        <v>10.375</v>
      </c>
      <c r="U1862" s="7">
        <f t="shared" si="298"/>
        <v>10.508333333333335</v>
      </c>
      <c r="V1862" s="7">
        <f t="shared" si="299"/>
        <v>10.475000000000001</v>
      </c>
    </row>
    <row r="1863" spans="1:22" ht="13.5" x14ac:dyDescent="0.25">
      <c r="A1863" s="3">
        <f>RSI!A1863</f>
        <v>45015</v>
      </c>
      <c r="B1863" s="2">
        <f>RSI!B1863</f>
        <v>1.8755999999999999</v>
      </c>
      <c r="C1863" s="2">
        <f>RSI!I1863</f>
        <v>42.937553792808558</v>
      </c>
      <c r="D1863" s="2">
        <f>MACD!E1863</f>
        <v>1.705032166137288E-2</v>
      </c>
      <c r="E1863" s="2">
        <f>MACD!F1863</f>
        <v>1.0493691630762551E-2</v>
      </c>
      <c r="F1863" s="2">
        <f>'Moving Avg'!D1863</f>
        <v>1.8845800000000001</v>
      </c>
      <c r="G1863" s="2">
        <f>'Moving Avg'!F1863</f>
        <v>1.9103799999999995</v>
      </c>
      <c r="H1863" s="2">
        <f>'Moving Avg'!G1863</f>
        <v>1.9096940000000004</v>
      </c>
      <c r="I1863" s="2">
        <f>'Moving Avg'!H1863</f>
        <v>2.0520470000000022</v>
      </c>
      <c r="J1863" s="5" t="str">
        <f>OBV!F1863</f>
        <v>BEARISH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16.5</v>
      </c>
      <c r="Q1863" s="8">
        <f t="shared" si="294"/>
        <v>11.225</v>
      </c>
      <c r="R1863" s="8">
        <f t="shared" si="295"/>
        <v>9.125</v>
      </c>
      <c r="S1863" s="8">
        <f t="shared" si="296"/>
        <v>11.175000000000001</v>
      </c>
      <c r="T1863" s="8">
        <f t="shared" si="297"/>
        <v>10.375</v>
      </c>
      <c r="U1863" s="7">
        <f t="shared" si="298"/>
        <v>10.508333333333335</v>
      </c>
      <c r="V1863" s="7">
        <f t="shared" si="299"/>
        <v>10.475000000000001</v>
      </c>
    </row>
    <row r="1864" spans="1:22" ht="13.5" x14ac:dyDescent="0.25">
      <c r="A1864" s="3">
        <f>RSI!A1864</f>
        <v>45016</v>
      </c>
      <c r="B1864" s="2">
        <f>RSI!B1864</f>
        <v>1.8666</v>
      </c>
      <c r="C1864" s="2">
        <f>RSI!I1864</f>
        <v>41.154452806135332</v>
      </c>
      <c r="D1864" s="2">
        <f>MACD!E1864</f>
        <v>1.9727183398577486E-2</v>
      </c>
      <c r="E1864" s="2">
        <f>MACD!F1864</f>
        <v>1.2340389984325538E-2</v>
      </c>
      <c r="F1864" s="2">
        <f>'Moving Avg'!D1864</f>
        <v>1.8765000000000001</v>
      </c>
      <c r="G1864" s="2">
        <f>'Moving Avg'!F1864</f>
        <v>1.9061149999999998</v>
      </c>
      <c r="H1864" s="2">
        <f>'Moving Avg'!G1864</f>
        <v>1.9062840000000003</v>
      </c>
      <c r="I1864" s="2">
        <f>'Moving Avg'!H1864</f>
        <v>2.0519255000000021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16.5</v>
      </c>
      <c r="Q1864" s="8">
        <f t="shared" si="294"/>
        <v>11.225</v>
      </c>
      <c r="R1864" s="8">
        <f t="shared" si="295"/>
        <v>9.125</v>
      </c>
      <c r="S1864" s="8">
        <f t="shared" si="296"/>
        <v>11.175000000000001</v>
      </c>
      <c r="T1864" s="8">
        <f t="shared" si="297"/>
        <v>10.375</v>
      </c>
      <c r="U1864" s="7">
        <f t="shared" si="298"/>
        <v>10.508333333333335</v>
      </c>
      <c r="V1864" s="7">
        <f t="shared" si="299"/>
        <v>10.475000000000001</v>
      </c>
    </row>
    <row r="1865" spans="1:22" ht="13.5" x14ac:dyDescent="0.25">
      <c r="A1865" s="3">
        <f>RSI!A1865</f>
        <v>45019</v>
      </c>
      <c r="B1865" s="2">
        <f>RSI!B1865</f>
        <v>1.8666</v>
      </c>
      <c r="C1865" s="2">
        <f>RSI!I1865</f>
        <v>41.154452806135332</v>
      </c>
      <c r="D1865" s="2">
        <f>MACD!E1865</f>
        <v>2.3583104322044912E-2</v>
      </c>
      <c r="E1865" s="2">
        <f>MACD!F1865</f>
        <v>1.4588932851869414E-2</v>
      </c>
      <c r="F1865" s="2">
        <f>'Moving Avg'!D1865</f>
        <v>1.8719999999999999</v>
      </c>
      <c r="G1865" s="2">
        <f>'Moving Avg'!F1865</f>
        <v>1.9018499999999996</v>
      </c>
      <c r="H1865" s="2">
        <f>'Moving Avg'!G1865</f>
        <v>1.9028740000000004</v>
      </c>
      <c r="I1865" s="2">
        <f>'Moving Avg'!H1865</f>
        <v>2.052039500000002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16.5</v>
      </c>
      <c r="Q1865" s="8">
        <f t="shared" si="294"/>
        <v>11.225</v>
      </c>
      <c r="R1865" s="8">
        <f t="shared" si="295"/>
        <v>9.125</v>
      </c>
      <c r="S1865" s="8">
        <f t="shared" si="296"/>
        <v>11.175000000000001</v>
      </c>
      <c r="T1865" s="8">
        <f t="shared" si="297"/>
        <v>10.375</v>
      </c>
      <c r="U1865" s="7">
        <f t="shared" si="298"/>
        <v>10.508333333333335</v>
      </c>
      <c r="V1865" s="7">
        <f t="shared" si="299"/>
        <v>10.475000000000001</v>
      </c>
    </row>
    <row r="1866" spans="1:22" ht="13.5" x14ac:dyDescent="0.25">
      <c r="A1866" s="3">
        <f>RSI!A1866</f>
        <v>45020</v>
      </c>
      <c r="B1866" s="2">
        <f>RSI!B1866</f>
        <v>1.9025000000000001</v>
      </c>
      <c r="C1866" s="2">
        <f>RSI!I1866</f>
        <v>50.637668195278593</v>
      </c>
      <c r="D1866" s="2">
        <f>MACD!E1866</f>
        <v>1.680716653476666E-2</v>
      </c>
      <c r="E1866" s="2">
        <f>MACD!F1866</f>
        <v>1.5032579588448863E-2</v>
      </c>
      <c r="F1866" s="2">
        <f>'Moving Avg'!D1866</f>
        <v>1.87738</v>
      </c>
      <c r="G1866" s="2">
        <f>'Moving Avg'!F1866</f>
        <v>1.8998299999999997</v>
      </c>
      <c r="H1866" s="2">
        <f>'Moving Avg'!G1866</f>
        <v>1.9005400000000006</v>
      </c>
      <c r="I1866" s="2">
        <f>'Moving Avg'!H1866</f>
        <v>2.0523545000000021</v>
      </c>
      <c r="J1866" s="5" t="str">
        <f>OBV!F1866</f>
        <v>BEARISH</v>
      </c>
      <c r="K1866" s="5" t="str">
        <f>OBV!G1866</f>
        <v>NEUTRAL</v>
      </c>
      <c r="L1866" s="5" t="str">
        <f>OBV!H1866</f>
        <v>BEARISH DIVERGENCE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16.5</v>
      </c>
      <c r="Q1866" s="8">
        <f t="shared" si="294"/>
        <v>11.225</v>
      </c>
      <c r="R1866" s="8">
        <f t="shared" si="295"/>
        <v>9.125</v>
      </c>
      <c r="S1866" s="8">
        <f t="shared" si="296"/>
        <v>11.175000000000001</v>
      </c>
      <c r="T1866" s="8">
        <f t="shared" si="297"/>
        <v>10.375</v>
      </c>
      <c r="U1866" s="7">
        <f t="shared" si="298"/>
        <v>10.508333333333335</v>
      </c>
      <c r="V1866" s="7">
        <f t="shared" si="299"/>
        <v>10.475000000000001</v>
      </c>
    </row>
    <row r="1867" spans="1:22" ht="13.5" x14ac:dyDescent="0.25">
      <c r="A1867" s="3">
        <f>RSI!A1867</f>
        <v>45021</v>
      </c>
      <c r="B1867" s="2">
        <f>RSI!B1867</f>
        <v>1.9519</v>
      </c>
      <c r="C1867" s="2">
        <f>RSI!I1867</f>
        <v>60.153546266997864</v>
      </c>
      <c r="D1867" s="2">
        <f>MACD!E1867</f>
        <v>6.700011099893155E-3</v>
      </c>
      <c r="E1867" s="2">
        <f>MACD!F1867</f>
        <v>1.3366065890737721E-2</v>
      </c>
      <c r="F1867" s="2">
        <f>'Moving Avg'!D1867</f>
        <v>1.8926400000000001</v>
      </c>
      <c r="G1867" s="2">
        <f>'Moving Avg'!F1867</f>
        <v>1.8991599999999997</v>
      </c>
      <c r="H1867" s="2">
        <f>'Moving Avg'!G1867</f>
        <v>1.8996440000000003</v>
      </c>
      <c r="I1867" s="2">
        <f>'Moving Avg'!H1867</f>
        <v>2.052916500000002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83.5</v>
      </c>
      <c r="Q1867" s="8">
        <f t="shared" si="294"/>
        <v>37.024999999999999</v>
      </c>
      <c r="R1867" s="8">
        <f t="shared" si="295"/>
        <v>34.875</v>
      </c>
      <c r="S1867" s="8">
        <f t="shared" si="296"/>
        <v>48.075000000000003</v>
      </c>
      <c r="T1867" s="8">
        <f t="shared" si="297"/>
        <v>38.375</v>
      </c>
      <c r="U1867" s="7">
        <f t="shared" si="298"/>
        <v>39.991666666666667</v>
      </c>
      <c r="V1867" s="7">
        <f t="shared" si="299"/>
        <v>39.587500000000006</v>
      </c>
    </row>
    <row r="1868" spans="1:22" ht="13.5" x14ac:dyDescent="0.25">
      <c r="A1868" s="3">
        <f>RSI!A1868</f>
        <v>45022</v>
      </c>
      <c r="B1868" s="2">
        <f>RSI!B1868</f>
        <v>1.9519</v>
      </c>
      <c r="C1868" s="2">
        <f>RSI!I1868</f>
        <v>60.153546266997857</v>
      </c>
      <c r="D1868" s="2">
        <f>MACD!E1868</f>
        <v>-2.1645694955194639E-3</v>
      </c>
      <c r="E1868" s="2">
        <f>MACD!F1868</f>
        <v>1.0259938813486285E-2</v>
      </c>
      <c r="F1868" s="2">
        <f>'Moving Avg'!D1868</f>
        <v>1.9079000000000002</v>
      </c>
      <c r="G1868" s="2">
        <f>'Moving Avg'!F1868</f>
        <v>1.8991599999999997</v>
      </c>
      <c r="H1868" s="2">
        <f>'Moving Avg'!G1868</f>
        <v>1.8991960000000003</v>
      </c>
      <c r="I1868" s="2">
        <f>'Moving Avg'!H1868</f>
        <v>2.053478500000002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45</v>
      </c>
      <c r="O1868" s="7">
        <f t="shared" si="292"/>
        <v>0</v>
      </c>
      <c r="P1868" s="7">
        <f t="shared" si="293"/>
        <v>83.5</v>
      </c>
      <c r="Q1868" s="8">
        <f t="shared" si="294"/>
        <v>37.024999999999999</v>
      </c>
      <c r="R1868" s="8">
        <f t="shared" si="295"/>
        <v>34.875</v>
      </c>
      <c r="S1868" s="8">
        <f t="shared" si="296"/>
        <v>48.075000000000003</v>
      </c>
      <c r="T1868" s="8">
        <f t="shared" si="297"/>
        <v>38.375</v>
      </c>
      <c r="U1868" s="7">
        <f t="shared" si="298"/>
        <v>39.991666666666667</v>
      </c>
      <c r="V1868" s="7">
        <f t="shared" si="299"/>
        <v>39.587500000000006</v>
      </c>
    </row>
    <row r="1869" spans="1:22" ht="13.5" x14ac:dyDescent="0.25">
      <c r="A1869" s="3">
        <f>RSI!A1869</f>
        <v>45023</v>
      </c>
      <c r="B1869" s="2">
        <f>RSI!B1869</f>
        <v>1.9519</v>
      </c>
      <c r="C1869" s="2">
        <f>RSI!I1869</f>
        <v>60.153546266997864</v>
      </c>
      <c r="D1869" s="2">
        <f>MACD!E1869</f>
        <v>-5.1238327028026998E-3</v>
      </c>
      <c r="E1869" s="2">
        <f>MACD!F1869</f>
        <v>7.1831845102284892E-3</v>
      </c>
      <c r="F1869" s="2">
        <f>'Moving Avg'!D1869</f>
        <v>1.92496</v>
      </c>
      <c r="G1869" s="2">
        <f>'Moving Avg'!F1869</f>
        <v>1.902525</v>
      </c>
      <c r="H1869" s="2">
        <f>'Moving Avg'!G1869</f>
        <v>1.9000940000000002</v>
      </c>
      <c r="I1869" s="2">
        <f>'Moving Avg'!H1869</f>
        <v>2.0539550000000024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45</v>
      </c>
      <c r="O1869" s="7">
        <f t="shared" si="292"/>
        <v>0</v>
      </c>
      <c r="P1869" s="7">
        <f t="shared" si="293"/>
        <v>83.5</v>
      </c>
      <c r="Q1869" s="8">
        <f t="shared" si="294"/>
        <v>37.024999999999999</v>
      </c>
      <c r="R1869" s="8">
        <f t="shared" si="295"/>
        <v>34.875</v>
      </c>
      <c r="S1869" s="8">
        <f t="shared" si="296"/>
        <v>48.075000000000003</v>
      </c>
      <c r="T1869" s="8">
        <f t="shared" si="297"/>
        <v>38.375</v>
      </c>
      <c r="U1869" s="7">
        <f t="shared" si="298"/>
        <v>39.991666666666667</v>
      </c>
      <c r="V1869" s="7">
        <f t="shared" si="299"/>
        <v>39.587500000000006</v>
      </c>
    </row>
    <row r="1870" spans="1:22" ht="13.5" x14ac:dyDescent="0.25">
      <c r="A1870" s="3">
        <f>RSI!A1870</f>
        <v>45026</v>
      </c>
      <c r="B1870" s="2">
        <f>RSI!B1870</f>
        <v>1.9519</v>
      </c>
      <c r="C1870" s="2">
        <f>RSI!I1870</f>
        <v>60.153546266997864</v>
      </c>
      <c r="D1870" s="2">
        <f>MACD!E1870</f>
        <v>-1.0649479572294451E-2</v>
      </c>
      <c r="E1870" s="2">
        <f>MACD!F1870</f>
        <v>3.6166516937239015E-3</v>
      </c>
      <c r="F1870" s="2">
        <f>'Moving Avg'!D1870</f>
        <v>1.9420200000000001</v>
      </c>
      <c r="G1870" s="2">
        <f>'Moving Avg'!F1870</f>
        <v>1.9043199999999998</v>
      </c>
      <c r="H1870" s="2">
        <f>'Moving Avg'!G1870</f>
        <v>1.9011720000000003</v>
      </c>
      <c r="I1870" s="2">
        <f>'Moving Avg'!H1870</f>
        <v>2.0539775000000025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83.5</v>
      </c>
      <c r="Q1870" s="8">
        <f t="shared" si="294"/>
        <v>37.024999999999999</v>
      </c>
      <c r="R1870" s="8">
        <f t="shared" si="295"/>
        <v>34.875</v>
      </c>
      <c r="S1870" s="8">
        <f t="shared" si="296"/>
        <v>48.075000000000003</v>
      </c>
      <c r="T1870" s="8">
        <f t="shared" si="297"/>
        <v>38.375</v>
      </c>
      <c r="U1870" s="7">
        <f t="shared" si="298"/>
        <v>39.991666666666667</v>
      </c>
      <c r="V1870" s="7">
        <f t="shared" si="299"/>
        <v>39.587500000000006</v>
      </c>
    </row>
    <row r="1871" spans="1:22" ht="13.5" x14ac:dyDescent="0.25">
      <c r="A1871" s="3">
        <f>RSI!A1871</f>
        <v>45027</v>
      </c>
      <c r="B1871" s="2">
        <f>RSI!B1871</f>
        <v>1.9519</v>
      </c>
      <c r="C1871" s="2">
        <f>RSI!I1871</f>
        <v>60.153546266997864</v>
      </c>
      <c r="D1871" s="2">
        <f>MACD!E1871</f>
        <v>-1.7649921084605058E-2</v>
      </c>
      <c r="E1871" s="2">
        <f>MACD!F1871</f>
        <v>-6.3666286194189034E-4</v>
      </c>
      <c r="F1871" s="2">
        <f>'Moving Avg'!D1871</f>
        <v>1.9518999999999997</v>
      </c>
      <c r="G1871" s="2">
        <f>'Moving Avg'!F1871</f>
        <v>1.9061150000000002</v>
      </c>
      <c r="H1871" s="2">
        <f>'Moving Avg'!G1871</f>
        <v>1.9007239999999999</v>
      </c>
      <c r="I1871" s="2">
        <f>'Moving Avg'!H1871</f>
        <v>2.0538880000000024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  <c r="M1871" s="7">
        <f t="shared" si="290"/>
        <v>25</v>
      </c>
      <c r="N1871" s="7">
        <f t="shared" si="291"/>
        <v>45</v>
      </c>
      <c r="O1871" s="7">
        <f t="shared" si="292"/>
        <v>0</v>
      </c>
      <c r="P1871" s="7">
        <f t="shared" si="293"/>
        <v>83.5</v>
      </c>
      <c r="Q1871" s="8">
        <f t="shared" si="294"/>
        <v>37.024999999999999</v>
      </c>
      <c r="R1871" s="8">
        <f t="shared" si="295"/>
        <v>34.875</v>
      </c>
      <c r="S1871" s="8">
        <f t="shared" si="296"/>
        <v>48.075000000000003</v>
      </c>
      <c r="T1871" s="8">
        <f t="shared" si="297"/>
        <v>38.375</v>
      </c>
      <c r="U1871" s="7">
        <f t="shared" si="298"/>
        <v>39.991666666666667</v>
      </c>
      <c r="V1871" s="7">
        <f t="shared" si="299"/>
        <v>39.587500000000006</v>
      </c>
    </row>
    <row r="1872" spans="1:22" ht="13.5" x14ac:dyDescent="0.25">
      <c r="A1872" s="3">
        <f>RSI!A1872</f>
        <v>45028</v>
      </c>
      <c r="B1872" s="2">
        <f>RSI!B1872</f>
        <v>1.9519</v>
      </c>
      <c r="C1872" s="2">
        <f>RSI!I1872</f>
        <v>60.153546266997864</v>
      </c>
      <c r="D1872" s="2">
        <f>MACD!E1872</f>
        <v>-2.3802974450835901E-2</v>
      </c>
      <c r="E1872" s="2">
        <f>MACD!F1872</f>
        <v>-5.2699251797206923E-3</v>
      </c>
      <c r="F1872" s="2">
        <f>'Moving Avg'!D1872</f>
        <v>1.9518999999999997</v>
      </c>
      <c r="G1872" s="2">
        <f>'Moving Avg'!F1872</f>
        <v>1.9079099999999998</v>
      </c>
      <c r="H1872" s="2">
        <f>'Moving Avg'!G1872</f>
        <v>1.9002760000000001</v>
      </c>
      <c r="I1872" s="2">
        <f>'Moving Avg'!H1872</f>
        <v>2.0537985000000023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25</v>
      </c>
      <c r="N1872" s="7">
        <f t="shared" si="291"/>
        <v>45</v>
      </c>
      <c r="O1872" s="7">
        <f t="shared" si="292"/>
        <v>0</v>
      </c>
      <c r="P1872" s="7">
        <f t="shared" si="293"/>
        <v>33</v>
      </c>
      <c r="Q1872" s="8">
        <f t="shared" si="294"/>
        <v>29.45</v>
      </c>
      <c r="R1872" s="8">
        <f t="shared" si="295"/>
        <v>22.25</v>
      </c>
      <c r="S1872" s="8">
        <f t="shared" si="296"/>
        <v>25.35</v>
      </c>
      <c r="T1872" s="8">
        <f t="shared" si="297"/>
        <v>25.75</v>
      </c>
      <c r="U1872" s="7">
        <f t="shared" si="298"/>
        <v>25.683333333333337</v>
      </c>
      <c r="V1872" s="7">
        <f t="shared" si="299"/>
        <v>25.700000000000003</v>
      </c>
    </row>
    <row r="1873" spans="1:22" ht="13.5" x14ac:dyDescent="0.25">
      <c r="A1873" s="3">
        <f>RSI!A1873</f>
        <v>45029</v>
      </c>
      <c r="B1873" s="2">
        <f>RSI!B1873</f>
        <v>1.8442000000000001</v>
      </c>
      <c r="C1873" s="2">
        <f>RSI!I1873</f>
        <v>36.333013302372201</v>
      </c>
      <c r="D1873" s="2">
        <f>MACD!E1873</f>
        <v>-2.1244221681349096E-2</v>
      </c>
      <c r="E1873" s="2">
        <f>MACD!F1873</f>
        <v>-8.4647844800463737E-3</v>
      </c>
      <c r="F1873" s="2">
        <f>'Moving Avg'!D1873</f>
        <v>1.9303599999999999</v>
      </c>
      <c r="G1873" s="2">
        <f>'Moving Avg'!F1873</f>
        <v>1.9047699999999999</v>
      </c>
      <c r="H1873" s="2">
        <f>'Moving Avg'!G1873</f>
        <v>1.8976739999999999</v>
      </c>
      <c r="I1873" s="2">
        <f>'Moving Avg'!H1873</f>
        <v>2.0525870000000026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45</v>
      </c>
      <c r="O1873" s="7">
        <f t="shared" si="292"/>
        <v>0</v>
      </c>
      <c r="P1873" s="7">
        <f t="shared" si="293"/>
        <v>16.5</v>
      </c>
      <c r="Q1873" s="8">
        <f t="shared" si="294"/>
        <v>26.975000000000001</v>
      </c>
      <c r="R1873" s="8">
        <f t="shared" si="295"/>
        <v>18.125</v>
      </c>
      <c r="S1873" s="8">
        <f t="shared" si="296"/>
        <v>17.925000000000001</v>
      </c>
      <c r="T1873" s="8">
        <f t="shared" si="297"/>
        <v>21.625</v>
      </c>
      <c r="U1873" s="7">
        <f t="shared" si="298"/>
        <v>21.008333333333336</v>
      </c>
      <c r="V1873" s="7">
        <f t="shared" si="299"/>
        <v>21.162500000000001</v>
      </c>
    </row>
    <row r="1874" spans="1:22" ht="13.5" x14ac:dyDescent="0.25">
      <c r="A1874" s="3">
        <f>RSI!A1874</f>
        <v>45030</v>
      </c>
      <c r="B1874" s="2">
        <f>RSI!B1874</f>
        <v>1.9294</v>
      </c>
      <c r="C1874" s="2">
        <f>RSI!I1874</f>
        <v>52.393676005509455</v>
      </c>
      <c r="D1874" s="2">
        <f>MACD!E1874</f>
        <v>-2.633529319606609E-2</v>
      </c>
      <c r="E1874" s="2">
        <f>MACD!F1874</f>
        <v>-1.2038886223250318E-2</v>
      </c>
      <c r="F1874" s="2">
        <f>'Moving Avg'!D1874</f>
        <v>1.9258599999999997</v>
      </c>
      <c r="G1874" s="2">
        <f>'Moving Avg'!F1874</f>
        <v>1.9052149999999997</v>
      </c>
      <c r="H1874" s="2">
        <f>'Moving Avg'!G1874</f>
        <v>1.8990199999999999</v>
      </c>
      <c r="I1874" s="2">
        <f>'Moving Avg'!H1874</f>
        <v>2.0519585000000027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16.5</v>
      </c>
      <c r="Q1874" s="8">
        <f t="shared" si="294"/>
        <v>26.975000000000001</v>
      </c>
      <c r="R1874" s="8">
        <f t="shared" si="295"/>
        <v>18.125</v>
      </c>
      <c r="S1874" s="8">
        <f t="shared" si="296"/>
        <v>17.925000000000001</v>
      </c>
      <c r="T1874" s="8">
        <f t="shared" si="297"/>
        <v>21.625</v>
      </c>
      <c r="U1874" s="7">
        <f t="shared" si="298"/>
        <v>21.008333333333336</v>
      </c>
      <c r="V1874" s="7">
        <f t="shared" si="299"/>
        <v>21.162500000000001</v>
      </c>
    </row>
    <row r="1875" spans="1:22" ht="13.5" x14ac:dyDescent="0.25">
      <c r="A1875" s="3">
        <f>RSI!A1875</f>
        <v>45033</v>
      </c>
      <c r="B1875" s="2">
        <f>RSI!B1875</f>
        <v>1.9294</v>
      </c>
      <c r="C1875" s="2">
        <f>RSI!I1875</f>
        <v>52.393676005509455</v>
      </c>
      <c r="D1875" s="2">
        <f>MACD!E1875</f>
        <v>-3.0739576654080114E-2</v>
      </c>
      <c r="E1875" s="2">
        <f>MACD!F1875</f>
        <v>-1.577902430941628E-2</v>
      </c>
      <c r="F1875" s="2">
        <f>'Moving Avg'!D1875</f>
        <v>1.92136</v>
      </c>
      <c r="G1875" s="2">
        <f>'Moving Avg'!F1875</f>
        <v>1.9052149999999997</v>
      </c>
      <c r="H1875" s="2">
        <f>'Moving Avg'!G1875</f>
        <v>1.9008139999999998</v>
      </c>
      <c r="I1875" s="2">
        <f>'Moving Avg'!H1875</f>
        <v>2.0513525000000024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16.5</v>
      </c>
      <c r="Q1875" s="8">
        <f t="shared" si="294"/>
        <v>26.975000000000001</v>
      </c>
      <c r="R1875" s="8">
        <f t="shared" si="295"/>
        <v>18.125</v>
      </c>
      <c r="S1875" s="8">
        <f t="shared" si="296"/>
        <v>17.925000000000001</v>
      </c>
      <c r="T1875" s="8">
        <f t="shared" si="297"/>
        <v>21.625</v>
      </c>
      <c r="U1875" s="7">
        <f t="shared" si="298"/>
        <v>21.008333333333336</v>
      </c>
      <c r="V1875" s="7">
        <f t="shared" si="299"/>
        <v>21.162500000000001</v>
      </c>
    </row>
    <row r="1876" spans="1:22" ht="13.5" x14ac:dyDescent="0.25">
      <c r="A1876" s="3">
        <f>RSI!A1876</f>
        <v>45034</v>
      </c>
      <c r="B1876" s="2">
        <f>RSI!B1876</f>
        <v>1.9294</v>
      </c>
      <c r="C1876" s="2">
        <f>RSI!I1876</f>
        <v>52.393676005509455</v>
      </c>
      <c r="D1876" s="2">
        <f>MACD!E1876</f>
        <v>-2.9032510113731202E-2</v>
      </c>
      <c r="E1876" s="2">
        <f>MACD!F1876</f>
        <v>-1.8429721470279263E-2</v>
      </c>
      <c r="F1876" s="2">
        <f>'Moving Avg'!D1876</f>
        <v>1.9168600000000002</v>
      </c>
      <c r="G1876" s="2">
        <f>'Moving Avg'!F1876</f>
        <v>1.9076799999999996</v>
      </c>
      <c r="H1876" s="2">
        <f>'Moving Avg'!G1876</f>
        <v>1.9026079999999999</v>
      </c>
      <c r="I1876" s="2">
        <f>'Moving Avg'!H1876</f>
        <v>2.0507465000000025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  <c r="M1876" s="7">
        <f t="shared" si="290"/>
        <v>25</v>
      </c>
      <c r="N1876" s="7">
        <f t="shared" si="291"/>
        <v>45</v>
      </c>
      <c r="O1876" s="7">
        <f t="shared" si="292"/>
        <v>0</v>
      </c>
      <c r="P1876" s="7">
        <f t="shared" si="293"/>
        <v>16.5</v>
      </c>
      <c r="Q1876" s="8">
        <f t="shared" si="294"/>
        <v>26.975000000000001</v>
      </c>
      <c r="R1876" s="8">
        <f t="shared" si="295"/>
        <v>18.125</v>
      </c>
      <c r="S1876" s="8">
        <f t="shared" si="296"/>
        <v>17.925000000000001</v>
      </c>
      <c r="T1876" s="8">
        <f t="shared" si="297"/>
        <v>21.625</v>
      </c>
      <c r="U1876" s="7">
        <f t="shared" si="298"/>
        <v>21.008333333333336</v>
      </c>
      <c r="V1876" s="7">
        <f t="shared" si="299"/>
        <v>21.162500000000001</v>
      </c>
    </row>
    <row r="1877" spans="1:22" ht="13.5" x14ac:dyDescent="0.25">
      <c r="A1877" s="3">
        <f>RSI!A1877</f>
        <v>45035</v>
      </c>
      <c r="B1877" s="2">
        <f>RSI!B1877</f>
        <v>1.8621000000000001</v>
      </c>
      <c r="C1877" s="2">
        <f>RSI!I1877</f>
        <v>41.952748045802096</v>
      </c>
      <c r="D1877" s="2">
        <f>MACD!E1877</f>
        <v>-1.5085577523842764E-2</v>
      </c>
      <c r="E1877" s="2">
        <f>MACD!F1877</f>
        <v>-1.7760892680991965E-2</v>
      </c>
      <c r="F1877" s="2">
        <f>'Moving Avg'!D1877</f>
        <v>1.8989</v>
      </c>
      <c r="G1877" s="2">
        <f>'Moving Avg'!F1877</f>
        <v>1.9070049999999994</v>
      </c>
      <c r="H1877" s="2">
        <f>'Moving Avg'!G1877</f>
        <v>1.9030559999999996</v>
      </c>
      <c r="I1877" s="2">
        <f>'Moving Avg'!H1877</f>
        <v>2.0496470000000024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16.5</v>
      </c>
      <c r="Q1877" s="8">
        <f t="shared" si="294"/>
        <v>11.225</v>
      </c>
      <c r="R1877" s="8">
        <f t="shared" si="295"/>
        <v>9.125</v>
      </c>
      <c r="S1877" s="8">
        <f t="shared" si="296"/>
        <v>11.175000000000001</v>
      </c>
      <c r="T1877" s="8">
        <f t="shared" si="297"/>
        <v>10.375</v>
      </c>
      <c r="U1877" s="7">
        <f t="shared" si="298"/>
        <v>10.508333333333335</v>
      </c>
      <c r="V1877" s="7">
        <f t="shared" si="299"/>
        <v>10.475000000000001</v>
      </c>
    </row>
    <row r="1878" spans="1:22" ht="13.5" x14ac:dyDescent="0.25">
      <c r="A1878" s="3">
        <f>RSI!A1878</f>
        <v>45036</v>
      </c>
      <c r="B1878" s="2">
        <f>RSI!B1878</f>
        <v>1.9205000000000001</v>
      </c>
      <c r="C1878" s="2">
        <f>RSI!I1878</f>
        <v>51.065646842948851</v>
      </c>
      <c r="D1878" s="2">
        <f>MACD!E1878</f>
        <v>-7.2891422750831492E-3</v>
      </c>
      <c r="E1878" s="2">
        <f>MACD!F1878</f>
        <v>-1.56665425998102E-2</v>
      </c>
      <c r="F1878" s="2">
        <f>'Moving Avg'!D1878</f>
        <v>1.9141600000000001</v>
      </c>
      <c r="G1878" s="2">
        <f>'Moving Avg'!F1878</f>
        <v>1.9092499999999994</v>
      </c>
      <c r="H1878" s="2">
        <f>'Moving Avg'!G1878</f>
        <v>1.9046719999999997</v>
      </c>
      <c r="I1878" s="2">
        <f>'Moving Avg'!H1878</f>
        <v>2.0489740000000025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83.5</v>
      </c>
      <c r="Q1878" s="8">
        <f t="shared" si="294"/>
        <v>21.274999999999999</v>
      </c>
      <c r="R1878" s="8">
        <f t="shared" si="295"/>
        <v>25.875</v>
      </c>
      <c r="S1878" s="8">
        <f t="shared" si="296"/>
        <v>41.325000000000003</v>
      </c>
      <c r="T1878" s="8">
        <f t="shared" si="297"/>
        <v>27.125</v>
      </c>
      <c r="U1878" s="7">
        <f t="shared" si="298"/>
        <v>29.491666666666664</v>
      </c>
      <c r="V1878" s="7">
        <f t="shared" si="299"/>
        <v>28.9</v>
      </c>
    </row>
    <row r="1879" spans="1:22" ht="13.5" x14ac:dyDescent="0.25">
      <c r="A1879" s="3">
        <f>RSI!A1879</f>
        <v>45040</v>
      </c>
      <c r="B1879" s="2">
        <f>RSI!B1879</f>
        <v>1.8621000000000001</v>
      </c>
      <c r="C1879" s="2">
        <f>RSI!I1879</f>
        <v>43.680674078236756</v>
      </c>
      <c r="D1879" s="2">
        <f>MACD!E1879</f>
        <v>3.5860037719519511E-3</v>
      </c>
      <c r="E1879" s="2">
        <f>MACD!F1879</f>
        <v>-1.181603332545777E-2</v>
      </c>
      <c r="F1879" s="2">
        <f>'Moving Avg'!D1879</f>
        <v>1.9007000000000001</v>
      </c>
      <c r="G1879" s="2">
        <f>'Moving Avg'!F1879</f>
        <v>1.9070049999999994</v>
      </c>
      <c r="H1879" s="2">
        <f>'Moving Avg'!G1879</f>
        <v>1.9060179999999993</v>
      </c>
      <c r="I1879" s="2">
        <f>'Moving Avg'!H1879</f>
        <v>2.0478520000000029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16.5</v>
      </c>
      <c r="Q1879" s="8">
        <f t="shared" si="294"/>
        <v>11.225</v>
      </c>
      <c r="R1879" s="8">
        <f t="shared" si="295"/>
        <v>9.125</v>
      </c>
      <c r="S1879" s="8">
        <f t="shared" si="296"/>
        <v>11.175000000000001</v>
      </c>
      <c r="T1879" s="8">
        <f t="shared" si="297"/>
        <v>10.375</v>
      </c>
      <c r="U1879" s="7">
        <f t="shared" si="298"/>
        <v>10.508333333333335</v>
      </c>
      <c r="V1879" s="7">
        <f t="shared" si="299"/>
        <v>10.475000000000001</v>
      </c>
    </row>
    <row r="1880" spans="1:22" ht="13.5" x14ac:dyDescent="0.25">
      <c r="A1880" s="3">
        <f>RSI!A1880</f>
        <v>45041</v>
      </c>
      <c r="B1880" s="2">
        <f>RSI!B1880</f>
        <v>1.9115</v>
      </c>
      <c r="C1880" s="2">
        <f>RSI!I1880</f>
        <v>50.236531350873342</v>
      </c>
      <c r="D1880" s="2">
        <f>MACD!E1880</f>
        <v>9.4296537658173918E-3</v>
      </c>
      <c r="E1880" s="2">
        <f>MACD!F1880</f>
        <v>-7.5668959072027388E-3</v>
      </c>
      <c r="F1880" s="2">
        <f>'Moving Avg'!D1880</f>
        <v>1.8971199999999999</v>
      </c>
      <c r="G1880" s="2">
        <f>'Moving Avg'!F1880</f>
        <v>1.9081249999999994</v>
      </c>
      <c r="H1880" s="2">
        <f>'Moving Avg'!G1880</f>
        <v>1.9074539999999993</v>
      </c>
      <c r="I1880" s="2">
        <f>'Moving Avg'!H1880</f>
        <v>2.0469770000000027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16.5</v>
      </c>
      <c r="Q1880" s="8">
        <f t="shared" si="294"/>
        <v>11.225</v>
      </c>
      <c r="R1880" s="8">
        <f t="shared" si="295"/>
        <v>9.125</v>
      </c>
      <c r="S1880" s="8">
        <f t="shared" si="296"/>
        <v>11.175000000000001</v>
      </c>
      <c r="T1880" s="8">
        <f t="shared" si="297"/>
        <v>10.375</v>
      </c>
      <c r="U1880" s="7">
        <f t="shared" si="298"/>
        <v>10.508333333333335</v>
      </c>
      <c r="V1880" s="7">
        <f t="shared" si="299"/>
        <v>10.475000000000001</v>
      </c>
    </row>
    <row r="1881" spans="1:22" ht="13.5" x14ac:dyDescent="0.25">
      <c r="A1881" s="3">
        <f>RSI!A1881</f>
        <v>45042</v>
      </c>
      <c r="B1881" s="2">
        <f>RSI!B1881</f>
        <v>1.9115</v>
      </c>
      <c r="C1881" s="2">
        <f>RSI!I1881</f>
        <v>50.236531350873342</v>
      </c>
      <c r="D1881" s="2">
        <f>MACD!E1881</f>
        <v>1.436095044174257E-2</v>
      </c>
      <c r="E1881" s="2">
        <f>MACD!F1881</f>
        <v>-3.1813266374136773E-3</v>
      </c>
      <c r="F1881" s="2">
        <f>'Moving Avg'!D1881</f>
        <v>1.8935400000000002</v>
      </c>
      <c r="G1881" s="2">
        <f>'Moving Avg'!F1881</f>
        <v>1.9099199999999996</v>
      </c>
      <c r="H1881" s="2">
        <f>'Moving Avg'!G1881</f>
        <v>1.9088899999999993</v>
      </c>
      <c r="I1881" s="2">
        <f>'Moving Avg'!H1881</f>
        <v>2.0459900000000029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16.5</v>
      </c>
      <c r="Q1881" s="8">
        <f t="shared" si="294"/>
        <v>11.225</v>
      </c>
      <c r="R1881" s="8">
        <f t="shared" si="295"/>
        <v>9.125</v>
      </c>
      <c r="S1881" s="8">
        <f t="shared" si="296"/>
        <v>11.175000000000001</v>
      </c>
      <c r="T1881" s="8">
        <f t="shared" si="297"/>
        <v>10.375</v>
      </c>
      <c r="U1881" s="7">
        <f t="shared" si="298"/>
        <v>10.508333333333335</v>
      </c>
      <c r="V1881" s="7">
        <f t="shared" si="299"/>
        <v>10.475000000000001</v>
      </c>
    </row>
    <row r="1882" spans="1:22" ht="13.5" x14ac:dyDescent="0.25">
      <c r="A1882" s="3">
        <f>RSI!A1882</f>
        <v>45043</v>
      </c>
      <c r="B1882" s="2">
        <f>RSI!B1882</f>
        <v>1.9115</v>
      </c>
      <c r="C1882" s="2">
        <f>RSI!I1882</f>
        <v>50.236531350873342</v>
      </c>
      <c r="D1882" s="2">
        <f>MACD!E1882</f>
        <v>1.8521243273971866E-2</v>
      </c>
      <c r="E1882" s="2">
        <f>MACD!F1882</f>
        <v>1.1591873448634315E-3</v>
      </c>
      <c r="F1882" s="2">
        <f>'Moving Avg'!D1882</f>
        <v>1.9034200000000001</v>
      </c>
      <c r="G1882" s="2">
        <f>'Moving Avg'!F1882</f>
        <v>1.9117149999999998</v>
      </c>
      <c r="H1882" s="2">
        <f>'Moving Avg'!G1882</f>
        <v>1.9103259999999991</v>
      </c>
      <c r="I1882" s="2">
        <f>'Moving Avg'!H1882</f>
        <v>2.0448460000000028</v>
      </c>
      <c r="J1882" s="5" t="str">
        <f>OBV!F1882</f>
        <v>BEARISH</v>
      </c>
      <c r="K1882" s="5" t="str">
        <f>OBV!G1882</f>
        <v>NEUTRAL</v>
      </c>
      <c r="L1882" s="5" t="str">
        <f>OBV!H1882</f>
        <v>BEARISH DIVERGENCE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16.5</v>
      </c>
      <c r="Q1882" s="8">
        <f t="shared" si="294"/>
        <v>11.225</v>
      </c>
      <c r="R1882" s="8">
        <f t="shared" si="295"/>
        <v>9.125</v>
      </c>
      <c r="S1882" s="8">
        <f t="shared" si="296"/>
        <v>11.175000000000001</v>
      </c>
      <c r="T1882" s="8">
        <f t="shared" si="297"/>
        <v>10.375</v>
      </c>
      <c r="U1882" s="7">
        <f t="shared" si="298"/>
        <v>10.508333333333335</v>
      </c>
      <c r="V1882" s="7">
        <f t="shared" si="299"/>
        <v>10.475000000000001</v>
      </c>
    </row>
    <row r="1883" spans="1:22" ht="13.5" x14ac:dyDescent="0.25">
      <c r="A1883" s="3">
        <f>RSI!A1883</f>
        <v>45044</v>
      </c>
      <c r="B1883" s="2">
        <f>RSI!B1883</f>
        <v>1.9205000000000001</v>
      </c>
      <c r="C1883" s="2">
        <f>RSI!I1883</f>
        <v>51.520630664845626</v>
      </c>
      <c r="D1883" s="2">
        <f>MACD!E1883</f>
        <v>4.7941650852743045E-3</v>
      </c>
      <c r="E1883" s="2">
        <f>MACD!F1883</f>
        <v>1.8861828929456063E-3</v>
      </c>
      <c r="F1883" s="2">
        <f>'Moving Avg'!D1883</f>
        <v>1.9034200000000001</v>
      </c>
      <c r="G1883" s="2">
        <f>'Moving Avg'!F1883</f>
        <v>1.9139599999999999</v>
      </c>
      <c r="H1883" s="2">
        <f>'Moving Avg'!G1883</f>
        <v>1.9110439999999995</v>
      </c>
      <c r="I1883" s="2">
        <f>'Moving Avg'!H1883</f>
        <v>2.0437915000000029</v>
      </c>
      <c r="J1883" s="5" t="str">
        <f>OBV!F1883</f>
        <v>BEARISH</v>
      </c>
      <c r="K1883" s="5" t="str">
        <f>OBV!G1883</f>
        <v>NEUTRAL</v>
      </c>
      <c r="L1883" s="5" t="str">
        <f>OBV!H1883</f>
        <v>NEUTRAL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16.5</v>
      </c>
      <c r="Q1883" s="8">
        <f t="shared" si="294"/>
        <v>11.225</v>
      </c>
      <c r="R1883" s="8">
        <f t="shared" si="295"/>
        <v>9.125</v>
      </c>
      <c r="S1883" s="8">
        <f t="shared" si="296"/>
        <v>11.175000000000001</v>
      </c>
      <c r="T1883" s="8">
        <f t="shared" si="297"/>
        <v>10.375</v>
      </c>
      <c r="U1883" s="7">
        <f t="shared" si="298"/>
        <v>10.508333333333335</v>
      </c>
      <c r="V1883" s="7">
        <f t="shared" si="299"/>
        <v>10.475000000000001</v>
      </c>
    </row>
    <row r="1884" spans="1:22" ht="13.5" x14ac:dyDescent="0.25">
      <c r="A1884" s="3">
        <f>RSI!A1884</f>
        <v>45048</v>
      </c>
      <c r="B1884" s="2">
        <f>RSI!B1884</f>
        <v>1.8487</v>
      </c>
      <c r="C1884" s="2">
        <f>RSI!I1884</f>
        <v>42.171457586308257</v>
      </c>
      <c r="D1884" s="2">
        <f>MACD!E1884</f>
        <v>1.1541392543300111E-2</v>
      </c>
      <c r="E1884" s="2">
        <f>MACD!F1884</f>
        <v>3.8172248230165071E-3</v>
      </c>
      <c r="F1884" s="2">
        <f>'Moving Avg'!D1884</f>
        <v>1.9007399999999997</v>
      </c>
      <c r="G1884" s="2">
        <f>'Moving Avg'!F1884</f>
        <v>1.913065</v>
      </c>
      <c r="H1884" s="2">
        <f>'Moving Avg'!G1884</f>
        <v>1.9105059999999994</v>
      </c>
      <c r="I1884" s="2">
        <f>'Moving Avg'!H1884</f>
        <v>2.0423780000000025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16.5</v>
      </c>
      <c r="Q1884" s="8">
        <f t="shared" si="294"/>
        <v>11.225</v>
      </c>
      <c r="R1884" s="8">
        <f t="shared" si="295"/>
        <v>9.125</v>
      </c>
      <c r="S1884" s="8">
        <f t="shared" si="296"/>
        <v>11.175000000000001</v>
      </c>
      <c r="T1884" s="8">
        <f t="shared" si="297"/>
        <v>10.375</v>
      </c>
      <c r="U1884" s="7">
        <f t="shared" si="298"/>
        <v>10.508333333333335</v>
      </c>
      <c r="V1884" s="7">
        <f t="shared" si="299"/>
        <v>10.475000000000001</v>
      </c>
    </row>
    <row r="1885" spans="1:22" ht="13.5" x14ac:dyDescent="0.25">
      <c r="A1885" s="3">
        <f>RSI!A1885</f>
        <v>45049</v>
      </c>
      <c r="B1885" s="2">
        <f>RSI!B1885</f>
        <v>1.9205000000000001</v>
      </c>
      <c r="C1885" s="2">
        <f>RSI!I1885</f>
        <v>51.625056696247491</v>
      </c>
      <c r="D1885" s="2">
        <f>MACD!E1885</f>
        <v>1.2297295622456517E-2</v>
      </c>
      <c r="E1885" s="2">
        <f>MACD!F1885</f>
        <v>5.5132389829045097E-3</v>
      </c>
      <c r="F1885" s="2">
        <f>'Moving Avg'!D1885</f>
        <v>1.9025400000000001</v>
      </c>
      <c r="G1885" s="2">
        <f>'Moving Avg'!F1885</f>
        <v>1.9157600000000001</v>
      </c>
      <c r="H1885" s="2">
        <f>'Moving Avg'!G1885</f>
        <v>1.9114040000000001</v>
      </c>
      <c r="I1885" s="2">
        <f>'Moving Avg'!H1885</f>
        <v>2.0413235000000025</v>
      </c>
      <c r="J1885" s="5" t="str">
        <f>OBV!F1885</f>
        <v>BEARISH</v>
      </c>
      <c r="K1885" s="5" t="str">
        <f>OBV!G1885</f>
        <v>NEUTRAL</v>
      </c>
      <c r="L1885" s="5" t="str">
        <f>OBV!H1885</f>
        <v>BEARISH DIVERGENCE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16.5</v>
      </c>
      <c r="Q1885" s="8">
        <f t="shared" si="294"/>
        <v>11.225</v>
      </c>
      <c r="R1885" s="8">
        <f t="shared" si="295"/>
        <v>9.125</v>
      </c>
      <c r="S1885" s="8">
        <f t="shared" si="296"/>
        <v>11.175000000000001</v>
      </c>
      <c r="T1885" s="8">
        <f t="shared" si="297"/>
        <v>10.375</v>
      </c>
      <c r="U1885" s="7">
        <f t="shared" si="298"/>
        <v>10.508333333333335</v>
      </c>
      <c r="V1885" s="7">
        <f t="shared" si="299"/>
        <v>10.475000000000001</v>
      </c>
    </row>
    <row r="1886" spans="1:22" ht="13.5" x14ac:dyDescent="0.25">
      <c r="A1886" s="3">
        <f>RSI!A1886</f>
        <v>45050</v>
      </c>
      <c r="B1886" s="2">
        <f>RSI!B1886</f>
        <v>1.907</v>
      </c>
      <c r="C1886" s="2">
        <f>RSI!I1886</f>
        <v>49.97093883126005</v>
      </c>
      <c r="D1886" s="2">
        <f>MACD!E1886</f>
        <v>1.3850811760001358E-2</v>
      </c>
      <c r="E1886" s="2">
        <f>MACD!F1886</f>
        <v>7.1807535383238801E-3</v>
      </c>
      <c r="F1886" s="2">
        <f>'Moving Avg'!D1886</f>
        <v>1.90164</v>
      </c>
      <c r="G1886" s="2">
        <f>'Moving Avg'!F1886</f>
        <v>1.9159849999999998</v>
      </c>
      <c r="H1886" s="2">
        <f>'Moving Avg'!G1886</f>
        <v>1.9122119999999998</v>
      </c>
      <c r="I1886" s="2">
        <f>'Moving Avg'!H1886</f>
        <v>2.0402015000000024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16.5</v>
      </c>
      <c r="Q1886" s="8">
        <f t="shared" si="294"/>
        <v>11.225</v>
      </c>
      <c r="R1886" s="8">
        <f t="shared" si="295"/>
        <v>9.125</v>
      </c>
      <c r="S1886" s="8">
        <f t="shared" si="296"/>
        <v>11.175000000000001</v>
      </c>
      <c r="T1886" s="8">
        <f t="shared" si="297"/>
        <v>10.375</v>
      </c>
      <c r="U1886" s="7">
        <f t="shared" si="298"/>
        <v>10.508333333333335</v>
      </c>
      <c r="V1886" s="7">
        <f t="shared" si="299"/>
        <v>10.475000000000001</v>
      </c>
    </row>
    <row r="1887" spans="1:22" ht="13.5" x14ac:dyDescent="0.25">
      <c r="A1887" s="3">
        <f>RSI!A1887</f>
        <v>45051</v>
      </c>
      <c r="B1887" s="2">
        <f>RSI!B1887</f>
        <v>1.907</v>
      </c>
      <c r="C1887" s="2">
        <f>RSI!I1887</f>
        <v>49.97093883126005</v>
      </c>
      <c r="D1887" s="2">
        <f>MACD!E1887</f>
        <v>4.8115345257699893E-3</v>
      </c>
      <c r="E1887" s="2">
        <f>MACD!F1887</f>
        <v>6.7069097358131028E-3</v>
      </c>
      <c r="F1887" s="2">
        <f>'Moving Avg'!D1887</f>
        <v>1.9007400000000001</v>
      </c>
      <c r="G1887" s="2">
        <f>'Moving Avg'!F1887</f>
        <v>1.91374</v>
      </c>
      <c r="H1887" s="2">
        <f>'Moving Avg'!G1887</f>
        <v>1.9130200000000002</v>
      </c>
      <c r="I1887" s="2">
        <f>'Moving Avg'!H1887</f>
        <v>2.0391020000000024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25</v>
      </c>
      <c r="N1887" s="7">
        <f t="shared" si="291"/>
        <v>45</v>
      </c>
      <c r="O1887" s="7">
        <f t="shared" si="292"/>
        <v>0</v>
      </c>
      <c r="P1887" s="7">
        <f t="shared" si="293"/>
        <v>16.5</v>
      </c>
      <c r="Q1887" s="8">
        <f t="shared" si="294"/>
        <v>26.975000000000001</v>
      </c>
      <c r="R1887" s="8">
        <f t="shared" si="295"/>
        <v>18.125</v>
      </c>
      <c r="S1887" s="8">
        <f t="shared" si="296"/>
        <v>17.925000000000001</v>
      </c>
      <c r="T1887" s="8">
        <f t="shared" si="297"/>
        <v>21.625</v>
      </c>
      <c r="U1887" s="7">
        <f t="shared" si="298"/>
        <v>21.008333333333336</v>
      </c>
      <c r="V1887" s="7">
        <f t="shared" si="299"/>
        <v>21.162500000000001</v>
      </c>
    </row>
    <row r="1888" spans="1:22" ht="13.5" x14ac:dyDescent="0.25">
      <c r="A1888" s="3">
        <f>RSI!A1888</f>
        <v>45054</v>
      </c>
      <c r="B1888" s="2">
        <f>RSI!B1888</f>
        <v>1.8846000000000001</v>
      </c>
      <c r="C1888" s="2">
        <f>RSI!I1888</f>
        <v>47.068771868971901</v>
      </c>
      <c r="D1888" s="2">
        <f>MACD!E1888</f>
        <v>7.8068411425316064E-3</v>
      </c>
      <c r="E1888" s="2">
        <f>MACD!F1888</f>
        <v>6.9268960171568039E-3</v>
      </c>
      <c r="F1888" s="2">
        <f>'Moving Avg'!D1888</f>
        <v>1.8935600000000001</v>
      </c>
      <c r="G1888" s="2">
        <f>'Moving Avg'!F1888</f>
        <v>1.9103750000000002</v>
      </c>
      <c r="H1888" s="2">
        <f>'Moving Avg'!G1888</f>
        <v>1.9140980000000001</v>
      </c>
      <c r="I1888" s="2">
        <f>'Moving Avg'!H1888</f>
        <v>2.0378905000000018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25</v>
      </c>
      <c r="N1888" s="7">
        <f t="shared" si="291"/>
        <v>0</v>
      </c>
      <c r="O1888" s="7">
        <f t="shared" si="292"/>
        <v>0</v>
      </c>
      <c r="P1888" s="7">
        <f t="shared" si="293"/>
        <v>16.5</v>
      </c>
      <c r="Q1888" s="8">
        <f t="shared" si="294"/>
        <v>11.225</v>
      </c>
      <c r="R1888" s="8">
        <f t="shared" si="295"/>
        <v>9.125</v>
      </c>
      <c r="S1888" s="8">
        <f t="shared" si="296"/>
        <v>11.175000000000001</v>
      </c>
      <c r="T1888" s="8">
        <f t="shared" si="297"/>
        <v>10.375</v>
      </c>
      <c r="U1888" s="7">
        <f t="shared" si="298"/>
        <v>10.508333333333335</v>
      </c>
      <c r="V1888" s="7">
        <f t="shared" si="299"/>
        <v>10.475000000000001</v>
      </c>
    </row>
    <row r="1889" spans="1:22" ht="13.5" x14ac:dyDescent="0.25">
      <c r="A1889" s="3">
        <f>RSI!A1889</f>
        <v>45055</v>
      </c>
      <c r="B1889" s="2">
        <f>RSI!B1889</f>
        <v>1.8801000000000001</v>
      </c>
      <c r="C1889" s="2">
        <f>RSI!I1889</f>
        <v>46.484702912993711</v>
      </c>
      <c r="D1889" s="2">
        <f>MACD!E1889</f>
        <v>1.8224592480566848E-3</v>
      </c>
      <c r="E1889" s="2">
        <f>MACD!F1889</f>
        <v>5.9060086633367804E-3</v>
      </c>
      <c r="F1889" s="2">
        <f>'Moving Avg'!D1889</f>
        <v>1.89984</v>
      </c>
      <c r="G1889" s="2">
        <f>'Moving Avg'!F1889</f>
        <v>1.9067849999999997</v>
      </c>
      <c r="H1889" s="2">
        <f>'Moving Avg'!G1889</f>
        <v>1.9140080000000004</v>
      </c>
      <c r="I1889" s="2">
        <f>'Moving Avg'!H1889</f>
        <v>2.0369710000000021</v>
      </c>
      <c r="J1889" s="5" t="str">
        <f>OBV!F1889</f>
        <v>BEARISH</v>
      </c>
      <c r="K1889" s="5" t="str">
        <f>OBV!G1889</f>
        <v>NEUTRAL</v>
      </c>
      <c r="L1889" s="5" t="str">
        <f>OBV!H1889</f>
        <v>BEARISH DIVERGENCE</v>
      </c>
      <c r="M1889" s="7">
        <f t="shared" si="290"/>
        <v>25</v>
      </c>
      <c r="N1889" s="7">
        <f t="shared" si="291"/>
        <v>45</v>
      </c>
      <c r="O1889" s="7">
        <f t="shared" si="292"/>
        <v>0</v>
      </c>
      <c r="P1889" s="7">
        <f t="shared" si="293"/>
        <v>16.5</v>
      </c>
      <c r="Q1889" s="8">
        <f t="shared" si="294"/>
        <v>26.975000000000001</v>
      </c>
      <c r="R1889" s="8">
        <f t="shared" si="295"/>
        <v>18.125</v>
      </c>
      <c r="S1889" s="8">
        <f t="shared" si="296"/>
        <v>17.925000000000001</v>
      </c>
      <c r="T1889" s="8">
        <f t="shared" si="297"/>
        <v>21.625</v>
      </c>
      <c r="U1889" s="7">
        <f t="shared" si="298"/>
        <v>21.008333333333336</v>
      </c>
      <c r="V1889" s="7">
        <f t="shared" si="299"/>
        <v>21.162500000000001</v>
      </c>
    </row>
    <row r="1890" spans="1:22" ht="13.5" x14ac:dyDescent="0.25">
      <c r="A1890" s="3">
        <f>RSI!A1890</f>
        <v>45056</v>
      </c>
      <c r="B1890" s="2">
        <f>RSI!B1890</f>
        <v>1.8442000000000001</v>
      </c>
      <c r="C1890" s="2">
        <f>RSI!I1890</f>
        <v>42.006401187352026</v>
      </c>
      <c r="D1890" s="2">
        <f>MACD!E1890</f>
        <v>7.1672032424361376E-3</v>
      </c>
      <c r="E1890" s="2">
        <f>MACD!F1890</f>
        <v>6.1582475791566527E-3</v>
      </c>
      <c r="F1890" s="2">
        <f>'Moving Avg'!D1890</f>
        <v>1.8845800000000001</v>
      </c>
      <c r="G1890" s="2">
        <f>'Moving Avg'!F1890</f>
        <v>1.9014</v>
      </c>
      <c r="H1890" s="2">
        <f>'Moving Avg'!G1890</f>
        <v>1.9114060000000004</v>
      </c>
      <c r="I1890" s="2">
        <f>'Moving Avg'!H1890</f>
        <v>2.0358720000000021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0</v>
      </c>
      <c r="O1890" s="7">
        <f t="shared" si="292"/>
        <v>0</v>
      </c>
      <c r="P1890" s="7">
        <f t="shared" si="293"/>
        <v>16.5</v>
      </c>
      <c r="Q1890" s="8">
        <f t="shared" si="294"/>
        <v>11.225</v>
      </c>
      <c r="R1890" s="8">
        <f t="shared" si="295"/>
        <v>9.125</v>
      </c>
      <c r="S1890" s="8">
        <f t="shared" si="296"/>
        <v>11.175000000000001</v>
      </c>
      <c r="T1890" s="8">
        <f t="shared" si="297"/>
        <v>10.375</v>
      </c>
      <c r="U1890" s="7">
        <f t="shared" si="298"/>
        <v>10.508333333333335</v>
      </c>
      <c r="V1890" s="7">
        <f t="shared" si="299"/>
        <v>10.475000000000001</v>
      </c>
    </row>
    <row r="1891" spans="1:22" ht="13.5" x14ac:dyDescent="0.25">
      <c r="A1891" s="3">
        <f>RSI!A1891</f>
        <v>45057</v>
      </c>
      <c r="B1891" s="2">
        <f>RSI!B1891</f>
        <v>1.8396999999999999</v>
      </c>
      <c r="C1891" s="2">
        <f>RSI!I1891</f>
        <v>41.467126566703783</v>
      </c>
      <c r="D1891" s="2">
        <f>MACD!E1891</f>
        <v>1.2373288101366731E-2</v>
      </c>
      <c r="E1891" s="2">
        <f>MACD!F1891</f>
        <v>7.4012556835986688E-3</v>
      </c>
      <c r="F1891" s="2">
        <f>'Moving Avg'!D1891</f>
        <v>1.8711199999999999</v>
      </c>
      <c r="G1891" s="2">
        <f>'Moving Avg'!F1891</f>
        <v>1.8957900000000003</v>
      </c>
      <c r="H1891" s="2">
        <f>'Moving Avg'!G1891</f>
        <v>1.9088940000000003</v>
      </c>
      <c r="I1891" s="2">
        <f>'Moving Avg'!H1891</f>
        <v>2.0345260000000023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0</v>
      </c>
      <c r="P1891" s="7">
        <f t="shared" si="293"/>
        <v>16.5</v>
      </c>
      <c r="Q1891" s="8">
        <f t="shared" si="294"/>
        <v>11.225</v>
      </c>
      <c r="R1891" s="8">
        <f t="shared" si="295"/>
        <v>9.125</v>
      </c>
      <c r="S1891" s="8">
        <f t="shared" si="296"/>
        <v>11.175000000000001</v>
      </c>
      <c r="T1891" s="8">
        <f t="shared" si="297"/>
        <v>10.375</v>
      </c>
      <c r="U1891" s="7">
        <f t="shared" si="298"/>
        <v>10.508333333333335</v>
      </c>
      <c r="V1891" s="7">
        <f t="shared" si="299"/>
        <v>10.475000000000001</v>
      </c>
    </row>
    <row r="1892" spans="1:22" ht="13.5" x14ac:dyDescent="0.25">
      <c r="A1892" s="3">
        <f>RSI!A1892</f>
        <v>45058</v>
      </c>
      <c r="B1892" s="2">
        <f>RSI!B1892</f>
        <v>1.8396999999999999</v>
      </c>
      <c r="C1892" s="2">
        <f>RSI!I1892</f>
        <v>41.467126566703783</v>
      </c>
      <c r="D1892" s="2">
        <f>MACD!E1892</f>
        <v>1.712935700108309E-2</v>
      </c>
      <c r="E1892" s="2">
        <f>MACD!F1892</f>
        <v>9.3468759470955523E-3</v>
      </c>
      <c r="F1892" s="2">
        <f>'Moving Avg'!D1892</f>
        <v>1.8576599999999999</v>
      </c>
      <c r="G1892" s="2">
        <f>'Moving Avg'!F1892</f>
        <v>1.8901800000000002</v>
      </c>
      <c r="H1892" s="2">
        <f>'Moving Avg'!G1892</f>
        <v>1.906382</v>
      </c>
      <c r="I1892" s="2">
        <f>'Moving Avg'!H1892</f>
        <v>2.0331575000000019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25</v>
      </c>
      <c r="N1892" s="7">
        <f t="shared" si="291"/>
        <v>0</v>
      </c>
      <c r="O1892" s="7">
        <f t="shared" si="292"/>
        <v>0</v>
      </c>
      <c r="P1892" s="7">
        <f t="shared" si="293"/>
        <v>16.5</v>
      </c>
      <c r="Q1892" s="8">
        <f t="shared" si="294"/>
        <v>11.225</v>
      </c>
      <c r="R1892" s="8">
        <f t="shared" si="295"/>
        <v>9.125</v>
      </c>
      <c r="S1892" s="8">
        <f t="shared" si="296"/>
        <v>11.175000000000001</v>
      </c>
      <c r="T1892" s="8">
        <f t="shared" si="297"/>
        <v>10.375</v>
      </c>
      <c r="U1892" s="7">
        <f t="shared" si="298"/>
        <v>10.508333333333335</v>
      </c>
      <c r="V1892" s="7">
        <f t="shared" si="299"/>
        <v>10.475000000000001</v>
      </c>
    </row>
    <row r="1893" spans="1:22" ht="13.5" x14ac:dyDescent="0.25">
      <c r="A1893" s="3">
        <f>RSI!A1893</f>
        <v>45061</v>
      </c>
      <c r="B1893" s="2">
        <f>RSI!B1893</f>
        <v>1.8396999999999999</v>
      </c>
      <c r="C1893" s="2">
        <f>RSI!I1893</f>
        <v>41.467126566703783</v>
      </c>
      <c r="D1893" s="2">
        <f>MACD!E1893</f>
        <v>2.2863264463811372E-2</v>
      </c>
      <c r="E1893" s="2">
        <f>MACD!F1893</f>
        <v>1.2050153650438718E-2</v>
      </c>
      <c r="F1893" s="2">
        <f>'Moving Avg'!D1893</f>
        <v>1.8486799999999999</v>
      </c>
      <c r="G1893" s="2">
        <f>'Moving Avg'!F1893</f>
        <v>1.8899550000000001</v>
      </c>
      <c r="H1893" s="2">
        <f>'Moving Avg'!G1893</f>
        <v>1.9039600000000001</v>
      </c>
      <c r="I1893" s="2">
        <f>'Moving Avg'!H1893</f>
        <v>2.0318115000000021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16.5</v>
      </c>
      <c r="Q1893" s="8">
        <f t="shared" si="294"/>
        <v>11.225</v>
      </c>
      <c r="R1893" s="8">
        <f t="shared" si="295"/>
        <v>9.125</v>
      </c>
      <c r="S1893" s="8">
        <f t="shared" si="296"/>
        <v>11.175000000000001</v>
      </c>
      <c r="T1893" s="8">
        <f t="shared" si="297"/>
        <v>10.375</v>
      </c>
      <c r="U1893" s="7">
        <f t="shared" si="298"/>
        <v>10.508333333333335</v>
      </c>
      <c r="V1893" s="7">
        <f t="shared" si="299"/>
        <v>10.475000000000001</v>
      </c>
    </row>
    <row r="1894" spans="1:22" ht="13.5" x14ac:dyDescent="0.25">
      <c r="A1894" s="3">
        <f>RSI!A1894</f>
        <v>45062</v>
      </c>
      <c r="B1894" s="2">
        <f>RSI!B1894</f>
        <v>1.8396999999999999</v>
      </c>
      <c r="C1894" s="2">
        <f>RSI!I1894</f>
        <v>41.467126566703783</v>
      </c>
      <c r="D1894" s="2">
        <f>MACD!E1894</f>
        <v>1.696973595781448E-2</v>
      </c>
      <c r="E1894" s="2">
        <f>MACD!F1894</f>
        <v>1.3034070111913872E-2</v>
      </c>
      <c r="F1894" s="2">
        <f>'Moving Avg'!D1894</f>
        <v>1.8405999999999998</v>
      </c>
      <c r="G1894" s="2">
        <f>'Moving Avg'!F1894</f>
        <v>1.8854700000000002</v>
      </c>
      <c r="H1894" s="2">
        <f>'Moving Avg'!G1894</f>
        <v>1.9017159999999997</v>
      </c>
      <c r="I1894" s="2">
        <f>'Moving Avg'!H1894</f>
        <v>2.0303530000000016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16.5</v>
      </c>
      <c r="Q1894" s="8">
        <f t="shared" si="294"/>
        <v>11.225</v>
      </c>
      <c r="R1894" s="8">
        <f t="shared" si="295"/>
        <v>9.125</v>
      </c>
      <c r="S1894" s="8">
        <f t="shared" si="296"/>
        <v>11.175000000000001</v>
      </c>
      <c r="T1894" s="8">
        <f t="shared" si="297"/>
        <v>10.375</v>
      </c>
      <c r="U1894" s="7">
        <f t="shared" si="298"/>
        <v>10.508333333333335</v>
      </c>
      <c r="V1894" s="7">
        <f t="shared" si="299"/>
        <v>10.475000000000001</v>
      </c>
    </row>
    <row r="1895" spans="1:22" ht="13.5" x14ac:dyDescent="0.25">
      <c r="A1895" s="3">
        <f>RSI!A1895</f>
        <v>45063</v>
      </c>
      <c r="B1895" s="2">
        <f>RSI!B1895</f>
        <v>1.8396999999999999</v>
      </c>
      <c r="C1895" s="2">
        <f>RSI!I1895</f>
        <v>41.467126566703783</v>
      </c>
      <c r="D1895" s="2">
        <f>MACD!E1895</f>
        <v>2.3307629738496871E-2</v>
      </c>
      <c r="E1895" s="2">
        <f>MACD!F1895</f>
        <v>1.5088782037230474E-2</v>
      </c>
      <c r="F1895" s="2">
        <f>'Moving Avg'!D1895</f>
        <v>1.8396999999999999</v>
      </c>
      <c r="G1895" s="2">
        <f>'Moving Avg'!F1895</f>
        <v>1.8809850000000001</v>
      </c>
      <c r="H1895" s="2">
        <f>'Moving Avg'!G1895</f>
        <v>1.8994719999999998</v>
      </c>
      <c r="I1895" s="2">
        <f>'Moving Avg'!H1895</f>
        <v>2.0289170000000016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16.5</v>
      </c>
      <c r="Q1895" s="8">
        <f t="shared" si="294"/>
        <v>11.225</v>
      </c>
      <c r="R1895" s="8">
        <f t="shared" si="295"/>
        <v>9.125</v>
      </c>
      <c r="S1895" s="8">
        <f t="shared" si="296"/>
        <v>11.175000000000001</v>
      </c>
      <c r="T1895" s="8">
        <f t="shared" si="297"/>
        <v>10.375</v>
      </c>
      <c r="U1895" s="7">
        <f t="shared" si="298"/>
        <v>10.508333333333335</v>
      </c>
      <c r="V1895" s="7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1.8172999999999999</v>
      </c>
      <c r="C1896" s="2">
        <f>RSI!I1896</f>
        <v>37.953872764720359</v>
      </c>
      <c r="D1896" s="2">
        <f>MACD!E1896</f>
        <v>2.8510735922923303E-2</v>
      </c>
      <c r="E1896" s="2">
        <f>MACD!F1896</f>
        <v>1.7773172814369041E-2</v>
      </c>
      <c r="F1896" s="2">
        <f>'Moving Avg'!D1896</f>
        <v>1.8352200000000001</v>
      </c>
      <c r="G1896" s="2">
        <f>'Moving Avg'!F1896</f>
        <v>1.8753800000000003</v>
      </c>
      <c r="H1896" s="2">
        <f>'Moving Avg'!G1896</f>
        <v>1.8969599999999998</v>
      </c>
      <c r="I1896" s="2">
        <f>'Moving Avg'!H1896</f>
        <v>2.0273465000000019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16.5</v>
      </c>
      <c r="Q1896" s="8">
        <f t="shared" si="294"/>
        <v>11.225</v>
      </c>
      <c r="R1896" s="8">
        <f t="shared" si="295"/>
        <v>9.125</v>
      </c>
      <c r="S1896" s="8">
        <f t="shared" si="296"/>
        <v>11.175000000000001</v>
      </c>
      <c r="T1896" s="8">
        <f t="shared" si="297"/>
        <v>10.375</v>
      </c>
      <c r="U1896" s="7">
        <f t="shared" si="298"/>
        <v>10.508333333333335</v>
      </c>
      <c r="V1896" s="7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1.7679</v>
      </c>
      <c r="C1897" s="2">
        <f>RSI!I1897</f>
        <v>31.596128338891603</v>
      </c>
      <c r="D1897" s="2">
        <f>MACD!E1897</f>
        <v>3.6943816427269738E-2</v>
      </c>
      <c r="E1897" s="2">
        <f>MACD!F1897</f>
        <v>2.1607301536949182E-2</v>
      </c>
      <c r="F1897" s="2">
        <f>'Moving Avg'!D1897</f>
        <v>1.8208599999999997</v>
      </c>
      <c r="G1897" s="2">
        <f>'Moving Avg'!F1897</f>
        <v>1.8706700000000001</v>
      </c>
      <c r="H1897" s="2">
        <f>'Moving Avg'!G1897</f>
        <v>1.8930119999999995</v>
      </c>
      <c r="I1897" s="2">
        <f>'Moving Avg'!H1897</f>
        <v>2.0258660000000019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1.8396999999999999</v>
      </c>
      <c r="C1898" s="2">
        <f>RSI!I1898</f>
        <v>45.805745924675129</v>
      </c>
      <c r="D1898" s="2">
        <f>MACD!E1898</f>
        <v>3.5950431450022524E-2</v>
      </c>
      <c r="E1898" s="2">
        <f>MACD!F1898</f>
        <v>2.4475927519563852E-2</v>
      </c>
      <c r="F1898" s="2">
        <f>'Moving Avg'!D1898</f>
        <v>1.8208600000000001</v>
      </c>
      <c r="G1898" s="2">
        <f>'Moving Avg'!F1898</f>
        <v>1.86663</v>
      </c>
      <c r="H1898" s="2">
        <f>'Moving Avg'!G1898</f>
        <v>1.8907679999999991</v>
      </c>
      <c r="I1898" s="2">
        <f>'Moving Avg'!H1898</f>
        <v>2.024430000000002</v>
      </c>
      <c r="J1898" s="5" t="str">
        <f>OBV!F1898</f>
        <v>BEARISH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16.5</v>
      </c>
      <c r="Q1898" s="8">
        <f t="shared" si="294"/>
        <v>11.225</v>
      </c>
      <c r="R1898" s="8">
        <f t="shared" si="295"/>
        <v>9.125</v>
      </c>
      <c r="S1898" s="8">
        <f t="shared" si="296"/>
        <v>11.175000000000001</v>
      </c>
      <c r="T1898" s="8">
        <f t="shared" si="297"/>
        <v>10.375</v>
      </c>
      <c r="U1898" s="7">
        <f t="shared" si="298"/>
        <v>10.508333333333335</v>
      </c>
      <c r="V1898" s="7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1.8396999999999999</v>
      </c>
      <c r="C1899" s="2">
        <f>RSI!I1899</f>
        <v>45.805745924675136</v>
      </c>
      <c r="D1899" s="2">
        <f>MACD!E1899</f>
        <v>3.4581820069558011E-2</v>
      </c>
      <c r="E1899" s="2">
        <f>MACD!F1899</f>
        <v>2.6497106029562685E-2</v>
      </c>
      <c r="F1899" s="2">
        <f>'Moving Avg'!D1899</f>
        <v>1.8208600000000001</v>
      </c>
      <c r="G1899" s="2">
        <f>'Moving Avg'!F1899</f>
        <v>1.86551</v>
      </c>
      <c r="H1899" s="2">
        <f>'Moving Avg'!G1899</f>
        <v>1.8898699999999988</v>
      </c>
      <c r="I1899" s="2">
        <f>'Moving Avg'!H1899</f>
        <v>2.0229495000000015</v>
      </c>
      <c r="J1899" s="5" t="str">
        <f>OBV!F1899</f>
        <v>BEARISH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16.5</v>
      </c>
      <c r="Q1899" s="8">
        <f t="shared" si="294"/>
        <v>11.225</v>
      </c>
      <c r="R1899" s="8">
        <f t="shared" si="295"/>
        <v>9.125</v>
      </c>
      <c r="S1899" s="8">
        <f t="shared" si="296"/>
        <v>11.175000000000001</v>
      </c>
      <c r="T1899" s="8">
        <f t="shared" si="297"/>
        <v>10.375</v>
      </c>
      <c r="U1899" s="7">
        <f t="shared" si="298"/>
        <v>10.508333333333335</v>
      </c>
      <c r="V1899" s="7">
        <f t="shared" si="299"/>
        <v>10.475000000000001</v>
      </c>
    </row>
    <row r="1900" spans="1:22" ht="13.5" x14ac:dyDescent="0.25">
      <c r="A1900" s="3">
        <f>RSI!A1900</f>
        <v>45070</v>
      </c>
      <c r="B1900" s="2">
        <f>RSI!B1900</f>
        <v>1.8396999999999999</v>
      </c>
      <c r="C1900" s="2">
        <f>RSI!I1900</f>
        <v>45.805745924675129</v>
      </c>
      <c r="D1900" s="2">
        <f>MACD!E1900</f>
        <v>2.8052773317689184E-2</v>
      </c>
      <c r="E1900" s="2">
        <f>MACD!F1900</f>
        <v>2.6808239487187985E-2</v>
      </c>
      <c r="F1900" s="2">
        <f>'Moving Avg'!D1900</f>
        <v>1.8208600000000001</v>
      </c>
      <c r="G1900" s="2">
        <f>'Moving Avg'!F1900</f>
        <v>1.8619200000000002</v>
      </c>
      <c r="H1900" s="2">
        <f>'Moving Avg'!G1900</f>
        <v>1.8883439999999987</v>
      </c>
      <c r="I1900" s="2">
        <f>'Moving Avg'!H1900</f>
        <v>2.0212895000000013</v>
      </c>
      <c r="J1900" s="5" t="str">
        <f>OBV!F1900</f>
        <v>BEARISH</v>
      </c>
      <c r="K1900" s="5" t="str">
        <f>OBV!G1900</f>
        <v>NEUTRAL</v>
      </c>
      <c r="L1900" s="5" t="str">
        <f>OBV!H1900</f>
        <v>NEUTRAL</v>
      </c>
      <c r="M1900" s="7">
        <f t="shared" si="290"/>
        <v>25</v>
      </c>
      <c r="N1900" s="7">
        <f t="shared" si="291"/>
        <v>0</v>
      </c>
      <c r="O1900" s="7">
        <f t="shared" si="292"/>
        <v>0</v>
      </c>
      <c r="P1900" s="7">
        <f t="shared" si="293"/>
        <v>16.5</v>
      </c>
      <c r="Q1900" s="8">
        <f t="shared" si="294"/>
        <v>11.225</v>
      </c>
      <c r="R1900" s="8">
        <f t="shared" si="295"/>
        <v>9.125</v>
      </c>
      <c r="S1900" s="8">
        <f t="shared" si="296"/>
        <v>11.175000000000001</v>
      </c>
      <c r="T1900" s="8">
        <f t="shared" si="297"/>
        <v>10.375</v>
      </c>
      <c r="U1900" s="7">
        <f t="shared" si="298"/>
        <v>10.508333333333335</v>
      </c>
      <c r="V1900" s="7">
        <f t="shared" si="299"/>
        <v>10.475000000000001</v>
      </c>
    </row>
    <row r="1901" spans="1:22" ht="13.5" x14ac:dyDescent="0.25">
      <c r="A1901" s="3">
        <f>RSI!A1901</f>
        <v>45071</v>
      </c>
      <c r="B1901" s="2">
        <f>RSI!B1901</f>
        <v>1.8396999999999999</v>
      </c>
      <c r="C1901" s="2">
        <f>RSI!I1901</f>
        <v>45.805745924675129</v>
      </c>
      <c r="D1901" s="2">
        <f>MACD!E1901</f>
        <v>2.1976707932974682E-2</v>
      </c>
      <c r="E1901" s="2">
        <f>MACD!F1901</f>
        <v>2.5841933176345325E-2</v>
      </c>
      <c r="F1901" s="2">
        <f>'Moving Avg'!D1901</f>
        <v>1.82534</v>
      </c>
      <c r="G1901" s="2">
        <f>'Moving Avg'!F1901</f>
        <v>1.85833</v>
      </c>
      <c r="H1901" s="2">
        <f>'Moving Avg'!G1901</f>
        <v>1.8868179999999988</v>
      </c>
      <c r="I1901" s="2">
        <f>'Moving Avg'!H1901</f>
        <v>2.0197190000000007</v>
      </c>
      <c r="J1901" s="5" t="str">
        <f>OBV!F1901</f>
        <v>BEARISH</v>
      </c>
      <c r="K1901" s="5" t="str">
        <f>OBV!G1901</f>
        <v>NEUTRAL</v>
      </c>
      <c r="L1901" s="5" t="str">
        <f>OBV!H1901</f>
        <v>BEARISH DIVERGENCE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16.5</v>
      </c>
      <c r="Q1901" s="8">
        <f t="shared" si="294"/>
        <v>26.975000000000001</v>
      </c>
      <c r="R1901" s="8">
        <f t="shared" si="295"/>
        <v>18.125</v>
      </c>
      <c r="S1901" s="8">
        <f t="shared" si="296"/>
        <v>17.925000000000001</v>
      </c>
      <c r="T1901" s="8">
        <f t="shared" si="297"/>
        <v>21.625</v>
      </c>
      <c r="U1901" s="7">
        <f t="shared" si="298"/>
        <v>21.008333333333336</v>
      </c>
      <c r="V1901" s="7">
        <f t="shared" si="299"/>
        <v>21.162500000000001</v>
      </c>
    </row>
    <row r="1902" spans="1:22" ht="13.5" x14ac:dyDescent="0.25">
      <c r="A1902" s="3">
        <f>RSI!A1902</f>
        <v>45072</v>
      </c>
      <c r="B1902" s="2">
        <f>RSI!B1902</f>
        <v>1.8396999999999999</v>
      </c>
      <c r="C1902" s="2">
        <f>RSI!I1902</f>
        <v>45.805745924675129</v>
      </c>
      <c r="D1902" s="2">
        <f>MACD!E1902</f>
        <v>1.6965811031184552E-2</v>
      </c>
      <c r="E1902" s="2">
        <f>MACD!F1902</f>
        <v>2.4066708747313172E-2</v>
      </c>
      <c r="F1902" s="2">
        <f>'Moving Avg'!D1902</f>
        <v>1.8396999999999999</v>
      </c>
      <c r="G1902" s="2">
        <f>'Moving Avg'!F1902</f>
        <v>1.8547400000000003</v>
      </c>
      <c r="H1902" s="2">
        <f>'Moving Avg'!G1902</f>
        <v>1.8852919999999984</v>
      </c>
      <c r="I1902" s="2">
        <f>'Moving Avg'!H1902</f>
        <v>2.018148500000001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25</v>
      </c>
      <c r="N1902" s="7">
        <f t="shared" si="291"/>
        <v>45</v>
      </c>
      <c r="O1902" s="7">
        <f t="shared" si="292"/>
        <v>0</v>
      </c>
      <c r="P1902" s="7">
        <f t="shared" si="293"/>
        <v>83.5</v>
      </c>
      <c r="Q1902" s="8">
        <f t="shared" si="294"/>
        <v>37.024999999999999</v>
      </c>
      <c r="R1902" s="8">
        <f t="shared" si="295"/>
        <v>34.875</v>
      </c>
      <c r="S1902" s="8">
        <f t="shared" si="296"/>
        <v>48.075000000000003</v>
      </c>
      <c r="T1902" s="8">
        <f t="shared" si="297"/>
        <v>38.375</v>
      </c>
      <c r="U1902" s="7">
        <f t="shared" si="298"/>
        <v>39.991666666666667</v>
      </c>
      <c r="V1902" s="7">
        <f t="shared" si="299"/>
        <v>39.587500000000006</v>
      </c>
    </row>
    <row r="1903" spans="1:22" ht="13.5" x14ac:dyDescent="0.25">
      <c r="A1903" s="3">
        <f>RSI!A1903</f>
        <v>45075</v>
      </c>
      <c r="B1903" s="2">
        <f>RSI!B1903</f>
        <v>1.8172999999999999</v>
      </c>
      <c r="C1903" s="2">
        <f>RSI!I1903</f>
        <v>41.874763807866699</v>
      </c>
      <c r="D1903" s="2">
        <f>MACD!E1903</f>
        <v>1.4505811338543451E-2</v>
      </c>
      <c r="E1903" s="2">
        <f>MACD!F1903</f>
        <v>2.215452926555923E-2</v>
      </c>
      <c r="F1903" s="2">
        <f>'Moving Avg'!D1903</f>
        <v>1.8352200000000001</v>
      </c>
      <c r="G1903" s="2">
        <f>'Moving Avg'!F1903</f>
        <v>1.8495800000000002</v>
      </c>
      <c r="H1903" s="2">
        <f>'Moving Avg'!G1903</f>
        <v>1.8834979999999986</v>
      </c>
      <c r="I1903" s="2">
        <f>'Moving Avg'!H1903</f>
        <v>2.0163765000000011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  <c r="M1903" s="7">
        <f t="shared" si="290"/>
        <v>25</v>
      </c>
      <c r="N1903" s="7">
        <f t="shared" si="291"/>
        <v>45</v>
      </c>
      <c r="O1903" s="7">
        <f t="shared" si="292"/>
        <v>0</v>
      </c>
      <c r="P1903" s="7">
        <f t="shared" si="293"/>
        <v>16.5</v>
      </c>
      <c r="Q1903" s="8">
        <f t="shared" si="294"/>
        <v>26.975000000000001</v>
      </c>
      <c r="R1903" s="8">
        <f t="shared" si="295"/>
        <v>18.125</v>
      </c>
      <c r="S1903" s="8">
        <f t="shared" si="296"/>
        <v>17.925000000000001</v>
      </c>
      <c r="T1903" s="8">
        <f t="shared" si="297"/>
        <v>21.625</v>
      </c>
      <c r="U1903" s="7">
        <f t="shared" si="298"/>
        <v>21.008333333333336</v>
      </c>
      <c r="V1903" s="7">
        <f t="shared" si="299"/>
        <v>21.162500000000001</v>
      </c>
    </row>
    <row r="1904" spans="1:22" ht="13.5" x14ac:dyDescent="0.25">
      <c r="A1904" s="3">
        <f>RSI!A1904</f>
        <v>45076</v>
      </c>
      <c r="B1904" s="2">
        <f>RSI!B1904</f>
        <v>1.8172999999999999</v>
      </c>
      <c r="C1904" s="2">
        <f>RSI!I1904</f>
        <v>41.874763807866699</v>
      </c>
      <c r="D1904" s="2">
        <f>MACD!E1904</f>
        <v>1.2668423415949537E-2</v>
      </c>
      <c r="E1904" s="2">
        <f>MACD!F1904</f>
        <v>2.0257308095637295E-2</v>
      </c>
      <c r="F1904" s="2">
        <f>'Moving Avg'!D1904</f>
        <v>1.8307399999999998</v>
      </c>
      <c r="G1904" s="2">
        <f>'Moving Avg'!F1904</f>
        <v>1.8480100000000004</v>
      </c>
      <c r="H1904" s="2">
        <f>'Moving Avg'!G1904</f>
        <v>1.8814339999999985</v>
      </c>
      <c r="I1904" s="2">
        <f>'Moving Avg'!H1904</f>
        <v>2.0146270000000008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16.5</v>
      </c>
      <c r="Q1904" s="8">
        <f t="shared" si="294"/>
        <v>26.975000000000001</v>
      </c>
      <c r="R1904" s="8">
        <f t="shared" si="295"/>
        <v>18.125</v>
      </c>
      <c r="S1904" s="8">
        <f t="shared" si="296"/>
        <v>17.925000000000001</v>
      </c>
      <c r="T1904" s="8">
        <f t="shared" si="297"/>
        <v>21.625</v>
      </c>
      <c r="U1904" s="7">
        <f t="shared" si="298"/>
        <v>21.008333333333336</v>
      </c>
      <c r="V1904" s="7">
        <f t="shared" si="299"/>
        <v>21.162500000000001</v>
      </c>
    </row>
    <row r="1905" spans="1:22" ht="13.5" x14ac:dyDescent="0.25">
      <c r="A1905" s="3">
        <f>RSI!A1905</f>
        <v>45077</v>
      </c>
      <c r="B1905" s="2">
        <f>RSI!B1905</f>
        <v>1.7724</v>
      </c>
      <c r="C1905" s="2">
        <f>RSI!I1905</f>
        <v>34.910103567525525</v>
      </c>
      <c r="D1905" s="2">
        <f>MACD!E1905</f>
        <v>1.4665701557325272E-2</v>
      </c>
      <c r="E1905" s="2">
        <f>MACD!F1905</f>
        <v>1.9138986787974894E-2</v>
      </c>
      <c r="F1905" s="2">
        <f>'Moving Avg'!D1905</f>
        <v>1.8172799999999998</v>
      </c>
      <c r="G1905" s="2">
        <f>'Moving Avg'!F1905</f>
        <v>1.8406050000000005</v>
      </c>
      <c r="H1905" s="2">
        <f>'Moving Avg'!G1905</f>
        <v>1.8782939999999986</v>
      </c>
      <c r="I1905" s="2">
        <f>'Moving Avg'!H1905</f>
        <v>2.0126530000000007</v>
      </c>
      <c r="J1905" s="5" t="str">
        <f>OBV!F1905</f>
        <v>BEARISH</v>
      </c>
      <c r="K1905" s="5" t="str">
        <f>OBV!G1905</f>
        <v>NEUTRAL</v>
      </c>
      <c r="L1905" s="5" t="str">
        <f>OBV!H1905</f>
        <v>CONFIRMED BEARISH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16.5</v>
      </c>
      <c r="Q1905" s="8">
        <f t="shared" si="294"/>
        <v>26.975000000000001</v>
      </c>
      <c r="R1905" s="8">
        <f t="shared" si="295"/>
        <v>18.125</v>
      </c>
      <c r="S1905" s="8">
        <f t="shared" si="296"/>
        <v>17.925000000000001</v>
      </c>
      <c r="T1905" s="8">
        <f t="shared" si="297"/>
        <v>21.625</v>
      </c>
      <c r="U1905" s="7">
        <f t="shared" si="298"/>
        <v>21.008333333333336</v>
      </c>
      <c r="V1905" s="7">
        <f t="shared" si="299"/>
        <v>21.162500000000001</v>
      </c>
    </row>
    <row r="1906" spans="1:22" ht="13.5" x14ac:dyDescent="0.25">
      <c r="A1906" s="3">
        <f>RSI!A1906</f>
        <v>45078</v>
      </c>
      <c r="B1906" s="2">
        <f>RSI!B1906</f>
        <v>1.8755999999999999</v>
      </c>
      <c r="C1906" s="2">
        <f>RSI!I1906</f>
        <v>53.892070874265507</v>
      </c>
      <c r="D1906" s="2">
        <f>MACD!E1906</f>
        <v>5.7397433882340199E-3</v>
      </c>
      <c r="E1906" s="2">
        <f>MACD!F1906</f>
        <v>1.6459138108026718E-2</v>
      </c>
      <c r="F1906" s="2">
        <f>'Moving Avg'!D1906</f>
        <v>1.8244599999999997</v>
      </c>
      <c r="G1906" s="2">
        <f>'Moving Avg'!F1906</f>
        <v>1.8390350000000002</v>
      </c>
      <c r="H1906" s="2">
        <f>'Moving Avg'!G1906</f>
        <v>1.878203999999998</v>
      </c>
      <c r="I1906" s="2">
        <f>'Moving Avg'!H1906</f>
        <v>2.0111725000000007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83.5</v>
      </c>
      <c r="Q1906" s="8">
        <f t="shared" si="294"/>
        <v>37.024999999999999</v>
      </c>
      <c r="R1906" s="8">
        <f t="shared" si="295"/>
        <v>34.875</v>
      </c>
      <c r="S1906" s="8">
        <f t="shared" si="296"/>
        <v>48.075000000000003</v>
      </c>
      <c r="T1906" s="8">
        <f t="shared" si="297"/>
        <v>38.375</v>
      </c>
      <c r="U1906" s="7">
        <f t="shared" si="298"/>
        <v>39.991666666666667</v>
      </c>
      <c r="V1906" s="7">
        <f t="shared" si="299"/>
        <v>39.587500000000006</v>
      </c>
    </row>
    <row r="1907" spans="1:22" ht="13.5" x14ac:dyDescent="0.25">
      <c r="A1907" s="3">
        <f>RSI!A1907</f>
        <v>45079</v>
      </c>
      <c r="B1907" s="2">
        <f>RSI!B1907</f>
        <v>1.907</v>
      </c>
      <c r="C1907" s="2">
        <f>RSI!I1907</f>
        <v>57.913708484509584</v>
      </c>
      <c r="D1907" s="2">
        <f>MACD!E1907</f>
        <v>-1.1909252252942704E-2</v>
      </c>
      <c r="E1907" s="2">
        <f>MACD!F1907</f>
        <v>1.0785460035832833E-2</v>
      </c>
      <c r="F1907" s="2">
        <f>'Moving Avg'!D1907</f>
        <v>1.83792</v>
      </c>
      <c r="G1907" s="2">
        <f>'Moving Avg'!F1907</f>
        <v>1.8390349999999998</v>
      </c>
      <c r="H1907" s="2">
        <f>'Moving Avg'!G1907</f>
        <v>1.8788319999999985</v>
      </c>
      <c r="I1907" s="2">
        <f>'Moving Avg'!H1907</f>
        <v>2.009938500000001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100</v>
      </c>
      <c r="O1907" s="7">
        <f t="shared" si="292"/>
        <v>0</v>
      </c>
      <c r="P1907" s="7">
        <f t="shared" si="293"/>
        <v>83.5</v>
      </c>
      <c r="Q1907" s="8">
        <f t="shared" si="294"/>
        <v>56.274999999999999</v>
      </c>
      <c r="R1907" s="8">
        <f t="shared" si="295"/>
        <v>45.875</v>
      </c>
      <c r="S1907" s="8">
        <f t="shared" si="296"/>
        <v>56.325000000000003</v>
      </c>
      <c r="T1907" s="8">
        <f t="shared" si="297"/>
        <v>52.125</v>
      </c>
      <c r="U1907" s="7">
        <f t="shared" si="298"/>
        <v>52.82500000000001</v>
      </c>
      <c r="V1907" s="7">
        <f t="shared" si="299"/>
        <v>52.650000000000006</v>
      </c>
    </row>
    <row r="1908" spans="1:22" ht="13.5" x14ac:dyDescent="0.25">
      <c r="A1908" s="3">
        <f>RSI!A1908</f>
        <v>45082</v>
      </c>
      <c r="B1908" s="2">
        <f>RSI!B1908</f>
        <v>1.907</v>
      </c>
      <c r="C1908" s="2">
        <f>RSI!I1908</f>
        <v>57.913708484509584</v>
      </c>
      <c r="D1908" s="2">
        <f>MACD!E1908</f>
        <v>-1.6140126305113078E-2</v>
      </c>
      <c r="E1908" s="2">
        <f>MACD!F1908</f>
        <v>5.4003427676436507E-3</v>
      </c>
      <c r="F1908" s="2">
        <f>'Moving Avg'!D1908</f>
        <v>1.8558599999999998</v>
      </c>
      <c r="G1908" s="2">
        <f>'Moving Avg'!F1908</f>
        <v>1.840155</v>
      </c>
      <c r="H1908" s="2">
        <f>'Moving Avg'!G1908</f>
        <v>1.8794599999999984</v>
      </c>
      <c r="I1908" s="2">
        <f>'Moving Avg'!H1908</f>
        <v>2.0087270000000008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25</v>
      </c>
      <c r="N1908" s="7">
        <f t="shared" si="291"/>
        <v>100</v>
      </c>
      <c r="O1908" s="7">
        <f t="shared" si="292"/>
        <v>0</v>
      </c>
      <c r="P1908" s="7">
        <f t="shared" si="293"/>
        <v>83.5</v>
      </c>
      <c r="Q1908" s="8">
        <f t="shared" si="294"/>
        <v>56.274999999999999</v>
      </c>
      <c r="R1908" s="8">
        <f t="shared" si="295"/>
        <v>45.875</v>
      </c>
      <c r="S1908" s="8">
        <f t="shared" si="296"/>
        <v>56.325000000000003</v>
      </c>
      <c r="T1908" s="8">
        <f t="shared" si="297"/>
        <v>52.125</v>
      </c>
      <c r="U1908" s="7">
        <f t="shared" si="298"/>
        <v>52.82500000000001</v>
      </c>
      <c r="V1908" s="7">
        <f t="shared" si="299"/>
        <v>52.650000000000006</v>
      </c>
    </row>
    <row r="1909" spans="1:22" ht="13.5" x14ac:dyDescent="0.25">
      <c r="A1909" s="3">
        <f>RSI!A1909</f>
        <v>45083</v>
      </c>
      <c r="B1909" s="2">
        <f>RSI!B1909</f>
        <v>1.8755999999999999</v>
      </c>
      <c r="C1909" s="2">
        <f>RSI!I1909</f>
        <v>52.593498827507233</v>
      </c>
      <c r="D1909" s="2">
        <f>MACD!E1909</f>
        <v>-1.7712006245644174E-2</v>
      </c>
      <c r="E1909" s="2">
        <f>MACD!F1909</f>
        <v>7.7787296498608603E-4</v>
      </c>
      <c r="F1909" s="2">
        <f>'Moving Avg'!D1909</f>
        <v>1.8675200000000001</v>
      </c>
      <c r="G1909" s="2">
        <f>'Moving Avg'!F1909</f>
        <v>1.8399300000000001</v>
      </c>
      <c r="H1909" s="2">
        <f>'Moving Avg'!G1909</f>
        <v>1.8788319999999987</v>
      </c>
      <c r="I1909" s="2">
        <f>'Moving Avg'!H1909</f>
        <v>2.007381000000001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83.5</v>
      </c>
      <c r="Q1909" s="8">
        <f t="shared" si="294"/>
        <v>37.024999999999999</v>
      </c>
      <c r="R1909" s="8">
        <f t="shared" si="295"/>
        <v>34.875</v>
      </c>
      <c r="S1909" s="8">
        <f t="shared" si="296"/>
        <v>48.075000000000003</v>
      </c>
      <c r="T1909" s="8">
        <f t="shared" si="297"/>
        <v>38.375</v>
      </c>
      <c r="U1909" s="7">
        <f t="shared" si="298"/>
        <v>39.991666666666667</v>
      </c>
      <c r="V1909" s="7">
        <f t="shared" si="299"/>
        <v>39.587500000000006</v>
      </c>
    </row>
    <row r="1910" spans="1:22" ht="13.5" x14ac:dyDescent="0.25">
      <c r="A1910" s="3">
        <f>RSI!A1910</f>
        <v>45084</v>
      </c>
      <c r="B1910" s="2">
        <f>RSI!B1910</f>
        <v>1.8755999999999999</v>
      </c>
      <c r="C1910" s="2">
        <f>RSI!I1910</f>
        <v>52.593498827507233</v>
      </c>
      <c r="D1910" s="2">
        <f>MACD!E1910</f>
        <v>-1.9150806697676881E-2</v>
      </c>
      <c r="E1910" s="2">
        <f>MACD!F1910</f>
        <v>-3.2078629675465074E-3</v>
      </c>
      <c r="F1910" s="2">
        <f>'Moving Avg'!D1910</f>
        <v>1.8881600000000003</v>
      </c>
      <c r="G1910" s="2">
        <f>'Moving Avg'!F1910</f>
        <v>1.8414999999999999</v>
      </c>
      <c r="H1910" s="2">
        <f>'Moving Avg'!G1910</f>
        <v>1.878561999999999</v>
      </c>
      <c r="I1910" s="2">
        <f>'Moving Avg'!H1910</f>
        <v>2.0059900000000011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25</v>
      </c>
      <c r="N1910" s="7">
        <f t="shared" si="291"/>
        <v>45</v>
      </c>
      <c r="O1910" s="7">
        <f t="shared" si="292"/>
        <v>0</v>
      </c>
      <c r="P1910" s="7">
        <f t="shared" si="293"/>
        <v>83.5</v>
      </c>
      <c r="Q1910" s="8">
        <f t="shared" si="294"/>
        <v>37.024999999999999</v>
      </c>
      <c r="R1910" s="8">
        <f t="shared" si="295"/>
        <v>34.875</v>
      </c>
      <c r="S1910" s="8">
        <f t="shared" si="296"/>
        <v>48.075000000000003</v>
      </c>
      <c r="T1910" s="8">
        <f t="shared" si="297"/>
        <v>38.375</v>
      </c>
      <c r="U1910" s="7">
        <f t="shared" si="298"/>
        <v>39.991666666666667</v>
      </c>
      <c r="V1910" s="7">
        <f t="shared" si="299"/>
        <v>39.587500000000006</v>
      </c>
    </row>
    <row r="1911" spans="1:22" ht="13.5" x14ac:dyDescent="0.25">
      <c r="A1911" s="3">
        <f>RSI!A1911</f>
        <v>45085</v>
      </c>
      <c r="B1911" s="2">
        <f>RSI!B1911</f>
        <v>1.8755999999999999</v>
      </c>
      <c r="C1911" s="2">
        <f>RSI!I1911</f>
        <v>52.593498827507233</v>
      </c>
      <c r="D1911" s="2">
        <f>MACD!E1911</f>
        <v>-2.0468946006845679E-2</v>
      </c>
      <c r="E1911" s="2">
        <f>MACD!F1911</f>
        <v>-6.6600795754063425E-3</v>
      </c>
      <c r="F1911" s="2">
        <f>'Moving Avg'!D1911</f>
        <v>1.8881600000000003</v>
      </c>
      <c r="G1911" s="2">
        <f>'Moving Avg'!F1911</f>
        <v>1.8432949999999999</v>
      </c>
      <c r="H1911" s="2">
        <f>'Moving Avg'!G1911</f>
        <v>1.8785619999999994</v>
      </c>
      <c r="I1911" s="2">
        <f>'Moving Avg'!H1911</f>
        <v>2.0045990000000007</v>
      </c>
      <c r="J1911" s="5" t="str">
        <f>OBV!F1911</f>
        <v>BULLISH</v>
      </c>
      <c r="K1911" s="5" t="str">
        <f>OBV!G1911</f>
        <v>NEUTRAL</v>
      </c>
      <c r="L1911" s="5" t="str">
        <f>OBV!H1911</f>
        <v>NEUTRAL</v>
      </c>
      <c r="M1911" s="7">
        <f t="shared" si="290"/>
        <v>25</v>
      </c>
      <c r="N1911" s="7">
        <f t="shared" si="291"/>
        <v>45</v>
      </c>
      <c r="O1911" s="7">
        <f t="shared" si="292"/>
        <v>0</v>
      </c>
      <c r="P1911" s="7">
        <f t="shared" si="293"/>
        <v>49.5</v>
      </c>
      <c r="Q1911" s="8">
        <f t="shared" si="294"/>
        <v>31.925000000000001</v>
      </c>
      <c r="R1911" s="8">
        <f t="shared" si="295"/>
        <v>26.375</v>
      </c>
      <c r="S1911" s="8">
        <f t="shared" si="296"/>
        <v>32.775000000000006</v>
      </c>
      <c r="T1911" s="8">
        <f t="shared" si="297"/>
        <v>29.875</v>
      </c>
      <c r="U1911" s="7">
        <f t="shared" si="298"/>
        <v>30.358333333333334</v>
      </c>
      <c r="V1911" s="7">
        <f t="shared" si="299"/>
        <v>30.237500000000001</v>
      </c>
    </row>
    <row r="1912" spans="1:22" ht="13.5" x14ac:dyDescent="0.25">
      <c r="A1912" s="3">
        <f>RSI!A1912</f>
        <v>45086</v>
      </c>
      <c r="B1912" s="2">
        <f>RSI!B1912</f>
        <v>1.8755999999999999</v>
      </c>
      <c r="C1912" s="2">
        <f>RSI!I1912</f>
        <v>52.593498827507247</v>
      </c>
      <c r="D1912" s="2">
        <f>MACD!E1912</f>
        <v>-2.1677528701985471E-2</v>
      </c>
      <c r="E1912" s="2">
        <f>MACD!F1912</f>
        <v>-9.6635694007221676E-3</v>
      </c>
      <c r="F1912" s="2">
        <f>'Moving Avg'!D1912</f>
        <v>1.88188</v>
      </c>
      <c r="G1912" s="2">
        <f>'Moving Avg'!F1912</f>
        <v>1.8450899999999997</v>
      </c>
      <c r="H1912" s="2">
        <f>'Moving Avg'!G1912</f>
        <v>1.8785619999999996</v>
      </c>
      <c r="I1912" s="2">
        <f>'Moving Avg'!H1912</f>
        <v>2.0032305000000008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  <c r="M1912" s="7">
        <f t="shared" si="290"/>
        <v>25</v>
      </c>
      <c r="N1912" s="7">
        <f t="shared" si="291"/>
        <v>45</v>
      </c>
      <c r="O1912" s="7">
        <f t="shared" si="292"/>
        <v>0</v>
      </c>
      <c r="P1912" s="7">
        <f t="shared" si="293"/>
        <v>16.5</v>
      </c>
      <c r="Q1912" s="8">
        <f t="shared" si="294"/>
        <v>26.975000000000001</v>
      </c>
      <c r="R1912" s="8">
        <f t="shared" si="295"/>
        <v>18.125</v>
      </c>
      <c r="S1912" s="8">
        <f t="shared" si="296"/>
        <v>17.925000000000001</v>
      </c>
      <c r="T1912" s="8">
        <f t="shared" si="297"/>
        <v>21.625</v>
      </c>
      <c r="U1912" s="7">
        <f t="shared" si="298"/>
        <v>21.008333333333336</v>
      </c>
      <c r="V1912" s="7">
        <f t="shared" si="299"/>
        <v>21.162500000000001</v>
      </c>
    </row>
    <row r="1913" spans="1:22" ht="13.5" x14ac:dyDescent="0.25">
      <c r="A1913" s="3">
        <f>RSI!A1913</f>
        <v>45089</v>
      </c>
      <c r="B1913" s="2">
        <f>RSI!B1913</f>
        <v>1.8755999999999999</v>
      </c>
      <c r="C1913" s="2">
        <f>RSI!I1913</f>
        <v>52.593498827507247</v>
      </c>
      <c r="D1913" s="2">
        <f>MACD!E1913</f>
        <v>-2.6232657267101001E-2</v>
      </c>
      <c r="E1913" s="2">
        <f>MACD!F1913</f>
        <v>-1.2977386973997935E-2</v>
      </c>
      <c r="F1913" s="2">
        <f>'Moving Avg'!D1913</f>
        <v>1.8755999999999999</v>
      </c>
      <c r="G1913" s="2">
        <f>'Moving Avg'!F1913</f>
        <v>1.8468849999999997</v>
      </c>
      <c r="H1913" s="2">
        <f>'Moving Avg'!G1913</f>
        <v>1.8785620000000001</v>
      </c>
      <c r="I1913" s="2">
        <f>'Moving Avg'!H1913</f>
        <v>2.0018395000000009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  <c r="M1913" s="7">
        <f t="shared" si="290"/>
        <v>25</v>
      </c>
      <c r="N1913" s="7">
        <f t="shared" si="291"/>
        <v>45</v>
      </c>
      <c r="O1913" s="7">
        <f t="shared" si="292"/>
        <v>0</v>
      </c>
      <c r="P1913" s="7">
        <f t="shared" si="293"/>
        <v>16.5</v>
      </c>
      <c r="Q1913" s="8">
        <f t="shared" si="294"/>
        <v>26.975000000000001</v>
      </c>
      <c r="R1913" s="8">
        <f t="shared" si="295"/>
        <v>18.125</v>
      </c>
      <c r="S1913" s="8">
        <f t="shared" si="296"/>
        <v>17.925000000000001</v>
      </c>
      <c r="T1913" s="8">
        <f t="shared" si="297"/>
        <v>21.625</v>
      </c>
      <c r="U1913" s="7">
        <f t="shared" si="298"/>
        <v>21.008333333333336</v>
      </c>
      <c r="V1913" s="7">
        <f t="shared" si="299"/>
        <v>21.162500000000001</v>
      </c>
    </row>
    <row r="1914" spans="1:22" ht="13.5" x14ac:dyDescent="0.25">
      <c r="A1914" s="3">
        <f>RSI!A1914</f>
        <v>45090</v>
      </c>
      <c r="B1914" s="2">
        <f>RSI!B1914</f>
        <v>1.8755999999999999</v>
      </c>
      <c r="C1914" s="2">
        <f>RSI!I1914</f>
        <v>52.593498827507247</v>
      </c>
      <c r="D1914" s="2">
        <f>MACD!E1914</f>
        <v>-3.0166929991711777E-2</v>
      </c>
      <c r="E1914" s="2">
        <f>MACD!F1914</f>
        <v>-1.6415295577540706E-2</v>
      </c>
      <c r="F1914" s="2">
        <f>'Moving Avg'!D1914</f>
        <v>1.8755999999999999</v>
      </c>
      <c r="G1914" s="2">
        <f>'Moving Avg'!F1914</f>
        <v>1.8486799999999999</v>
      </c>
      <c r="H1914" s="2">
        <f>'Moving Avg'!G1914</f>
        <v>1.8787419999999999</v>
      </c>
      <c r="I1914" s="2">
        <f>'Moving Avg'!H1914</f>
        <v>2.000493500000001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45</v>
      </c>
      <c r="O1914" s="7">
        <f t="shared" si="292"/>
        <v>0</v>
      </c>
      <c r="P1914" s="7">
        <f t="shared" si="293"/>
        <v>33</v>
      </c>
      <c r="Q1914" s="8">
        <f t="shared" si="294"/>
        <v>29.45</v>
      </c>
      <c r="R1914" s="8">
        <f t="shared" si="295"/>
        <v>22.25</v>
      </c>
      <c r="S1914" s="8">
        <f t="shared" si="296"/>
        <v>25.35</v>
      </c>
      <c r="T1914" s="8">
        <f t="shared" si="297"/>
        <v>25.75</v>
      </c>
      <c r="U1914" s="7">
        <f t="shared" si="298"/>
        <v>25.683333333333337</v>
      </c>
      <c r="V1914" s="7">
        <f t="shared" si="299"/>
        <v>25.700000000000003</v>
      </c>
    </row>
    <row r="1915" spans="1:22" ht="13.5" x14ac:dyDescent="0.25">
      <c r="A1915" s="3">
        <f>RSI!A1915</f>
        <v>45091</v>
      </c>
      <c r="B1915" s="2">
        <f>RSI!B1915</f>
        <v>1.8755999999999999</v>
      </c>
      <c r="C1915" s="2">
        <f>RSI!I1915</f>
        <v>52.593498827507247</v>
      </c>
      <c r="D1915" s="2">
        <f>MACD!E1915</f>
        <v>-4.0477634491145054E-2</v>
      </c>
      <c r="E1915" s="2">
        <f>MACD!F1915</f>
        <v>-2.1227763360261574E-2</v>
      </c>
      <c r="F1915" s="2">
        <f>'Moving Avg'!D1915</f>
        <v>1.8755999999999999</v>
      </c>
      <c r="G1915" s="2">
        <f>'Moving Avg'!F1915</f>
        <v>1.8504749999999999</v>
      </c>
      <c r="H1915" s="2">
        <f>'Moving Avg'!G1915</f>
        <v>1.8789220000000006</v>
      </c>
      <c r="I1915" s="2">
        <f>'Moving Avg'!H1915</f>
        <v>1.9989905000000012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45</v>
      </c>
      <c r="O1915" s="7">
        <f t="shared" si="292"/>
        <v>0</v>
      </c>
      <c r="P1915" s="7">
        <f t="shared" si="293"/>
        <v>33</v>
      </c>
      <c r="Q1915" s="8">
        <f t="shared" si="294"/>
        <v>29.45</v>
      </c>
      <c r="R1915" s="8">
        <f t="shared" si="295"/>
        <v>22.25</v>
      </c>
      <c r="S1915" s="8">
        <f t="shared" si="296"/>
        <v>25.35</v>
      </c>
      <c r="T1915" s="8">
        <f t="shared" si="297"/>
        <v>25.75</v>
      </c>
      <c r="U1915" s="7">
        <f t="shared" si="298"/>
        <v>25.683333333333337</v>
      </c>
      <c r="V1915" s="7">
        <f t="shared" si="299"/>
        <v>25.700000000000003</v>
      </c>
    </row>
    <row r="1916" spans="1:22" ht="13.5" x14ac:dyDescent="0.25">
      <c r="A1916" s="3">
        <f>RSI!A1916</f>
        <v>45092</v>
      </c>
      <c r="B1916" s="2">
        <f>RSI!B1916</f>
        <v>1.8755999999999999</v>
      </c>
      <c r="C1916" s="2">
        <f>RSI!I1916</f>
        <v>52.593498827507247</v>
      </c>
      <c r="D1916" s="2">
        <f>MACD!E1916</f>
        <v>-3.3393683492226378E-2</v>
      </c>
      <c r="E1916" s="2">
        <f>MACD!F1916</f>
        <v>-2.3660947386654536E-2</v>
      </c>
      <c r="F1916" s="2">
        <f>'Moving Avg'!D1916</f>
        <v>1.8755999999999999</v>
      </c>
      <c r="G1916" s="2">
        <f>'Moving Avg'!F1916</f>
        <v>1.8533899999999996</v>
      </c>
      <c r="H1916" s="2">
        <f>'Moving Avg'!G1916</f>
        <v>1.8783840000000007</v>
      </c>
      <c r="I1916" s="2">
        <f>'Moving Avg'!H1916</f>
        <v>1.9970160000000012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45</v>
      </c>
      <c r="O1916" s="7">
        <f t="shared" si="292"/>
        <v>0</v>
      </c>
      <c r="P1916" s="7">
        <f t="shared" si="293"/>
        <v>33</v>
      </c>
      <c r="Q1916" s="8">
        <f t="shared" si="294"/>
        <v>29.45</v>
      </c>
      <c r="R1916" s="8">
        <f t="shared" si="295"/>
        <v>22.25</v>
      </c>
      <c r="S1916" s="8">
        <f t="shared" si="296"/>
        <v>25.35</v>
      </c>
      <c r="T1916" s="8">
        <f t="shared" si="297"/>
        <v>25.75</v>
      </c>
      <c r="U1916" s="7">
        <f t="shared" si="298"/>
        <v>25.683333333333337</v>
      </c>
      <c r="V1916" s="7">
        <f t="shared" si="299"/>
        <v>25.700000000000003</v>
      </c>
    </row>
    <row r="1917" spans="1:22" ht="13.5" x14ac:dyDescent="0.25">
      <c r="A1917" s="3">
        <f>RSI!A1917</f>
        <v>45093</v>
      </c>
      <c r="B1917" s="2">
        <f>RSI!B1917</f>
        <v>1.8396999999999999</v>
      </c>
      <c r="C1917" s="2">
        <f>RSI!I1917</f>
        <v>44.195631930627975</v>
      </c>
      <c r="D1917" s="2">
        <f>MACD!E1917</f>
        <v>-1.9972996145583899E-2</v>
      </c>
      <c r="E1917" s="2">
        <f>MACD!F1917</f>
        <v>-2.292335713844041E-2</v>
      </c>
      <c r="F1917" s="2">
        <f>'Moving Avg'!D1917</f>
        <v>1.86842</v>
      </c>
      <c r="G1917" s="2">
        <f>'Moving Avg'!F1917</f>
        <v>1.8569799999999994</v>
      </c>
      <c r="H1917" s="2">
        <f>'Moving Avg'!G1917</f>
        <v>1.8761400000000008</v>
      </c>
      <c r="I1917" s="2">
        <f>'Moving Avg'!H1917</f>
        <v>1.994862000000001</v>
      </c>
      <c r="J1917" s="5" t="str">
        <f>OBV!F1917</f>
        <v>BEARISH</v>
      </c>
      <c r="K1917" s="5" t="str">
        <f>OBV!G1917</f>
        <v>NEUTRAL</v>
      </c>
      <c r="L1917" s="5" t="str">
        <f>OBV!H1917</f>
        <v>CONFIRMED BEARISH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16.5</v>
      </c>
      <c r="Q1917" s="8">
        <f t="shared" si="294"/>
        <v>11.225</v>
      </c>
      <c r="R1917" s="8">
        <f t="shared" si="295"/>
        <v>9.125</v>
      </c>
      <c r="S1917" s="8">
        <f t="shared" si="296"/>
        <v>11.175000000000001</v>
      </c>
      <c r="T1917" s="8">
        <f t="shared" si="297"/>
        <v>10.375</v>
      </c>
      <c r="U1917" s="7">
        <f t="shared" si="298"/>
        <v>10.508333333333335</v>
      </c>
      <c r="V1917" s="7">
        <f t="shared" si="299"/>
        <v>10.475000000000001</v>
      </c>
    </row>
    <row r="1918" spans="1:22" ht="13.5" x14ac:dyDescent="0.25">
      <c r="A1918" s="3">
        <f>RSI!A1918</f>
        <v>45096</v>
      </c>
      <c r="B1918" s="2">
        <f>RSI!B1918</f>
        <v>1.8172999999999999</v>
      </c>
      <c r="C1918" s="2">
        <f>RSI!I1918</f>
        <v>39.91318881315356</v>
      </c>
      <c r="D1918" s="2">
        <f>MACD!E1918</f>
        <v>-6.8043892939912975E-3</v>
      </c>
      <c r="E1918" s="2">
        <f>MACD!F1918</f>
        <v>-1.9699563569550587E-2</v>
      </c>
      <c r="F1918" s="2">
        <f>'Moving Avg'!D1918</f>
        <v>1.85676</v>
      </c>
      <c r="G1918" s="2">
        <f>'Moving Avg'!F1918</f>
        <v>1.8558599999999998</v>
      </c>
      <c r="H1918" s="2">
        <f>'Moving Avg'!G1918</f>
        <v>1.8734480000000011</v>
      </c>
      <c r="I1918" s="2">
        <f>'Moving Avg'!H1918</f>
        <v>1.9925960000000011</v>
      </c>
      <c r="J1918" s="5" t="str">
        <f>OBV!F1918</f>
        <v>BEARISH</v>
      </c>
      <c r="K1918" s="5" t="str">
        <f>OBV!G1918</f>
        <v>NEUTRAL</v>
      </c>
      <c r="L1918" s="5" t="str">
        <f>OBV!H1918</f>
        <v>CONFIRMED BEARISH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16.5</v>
      </c>
      <c r="Q1918" s="8">
        <f t="shared" si="294"/>
        <v>11.225</v>
      </c>
      <c r="R1918" s="8">
        <f t="shared" si="295"/>
        <v>9.125</v>
      </c>
      <c r="S1918" s="8">
        <f t="shared" si="296"/>
        <v>11.175000000000001</v>
      </c>
      <c r="T1918" s="8">
        <f t="shared" si="297"/>
        <v>10.375</v>
      </c>
      <c r="U1918" s="7">
        <f t="shared" si="298"/>
        <v>10.508333333333335</v>
      </c>
      <c r="V1918" s="7">
        <f t="shared" si="299"/>
        <v>10.475000000000001</v>
      </c>
    </row>
    <row r="1919" spans="1:22" ht="13.5" x14ac:dyDescent="0.25">
      <c r="A1919" s="3">
        <f>RSI!A1919</f>
        <v>45097</v>
      </c>
      <c r="B1919" s="2">
        <f>RSI!B1919</f>
        <v>1.8172999999999999</v>
      </c>
      <c r="C1919" s="2">
        <f>RSI!I1919</f>
        <v>39.913188813153567</v>
      </c>
      <c r="D1919" s="2">
        <f>MACD!E1919</f>
        <v>-2.1810883426498506E-4</v>
      </c>
      <c r="E1919" s="2">
        <f>MACD!F1919</f>
        <v>-1.580327262249347E-2</v>
      </c>
      <c r="F1919" s="2">
        <f>'Moving Avg'!D1919</f>
        <v>1.8450999999999997</v>
      </c>
      <c r="G1919" s="2">
        <f>'Moving Avg'!F1919</f>
        <v>1.8547399999999996</v>
      </c>
      <c r="H1919" s="2">
        <f>'Moving Avg'!G1919</f>
        <v>1.870756000000001</v>
      </c>
      <c r="I1919" s="2">
        <f>'Moving Avg'!H1919</f>
        <v>1.9904875000000011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16.5</v>
      </c>
      <c r="Q1919" s="8">
        <f t="shared" si="294"/>
        <v>11.225</v>
      </c>
      <c r="R1919" s="8">
        <f t="shared" si="295"/>
        <v>9.125</v>
      </c>
      <c r="S1919" s="8">
        <f t="shared" si="296"/>
        <v>11.175000000000001</v>
      </c>
      <c r="T1919" s="8">
        <f t="shared" si="297"/>
        <v>10.375</v>
      </c>
      <c r="U1919" s="7">
        <f t="shared" si="298"/>
        <v>10.508333333333335</v>
      </c>
      <c r="V1919" s="7">
        <f t="shared" si="299"/>
        <v>10.475000000000001</v>
      </c>
    </row>
    <row r="1920" spans="1:22" ht="13.5" x14ac:dyDescent="0.25">
      <c r="A1920" s="3">
        <f>RSI!A1920</f>
        <v>45098</v>
      </c>
      <c r="B1920" s="2">
        <f>RSI!B1920</f>
        <v>1.9159999999999999</v>
      </c>
      <c r="C1920" s="2">
        <f>RSI!I1920</f>
        <v>59.812613473250366</v>
      </c>
      <c r="D1920" s="2">
        <f>MACD!E1920</f>
        <v>-1.7021556668523896E-3</v>
      </c>
      <c r="E1920" s="2">
        <f>MACD!F1920</f>
        <v>-1.2983049231365255E-2</v>
      </c>
      <c r="F1920" s="2">
        <f>'Moving Avg'!D1920</f>
        <v>1.85318</v>
      </c>
      <c r="G1920" s="2">
        <f>'Moving Avg'!F1920</f>
        <v>1.8585549999999995</v>
      </c>
      <c r="H1920" s="2">
        <f>'Moving Avg'!G1920</f>
        <v>1.870038000000001</v>
      </c>
      <c r="I1920" s="2">
        <f>'Moving Avg'!H1920</f>
        <v>1.9890740000000011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83.5</v>
      </c>
      <c r="Q1920" s="8">
        <f t="shared" si="294"/>
        <v>21.274999999999999</v>
      </c>
      <c r="R1920" s="8">
        <f t="shared" si="295"/>
        <v>25.875</v>
      </c>
      <c r="S1920" s="8">
        <f t="shared" si="296"/>
        <v>41.325000000000003</v>
      </c>
      <c r="T1920" s="8">
        <f t="shared" si="297"/>
        <v>27.125</v>
      </c>
      <c r="U1920" s="7">
        <f t="shared" si="298"/>
        <v>29.491666666666664</v>
      </c>
      <c r="V1920" s="7">
        <f t="shared" si="299"/>
        <v>28.9</v>
      </c>
    </row>
    <row r="1921" spans="1:22" ht="13.5" x14ac:dyDescent="0.25">
      <c r="A1921" s="3">
        <f>RSI!A1921</f>
        <v>45099</v>
      </c>
      <c r="B1921" s="2">
        <f>RSI!B1921</f>
        <v>1.907</v>
      </c>
      <c r="C1921" s="2">
        <f>RSI!I1921</f>
        <v>57.92868221178599</v>
      </c>
      <c r="D1921" s="2">
        <f>MACD!E1921</f>
        <v>-2.639204830083397E-3</v>
      </c>
      <c r="E1921" s="2">
        <f>MACD!F1921</f>
        <v>-1.0914280351108885E-2</v>
      </c>
      <c r="F1921" s="2">
        <f>'Moving Avg'!D1921</f>
        <v>1.8594599999999999</v>
      </c>
      <c r="G1921" s="2">
        <f>'Moving Avg'!F1921</f>
        <v>1.8619199999999991</v>
      </c>
      <c r="H1921" s="2">
        <f>'Moving Avg'!G1921</f>
        <v>1.8691400000000009</v>
      </c>
      <c r="I1921" s="2">
        <f>'Moving Avg'!H1921</f>
        <v>1.9876155000000009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83.5</v>
      </c>
      <c r="Q1921" s="8">
        <f t="shared" si="294"/>
        <v>21.274999999999999</v>
      </c>
      <c r="R1921" s="8">
        <f t="shared" si="295"/>
        <v>25.875</v>
      </c>
      <c r="S1921" s="8">
        <f t="shared" si="296"/>
        <v>41.325000000000003</v>
      </c>
      <c r="T1921" s="8">
        <f t="shared" si="297"/>
        <v>27.125</v>
      </c>
      <c r="U1921" s="7">
        <f t="shared" si="298"/>
        <v>29.491666666666664</v>
      </c>
      <c r="V1921" s="7">
        <f t="shared" si="299"/>
        <v>28.9</v>
      </c>
    </row>
    <row r="1922" spans="1:22" ht="13.5" x14ac:dyDescent="0.25">
      <c r="A1922" s="3">
        <f>RSI!A1922</f>
        <v>45100</v>
      </c>
      <c r="B1922" s="2">
        <f>RSI!B1922</f>
        <v>1.907</v>
      </c>
      <c r="C1922" s="2">
        <f>RSI!I1922</f>
        <v>57.928682211785997</v>
      </c>
      <c r="D1922" s="2">
        <f>MACD!E1922</f>
        <v>-3.7011185069160124E-3</v>
      </c>
      <c r="E1922" s="2">
        <f>MACD!F1922</f>
        <v>-9.4716479822703117E-3</v>
      </c>
      <c r="F1922" s="2">
        <f>'Moving Avg'!D1922</f>
        <v>1.8729199999999999</v>
      </c>
      <c r="G1922" s="2">
        <f>'Moving Avg'!F1922</f>
        <v>1.8652849999999994</v>
      </c>
      <c r="H1922" s="2">
        <f>'Moving Avg'!G1922</f>
        <v>1.8682420000000008</v>
      </c>
      <c r="I1922" s="2">
        <f>'Moving Avg'!H1922</f>
        <v>1.9863815000000005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21.274999999999999</v>
      </c>
      <c r="R1922" s="8">
        <f t="shared" si="295"/>
        <v>25.875</v>
      </c>
      <c r="S1922" s="8">
        <f t="shared" si="296"/>
        <v>41.325000000000003</v>
      </c>
      <c r="T1922" s="8">
        <f t="shared" si="297"/>
        <v>27.125</v>
      </c>
      <c r="U1922" s="7">
        <f t="shared" si="298"/>
        <v>29.491666666666664</v>
      </c>
      <c r="V1922" s="7">
        <f t="shared" si="299"/>
        <v>28.9</v>
      </c>
    </row>
    <row r="1923" spans="1:22" ht="13.5" x14ac:dyDescent="0.25">
      <c r="A1923" s="3">
        <f>RSI!A1923</f>
        <v>45103</v>
      </c>
      <c r="B1923" s="2">
        <f>RSI!B1923</f>
        <v>1.907</v>
      </c>
      <c r="C1923" s="2">
        <f>RSI!I1923</f>
        <v>57.92868221178599</v>
      </c>
      <c r="D1923" s="2">
        <f>MACD!E1923</f>
        <v>-4.8487589260080011E-3</v>
      </c>
      <c r="E1923" s="2">
        <f>MACD!F1923</f>
        <v>-8.5470701710178495E-3</v>
      </c>
      <c r="F1923" s="2">
        <f>'Moving Avg'!D1923</f>
        <v>1.89086</v>
      </c>
      <c r="G1923" s="2">
        <f>'Moving Avg'!F1923</f>
        <v>1.8697699999999997</v>
      </c>
      <c r="H1923" s="2">
        <f>'Moving Avg'!G1923</f>
        <v>1.8694980000000008</v>
      </c>
      <c r="I1923" s="2">
        <f>'Moving Avg'!H1923</f>
        <v>1.9849010000000007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83.5</v>
      </c>
      <c r="Q1923" s="8">
        <f t="shared" ref="Q1923:Q1986" si="304">0.35*M1923+N1923*0.35+O1923*0.15+P1923*0.15</f>
        <v>21.274999999999999</v>
      </c>
      <c r="R1923" s="8">
        <f t="shared" ref="R1923:R1986" si="305">M1923*0.2+N1923*0.2+O1923*0.35+P1923*0.25</f>
        <v>25.875</v>
      </c>
      <c r="S1923" s="8">
        <f t="shared" ref="S1923:S1986" si="306">M1923*0.15+N1923*0.15+O1923*0.25+P1923*0.45</f>
        <v>41.325000000000003</v>
      </c>
      <c r="T1923" s="8">
        <f t="shared" ref="T1923:T1986" si="307">0.25*SUM(M1923:P1923)</f>
        <v>27.125</v>
      </c>
      <c r="U1923" s="7">
        <f t="shared" ref="U1923:U1986" si="308">SUM(Q1923:S1923)/3</f>
        <v>29.491666666666664</v>
      </c>
      <c r="V1923" s="7">
        <f t="shared" ref="V1923:V1986" si="309">SUM(Q1923:T1923)/4</f>
        <v>28.9</v>
      </c>
    </row>
    <row r="1924" spans="1:22" ht="13.5" x14ac:dyDescent="0.25">
      <c r="A1924" s="3">
        <f>RSI!A1924</f>
        <v>45104</v>
      </c>
      <c r="B1924" s="2">
        <f>RSI!B1924</f>
        <v>1.8846000000000001</v>
      </c>
      <c r="C1924" s="2">
        <f>RSI!I1924</f>
        <v>52.762635668836118</v>
      </c>
      <c r="D1924" s="2">
        <f>MACD!E1924</f>
        <v>-4.3912263891026093E-3</v>
      </c>
      <c r="E1924" s="2">
        <f>MACD!F1924</f>
        <v>-7.7159014146348012E-3</v>
      </c>
      <c r="F1924" s="2">
        <f>'Moving Avg'!D1924</f>
        <v>1.9043200000000002</v>
      </c>
      <c r="G1924" s="2">
        <f>'Moving Avg'!F1924</f>
        <v>1.8731349999999996</v>
      </c>
      <c r="H1924" s="2">
        <f>'Moving Avg'!G1924</f>
        <v>1.8686020000000008</v>
      </c>
      <c r="I1924" s="2">
        <f>'Moving Avg'!H1924</f>
        <v>1.9833305000000008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83.5</v>
      </c>
      <c r="Q1924" s="8">
        <f t="shared" si="304"/>
        <v>21.274999999999999</v>
      </c>
      <c r="R1924" s="8">
        <f t="shared" si="305"/>
        <v>25.875</v>
      </c>
      <c r="S1924" s="8">
        <f t="shared" si="306"/>
        <v>41.325000000000003</v>
      </c>
      <c r="T1924" s="8">
        <f t="shared" si="307"/>
        <v>27.125</v>
      </c>
      <c r="U1924" s="7">
        <f t="shared" si="308"/>
        <v>29.491666666666664</v>
      </c>
      <c r="V1924" s="7">
        <f t="shared" si="309"/>
        <v>28.9</v>
      </c>
    </row>
    <row r="1925" spans="1:22" ht="13.5" x14ac:dyDescent="0.25">
      <c r="A1925" s="3">
        <f>RSI!A1925</f>
        <v>45107</v>
      </c>
      <c r="B1925" s="2">
        <f>RSI!B1925</f>
        <v>1.9249000000000001</v>
      </c>
      <c r="C1925" s="2">
        <f>RSI!I1925</f>
        <v>59.722064237516157</v>
      </c>
      <c r="D1925" s="2">
        <f>MACD!E1925</f>
        <v>-7.0704675480617318E-3</v>
      </c>
      <c r="E1925" s="2">
        <f>MACD!F1925</f>
        <v>-7.5868146413201878E-3</v>
      </c>
      <c r="F1925" s="2">
        <f>'Moving Avg'!D1925</f>
        <v>1.9060999999999999</v>
      </c>
      <c r="G1925" s="2">
        <f>'Moving Avg'!F1925</f>
        <v>1.88076</v>
      </c>
      <c r="H1925" s="2">
        <f>'Moving Avg'!G1925</f>
        <v>1.8685120000000004</v>
      </c>
      <c r="I1925" s="2">
        <f>'Moving Avg'!H1925</f>
        <v>1.9820515000000005</v>
      </c>
      <c r="J1925" s="5" t="str">
        <f>OBV!F1925</f>
        <v>BEARISH</v>
      </c>
      <c r="K1925" s="5" t="str">
        <f>OBV!G1925</f>
        <v>NEUTRAL</v>
      </c>
      <c r="L1925" s="5" t="str">
        <f>OBV!H1925</f>
        <v>BEARISH DIVERGENCE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16.5</v>
      </c>
      <c r="Q1925" s="8">
        <f t="shared" si="304"/>
        <v>11.225</v>
      </c>
      <c r="R1925" s="8">
        <f t="shared" si="305"/>
        <v>9.125</v>
      </c>
      <c r="S1925" s="8">
        <f t="shared" si="306"/>
        <v>11.175000000000001</v>
      </c>
      <c r="T1925" s="8">
        <f t="shared" si="307"/>
        <v>10.375</v>
      </c>
      <c r="U1925" s="7">
        <f t="shared" si="308"/>
        <v>10.508333333333335</v>
      </c>
      <c r="V1925" s="7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1.9249000000000001</v>
      </c>
      <c r="C1926" s="2">
        <f>RSI!I1926</f>
        <v>59.722064237516157</v>
      </c>
      <c r="D1926" s="2">
        <f>MACD!E1926</f>
        <v>-9.6508363472682657E-3</v>
      </c>
      <c r="E1926" s="2">
        <f>MACD!F1926</f>
        <v>-7.9996189825098044E-3</v>
      </c>
      <c r="F1926" s="2">
        <f>'Moving Avg'!D1926</f>
        <v>1.9096800000000003</v>
      </c>
      <c r="G1926" s="2">
        <f>'Moving Avg'!F1926</f>
        <v>1.8832250000000001</v>
      </c>
      <c r="H1926" s="2">
        <f>'Moving Avg'!G1926</f>
        <v>1.8684220000000002</v>
      </c>
      <c r="I1926" s="2">
        <f>'Moving Avg'!H1926</f>
        <v>1.9809070000000009</v>
      </c>
      <c r="J1926" s="5" t="str">
        <f>OBV!F1926</f>
        <v>BEARISH</v>
      </c>
      <c r="K1926" s="5" t="str">
        <f>OBV!G1926</f>
        <v>NEUTRAL</v>
      </c>
      <c r="L1926" s="5" t="str">
        <f>OBV!H1926</f>
        <v>BEARISH DIVERGENCE</v>
      </c>
      <c r="M1926" s="7">
        <f t="shared" si="300"/>
        <v>25</v>
      </c>
      <c r="N1926" s="7">
        <f t="shared" si="301"/>
        <v>45</v>
      </c>
      <c r="O1926" s="7">
        <f t="shared" si="302"/>
        <v>0</v>
      </c>
      <c r="P1926" s="7">
        <f t="shared" si="303"/>
        <v>16.5</v>
      </c>
      <c r="Q1926" s="8">
        <f t="shared" si="304"/>
        <v>26.975000000000001</v>
      </c>
      <c r="R1926" s="8">
        <f t="shared" si="305"/>
        <v>18.125</v>
      </c>
      <c r="S1926" s="8">
        <f t="shared" si="306"/>
        <v>17.925000000000001</v>
      </c>
      <c r="T1926" s="8">
        <f t="shared" si="307"/>
        <v>21.625</v>
      </c>
      <c r="U1926" s="7">
        <f t="shared" si="308"/>
        <v>21.008333333333336</v>
      </c>
      <c r="V1926" s="7">
        <f t="shared" si="309"/>
        <v>21.162500000000001</v>
      </c>
    </row>
    <row r="1927" spans="1:22" ht="13.5" x14ac:dyDescent="0.25">
      <c r="A1927" s="3">
        <f>RSI!A1927</f>
        <v>45111</v>
      </c>
      <c r="B1927" s="2">
        <f>RSI!B1927</f>
        <v>1.9205000000000001</v>
      </c>
      <c r="C1927" s="2">
        <f>RSI!I1927</f>
        <v>58.628328423665167</v>
      </c>
      <c r="D1927" s="2">
        <f>MACD!E1927</f>
        <v>-1.7321486131863129E-2</v>
      </c>
      <c r="E1927" s="2">
        <f>MACD!F1927</f>
        <v>-9.8639924123804703E-3</v>
      </c>
      <c r="F1927" s="2">
        <f>'Moving Avg'!D1927</f>
        <v>1.91238</v>
      </c>
      <c r="G1927" s="2">
        <f>'Moving Avg'!F1927</f>
        <v>1.8838999999999999</v>
      </c>
      <c r="H1927" s="2">
        <f>'Moving Avg'!G1927</f>
        <v>1.8695900000000001</v>
      </c>
      <c r="I1927" s="2">
        <f>'Moving Avg'!H1927</f>
        <v>1.9797405000000006</v>
      </c>
      <c r="J1927" s="5" t="str">
        <f>OBV!F1927</f>
        <v>BEARISH</v>
      </c>
      <c r="K1927" s="5" t="str">
        <f>OBV!G1927</f>
        <v>NEUTRAL</v>
      </c>
      <c r="L1927" s="5" t="str">
        <f>OBV!H1927</f>
        <v>BEARISH DIVERGENCE</v>
      </c>
      <c r="M1927" s="7">
        <f t="shared" si="300"/>
        <v>25</v>
      </c>
      <c r="N1927" s="7">
        <f t="shared" si="301"/>
        <v>45</v>
      </c>
      <c r="O1927" s="7">
        <f t="shared" si="302"/>
        <v>0</v>
      </c>
      <c r="P1927" s="7">
        <f t="shared" si="303"/>
        <v>16.5</v>
      </c>
      <c r="Q1927" s="8">
        <f t="shared" si="304"/>
        <v>26.975000000000001</v>
      </c>
      <c r="R1927" s="8">
        <f t="shared" si="305"/>
        <v>18.125</v>
      </c>
      <c r="S1927" s="8">
        <f t="shared" si="306"/>
        <v>17.925000000000001</v>
      </c>
      <c r="T1927" s="8">
        <f t="shared" si="307"/>
        <v>21.625</v>
      </c>
      <c r="U1927" s="7">
        <f t="shared" si="308"/>
        <v>21.008333333333336</v>
      </c>
      <c r="V1927" s="7">
        <f t="shared" si="309"/>
        <v>21.162500000000001</v>
      </c>
    </row>
    <row r="1928" spans="1:22" ht="13.5" x14ac:dyDescent="0.25">
      <c r="A1928" s="3">
        <f>RSI!A1928</f>
        <v>45112</v>
      </c>
      <c r="B1928" s="2">
        <f>RSI!B1928</f>
        <v>1.9205000000000001</v>
      </c>
      <c r="C1928" s="2">
        <f>RSI!I1928</f>
        <v>58.62832842366516</v>
      </c>
      <c r="D1928" s="2">
        <f>MACD!E1928</f>
        <v>-2.7500810195213887E-2</v>
      </c>
      <c r="E1928" s="2">
        <f>MACD!F1928</f>
        <v>-1.3391355968947156E-2</v>
      </c>
      <c r="F1928" s="2">
        <f>'Moving Avg'!D1928</f>
        <v>1.9150800000000001</v>
      </c>
      <c r="G1928" s="2">
        <f>'Moving Avg'!F1928</f>
        <v>1.8845749999999994</v>
      </c>
      <c r="H1928" s="2">
        <f>'Moving Avg'!G1928</f>
        <v>1.8695900000000001</v>
      </c>
      <c r="I1928" s="2">
        <f>'Moving Avg'!H1928</f>
        <v>1.9782600000000008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  <c r="M1928" s="7">
        <f t="shared" si="300"/>
        <v>25</v>
      </c>
      <c r="N1928" s="7">
        <f t="shared" si="301"/>
        <v>45</v>
      </c>
      <c r="O1928" s="7">
        <f t="shared" si="302"/>
        <v>0</v>
      </c>
      <c r="P1928" s="7">
        <f t="shared" si="303"/>
        <v>16.5</v>
      </c>
      <c r="Q1928" s="8">
        <f t="shared" si="304"/>
        <v>26.975000000000001</v>
      </c>
      <c r="R1928" s="8">
        <f t="shared" si="305"/>
        <v>18.125</v>
      </c>
      <c r="S1928" s="8">
        <f t="shared" si="306"/>
        <v>17.925000000000001</v>
      </c>
      <c r="T1928" s="8">
        <f t="shared" si="307"/>
        <v>21.625</v>
      </c>
      <c r="U1928" s="7">
        <f t="shared" si="308"/>
        <v>21.008333333333336</v>
      </c>
      <c r="V1928" s="7">
        <f t="shared" si="309"/>
        <v>21.162500000000001</v>
      </c>
    </row>
    <row r="1929" spans="1:22" ht="13.5" x14ac:dyDescent="0.25">
      <c r="A1929" s="3">
        <f>RSI!A1929</f>
        <v>45113</v>
      </c>
      <c r="B1929" s="2">
        <f>RSI!B1929</f>
        <v>1.907</v>
      </c>
      <c r="C1929" s="2">
        <f>RSI!I1929</f>
        <v>55.041439987665392</v>
      </c>
      <c r="D1929" s="2">
        <f>MACD!E1929</f>
        <v>-3.5338732920685789E-2</v>
      </c>
      <c r="E1929" s="2">
        <f>MACD!F1929</f>
        <v>-1.7780831359294882E-2</v>
      </c>
      <c r="F1929" s="2">
        <f>'Moving Avg'!D1929</f>
        <v>1.9195600000000002</v>
      </c>
      <c r="G1929" s="2">
        <f>'Moving Avg'!F1929</f>
        <v>1.8861449999999997</v>
      </c>
      <c r="H1929" s="2">
        <f>'Moving Avg'!G1929</f>
        <v>1.8704879999999997</v>
      </c>
      <c r="I1929" s="2">
        <f>'Moving Avg'!H1929</f>
        <v>1.9767120000000009</v>
      </c>
      <c r="J1929" s="5" t="str">
        <f>OBV!F1929</f>
        <v>BEARISH</v>
      </c>
      <c r="K1929" s="5" t="str">
        <f>OBV!G1929</f>
        <v>NEUTRAL</v>
      </c>
      <c r="L1929" s="5" t="str">
        <f>OBV!H1929</f>
        <v>BEARISH DIVERGENCE</v>
      </c>
      <c r="M1929" s="7">
        <f t="shared" si="300"/>
        <v>25</v>
      </c>
      <c r="N1929" s="7">
        <f t="shared" si="301"/>
        <v>45</v>
      </c>
      <c r="O1929" s="7">
        <f t="shared" si="302"/>
        <v>0</v>
      </c>
      <c r="P1929" s="7">
        <f t="shared" si="303"/>
        <v>16.5</v>
      </c>
      <c r="Q1929" s="8">
        <f t="shared" si="304"/>
        <v>26.975000000000001</v>
      </c>
      <c r="R1929" s="8">
        <f t="shared" si="305"/>
        <v>18.125</v>
      </c>
      <c r="S1929" s="8">
        <f t="shared" si="306"/>
        <v>17.925000000000001</v>
      </c>
      <c r="T1929" s="8">
        <f t="shared" si="307"/>
        <v>21.625</v>
      </c>
      <c r="U1929" s="7">
        <f t="shared" si="308"/>
        <v>21.008333333333336</v>
      </c>
      <c r="V1929" s="7">
        <f t="shared" si="309"/>
        <v>21.162500000000001</v>
      </c>
    </row>
    <row r="1930" spans="1:22" ht="13.5" x14ac:dyDescent="0.25">
      <c r="A1930" s="3">
        <f>RSI!A1930</f>
        <v>45114</v>
      </c>
      <c r="B1930" s="2">
        <f>RSI!B1930</f>
        <v>1.907</v>
      </c>
      <c r="C1930" s="2">
        <f>RSI!I1930</f>
        <v>55.041439987665392</v>
      </c>
      <c r="D1930" s="2">
        <f>MACD!E1930</f>
        <v>-2.6914441803369105E-2</v>
      </c>
      <c r="E1930" s="2">
        <f>MACD!F1930</f>
        <v>-1.960755344810973E-2</v>
      </c>
      <c r="F1930" s="2">
        <f>'Moving Avg'!D1930</f>
        <v>1.91598</v>
      </c>
      <c r="G1930" s="2">
        <f>'Moving Avg'!F1930</f>
        <v>1.887715</v>
      </c>
      <c r="H1930" s="2">
        <f>'Moving Avg'!G1930</f>
        <v>1.8703979999999998</v>
      </c>
      <c r="I1930" s="2">
        <f>'Moving Avg'!H1930</f>
        <v>1.9751640000000006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  <c r="M1930" s="7">
        <f t="shared" si="300"/>
        <v>25</v>
      </c>
      <c r="N1930" s="7">
        <f t="shared" si="301"/>
        <v>45</v>
      </c>
      <c r="O1930" s="7">
        <f t="shared" si="302"/>
        <v>0</v>
      </c>
      <c r="P1930" s="7">
        <f t="shared" si="303"/>
        <v>16.5</v>
      </c>
      <c r="Q1930" s="8">
        <f t="shared" si="304"/>
        <v>26.975000000000001</v>
      </c>
      <c r="R1930" s="8">
        <f t="shared" si="305"/>
        <v>18.125</v>
      </c>
      <c r="S1930" s="8">
        <f t="shared" si="306"/>
        <v>17.925000000000001</v>
      </c>
      <c r="T1930" s="8">
        <f t="shared" si="307"/>
        <v>21.625</v>
      </c>
      <c r="U1930" s="7">
        <f t="shared" si="308"/>
        <v>21.008333333333336</v>
      </c>
      <c r="V1930" s="7">
        <f t="shared" si="309"/>
        <v>21.162500000000001</v>
      </c>
    </row>
    <row r="1931" spans="1:22" ht="13.5" x14ac:dyDescent="0.25">
      <c r="A1931" s="3">
        <f>RSI!A1931</f>
        <v>45117</v>
      </c>
      <c r="B1931" s="2">
        <f>RSI!B1931</f>
        <v>1.907</v>
      </c>
      <c r="C1931" s="2">
        <f>RSI!I1931</f>
        <v>55.041439987665392</v>
      </c>
      <c r="D1931" s="2">
        <f>MACD!E1931</f>
        <v>-2.1289547716544455E-2</v>
      </c>
      <c r="E1931" s="2">
        <f>MACD!F1931</f>
        <v>-1.9943952301796675E-2</v>
      </c>
      <c r="F1931" s="2">
        <f>'Moving Avg'!D1931</f>
        <v>1.9124000000000003</v>
      </c>
      <c r="G1931" s="2">
        <f>'Moving Avg'!F1931</f>
        <v>1.8892849999999997</v>
      </c>
      <c r="H1931" s="2">
        <f>'Moving Avg'!G1931</f>
        <v>1.8703079999999994</v>
      </c>
      <c r="I1931" s="2">
        <f>'Moving Avg'!H1931</f>
        <v>1.9737955000000003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  <c r="M1931" s="7">
        <f t="shared" si="300"/>
        <v>25</v>
      </c>
      <c r="N1931" s="7">
        <f t="shared" si="301"/>
        <v>45</v>
      </c>
      <c r="O1931" s="7">
        <f t="shared" si="302"/>
        <v>0</v>
      </c>
      <c r="P1931" s="7">
        <f t="shared" si="303"/>
        <v>16.5</v>
      </c>
      <c r="Q1931" s="8">
        <f t="shared" si="304"/>
        <v>26.975000000000001</v>
      </c>
      <c r="R1931" s="8">
        <f t="shared" si="305"/>
        <v>18.125</v>
      </c>
      <c r="S1931" s="8">
        <f t="shared" si="306"/>
        <v>17.925000000000001</v>
      </c>
      <c r="T1931" s="8">
        <f t="shared" si="307"/>
        <v>21.625</v>
      </c>
      <c r="U1931" s="7">
        <f t="shared" si="308"/>
        <v>21.008333333333336</v>
      </c>
      <c r="V1931" s="7">
        <f t="shared" si="309"/>
        <v>21.162500000000001</v>
      </c>
    </row>
    <row r="1932" spans="1:22" ht="13.5" x14ac:dyDescent="0.25">
      <c r="A1932" s="3">
        <f>RSI!A1932</f>
        <v>45118</v>
      </c>
      <c r="B1932" s="2">
        <f>RSI!B1932</f>
        <v>1.907</v>
      </c>
      <c r="C1932" s="2">
        <f>RSI!I1932</f>
        <v>55.041439987665392</v>
      </c>
      <c r="D1932" s="2">
        <f>MACD!E1932</f>
        <v>-1.6639963486507536E-2</v>
      </c>
      <c r="E1932" s="2">
        <f>MACD!F1932</f>
        <v>-1.9283154538738849E-2</v>
      </c>
      <c r="F1932" s="2">
        <f>'Moving Avg'!D1932</f>
        <v>1.9097000000000002</v>
      </c>
      <c r="G1932" s="2">
        <f>'Moving Avg'!F1932</f>
        <v>1.8908549999999997</v>
      </c>
      <c r="H1932" s="2">
        <f>'Moving Avg'!G1932</f>
        <v>1.8702179999999993</v>
      </c>
      <c r="I1932" s="2">
        <f>'Moving Avg'!H1932</f>
        <v>1.9725615000000003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25</v>
      </c>
      <c r="N1932" s="7">
        <f t="shared" si="301"/>
        <v>0</v>
      </c>
      <c r="O1932" s="7">
        <f t="shared" si="302"/>
        <v>0</v>
      </c>
      <c r="P1932" s="7">
        <f t="shared" si="303"/>
        <v>16.5</v>
      </c>
      <c r="Q1932" s="8">
        <f t="shared" si="304"/>
        <v>11.225</v>
      </c>
      <c r="R1932" s="8">
        <f t="shared" si="305"/>
        <v>9.125</v>
      </c>
      <c r="S1932" s="8">
        <f t="shared" si="306"/>
        <v>11.175000000000001</v>
      </c>
      <c r="T1932" s="8">
        <f t="shared" si="307"/>
        <v>10.375</v>
      </c>
      <c r="U1932" s="7">
        <f t="shared" si="308"/>
        <v>10.508333333333335</v>
      </c>
      <c r="V1932" s="7">
        <f t="shared" si="309"/>
        <v>10.475000000000001</v>
      </c>
    </row>
    <row r="1933" spans="1:22" ht="13.5" x14ac:dyDescent="0.25">
      <c r="A1933" s="3">
        <f>RSI!A1933</f>
        <v>45119</v>
      </c>
      <c r="B1933" s="2">
        <f>RSI!B1933</f>
        <v>1.9742999999999999</v>
      </c>
      <c r="C1933" s="2">
        <f>RSI!I1933</f>
        <v>68.119760179635222</v>
      </c>
      <c r="D1933" s="2">
        <f>MACD!E1933</f>
        <v>-1.7792682810706451E-2</v>
      </c>
      <c r="E1933" s="2">
        <f>MACD!F1933</f>
        <v>-1.8985060193132369E-2</v>
      </c>
      <c r="F1933" s="2">
        <f>'Moving Avg'!D1933</f>
        <v>1.9204599999999998</v>
      </c>
      <c r="G1933" s="2">
        <f>'Moving Avg'!F1933</f>
        <v>1.8957899999999994</v>
      </c>
      <c r="H1933" s="2">
        <f>'Moving Avg'!G1933</f>
        <v>1.8712939999999991</v>
      </c>
      <c r="I1933" s="2">
        <f>'Moving Avg'!H1933</f>
        <v>1.9716640000000003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  <c r="M1933" s="7">
        <f t="shared" si="300"/>
        <v>25</v>
      </c>
      <c r="N1933" s="7">
        <f t="shared" si="301"/>
        <v>0</v>
      </c>
      <c r="O1933" s="7">
        <f t="shared" si="302"/>
        <v>0</v>
      </c>
      <c r="P1933" s="7">
        <f t="shared" si="303"/>
        <v>83.5</v>
      </c>
      <c r="Q1933" s="8">
        <f t="shared" si="304"/>
        <v>21.274999999999999</v>
      </c>
      <c r="R1933" s="8">
        <f t="shared" si="305"/>
        <v>25.875</v>
      </c>
      <c r="S1933" s="8">
        <f t="shared" si="306"/>
        <v>41.325000000000003</v>
      </c>
      <c r="T1933" s="8">
        <f t="shared" si="307"/>
        <v>27.125</v>
      </c>
      <c r="U1933" s="7">
        <f t="shared" si="308"/>
        <v>29.491666666666664</v>
      </c>
      <c r="V1933" s="7">
        <f t="shared" si="309"/>
        <v>28.9</v>
      </c>
    </row>
    <row r="1934" spans="1:22" ht="13.5" x14ac:dyDescent="0.25">
      <c r="A1934" s="3">
        <f>RSI!A1934</f>
        <v>45120</v>
      </c>
      <c r="B1934" s="2">
        <f>RSI!B1934</f>
        <v>2.0964</v>
      </c>
      <c r="C1934" s="2">
        <f>RSI!I1934</f>
        <v>79.672904250549337</v>
      </c>
      <c r="D1934" s="2">
        <f>MACD!E1934</f>
        <v>-3.1750594727834036E-2</v>
      </c>
      <c r="E1934" s="2">
        <f>MACD!F1934</f>
        <v>-2.1538167100072704E-2</v>
      </c>
      <c r="F1934" s="2">
        <f>'Moving Avg'!D1934</f>
        <v>1.9583399999999997</v>
      </c>
      <c r="G1934" s="2">
        <f>'Moving Avg'!F1934</f>
        <v>1.90683</v>
      </c>
      <c r="H1934" s="2">
        <f>'Moving Avg'!G1934</f>
        <v>1.8762479999999995</v>
      </c>
      <c r="I1934" s="2">
        <f>'Moving Avg'!H1934</f>
        <v>1.9712650000000005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  <c r="M1934" s="7">
        <f t="shared" si="300"/>
        <v>0</v>
      </c>
      <c r="N1934" s="7">
        <f t="shared" si="301"/>
        <v>45</v>
      </c>
      <c r="O1934" s="7">
        <f t="shared" si="302"/>
        <v>0</v>
      </c>
      <c r="P1934" s="7">
        <f t="shared" si="303"/>
        <v>83.5</v>
      </c>
      <c r="Q1934" s="8">
        <f t="shared" si="304"/>
        <v>28.274999999999999</v>
      </c>
      <c r="R1934" s="8">
        <f t="shared" si="305"/>
        <v>29.875</v>
      </c>
      <c r="S1934" s="8">
        <f t="shared" si="306"/>
        <v>44.325000000000003</v>
      </c>
      <c r="T1934" s="8">
        <f t="shared" si="307"/>
        <v>32.125</v>
      </c>
      <c r="U1934" s="7">
        <f t="shared" si="308"/>
        <v>34.158333333333331</v>
      </c>
      <c r="V1934" s="7">
        <f t="shared" si="309"/>
        <v>33.65</v>
      </c>
    </row>
    <row r="1935" spans="1:22" ht="13.5" x14ac:dyDescent="0.25">
      <c r="A1935" s="3">
        <f>RSI!A1935</f>
        <v>45121</v>
      </c>
      <c r="B1935" s="2">
        <f>RSI!B1935</f>
        <v>2.1057999999999999</v>
      </c>
      <c r="C1935" s="2">
        <f>RSI!I1935</f>
        <v>80.26582209560398</v>
      </c>
      <c r="D1935" s="2">
        <f>MACD!E1935</f>
        <v>-3.9234422073414876E-2</v>
      </c>
      <c r="E1935" s="2">
        <f>MACD!F1935</f>
        <v>-2.5077418094741143E-2</v>
      </c>
      <c r="F1935" s="2">
        <f>'Moving Avg'!D1935</f>
        <v>1.9980999999999998</v>
      </c>
      <c r="G1935" s="2">
        <f>'Moving Avg'!F1935</f>
        <v>1.9183400000000006</v>
      </c>
      <c r="H1935" s="2">
        <f>'Moving Avg'!G1935</f>
        <v>1.8799539999999997</v>
      </c>
      <c r="I1935" s="2">
        <f>'Moving Avg'!H1935</f>
        <v>1.9708005000000002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  <c r="M1935" s="7">
        <f t="shared" si="300"/>
        <v>0</v>
      </c>
      <c r="N1935" s="7">
        <f t="shared" si="301"/>
        <v>45</v>
      </c>
      <c r="O1935" s="7">
        <f t="shared" si="302"/>
        <v>50</v>
      </c>
      <c r="P1935" s="7">
        <f t="shared" si="303"/>
        <v>83.5</v>
      </c>
      <c r="Q1935" s="8">
        <f t="shared" si="304"/>
        <v>35.774999999999999</v>
      </c>
      <c r="R1935" s="8">
        <f t="shared" si="305"/>
        <v>47.375</v>
      </c>
      <c r="S1935" s="8">
        <f t="shared" si="306"/>
        <v>56.825000000000003</v>
      </c>
      <c r="T1935" s="8">
        <f t="shared" si="307"/>
        <v>44.625</v>
      </c>
      <c r="U1935" s="7">
        <f t="shared" si="308"/>
        <v>46.658333333333339</v>
      </c>
      <c r="V1935" s="7">
        <f t="shared" si="309"/>
        <v>46.150000000000006</v>
      </c>
    </row>
    <row r="1936" spans="1:22" ht="13.5" x14ac:dyDescent="0.25">
      <c r="A1936" s="3">
        <f>RSI!A1936</f>
        <v>45124</v>
      </c>
      <c r="B1936" s="2">
        <f>RSI!B1936</f>
        <v>2.1530999999999998</v>
      </c>
      <c r="C1936" s="2">
        <f>RSI!I1936</f>
        <v>82.959359835667129</v>
      </c>
      <c r="D1936" s="2">
        <f>MACD!E1936</f>
        <v>-5.0215945810568874E-2</v>
      </c>
      <c r="E1936" s="2">
        <f>MACD!F1936</f>
        <v>-3.010512363790669E-2</v>
      </c>
      <c r="F1936" s="2">
        <f>'Moving Avg'!D1936</f>
        <v>2.04732</v>
      </c>
      <c r="G1936" s="2">
        <f>'Moving Avg'!F1936</f>
        <v>1.9322150000000005</v>
      </c>
      <c r="H1936" s="2">
        <f>'Moving Avg'!G1936</f>
        <v>1.8848759999999996</v>
      </c>
      <c r="I1936" s="2">
        <f>'Moving Avg'!H1936</f>
        <v>1.9705724999999998</v>
      </c>
      <c r="J1936" s="5" t="str">
        <f>OBV!F1936</f>
        <v>BULLISH</v>
      </c>
      <c r="K1936" s="5" t="str">
        <f>OBV!G1936</f>
        <v>NEUTRAL</v>
      </c>
      <c r="L1936" s="5" t="str">
        <f>OBV!H1936</f>
        <v>CONFIRMED BULLISH</v>
      </c>
      <c r="M1936" s="7">
        <f t="shared" si="300"/>
        <v>0</v>
      </c>
      <c r="N1936" s="7">
        <f t="shared" si="301"/>
        <v>100</v>
      </c>
      <c r="O1936" s="7">
        <f t="shared" si="302"/>
        <v>50</v>
      </c>
      <c r="P1936" s="7">
        <f t="shared" si="303"/>
        <v>83.5</v>
      </c>
      <c r="Q1936" s="8">
        <f t="shared" si="304"/>
        <v>55.024999999999999</v>
      </c>
      <c r="R1936" s="8">
        <f t="shared" si="305"/>
        <v>58.375</v>
      </c>
      <c r="S1936" s="8">
        <f t="shared" si="306"/>
        <v>65.075000000000003</v>
      </c>
      <c r="T1936" s="8">
        <f t="shared" si="307"/>
        <v>58.375</v>
      </c>
      <c r="U1936" s="7">
        <f t="shared" si="308"/>
        <v>59.491666666666674</v>
      </c>
      <c r="V1936" s="7">
        <f t="shared" si="309"/>
        <v>59.212500000000006</v>
      </c>
    </row>
    <row r="1937" spans="1:22" ht="13.5" x14ac:dyDescent="0.25">
      <c r="A1937" s="3">
        <f>RSI!A1937</f>
        <v>45125</v>
      </c>
      <c r="B1937" s="2">
        <f>RSI!B1937</f>
        <v>2.1295000000000002</v>
      </c>
      <c r="C1937" s="2">
        <f>RSI!I1937</f>
        <v>77.290865195402347</v>
      </c>
      <c r="D1937" s="2">
        <f>MACD!E1937</f>
        <v>-5.9776786962919326E-2</v>
      </c>
      <c r="E1937" s="2">
        <f>MACD!F1937</f>
        <v>-3.6039456302909223E-2</v>
      </c>
      <c r="F1937" s="2">
        <f>'Moving Avg'!D1937</f>
        <v>2.0918200000000002</v>
      </c>
      <c r="G1937" s="2">
        <f>'Moving Avg'!F1937</f>
        <v>1.9467050000000004</v>
      </c>
      <c r="H1937" s="2">
        <f>'Moving Avg'!G1937</f>
        <v>1.8893259999999992</v>
      </c>
      <c r="I1937" s="2">
        <f>'Moving Avg'!H1937</f>
        <v>1.970451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  <c r="M1937" s="7">
        <f t="shared" si="300"/>
        <v>0</v>
      </c>
      <c r="N1937" s="7">
        <f t="shared" si="301"/>
        <v>100</v>
      </c>
      <c r="O1937" s="7">
        <f t="shared" si="302"/>
        <v>50</v>
      </c>
      <c r="P1937" s="7">
        <f t="shared" si="303"/>
        <v>83.5</v>
      </c>
      <c r="Q1937" s="8">
        <f t="shared" si="304"/>
        <v>55.024999999999999</v>
      </c>
      <c r="R1937" s="8">
        <f t="shared" si="305"/>
        <v>58.375</v>
      </c>
      <c r="S1937" s="8">
        <f t="shared" si="306"/>
        <v>65.075000000000003</v>
      </c>
      <c r="T1937" s="8">
        <f t="shared" si="307"/>
        <v>58.375</v>
      </c>
      <c r="U1937" s="7">
        <f t="shared" si="308"/>
        <v>59.491666666666674</v>
      </c>
      <c r="V1937" s="7">
        <f t="shared" si="309"/>
        <v>59.212500000000006</v>
      </c>
    </row>
    <row r="1938" spans="1:22" ht="13.5" x14ac:dyDescent="0.25">
      <c r="A1938" s="3">
        <f>RSI!A1938</f>
        <v>45127</v>
      </c>
      <c r="B1938" s="2">
        <f>RSI!B1938</f>
        <v>2.2004999999999999</v>
      </c>
      <c r="C1938" s="2">
        <f>RSI!I1938</f>
        <v>81.406947675804076</v>
      </c>
      <c r="D1938" s="2">
        <f>MACD!E1938</f>
        <v>-7.4227283171024006E-2</v>
      </c>
      <c r="E1938" s="2">
        <f>MACD!F1938</f>
        <v>-4.3677021676532181E-2</v>
      </c>
      <c r="F1938" s="2">
        <f>'Moving Avg'!D1938</f>
        <v>2.13706</v>
      </c>
      <c r="G1938" s="2">
        <f>'Moving Avg'!F1938</f>
        <v>1.9658650000000002</v>
      </c>
      <c r="H1938" s="2">
        <f>'Moving Avg'!G1938</f>
        <v>1.8956439999999999</v>
      </c>
      <c r="I1938" s="2">
        <f>'Moving Avg'!H1938</f>
        <v>1.9706845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0</v>
      </c>
      <c r="N1938" s="7">
        <f t="shared" si="301"/>
        <v>100</v>
      </c>
      <c r="O1938" s="7">
        <f t="shared" si="302"/>
        <v>50</v>
      </c>
      <c r="P1938" s="7">
        <f t="shared" si="303"/>
        <v>83.5</v>
      </c>
      <c r="Q1938" s="8">
        <f t="shared" si="304"/>
        <v>55.024999999999999</v>
      </c>
      <c r="R1938" s="8">
        <f t="shared" si="305"/>
        <v>58.375</v>
      </c>
      <c r="S1938" s="8">
        <f t="shared" si="306"/>
        <v>65.075000000000003</v>
      </c>
      <c r="T1938" s="8">
        <f t="shared" si="307"/>
        <v>58.375</v>
      </c>
      <c r="U1938" s="7">
        <f t="shared" si="308"/>
        <v>59.491666666666674</v>
      </c>
      <c r="V1938" s="7">
        <f t="shared" si="309"/>
        <v>59.212500000000006</v>
      </c>
    </row>
    <row r="1939" spans="1:22" ht="13.5" x14ac:dyDescent="0.25">
      <c r="A1939" s="3">
        <f>RSI!A1939</f>
        <v>45128</v>
      </c>
      <c r="B1939" s="2">
        <f>RSI!B1939</f>
        <v>2.1768000000000001</v>
      </c>
      <c r="C1939" s="2">
        <f>RSI!I1939</f>
        <v>76.427213213467724</v>
      </c>
      <c r="D1939" s="2">
        <f>MACD!E1939</f>
        <v>-8.8215252756621565E-2</v>
      </c>
      <c r="E1939" s="2">
        <f>MACD!F1939</f>
        <v>-5.2584667892550056E-2</v>
      </c>
      <c r="F1939" s="2">
        <f>'Moving Avg'!D1939</f>
        <v>2.1531399999999996</v>
      </c>
      <c r="G1939" s="2">
        <f>'Moving Avg'!F1939</f>
        <v>1.98384</v>
      </c>
      <c r="H1939" s="2">
        <f>'Moving Avg'!G1939</f>
        <v>1.9015779999999998</v>
      </c>
      <c r="I1939" s="2">
        <f>'Moving Avg'!H1939</f>
        <v>1.9707995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0</v>
      </c>
      <c r="N1939" s="7">
        <f t="shared" si="301"/>
        <v>100</v>
      </c>
      <c r="O1939" s="7">
        <f t="shared" si="302"/>
        <v>50</v>
      </c>
      <c r="P1939" s="7">
        <f t="shared" si="303"/>
        <v>83.5</v>
      </c>
      <c r="Q1939" s="8">
        <f t="shared" si="304"/>
        <v>55.024999999999999</v>
      </c>
      <c r="R1939" s="8">
        <f t="shared" si="305"/>
        <v>58.375</v>
      </c>
      <c r="S1939" s="8">
        <f t="shared" si="306"/>
        <v>65.075000000000003</v>
      </c>
      <c r="T1939" s="8">
        <f t="shared" si="307"/>
        <v>58.375</v>
      </c>
      <c r="U1939" s="7">
        <f t="shared" si="308"/>
        <v>59.491666666666674</v>
      </c>
      <c r="V1939" s="7">
        <f t="shared" si="309"/>
        <v>59.212500000000006</v>
      </c>
    </row>
    <row r="1940" spans="1:22" ht="13.5" x14ac:dyDescent="0.25">
      <c r="A1940" s="3">
        <f>RSI!A1940</f>
        <v>45131</v>
      </c>
      <c r="B1940" s="2">
        <f>RSI!B1940</f>
        <v>2.2241</v>
      </c>
      <c r="C1940" s="2">
        <f>RSI!I1940</f>
        <v>79.166315636845979</v>
      </c>
      <c r="D1940" s="2">
        <f>MACD!E1940</f>
        <v>-0.10474753373956425</v>
      </c>
      <c r="E1940" s="2">
        <f>MACD!F1940</f>
        <v>-6.3017241061952889E-2</v>
      </c>
      <c r="F1940" s="2">
        <f>'Moving Avg'!D1940</f>
        <v>2.1768000000000001</v>
      </c>
      <c r="G1940" s="2">
        <f>'Moving Avg'!F1940</f>
        <v>1.9992449999999997</v>
      </c>
      <c r="H1940" s="2">
        <f>'Moving Avg'!G1940</f>
        <v>1.909176</v>
      </c>
      <c r="I1940" s="2">
        <f>'Moving Avg'!H1940</f>
        <v>1.9710839999999998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0</v>
      </c>
      <c r="N1940" s="7">
        <f t="shared" si="301"/>
        <v>100</v>
      </c>
      <c r="O1940" s="7">
        <f t="shared" si="302"/>
        <v>50</v>
      </c>
      <c r="P1940" s="7">
        <f t="shared" si="303"/>
        <v>83.5</v>
      </c>
      <c r="Q1940" s="8">
        <f t="shared" si="304"/>
        <v>55.024999999999999</v>
      </c>
      <c r="R1940" s="8">
        <f t="shared" si="305"/>
        <v>58.375</v>
      </c>
      <c r="S1940" s="8">
        <f t="shared" si="306"/>
        <v>65.075000000000003</v>
      </c>
      <c r="T1940" s="8">
        <f t="shared" si="307"/>
        <v>58.375</v>
      </c>
      <c r="U1940" s="7">
        <f t="shared" si="308"/>
        <v>59.491666666666674</v>
      </c>
      <c r="V1940" s="7">
        <f t="shared" si="309"/>
        <v>59.212500000000006</v>
      </c>
    </row>
    <row r="1941" spans="1:22" ht="13.5" x14ac:dyDescent="0.25">
      <c r="A1941" s="3">
        <f>RSI!A1941</f>
        <v>45133</v>
      </c>
      <c r="B1941" s="2">
        <f>RSI!B1941</f>
        <v>2.2477999999999998</v>
      </c>
      <c r="C1941" s="2">
        <f>RSI!I1941</f>
        <v>80.395521243523945</v>
      </c>
      <c r="D1941" s="2">
        <f>MACD!E1941</f>
        <v>-0.12187570221634769</v>
      </c>
      <c r="E1941" s="2">
        <f>MACD!F1941</f>
        <v>-7.4788933292831858E-2</v>
      </c>
      <c r="F1941" s="2">
        <f>'Moving Avg'!D1941</f>
        <v>2.1957399999999998</v>
      </c>
      <c r="G1941" s="2">
        <f>'Moving Avg'!F1941</f>
        <v>2.0162849999999999</v>
      </c>
      <c r="H1941" s="2">
        <f>'Moving Avg'!G1941</f>
        <v>1.9173379999999995</v>
      </c>
      <c r="I1941" s="2">
        <f>'Moving Avg'!H1941</f>
        <v>1.9714869999999995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0</v>
      </c>
      <c r="N1941" s="7">
        <f t="shared" si="301"/>
        <v>100</v>
      </c>
      <c r="O1941" s="7">
        <f t="shared" si="302"/>
        <v>50</v>
      </c>
      <c r="P1941" s="7">
        <f t="shared" si="303"/>
        <v>83.5</v>
      </c>
      <c r="Q1941" s="8">
        <f t="shared" si="304"/>
        <v>55.024999999999999</v>
      </c>
      <c r="R1941" s="8">
        <f t="shared" si="305"/>
        <v>58.375</v>
      </c>
      <c r="S1941" s="8">
        <f t="shared" si="306"/>
        <v>65.075000000000003</v>
      </c>
      <c r="T1941" s="8">
        <f t="shared" si="307"/>
        <v>58.375</v>
      </c>
      <c r="U1941" s="7">
        <f t="shared" si="308"/>
        <v>59.491666666666674</v>
      </c>
      <c r="V1941" s="7">
        <f t="shared" si="309"/>
        <v>59.212500000000006</v>
      </c>
    </row>
    <row r="1942" spans="1:22" ht="13.5" x14ac:dyDescent="0.25">
      <c r="A1942" s="3">
        <f>RSI!A1942</f>
        <v>45134</v>
      </c>
      <c r="B1942" s="2">
        <f>RSI!B1942</f>
        <v>2.2572999999999999</v>
      </c>
      <c r="C1942" s="2">
        <f>RSI!I1942</f>
        <v>80.882433825639765</v>
      </c>
      <c r="D1942" s="2">
        <f>MACD!E1942</f>
        <v>-0.13849377492931048</v>
      </c>
      <c r="E1942" s="2">
        <f>MACD!F1942</f>
        <v>-8.7529901620127581E-2</v>
      </c>
      <c r="F1942" s="2">
        <f>'Moving Avg'!D1942</f>
        <v>2.2213000000000003</v>
      </c>
      <c r="G1942" s="2">
        <f>'Moving Avg'!F1942</f>
        <v>2.0337999999999998</v>
      </c>
      <c r="H1942" s="2">
        <f>'Moving Avg'!G1942</f>
        <v>1.9256899999999997</v>
      </c>
      <c r="I1942" s="2">
        <f>'Moving Avg'!H1942</f>
        <v>1.9719374999999995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0</v>
      </c>
      <c r="N1942" s="7">
        <f t="shared" si="301"/>
        <v>100</v>
      </c>
      <c r="O1942" s="7">
        <f t="shared" si="302"/>
        <v>50</v>
      </c>
      <c r="P1942" s="7">
        <f t="shared" si="303"/>
        <v>83.5</v>
      </c>
      <c r="Q1942" s="8">
        <f t="shared" si="304"/>
        <v>55.024999999999999</v>
      </c>
      <c r="R1942" s="8">
        <f t="shared" si="305"/>
        <v>58.375</v>
      </c>
      <c r="S1942" s="8">
        <f t="shared" si="306"/>
        <v>65.075000000000003</v>
      </c>
      <c r="T1942" s="8">
        <f t="shared" si="307"/>
        <v>58.375</v>
      </c>
      <c r="U1942" s="7">
        <f t="shared" si="308"/>
        <v>59.491666666666674</v>
      </c>
      <c r="V1942" s="7">
        <f t="shared" si="309"/>
        <v>59.212500000000006</v>
      </c>
    </row>
    <row r="1943" spans="1:22" ht="13.5" x14ac:dyDescent="0.25">
      <c r="A1943" s="3">
        <f>RSI!A1943</f>
        <v>45135</v>
      </c>
      <c r="B1943" s="2">
        <f>RSI!B1943</f>
        <v>2.2951000000000001</v>
      </c>
      <c r="C1943" s="2">
        <f>RSI!I1943</f>
        <v>82.721336414817245</v>
      </c>
      <c r="D1943" s="2">
        <f>MACD!E1943</f>
        <v>-0.1463735324687625</v>
      </c>
      <c r="E1943" s="2">
        <f>MACD!F1943</f>
        <v>-9.9298627789854571E-2</v>
      </c>
      <c r="F1943" s="2">
        <f>'Moving Avg'!D1943</f>
        <v>2.2402199999999999</v>
      </c>
      <c r="G1943" s="2">
        <f>'Moving Avg'!F1943</f>
        <v>2.0532049999999997</v>
      </c>
      <c r="H1943" s="2">
        <f>'Moving Avg'!G1943</f>
        <v>1.9347979999999998</v>
      </c>
      <c r="I1943" s="2">
        <f>'Moving Avg'!H1943</f>
        <v>1.9726439999999994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  <c r="M1943" s="7">
        <f t="shared" si="300"/>
        <v>0</v>
      </c>
      <c r="N1943" s="7">
        <f t="shared" si="301"/>
        <v>100</v>
      </c>
      <c r="O1943" s="7">
        <f t="shared" si="302"/>
        <v>50</v>
      </c>
      <c r="P1943" s="7">
        <f t="shared" si="303"/>
        <v>83.5</v>
      </c>
      <c r="Q1943" s="8">
        <f t="shared" si="304"/>
        <v>55.024999999999999</v>
      </c>
      <c r="R1943" s="8">
        <f t="shared" si="305"/>
        <v>58.375</v>
      </c>
      <c r="S1943" s="8">
        <f t="shared" si="306"/>
        <v>65.075000000000003</v>
      </c>
      <c r="T1943" s="8">
        <f t="shared" si="307"/>
        <v>58.375</v>
      </c>
      <c r="U1943" s="7">
        <f t="shared" si="308"/>
        <v>59.491666666666674</v>
      </c>
      <c r="V1943" s="7">
        <f t="shared" si="309"/>
        <v>59.212500000000006</v>
      </c>
    </row>
    <row r="1944" spans="1:22" ht="13.5" x14ac:dyDescent="0.25">
      <c r="A1944" s="3">
        <f>RSI!A1944</f>
        <v>45138</v>
      </c>
      <c r="B1944" s="2">
        <f>RSI!B1944</f>
        <v>2.2713999999999999</v>
      </c>
      <c r="C1944" s="2">
        <f>RSI!I1944</f>
        <v>77.676391880977661</v>
      </c>
      <c r="D1944" s="2">
        <f>MACD!E1944</f>
        <v>-0.13399472675216462</v>
      </c>
      <c r="E1944" s="2">
        <f>MACD!F1944</f>
        <v>-0.10623784758231658</v>
      </c>
      <c r="F1944" s="2">
        <f>'Moving Avg'!D1944</f>
        <v>2.2591399999999999</v>
      </c>
      <c r="G1944" s="2">
        <f>'Moving Avg'!F1944</f>
        <v>2.0725449999999999</v>
      </c>
      <c r="H1944" s="2">
        <f>'Moving Avg'!G1944</f>
        <v>1.943432</v>
      </c>
      <c r="I1944" s="2">
        <f>'Moving Avg'!H1944</f>
        <v>1.9731869999999991</v>
      </c>
      <c r="J1944" s="5" t="str">
        <f>OBV!F1944</f>
        <v>BULLISH</v>
      </c>
      <c r="K1944" s="5" t="str">
        <f>OBV!G1944</f>
        <v>NEUTRAL</v>
      </c>
      <c r="L1944" s="5" t="str">
        <f>OBV!H1944</f>
        <v>CONFIRMED BULLISH</v>
      </c>
      <c r="M1944" s="7">
        <f t="shared" si="300"/>
        <v>0</v>
      </c>
      <c r="N1944" s="7">
        <f t="shared" si="301"/>
        <v>100</v>
      </c>
      <c r="O1944" s="7">
        <f t="shared" si="302"/>
        <v>50</v>
      </c>
      <c r="P1944" s="7">
        <f t="shared" si="303"/>
        <v>83.5</v>
      </c>
      <c r="Q1944" s="8">
        <f t="shared" si="304"/>
        <v>55.024999999999999</v>
      </c>
      <c r="R1944" s="8">
        <f t="shared" si="305"/>
        <v>58.375</v>
      </c>
      <c r="S1944" s="8">
        <f t="shared" si="306"/>
        <v>65.075000000000003</v>
      </c>
      <c r="T1944" s="8">
        <f t="shared" si="307"/>
        <v>58.375</v>
      </c>
      <c r="U1944" s="7">
        <f t="shared" si="308"/>
        <v>59.491666666666674</v>
      </c>
      <c r="V1944" s="7">
        <f t="shared" si="309"/>
        <v>59.212500000000006</v>
      </c>
    </row>
    <row r="1945" spans="1:22" ht="13.5" x14ac:dyDescent="0.25">
      <c r="A1945" s="3">
        <f>RSI!A1945</f>
        <v>45139</v>
      </c>
      <c r="B1945" s="2">
        <f>RSI!B1945</f>
        <v>2.2951000000000001</v>
      </c>
      <c r="C1945" s="2">
        <f>RSI!I1945</f>
        <v>79.052212151899511</v>
      </c>
      <c r="D1945" s="2">
        <f>MACD!E1945</f>
        <v>-0.1250729305154894</v>
      </c>
      <c r="E1945" s="2">
        <f>MACD!F1945</f>
        <v>-0.11000486416895115</v>
      </c>
      <c r="F1945" s="2">
        <f>'Moving Avg'!D1945</f>
        <v>2.2733400000000001</v>
      </c>
      <c r="G1945" s="2">
        <f>'Moving Avg'!F1945</f>
        <v>2.0910549999999999</v>
      </c>
      <c r="H1945" s="2">
        <f>'Moving Avg'!G1945</f>
        <v>1.9525400000000002</v>
      </c>
      <c r="I1945" s="2">
        <f>'Moving Avg'!H1945</f>
        <v>1.9738934999999989</v>
      </c>
      <c r="J1945" s="5" t="str">
        <f>OBV!F1945</f>
        <v>BULLISH</v>
      </c>
      <c r="K1945" s="5" t="str">
        <f>OBV!G1945</f>
        <v>NEUTRAL</v>
      </c>
      <c r="L1945" s="5" t="str">
        <f>OBV!H1945</f>
        <v>CONFIRMED BULLISH</v>
      </c>
      <c r="M1945" s="7">
        <f t="shared" si="300"/>
        <v>0</v>
      </c>
      <c r="N1945" s="7">
        <f t="shared" si="301"/>
        <v>45</v>
      </c>
      <c r="O1945" s="7">
        <f t="shared" si="302"/>
        <v>50</v>
      </c>
      <c r="P1945" s="7">
        <f t="shared" si="303"/>
        <v>83.5</v>
      </c>
      <c r="Q1945" s="8">
        <f t="shared" si="304"/>
        <v>35.774999999999999</v>
      </c>
      <c r="R1945" s="8">
        <f t="shared" si="305"/>
        <v>47.375</v>
      </c>
      <c r="S1945" s="8">
        <f t="shared" si="306"/>
        <v>56.825000000000003</v>
      </c>
      <c r="T1945" s="8">
        <f t="shared" si="307"/>
        <v>44.625</v>
      </c>
      <c r="U1945" s="7">
        <f t="shared" si="308"/>
        <v>46.658333333333339</v>
      </c>
      <c r="V1945" s="7">
        <f t="shared" si="309"/>
        <v>46.150000000000006</v>
      </c>
    </row>
    <row r="1946" spans="1:22" ht="13.5" x14ac:dyDescent="0.25">
      <c r="A1946" s="3">
        <f>RSI!A1946</f>
        <v>45140</v>
      </c>
      <c r="B1946" s="2">
        <f>RSI!B1946</f>
        <v>2.2951000000000001</v>
      </c>
      <c r="C1946" s="2">
        <f>RSI!I1946</f>
        <v>79.052212151899511</v>
      </c>
      <c r="D1946" s="2">
        <f>MACD!E1946</f>
        <v>-0.11153792855780376</v>
      </c>
      <c r="E1946" s="2">
        <f>MACD!F1946</f>
        <v>-0.11031147704672167</v>
      </c>
      <c r="F1946" s="2">
        <f>'Moving Avg'!D1946</f>
        <v>2.2827999999999999</v>
      </c>
      <c r="G1946" s="2">
        <f>'Moving Avg'!F1946</f>
        <v>2.1095649999999995</v>
      </c>
      <c r="H1946" s="2">
        <f>'Moving Avg'!G1946</f>
        <v>1.9620959999999998</v>
      </c>
      <c r="I1946" s="2">
        <f>'Moving Avg'!H1946</f>
        <v>1.9745999999999992</v>
      </c>
      <c r="J1946" s="5" t="str">
        <f>OBV!F1946</f>
        <v>BEARISH</v>
      </c>
      <c r="K1946" s="5" t="str">
        <f>OBV!G1946</f>
        <v>NEUTRAL</v>
      </c>
      <c r="L1946" s="5" t="str">
        <f>OBV!H1946</f>
        <v>BEARISH DIVERGENCE</v>
      </c>
      <c r="M1946" s="7">
        <f t="shared" si="300"/>
        <v>0</v>
      </c>
      <c r="N1946" s="7">
        <f t="shared" si="301"/>
        <v>45</v>
      </c>
      <c r="O1946" s="7">
        <f t="shared" si="302"/>
        <v>50</v>
      </c>
      <c r="P1946" s="7">
        <f t="shared" si="303"/>
        <v>16.5</v>
      </c>
      <c r="Q1946" s="8">
        <f t="shared" si="304"/>
        <v>25.725000000000001</v>
      </c>
      <c r="R1946" s="8">
        <f t="shared" si="305"/>
        <v>30.625</v>
      </c>
      <c r="S1946" s="8">
        <f t="shared" si="306"/>
        <v>26.675000000000001</v>
      </c>
      <c r="T1946" s="8">
        <f t="shared" si="307"/>
        <v>27.875</v>
      </c>
      <c r="U1946" s="7">
        <f t="shared" si="308"/>
        <v>27.675000000000001</v>
      </c>
      <c r="V1946" s="7">
        <f t="shared" si="309"/>
        <v>27.725000000000001</v>
      </c>
    </row>
    <row r="1947" spans="1:22" ht="13.5" x14ac:dyDescent="0.25">
      <c r="A1947" s="3">
        <f>RSI!A1947</f>
        <v>45141</v>
      </c>
      <c r="B1947" s="2">
        <f>RSI!B1947</f>
        <v>2.2951000000000001</v>
      </c>
      <c r="C1947" s="2">
        <f>RSI!I1947</f>
        <v>79.052212151899525</v>
      </c>
      <c r="D1947" s="2">
        <f>MACD!E1947</f>
        <v>-0.1049114976387302</v>
      </c>
      <c r="E1947" s="2">
        <f>MACD!F1947</f>
        <v>-0.10923148116512338</v>
      </c>
      <c r="F1947" s="2">
        <f>'Moving Avg'!D1947</f>
        <v>2.2903599999999997</v>
      </c>
      <c r="G1947" s="2">
        <f>'Moving Avg'!F1947</f>
        <v>2.1282949999999996</v>
      </c>
      <c r="H1947" s="2">
        <f>'Moving Avg'!G1947</f>
        <v>1.9726400000000002</v>
      </c>
      <c r="I1947" s="2">
        <f>'Moving Avg'!H1947</f>
        <v>1.975328999999999</v>
      </c>
      <c r="J1947" s="5" t="str">
        <f>OBV!F1947</f>
        <v>BEARISH</v>
      </c>
      <c r="K1947" s="5" t="str">
        <f>OBV!G1947</f>
        <v>NEUTRAL</v>
      </c>
      <c r="L1947" s="5" t="str">
        <f>OBV!H1947</f>
        <v>BEARISH DIVERGENCE</v>
      </c>
      <c r="M1947" s="7">
        <f t="shared" si="300"/>
        <v>0</v>
      </c>
      <c r="N1947" s="7">
        <f t="shared" si="301"/>
        <v>0</v>
      </c>
      <c r="O1947" s="7">
        <f t="shared" si="302"/>
        <v>50</v>
      </c>
      <c r="P1947" s="7">
        <f t="shared" si="303"/>
        <v>16.5</v>
      </c>
      <c r="Q1947" s="8">
        <f t="shared" si="304"/>
        <v>9.9749999999999996</v>
      </c>
      <c r="R1947" s="8">
        <f t="shared" si="305"/>
        <v>21.625</v>
      </c>
      <c r="S1947" s="8">
        <f t="shared" si="306"/>
        <v>19.925000000000001</v>
      </c>
      <c r="T1947" s="8">
        <f t="shared" si="307"/>
        <v>16.625</v>
      </c>
      <c r="U1947" s="7">
        <f t="shared" si="308"/>
        <v>17.175000000000001</v>
      </c>
      <c r="V1947" s="7">
        <f t="shared" si="309"/>
        <v>17.037500000000001</v>
      </c>
    </row>
    <row r="1948" spans="1:22" ht="13.5" x14ac:dyDescent="0.25">
      <c r="A1948" s="3">
        <f>RSI!A1948</f>
        <v>45142</v>
      </c>
      <c r="B1948" s="2">
        <f>RSI!B1948</f>
        <v>2.2951000000000001</v>
      </c>
      <c r="C1948" s="2">
        <f>RSI!I1948</f>
        <v>79.052212151899525</v>
      </c>
      <c r="D1948" s="2">
        <f>MACD!E1948</f>
        <v>-8.9488379424199849E-2</v>
      </c>
      <c r="E1948" s="2">
        <f>MACD!F1948</f>
        <v>-0.10528286081693868</v>
      </c>
      <c r="F1948" s="2">
        <f>'Moving Avg'!D1948</f>
        <v>2.2903599999999997</v>
      </c>
      <c r="G1948" s="2">
        <f>'Moving Avg'!F1948</f>
        <v>2.1470249999999993</v>
      </c>
      <c r="H1948" s="2">
        <f>'Moving Avg'!G1948</f>
        <v>1.9817480000000003</v>
      </c>
      <c r="I1948" s="2">
        <f>'Moving Avg'!H1948</f>
        <v>1.9760354999999987</v>
      </c>
      <c r="J1948" s="5" t="str">
        <f>OBV!F1948</f>
        <v>BEARISH</v>
      </c>
      <c r="K1948" s="5" t="str">
        <f>OBV!G1948</f>
        <v>NEUTRAL</v>
      </c>
      <c r="L1948" s="5" t="str">
        <f>OBV!H1948</f>
        <v>NEUTRAL</v>
      </c>
      <c r="M1948" s="7">
        <f t="shared" si="300"/>
        <v>0</v>
      </c>
      <c r="N1948" s="7">
        <f t="shared" si="301"/>
        <v>0</v>
      </c>
      <c r="O1948" s="7">
        <f t="shared" si="302"/>
        <v>50</v>
      </c>
      <c r="P1948" s="7">
        <f t="shared" si="303"/>
        <v>16.5</v>
      </c>
      <c r="Q1948" s="8">
        <f t="shared" si="304"/>
        <v>9.9749999999999996</v>
      </c>
      <c r="R1948" s="8">
        <f t="shared" si="305"/>
        <v>21.625</v>
      </c>
      <c r="S1948" s="8">
        <f t="shared" si="306"/>
        <v>19.925000000000001</v>
      </c>
      <c r="T1948" s="8">
        <f t="shared" si="307"/>
        <v>16.625</v>
      </c>
      <c r="U1948" s="7">
        <f t="shared" si="308"/>
        <v>17.175000000000001</v>
      </c>
      <c r="V1948" s="7">
        <f t="shared" si="309"/>
        <v>17.037500000000001</v>
      </c>
    </row>
    <row r="1949" spans="1:22" ht="13.5" x14ac:dyDescent="0.25">
      <c r="A1949" s="3">
        <f>RSI!A1949</f>
        <v>45145</v>
      </c>
      <c r="B1949" s="2">
        <f>RSI!B1949</f>
        <v>2.2951000000000001</v>
      </c>
      <c r="C1949" s="2">
        <f>RSI!I1949</f>
        <v>79.052212151899525</v>
      </c>
      <c r="D1949" s="2">
        <f>MACD!E1949</f>
        <v>-8.1109145729919341E-2</v>
      </c>
      <c r="E1949" s="2">
        <f>MACD!F1949</f>
        <v>-0.10044811779953482</v>
      </c>
      <c r="F1949" s="2">
        <f>'Moving Avg'!D1949</f>
        <v>2.2951000000000001</v>
      </c>
      <c r="G1949" s="2">
        <f>'Moving Avg'!F1949</f>
        <v>2.1664299999999996</v>
      </c>
      <c r="H1949" s="2">
        <f>'Moving Avg'!G1949</f>
        <v>1.990856</v>
      </c>
      <c r="I1949" s="2">
        <f>'Moving Avg'!H1949</f>
        <v>1.9768764999999988</v>
      </c>
      <c r="J1949" s="5" t="str">
        <f>OBV!F1949</f>
        <v>BULLISH</v>
      </c>
      <c r="K1949" s="5" t="str">
        <f>OBV!G1949</f>
        <v>NEUTRAL</v>
      </c>
      <c r="L1949" s="5" t="str">
        <f>OBV!H1949</f>
        <v>CONFIRMED BULLISH</v>
      </c>
      <c r="M1949" s="7">
        <f t="shared" si="300"/>
        <v>0</v>
      </c>
      <c r="N1949" s="7">
        <f t="shared" si="301"/>
        <v>0</v>
      </c>
      <c r="O1949" s="7">
        <f t="shared" si="302"/>
        <v>50</v>
      </c>
      <c r="P1949" s="7">
        <f t="shared" si="303"/>
        <v>83.5</v>
      </c>
      <c r="Q1949" s="8">
        <f t="shared" si="304"/>
        <v>20.024999999999999</v>
      </c>
      <c r="R1949" s="8">
        <f t="shared" si="305"/>
        <v>38.375</v>
      </c>
      <c r="S1949" s="8">
        <f t="shared" si="306"/>
        <v>50.075000000000003</v>
      </c>
      <c r="T1949" s="8">
        <f t="shared" si="307"/>
        <v>33.375</v>
      </c>
      <c r="U1949" s="7">
        <f t="shared" si="308"/>
        <v>36.158333333333331</v>
      </c>
      <c r="V1949" s="7">
        <f t="shared" si="309"/>
        <v>35.462499999999999</v>
      </c>
    </row>
    <row r="1950" spans="1:22" ht="13.5" x14ac:dyDescent="0.25">
      <c r="A1950" s="3">
        <f>RSI!A1950</f>
        <v>45146</v>
      </c>
      <c r="B1950" s="2">
        <f>RSI!B1950</f>
        <v>2.2477999999999998</v>
      </c>
      <c r="C1950" s="2">
        <f>RSI!I1950</f>
        <v>67.097482689576978</v>
      </c>
      <c r="D1950" s="2">
        <f>MACD!E1950</f>
        <v>-6.4187419664828216E-2</v>
      </c>
      <c r="E1950" s="2">
        <f>MACD!F1950</f>
        <v>-9.3195978172593508E-2</v>
      </c>
      <c r="F1950" s="2">
        <f>'Moving Avg'!D1950</f>
        <v>2.2856399999999999</v>
      </c>
      <c r="G1950" s="2">
        <f>'Moving Avg'!F1950</f>
        <v>2.1834699999999994</v>
      </c>
      <c r="H1950" s="2">
        <f>'Moving Avg'!G1950</f>
        <v>1.9990180000000002</v>
      </c>
      <c r="I1950" s="2">
        <f>'Moving Avg'!H1950</f>
        <v>1.9778399999999985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45147</v>
      </c>
      <c r="B1951" s="2">
        <f>RSI!B1951</f>
        <v>2.1815000000000002</v>
      </c>
      <c r="C1951" s="2">
        <f>RSI!I1951</f>
        <v>54.627306647501285</v>
      </c>
      <c r="D1951" s="2">
        <f>MACD!E1951</f>
        <v>-4.1910997025057739E-2</v>
      </c>
      <c r="E1951" s="2">
        <f>MACD!F1951</f>
        <v>-8.2938981943086354E-2</v>
      </c>
      <c r="F1951" s="2">
        <f>'Moving Avg'!D1951</f>
        <v>2.2629200000000003</v>
      </c>
      <c r="G1951" s="2">
        <f>'Moving Avg'!F1951</f>
        <v>2.1971949999999998</v>
      </c>
      <c r="H1951" s="2">
        <f>'Moving Avg'!G1951</f>
        <v>2.0058540000000002</v>
      </c>
      <c r="I1951" s="2">
        <f>'Moving Avg'!H1951</f>
        <v>1.9786514999999989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45148</v>
      </c>
      <c r="B1952" s="2">
        <f>RSI!B1952</f>
        <v>2.1815000000000002</v>
      </c>
      <c r="C1952" s="2">
        <f>RSI!I1952</f>
        <v>54.6273066475013</v>
      </c>
      <c r="D1952" s="2">
        <f>MACD!E1952</f>
        <v>-2.1763247127516649E-2</v>
      </c>
      <c r="E1952" s="2">
        <f>MACD!F1952</f>
        <v>-7.0703834979972416E-2</v>
      </c>
      <c r="F1952" s="2">
        <f>'Moving Avg'!D1952</f>
        <v>2.2402000000000002</v>
      </c>
      <c r="G1952" s="2">
        <f>'Moving Avg'!F1952</f>
        <v>2.2109200000000002</v>
      </c>
      <c r="H1952" s="2">
        <f>'Moving Avg'!G1952</f>
        <v>2.0126900000000005</v>
      </c>
      <c r="I1952" s="2">
        <f>'Moving Avg'!H1952</f>
        <v>1.9793284999999989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18.725000000000001</v>
      </c>
      <c r="R1952" s="8">
        <f t="shared" si="305"/>
        <v>26.625</v>
      </c>
      <c r="S1952" s="8">
        <f t="shared" si="306"/>
        <v>23.675000000000001</v>
      </c>
      <c r="T1952" s="8">
        <f t="shared" si="307"/>
        <v>22.875</v>
      </c>
      <c r="U1952" s="7">
        <f t="shared" si="308"/>
        <v>23.008333333333336</v>
      </c>
      <c r="V1952" s="7">
        <f t="shared" si="309"/>
        <v>22.975000000000001</v>
      </c>
    </row>
    <row r="1953" spans="1:22" ht="13.5" x14ac:dyDescent="0.25">
      <c r="A1953" s="3">
        <f>RSI!A1953</f>
        <v>45149</v>
      </c>
      <c r="B1953" s="2">
        <f>RSI!B1953</f>
        <v>2.1863000000000001</v>
      </c>
      <c r="C1953" s="2">
        <f>RSI!I1953</f>
        <v>55.324467782339461</v>
      </c>
      <c r="D1953" s="2">
        <f>MACD!E1953</f>
        <v>5.9368794465974872E-4</v>
      </c>
      <c r="E1953" s="2">
        <f>MACD!F1953</f>
        <v>-5.6444330395045983E-2</v>
      </c>
      <c r="F1953" s="2">
        <f>'Moving Avg'!D1953</f>
        <v>2.2184399999999997</v>
      </c>
      <c r="G1953" s="2">
        <f>'Moving Avg'!F1953</f>
        <v>2.2215200000000004</v>
      </c>
      <c r="H1953" s="2">
        <f>'Moving Avg'!G1953</f>
        <v>2.0200700000000005</v>
      </c>
      <c r="I1953" s="2">
        <f>'Moving Avg'!H1953</f>
        <v>1.9796479999999992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18.725000000000001</v>
      </c>
      <c r="R1953" s="8">
        <f t="shared" si="305"/>
        <v>26.625</v>
      </c>
      <c r="S1953" s="8">
        <f t="shared" si="306"/>
        <v>23.675000000000001</v>
      </c>
      <c r="T1953" s="8">
        <f t="shared" si="307"/>
        <v>22.875</v>
      </c>
      <c r="U1953" s="7">
        <f t="shared" si="308"/>
        <v>23.008333333333336</v>
      </c>
      <c r="V1953" s="7">
        <f t="shared" si="309"/>
        <v>22.975000000000001</v>
      </c>
    </row>
    <row r="1954" spans="1:22" ht="13.5" x14ac:dyDescent="0.25">
      <c r="A1954" s="3">
        <f>RSI!A1954</f>
        <v>45152</v>
      </c>
      <c r="B1954" s="2">
        <f>RSI!B1954</f>
        <v>2.1057999999999999</v>
      </c>
      <c r="C1954" s="2">
        <f>RSI!I1954</f>
        <v>43.306500327928326</v>
      </c>
      <c r="D1954" s="2">
        <f>MACD!E1954</f>
        <v>2.1659734648562523E-2</v>
      </c>
      <c r="E1954" s="2">
        <f>MACD!F1954</f>
        <v>-4.0823517386324282E-2</v>
      </c>
      <c r="F1954" s="2">
        <f>'Moving Avg'!D1954</f>
        <v>2.18058</v>
      </c>
      <c r="G1954" s="2">
        <f>'Moving Avg'!F1954</f>
        <v>2.2219900000000004</v>
      </c>
      <c r="H1954" s="2">
        <f>'Moving Avg'!G1954</f>
        <v>2.0258400000000005</v>
      </c>
      <c r="I1954" s="2">
        <f>'Moving Avg'!H1954</f>
        <v>1.9795649999999987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16.5</v>
      </c>
      <c r="Q1954" s="8">
        <f t="shared" si="304"/>
        <v>18.725000000000001</v>
      </c>
      <c r="R1954" s="8">
        <f t="shared" si="305"/>
        <v>26.625</v>
      </c>
      <c r="S1954" s="8">
        <f t="shared" si="306"/>
        <v>23.675000000000001</v>
      </c>
      <c r="T1954" s="8">
        <f t="shared" si="307"/>
        <v>22.875</v>
      </c>
      <c r="U1954" s="7">
        <f t="shared" si="308"/>
        <v>23.008333333333336</v>
      </c>
      <c r="V1954" s="7">
        <f t="shared" si="309"/>
        <v>22.975000000000001</v>
      </c>
    </row>
    <row r="1955" spans="1:22" ht="13.5" x14ac:dyDescent="0.25">
      <c r="A1955" s="3">
        <f>RSI!A1955</f>
        <v>45153</v>
      </c>
      <c r="B1955" s="2">
        <f>RSI!B1955</f>
        <v>2.1057999999999999</v>
      </c>
      <c r="C1955" s="2">
        <f>RSI!I1955</f>
        <v>43.306500327928326</v>
      </c>
      <c r="D1955" s="2">
        <f>MACD!E1955</f>
        <v>4.3450970845084314E-2</v>
      </c>
      <c r="E1955" s="2">
        <f>MACD!F1955</f>
        <v>-2.3968619740042565E-2</v>
      </c>
      <c r="F1955" s="2">
        <f>'Moving Avg'!D1955</f>
        <v>2.1521800000000004</v>
      </c>
      <c r="G1955" s="2">
        <f>'Moving Avg'!F1955</f>
        <v>2.2219900000000008</v>
      </c>
      <c r="H1955" s="2">
        <f>'Moving Avg'!G1955</f>
        <v>2.0325080000000004</v>
      </c>
      <c r="I1955" s="2">
        <f>'Moving Avg'!H1955</f>
        <v>1.9794819999999986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16.5</v>
      </c>
      <c r="Q1955" s="8">
        <f t="shared" si="304"/>
        <v>18.725000000000001</v>
      </c>
      <c r="R1955" s="8">
        <f t="shared" si="305"/>
        <v>26.625</v>
      </c>
      <c r="S1955" s="8">
        <f t="shared" si="306"/>
        <v>23.675000000000001</v>
      </c>
      <c r="T1955" s="8">
        <f t="shared" si="307"/>
        <v>22.875</v>
      </c>
      <c r="U1955" s="7">
        <f t="shared" si="308"/>
        <v>23.008333333333336</v>
      </c>
      <c r="V1955" s="7">
        <f t="shared" si="309"/>
        <v>22.975000000000001</v>
      </c>
    </row>
    <row r="1956" spans="1:22" ht="13.5" x14ac:dyDescent="0.25">
      <c r="A1956" s="3">
        <f>RSI!A1956</f>
        <v>45154</v>
      </c>
      <c r="B1956" s="2">
        <f>RSI!B1956</f>
        <v>2.1057999999999999</v>
      </c>
      <c r="C1956" s="2">
        <f>RSI!I1956</f>
        <v>43.306500327928319</v>
      </c>
      <c r="D1956" s="2">
        <f>MACD!E1956</f>
        <v>6.2185973895406477E-2</v>
      </c>
      <c r="E1956" s="2">
        <f>MACD!F1956</f>
        <v>-6.7377010129527574E-3</v>
      </c>
      <c r="F1956" s="2">
        <f>'Moving Avg'!D1956</f>
        <v>2.1370400000000003</v>
      </c>
      <c r="G1956" s="2">
        <f>'Moving Avg'!F1956</f>
        <v>2.2196250000000011</v>
      </c>
      <c r="H1956" s="2">
        <f>'Moving Avg'!G1956</f>
        <v>2.0371120000000005</v>
      </c>
      <c r="I1956" s="2">
        <f>'Moving Avg'!H1956</f>
        <v>1.9793989999999988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16.5</v>
      </c>
      <c r="Q1956" s="8">
        <f t="shared" si="304"/>
        <v>18.725000000000001</v>
      </c>
      <c r="R1956" s="8">
        <f t="shared" si="305"/>
        <v>26.625</v>
      </c>
      <c r="S1956" s="8">
        <f t="shared" si="306"/>
        <v>23.675000000000001</v>
      </c>
      <c r="T1956" s="8">
        <f t="shared" si="307"/>
        <v>22.875</v>
      </c>
      <c r="U1956" s="7">
        <f t="shared" si="308"/>
        <v>23.008333333333336</v>
      </c>
      <c r="V1956" s="7">
        <f t="shared" si="309"/>
        <v>22.975000000000001</v>
      </c>
    </row>
    <row r="1957" spans="1:22" ht="13.5" x14ac:dyDescent="0.25">
      <c r="A1957" s="3">
        <f>RSI!A1957</f>
        <v>45155</v>
      </c>
      <c r="B1957" s="2">
        <f>RSI!B1957</f>
        <v>2.1057999999999999</v>
      </c>
      <c r="C1957" s="2">
        <f>RSI!I1957</f>
        <v>43.306500327928319</v>
      </c>
      <c r="D1957" s="2">
        <f>MACD!E1957</f>
        <v>7.8312987978759629E-2</v>
      </c>
      <c r="E1957" s="2">
        <f>MACD!F1957</f>
        <v>1.0272436785389721E-2</v>
      </c>
      <c r="F1957" s="2">
        <f>'Moving Avg'!D1957</f>
        <v>2.1219000000000001</v>
      </c>
      <c r="G1957" s="2">
        <f>'Moving Avg'!F1957</f>
        <v>2.2184400000000006</v>
      </c>
      <c r="H1957" s="2">
        <f>'Moving Avg'!G1957</f>
        <v>2.0410880000000007</v>
      </c>
      <c r="I1957" s="2">
        <f>'Moving Avg'!H1957</f>
        <v>1.979315999999999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16.5</v>
      </c>
      <c r="Q1957" s="8">
        <f t="shared" si="304"/>
        <v>18.725000000000001</v>
      </c>
      <c r="R1957" s="8">
        <f t="shared" si="305"/>
        <v>26.625</v>
      </c>
      <c r="S1957" s="8">
        <f t="shared" si="306"/>
        <v>23.675000000000001</v>
      </c>
      <c r="T1957" s="8">
        <f t="shared" si="307"/>
        <v>22.875</v>
      </c>
      <c r="U1957" s="7">
        <f t="shared" si="308"/>
        <v>23.008333333333336</v>
      </c>
      <c r="V1957" s="7">
        <f t="shared" si="309"/>
        <v>22.975000000000001</v>
      </c>
    </row>
    <row r="1958" spans="1:22" ht="13.5" x14ac:dyDescent="0.25">
      <c r="A1958" s="3">
        <f>RSI!A1958</f>
        <v>45156</v>
      </c>
      <c r="B1958" s="2">
        <f>RSI!B1958</f>
        <v>2.1057999999999999</v>
      </c>
      <c r="C1958" s="2">
        <f>RSI!I1958</f>
        <v>43.306500327928319</v>
      </c>
      <c r="D1958" s="2">
        <f>MACD!E1958</f>
        <v>9.2212922226643013E-2</v>
      </c>
      <c r="E1958" s="2">
        <f>MACD!F1958</f>
        <v>2.6660533873640379E-2</v>
      </c>
      <c r="F1958" s="2">
        <f>'Moving Avg'!D1958</f>
        <v>2.1057999999999999</v>
      </c>
      <c r="G1958" s="2">
        <f>'Moving Avg'!F1958</f>
        <v>2.2137050000000009</v>
      </c>
      <c r="H1958" s="2">
        <f>'Moving Avg'!G1958</f>
        <v>2.0450640000000004</v>
      </c>
      <c r="I1958" s="2">
        <f>'Moving Avg'!H1958</f>
        <v>1.9797489999999991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50</v>
      </c>
      <c r="P1958" s="7">
        <f t="shared" si="303"/>
        <v>16.5</v>
      </c>
      <c r="Q1958" s="8">
        <f t="shared" si="304"/>
        <v>18.725000000000001</v>
      </c>
      <c r="R1958" s="8">
        <f t="shared" si="305"/>
        <v>26.625</v>
      </c>
      <c r="S1958" s="8">
        <f t="shared" si="306"/>
        <v>23.675000000000001</v>
      </c>
      <c r="T1958" s="8">
        <f t="shared" si="307"/>
        <v>22.875</v>
      </c>
      <c r="U1958" s="7">
        <f t="shared" si="308"/>
        <v>23.008333333333336</v>
      </c>
      <c r="V1958" s="7">
        <f t="shared" si="309"/>
        <v>22.975000000000001</v>
      </c>
    </row>
    <row r="1959" spans="1:22" ht="13.5" x14ac:dyDescent="0.25">
      <c r="A1959" s="3">
        <f>RSI!A1959</f>
        <v>45159</v>
      </c>
      <c r="B1959" s="2">
        <f>RSI!B1959</f>
        <v>2.1295000000000002</v>
      </c>
      <c r="C1959" s="2">
        <f>RSI!I1959</f>
        <v>48.113195552799326</v>
      </c>
      <c r="D1959" s="2">
        <f>MACD!E1959</f>
        <v>0.10245403399092057</v>
      </c>
      <c r="E1959" s="2">
        <f>MACD!F1959</f>
        <v>4.1819233897096422E-2</v>
      </c>
      <c r="F1959" s="2">
        <f>'Moving Avg'!D1959</f>
        <v>2.1105399999999999</v>
      </c>
      <c r="G1959" s="2">
        <f>'Moving Avg'!F1959</f>
        <v>2.2113400000000007</v>
      </c>
      <c r="H1959" s="2">
        <f>'Moving Avg'!G1959</f>
        <v>2.0501420000000006</v>
      </c>
      <c r="I1959" s="2">
        <f>'Moving Avg'!H1959</f>
        <v>1.9803004999999987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0</v>
      </c>
      <c r="O1959" s="7">
        <f t="shared" si="302"/>
        <v>50</v>
      </c>
      <c r="P1959" s="7">
        <f t="shared" si="303"/>
        <v>83.5</v>
      </c>
      <c r="Q1959" s="8">
        <f t="shared" si="304"/>
        <v>28.774999999999999</v>
      </c>
      <c r="R1959" s="8">
        <f t="shared" si="305"/>
        <v>43.375</v>
      </c>
      <c r="S1959" s="8">
        <f t="shared" si="306"/>
        <v>53.825000000000003</v>
      </c>
      <c r="T1959" s="8">
        <f t="shared" si="307"/>
        <v>39.625</v>
      </c>
      <c r="U1959" s="7">
        <f t="shared" si="308"/>
        <v>41.991666666666667</v>
      </c>
      <c r="V1959" s="7">
        <f t="shared" si="309"/>
        <v>41.400000000000006</v>
      </c>
    </row>
    <row r="1960" spans="1:22" ht="13.5" x14ac:dyDescent="0.25">
      <c r="A1960" s="3">
        <f>RSI!A1960</f>
        <v>45160</v>
      </c>
      <c r="B1960" s="2">
        <f>RSI!B1960</f>
        <v>2.1295000000000002</v>
      </c>
      <c r="C1960" s="2">
        <f>RSI!I1960</f>
        <v>48.113195552799326</v>
      </c>
      <c r="D1960" s="2">
        <f>MACD!E1960</f>
        <v>0.10392038612542942</v>
      </c>
      <c r="E1960" s="2">
        <f>MACD!F1960</f>
        <v>5.4239464342763027E-2</v>
      </c>
      <c r="F1960" s="2">
        <f>'Moving Avg'!D1960</f>
        <v>2.1152799999999998</v>
      </c>
      <c r="G1960" s="2">
        <f>'Moving Avg'!F1960</f>
        <v>2.2066100000000004</v>
      </c>
      <c r="H1960" s="2">
        <f>'Moving Avg'!G1960</f>
        <v>2.0552200000000012</v>
      </c>
      <c r="I1960" s="2">
        <f>'Moving Avg'!H1960</f>
        <v>1.9808519999999985</v>
      </c>
      <c r="J1960" s="5" t="str">
        <f>OBV!F1960</f>
        <v>BULLISH</v>
      </c>
      <c r="K1960" s="5" t="str">
        <f>OBV!G1960</f>
        <v>NEUTRAL</v>
      </c>
      <c r="L1960" s="5" t="str">
        <f>OBV!H1960</f>
        <v>CONFIRMED BULLISH</v>
      </c>
      <c r="M1960" s="7">
        <f t="shared" si="300"/>
        <v>25</v>
      </c>
      <c r="N1960" s="7">
        <f t="shared" si="301"/>
        <v>0</v>
      </c>
      <c r="O1960" s="7">
        <f t="shared" si="302"/>
        <v>50</v>
      </c>
      <c r="P1960" s="7">
        <f t="shared" si="303"/>
        <v>83.5</v>
      </c>
      <c r="Q1960" s="8">
        <f t="shared" si="304"/>
        <v>28.774999999999999</v>
      </c>
      <c r="R1960" s="8">
        <f t="shared" si="305"/>
        <v>43.375</v>
      </c>
      <c r="S1960" s="8">
        <f t="shared" si="306"/>
        <v>53.825000000000003</v>
      </c>
      <c r="T1960" s="8">
        <f t="shared" si="307"/>
        <v>39.625</v>
      </c>
      <c r="U1960" s="7">
        <f t="shared" si="308"/>
        <v>41.991666666666667</v>
      </c>
      <c r="V1960" s="7">
        <f t="shared" si="309"/>
        <v>41.400000000000006</v>
      </c>
    </row>
    <row r="1961" spans="1:22" ht="13.5" x14ac:dyDescent="0.25">
      <c r="A1961" s="3">
        <f>RSI!A1961</f>
        <v>45161</v>
      </c>
      <c r="B1961" s="2">
        <f>RSI!B1961</f>
        <v>2.2004999999999999</v>
      </c>
      <c r="C1961" s="2">
        <f>RSI!I1961</f>
        <v>59.919748661339824</v>
      </c>
      <c r="D1961" s="2">
        <f>MACD!E1961</f>
        <v>8.9773848497190389E-2</v>
      </c>
      <c r="E1961" s="2">
        <f>MACD!F1961</f>
        <v>6.1346341173648504E-2</v>
      </c>
      <c r="F1961" s="2">
        <f>'Moving Avg'!D1961</f>
        <v>2.13422</v>
      </c>
      <c r="G1961" s="2">
        <f>'Moving Avg'!F1961</f>
        <v>2.2042449999999998</v>
      </c>
      <c r="H1961" s="2">
        <f>'Moving Avg'!G1961</f>
        <v>2.0617180000000008</v>
      </c>
      <c r="I1961" s="2">
        <f>'Moving Avg'!H1961</f>
        <v>1.9819604999999985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  <c r="M1961" s="7">
        <f t="shared" si="300"/>
        <v>25</v>
      </c>
      <c r="N1961" s="7">
        <f t="shared" si="301"/>
        <v>0</v>
      </c>
      <c r="O1961" s="7">
        <f t="shared" si="302"/>
        <v>50</v>
      </c>
      <c r="P1961" s="7">
        <f t="shared" si="303"/>
        <v>83.5</v>
      </c>
      <c r="Q1961" s="8">
        <f t="shared" si="304"/>
        <v>28.774999999999999</v>
      </c>
      <c r="R1961" s="8">
        <f t="shared" si="305"/>
        <v>43.375</v>
      </c>
      <c r="S1961" s="8">
        <f t="shared" si="306"/>
        <v>53.825000000000003</v>
      </c>
      <c r="T1961" s="8">
        <f t="shared" si="307"/>
        <v>39.625</v>
      </c>
      <c r="U1961" s="7">
        <f t="shared" si="308"/>
        <v>41.991666666666667</v>
      </c>
      <c r="V1961" s="7">
        <f t="shared" si="309"/>
        <v>41.400000000000006</v>
      </c>
    </row>
    <row r="1962" spans="1:22" ht="13.5" x14ac:dyDescent="0.25">
      <c r="A1962" s="3">
        <f>RSI!A1962</f>
        <v>45162</v>
      </c>
      <c r="B1962" s="2">
        <f>RSI!B1962</f>
        <v>2.2004999999999999</v>
      </c>
      <c r="C1962" s="2">
        <f>RSI!I1962</f>
        <v>59.919748661339824</v>
      </c>
      <c r="D1962" s="2">
        <f>MACD!E1962</f>
        <v>7.7450790828374583E-2</v>
      </c>
      <c r="E1962" s="2">
        <f>MACD!F1962</f>
        <v>6.4567231104593725E-2</v>
      </c>
      <c r="F1962" s="2">
        <f>'Moving Avg'!D1962</f>
        <v>2.1531600000000002</v>
      </c>
      <c r="G1962" s="2">
        <f>'Moving Avg'!F1962</f>
        <v>2.2014049999999998</v>
      </c>
      <c r="H1962" s="2">
        <f>'Moving Avg'!G1962</f>
        <v>2.0682160000000009</v>
      </c>
      <c r="I1962" s="2">
        <f>'Moving Avg'!H1962</f>
        <v>1.9830689999999984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  <c r="M1962" s="7">
        <f t="shared" si="300"/>
        <v>25</v>
      </c>
      <c r="N1962" s="7">
        <f t="shared" si="301"/>
        <v>0</v>
      </c>
      <c r="O1962" s="7">
        <f t="shared" si="302"/>
        <v>50</v>
      </c>
      <c r="P1962" s="7">
        <f t="shared" si="303"/>
        <v>83.5</v>
      </c>
      <c r="Q1962" s="8">
        <f t="shared" si="304"/>
        <v>28.774999999999999</v>
      </c>
      <c r="R1962" s="8">
        <f t="shared" si="305"/>
        <v>43.375</v>
      </c>
      <c r="S1962" s="8">
        <f t="shared" si="306"/>
        <v>53.825000000000003</v>
      </c>
      <c r="T1962" s="8">
        <f t="shared" si="307"/>
        <v>39.625</v>
      </c>
      <c r="U1962" s="7">
        <f t="shared" si="308"/>
        <v>41.991666666666667</v>
      </c>
      <c r="V1962" s="7">
        <f t="shared" si="309"/>
        <v>41.400000000000006</v>
      </c>
    </row>
    <row r="1963" spans="1:22" ht="13.5" x14ac:dyDescent="0.25">
      <c r="A1963" s="3">
        <f>RSI!A1963</f>
        <v>45163</v>
      </c>
      <c r="B1963" s="2">
        <f>RSI!B1963</f>
        <v>2.2004999999999999</v>
      </c>
      <c r="C1963" s="2">
        <f>RSI!I1963</f>
        <v>59.919748661339824</v>
      </c>
      <c r="D1963" s="2">
        <f>MACD!E1963</f>
        <v>6.7435280793509023E-2</v>
      </c>
      <c r="E1963" s="2">
        <f>MACD!F1963</f>
        <v>6.5140841042376788E-2</v>
      </c>
      <c r="F1963" s="2">
        <f>'Moving Avg'!D1963</f>
        <v>2.1720999999999999</v>
      </c>
      <c r="G1963" s="2">
        <f>'Moving Avg'!F1963</f>
        <v>2.1966749999999995</v>
      </c>
      <c r="H1963" s="2">
        <f>'Moving Avg'!G1963</f>
        <v>2.0747140000000006</v>
      </c>
      <c r="I1963" s="2">
        <f>'Moving Avg'!H1963</f>
        <v>1.9841774999999984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  <c r="M1963" s="7">
        <f t="shared" si="300"/>
        <v>25</v>
      </c>
      <c r="N1963" s="7">
        <f t="shared" si="301"/>
        <v>0</v>
      </c>
      <c r="O1963" s="7">
        <f t="shared" si="302"/>
        <v>50</v>
      </c>
      <c r="P1963" s="7">
        <f t="shared" si="303"/>
        <v>83.5</v>
      </c>
      <c r="Q1963" s="8">
        <f t="shared" si="304"/>
        <v>28.774999999999999</v>
      </c>
      <c r="R1963" s="8">
        <f t="shared" si="305"/>
        <v>43.375</v>
      </c>
      <c r="S1963" s="8">
        <f t="shared" si="306"/>
        <v>53.825000000000003</v>
      </c>
      <c r="T1963" s="8">
        <f t="shared" si="307"/>
        <v>39.625</v>
      </c>
      <c r="U1963" s="7">
        <f t="shared" si="308"/>
        <v>41.991666666666667</v>
      </c>
      <c r="V1963" s="7">
        <f t="shared" si="309"/>
        <v>41.400000000000006</v>
      </c>
    </row>
    <row r="1964" spans="1:22" ht="13.5" x14ac:dyDescent="0.25">
      <c r="A1964" s="3">
        <f>RSI!A1964</f>
        <v>45166</v>
      </c>
      <c r="B1964" s="2">
        <f>RSI!B1964</f>
        <v>2.2004999999999999</v>
      </c>
      <c r="C1964" s="2">
        <f>RSI!I1964</f>
        <v>59.919748661339824</v>
      </c>
      <c r="D1964" s="2">
        <f>MACD!E1964</f>
        <v>4.6273439247178416E-2</v>
      </c>
      <c r="E1964" s="2">
        <f>MACD!F1964</f>
        <v>6.1367360683337119E-2</v>
      </c>
      <c r="F1964" s="2">
        <f>'Moving Avg'!D1964</f>
        <v>2.1863000000000001</v>
      </c>
      <c r="G1964" s="2">
        <f>'Moving Avg'!F1964</f>
        <v>2.1931299999999991</v>
      </c>
      <c r="H1964" s="2">
        <f>'Moving Avg'!G1964</f>
        <v>2.0812120000000012</v>
      </c>
      <c r="I1964" s="2">
        <f>'Moving Avg'!H1964</f>
        <v>1.9847474999999983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  <c r="M1964" s="7">
        <f t="shared" si="300"/>
        <v>25</v>
      </c>
      <c r="N1964" s="7">
        <f t="shared" si="301"/>
        <v>45</v>
      </c>
      <c r="O1964" s="7">
        <f t="shared" si="302"/>
        <v>50</v>
      </c>
      <c r="P1964" s="7">
        <f t="shared" si="303"/>
        <v>83.5</v>
      </c>
      <c r="Q1964" s="8">
        <f t="shared" si="304"/>
        <v>44.524999999999999</v>
      </c>
      <c r="R1964" s="8">
        <f t="shared" si="305"/>
        <v>52.375</v>
      </c>
      <c r="S1964" s="8">
        <f t="shared" si="306"/>
        <v>60.575000000000003</v>
      </c>
      <c r="T1964" s="8">
        <f t="shared" si="307"/>
        <v>50.875</v>
      </c>
      <c r="U1964" s="7">
        <f t="shared" si="308"/>
        <v>52.491666666666674</v>
      </c>
      <c r="V1964" s="7">
        <f t="shared" si="309"/>
        <v>52.087500000000006</v>
      </c>
    </row>
    <row r="1965" spans="1:22" ht="13.5" x14ac:dyDescent="0.25">
      <c r="A1965" s="3">
        <f>RSI!A1965</f>
        <v>45167</v>
      </c>
      <c r="B1965" s="2">
        <f>RSI!B1965</f>
        <v>2.1768000000000001</v>
      </c>
      <c r="C1965" s="2">
        <f>RSI!I1965</f>
        <v>54.365581239675166</v>
      </c>
      <c r="D1965" s="2">
        <f>MACD!E1965</f>
        <v>2.9842669497236241E-2</v>
      </c>
      <c r="E1965" s="2">
        <f>MACD!F1965</f>
        <v>5.5062422446116949E-2</v>
      </c>
      <c r="F1965" s="2">
        <f>'Moving Avg'!D1965</f>
        <v>2.1957599999999999</v>
      </c>
      <c r="G1965" s="2">
        <f>'Moving Avg'!F1965</f>
        <v>2.1872149999999992</v>
      </c>
      <c r="H1965" s="2">
        <f>'Moving Avg'!G1965</f>
        <v>2.0872360000000012</v>
      </c>
      <c r="I1965" s="2">
        <f>'Moving Avg'!H1965</f>
        <v>1.9851989999999984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83.5</v>
      </c>
      <c r="Q1965" s="8">
        <f t="shared" si="304"/>
        <v>63.774999999999999</v>
      </c>
      <c r="R1965" s="8">
        <f t="shared" si="305"/>
        <v>63.375</v>
      </c>
      <c r="S1965" s="8">
        <f t="shared" si="306"/>
        <v>68.825000000000003</v>
      </c>
      <c r="T1965" s="8">
        <f t="shared" si="307"/>
        <v>64.625</v>
      </c>
      <c r="U1965" s="7">
        <f t="shared" si="308"/>
        <v>65.325000000000003</v>
      </c>
      <c r="V1965" s="7">
        <f t="shared" si="309"/>
        <v>65.150000000000006</v>
      </c>
    </row>
    <row r="1966" spans="1:22" ht="13.5" x14ac:dyDescent="0.25">
      <c r="A1966" s="3">
        <f>RSI!A1966</f>
        <v>45168</v>
      </c>
      <c r="B1966" s="2">
        <f>RSI!B1966</f>
        <v>2.1768000000000001</v>
      </c>
      <c r="C1966" s="2">
        <f>RSI!I1966</f>
        <v>54.365581239675166</v>
      </c>
      <c r="D1966" s="2">
        <f>MACD!E1966</f>
        <v>1.5820355083495219E-2</v>
      </c>
      <c r="E1966" s="2">
        <f>MACD!F1966</f>
        <v>4.7214008973592604E-2</v>
      </c>
      <c r="F1966" s="2">
        <f>'Moving Avg'!D1966</f>
        <v>2.19102</v>
      </c>
      <c r="G1966" s="2">
        <f>'Moving Avg'!F1966</f>
        <v>2.1812999999999994</v>
      </c>
      <c r="H1966" s="2">
        <f>'Moving Avg'!G1966</f>
        <v>2.0932600000000008</v>
      </c>
      <c r="I1966" s="2">
        <f>'Moving Avg'!H1966</f>
        <v>1.9856504999999984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16.5</v>
      </c>
      <c r="Q1966" s="8">
        <f t="shared" si="304"/>
        <v>53.725000000000001</v>
      </c>
      <c r="R1966" s="8">
        <f t="shared" si="305"/>
        <v>46.625</v>
      </c>
      <c r="S1966" s="8">
        <f t="shared" si="306"/>
        <v>38.674999999999997</v>
      </c>
      <c r="T1966" s="8">
        <f t="shared" si="307"/>
        <v>47.875</v>
      </c>
      <c r="U1966" s="7">
        <f t="shared" si="308"/>
        <v>46.341666666666661</v>
      </c>
      <c r="V1966" s="7">
        <f t="shared" si="309"/>
        <v>46.724999999999994</v>
      </c>
    </row>
    <row r="1967" spans="1:22" ht="13.5" x14ac:dyDescent="0.25">
      <c r="A1967" s="3">
        <f>RSI!A1967</f>
        <v>45169</v>
      </c>
      <c r="B1967" s="2">
        <f>RSI!B1967</f>
        <v>2.1768000000000001</v>
      </c>
      <c r="C1967" s="2">
        <f>RSI!I1967</f>
        <v>54.365581239675166</v>
      </c>
      <c r="D1967" s="2">
        <f>MACD!E1967</f>
        <v>3.8448055561084438E-3</v>
      </c>
      <c r="E1967" s="2">
        <f>MACD!F1967</f>
        <v>3.8540168290095773E-2</v>
      </c>
      <c r="F1967" s="2">
        <f>'Moving Avg'!D1967</f>
        <v>2.18628</v>
      </c>
      <c r="G1967" s="2">
        <f>'Moving Avg'!F1967</f>
        <v>2.1753849999999995</v>
      </c>
      <c r="H1967" s="2">
        <f>'Moving Avg'!G1967</f>
        <v>2.1000020000000008</v>
      </c>
      <c r="I1967" s="2">
        <f>'Moving Avg'!H1967</f>
        <v>1.9861019999999985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16.5</v>
      </c>
      <c r="Q1967" s="8">
        <f t="shared" si="304"/>
        <v>53.725000000000001</v>
      </c>
      <c r="R1967" s="8">
        <f t="shared" si="305"/>
        <v>46.625</v>
      </c>
      <c r="S1967" s="8">
        <f t="shared" si="306"/>
        <v>38.674999999999997</v>
      </c>
      <c r="T1967" s="8">
        <f t="shared" si="307"/>
        <v>47.875</v>
      </c>
      <c r="U1967" s="7">
        <f t="shared" si="308"/>
        <v>46.341666666666661</v>
      </c>
      <c r="V1967" s="7">
        <f t="shared" si="309"/>
        <v>46.724999999999994</v>
      </c>
    </row>
    <row r="1968" spans="1:22" ht="13.5" x14ac:dyDescent="0.25">
      <c r="A1968" s="3">
        <f>RSI!A1968</f>
        <v>45170</v>
      </c>
      <c r="B1968" s="2">
        <f>RSI!B1968</f>
        <v>2.1768000000000001</v>
      </c>
      <c r="C1968" s="2">
        <f>RSI!I1968</f>
        <v>54.365581239675166</v>
      </c>
      <c r="D1968" s="2">
        <f>MACD!E1968</f>
        <v>-6.3906797494630574E-3</v>
      </c>
      <c r="E1968" s="2">
        <f>MACD!F1968</f>
        <v>2.9553998682184009E-2</v>
      </c>
      <c r="F1968" s="2">
        <f>'Moving Avg'!D1968</f>
        <v>2.18154</v>
      </c>
      <c r="G1968" s="2">
        <f>'Moving Avg'!F1968</f>
        <v>2.1694699999999996</v>
      </c>
      <c r="H1968" s="2">
        <f>'Moving Avg'!G1968</f>
        <v>2.1071920000000004</v>
      </c>
      <c r="I1968" s="2">
        <f>'Moving Avg'!H1968</f>
        <v>1.9870919999999981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16.5</v>
      </c>
      <c r="Q1968" s="8">
        <f t="shared" si="304"/>
        <v>53.725000000000001</v>
      </c>
      <c r="R1968" s="8">
        <f t="shared" si="305"/>
        <v>46.625</v>
      </c>
      <c r="S1968" s="8">
        <f t="shared" si="306"/>
        <v>38.674999999999997</v>
      </c>
      <c r="T1968" s="8">
        <f t="shared" si="307"/>
        <v>47.875</v>
      </c>
      <c r="U1968" s="7">
        <f t="shared" si="308"/>
        <v>46.341666666666661</v>
      </c>
      <c r="V1968" s="7">
        <f t="shared" si="309"/>
        <v>46.724999999999994</v>
      </c>
    </row>
    <row r="1969" spans="1:22" ht="13.5" x14ac:dyDescent="0.25">
      <c r="A1969" s="3">
        <f>RSI!A1969</f>
        <v>45173</v>
      </c>
      <c r="B1969" s="2">
        <f>RSI!B1969</f>
        <v>2.1295000000000002</v>
      </c>
      <c r="C1969" s="2">
        <f>RSI!I1969</f>
        <v>43.533256569621713</v>
      </c>
      <c r="D1969" s="2">
        <f>MACD!E1969</f>
        <v>-7.9963656185069176E-3</v>
      </c>
      <c r="E1969" s="2">
        <f>MACD!F1969</f>
        <v>2.2043925822045823E-2</v>
      </c>
      <c r="F1969" s="2">
        <f>'Moving Avg'!D1969</f>
        <v>2.1673400000000003</v>
      </c>
      <c r="G1969" s="2">
        <f>'Moving Avg'!F1969</f>
        <v>2.1611899999999999</v>
      </c>
      <c r="H1969" s="2">
        <f>'Moving Avg'!G1969</f>
        <v>2.113436000000001</v>
      </c>
      <c r="I1969" s="2">
        <f>'Moving Avg'!H1969</f>
        <v>1.9874414999999985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16.5</v>
      </c>
      <c r="Q1969" s="8">
        <f t="shared" si="304"/>
        <v>53.725000000000001</v>
      </c>
      <c r="R1969" s="8">
        <f t="shared" si="305"/>
        <v>46.625</v>
      </c>
      <c r="S1969" s="8">
        <f t="shared" si="306"/>
        <v>38.674999999999997</v>
      </c>
      <c r="T1969" s="8">
        <f t="shared" si="307"/>
        <v>47.875</v>
      </c>
      <c r="U1969" s="7">
        <f t="shared" si="308"/>
        <v>46.341666666666661</v>
      </c>
      <c r="V1969" s="7">
        <f t="shared" si="309"/>
        <v>46.724999999999994</v>
      </c>
    </row>
    <row r="1970" spans="1:22" ht="13.5" x14ac:dyDescent="0.25">
      <c r="A1970" s="3">
        <f>RSI!A1970</f>
        <v>45174</v>
      </c>
      <c r="B1970" s="2">
        <f>RSI!B1970</f>
        <v>2.0585</v>
      </c>
      <c r="C1970" s="2">
        <f>RSI!I1970</f>
        <v>32.927562286977462</v>
      </c>
      <c r="D1970" s="2">
        <f>MACD!E1970</f>
        <v>-3.9039956797979336E-3</v>
      </c>
      <c r="E1970" s="2">
        <f>MACD!F1970</f>
        <v>1.6854341521677071E-2</v>
      </c>
      <c r="F1970" s="2">
        <f>'Moving Avg'!D1970</f>
        <v>2.1436800000000003</v>
      </c>
      <c r="G1970" s="2">
        <f>'Moving Avg'!F1970</f>
        <v>2.1517249999999999</v>
      </c>
      <c r="H1970" s="2">
        <f>'Moving Avg'!G1970</f>
        <v>2.1162860000000006</v>
      </c>
      <c r="I1970" s="2">
        <f>'Moving Avg'!H1970</f>
        <v>1.987637999999998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100</v>
      </c>
      <c r="O1970" s="7">
        <f t="shared" si="302"/>
        <v>50</v>
      </c>
      <c r="P1970" s="7">
        <f t="shared" si="303"/>
        <v>16.5</v>
      </c>
      <c r="Q1970" s="8">
        <f t="shared" si="304"/>
        <v>53.725000000000001</v>
      </c>
      <c r="R1970" s="8">
        <f t="shared" si="305"/>
        <v>46.625</v>
      </c>
      <c r="S1970" s="8">
        <f t="shared" si="306"/>
        <v>38.674999999999997</v>
      </c>
      <c r="T1970" s="8">
        <f t="shared" si="307"/>
        <v>47.875</v>
      </c>
      <c r="U1970" s="7">
        <f t="shared" si="308"/>
        <v>46.341666666666661</v>
      </c>
      <c r="V1970" s="7">
        <f t="shared" si="309"/>
        <v>46.724999999999994</v>
      </c>
    </row>
    <row r="1971" spans="1:22" ht="13.5" x14ac:dyDescent="0.25">
      <c r="A1971" s="3">
        <f>RSI!A1971</f>
        <v>45175</v>
      </c>
      <c r="B1971" s="2">
        <f>RSI!B1971</f>
        <v>2.0585</v>
      </c>
      <c r="C1971" s="2">
        <f>RSI!I1971</f>
        <v>32.927562286977462</v>
      </c>
      <c r="D1971" s="2">
        <f>MACD!E1971</f>
        <v>1.1078960775655844E-2</v>
      </c>
      <c r="E1971" s="2">
        <f>MACD!F1971</f>
        <v>1.5699265372472827E-2</v>
      </c>
      <c r="F1971" s="2">
        <f>'Moving Avg'!D1971</f>
        <v>2.1200200000000002</v>
      </c>
      <c r="G1971" s="2">
        <f>'Moving Avg'!F1971</f>
        <v>2.145575</v>
      </c>
      <c r="H1971" s="2">
        <f>'Moving Avg'!G1971</f>
        <v>2.1193160000000004</v>
      </c>
      <c r="I1971" s="2">
        <f>'Moving Avg'!H1971</f>
        <v>1.9879469999999984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25</v>
      </c>
      <c r="N1971" s="7">
        <f t="shared" si="301"/>
        <v>45</v>
      </c>
      <c r="O1971" s="7">
        <f t="shared" si="302"/>
        <v>50</v>
      </c>
      <c r="P1971" s="7">
        <f t="shared" si="303"/>
        <v>16.5</v>
      </c>
      <c r="Q1971" s="8">
        <f t="shared" si="304"/>
        <v>34.475000000000001</v>
      </c>
      <c r="R1971" s="8">
        <f t="shared" si="305"/>
        <v>35.625</v>
      </c>
      <c r="S1971" s="8">
        <f t="shared" si="306"/>
        <v>30.425000000000001</v>
      </c>
      <c r="T1971" s="8">
        <f t="shared" si="307"/>
        <v>34.125</v>
      </c>
      <c r="U1971" s="7">
        <f t="shared" si="308"/>
        <v>33.508333333333333</v>
      </c>
      <c r="V1971" s="7">
        <f t="shared" si="309"/>
        <v>33.662499999999994</v>
      </c>
    </row>
    <row r="1972" spans="1:22" ht="13.5" x14ac:dyDescent="0.25">
      <c r="A1972" s="3">
        <f>RSI!A1972</f>
        <v>45176</v>
      </c>
      <c r="B1972" s="2">
        <f>RSI!B1972</f>
        <v>2.0585</v>
      </c>
      <c r="C1972" s="2">
        <f>RSI!I1972</f>
        <v>32.927562286977462</v>
      </c>
      <c r="D1972" s="2">
        <f>MACD!E1972</f>
        <v>2.4309721978353682E-2</v>
      </c>
      <c r="E1972" s="2">
        <f>MACD!F1972</f>
        <v>1.7421356693648998E-2</v>
      </c>
      <c r="F1972" s="2">
        <f>'Moving Avg'!D1972</f>
        <v>2.0963600000000002</v>
      </c>
      <c r="G1972" s="2">
        <f>'Moving Avg'!F1972</f>
        <v>2.1394250000000001</v>
      </c>
      <c r="H1972" s="2">
        <f>'Moving Avg'!G1972</f>
        <v>2.1223460000000003</v>
      </c>
      <c r="I1972" s="2">
        <f>'Moving Avg'!H1972</f>
        <v>1.988255999999998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16.5</v>
      </c>
      <c r="Q1972" s="8">
        <f t="shared" si="304"/>
        <v>18.725000000000001</v>
      </c>
      <c r="R1972" s="8">
        <f t="shared" si="305"/>
        <v>26.625</v>
      </c>
      <c r="S1972" s="8">
        <f t="shared" si="306"/>
        <v>23.675000000000001</v>
      </c>
      <c r="T1972" s="8">
        <f t="shared" si="307"/>
        <v>22.875</v>
      </c>
      <c r="U1972" s="7">
        <f t="shared" si="308"/>
        <v>23.008333333333336</v>
      </c>
      <c r="V1972" s="7">
        <f t="shared" si="309"/>
        <v>22.975000000000001</v>
      </c>
    </row>
    <row r="1973" spans="1:22" ht="13.5" x14ac:dyDescent="0.25">
      <c r="A1973" s="3">
        <f>RSI!A1973</f>
        <v>45177</v>
      </c>
      <c r="B1973" s="2">
        <f>RSI!B1973</f>
        <v>2.0821999999999998</v>
      </c>
      <c r="C1973" s="2">
        <f>RSI!I1973</f>
        <v>39.111915769130384</v>
      </c>
      <c r="D1973" s="2">
        <f>MACD!E1973</f>
        <v>3.4261347171597567E-2</v>
      </c>
      <c r="E1973" s="2">
        <f>MACD!F1973</f>
        <v>2.0789354789238712E-2</v>
      </c>
      <c r="F1973" s="2">
        <f>'Moving Avg'!D1973</f>
        <v>2.0774400000000002</v>
      </c>
      <c r="G1973" s="2">
        <f>'Moving Avg'!F1973</f>
        <v>2.13422</v>
      </c>
      <c r="H1973" s="2">
        <f>'Moving Avg'!G1973</f>
        <v>2.1258500000000002</v>
      </c>
      <c r="I1973" s="2">
        <f>'Moving Avg'!H1973</f>
        <v>1.988481499999998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45180</v>
      </c>
      <c r="B1974" s="2">
        <f>RSI!B1974</f>
        <v>2.0585</v>
      </c>
      <c r="C1974" s="2">
        <f>RSI!I1974</f>
        <v>35.579034398491984</v>
      </c>
      <c r="D1974" s="2">
        <f>MACD!E1974</f>
        <v>4.4771465517625231E-2</v>
      </c>
      <c r="E1974" s="2">
        <f>MACD!F1974</f>
        <v>2.5585776934916017E-2</v>
      </c>
      <c r="F1974" s="2">
        <f>'Moving Avg'!D1974</f>
        <v>2.06324</v>
      </c>
      <c r="G1974" s="2">
        <f>'Moving Avg'!F1974</f>
        <v>2.1318550000000003</v>
      </c>
      <c r="H1974" s="2">
        <f>'Moving Avg'!G1974</f>
        <v>2.1293280000000006</v>
      </c>
      <c r="I1974" s="2">
        <f>'Moving Avg'!H1974</f>
        <v>1.9888574999999979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16.5</v>
      </c>
      <c r="Q1974" s="8">
        <f t="shared" si="304"/>
        <v>18.725000000000001</v>
      </c>
      <c r="R1974" s="8">
        <f t="shared" si="305"/>
        <v>26.625</v>
      </c>
      <c r="S1974" s="8">
        <f t="shared" si="306"/>
        <v>23.675000000000001</v>
      </c>
      <c r="T1974" s="8">
        <f t="shared" si="307"/>
        <v>22.875</v>
      </c>
      <c r="U1974" s="7">
        <f t="shared" si="308"/>
        <v>23.008333333333336</v>
      </c>
      <c r="V1974" s="7">
        <f t="shared" si="309"/>
        <v>22.975000000000001</v>
      </c>
    </row>
    <row r="1975" spans="1:22" ht="13.5" x14ac:dyDescent="0.25">
      <c r="A1975" s="3">
        <f>RSI!A1975</f>
        <v>45181</v>
      </c>
      <c r="B1975" s="2">
        <f>RSI!B1975</f>
        <v>2.0348000000000002</v>
      </c>
      <c r="C1975" s="2">
        <f>RSI!I1975</f>
        <v>32.424879483928549</v>
      </c>
      <c r="D1975" s="2">
        <f>MACD!E1975</f>
        <v>5.2223307919582851E-2</v>
      </c>
      <c r="E1975" s="2">
        <f>MACD!F1975</f>
        <v>3.0913283131849385E-2</v>
      </c>
      <c r="F1975" s="2">
        <f>'Moving Avg'!D1975</f>
        <v>2.0585</v>
      </c>
      <c r="G1975" s="2">
        <f>'Moving Avg'!F1975</f>
        <v>2.1283050000000001</v>
      </c>
      <c r="H1975" s="2">
        <f>'Moving Avg'!G1975</f>
        <v>2.1315260000000005</v>
      </c>
      <c r="I1975" s="2">
        <f>'Moving Avg'!H1975</f>
        <v>1.9891149999999982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66.5</v>
      </c>
      <c r="Q1975" s="8">
        <f t="shared" si="304"/>
        <v>26.225000000000001</v>
      </c>
      <c r="R1975" s="8">
        <f t="shared" si="305"/>
        <v>39.125</v>
      </c>
      <c r="S1975" s="8">
        <f t="shared" si="306"/>
        <v>46.174999999999997</v>
      </c>
      <c r="T1975" s="8">
        <f t="shared" si="307"/>
        <v>35.375</v>
      </c>
      <c r="U1975" s="7">
        <f t="shared" si="308"/>
        <v>37.174999999999997</v>
      </c>
      <c r="V1975" s="7">
        <f t="shared" si="309"/>
        <v>36.724999999999994</v>
      </c>
    </row>
    <row r="1976" spans="1:22" ht="13.5" x14ac:dyDescent="0.25">
      <c r="A1976" s="3">
        <f>RSI!A1976</f>
        <v>45182</v>
      </c>
      <c r="B1976" s="2">
        <f>RSI!B1976</f>
        <v>2.0348000000000002</v>
      </c>
      <c r="C1976" s="2">
        <f>RSI!I1976</f>
        <v>32.424879483928549</v>
      </c>
      <c r="D1976" s="2">
        <f>MACD!E1976</f>
        <v>5.9084742189839279E-2</v>
      </c>
      <c r="E1976" s="2">
        <f>MACD!F1976</f>
        <v>3.6547574943447368E-2</v>
      </c>
      <c r="F1976" s="2">
        <f>'Moving Avg'!D1976</f>
        <v>2.05376</v>
      </c>
      <c r="G1976" s="2">
        <f>'Moving Avg'!F1976</f>
        <v>2.1247549999999999</v>
      </c>
      <c r="H1976" s="2">
        <f>'Moving Avg'!G1976</f>
        <v>2.1337240000000004</v>
      </c>
      <c r="I1976" s="2">
        <f>'Moving Avg'!H1976</f>
        <v>1.9891479999999984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66.5</v>
      </c>
      <c r="Q1976" s="8">
        <f t="shared" si="304"/>
        <v>26.225000000000001</v>
      </c>
      <c r="R1976" s="8">
        <f t="shared" si="305"/>
        <v>39.125</v>
      </c>
      <c r="S1976" s="8">
        <f t="shared" si="306"/>
        <v>46.174999999999997</v>
      </c>
      <c r="T1976" s="8">
        <f t="shared" si="307"/>
        <v>35.375</v>
      </c>
      <c r="U1976" s="7">
        <f t="shared" si="308"/>
        <v>37.174999999999997</v>
      </c>
      <c r="V1976" s="7">
        <f t="shared" si="309"/>
        <v>36.724999999999994</v>
      </c>
    </row>
    <row r="1977" spans="1:22" ht="13.5" x14ac:dyDescent="0.25">
      <c r="A1977" s="3">
        <f>RSI!A1977</f>
        <v>45183</v>
      </c>
      <c r="B1977" s="2">
        <f>RSI!B1977</f>
        <v>2.0301</v>
      </c>
      <c r="C1977" s="2">
        <f>RSI!I1977</f>
        <v>31.776961391527536</v>
      </c>
      <c r="D1977" s="2">
        <f>MACD!E1977</f>
        <v>6.5753561151551843E-2</v>
      </c>
      <c r="E1977" s="2">
        <f>MACD!F1977</f>
        <v>4.2388772185068264E-2</v>
      </c>
      <c r="F1977" s="2">
        <f>'Moving Avg'!D1977</f>
        <v>2.0480800000000001</v>
      </c>
      <c r="G1977" s="2">
        <f>'Moving Avg'!F1977</f>
        <v>2.1209699999999998</v>
      </c>
      <c r="H1977" s="2">
        <f>'Moving Avg'!G1977</f>
        <v>2.1359160000000004</v>
      </c>
      <c r="I1977" s="2">
        <f>'Moving Avg'!H1977</f>
        <v>1.9888659999999985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16.5</v>
      </c>
      <c r="Q1977" s="8">
        <f t="shared" si="304"/>
        <v>18.725000000000001</v>
      </c>
      <c r="R1977" s="8">
        <f t="shared" si="305"/>
        <v>26.625</v>
      </c>
      <c r="S1977" s="8">
        <f t="shared" si="306"/>
        <v>23.675000000000001</v>
      </c>
      <c r="T1977" s="8">
        <f t="shared" si="307"/>
        <v>22.875</v>
      </c>
      <c r="U1977" s="7">
        <f t="shared" si="308"/>
        <v>23.008333333333336</v>
      </c>
      <c r="V1977" s="7">
        <f t="shared" si="309"/>
        <v>22.975000000000001</v>
      </c>
    </row>
    <row r="1978" spans="1:22" ht="13.5" x14ac:dyDescent="0.25">
      <c r="A1978" s="3">
        <f>RSI!A1978</f>
        <v>45184</v>
      </c>
      <c r="B1978" s="2">
        <f>RSI!B1978</f>
        <v>2.0112000000000001</v>
      </c>
      <c r="C1978" s="2">
        <f>RSI!I1978</f>
        <v>29.246153814184837</v>
      </c>
      <c r="D1978" s="2">
        <f>MACD!E1978</f>
        <v>7.3300885852021658E-2</v>
      </c>
      <c r="E1978" s="2">
        <f>MACD!F1978</f>
        <v>4.8571194918458946E-2</v>
      </c>
      <c r="F1978" s="2">
        <f>'Moving Avg'!D1978</f>
        <v>2.0338800000000004</v>
      </c>
      <c r="G1978" s="2">
        <f>'Moving Avg'!F1978</f>
        <v>2.1162399999999995</v>
      </c>
      <c r="H1978" s="2">
        <f>'Moving Avg'!G1978</f>
        <v>2.1377300000000004</v>
      </c>
      <c r="I1978" s="2">
        <f>'Moving Avg'!H1978</f>
        <v>1.9888034999999979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50</v>
      </c>
      <c r="N1978" s="7">
        <f t="shared" si="301"/>
        <v>0</v>
      </c>
      <c r="O1978" s="7">
        <f t="shared" si="302"/>
        <v>50</v>
      </c>
      <c r="P1978" s="7">
        <f t="shared" si="303"/>
        <v>16.5</v>
      </c>
      <c r="Q1978" s="8">
        <f t="shared" si="304"/>
        <v>27.475000000000001</v>
      </c>
      <c r="R1978" s="8">
        <f t="shared" si="305"/>
        <v>31.625</v>
      </c>
      <c r="S1978" s="8">
        <f t="shared" si="306"/>
        <v>27.425000000000001</v>
      </c>
      <c r="T1978" s="8">
        <f t="shared" si="307"/>
        <v>29.125</v>
      </c>
      <c r="U1978" s="7">
        <f t="shared" si="308"/>
        <v>28.841666666666669</v>
      </c>
      <c r="V1978" s="7">
        <f t="shared" si="309"/>
        <v>28.912500000000001</v>
      </c>
    </row>
    <row r="1979" spans="1:22" ht="13.5" x14ac:dyDescent="0.25">
      <c r="A1979" s="3">
        <f>RSI!A1979</f>
        <v>45187</v>
      </c>
      <c r="B1979" s="2">
        <f>RSI!B1979</f>
        <v>2.0112000000000001</v>
      </c>
      <c r="C1979" s="2">
        <f>RSI!I1979</f>
        <v>29.246153814184837</v>
      </c>
      <c r="D1979" s="2">
        <f>MACD!E1979</f>
        <v>7.2988950664617303E-2</v>
      </c>
      <c r="E1979" s="2">
        <f>MACD!F1979</f>
        <v>5.3454746067690621E-2</v>
      </c>
      <c r="F1979" s="2">
        <f>'Moving Avg'!D1979</f>
        <v>2.0244200000000001</v>
      </c>
      <c r="G1979" s="2">
        <f>'Moving Avg'!F1979</f>
        <v>2.1103249999999996</v>
      </c>
      <c r="H1979" s="2">
        <f>'Moving Avg'!G1979</f>
        <v>2.1398140000000008</v>
      </c>
      <c r="I1979" s="2">
        <f>'Moving Avg'!H1979</f>
        <v>1.9884494999999978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50</v>
      </c>
      <c r="N1979" s="7">
        <f t="shared" si="301"/>
        <v>0</v>
      </c>
      <c r="O1979" s="7">
        <f t="shared" si="302"/>
        <v>50</v>
      </c>
      <c r="P1979" s="7">
        <f t="shared" si="303"/>
        <v>16.5</v>
      </c>
      <c r="Q1979" s="8">
        <f t="shared" si="304"/>
        <v>27.475000000000001</v>
      </c>
      <c r="R1979" s="8">
        <f t="shared" si="305"/>
        <v>31.625</v>
      </c>
      <c r="S1979" s="8">
        <f t="shared" si="306"/>
        <v>27.425000000000001</v>
      </c>
      <c r="T1979" s="8">
        <f t="shared" si="307"/>
        <v>29.125</v>
      </c>
      <c r="U1979" s="7">
        <f t="shared" si="308"/>
        <v>28.841666666666669</v>
      </c>
      <c r="V1979" s="7">
        <f t="shared" si="309"/>
        <v>28.912500000000001</v>
      </c>
    </row>
    <row r="1980" spans="1:22" ht="13.5" x14ac:dyDescent="0.25">
      <c r="A1980" s="3">
        <f>RSI!A1980</f>
        <v>45188</v>
      </c>
      <c r="B1980" s="2">
        <f>RSI!B1980</f>
        <v>2.1295000000000002</v>
      </c>
      <c r="C1980" s="2">
        <f>RSI!I1980</f>
        <v>55.166534547324517</v>
      </c>
      <c r="D1980" s="2">
        <f>MACD!E1980</f>
        <v>5.3574882347823483E-2</v>
      </c>
      <c r="E1980" s="2">
        <f>MACD!F1980</f>
        <v>5.3478773323717199E-2</v>
      </c>
      <c r="F1980" s="2">
        <f>'Moving Avg'!D1980</f>
        <v>2.0433600000000003</v>
      </c>
      <c r="G1980" s="2">
        <f>'Moving Avg'!F1980</f>
        <v>2.110325</v>
      </c>
      <c r="H1980" s="2">
        <f>'Moving Avg'!G1980</f>
        <v>2.1442640000000006</v>
      </c>
      <c r="I1980" s="2">
        <f>'Moving Avg'!H1980</f>
        <v>1.9886869999999979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83.5</v>
      </c>
      <c r="Q1980" s="8">
        <f t="shared" si="304"/>
        <v>28.774999999999999</v>
      </c>
      <c r="R1980" s="8">
        <f t="shared" si="305"/>
        <v>43.375</v>
      </c>
      <c r="S1980" s="8">
        <f t="shared" si="306"/>
        <v>53.825000000000003</v>
      </c>
      <c r="T1980" s="8">
        <f t="shared" si="307"/>
        <v>39.625</v>
      </c>
      <c r="U1980" s="7">
        <f t="shared" si="308"/>
        <v>41.991666666666667</v>
      </c>
      <c r="V1980" s="7">
        <f t="shared" si="309"/>
        <v>41.400000000000006</v>
      </c>
    </row>
    <row r="1981" spans="1:22" ht="13.5" x14ac:dyDescent="0.25">
      <c r="A1981" s="3">
        <f>RSI!A1981</f>
        <v>45189</v>
      </c>
      <c r="B1981" s="2">
        <f>RSI!B1981</f>
        <v>2.1295000000000002</v>
      </c>
      <c r="C1981" s="2">
        <f>RSI!I1981</f>
        <v>55.166534547324517</v>
      </c>
      <c r="D1981" s="2">
        <f>MACD!E1981</f>
        <v>3.6944773183978263E-2</v>
      </c>
      <c r="E1981" s="2">
        <f>MACD!F1981</f>
        <v>5.0171973295769418E-2</v>
      </c>
      <c r="F1981" s="2">
        <f>'Moving Avg'!D1981</f>
        <v>2.0623</v>
      </c>
      <c r="G1981" s="2">
        <f>'Moving Avg'!F1981</f>
        <v>2.1067749999999998</v>
      </c>
      <c r="H1981" s="2">
        <f>'Moving Avg'!G1981</f>
        <v>2.1487140000000005</v>
      </c>
      <c r="I1981" s="2">
        <f>'Moving Avg'!H1981</f>
        <v>1.9890144999999975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25</v>
      </c>
      <c r="N1981" s="7">
        <f t="shared" si="301"/>
        <v>45</v>
      </c>
      <c r="O1981" s="7">
        <f t="shared" si="302"/>
        <v>50</v>
      </c>
      <c r="P1981" s="7">
        <f t="shared" si="303"/>
        <v>83.5</v>
      </c>
      <c r="Q1981" s="8">
        <f t="shared" si="304"/>
        <v>44.524999999999999</v>
      </c>
      <c r="R1981" s="8">
        <f t="shared" si="305"/>
        <v>52.375</v>
      </c>
      <c r="S1981" s="8">
        <f t="shared" si="306"/>
        <v>60.575000000000003</v>
      </c>
      <c r="T1981" s="8">
        <f t="shared" si="307"/>
        <v>50.875</v>
      </c>
      <c r="U1981" s="7">
        <f t="shared" si="308"/>
        <v>52.491666666666674</v>
      </c>
      <c r="V1981" s="7">
        <f t="shared" si="309"/>
        <v>52.087500000000006</v>
      </c>
    </row>
    <row r="1982" spans="1:22" ht="13.5" x14ac:dyDescent="0.25">
      <c r="A1982" s="3">
        <f>RSI!A1982</f>
        <v>45190</v>
      </c>
      <c r="B1982" s="2">
        <f>RSI!B1982</f>
        <v>2.1295000000000002</v>
      </c>
      <c r="C1982" s="2">
        <f>RSI!I1982</f>
        <v>55.166534547324524</v>
      </c>
      <c r="D1982" s="2">
        <f>MACD!E1982</f>
        <v>2.2685345512202471E-2</v>
      </c>
      <c r="E1982" s="2">
        <f>MACD!F1982</f>
        <v>4.467464773905603E-2</v>
      </c>
      <c r="F1982" s="2">
        <f>'Moving Avg'!D1982</f>
        <v>2.0821800000000001</v>
      </c>
      <c r="G1982" s="2">
        <f>'Moving Avg'!F1982</f>
        <v>2.1032250000000001</v>
      </c>
      <c r="H1982" s="2">
        <f>'Moving Avg'!G1982</f>
        <v>2.1531640000000012</v>
      </c>
      <c r="I1982" s="2">
        <f>'Moving Avg'!H1982</f>
        <v>1.9890499999999971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25</v>
      </c>
      <c r="N1982" s="7">
        <f t="shared" si="301"/>
        <v>100</v>
      </c>
      <c r="O1982" s="7">
        <f t="shared" si="302"/>
        <v>50</v>
      </c>
      <c r="P1982" s="7">
        <f t="shared" si="303"/>
        <v>83.5</v>
      </c>
      <c r="Q1982" s="8">
        <f t="shared" si="304"/>
        <v>63.774999999999999</v>
      </c>
      <c r="R1982" s="8">
        <f t="shared" si="305"/>
        <v>63.375</v>
      </c>
      <c r="S1982" s="8">
        <f t="shared" si="306"/>
        <v>68.825000000000003</v>
      </c>
      <c r="T1982" s="8">
        <f t="shared" si="307"/>
        <v>64.625</v>
      </c>
      <c r="U1982" s="7">
        <f t="shared" si="308"/>
        <v>65.325000000000003</v>
      </c>
      <c r="V1982" s="7">
        <f t="shared" si="309"/>
        <v>65.150000000000006</v>
      </c>
    </row>
    <row r="1983" spans="1:22" ht="13.5" x14ac:dyDescent="0.25">
      <c r="A1983" s="3">
        <f>RSI!A1983</f>
        <v>45191</v>
      </c>
      <c r="B1983" s="2">
        <f>RSI!B1983</f>
        <v>2.1295000000000002</v>
      </c>
      <c r="C1983" s="2">
        <f>RSI!I1983</f>
        <v>55.166534547324517</v>
      </c>
      <c r="D1983" s="2">
        <f>MACD!E1983</f>
        <v>1.4091943826198605E-2</v>
      </c>
      <c r="E1983" s="2">
        <f>MACD!F1983</f>
        <v>3.8558106956484546E-2</v>
      </c>
      <c r="F1983" s="2">
        <f>'Moving Avg'!D1983</f>
        <v>2.1058400000000002</v>
      </c>
      <c r="G1983" s="2">
        <f>'Moving Avg'!F1983</f>
        <v>2.099675</v>
      </c>
      <c r="H1983" s="2">
        <f>'Moving Avg'!G1983</f>
        <v>2.1562680000000012</v>
      </c>
      <c r="I1983" s="2">
        <f>'Moving Avg'!H1983</f>
        <v>1.9887039999999971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  <c r="M1983" s="7">
        <f t="shared" si="300"/>
        <v>25</v>
      </c>
      <c r="N1983" s="7">
        <f t="shared" si="301"/>
        <v>100</v>
      </c>
      <c r="O1983" s="7">
        <f t="shared" si="302"/>
        <v>50</v>
      </c>
      <c r="P1983" s="7">
        <f t="shared" si="303"/>
        <v>83.5</v>
      </c>
      <c r="Q1983" s="8">
        <f t="shared" si="304"/>
        <v>63.774999999999999</v>
      </c>
      <c r="R1983" s="8">
        <f t="shared" si="305"/>
        <v>63.375</v>
      </c>
      <c r="S1983" s="8">
        <f t="shared" si="306"/>
        <v>68.825000000000003</v>
      </c>
      <c r="T1983" s="8">
        <f t="shared" si="307"/>
        <v>64.625</v>
      </c>
      <c r="U1983" s="7">
        <f t="shared" si="308"/>
        <v>65.325000000000003</v>
      </c>
      <c r="V1983" s="7">
        <f t="shared" si="309"/>
        <v>65.150000000000006</v>
      </c>
    </row>
    <row r="1984" spans="1:22" ht="13.5" x14ac:dyDescent="0.25">
      <c r="A1984" s="3">
        <f>RSI!A1984</f>
        <v>45194</v>
      </c>
      <c r="B1984" s="2">
        <f>RSI!B1984</f>
        <v>2.1295000000000002</v>
      </c>
      <c r="C1984" s="2">
        <f>RSI!I1984</f>
        <v>55.166534547324517</v>
      </c>
      <c r="D1984" s="2">
        <f>MACD!E1984</f>
        <v>3.0134445699148138E-3</v>
      </c>
      <c r="E1984" s="2">
        <f>MACD!F1984</f>
        <v>3.1449174479170602E-2</v>
      </c>
      <c r="F1984" s="2">
        <f>'Moving Avg'!D1984</f>
        <v>2.1295000000000002</v>
      </c>
      <c r="G1984" s="2">
        <f>'Moving Avg'!F1984</f>
        <v>2.0961249999999998</v>
      </c>
      <c r="H1984" s="2">
        <f>'Moving Avg'!G1984</f>
        <v>2.1569300000000009</v>
      </c>
      <c r="I1984" s="2">
        <f>'Moving Avg'!H1984</f>
        <v>1.9885824999999968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  <c r="M1984" s="7">
        <f t="shared" si="300"/>
        <v>25</v>
      </c>
      <c r="N1984" s="7">
        <f t="shared" si="301"/>
        <v>100</v>
      </c>
      <c r="O1984" s="7">
        <f t="shared" si="302"/>
        <v>50</v>
      </c>
      <c r="P1984" s="7">
        <f t="shared" si="303"/>
        <v>83.5</v>
      </c>
      <c r="Q1984" s="8">
        <f t="shared" si="304"/>
        <v>63.774999999999999</v>
      </c>
      <c r="R1984" s="8">
        <f t="shared" si="305"/>
        <v>63.375</v>
      </c>
      <c r="S1984" s="8">
        <f t="shared" si="306"/>
        <v>68.825000000000003</v>
      </c>
      <c r="T1984" s="8">
        <f t="shared" si="307"/>
        <v>64.625</v>
      </c>
      <c r="U1984" s="7">
        <f t="shared" si="308"/>
        <v>65.325000000000003</v>
      </c>
      <c r="V1984" s="7">
        <f t="shared" si="309"/>
        <v>65.150000000000006</v>
      </c>
    </row>
    <row r="1985" spans="1:22" ht="13.5" x14ac:dyDescent="0.25">
      <c r="A1985" s="3">
        <f>RSI!A1985</f>
        <v>45195</v>
      </c>
      <c r="B1985" s="2">
        <f>RSI!B1985</f>
        <v>2.0869</v>
      </c>
      <c r="C1985" s="2">
        <f>RSI!I1985</f>
        <v>46.315980525490055</v>
      </c>
      <c r="D1985" s="2">
        <f>MACD!E1985</f>
        <v>-7.0003476630131622E-3</v>
      </c>
      <c r="E1985" s="2">
        <f>MACD!F1985</f>
        <v>2.375927005073385E-2</v>
      </c>
      <c r="F1985" s="2">
        <f>'Moving Avg'!D1985</f>
        <v>2.1209800000000003</v>
      </c>
      <c r="G1985" s="2">
        <f>'Moving Avg'!F1985</f>
        <v>2.0916299999999999</v>
      </c>
      <c r="H1985" s="2">
        <f>'Moving Avg'!G1985</f>
        <v>2.1565520000000005</v>
      </c>
      <c r="I1985" s="2">
        <f>'Moving Avg'!H1985</f>
        <v>1.9882479999999974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100</v>
      </c>
      <c r="O1985" s="7">
        <f t="shared" si="302"/>
        <v>50</v>
      </c>
      <c r="P1985" s="7">
        <f t="shared" si="303"/>
        <v>16.5</v>
      </c>
      <c r="Q1985" s="8">
        <f t="shared" si="304"/>
        <v>53.725000000000001</v>
      </c>
      <c r="R1985" s="8">
        <f t="shared" si="305"/>
        <v>46.625</v>
      </c>
      <c r="S1985" s="8">
        <f t="shared" si="306"/>
        <v>38.674999999999997</v>
      </c>
      <c r="T1985" s="8">
        <f t="shared" si="307"/>
        <v>47.875</v>
      </c>
      <c r="U1985" s="7">
        <f t="shared" si="308"/>
        <v>46.341666666666661</v>
      </c>
      <c r="V1985" s="7">
        <f t="shared" si="309"/>
        <v>46.724999999999994</v>
      </c>
    </row>
    <row r="1986" spans="1:22" ht="13.5" x14ac:dyDescent="0.25">
      <c r="A1986" s="3">
        <f>RSI!A1986</f>
        <v>45197</v>
      </c>
      <c r="B1986" s="2">
        <f>RSI!B1986</f>
        <v>2.0869</v>
      </c>
      <c r="C1986" s="2">
        <f>RSI!I1986</f>
        <v>46.315980525490055</v>
      </c>
      <c r="D1986" s="2">
        <f>MACD!E1986</f>
        <v>-1.5359867530258864E-2</v>
      </c>
      <c r="E1986" s="2">
        <f>MACD!F1986</f>
        <v>1.5935442534535309E-2</v>
      </c>
      <c r="F1986" s="2">
        <f>'Moving Avg'!D1986</f>
        <v>2.11246</v>
      </c>
      <c r="G1986" s="2">
        <f>'Moving Avg'!F1986</f>
        <v>2.087135</v>
      </c>
      <c r="H1986" s="2">
        <f>'Moving Avg'!G1986</f>
        <v>2.1552280000000015</v>
      </c>
      <c r="I1986" s="2">
        <f>'Moving Avg'!H1986</f>
        <v>1.9880929999999974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53.725000000000001</v>
      </c>
      <c r="R1986" s="8">
        <f t="shared" si="305"/>
        <v>46.625</v>
      </c>
      <c r="S1986" s="8">
        <f t="shared" si="306"/>
        <v>38.674999999999997</v>
      </c>
      <c r="T1986" s="8">
        <f t="shared" si="307"/>
        <v>47.875</v>
      </c>
      <c r="U1986" s="7">
        <f t="shared" si="308"/>
        <v>46.341666666666661</v>
      </c>
      <c r="V1986" s="7">
        <f t="shared" si="309"/>
        <v>46.724999999999994</v>
      </c>
    </row>
    <row r="1987" spans="1:22" ht="13.5" x14ac:dyDescent="0.25">
      <c r="A1987" s="3">
        <f>RSI!A1987</f>
        <v>45198</v>
      </c>
      <c r="B1987" s="2">
        <f>RSI!B1987</f>
        <v>2.1295000000000002</v>
      </c>
      <c r="C1987" s="2">
        <f>RSI!I1987</f>
        <v>54.737699484175742</v>
      </c>
      <c r="D1987" s="2">
        <f>MACD!E1987</f>
        <v>-2.6206672354679217E-2</v>
      </c>
      <c r="E1987" s="2">
        <f>MACD!F1987</f>
        <v>7.507019556692405E-3</v>
      </c>
      <c r="F1987" s="2">
        <f>'Moving Avg'!D1987</f>
        <v>2.11246</v>
      </c>
      <c r="G1987" s="2">
        <f>'Moving Avg'!F1987</f>
        <v>2.0847700000000002</v>
      </c>
      <c r="H1987" s="2">
        <f>'Moving Avg'!G1987</f>
        <v>2.1552280000000006</v>
      </c>
      <c r="I1987" s="2">
        <f>'Moving Avg'!H1987</f>
        <v>1.9879489999999973</v>
      </c>
      <c r="J1987" s="5" t="str">
        <f>OBV!F1987</f>
        <v>BEARISH</v>
      </c>
      <c r="K1987" s="5" t="str">
        <f>OBV!G1987</f>
        <v>NEUTRAL</v>
      </c>
      <c r="L1987" s="5" t="str">
        <f>OBV!H1987</f>
        <v>NEUTRAL</v>
      </c>
      <c r="M1987" s="7">
        <f t="shared" si="310"/>
        <v>25</v>
      </c>
      <c r="N1987" s="7">
        <f t="shared" si="311"/>
        <v>100</v>
      </c>
      <c r="O1987" s="7">
        <f t="shared" si="312"/>
        <v>50</v>
      </c>
      <c r="P1987" s="7">
        <f t="shared" si="313"/>
        <v>16.5</v>
      </c>
      <c r="Q1987" s="8">
        <f t="shared" ref="Q1987:Q2050" si="314">0.35*M1987+N1987*0.35+O1987*0.15+P1987*0.15</f>
        <v>53.725000000000001</v>
      </c>
      <c r="R1987" s="8">
        <f t="shared" ref="R1987:R2050" si="315">M1987*0.2+N1987*0.2+O1987*0.35+P1987*0.25</f>
        <v>46.625</v>
      </c>
      <c r="S1987" s="8">
        <f t="shared" ref="S1987:S2050" si="316">M1987*0.15+N1987*0.15+O1987*0.25+P1987*0.45</f>
        <v>38.674999999999997</v>
      </c>
      <c r="T1987" s="8">
        <f t="shared" ref="T1987:T2050" si="317">0.25*SUM(M1987:P1987)</f>
        <v>47.875</v>
      </c>
      <c r="U1987" s="7">
        <f t="shared" ref="U1987:U2050" si="318">SUM(Q1987:S1987)/3</f>
        <v>46.341666666666661</v>
      </c>
      <c r="V1987" s="7">
        <f t="shared" ref="V1987:V2050" si="319">SUM(Q1987:T1987)/4</f>
        <v>46.724999999999994</v>
      </c>
    </row>
    <row r="1988" spans="1:22" ht="13.5" x14ac:dyDescent="0.25">
      <c r="A1988" s="3">
        <f>RSI!A1988</f>
        <v>45201</v>
      </c>
      <c r="B1988" s="2">
        <f>RSI!B1988</f>
        <v>2.2241</v>
      </c>
      <c r="C1988" s="2">
        <f>RSI!I1988</f>
        <v>67.085905190763242</v>
      </c>
      <c r="D1988" s="2">
        <f>MACD!E1988</f>
        <v>-4.5454092973758353E-2</v>
      </c>
      <c r="E1988" s="2">
        <f>MACD!F1988</f>
        <v>-3.0852029493977457E-3</v>
      </c>
      <c r="F1988" s="2">
        <f>'Moving Avg'!D1988</f>
        <v>2.1313800000000001</v>
      </c>
      <c r="G1988" s="2">
        <f>'Moving Avg'!F1988</f>
        <v>2.087135</v>
      </c>
      <c r="H1988" s="2">
        <f>'Moving Avg'!G1988</f>
        <v>2.1557000000000013</v>
      </c>
      <c r="I1988" s="2">
        <f>'Moving Avg'!H1988</f>
        <v>1.9883004999999971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  <c r="M1988" s="7">
        <f t="shared" si="310"/>
        <v>25</v>
      </c>
      <c r="N1988" s="7">
        <f t="shared" si="311"/>
        <v>100</v>
      </c>
      <c r="O1988" s="7">
        <f t="shared" si="312"/>
        <v>50</v>
      </c>
      <c r="P1988" s="7">
        <f t="shared" si="313"/>
        <v>16.5</v>
      </c>
      <c r="Q1988" s="8">
        <f t="shared" si="314"/>
        <v>53.725000000000001</v>
      </c>
      <c r="R1988" s="8">
        <f t="shared" si="315"/>
        <v>46.625</v>
      </c>
      <c r="S1988" s="8">
        <f t="shared" si="316"/>
        <v>38.674999999999997</v>
      </c>
      <c r="T1988" s="8">
        <f t="shared" si="317"/>
        <v>47.875</v>
      </c>
      <c r="U1988" s="7">
        <f t="shared" si="318"/>
        <v>46.341666666666661</v>
      </c>
      <c r="V1988" s="7">
        <f t="shared" si="319"/>
        <v>46.724999999999994</v>
      </c>
    </row>
    <row r="1989" spans="1:22" ht="13.5" x14ac:dyDescent="0.25">
      <c r="A1989" s="3">
        <f>RSI!A1989</f>
        <v>45202</v>
      </c>
      <c r="B1989" s="2">
        <f>RSI!B1989</f>
        <v>2.1389</v>
      </c>
      <c r="C1989" s="2">
        <f>RSI!I1989</f>
        <v>53.0488413138902</v>
      </c>
      <c r="D1989" s="2">
        <f>MACD!E1989</f>
        <v>-5.6131085276755144E-2</v>
      </c>
      <c r="E1989" s="2">
        <f>MACD!F1989</f>
        <v>-1.3694379414869225E-2</v>
      </c>
      <c r="F1989" s="2">
        <f>'Moving Avg'!D1989</f>
        <v>2.1332599999999999</v>
      </c>
      <c r="G1989" s="2">
        <f>'Moving Avg'!F1989</f>
        <v>2.0876049999999999</v>
      </c>
      <c r="H1989" s="2">
        <f>'Moving Avg'!G1989</f>
        <v>2.154942000000001</v>
      </c>
      <c r="I1989" s="2">
        <f>'Moving Avg'!H1989</f>
        <v>1.9886749999999973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  <c r="M1989" s="7">
        <f t="shared" si="310"/>
        <v>25</v>
      </c>
      <c r="N1989" s="7">
        <f t="shared" si="311"/>
        <v>100</v>
      </c>
      <c r="O1989" s="7">
        <f t="shared" si="312"/>
        <v>50</v>
      </c>
      <c r="P1989" s="7">
        <f t="shared" si="313"/>
        <v>16.5</v>
      </c>
      <c r="Q1989" s="8">
        <f t="shared" si="314"/>
        <v>53.725000000000001</v>
      </c>
      <c r="R1989" s="8">
        <f t="shared" si="315"/>
        <v>46.625</v>
      </c>
      <c r="S1989" s="8">
        <f t="shared" si="316"/>
        <v>38.674999999999997</v>
      </c>
      <c r="T1989" s="8">
        <f t="shared" si="317"/>
        <v>47.875</v>
      </c>
      <c r="U1989" s="7">
        <f t="shared" si="318"/>
        <v>46.341666666666661</v>
      </c>
      <c r="V1989" s="7">
        <f t="shared" si="319"/>
        <v>46.724999999999994</v>
      </c>
    </row>
    <row r="1990" spans="1:22" ht="13.5" x14ac:dyDescent="0.25">
      <c r="A1990" s="3">
        <f>RSI!A1990</f>
        <v>45203</v>
      </c>
      <c r="B1990" s="2">
        <f>RSI!B1990</f>
        <v>2.1815000000000002</v>
      </c>
      <c r="C1990" s="2">
        <f>RSI!I1990</f>
        <v>57.803074595264327</v>
      </c>
      <c r="D1990" s="2">
        <f>MACD!E1990</f>
        <v>-5.0267405909852236E-2</v>
      </c>
      <c r="E1990" s="2">
        <f>MACD!F1990</f>
        <v>-2.1008984713865829E-2</v>
      </c>
      <c r="F1990" s="2">
        <f>'Moving Avg'!D1990</f>
        <v>2.15218</v>
      </c>
      <c r="G1990" s="2">
        <f>'Moving Avg'!F1990</f>
        <v>2.0937549999999998</v>
      </c>
      <c r="H1990" s="2">
        <f>'Moving Avg'!G1990</f>
        <v>2.1540900000000005</v>
      </c>
      <c r="I1990" s="2">
        <f>'Moving Avg'!H1990</f>
        <v>1.9894639999999981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  <c r="M1990" s="7">
        <f t="shared" si="310"/>
        <v>25</v>
      </c>
      <c r="N1990" s="7">
        <f t="shared" si="311"/>
        <v>100</v>
      </c>
      <c r="O1990" s="7">
        <f t="shared" si="312"/>
        <v>50</v>
      </c>
      <c r="P1990" s="7">
        <f t="shared" si="313"/>
        <v>83.5</v>
      </c>
      <c r="Q1990" s="8">
        <f t="shared" si="314"/>
        <v>63.774999999999999</v>
      </c>
      <c r="R1990" s="8">
        <f t="shared" si="315"/>
        <v>63.375</v>
      </c>
      <c r="S1990" s="8">
        <f t="shared" si="316"/>
        <v>68.825000000000003</v>
      </c>
      <c r="T1990" s="8">
        <f t="shared" si="317"/>
        <v>64.625</v>
      </c>
      <c r="U1990" s="7">
        <f t="shared" si="318"/>
        <v>65.325000000000003</v>
      </c>
      <c r="V1990" s="7">
        <f t="shared" si="319"/>
        <v>65.150000000000006</v>
      </c>
    </row>
    <row r="1991" spans="1:22" ht="13.5" x14ac:dyDescent="0.25">
      <c r="A1991" s="3">
        <f>RSI!A1991</f>
        <v>45204</v>
      </c>
      <c r="B1991" s="2">
        <f>RSI!B1991</f>
        <v>2.2193999999999998</v>
      </c>
      <c r="C1991" s="2">
        <f>RSI!I1991</f>
        <v>61.53485313322723</v>
      </c>
      <c r="D1991" s="2">
        <f>MACD!E1991</f>
        <v>-4.8500507193220521E-2</v>
      </c>
      <c r="E1991" s="2">
        <f>MACD!F1991</f>
        <v>-2.6507289209736766E-2</v>
      </c>
      <c r="F1991" s="2">
        <f>'Moving Avg'!D1991</f>
        <v>2.1786799999999999</v>
      </c>
      <c r="G1991" s="2">
        <f>'Moving Avg'!F1991</f>
        <v>2.1017999999999999</v>
      </c>
      <c r="H1991" s="2">
        <f>'Moving Avg'!G1991</f>
        <v>2.1535220000000006</v>
      </c>
      <c r="I1991" s="2">
        <f>'Moving Avg'!H1991</f>
        <v>1.9905774999999979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25</v>
      </c>
      <c r="N1991" s="7">
        <f t="shared" si="311"/>
        <v>100</v>
      </c>
      <c r="O1991" s="7">
        <f t="shared" si="312"/>
        <v>50</v>
      </c>
      <c r="P1991" s="7">
        <f t="shared" si="313"/>
        <v>83.5</v>
      </c>
      <c r="Q1991" s="8">
        <f t="shared" si="314"/>
        <v>63.774999999999999</v>
      </c>
      <c r="R1991" s="8">
        <f t="shared" si="315"/>
        <v>63.375</v>
      </c>
      <c r="S1991" s="8">
        <f t="shared" si="316"/>
        <v>68.825000000000003</v>
      </c>
      <c r="T1991" s="8">
        <f t="shared" si="317"/>
        <v>64.625</v>
      </c>
      <c r="U1991" s="7">
        <f t="shared" si="318"/>
        <v>65.325000000000003</v>
      </c>
      <c r="V1991" s="7">
        <f t="shared" si="319"/>
        <v>65.150000000000006</v>
      </c>
    </row>
    <row r="1992" spans="1:22" ht="13.5" x14ac:dyDescent="0.25">
      <c r="A1992" s="3">
        <f>RSI!A1992</f>
        <v>45205</v>
      </c>
      <c r="B1992" s="2">
        <f>RSI!B1992</f>
        <v>2.1389</v>
      </c>
      <c r="C1992" s="2">
        <f>RSI!I1992</f>
        <v>51.181333620051859</v>
      </c>
      <c r="D1992" s="2">
        <f>MACD!E1992</f>
        <v>-4.1625010965737008E-2</v>
      </c>
      <c r="E1992" s="2">
        <f>MACD!F1992</f>
        <v>-2.9530833560936817E-2</v>
      </c>
      <c r="F1992" s="2">
        <f>'Moving Avg'!D1992</f>
        <v>2.1805599999999998</v>
      </c>
      <c r="G1992" s="2">
        <f>'Moving Avg'!F1992</f>
        <v>2.1058200000000005</v>
      </c>
      <c r="H1992" s="2">
        <f>'Moving Avg'!G1992</f>
        <v>2.1511540000000009</v>
      </c>
      <c r="I1992" s="2">
        <f>'Moving Avg'!H1992</f>
        <v>1.9907274999999982</v>
      </c>
      <c r="J1992" s="5" t="str">
        <f>OBV!F1992</f>
        <v>BEARISH</v>
      </c>
      <c r="K1992" s="5" t="str">
        <f>OBV!G1992</f>
        <v>NEUTRAL</v>
      </c>
      <c r="L1992" s="5" t="str">
        <f>OBV!H1992</f>
        <v>BEARISH DIVERGENCE</v>
      </c>
      <c r="M1992" s="7">
        <f t="shared" si="310"/>
        <v>25</v>
      </c>
      <c r="N1992" s="7">
        <f t="shared" si="311"/>
        <v>45</v>
      </c>
      <c r="O1992" s="7">
        <f t="shared" si="312"/>
        <v>50</v>
      </c>
      <c r="P1992" s="7">
        <f t="shared" si="313"/>
        <v>16.5</v>
      </c>
      <c r="Q1992" s="8">
        <f t="shared" si="314"/>
        <v>34.475000000000001</v>
      </c>
      <c r="R1992" s="8">
        <f t="shared" si="315"/>
        <v>35.625</v>
      </c>
      <c r="S1992" s="8">
        <f t="shared" si="316"/>
        <v>30.425000000000001</v>
      </c>
      <c r="T1992" s="8">
        <f t="shared" si="317"/>
        <v>34.125</v>
      </c>
      <c r="U1992" s="7">
        <f t="shared" si="318"/>
        <v>33.508333333333333</v>
      </c>
      <c r="V1992" s="7">
        <f t="shared" si="319"/>
        <v>33.662499999999994</v>
      </c>
    </row>
    <row r="1993" spans="1:22" ht="13.5" x14ac:dyDescent="0.25">
      <c r="A1993" s="3">
        <f>RSI!A1993</f>
        <v>45208</v>
      </c>
      <c r="B1993" s="2">
        <f>RSI!B1993</f>
        <v>2.1389</v>
      </c>
      <c r="C1993" s="2">
        <f>RSI!I1993</f>
        <v>51.181333620051859</v>
      </c>
      <c r="D1993" s="2">
        <f>MACD!E1993</f>
        <v>-3.5870989579922519E-2</v>
      </c>
      <c r="E1993" s="2">
        <f>MACD!F1993</f>
        <v>-3.0798864764733959E-2</v>
      </c>
      <c r="F1993" s="2">
        <f>'Moving Avg'!D1993</f>
        <v>2.1635199999999997</v>
      </c>
      <c r="G1993" s="2">
        <f>'Moving Avg'!F1993</f>
        <v>2.1086550000000002</v>
      </c>
      <c r="H1993" s="2">
        <f>'Moving Avg'!G1993</f>
        <v>2.1480300000000008</v>
      </c>
      <c r="I1993" s="2">
        <f>'Moving Avg'!H1993</f>
        <v>1.9908774999999983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45</v>
      </c>
      <c r="O1993" s="7">
        <f t="shared" si="312"/>
        <v>50</v>
      </c>
      <c r="P1993" s="7">
        <f t="shared" si="313"/>
        <v>16.5</v>
      </c>
      <c r="Q1993" s="8">
        <f t="shared" si="314"/>
        <v>34.475000000000001</v>
      </c>
      <c r="R1993" s="8">
        <f t="shared" si="315"/>
        <v>35.625</v>
      </c>
      <c r="S1993" s="8">
        <f t="shared" si="316"/>
        <v>30.425000000000001</v>
      </c>
      <c r="T1993" s="8">
        <f t="shared" si="317"/>
        <v>34.125</v>
      </c>
      <c r="U1993" s="7">
        <f t="shared" si="318"/>
        <v>33.508333333333333</v>
      </c>
      <c r="V1993" s="7">
        <f t="shared" si="319"/>
        <v>33.662499999999994</v>
      </c>
    </row>
    <row r="1994" spans="1:22" ht="13.5" x14ac:dyDescent="0.25">
      <c r="A1994" s="3">
        <f>RSI!A1994</f>
        <v>45209</v>
      </c>
      <c r="B1994" s="2">
        <f>RSI!B1994</f>
        <v>2.1768000000000001</v>
      </c>
      <c r="C1994" s="2">
        <f>RSI!I1994</f>
        <v>55.288989208327131</v>
      </c>
      <c r="D1994" s="2">
        <f>MACD!E1994</f>
        <v>-3.3868596875025858E-2</v>
      </c>
      <c r="E1994" s="2">
        <f>MACD!F1994</f>
        <v>-3.1412811186792337E-2</v>
      </c>
      <c r="F1994" s="2">
        <f>'Moving Avg'!D1994</f>
        <v>2.1711</v>
      </c>
      <c r="G1994" s="2">
        <f>'Moving Avg'!F1994</f>
        <v>2.1145700000000001</v>
      </c>
      <c r="H1994" s="2">
        <f>'Moving Avg'!G1994</f>
        <v>2.146138000000001</v>
      </c>
      <c r="I1994" s="2">
        <f>'Moving Avg'!H1994</f>
        <v>1.991216999999998</v>
      </c>
      <c r="J1994" s="5" t="str">
        <f>OBV!F1994</f>
        <v>BEARISH</v>
      </c>
      <c r="K1994" s="5" t="str">
        <f>OBV!G1994</f>
        <v>NEUTRAL</v>
      </c>
      <c r="L1994" s="5" t="str">
        <f>OBV!H1994</f>
        <v>BEARISH DIVERGENCE</v>
      </c>
      <c r="M1994" s="7">
        <f t="shared" si="310"/>
        <v>25</v>
      </c>
      <c r="N1994" s="7">
        <f t="shared" si="311"/>
        <v>45</v>
      </c>
      <c r="O1994" s="7">
        <f t="shared" si="312"/>
        <v>50</v>
      </c>
      <c r="P1994" s="7">
        <f t="shared" si="313"/>
        <v>16.5</v>
      </c>
      <c r="Q1994" s="8">
        <f t="shared" si="314"/>
        <v>34.475000000000001</v>
      </c>
      <c r="R1994" s="8">
        <f t="shared" si="315"/>
        <v>35.625</v>
      </c>
      <c r="S1994" s="8">
        <f t="shared" si="316"/>
        <v>30.425000000000001</v>
      </c>
      <c r="T1994" s="8">
        <f t="shared" si="317"/>
        <v>34.125</v>
      </c>
      <c r="U1994" s="7">
        <f t="shared" si="318"/>
        <v>33.508333333333333</v>
      </c>
      <c r="V1994" s="7">
        <f t="shared" si="319"/>
        <v>33.662499999999994</v>
      </c>
    </row>
    <row r="1995" spans="1:22" ht="13.5" x14ac:dyDescent="0.25">
      <c r="A1995" s="3">
        <f>RSI!A1995</f>
        <v>45210</v>
      </c>
      <c r="B1995" s="2">
        <f>RSI!B1995</f>
        <v>2.1389</v>
      </c>
      <c r="C1995" s="2">
        <f>RSI!I1995</f>
        <v>50.695310834457864</v>
      </c>
      <c r="D1995" s="2">
        <f>MACD!E1995</f>
        <v>-3.6199273851246438E-2</v>
      </c>
      <c r="E1995" s="2">
        <f>MACD!F1995</f>
        <v>-3.2370103719683158E-2</v>
      </c>
      <c r="F1995" s="2">
        <f>'Moving Avg'!D1995</f>
        <v>2.1625799999999997</v>
      </c>
      <c r="G1995" s="2">
        <f>'Moving Avg'!F1995</f>
        <v>2.1197749999999997</v>
      </c>
      <c r="H1995" s="2">
        <f>'Moving Avg'!G1995</f>
        <v>2.1430140000000013</v>
      </c>
      <c r="I1995" s="2">
        <f>'Moving Avg'!H1995</f>
        <v>1.9913669999999981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25</v>
      </c>
      <c r="N1995" s="7">
        <f t="shared" si="311"/>
        <v>45</v>
      </c>
      <c r="O1995" s="7">
        <f t="shared" si="312"/>
        <v>50</v>
      </c>
      <c r="P1995" s="7">
        <f t="shared" si="313"/>
        <v>16.5</v>
      </c>
      <c r="Q1995" s="8">
        <f t="shared" si="314"/>
        <v>34.475000000000001</v>
      </c>
      <c r="R1995" s="8">
        <f t="shared" si="315"/>
        <v>35.625</v>
      </c>
      <c r="S1995" s="8">
        <f t="shared" si="316"/>
        <v>30.425000000000001</v>
      </c>
      <c r="T1995" s="8">
        <f t="shared" si="317"/>
        <v>34.125</v>
      </c>
      <c r="U1995" s="7">
        <f t="shared" si="318"/>
        <v>33.508333333333333</v>
      </c>
      <c r="V1995" s="7">
        <f t="shared" si="319"/>
        <v>33.662499999999994</v>
      </c>
    </row>
    <row r="1996" spans="1:22" ht="13.5" x14ac:dyDescent="0.25">
      <c r="A1996" s="3">
        <f>RSI!A1996</f>
        <v>45211</v>
      </c>
      <c r="B1996" s="2">
        <f>RSI!B1996</f>
        <v>2.1389</v>
      </c>
      <c r="C1996" s="2">
        <f>RSI!I1996</f>
        <v>50.695310834457864</v>
      </c>
      <c r="D1996" s="2">
        <f>MACD!E1996</f>
        <v>-3.820536807647601E-2</v>
      </c>
      <c r="E1996" s="2">
        <f>MACD!F1996</f>
        <v>-3.3537156591041728E-2</v>
      </c>
      <c r="F1996" s="2">
        <f>'Moving Avg'!D1996</f>
        <v>2.1464799999999999</v>
      </c>
      <c r="G1996" s="2">
        <f>'Moving Avg'!F1996</f>
        <v>2.1249799999999999</v>
      </c>
      <c r="H1996" s="2">
        <f>'Moving Avg'!G1996</f>
        <v>2.1398900000000016</v>
      </c>
      <c r="I1996" s="2">
        <f>'Moving Avg'!H1996</f>
        <v>1.9915169999999984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  <c r="M1996" s="7">
        <f t="shared" si="310"/>
        <v>25</v>
      </c>
      <c r="N1996" s="7">
        <f t="shared" si="311"/>
        <v>45</v>
      </c>
      <c r="O1996" s="7">
        <f t="shared" si="312"/>
        <v>50</v>
      </c>
      <c r="P1996" s="7">
        <f t="shared" si="313"/>
        <v>16.5</v>
      </c>
      <c r="Q1996" s="8">
        <f t="shared" si="314"/>
        <v>34.475000000000001</v>
      </c>
      <c r="R1996" s="8">
        <f t="shared" si="315"/>
        <v>35.625</v>
      </c>
      <c r="S1996" s="8">
        <f t="shared" si="316"/>
        <v>30.425000000000001</v>
      </c>
      <c r="T1996" s="8">
        <f t="shared" si="317"/>
        <v>34.125</v>
      </c>
      <c r="U1996" s="7">
        <f t="shared" si="318"/>
        <v>33.508333333333333</v>
      </c>
      <c r="V1996" s="7">
        <f t="shared" si="319"/>
        <v>33.662499999999994</v>
      </c>
    </row>
    <row r="1997" spans="1:22" ht="13.5" x14ac:dyDescent="0.25">
      <c r="A1997" s="3">
        <f>RSI!A1997</f>
        <v>45212</v>
      </c>
      <c r="B1997" s="2">
        <f>RSI!B1997</f>
        <v>2.1389</v>
      </c>
      <c r="C1997" s="2">
        <f>RSI!I1997</f>
        <v>50.695310834457864</v>
      </c>
      <c r="D1997" s="2">
        <f>MACD!E1997</f>
        <v>-3.3380451950071777E-2</v>
      </c>
      <c r="E1997" s="2">
        <f>MACD!F1997</f>
        <v>-3.3505815662847736E-2</v>
      </c>
      <c r="F1997" s="2">
        <f>'Moving Avg'!D1997</f>
        <v>2.1464799999999995</v>
      </c>
      <c r="G1997" s="2">
        <f>'Moving Avg'!F1997</f>
        <v>2.13042</v>
      </c>
      <c r="H1997" s="2">
        <f>'Moving Avg'!G1997</f>
        <v>2.1367660000000011</v>
      </c>
      <c r="I1997" s="2">
        <f>'Moving Avg'!H1997</f>
        <v>1.9916669999999985</v>
      </c>
      <c r="J1997" s="5" t="str">
        <f>OBV!F1997</f>
        <v>BEARISH</v>
      </c>
      <c r="K1997" s="5" t="str">
        <f>OBV!G1997</f>
        <v>NEUTRAL</v>
      </c>
      <c r="L1997" s="5" t="str">
        <f>OBV!H1997</f>
        <v>NEUTRAL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16.5</v>
      </c>
      <c r="Q1997" s="8">
        <f t="shared" si="314"/>
        <v>18.725000000000001</v>
      </c>
      <c r="R1997" s="8">
        <f t="shared" si="315"/>
        <v>26.625</v>
      </c>
      <c r="S1997" s="8">
        <f t="shared" si="316"/>
        <v>23.675000000000001</v>
      </c>
      <c r="T1997" s="8">
        <f t="shared" si="317"/>
        <v>22.875</v>
      </c>
      <c r="U1997" s="7">
        <f t="shared" si="318"/>
        <v>23.008333333333336</v>
      </c>
      <c r="V1997" s="7">
        <f t="shared" si="319"/>
        <v>22.975000000000001</v>
      </c>
    </row>
    <row r="1998" spans="1:22" ht="13.5" x14ac:dyDescent="0.25">
      <c r="A1998" s="3">
        <f>RSI!A1998</f>
        <v>45215</v>
      </c>
      <c r="B1998" s="2">
        <f>RSI!B1998</f>
        <v>2.1389</v>
      </c>
      <c r="C1998" s="2">
        <f>RSI!I1998</f>
        <v>50.695310834457864</v>
      </c>
      <c r="D1998" s="2">
        <f>MACD!E1998</f>
        <v>-1.4773119350182107E-2</v>
      </c>
      <c r="E1998" s="2">
        <f>MACD!F1998</f>
        <v>-2.9759276400314612E-2</v>
      </c>
      <c r="F1998" s="2">
        <f>'Moving Avg'!D1998</f>
        <v>2.1464799999999995</v>
      </c>
      <c r="G1998" s="2">
        <f>'Moving Avg'!F1998</f>
        <v>2.1368049999999998</v>
      </c>
      <c r="H1998" s="2">
        <f>'Moving Avg'!G1998</f>
        <v>2.1336420000000009</v>
      </c>
      <c r="I1998" s="2">
        <f>'Moving Avg'!H1998</f>
        <v>1.9918169999999986</v>
      </c>
      <c r="J1998" s="5" t="str">
        <f>OBV!F1998</f>
        <v>BEARISH</v>
      </c>
      <c r="K1998" s="5" t="str">
        <f>OBV!G1998</f>
        <v>NEUTRAL</v>
      </c>
      <c r="L1998" s="5" t="str">
        <f>OBV!H1998</f>
        <v>NEUTRAL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45216</v>
      </c>
      <c r="B1999" s="2">
        <f>RSI!B1999</f>
        <v>2.1389</v>
      </c>
      <c r="C1999" s="2">
        <f>RSI!I1999</f>
        <v>50.695310834457864</v>
      </c>
      <c r="D1999" s="2">
        <f>MACD!E1999</f>
        <v>-1.2163122363372025E-2</v>
      </c>
      <c r="E1999" s="2">
        <f>MACD!F1999</f>
        <v>-2.6240045592926097E-2</v>
      </c>
      <c r="F1999" s="2">
        <f>'Moving Avg'!D1999</f>
        <v>2.1389</v>
      </c>
      <c r="G1999" s="2">
        <f>'Moving Avg'!F1999</f>
        <v>2.1431899999999997</v>
      </c>
      <c r="H1999" s="2">
        <f>'Moving Avg'!G1999</f>
        <v>2.1305180000000012</v>
      </c>
      <c r="I1999" s="2">
        <f>'Moving Avg'!H1999</f>
        <v>1.9917649999999982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45217</v>
      </c>
      <c r="B2000" s="2">
        <f>RSI!B2000</f>
        <v>2.1389</v>
      </c>
      <c r="C2000" s="2">
        <f>RSI!I2000</f>
        <v>50.695310834457864</v>
      </c>
      <c r="D2000" s="2">
        <f>MACD!E2000</f>
        <v>-3.4257956943508638E-3</v>
      </c>
      <c r="E2000" s="2">
        <f>MACD!F2000</f>
        <v>-2.1677195613211051E-2</v>
      </c>
      <c r="F2000" s="2">
        <f>'Moving Avg'!D2000</f>
        <v>2.1389</v>
      </c>
      <c r="G2000" s="2">
        <f>'Moving Avg'!F2000</f>
        <v>2.1436599999999997</v>
      </c>
      <c r="H2000" s="2">
        <f>'Moving Avg'!G2000</f>
        <v>2.1283400000000019</v>
      </c>
      <c r="I2000" s="2">
        <f>'Moving Avg'!H2000</f>
        <v>1.9918024999999984</v>
      </c>
      <c r="J2000" s="5" t="str">
        <f>OBV!F2000</f>
        <v>NEUTRAL</v>
      </c>
      <c r="K2000" s="5" t="str">
        <f>OBV!G2000</f>
        <v>NEUTRAL</v>
      </c>
      <c r="L2000" s="5" t="str">
        <f>OBV!H2000</f>
        <v>NEUTRAL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33</v>
      </c>
      <c r="Q2000" s="8">
        <f t="shared" si="314"/>
        <v>21.2</v>
      </c>
      <c r="R2000" s="8">
        <f t="shared" si="315"/>
        <v>30.75</v>
      </c>
      <c r="S2000" s="8">
        <f t="shared" si="316"/>
        <v>31.1</v>
      </c>
      <c r="T2000" s="8">
        <f t="shared" si="317"/>
        <v>27</v>
      </c>
      <c r="U2000" s="7">
        <f t="shared" si="318"/>
        <v>27.683333333333337</v>
      </c>
      <c r="V2000" s="7">
        <f t="shared" si="319"/>
        <v>27.512500000000003</v>
      </c>
    </row>
    <row r="2001" spans="1:22" ht="13.5" x14ac:dyDescent="0.25">
      <c r="A2001" s="3">
        <f>RSI!A2001</f>
        <v>45218</v>
      </c>
      <c r="B2001" s="2">
        <f>RSI!B2001</f>
        <v>2.1389</v>
      </c>
      <c r="C2001" s="2">
        <f>RSI!I2001</f>
        <v>50.695310834457864</v>
      </c>
      <c r="D2001" s="2">
        <f>MACD!E2001</f>
        <v>9.7749678861562828E-3</v>
      </c>
      <c r="E2001" s="2">
        <f>MACD!F2001</f>
        <v>-1.5386762913337586E-2</v>
      </c>
      <c r="F2001" s="2">
        <f>'Moving Avg'!D2001</f>
        <v>2.1389</v>
      </c>
      <c r="G2001" s="2">
        <f>'Moving Avg'!F2001</f>
        <v>2.1441299999999996</v>
      </c>
      <c r="H2001" s="2">
        <f>'Moving Avg'!G2001</f>
        <v>2.1274880000000014</v>
      </c>
      <c r="I2001" s="2">
        <f>'Moving Avg'!H2001</f>
        <v>1.9918399999999983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33</v>
      </c>
      <c r="Q2001" s="8">
        <f t="shared" si="314"/>
        <v>21.2</v>
      </c>
      <c r="R2001" s="8">
        <f t="shared" si="315"/>
        <v>30.75</v>
      </c>
      <c r="S2001" s="8">
        <f t="shared" si="316"/>
        <v>31.1</v>
      </c>
      <c r="T2001" s="8">
        <f t="shared" si="317"/>
        <v>27</v>
      </c>
      <c r="U2001" s="7">
        <f t="shared" si="318"/>
        <v>27.683333333333337</v>
      </c>
      <c r="V2001" s="7">
        <f t="shared" si="319"/>
        <v>27.512500000000003</v>
      </c>
    </row>
    <row r="2002" spans="1:22" ht="13.5" x14ac:dyDescent="0.25">
      <c r="A2002" s="3">
        <f>RSI!A2002</f>
        <v>45219</v>
      </c>
      <c r="B2002" s="2">
        <f>RSI!B2002</f>
        <v>2.1389</v>
      </c>
      <c r="C2002" s="2">
        <f>RSI!I2002</f>
        <v>50.695310834457864</v>
      </c>
      <c r="D2002" s="2">
        <f>MACD!E2002</f>
        <v>8.5388143622102675E-3</v>
      </c>
      <c r="E2002" s="2">
        <f>MACD!F2002</f>
        <v>-1.0601647458228015E-2</v>
      </c>
      <c r="F2002" s="2">
        <f>'Moving Avg'!D2002</f>
        <v>2.1389</v>
      </c>
      <c r="G2002" s="2">
        <f>'Moving Avg'!F2002</f>
        <v>2.1445999999999996</v>
      </c>
      <c r="H2002" s="2">
        <f>'Moving Avg'!G2002</f>
        <v>2.1266360000000013</v>
      </c>
      <c r="I2002" s="2">
        <f>'Moving Avg'!H2002</f>
        <v>1.992012499999998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33</v>
      </c>
      <c r="Q2002" s="8">
        <f t="shared" si="314"/>
        <v>21.2</v>
      </c>
      <c r="R2002" s="8">
        <f t="shared" si="315"/>
        <v>30.75</v>
      </c>
      <c r="S2002" s="8">
        <f t="shared" si="316"/>
        <v>31.1</v>
      </c>
      <c r="T2002" s="8">
        <f t="shared" si="317"/>
        <v>27</v>
      </c>
      <c r="U2002" s="7">
        <f t="shared" si="318"/>
        <v>27.683333333333337</v>
      </c>
      <c r="V2002" s="7">
        <f t="shared" si="319"/>
        <v>27.512500000000003</v>
      </c>
    </row>
    <row r="2003" spans="1:22" ht="13.5" x14ac:dyDescent="0.25">
      <c r="A2003" s="3">
        <f>RSI!A2003</f>
        <v>45222</v>
      </c>
      <c r="B2003" s="2">
        <f>RSI!B2003</f>
        <v>2.1530999999999998</v>
      </c>
      <c r="C2003" s="2">
        <f>RSI!I2003</f>
        <v>53.324016800496459</v>
      </c>
      <c r="D2003" s="2">
        <f>MACD!E2003</f>
        <v>6.4211577339081671E-3</v>
      </c>
      <c r="E2003" s="2">
        <f>MACD!F2003</f>
        <v>-7.1970864198007784E-3</v>
      </c>
      <c r="F2003" s="2">
        <f>'Moving Avg'!D2003</f>
        <v>2.14174</v>
      </c>
      <c r="G2003" s="2">
        <f>'Moving Avg'!F2003</f>
        <v>2.1457799999999998</v>
      </c>
      <c r="H2003" s="2">
        <f>'Moving Avg'!G2003</f>
        <v>2.1259720000000009</v>
      </c>
      <c r="I2003" s="2">
        <f>'Moving Avg'!H2003</f>
        <v>1.9922559999999983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0</v>
      </c>
      <c r="O2003" s="7">
        <f t="shared" si="312"/>
        <v>50</v>
      </c>
      <c r="P2003" s="7">
        <f t="shared" si="313"/>
        <v>83.5</v>
      </c>
      <c r="Q2003" s="8">
        <f t="shared" si="314"/>
        <v>28.774999999999999</v>
      </c>
      <c r="R2003" s="8">
        <f t="shared" si="315"/>
        <v>43.375</v>
      </c>
      <c r="S2003" s="8">
        <f t="shared" si="316"/>
        <v>53.825000000000003</v>
      </c>
      <c r="T2003" s="8">
        <f t="shared" si="317"/>
        <v>39.625</v>
      </c>
      <c r="U2003" s="7">
        <f t="shared" si="318"/>
        <v>41.991666666666667</v>
      </c>
      <c r="V2003" s="7">
        <f t="shared" si="319"/>
        <v>41.400000000000006</v>
      </c>
    </row>
    <row r="2004" spans="1:22" ht="13.5" x14ac:dyDescent="0.25">
      <c r="A2004" s="3">
        <f>RSI!A2004</f>
        <v>45223</v>
      </c>
      <c r="B2004" s="2">
        <f>RSI!B2004</f>
        <v>2.1389</v>
      </c>
      <c r="C2004" s="2">
        <f>RSI!I2004</f>
        <v>50.428572949366185</v>
      </c>
      <c r="D2004" s="2">
        <f>MACD!E2004</f>
        <v>1.1409647182003546E-2</v>
      </c>
      <c r="E2004" s="2">
        <f>MACD!F2004</f>
        <v>-3.4757396994399142E-3</v>
      </c>
      <c r="F2004" s="2">
        <f>'Moving Avg'!D2004</f>
        <v>2.14174</v>
      </c>
      <c r="G2004" s="2">
        <f>'Moving Avg'!F2004</f>
        <v>2.1462499999999998</v>
      </c>
      <c r="H2004" s="2">
        <f>'Moving Avg'!G2004</f>
        <v>2.1266340000000015</v>
      </c>
      <c r="I2004" s="2">
        <f>'Moving Avg'!H2004</f>
        <v>1.9926304999999978</v>
      </c>
      <c r="J2004" s="5" t="str">
        <f>OBV!F2004</f>
        <v>BEARISH</v>
      </c>
      <c r="K2004" s="5" t="str">
        <f>OBV!G2004</f>
        <v>NEUTRAL</v>
      </c>
      <c r="L2004" s="5" t="str">
        <f>OBV!H2004</f>
        <v>NEUTRAL</v>
      </c>
      <c r="M2004" s="7">
        <f t="shared" si="310"/>
        <v>25</v>
      </c>
      <c r="N2004" s="7">
        <f t="shared" si="311"/>
        <v>0</v>
      </c>
      <c r="O2004" s="7">
        <f t="shared" si="312"/>
        <v>50</v>
      </c>
      <c r="P2004" s="7">
        <f t="shared" si="313"/>
        <v>16.5</v>
      </c>
      <c r="Q2004" s="8">
        <f t="shared" si="314"/>
        <v>18.725000000000001</v>
      </c>
      <c r="R2004" s="8">
        <f t="shared" si="315"/>
        <v>26.625</v>
      </c>
      <c r="S2004" s="8">
        <f t="shared" si="316"/>
        <v>23.675000000000001</v>
      </c>
      <c r="T2004" s="8">
        <f t="shared" si="317"/>
        <v>22.875</v>
      </c>
      <c r="U2004" s="7">
        <f t="shared" si="318"/>
        <v>23.008333333333336</v>
      </c>
      <c r="V2004" s="7">
        <f t="shared" si="319"/>
        <v>22.975000000000001</v>
      </c>
    </row>
    <row r="2005" spans="1:22" ht="13.5" x14ac:dyDescent="0.25">
      <c r="A2005" s="3">
        <f>RSI!A2005</f>
        <v>45224</v>
      </c>
      <c r="B2005" s="2">
        <f>RSI!B2005</f>
        <v>2.1768000000000001</v>
      </c>
      <c r="C2005" s="2">
        <f>RSI!I2005</f>
        <v>57.120851275320021</v>
      </c>
      <c r="D2005" s="2">
        <f>MACD!E2005</f>
        <v>6.9817155851321644E-3</v>
      </c>
      <c r="E2005" s="2">
        <f>MACD!F2005</f>
        <v>-1.3842486425254986E-3</v>
      </c>
      <c r="F2005" s="2">
        <f>'Moving Avg'!D2005</f>
        <v>2.1493199999999999</v>
      </c>
      <c r="G2005" s="2">
        <f>'Moving Avg'!F2005</f>
        <v>2.1507449999999997</v>
      </c>
      <c r="H2005" s="2">
        <f>'Moving Avg'!G2005</f>
        <v>2.1280540000000014</v>
      </c>
      <c r="I2005" s="2">
        <f>'Moving Avg'!H2005</f>
        <v>1.993194499999998</v>
      </c>
      <c r="J2005" s="5" t="str">
        <f>OBV!F2005</f>
        <v>BEARISH</v>
      </c>
      <c r="K2005" s="5" t="str">
        <f>OBV!G2005</f>
        <v>NEUTRAL</v>
      </c>
      <c r="L2005" s="5" t="str">
        <f>OBV!H2005</f>
        <v>BEARISH DIVERGENCE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16.5</v>
      </c>
      <c r="Q2005" s="8">
        <f t="shared" si="314"/>
        <v>18.725000000000001</v>
      </c>
      <c r="R2005" s="8">
        <f t="shared" si="315"/>
        <v>26.625</v>
      </c>
      <c r="S2005" s="8">
        <f t="shared" si="316"/>
        <v>23.675000000000001</v>
      </c>
      <c r="T2005" s="8">
        <f t="shared" si="317"/>
        <v>22.875</v>
      </c>
      <c r="U2005" s="7">
        <f t="shared" si="318"/>
        <v>23.008333333333336</v>
      </c>
      <c r="V2005" s="7">
        <f t="shared" si="319"/>
        <v>22.975000000000001</v>
      </c>
    </row>
    <row r="2006" spans="1:22" ht="13.5" x14ac:dyDescent="0.25">
      <c r="A2006" s="3">
        <f>RSI!A2006</f>
        <v>45225</v>
      </c>
      <c r="B2006" s="2">
        <f>RSI!B2006</f>
        <v>2.1768000000000001</v>
      </c>
      <c r="C2006" s="2">
        <f>RSI!I2006</f>
        <v>57.120851275320021</v>
      </c>
      <c r="D2006" s="2">
        <f>MACD!E2006</f>
        <v>3.0010658658152778E-3</v>
      </c>
      <c r="E2006" s="2">
        <f>MACD!F2006</f>
        <v>-5.0718574085734341E-4</v>
      </c>
      <c r="F2006" s="2">
        <f>'Moving Avg'!D2006</f>
        <v>2.1568999999999998</v>
      </c>
      <c r="G2006" s="2">
        <f>'Moving Avg'!F2006</f>
        <v>2.15524</v>
      </c>
      <c r="H2006" s="2">
        <f>'Moving Avg'!G2006</f>
        <v>2.1294740000000014</v>
      </c>
      <c r="I2006" s="2">
        <f>'Moving Avg'!H2006</f>
        <v>1.9938704999999979</v>
      </c>
      <c r="J2006" s="5" t="str">
        <f>OBV!F2006</f>
        <v>BEARISH</v>
      </c>
      <c r="K2006" s="5" t="str">
        <f>OBV!G2006</f>
        <v>NEUTRAL</v>
      </c>
      <c r="L2006" s="5" t="str">
        <f>OBV!H2006</f>
        <v>BEARISH DIVERGENCE</v>
      </c>
      <c r="M2006" s="7">
        <f t="shared" si="310"/>
        <v>25</v>
      </c>
      <c r="N2006" s="7">
        <f t="shared" si="311"/>
        <v>0</v>
      </c>
      <c r="O2006" s="7">
        <f t="shared" si="312"/>
        <v>50</v>
      </c>
      <c r="P2006" s="7">
        <f t="shared" si="313"/>
        <v>16.5</v>
      </c>
      <c r="Q2006" s="8">
        <f t="shared" si="314"/>
        <v>18.725000000000001</v>
      </c>
      <c r="R2006" s="8">
        <f t="shared" si="315"/>
        <v>26.625</v>
      </c>
      <c r="S2006" s="8">
        <f t="shared" si="316"/>
        <v>23.675000000000001</v>
      </c>
      <c r="T2006" s="8">
        <f t="shared" si="317"/>
        <v>22.875</v>
      </c>
      <c r="U2006" s="7">
        <f t="shared" si="318"/>
        <v>23.008333333333336</v>
      </c>
      <c r="V2006" s="7">
        <f t="shared" si="319"/>
        <v>22.975000000000001</v>
      </c>
    </row>
    <row r="2007" spans="1:22" ht="13.5" x14ac:dyDescent="0.25">
      <c r="A2007" s="3">
        <f>RSI!A2007</f>
        <v>45226</v>
      </c>
      <c r="B2007" s="2">
        <f>RSI!B2007</f>
        <v>2.1863000000000001</v>
      </c>
      <c r="C2007" s="2">
        <f>RSI!I2007</f>
        <v>58.740139258717228</v>
      </c>
      <c r="D2007" s="2">
        <f>MACD!E2007</f>
        <v>-1.2874895081886883E-3</v>
      </c>
      <c r="E2007" s="2">
        <f>MACD!F2007</f>
        <v>-6.6324649432361246E-4</v>
      </c>
      <c r="F2007" s="2">
        <f>'Moving Avg'!D2007</f>
        <v>2.1663800000000002</v>
      </c>
      <c r="G2007" s="2">
        <f>'Moving Avg'!F2007</f>
        <v>2.15808</v>
      </c>
      <c r="H2007" s="2">
        <f>'Moving Avg'!G2007</f>
        <v>2.1310840000000018</v>
      </c>
      <c r="I2007" s="2">
        <f>'Moving Avg'!H2007</f>
        <v>1.994593999999998</v>
      </c>
      <c r="J2007" s="5" t="str">
        <f>OBV!F2007</f>
        <v>BEARISH</v>
      </c>
      <c r="K2007" s="5" t="str">
        <f>OBV!G2007</f>
        <v>NEUTRAL</v>
      </c>
      <c r="L2007" s="5" t="str">
        <f>OBV!H2007</f>
        <v>BEARISH DIVERGENCE</v>
      </c>
      <c r="M2007" s="7">
        <f t="shared" si="310"/>
        <v>25</v>
      </c>
      <c r="N2007" s="7">
        <f t="shared" si="311"/>
        <v>45</v>
      </c>
      <c r="O2007" s="7">
        <f t="shared" si="312"/>
        <v>50</v>
      </c>
      <c r="P2007" s="7">
        <f t="shared" si="313"/>
        <v>16.5</v>
      </c>
      <c r="Q2007" s="8">
        <f t="shared" si="314"/>
        <v>34.475000000000001</v>
      </c>
      <c r="R2007" s="8">
        <f t="shared" si="315"/>
        <v>35.625</v>
      </c>
      <c r="S2007" s="8">
        <f t="shared" si="316"/>
        <v>30.425000000000001</v>
      </c>
      <c r="T2007" s="8">
        <f t="shared" si="317"/>
        <v>34.125</v>
      </c>
      <c r="U2007" s="7">
        <f t="shared" si="318"/>
        <v>33.508333333333333</v>
      </c>
      <c r="V2007" s="7">
        <f t="shared" si="319"/>
        <v>33.662499999999994</v>
      </c>
    </row>
    <row r="2008" spans="1:22" ht="13.5" x14ac:dyDescent="0.25">
      <c r="A2008" s="3">
        <f>RSI!A2008</f>
        <v>45229</v>
      </c>
      <c r="B2008" s="2">
        <f>RSI!B2008</f>
        <v>2.1530999999999998</v>
      </c>
      <c r="C2008" s="2">
        <f>RSI!I2008</f>
        <v>51.430471969283886</v>
      </c>
      <c r="D2008" s="2">
        <f>MACD!E2008</f>
        <v>-2.713708225619893E-3</v>
      </c>
      <c r="E2008" s="2">
        <f>MACD!F2008</f>
        <v>-1.0733388405828686E-3</v>
      </c>
      <c r="F2008" s="2">
        <f>'Moving Avg'!D2008</f>
        <v>2.1663799999999998</v>
      </c>
      <c r="G2008" s="2">
        <f>'Moving Avg'!F2008</f>
        <v>2.1545300000000003</v>
      </c>
      <c r="H2008" s="2">
        <f>'Moving Avg'!G2008</f>
        <v>2.1320300000000012</v>
      </c>
      <c r="I2008" s="2">
        <f>'Moving Avg'!H2008</f>
        <v>1.9949494999999984</v>
      </c>
      <c r="J2008" s="5" t="str">
        <f>OBV!F2008</f>
        <v>BEARISH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45</v>
      </c>
      <c r="O2008" s="7">
        <f t="shared" si="312"/>
        <v>50</v>
      </c>
      <c r="P2008" s="7">
        <f t="shared" si="313"/>
        <v>16.5</v>
      </c>
      <c r="Q2008" s="8">
        <f t="shared" si="314"/>
        <v>34.475000000000001</v>
      </c>
      <c r="R2008" s="8">
        <f t="shared" si="315"/>
        <v>35.625</v>
      </c>
      <c r="S2008" s="8">
        <f t="shared" si="316"/>
        <v>30.425000000000001</v>
      </c>
      <c r="T2008" s="8">
        <f t="shared" si="317"/>
        <v>34.125</v>
      </c>
      <c r="U2008" s="7">
        <f t="shared" si="318"/>
        <v>33.508333333333333</v>
      </c>
      <c r="V2008" s="7">
        <f t="shared" si="319"/>
        <v>33.662499999999994</v>
      </c>
    </row>
    <row r="2009" spans="1:22" ht="13.5" x14ac:dyDescent="0.25">
      <c r="A2009" s="3">
        <f>RSI!A2009</f>
        <v>45230</v>
      </c>
      <c r="B2009" s="2">
        <f>RSI!B2009</f>
        <v>2.1530999999999998</v>
      </c>
      <c r="C2009" s="2">
        <f>RSI!I2009</f>
        <v>51.430471969283886</v>
      </c>
      <c r="D2009" s="2">
        <f>MACD!E2009</f>
        <v>-3.9620139646259211E-3</v>
      </c>
      <c r="E2009" s="2">
        <f>MACD!F2009</f>
        <v>-1.6510738653914793E-3</v>
      </c>
      <c r="F2009" s="2">
        <f>'Moving Avg'!D2009</f>
        <v>2.1692200000000001</v>
      </c>
      <c r="G2009" s="2">
        <f>'Moving Avg'!F2009</f>
        <v>2.15524</v>
      </c>
      <c r="H2009" s="2">
        <f>'Moving Avg'!G2009</f>
        <v>2.132502000000001</v>
      </c>
      <c r="I2009" s="2">
        <f>'Moving Avg'!H2009</f>
        <v>1.9955294999999984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  <c r="M2009" s="7">
        <f t="shared" si="310"/>
        <v>25</v>
      </c>
      <c r="N2009" s="7">
        <f t="shared" si="311"/>
        <v>45</v>
      </c>
      <c r="O2009" s="7">
        <f t="shared" si="312"/>
        <v>50</v>
      </c>
      <c r="P2009" s="7">
        <f t="shared" si="313"/>
        <v>83.5</v>
      </c>
      <c r="Q2009" s="8">
        <f t="shared" si="314"/>
        <v>44.524999999999999</v>
      </c>
      <c r="R2009" s="8">
        <f t="shared" si="315"/>
        <v>52.375</v>
      </c>
      <c r="S2009" s="8">
        <f t="shared" si="316"/>
        <v>60.575000000000003</v>
      </c>
      <c r="T2009" s="8">
        <f t="shared" si="317"/>
        <v>50.875</v>
      </c>
      <c r="U2009" s="7">
        <f t="shared" si="318"/>
        <v>52.491666666666674</v>
      </c>
      <c r="V2009" s="7">
        <f t="shared" si="319"/>
        <v>52.087500000000006</v>
      </c>
    </row>
    <row r="2010" spans="1:22" ht="13.5" x14ac:dyDescent="0.25">
      <c r="A2010" s="3">
        <f>RSI!A2010</f>
        <v>45231</v>
      </c>
      <c r="B2010" s="2">
        <f>RSI!B2010</f>
        <v>2.1530999999999998</v>
      </c>
      <c r="C2010" s="2">
        <f>RSI!I2010</f>
        <v>51.430471969283886</v>
      </c>
      <c r="D2010" s="2">
        <f>MACD!E2010</f>
        <v>-5.0567034870421246E-3</v>
      </c>
      <c r="E2010" s="2">
        <f>MACD!F2010</f>
        <v>-2.3321997897216085E-3</v>
      </c>
      <c r="F2010" s="2">
        <f>'Moving Avg'!D2010</f>
        <v>2.1644800000000002</v>
      </c>
      <c r="G2010" s="2">
        <f>'Moving Avg'!F2010</f>
        <v>2.1538200000000001</v>
      </c>
      <c r="H2010" s="2">
        <f>'Moving Avg'!G2010</f>
        <v>2.1329740000000008</v>
      </c>
      <c r="I2010" s="2">
        <f>'Moving Avg'!H2010</f>
        <v>1.9961989999999981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45</v>
      </c>
      <c r="O2010" s="7">
        <f t="shared" si="312"/>
        <v>50</v>
      </c>
      <c r="P2010" s="7">
        <f t="shared" si="313"/>
        <v>16.5</v>
      </c>
      <c r="Q2010" s="8">
        <f t="shared" si="314"/>
        <v>34.475000000000001</v>
      </c>
      <c r="R2010" s="8">
        <f t="shared" si="315"/>
        <v>35.625</v>
      </c>
      <c r="S2010" s="8">
        <f t="shared" si="316"/>
        <v>30.425000000000001</v>
      </c>
      <c r="T2010" s="8">
        <f t="shared" si="317"/>
        <v>34.125</v>
      </c>
      <c r="U2010" s="7">
        <f t="shared" si="318"/>
        <v>33.508333333333333</v>
      </c>
      <c r="V2010" s="7">
        <f t="shared" si="319"/>
        <v>33.662499999999994</v>
      </c>
    </row>
    <row r="2011" spans="1:22" ht="13.5" x14ac:dyDescent="0.25">
      <c r="A2011" s="3">
        <f>RSI!A2011</f>
        <v>45232</v>
      </c>
      <c r="B2011" s="2">
        <f>RSI!B2011</f>
        <v>2.1863000000000001</v>
      </c>
      <c r="C2011" s="2">
        <f>RSI!I2011</f>
        <v>57.963873871213714</v>
      </c>
      <c r="D2011" s="2">
        <f>MACD!E2011</f>
        <v>-8.4778225887980341E-3</v>
      </c>
      <c r="E2011" s="2">
        <f>MACD!F2011</f>
        <v>-3.5613243495368936E-3</v>
      </c>
      <c r="F2011" s="2">
        <f>'Moving Avg'!D2011</f>
        <v>2.1663800000000002</v>
      </c>
      <c r="G2011" s="2">
        <f>'Moving Avg'!F2011</f>
        <v>2.1521650000000005</v>
      </c>
      <c r="H2011" s="2">
        <f>'Moving Avg'!G2011</f>
        <v>2.1326900000000011</v>
      </c>
      <c r="I2011" s="2">
        <f>'Moving Avg'!H2011</f>
        <v>1.9969449999999984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  <c r="M2011" s="7">
        <f t="shared" si="310"/>
        <v>25</v>
      </c>
      <c r="N2011" s="7">
        <f t="shared" si="311"/>
        <v>45</v>
      </c>
      <c r="O2011" s="7">
        <f t="shared" si="312"/>
        <v>50</v>
      </c>
      <c r="P2011" s="7">
        <f t="shared" si="313"/>
        <v>16.5</v>
      </c>
      <c r="Q2011" s="8">
        <f t="shared" si="314"/>
        <v>34.475000000000001</v>
      </c>
      <c r="R2011" s="8">
        <f t="shared" si="315"/>
        <v>35.625</v>
      </c>
      <c r="S2011" s="8">
        <f t="shared" si="316"/>
        <v>30.425000000000001</v>
      </c>
      <c r="T2011" s="8">
        <f t="shared" si="317"/>
        <v>34.125</v>
      </c>
      <c r="U2011" s="7">
        <f t="shared" si="318"/>
        <v>33.508333333333333</v>
      </c>
      <c r="V2011" s="7">
        <f t="shared" si="319"/>
        <v>33.662499999999994</v>
      </c>
    </row>
    <row r="2012" spans="1:22" ht="13.5" x14ac:dyDescent="0.25">
      <c r="A2012" s="3">
        <f>RSI!A2012</f>
        <v>45233</v>
      </c>
      <c r="B2012" s="2">
        <f>RSI!B2012</f>
        <v>2.2004999999999999</v>
      </c>
      <c r="C2012" s="2">
        <f>RSI!I2012</f>
        <v>60.416464247639183</v>
      </c>
      <c r="D2012" s="2">
        <f>MACD!E2012</f>
        <v>-1.2653595986597654E-2</v>
      </c>
      <c r="E2012" s="2">
        <f>MACD!F2012</f>
        <v>-5.3797786769490463E-3</v>
      </c>
      <c r="F2012" s="2">
        <f>'Moving Avg'!D2012</f>
        <v>2.1692199999999997</v>
      </c>
      <c r="G2012" s="2">
        <f>'Moving Avg'!F2012</f>
        <v>2.1552449999999999</v>
      </c>
      <c r="H2012" s="2">
        <f>'Moving Avg'!G2012</f>
        <v>2.1326900000000011</v>
      </c>
      <c r="I2012" s="2">
        <f>'Moving Avg'!H2012</f>
        <v>1.9980534999999984</v>
      </c>
      <c r="J2012" s="5" t="str">
        <f>OBV!F2012</f>
        <v>BEARISH</v>
      </c>
      <c r="K2012" s="5" t="str">
        <f>OBV!G2012</f>
        <v>NEUTRAL</v>
      </c>
      <c r="L2012" s="5" t="str">
        <f>OBV!H2012</f>
        <v>BEARISH DIVERGENCE</v>
      </c>
      <c r="M2012" s="7">
        <f t="shared" si="310"/>
        <v>25</v>
      </c>
      <c r="N2012" s="7">
        <f t="shared" si="311"/>
        <v>45</v>
      </c>
      <c r="O2012" s="7">
        <f t="shared" si="312"/>
        <v>50</v>
      </c>
      <c r="P2012" s="7">
        <f t="shared" si="313"/>
        <v>16.5</v>
      </c>
      <c r="Q2012" s="8">
        <f t="shared" si="314"/>
        <v>34.475000000000001</v>
      </c>
      <c r="R2012" s="8">
        <f t="shared" si="315"/>
        <v>35.625</v>
      </c>
      <c r="S2012" s="8">
        <f t="shared" si="316"/>
        <v>30.425000000000001</v>
      </c>
      <c r="T2012" s="8">
        <f t="shared" si="317"/>
        <v>34.125</v>
      </c>
      <c r="U2012" s="7">
        <f t="shared" si="318"/>
        <v>33.508333333333333</v>
      </c>
      <c r="V2012" s="7">
        <f t="shared" si="319"/>
        <v>33.662499999999994</v>
      </c>
    </row>
    <row r="2013" spans="1:22" ht="13.5" x14ac:dyDescent="0.25">
      <c r="A2013" s="3">
        <f>RSI!A2013</f>
        <v>45236</v>
      </c>
      <c r="B2013" s="2">
        <f>RSI!B2013</f>
        <v>2.1720999999999999</v>
      </c>
      <c r="C2013" s="2">
        <f>RSI!I2013</f>
        <v>53.671760848886095</v>
      </c>
      <c r="D2013" s="2">
        <f>MACD!E2013</f>
        <v>-1.2194688010667587E-2</v>
      </c>
      <c r="E2013" s="2">
        <f>MACD!F2013</f>
        <v>-6.7427605436927544E-3</v>
      </c>
      <c r="F2013" s="2">
        <f>'Moving Avg'!D2013</f>
        <v>2.1730200000000002</v>
      </c>
      <c r="G2013" s="2">
        <f>'Moving Avg'!F2013</f>
        <v>2.1569050000000001</v>
      </c>
      <c r="H2013" s="2">
        <f>'Moving Avg'!G2013</f>
        <v>2.1321220000000012</v>
      </c>
      <c r="I2013" s="2">
        <f>'Moving Avg'!H2013</f>
        <v>1.9987729999999986</v>
      </c>
      <c r="J2013" s="5" t="str">
        <f>OBV!F2013</f>
        <v>BEARISH</v>
      </c>
      <c r="K2013" s="5" t="str">
        <f>OBV!G2013</f>
        <v>NEUTRAL</v>
      </c>
      <c r="L2013" s="5" t="str">
        <f>OBV!H2013</f>
        <v>BEARISH DIVERGENCE</v>
      </c>
      <c r="M2013" s="7">
        <f t="shared" si="310"/>
        <v>25</v>
      </c>
      <c r="N2013" s="7">
        <f t="shared" si="311"/>
        <v>45</v>
      </c>
      <c r="O2013" s="7">
        <f t="shared" si="312"/>
        <v>50</v>
      </c>
      <c r="P2013" s="7">
        <f t="shared" si="313"/>
        <v>16.5</v>
      </c>
      <c r="Q2013" s="8">
        <f t="shared" si="314"/>
        <v>34.475000000000001</v>
      </c>
      <c r="R2013" s="8">
        <f t="shared" si="315"/>
        <v>35.625</v>
      </c>
      <c r="S2013" s="8">
        <f t="shared" si="316"/>
        <v>30.425000000000001</v>
      </c>
      <c r="T2013" s="8">
        <f t="shared" si="317"/>
        <v>34.125</v>
      </c>
      <c r="U2013" s="7">
        <f t="shared" si="318"/>
        <v>33.508333333333333</v>
      </c>
      <c r="V2013" s="7">
        <f t="shared" si="319"/>
        <v>33.662499999999994</v>
      </c>
    </row>
    <row r="2014" spans="1:22" ht="13.5" x14ac:dyDescent="0.25">
      <c r="A2014" s="3">
        <f>RSI!A2014</f>
        <v>45237</v>
      </c>
      <c r="B2014" s="2">
        <f>RSI!B2014</f>
        <v>2.1720999999999999</v>
      </c>
      <c r="C2014" s="2">
        <f>RSI!I2014</f>
        <v>53.671760848886095</v>
      </c>
      <c r="D2014" s="2">
        <f>MACD!E2014</f>
        <v>-1.4097313522281496E-2</v>
      </c>
      <c r="E2014" s="2">
        <f>MACD!F2014</f>
        <v>-8.2136711394105028E-3</v>
      </c>
      <c r="F2014" s="2">
        <f>'Moving Avg'!D2014</f>
        <v>2.1768200000000002</v>
      </c>
      <c r="G2014" s="2">
        <f>'Moving Avg'!F2014</f>
        <v>2.1566700000000001</v>
      </c>
      <c r="H2014" s="2">
        <f>'Moving Avg'!G2014</f>
        <v>2.1315540000000008</v>
      </c>
      <c r="I2014" s="2">
        <f>'Moving Avg'!H2014</f>
        <v>1.9994479999999983</v>
      </c>
      <c r="J2014" s="5" t="str">
        <f>OBV!F2014</f>
        <v>BEARISH</v>
      </c>
      <c r="K2014" s="5" t="str">
        <f>OBV!G2014</f>
        <v>NEUTRAL</v>
      </c>
      <c r="L2014" s="5" t="str">
        <f>OBV!H2014</f>
        <v>BEARISH DIVERGENCE</v>
      </c>
      <c r="M2014" s="7">
        <f t="shared" si="310"/>
        <v>25</v>
      </c>
      <c r="N2014" s="7">
        <f t="shared" si="311"/>
        <v>45</v>
      </c>
      <c r="O2014" s="7">
        <f t="shared" si="312"/>
        <v>50</v>
      </c>
      <c r="P2014" s="7">
        <f t="shared" si="313"/>
        <v>16.5</v>
      </c>
      <c r="Q2014" s="8">
        <f t="shared" si="314"/>
        <v>34.475000000000001</v>
      </c>
      <c r="R2014" s="8">
        <f t="shared" si="315"/>
        <v>35.625</v>
      </c>
      <c r="S2014" s="8">
        <f t="shared" si="316"/>
        <v>30.425000000000001</v>
      </c>
      <c r="T2014" s="8">
        <f t="shared" si="317"/>
        <v>34.125</v>
      </c>
      <c r="U2014" s="7">
        <f t="shared" si="318"/>
        <v>33.508333333333333</v>
      </c>
      <c r="V2014" s="7">
        <f t="shared" si="319"/>
        <v>33.662499999999994</v>
      </c>
    </row>
    <row r="2015" spans="1:22" ht="13.5" x14ac:dyDescent="0.25">
      <c r="A2015" s="3">
        <f>RSI!A2015</f>
        <v>45238</v>
      </c>
      <c r="B2015" s="2">
        <f>RSI!B2015</f>
        <v>2.2193999999999998</v>
      </c>
      <c r="C2015" s="2">
        <f>RSI!I2015</f>
        <v>61.889686992495562</v>
      </c>
      <c r="D2015" s="2">
        <f>MACD!E2015</f>
        <v>-1.347860344138363E-2</v>
      </c>
      <c r="E2015" s="2">
        <f>MACD!F2015</f>
        <v>-9.2666575998051285E-3</v>
      </c>
      <c r="F2015" s="2">
        <f>'Moving Avg'!D2015</f>
        <v>2.19008</v>
      </c>
      <c r="G2015" s="2">
        <f>'Moving Avg'!F2015</f>
        <v>2.1606949999999996</v>
      </c>
      <c r="H2015" s="2">
        <f>'Moving Avg'!G2015</f>
        <v>2.1324060000000005</v>
      </c>
      <c r="I2015" s="2">
        <f>'Moving Avg'!H2015</f>
        <v>2.0003594999999987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  <c r="M2015" s="7">
        <f t="shared" si="310"/>
        <v>25</v>
      </c>
      <c r="N2015" s="7">
        <f t="shared" si="311"/>
        <v>45</v>
      </c>
      <c r="O2015" s="7">
        <f t="shared" si="312"/>
        <v>50</v>
      </c>
      <c r="P2015" s="7">
        <f t="shared" si="313"/>
        <v>83.5</v>
      </c>
      <c r="Q2015" s="8">
        <f t="shared" si="314"/>
        <v>44.524999999999999</v>
      </c>
      <c r="R2015" s="8">
        <f t="shared" si="315"/>
        <v>52.375</v>
      </c>
      <c r="S2015" s="8">
        <f t="shared" si="316"/>
        <v>60.575000000000003</v>
      </c>
      <c r="T2015" s="8">
        <f t="shared" si="317"/>
        <v>50.875</v>
      </c>
      <c r="U2015" s="7">
        <f t="shared" si="318"/>
        <v>52.491666666666674</v>
      </c>
      <c r="V2015" s="7">
        <f t="shared" si="319"/>
        <v>52.087500000000006</v>
      </c>
    </row>
    <row r="2016" spans="1:22" ht="13.5" x14ac:dyDescent="0.25">
      <c r="A2016" s="3">
        <f>RSI!A2016</f>
        <v>45239</v>
      </c>
      <c r="B2016" s="2">
        <f>RSI!B2016</f>
        <v>2.2193999999999998</v>
      </c>
      <c r="C2016" s="2">
        <f>RSI!I2016</f>
        <v>61.889686992495577</v>
      </c>
      <c r="D2016" s="2">
        <f>MACD!E2016</f>
        <v>-1.3325726843057328E-2</v>
      </c>
      <c r="E2016" s="2">
        <f>MACD!F2016</f>
        <v>-1.007847144845557E-2</v>
      </c>
      <c r="F2016" s="2">
        <f>'Moving Avg'!D2016</f>
        <v>2.1967000000000003</v>
      </c>
      <c r="G2016" s="2">
        <f>'Moving Avg'!F2016</f>
        <v>2.16472</v>
      </c>
      <c r="H2016" s="2">
        <f>'Moving Avg'!G2016</f>
        <v>2.1332580000000005</v>
      </c>
      <c r="I2016" s="2">
        <f>'Moving Avg'!H2016</f>
        <v>2.0013604999999988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  <c r="M2016" s="7">
        <f t="shared" si="310"/>
        <v>25</v>
      </c>
      <c r="N2016" s="7">
        <f t="shared" si="311"/>
        <v>45</v>
      </c>
      <c r="O2016" s="7">
        <f t="shared" si="312"/>
        <v>50</v>
      </c>
      <c r="P2016" s="7">
        <f t="shared" si="313"/>
        <v>83.5</v>
      </c>
      <c r="Q2016" s="8">
        <f t="shared" si="314"/>
        <v>44.524999999999999</v>
      </c>
      <c r="R2016" s="8">
        <f t="shared" si="315"/>
        <v>52.375</v>
      </c>
      <c r="S2016" s="8">
        <f t="shared" si="316"/>
        <v>60.575000000000003</v>
      </c>
      <c r="T2016" s="8">
        <f t="shared" si="317"/>
        <v>50.875</v>
      </c>
      <c r="U2016" s="7">
        <f t="shared" si="318"/>
        <v>52.491666666666674</v>
      </c>
      <c r="V2016" s="7">
        <f t="shared" si="319"/>
        <v>52.087500000000006</v>
      </c>
    </row>
    <row r="2017" spans="1:22" ht="13.5" x14ac:dyDescent="0.25">
      <c r="A2017" s="3">
        <f>RSI!A2017</f>
        <v>45240</v>
      </c>
      <c r="B2017" s="2">
        <f>RSI!B2017</f>
        <v>2.2052</v>
      </c>
      <c r="C2017" s="2">
        <f>RSI!I2017</f>
        <v>58.289669560055408</v>
      </c>
      <c r="D2017" s="2">
        <f>MACD!E2017</f>
        <v>-1.1026171367524817E-2</v>
      </c>
      <c r="E2017" s="2">
        <f>MACD!F2017</f>
        <v>-1.026801143226942E-2</v>
      </c>
      <c r="F2017" s="2">
        <f>'Moving Avg'!D2017</f>
        <v>2.1976399999999998</v>
      </c>
      <c r="G2017" s="2">
        <f>'Moving Avg'!F2017</f>
        <v>2.1680349999999997</v>
      </c>
      <c r="H2017" s="2">
        <f>'Moving Avg'!G2017</f>
        <v>2.1338260000000004</v>
      </c>
      <c r="I2017" s="2">
        <f>'Moving Avg'!H2017</f>
        <v>2.0024029999999984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  <c r="M2017" s="7">
        <f t="shared" si="310"/>
        <v>25</v>
      </c>
      <c r="N2017" s="7">
        <f t="shared" si="311"/>
        <v>45</v>
      </c>
      <c r="O2017" s="7">
        <f t="shared" si="312"/>
        <v>50</v>
      </c>
      <c r="P2017" s="7">
        <f t="shared" si="313"/>
        <v>16.5</v>
      </c>
      <c r="Q2017" s="8">
        <f t="shared" si="314"/>
        <v>34.475000000000001</v>
      </c>
      <c r="R2017" s="8">
        <f t="shared" si="315"/>
        <v>35.625</v>
      </c>
      <c r="S2017" s="8">
        <f t="shared" si="316"/>
        <v>30.425000000000001</v>
      </c>
      <c r="T2017" s="8">
        <f t="shared" si="317"/>
        <v>34.125</v>
      </c>
      <c r="U2017" s="7">
        <f t="shared" si="318"/>
        <v>33.508333333333333</v>
      </c>
      <c r="V2017" s="7">
        <f t="shared" si="319"/>
        <v>33.662499999999994</v>
      </c>
    </row>
    <row r="2018" spans="1:22" ht="13.5" x14ac:dyDescent="0.25">
      <c r="A2018" s="3">
        <f>RSI!A2018</f>
        <v>45243</v>
      </c>
      <c r="B2018" s="2">
        <f>RSI!B2018</f>
        <v>2.2241</v>
      </c>
      <c r="C2018" s="2">
        <f>RSI!I2018</f>
        <v>61.499696067156442</v>
      </c>
      <c r="D2018" s="2">
        <f>MACD!E2018</f>
        <v>-1.5821947888204235E-2</v>
      </c>
      <c r="E2018" s="2">
        <f>MACD!F2018</f>
        <v>-1.1378798723456384E-2</v>
      </c>
      <c r="F2018" s="2">
        <f>'Moving Avg'!D2018</f>
        <v>2.2080399999999996</v>
      </c>
      <c r="G2018" s="2">
        <f>'Moving Avg'!F2018</f>
        <v>2.1722949999999996</v>
      </c>
      <c r="H2018" s="2">
        <f>'Moving Avg'!G2018</f>
        <v>2.1347720000000003</v>
      </c>
      <c r="I2018" s="2">
        <f>'Moving Avg'!H2018</f>
        <v>2.0036519999999989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25</v>
      </c>
      <c r="N2018" s="7">
        <f t="shared" si="311"/>
        <v>45</v>
      </c>
      <c r="O2018" s="7">
        <f t="shared" si="312"/>
        <v>50</v>
      </c>
      <c r="P2018" s="7">
        <f t="shared" si="313"/>
        <v>83.5</v>
      </c>
      <c r="Q2018" s="8">
        <f t="shared" si="314"/>
        <v>44.524999999999999</v>
      </c>
      <c r="R2018" s="8">
        <f t="shared" si="315"/>
        <v>52.375</v>
      </c>
      <c r="S2018" s="8">
        <f t="shared" si="316"/>
        <v>60.575000000000003</v>
      </c>
      <c r="T2018" s="8">
        <f t="shared" si="317"/>
        <v>50.875</v>
      </c>
      <c r="U2018" s="7">
        <f t="shared" si="318"/>
        <v>52.491666666666674</v>
      </c>
      <c r="V2018" s="7">
        <f t="shared" si="319"/>
        <v>52.087500000000006</v>
      </c>
    </row>
    <row r="2019" spans="1:22" ht="13.5" x14ac:dyDescent="0.25">
      <c r="A2019" s="3">
        <f>RSI!A2019</f>
        <v>45244</v>
      </c>
      <c r="B2019" s="2">
        <f>RSI!B2019</f>
        <v>2.2241</v>
      </c>
      <c r="C2019" s="2">
        <f>RSI!I2019</f>
        <v>61.499696067156442</v>
      </c>
      <c r="D2019" s="2">
        <f>MACD!E2019</f>
        <v>-2.0208132365794107E-2</v>
      </c>
      <c r="E2019" s="2">
        <f>MACD!F2019</f>
        <v>-1.3144665451923929E-2</v>
      </c>
      <c r="F2019" s="2">
        <f>'Moving Avg'!D2019</f>
        <v>2.2184400000000002</v>
      </c>
      <c r="G2019" s="2">
        <f>'Moving Avg'!F2019</f>
        <v>2.1765549999999996</v>
      </c>
      <c r="H2019" s="2">
        <f>'Moving Avg'!G2019</f>
        <v>2.1366640000000001</v>
      </c>
      <c r="I2019" s="2">
        <f>'Moving Avg'!H2019</f>
        <v>2.0052374999999985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25</v>
      </c>
      <c r="N2019" s="7">
        <f t="shared" si="311"/>
        <v>45</v>
      </c>
      <c r="O2019" s="7">
        <f t="shared" si="312"/>
        <v>50</v>
      </c>
      <c r="P2019" s="7">
        <f t="shared" si="313"/>
        <v>83.5</v>
      </c>
      <c r="Q2019" s="8">
        <f t="shared" si="314"/>
        <v>44.524999999999999</v>
      </c>
      <c r="R2019" s="8">
        <f t="shared" si="315"/>
        <v>52.375</v>
      </c>
      <c r="S2019" s="8">
        <f t="shared" si="316"/>
        <v>60.575000000000003</v>
      </c>
      <c r="T2019" s="8">
        <f t="shared" si="317"/>
        <v>50.875</v>
      </c>
      <c r="U2019" s="7">
        <f t="shared" si="318"/>
        <v>52.491666666666674</v>
      </c>
      <c r="V2019" s="7">
        <f t="shared" si="319"/>
        <v>52.087500000000006</v>
      </c>
    </row>
    <row r="2020" spans="1:22" ht="13.5" x14ac:dyDescent="0.25">
      <c r="A2020" s="3">
        <f>RSI!A2020</f>
        <v>45245</v>
      </c>
      <c r="B2020" s="2">
        <f>RSI!B2020</f>
        <v>2.2336</v>
      </c>
      <c r="C2020" s="2">
        <f>RSI!I2020</f>
        <v>63.152801779902987</v>
      </c>
      <c r="D2020" s="2">
        <f>MACD!E2020</f>
        <v>-2.4927130091930483E-2</v>
      </c>
      <c r="E2020" s="2">
        <f>MACD!F2020</f>
        <v>-1.5501158379925242E-2</v>
      </c>
      <c r="F2020" s="2">
        <f>'Moving Avg'!D2020</f>
        <v>2.2212800000000001</v>
      </c>
      <c r="G2020" s="2">
        <f>'Moving Avg'!F2020</f>
        <v>2.1812899999999997</v>
      </c>
      <c r="H2020" s="2">
        <f>'Moving Avg'!G2020</f>
        <v>2.1401659999999998</v>
      </c>
      <c r="I2020" s="2">
        <f>'Moving Avg'!H2020</f>
        <v>2.0069154999999985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25</v>
      </c>
      <c r="N2020" s="7">
        <f t="shared" si="311"/>
        <v>45</v>
      </c>
      <c r="O2020" s="7">
        <f t="shared" si="312"/>
        <v>50</v>
      </c>
      <c r="P2020" s="7">
        <f t="shared" si="313"/>
        <v>83.5</v>
      </c>
      <c r="Q2020" s="8">
        <f t="shared" si="314"/>
        <v>44.524999999999999</v>
      </c>
      <c r="R2020" s="8">
        <f t="shared" si="315"/>
        <v>52.375</v>
      </c>
      <c r="S2020" s="8">
        <f t="shared" si="316"/>
        <v>60.575000000000003</v>
      </c>
      <c r="T2020" s="8">
        <f t="shared" si="317"/>
        <v>50.875</v>
      </c>
      <c r="U2020" s="7">
        <f t="shared" si="318"/>
        <v>52.491666666666674</v>
      </c>
      <c r="V2020" s="7">
        <f t="shared" si="319"/>
        <v>52.087500000000006</v>
      </c>
    </row>
    <row r="2021" spans="1:22" ht="13.5" x14ac:dyDescent="0.25">
      <c r="A2021" s="3">
        <f>RSI!A2021</f>
        <v>45246</v>
      </c>
      <c r="B2021" s="2">
        <f>RSI!B2021</f>
        <v>2.2713999999999999</v>
      </c>
      <c r="C2021" s="2">
        <f>RSI!I2021</f>
        <v>68.878738447930971</v>
      </c>
      <c r="D2021" s="2">
        <f>MACD!E2021</f>
        <v>-2.6949967283724785E-2</v>
      </c>
      <c r="E2021" s="2">
        <f>MACD!F2021</f>
        <v>-1.7790920160685151E-2</v>
      </c>
      <c r="F2021" s="2">
        <f>'Moving Avg'!D2021</f>
        <v>2.2316799999999999</v>
      </c>
      <c r="G2021" s="2">
        <f>'Moving Avg'!F2021</f>
        <v>2.1879149999999998</v>
      </c>
      <c r="H2021" s="2">
        <f>'Moving Avg'!G2021</f>
        <v>2.1444239999999994</v>
      </c>
      <c r="I2021" s="2">
        <f>'Moving Avg'!H2021</f>
        <v>2.0084009999999983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25</v>
      </c>
      <c r="N2021" s="7">
        <f t="shared" si="311"/>
        <v>45</v>
      </c>
      <c r="O2021" s="7">
        <f t="shared" si="312"/>
        <v>50</v>
      </c>
      <c r="P2021" s="7">
        <f t="shared" si="313"/>
        <v>83.5</v>
      </c>
      <c r="Q2021" s="8">
        <f t="shared" si="314"/>
        <v>44.524999999999999</v>
      </c>
      <c r="R2021" s="8">
        <f t="shared" si="315"/>
        <v>52.375</v>
      </c>
      <c r="S2021" s="8">
        <f t="shared" si="316"/>
        <v>60.575000000000003</v>
      </c>
      <c r="T2021" s="8">
        <f t="shared" si="317"/>
        <v>50.875</v>
      </c>
      <c r="U2021" s="7">
        <f t="shared" si="318"/>
        <v>52.491666666666674</v>
      </c>
      <c r="V2021" s="7">
        <f t="shared" si="319"/>
        <v>52.087500000000006</v>
      </c>
    </row>
    <row r="2022" spans="1:22" ht="13.5" x14ac:dyDescent="0.25">
      <c r="A2022" s="3">
        <f>RSI!A2022</f>
        <v>45247</v>
      </c>
      <c r="B2022" s="2">
        <f>RSI!B2022</f>
        <v>2.2713999999999999</v>
      </c>
      <c r="C2022" s="2">
        <f>RSI!I2022</f>
        <v>68.878738447930971</v>
      </c>
      <c r="D2022" s="2">
        <f>MACD!E2022</f>
        <v>-2.7012874288307565E-2</v>
      </c>
      <c r="E2022" s="2">
        <f>MACD!F2022</f>
        <v>-1.9635310986209634E-2</v>
      </c>
      <c r="F2022" s="2">
        <f>'Moving Avg'!D2022</f>
        <v>2.2449199999999996</v>
      </c>
      <c r="G2022" s="2">
        <f>'Moving Avg'!F2022</f>
        <v>2.1945399999999999</v>
      </c>
      <c r="H2022" s="2">
        <f>'Moving Avg'!G2022</f>
        <v>2.1486819999999995</v>
      </c>
      <c r="I2022" s="2">
        <f>'Moving Avg'!H2022</f>
        <v>2.0098864999999986</v>
      </c>
      <c r="J2022" s="5" t="str">
        <f>OBV!F2022</f>
        <v>BULLISH</v>
      </c>
      <c r="K2022" s="5" t="str">
        <f>OBV!G2022</f>
        <v>NEUTRAL</v>
      </c>
      <c r="L2022" s="5" t="str">
        <f>OBV!H2022</f>
        <v>CONFIRMED BULLISH</v>
      </c>
      <c r="M2022" s="7">
        <f t="shared" si="310"/>
        <v>25</v>
      </c>
      <c r="N2022" s="7">
        <f t="shared" si="311"/>
        <v>45</v>
      </c>
      <c r="O2022" s="7">
        <f t="shared" si="312"/>
        <v>50</v>
      </c>
      <c r="P2022" s="7">
        <f t="shared" si="313"/>
        <v>83.5</v>
      </c>
      <c r="Q2022" s="8">
        <f t="shared" si="314"/>
        <v>44.524999999999999</v>
      </c>
      <c r="R2022" s="8">
        <f t="shared" si="315"/>
        <v>52.375</v>
      </c>
      <c r="S2022" s="8">
        <f t="shared" si="316"/>
        <v>60.575000000000003</v>
      </c>
      <c r="T2022" s="8">
        <f t="shared" si="317"/>
        <v>50.875</v>
      </c>
      <c r="U2022" s="7">
        <f t="shared" si="318"/>
        <v>52.491666666666674</v>
      </c>
      <c r="V2022" s="7">
        <f t="shared" si="319"/>
        <v>52.087500000000006</v>
      </c>
    </row>
    <row r="2023" spans="1:22" ht="13.5" x14ac:dyDescent="0.25">
      <c r="A2023" s="3">
        <f>RSI!A2023</f>
        <v>45250</v>
      </c>
      <c r="B2023" s="2">
        <f>RSI!B2023</f>
        <v>2.2713999999999999</v>
      </c>
      <c r="C2023" s="2">
        <f>RSI!I2023</f>
        <v>68.878738447930971</v>
      </c>
      <c r="D2023" s="2">
        <f>MACD!E2023</f>
        <v>-3.1931529356988619E-2</v>
      </c>
      <c r="E2023" s="2">
        <f>MACD!F2023</f>
        <v>-2.2094554660365431E-2</v>
      </c>
      <c r="F2023" s="2">
        <f>'Moving Avg'!D2023</f>
        <v>2.2543799999999998</v>
      </c>
      <c r="G2023" s="2">
        <f>'Moving Avg'!F2023</f>
        <v>2.2004550000000003</v>
      </c>
      <c r="H2023" s="2">
        <f>'Moving Avg'!G2023</f>
        <v>2.1524659999999995</v>
      </c>
      <c r="I2023" s="2">
        <f>'Moving Avg'!H2023</f>
        <v>2.0113719999999984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25</v>
      </c>
      <c r="N2023" s="7">
        <f t="shared" si="311"/>
        <v>45</v>
      </c>
      <c r="O2023" s="7">
        <f t="shared" si="312"/>
        <v>50</v>
      </c>
      <c r="P2023" s="7">
        <f t="shared" si="313"/>
        <v>83.5</v>
      </c>
      <c r="Q2023" s="8">
        <f t="shared" si="314"/>
        <v>44.524999999999999</v>
      </c>
      <c r="R2023" s="8">
        <f t="shared" si="315"/>
        <v>52.375</v>
      </c>
      <c r="S2023" s="8">
        <f t="shared" si="316"/>
        <v>60.575000000000003</v>
      </c>
      <c r="T2023" s="8">
        <f t="shared" si="317"/>
        <v>50.875</v>
      </c>
      <c r="U2023" s="7">
        <f t="shared" si="318"/>
        <v>52.491666666666674</v>
      </c>
      <c r="V2023" s="7">
        <f t="shared" si="319"/>
        <v>52.087500000000006</v>
      </c>
    </row>
    <row r="2024" spans="1:22" ht="13.5" x14ac:dyDescent="0.25">
      <c r="A2024" s="3">
        <f>RSI!A2024</f>
        <v>45251</v>
      </c>
      <c r="B2024" s="2">
        <f>RSI!B2024</f>
        <v>2.2713999999999999</v>
      </c>
      <c r="C2024" s="2">
        <f>RSI!I2024</f>
        <v>68.878738447930971</v>
      </c>
      <c r="D2024" s="2">
        <f>MACD!E2024</f>
        <v>-3.6552908349750446E-2</v>
      </c>
      <c r="E2024" s="2">
        <f>MACD!F2024</f>
        <v>-2.4986225398242433E-2</v>
      </c>
      <c r="F2024" s="2">
        <f>'Moving Avg'!D2024</f>
        <v>2.2638399999999996</v>
      </c>
      <c r="G2024" s="2">
        <f>'Moving Avg'!F2024</f>
        <v>2.2070800000000004</v>
      </c>
      <c r="H2024" s="2">
        <f>'Moving Avg'!G2024</f>
        <v>2.1567239999999992</v>
      </c>
      <c r="I2024" s="2">
        <f>'Moving Avg'!H2024</f>
        <v>2.013418499999998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  <c r="M2024" s="7">
        <f t="shared" si="310"/>
        <v>25</v>
      </c>
      <c r="N2024" s="7">
        <f t="shared" si="311"/>
        <v>45</v>
      </c>
      <c r="O2024" s="7">
        <f t="shared" si="312"/>
        <v>50</v>
      </c>
      <c r="P2024" s="7">
        <f t="shared" si="313"/>
        <v>83.5</v>
      </c>
      <c r="Q2024" s="8">
        <f t="shared" si="314"/>
        <v>44.524999999999999</v>
      </c>
      <c r="R2024" s="8">
        <f t="shared" si="315"/>
        <v>52.375</v>
      </c>
      <c r="S2024" s="8">
        <f t="shared" si="316"/>
        <v>60.575000000000003</v>
      </c>
      <c r="T2024" s="8">
        <f t="shared" si="317"/>
        <v>50.875</v>
      </c>
      <c r="U2024" s="7">
        <f t="shared" si="318"/>
        <v>52.491666666666674</v>
      </c>
      <c r="V2024" s="7">
        <f t="shared" si="319"/>
        <v>52.087500000000006</v>
      </c>
    </row>
    <row r="2025" spans="1:22" ht="13.5" x14ac:dyDescent="0.25">
      <c r="A2025" s="3">
        <f>RSI!A2025</f>
        <v>45252</v>
      </c>
      <c r="B2025" s="2">
        <f>RSI!B2025</f>
        <v>2.2713999999999999</v>
      </c>
      <c r="C2025" s="2">
        <f>RSI!I2025</f>
        <v>68.878738447930971</v>
      </c>
      <c r="D2025" s="2">
        <f>MACD!E2025</f>
        <v>-3.3611790371432804E-2</v>
      </c>
      <c r="E2025" s="2">
        <f>MACD!F2025</f>
        <v>-2.6711338392880507E-2</v>
      </c>
      <c r="F2025" s="2">
        <f>'Moving Avg'!D2025</f>
        <v>2.2713999999999999</v>
      </c>
      <c r="G2025" s="2">
        <f>'Moving Avg'!F2025</f>
        <v>2.2118100000000003</v>
      </c>
      <c r="H2025" s="2">
        <f>'Moving Avg'!G2025</f>
        <v>2.1614559999999994</v>
      </c>
      <c r="I2025" s="2">
        <f>'Moving Avg'!H2025</f>
        <v>2.0155769999999977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25</v>
      </c>
      <c r="N2025" s="7">
        <f t="shared" si="311"/>
        <v>45</v>
      </c>
      <c r="O2025" s="7">
        <f t="shared" si="312"/>
        <v>50</v>
      </c>
      <c r="P2025" s="7">
        <f t="shared" si="313"/>
        <v>83.5</v>
      </c>
      <c r="Q2025" s="8">
        <f t="shared" si="314"/>
        <v>44.524999999999999</v>
      </c>
      <c r="R2025" s="8">
        <f t="shared" si="315"/>
        <v>52.375</v>
      </c>
      <c r="S2025" s="8">
        <f t="shared" si="316"/>
        <v>60.575000000000003</v>
      </c>
      <c r="T2025" s="8">
        <f t="shared" si="317"/>
        <v>50.875</v>
      </c>
      <c r="U2025" s="7">
        <f t="shared" si="318"/>
        <v>52.491666666666674</v>
      </c>
      <c r="V2025" s="7">
        <f t="shared" si="319"/>
        <v>52.087500000000006</v>
      </c>
    </row>
    <row r="2026" spans="1:22" ht="13.5" x14ac:dyDescent="0.25">
      <c r="A2026" s="3">
        <f>RSI!A2026</f>
        <v>45253</v>
      </c>
      <c r="B2026" s="2">
        <f>RSI!B2026</f>
        <v>2.2856000000000001</v>
      </c>
      <c r="C2026" s="2">
        <f>RSI!I2026</f>
        <v>71.305157854939566</v>
      </c>
      <c r="D2026" s="2">
        <f>MACD!E2026</f>
        <v>-3.2568899757406733E-2</v>
      </c>
      <c r="E2026" s="2">
        <f>MACD!F2026</f>
        <v>-2.7882850665785754E-2</v>
      </c>
      <c r="F2026" s="2">
        <f>'Moving Avg'!D2026</f>
        <v>2.2742399999999998</v>
      </c>
      <c r="G2026" s="2">
        <f>'Moving Avg'!F2026</f>
        <v>2.2172499999999999</v>
      </c>
      <c r="H2026" s="2">
        <f>'Moving Avg'!G2026</f>
        <v>2.1664719999999997</v>
      </c>
      <c r="I2026" s="2">
        <f>'Moving Avg'!H2026</f>
        <v>2.0178064999999976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  <c r="M2026" s="7">
        <f t="shared" si="310"/>
        <v>0</v>
      </c>
      <c r="N2026" s="7">
        <f t="shared" si="311"/>
        <v>45</v>
      </c>
      <c r="O2026" s="7">
        <f t="shared" si="312"/>
        <v>50</v>
      </c>
      <c r="P2026" s="7">
        <f t="shared" si="313"/>
        <v>83.5</v>
      </c>
      <c r="Q2026" s="8">
        <f t="shared" si="314"/>
        <v>35.774999999999999</v>
      </c>
      <c r="R2026" s="8">
        <f t="shared" si="315"/>
        <v>47.375</v>
      </c>
      <c r="S2026" s="8">
        <f t="shared" si="316"/>
        <v>56.825000000000003</v>
      </c>
      <c r="T2026" s="8">
        <f t="shared" si="317"/>
        <v>44.625</v>
      </c>
      <c r="U2026" s="7">
        <f t="shared" si="318"/>
        <v>46.658333333333339</v>
      </c>
      <c r="V2026" s="7">
        <f t="shared" si="319"/>
        <v>46.150000000000006</v>
      </c>
    </row>
    <row r="2027" spans="1:22" ht="13.5" x14ac:dyDescent="0.25">
      <c r="A2027" s="3">
        <f>RSI!A2027</f>
        <v>45254</v>
      </c>
      <c r="B2027" s="2">
        <f>RSI!B2027</f>
        <v>2.2856000000000001</v>
      </c>
      <c r="C2027" s="2">
        <f>RSI!I2027</f>
        <v>71.305157854939566</v>
      </c>
      <c r="D2027" s="2">
        <f>MACD!E2027</f>
        <v>-3.4319696002743427E-2</v>
      </c>
      <c r="E2027" s="2">
        <f>MACD!F2027</f>
        <v>-2.917021973317729E-2</v>
      </c>
      <c r="F2027" s="2">
        <f>'Moving Avg'!D2027</f>
        <v>2.2770800000000002</v>
      </c>
      <c r="G2027" s="2">
        <f>'Moving Avg'!F2027</f>
        <v>2.2222149999999998</v>
      </c>
      <c r="H2027" s="2">
        <f>'Moving Avg'!G2027</f>
        <v>2.1715819999999995</v>
      </c>
      <c r="I2027" s="2">
        <f>'Moving Avg'!H2027</f>
        <v>2.0200359999999971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0</v>
      </c>
      <c r="N2027" s="7">
        <f t="shared" si="311"/>
        <v>45</v>
      </c>
      <c r="O2027" s="7">
        <f t="shared" si="312"/>
        <v>50</v>
      </c>
      <c r="P2027" s="7">
        <f t="shared" si="313"/>
        <v>83.5</v>
      </c>
      <c r="Q2027" s="8">
        <f t="shared" si="314"/>
        <v>35.774999999999999</v>
      </c>
      <c r="R2027" s="8">
        <f t="shared" si="315"/>
        <v>47.375</v>
      </c>
      <c r="S2027" s="8">
        <f t="shared" si="316"/>
        <v>56.825000000000003</v>
      </c>
      <c r="T2027" s="8">
        <f t="shared" si="317"/>
        <v>44.625</v>
      </c>
      <c r="U2027" s="7">
        <f t="shared" si="318"/>
        <v>46.658333333333339</v>
      </c>
      <c r="V2027" s="7">
        <f t="shared" si="319"/>
        <v>46.150000000000006</v>
      </c>
    </row>
    <row r="2028" spans="1:22" ht="13.5" x14ac:dyDescent="0.25">
      <c r="A2028" s="3">
        <f>RSI!A2028</f>
        <v>45257</v>
      </c>
      <c r="B2028" s="2">
        <f>RSI!B2028</f>
        <v>2.2856000000000001</v>
      </c>
      <c r="C2028" s="2">
        <f>RSI!I2028</f>
        <v>71.305157854939566</v>
      </c>
      <c r="D2028" s="2">
        <f>MACD!E2028</f>
        <v>-3.3308841824557067E-2</v>
      </c>
      <c r="E2028" s="2">
        <f>MACD!F2028</f>
        <v>-2.9997944151453244E-2</v>
      </c>
      <c r="F2028" s="2">
        <f>'Moving Avg'!D2028</f>
        <v>2.2799200000000002</v>
      </c>
      <c r="G2028" s="2">
        <f>'Moving Avg'!F2028</f>
        <v>2.2288400000000004</v>
      </c>
      <c r="H2028" s="2">
        <f>'Moving Avg'!G2028</f>
        <v>2.1770699999999996</v>
      </c>
      <c r="I2028" s="2">
        <f>'Moving Avg'!H2028</f>
        <v>2.0222654999999974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  <c r="M2028" s="7">
        <f t="shared" si="310"/>
        <v>0</v>
      </c>
      <c r="N2028" s="7">
        <f t="shared" si="311"/>
        <v>45</v>
      </c>
      <c r="O2028" s="7">
        <f t="shared" si="312"/>
        <v>50</v>
      </c>
      <c r="P2028" s="7">
        <f t="shared" si="313"/>
        <v>83.5</v>
      </c>
      <c r="Q2028" s="8">
        <f t="shared" si="314"/>
        <v>35.774999999999999</v>
      </c>
      <c r="R2028" s="8">
        <f t="shared" si="315"/>
        <v>47.375</v>
      </c>
      <c r="S2028" s="8">
        <f t="shared" si="316"/>
        <v>56.825000000000003</v>
      </c>
      <c r="T2028" s="8">
        <f t="shared" si="317"/>
        <v>44.625</v>
      </c>
      <c r="U2028" s="7">
        <f t="shared" si="318"/>
        <v>46.658333333333339</v>
      </c>
      <c r="V2028" s="7">
        <f t="shared" si="319"/>
        <v>46.150000000000006</v>
      </c>
    </row>
    <row r="2029" spans="1:22" ht="13.5" x14ac:dyDescent="0.25">
      <c r="A2029" s="3">
        <f>RSI!A2029</f>
        <v>45258</v>
      </c>
      <c r="B2029" s="2">
        <f>RSI!B2029</f>
        <v>2.2856000000000001</v>
      </c>
      <c r="C2029" s="2">
        <f>RSI!I2029</f>
        <v>71.30515785493958</v>
      </c>
      <c r="D2029" s="2">
        <f>MACD!E2029</f>
        <v>-3.283812881515713E-2</v>
      </c>
      <c r="E2029" s="2">
        <f>MACD!F2029</f>
        <v>-3.0565981084194022E-2</v>
      </c>
      <c r="F2029" s="2">
        <f>'Moving Avg'!D2029</f>
        <v>2.2827600000000006</v>
      </c>
      <c r="G2029" s="2">
        <f>'Moving Avg'!F2029</f>
        <v>2.2354650000000005</v>
      </c>
      <c r="H2029" s="2">
        <f>'Moving Avg'!G2029</f>
        <v>2.1825579999999998</v>
      </c>
      <c r="I2029" s="2">
        <f>'Moving Avg'!H2029</f>
        <v>2.0247194999999976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  <c r="M2029" s="7">
        <f t="shared" si="310"/>
        <v>0</v>
      </c>
      <c r="N2029" s="7">
        <f t="shared" si="311"/>
        <v>45</v>
      </c>
      <c r="O2029" s="7">
        <f t="shared" si="312"/>
        <v>50</v>
      </c>
      <c r="P2029" s="7">
        <f t="shared" si="313"/>
        <v>83.5</v>
      </c>
      <c r="Q2029" s="8">
        <f t="shared" si="314"/>
        <v>35.774999999999999</v>
      </c>
      <c r="R2029" s="8">
        <f t="shared" si="315"/>
        <v>47.375</v>
      </c>
      <c r="S2029" s="8">
        <f t="shared" si="316"/>
        <v>56.825000000000003</v>
      </c>
      <c r="T2029" s="8">
        <f t="shared" si="317"/>
        <v>44.625</v>
      </c>
      <c r="U2029" s="7">
        <f t="shared" si="318"/>
        <v>46.658333333333339</v>
      </c>
      <c r="V2029" s="7">
        <f t="shared" si="319"/>
        <v>46.150000000000006</v>
      </c>
    </row>
    <row r="2030" spans="1:22" ht="13.5" x14ac:dyDescent="0.25">
      <c r="A2030" s="3">
        <f>RSI!A2030</f>
        <v>45259</v>
      </c>
      <c r="B2030" s="2">
        <f>RSI!B2030</f>
        <v>2.2431000000000001</v>
      </c>
      <c r="C2030" s="2">
        <f>RSI!I2030</f>
        <v>54.271144695846893</v>
      </c>
      <c r="D2030" s="2">
        <f>MACD!E2030</f>
        <v>-2.8186280972291922E-2</v>
      </c>
      <c r="E2030" s="2">
        <f>MACD!F2030</f>
        <v>-3.0090041061813604E-2</v>
      </c>
      <c r="F2030" s="2">
        <f>'Moving Avg'!D2030</f>
        <v>2.2770999999999999</v>
      </c>
      <c r="G2030" s="2">
        <f>'Moving Avg'!F2030</f>
        <v>2.2399650000000002</v>
      </c>
      <c r="H2030" s="2">
        <f>'Moving Avg'!G2030</f>
        <v>2.1848299999999998</v>
      </c>
      <c r="I2030" s="2">
        <f>'Moving Avg'!H2030</f>
        <v>2.0267364999999979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16.5</v>
      </c>
      <c r="Q2030" s="8">
        <f t="shared" si="314"/>
        <v>18.725000000000001</v>
      </c>
      <c r="R2030" s="8">
        <f t="shared" si="315"/>
        <v>26.625</v>
      </c>
      <c r="S2030" s="8">
        <f t="shared" si="316"/>
        <v>23.675000000000001</v>
      </c>
      <c r="T2030" s="8">
        <f t="shared" si="317"/>
        <v>22.875</v>
      </c>
      <c r="U2030" s="7">
        <f t="shared" si="318"/>
        <v>23.008333333333336</v>
      </c>
      <c r="V2030" s="7">
        <f t="shared" si="319"/>
        <v>22.975000000000001</v>
      </c>
    </row>
    <row r="2031" spans="1:22" ht="13.5" x14ac:dyDescent="0.25">
      <c r="A2031" s="3">
        <f>RSI!A2031</f>
        <v>45260</v>
      </c>
      <c r="B2031" s="2">
        <f>RSI!B2031</f>
        <v>2.2713999999999999</v>
      </c>
      <c r="C2031" s="2">
        <f>RSI!I2031</f>
        <v>60.959161534537088</v>
      </c>
      <c r="D2031" s="2">
        <f>MACD!E2031</f>
        <v>-2.0609633448995801E-2</v>
      </c>
      <c r="E2031" s="2">
        <f>MACD!F2031</f>
        <v>-2.8193959539250045E-2</v>
      </c>
      <c r="F2031" s="2">
        <f>'Moving Avg'!D2031</f>
        <v>2.2742599999999999</v>
      </c>
      <c r="G2031" s="2">
        <f>'Moving Avg'!F2031</f>
        <v>2.2442200000000003</v>
      </c>
      <c r="H2031" s="2">
        <f>'Moving Avg'!G2031</f>
        <v>2.1876679999999999</v>
      </c>
      <c r="I2031" s="2">
        <f>'Moving Avg'!H2031</f>
        <v>2.0288949999999977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16.5</v>
      </c>
      <c r="Q2031" s="8">
        <f t="shared" si="314"/>
        <v>18.725000000000001</v>
      </c>
      <c r="R2031" s="8">
        <f t="shared" si="315"/>
        <v>26.625</v>
      </c>
      <c r="S2031" s="8">
        <f t="shared" si="316"/>
        <v>23.675000000000001</v>
      </c>
      <c r="T2031" s="8">
        <f t="shared" si="317"/>
        <v>22.875</v>
      </c>
      <c r="U2031" s="7">
        <f t="shared" si="318"/>
        <v>23.008333333333336</v>
      </c>
      <c r="V2031" s="7">
        <f t="shared" si="319"/>
        <v>22.975000000000001</v>
      </c>
    </row>
    <row r="2032" spans="1:22" ht="13.5" x14ac:dyDescent="0.25">
      <c r="A2032" s="3">
        <f>RSI!A2032</f>
        <v>45261</v>
      </c>
      <c r="B2032" s="2">
        <f>RSI!B2032</f>
        <v>2.2951000000000001</v>
      </c>
      <c r="C2032" s="2">
        <f>RSI!I2032</f>
        <v>65.508661535188253</v>
      </c>
      <c r="D2032" s="2">
        <f>MACD!E2032</f>
        <v>-1.6194201532464092E-2</v>
      </c>
      <c r="E2032" s="2">
        <f>MACD!F2032</f>
        <v>-2.5794007937892854E-2</v>
      </c>
      <c r="F2032" s="2">
        <f>'Moving Avg'!D2032</f>
        <v>2.27616</v>
      </c>
      <c r="G2032" s="2">
        <f>'Moving Avg'!F2032</f>
        <v>2.2489499999999998</v>
      </c>
      <c r="H2032" s="2">
        <f>'Moving Avg'!G2032</f>
        <v>2.1909799999999997</v>
      </c>
      <c r="I2032" s="2">
        <f>'Moving Avg'!H2032</f>
        <v>2.0311719999999975</v>
      </c>
      <c r="J2032" s="5" t="str">
        <f>OBV!F2032</f>
        <v>BEARISH</v>
      </c>
      <c r="K2032" s="5" t="str">
        <f>OBV!G2032</f>
        <v>NEUTRAL</v>
      </c>
      <c r="L2032" s="5" t="str">
        <f>OBV!H2032</f>
        <v>BEARISH DIVERGENCE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16.5</v>
      </c>
      <c r="Q2032" s="8">
        <f t="shared" si="314"/>
        <v>18.725000000000001</v>
      </c>
      <c r="R2032" s="8">
        <f t="shared" si="315"/>
        <v>26.625</v>
      </c>
      <c r="S2032" s="8">
        <f t="shared" si="316"/>
        <v>23.675000000000001</v>
      </c>
      <c r="T2032" s="8">
        <f t="shared" si="317"/>
        <v>22.875</v>
      </c>
      <c r="U2032" s="7">
        <f t="shared" si="318"/>
        <v>23.008333333333336</v>
      </c>
      <c r="V2032" s="7">
        <f t="shared" si="319"/>
        <v>22.975000000000001</v>
      </c>
    </row>
    <row r="2033" spans="1:22" ht="13.5" x14ac:dyDescent="0.25">
      <c r="A2033" s="3">
        <f>RSI!A2033</f>
        <v>45264</v>
      </c>
      <c r="B2033" s="2">
        <f>RSI!B2033</f>
        <v>2.2713999999999999</v>
      </c>
      <c r="C2033" s="2">
        <f>RSI!I2033</f>
        <v>58.204269720842433</v>
      </c>
      <c r="D2033" s="2">
        <f>MACD!E2033</f>
        <v>-1.1064798161592115E-2</v>
      </c>
      <c r="E2033" s="2">
        <f>MACD!F2033</f>
        <v>-2.2848165982632708E-2</v>
      </c>
      <c r="F2033" s="2">
        <f>'Moving Avg'!D2033</f>
        <v>2.27332</v>
      </c>
      <c r="G2033" s="2">
        <f>'Moving Avg'!F2033</f>
        <v>2.2539149999999997</v>
      </c>
      <c r="H2033" s="2">
        <f>'Moving Avg'!G2033</f>
        <v>2.1938179999999998</v>
      </c>
      <c r="I2033" s="2">
        <f>'Moving Avg'!H2033</f>
        <v>2.0331059999999979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25</v>
      </c>
      <c r="N2033" s="7">
        <f t="shared" si="311"/>
        <v>0</v>
      </c>
      <c r="O2033" s="7">
        <f t="shared" si="312"/>
        <v>50</v>
      </c>
      <c r="P2033" s="7">
        <f t="shared" si="313"/>
        <v>16.5</v>
      </c>
      <c r="Q2033" s="8">
        <f t="shared" si="314"/>
        <v>18.725000000000001</v>
      </c>
      <c r="R2033" s="8">
        <f t="shared" si="315"/>
        <v>26.625</v>
      </c>
      <c r="S2033" s="8">
        <f t="shared" si="316"/>
        <v>23.675000000000001</v>
      </c>
      <c r="T2033" s="8">
        <f t="shared" si="317"/>
        <v>22.875</v>
      </c>
      <c r="U2033" s="7">
        <f t="shared" si="318"/>
        <v>23.008333333333336</v>
      </c>
      <c r="V2033" s="7">
        <f t="shared" si="319"/>
        <v>22.975000000000001</v>
      </c>
    </row>
    <row r="2034" spans="1:22" ht="13.5" x14ac:dyDescent="0.25">
      <c r="A2034" s="3">
        <f>RSI!A2034</f>
        <v>45265</v>
      </c>
      <c r="B2034" s="2">
        <f>RSI!B2034</f>
        <v>2.2713999999999999</v>
      </c>
      <c r="C2034" s="2">
        <f>RSI!I2034</f>
        <v>58.204269720842433</v>
      </c>
      <c r="D2034" s="2">
        <f>MACD!E2034</f>
        <v>-6.9199402708912672E-3</v>
      </c>
      <c r="E2034" s="2">
        <f>MACD!F2034</f>
        <v>-1.9662520840284421E-2</v>
      </c>
      <c r="F2034" s="2">
        <f>'Moving Avg'!D2034</f>
        <v>2.2704800000000001</v>
      </c>
      <c r="G2034" s="2">
        <f>'Moving Avg'!F2034</f>
        <v>2.2588799999999996</v>
      </c>
      <c r="H2034" s="2">
        <f>'Moving Avg'!G2034</f>
        <v>2.1966559999999999</v>
      </c>
      <c r="I2034" s="2">
        <f>'Moving Avg'!H2034</f>
        <v>2.0350849999999978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  <c r="M2034" s="7">
        <f t="shared" si="310"/>
        <v>25</v>
      </c>
      <c r="N2034" s="7">
        <f t="shared" si="311"/>
        <v>0</v>
      </c>
      <c r="O2034" s="7">
        <f t="shared" si="312"/>
        <v>50</v>
      </c>
      <c r="P2034" s="7">
        <f t="shared" si="313"/>
        <v>16.5</v>
      </c>
      <c r="Q2034" s="8">
        <f t="shared" si="314"/>
        <v>18.725000000000001</v>
      </c>
      <c r="R2034" s="8">
        <f t="shared" si="315"/>
        <v>26.625</v>
      </c>
      <c r="S2034" s="8">
        <f t="shared" si="316"/>
        <v>23.675000000000001</v>
      </c>
      <c r="T2034" s="8">
        <f t="shared" si="317"/>
        <v>22.875</v>
      </c>
      <c r="U2034" s="7">
        <f t="shared" si="318"/>
        <v>23.008333333333336</v>
      </c>
      <c r="V2034" s="7">
        <f t="shared" si="319"/>
        <v>22.975000000000001</v>
      </c>
    </row>
    <row r="2035" spans="1:22" ht="13.5" x14ac:dyDescent="0.25">
      <c r="A2035" s="3">
        <f>RSI!A2035</f>
        <v>45266</v>
      </c>
      <c r="B2035" s="2">
        <f>RSI!B2035</f>
        <v>2.2667000000000002</v>
      </c>
      <c r="C2035" s="2">
        <f>RSI!I2035</f>
        <v>56.74893814115412</v>
      </c>
      <c r="D2035" s="2">
        <f>MACD!E2035</f>
        <v>-3.2455366212431613E-3</v>
      </c>
      <c r="E2035" s="2">
        <f>MACD!F2035</f>
        <v>-1.6379123996476168E-2</v>
      </c>
      <c r="F2035" s="2">
        <f>'Moving Avg'!D2035</f>
        <v>2.2751999999999999</v>
      </c>
      <c r="G2035" s="2">
        <f>'Moving Avg'!F2035</f>
        <v>2.2612449999999997</v>
      </c>
      <c r="H2035" s="2">
        <f>'Moving Avg'!G2035</f>
        <v>2.2002519999999999</v>
      </c>
      <c r="I2035" s="2">
        <f>'Moving Avg'!H2035</f>
        <v>2.037040499999998</v>
      </c>
      <c r="J2035" s="5" t="str">
        <f>OBV!F2035</f>
        <v>BEARISH</v>
      </c>
      <c r="K2035" s="5" t="str">
        <f>OBV!G2035</f>
        <v>NEUTRAL</v>
      </c>
      <c r="L2035" s="5" t="str">
        <f>OBV!H2035</f>
        <v>BEARISH DIVERGENCE</v>
      </c>
      <c r="M2035" s="7">
        <f t="shared" si="310"/>
        <v>25</v>
      </c>
      <c r="N2035" s="7">
        <f t="shared" si="311"/>
        <v>0</v>
      </c>
      <c r="O2035" s="7">
        <f t="shared" si="312"/>
        <v>50</v>
      </c>
      <c r="P2035" s="7">
        <f t="shared" si="313"/>
        <v>16.5</v>
      </c>
      <c r="Q2035" s="8">
        <f t="shared" si="314"/>
        <v>18.725000000000001</v>
      </c>
      <c r="R2035" s="8">
        <f t="shared" si="315"/>
        <v>26.625</v>
      </c>
      <c r="S2035" s="8">
        <f t="shared" si="316"/>
        <v>23.675000000000001</v>
      </c>
      <c r="T2035" s="8">
        <f t="shared" si="317"/>
        <v>22.875</v>
      </c>
      <c r="U2035" s="7">
        <f t="shared" si="318"/>
        <v>23.008333333333336</v>
      </c>
      <c r="V2035" s="7">
        <f t="shared" si="319"/>
        <v>22.975000000000001</v>
      </c>
    </row>
    <row r="2036" spans="1:22" ht="13.5" x14ac:dyDescent="0.25">
      <c r="A2036" s="3">
        <f>RSI!A2036</f>
        <v>45267</v>
      </c>
      <c r="B2036" s="2">
        <f>RSI!B2036</f>
        <v>2.2713999999999999</v>
      </c>
      <c r="C2036" s="2">
        <f>RSI!I2036</f>
        <v>57.883031725825944</v>
      </c>
      <c r="D2036" s="2">
        <f>MACD!E2036</f>
        <v>1.5602843193214255E-3</v>
      </c>
      <c r="E2036" s="2">
        <f>MACD!F2036</f>
        <v>-1.279124233331665E-2</v>
      </c>
      <c r="F2036" s="2">
        <f>'Moving Avg'!D2036</f>
        <v>2.2751999999999999</v>
      </c>
      <c r="G2036" s="2">
        <f>'Moving Avg'!F2036</f>
        <v>2.2638449999999994</v>
      </c>
      <c r="H2036" s="2">
        <f>'Moving Avg'!G2036</f>
        <v>2.2039420000000001</v>
      </c>
      <c r="I2036" s="2">
        <f>'Moving Avg'!H2036</f>
        <v>2.0390644999999976</v>
      </c>
      <c r="J2036" s="5" t="str">
        <f>OBV!F2036</f>
        <v>BULLISH</v>
      </c>
      <c r="K2036" s="5" t="str">
        <f>OBV!G2036</f>
        <v>NEUTRAL</v>
      </c>
      <c r="L2036" s="5" t="str">
        <f>OBV!H2036</f>
        <v>NEUTRAL</v>
      </c>
      <c r="M2036" s="7">
        <f t="shared" si="310"/>
        <v>25</v>
      </c>
      <c r="N2036" s="7">
        <f t="shared" si="311"/>
        <v>0</v>
      </c>
      <c r="O2036" s="7">
        <f t="shared" si="312"/>
        <v>50</v>
      </c>
      <c r="P2036" s="7">
        <f t="shared" si="313"/>
        <v>49.5</v>
      </c>
      <c r="Q2036" s="8">
        <f t="shared" si="314"/>
        <v>23.675000000000001</v>
      </c>
      <c r="R2036" s="8">
        <f t="shared" si="315"/>
        <v>34.875</v>
      </c>
      <c r="S2036" s="8">
        <f t="shared" si="316"/>
        <v>38.525000000000006</v>
      </c>
      <c r="T2036" s="8">
        <f t="shared" si="317"/>
        <v>31.125</v>
      </c>
      <c r="U2036" s="7">
        <f t="shared" si="318"/>
        <v>32.358333333333334</v>
      </c>
      <c r="V2036" s="7">
        <f t="shared" si="319"/>
        <v>32.049999999999997</v>
      </c>
    </row>
    <row r="2037" spans="1:22" ht="13.5" x14ac:dyDescent="0.25">
      <c r="A2037" s="3">
        <f>RSI!A2037</f>
        <v>45268</v>
      </c>
      <c r="B2037" s="2">
        <f>RSI!B2037</f>
        <v>2.3424</v>
      </c>
      <c r="C2037" s="2">
        <f>RSI!I2037</f>
        <v>70.476902127444959</v>
      </c>
      <c r="D2037" s="2">
        <f>MACD!E2037</f>
        <v>2.1031173065511055E-4</v>
      </c>
      <c r="E2037" s="2">
        <f>MACD!F2037</f>
        <v>-1.0190931520522299E-2</v>
      </c>
      <c r="F2037" s="2">
        <f>'Moving Avg'!D2037</f>
        <v>2.2846599999999997</v>
      </c>
      <c r="G2037" s="2">
        <f>'Moving Avg'!F2037</f>
        <v>2.2707049999999995</v>
      </c>
      <c r="H2037" s="2">
        <f>'Moving Avg'!G2037</f>
        <v>2.2081999999999997</v>
      </c>
      <c r="I2037" s="2">
        <f>'Moving Avg'!H2037</f>
        <v>2.041443499999998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0</v>
      </c>
      <c r="N2037" s="7">
        <f t="shared" si="311"/>
        <v>0</v>
      </c>
      <c r="O2037" s="7">
        <f t="shared" si="312"/>
        <v>50</v>
      </c>
      <c r="P2037" s="7">
        <f t="shared" si="313"/>
        <v>83.5</v>
      </c>
      <c r="Q2037" s="8">
        <f t="shared" si="314"/>
        <v>20.024999999999999</v>
      </c>
      <c r="R2037" s="8">
        <f t="shared" si="315"/>
        <v>38.375</v>
      </c>
      <c r="S2037" s="8">
        <f t="shared" si="316"/>
        <v>50.075000000000003</v>
      </c>
      <c r="T2037" s="8">
        <f t="shared" si="317"/>
        <v>33.375</v>
      </c>
      <c r="U2037" s="7">
        <f t="shared" si="318"/>
        <v>36.158333333333331</v>
      </c>
      <c r="V2037" s="7">
        <f t="shared" si="319"/>
        <v>35.462499999999999</v>
      </c>
    </row>
    <row r="2038" spans="1:22" ht="13.5" x14ac:dyDescent="0.25">
      <c r="A2038" s="3">
        <f>RSI!A2038</f>
        <v>45271</v>
      </c>
      <c r="B2038" s="2">
        <f>RSI!B2038</f>
        <v>2.3424</v>
      </c>
      <c r="C2038" s="2">
        <f>RSI!I2038</f>
        <v>70.476902127444959</v>
      </c>
      <c r="D2038" s="2">
        <f>MACD!E2038</f>
        <v>-1.4970492630941301E-3</v>
      </c>
      <c r="E2038" s="2">
        <f>MACD!F2038</f>
        <v>-8.4521550690366664E-3</v>
      </c>
      <c r="F2038" s="2">
        <f>'Moving Avg'!D2038</f>
        <v>2.2988599999999999</v>
      </c>
      <c r="G2038" s="2">
        <f>'Moving Avg'!F2038</f>
        <v>2.2766199999999999</v>
      </c>
      <c r="H2038" s="2">
        <f>'Moving Avg'!G2038</f>
        <v>2.210566</v>
      </c>
      <c r="I2038" s="2">
        <f>'Moving Avg'!H2038</f>
        <v>2.0440019999999981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0</v>
      </c>
      <c r="N2038" s="7">
        <f t="shared" si="311"/>
        <v>0</v>
      </c>
      <c r="O2038" s="7">
        <f t="shared" si="312"/>
        <v>50</v>
      </c>
      <c r="P2038" s="7">
        <f t="shared" si="313"/>
        <v>83.5</v>
      </c>
      <c r="Q2038" s="8">
        <f t="shared" si="314"/>
        <v>20.024999999999999</v>
      </c>
      <c r="R2038" s="8">
        <f t="shared" si="315"/>
        <v>38.375</v>
      </c>
      <c r="S2038" s="8">
        <f t="shared" si="316"/>
        <v>50.075000000000003</v>
      </c>
      <c r="T2038" s="8">
        <f t="shared" si="317"/>
        <v>33.375</v>
      </c>
      <c r="U2038" s="7">
        <f t="shared" si="318"/>
        <v>36.158333333333331</v>
      </c>
      <c r="V2038" s="7">
        <f t="shared" si="319"/>
        <v>35.462499999999999</v>
      </c>
    </row>
    <row r="2039" spans="1:22" ht="13.5" x14ac:dyDescent="0.25">
      <c r="A2039" s="3">
        <f>RSI!A2039</f>
        <v>45272</v>
      </c>
      <c r="B2039" s="2">
        <f>RSI!B2039</f>
        <v>2.3424</v>
      </c>
      <c r="C2039" s="2">
        <f>RSI!I2039</f>
        <v>70.476902127444959</v>
      </c>
      <c r="D2039" s="2">
        <f>MACD!E2039</f>
        <v>-3.4649583121786343E-3</v>
      </c>
      <c r="E2039" s="2">
        <f>MACD!F2039</f>
        <v>-7.45471571766506E-3</v>
      </c>
      <c r="F2039" s="2">
        <f>'Moving Avg'!D2039</f>
        <v>2.3130599999999997</v>
      </c>
      <c r="G2039" s="2">
        <f>'Moving Avg'!F2039</f>
        <v>2.2825349999999993</v>
      </c>
      <c r="H2039" s="2">
        <f>'Moving Avg'!G2039</f>
        <v>2.214636</v>
      </c>
      <c r="I2039" s="2">
        <f>'Moving Avg'!H2039</f>
        <v>2.0462909999999983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0</v>
      </c>
      <c r="N2039" s="7">
        <f t="shared" si="311"/>
        <v>0</v>
      </c>
      <c r="O2039" s="7">
        <f t="shared" si="312"/>
        <v>50</v>
      </c>
      <c r="P2039" s="7">
        <f t="shared" si="313"/>
        <v>83.5</v>
      </c>
      <c r="Q2039" s="8">
        <f t="shared" si="314"/>
        <v>20.024999999999999</v>
      </c>
      <c r="R2039" s="8">
        <f t="shared" si="315"/>
        <v>38.375</v>
      </c>
      <c r="S2039" s="8">
        <f t="shared" si="316"/>
        <v>50.075000000000003</v>
      </c>
      <c r="T2039" s="8">
        <f t="shared" si="317"/>
        <v>33.375</v>
      </c>
      <c r="U2039" s="7">
        <f t="shared" si="318"/>
        <v>36.158333333333331</v>
      </c>
      <c r="V2039" s="7">
        <f t="shared" si="319"/>
        <v>35.462499999999999</v>
      </c>
    </row>
    <row r="2040" spans="1:22" ht="13.5" x14ac:dyDescent="0.25">
      <c r="A2040" s="3">
        <f>RSI!A2040</f>
        <v>45273</v>
      </c>
      <c r="B2040" s="2">
        <f>RSI!B2040</f>
        <v>2.3472</v>
      </c>
      <c r="C2040" s="2">
        <f>RSI!I2040</f>
        <v>71.203964643668897</v>
      </c>
      <c r="D2040" s="2">
        <f>MACD!E2040</f>
        <v>-1.2508591233117539E-2</v>
      </c>
      <c r="E2040" s="2">
        <f>MACD!F2040</f>
        <v>-8.4654908207555564E-3</v>
      </c>
      <c r="F2040" s="2">
        <f>'Moving Avg'!D2040</f>
        <v>2.3291599999999995</v>
      </c>
      <c r="G2040" s="2">
        <f>'Moving Avg'!F2040</f>
        <v>2.2882149999999997</v>
      </c>
      <c r="H2040" s="2">
        <f>'Moving Avg'!G2040</f>
        <v>2.2179500000000001</v>
      </c>
      <c r="I2040" s="2">
        <f>'Moving Avg'!H2040</f>
        <v>2.0481554999999978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  <c r="M2040" s="7">
        <f t="shared" si="310"/>
        <v>0</v>
      </c>
      <c r="N2040" s="7">
        <f t="shared" si="311"/>
        <v>45</v>
      </c>
      <c r="O2040" s="7">
        <f t="shared" si="312"/>
        <v>50</v>
      </c>
      <c r="P2040" s="7">
        <f t="shared" si="313"/>
        <v>83.5</v>
      </c>
      <c r="Q2040" s="8">
        <f t="shared" si="314"/>
        <v>35.774999999999999</v>
      </c>
      <c r="R2040" s="8">
        <f t="shared" si="315"/>
        <v>47.375</v>
      </c>
      <c r="S2040" s="8">
        <f t="shared" si="316"/>
        <v>56.825000000000003</v>
      </c>
      <c r="T2040" s="8">
        <f t="shared" si="317"/>
        <v>44.625</v>
      </c>
      <c r="U2040" s="7">
        <f t="shared" si="318"/>
        <v>46.658333333333339</v>
      </c>
      <c r="V2040" s="7">
        <f t="shared" si="319"/>
        <v>46.150000000000006</v>
      </c>
    </row>
    <row r="2041" spans="1:22" ht="13.5" x14ac:dyDescent="0.25">
      <c r="A2041" s="3">
        <f>RSI!A2041</f>
        <v>45274</v>
      </c>
      <c r="B2041" s="2">
        <f>RSI!B2041</f>
        <v>2.3188</v>
      </c>
      <c r="C2041" s="2">
        <f>RSI!I2041</f>
        <v>61.546272251853019</v>
      </c>
      <c r="D2041" s="2">
        <f>MACD!E2041</f>
        <v>-1.4180285501852019E-2</v>
      </c>
      <c r="E2041" s="2">
        <f>MACD!F2041</f>
        <v>-9.6084497569748489E-3</v>
      </c>
      <c r="F2041" s="2">
        <f>'Moving Avg'!D2041</f>
        <v>2.3386400000000003</v>
      </c>
      <c r="G2041" s="2">
        <f>'Moving Avg'!F2041</f>
        <v>2.2905849999999996</v>
      </c>
      <c r="H2041" s="2">
        <f>'Moving Avg'!G2041</f>
        <v>2.2199380000000004</v>
      </c>
      <c r="I2041" s="2">
        <f>'Moving Avg'!H2041</f>
        <v>2.0499229999999979</v>
      </c>
      <c r="J2041" s="5" t="str">
        <f>OBV!F2041</f>
        <v>BULLISH</v>
      </c>
      <c r="K2041" s="5" t="str">
        <f>OBV!G2041</f>
        <v>NEUTRAL</v>
      </c>
      <c r="L2041" s="5" t="str">
        <f>OBV!H2041</f>
        <v>CONFIRMED BULLISH</v>
      </c>
      <c r="M2041" s="7">
        <f t="shared" si="310"/>
        <v>25</v>
      </c>
      <c r="N2041" s="7">
        <f t="shared" si="311"/>
        <v>45</v>
      </c>
      <c r="O2041" s="7">
        <f t="shared" si="312"/>
        <v>50</v>
      </c>
      <c r="P2041" s="7">
        <f t="shared" si="313"/>
        <v>83.5</v>
      </c>
      <c r="Q2041" s="8">
        <f t="shared" si="314"/>
        <v>44.524999999999999</v>
      </c>
      <c r="R2041" s="8">
        <f t="shared" si="315"/>
        <v>52.375</v>
      </c>
      <c r="S2041" s="8">
        <f t="shared" si="316"/>
        <v>60.575000000000003</v>
      </c>
      <c r="T2041" s="8">
        <f t="shared" si="317"/>
        <v>50.875</v>
      </c>
      <c r="U2041" s="7">
        <f t="shared" si="318"/>
        <v>52.491666666666674</v>
      </c>
      <c r="V2041" s="7">
        <f t="shared" si="319"/>
        <v>52.087500000000006</v>
      </c>
    </row>
    <row r="2042" spans="1:22" ht="13.5" x14ac:dyDescent="0.25">
      <c r="A2042" s="3">
        <f>RSI!A2042</f>
        <v>45275</v>
      </c>
      <c r="B2042" s="2">
        <f>RSI!B2042</f>
        <v>2.3188</v>
      </c>
      <c r="C2042" s="2">
        <f>RSI!I2042</f>
        <v>61.546272251853019</v>
      </c>
      <c r="D2042" s="2">
        <f>MACD!E2042</f>
        <v>-1.2222435877619731E-2</v>
      </c>
      <c r="E2042" s="2">
        <f>MACD!F2042</f>
        <v>-1.0131246981103827E-2</v>
      </c>
      <c r="F2042" s="2">
        <f>'Moving Avg'!D2042</f>
        <v>2.33392</v>
      </c>
      <c r="G2042" s="2">
        <f>'Moving Avg'!F2042</f>
        <v>2.2929550000000001</v>
      </c>
      <c r="H2042" s="2">
        <f>'Moving Avg'!G2042</f>
        <v>2.2235360000000002</v>
      </c>
      <c r="I2042" s="2">
        <f>'Moving Avg'!H2042</f>
        <v>2.0516904999999981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45</v>
      </c>
      <c r="O2042" s="7">
        <f t="shared" si="312"/>
        <v>50</v>
      </c>
      <c r="P2042" s="7">
        <f t="shared" si="313"/>
        <v>16.5</v>
      </c>
      <c r="Q2042" s="8">
        <f t="shared" si="314"/>
        <v>34.475000000000001</v>
      </c>
      <c r="R2042" s="8">
        <f t="shared" si="315"/>
        <v>35.625</v>
      </c>
      <c r="S2042" s="8">
        <f t="shared" si="316"/>
        <v>30.425000000000001</v>
      </c>
      <c r="T2042" s="8">
        <f t="shared" si="317"/>
        <v>34.125</v>
      </c>
      <c r="U2042" s="7">
        <f t="shared" si="318"/>
        <v>33.508333333333333</v>
      </c>
      <c r="V2042" s="7">
        <f t="shared" si="319"/>
        <v>33.662499999999994</v>
      </c>
    </row>
    <row r="2043" spans="1:22" ht="13.5" x14ac:dyDescent="0.25">
      <c r="A2043" s="3">
        <f>RSI!A2043</f>
        <v>45278</v>
      </c>
      <c r="B2043" s="2">
        <f>RSI!B2043</f>
        <v>2.3424</v>
      </c>
      <c r="C2043" s="2">
        <f>RSI!I2043</f>
        <v>65.991732493257842</v>
      </c>
      <c r="D2043" s="2">
        <f>MACD!E2043</f>
        <v>-1.6213608555185388E-2</v>
      </c>
      <c r="E2043" s="2">
        <f>MACD!F2043</f>
        <v>-1.1347719295920138E-2</v>
      </c>
      <c r="F2043" s="2">
        <f>'Moving Avg'!D2043</f>
        <v>2.33392</v>
      </c>
      <c r="G2043" s="2">
        <f>'Moving Avg'!F2043</f>
        <v>2.2965050000000002</v>
      </c>
      <c r="H2043" s="2">
        <f>'Moving Avg'!G2043</f>
        <v>2.2276059999999998</v>
      </c>
      <c r="I2043" s="2">
        <f>'Moving Avg'!H2043</f>
        <v>2.0535984999999983</v>
      </c>
      <c r="J2043" s="5" t="str">
        <f>OBV!F2043</f>
        <v>BULLISH</v>
      </c>
      <c r="K2043" s="5" t="str">
        <f>OBV!G2043</f>
        <v>NEUTRAL</v>
      </c>
      <c r="L2043" s="5" t="str">
        <f>OBV!H2043</f>
        <v>NEUTRAL</v>
      </c>
      <c r="M2043" s="7">
        <f t="shared" si="310"/>
        <v>25</v>
      </c>
      <c r="N2043" s="7">
        <f t="shared" si="311"/>
        <v>45</v>
      </c>
      <c r="O2043" s="7">
        <f t="shared" si="312"/>
        <v>50</v>
      </c>
      <c r="P2043" s="7">
        <f t="shared" si="313"/>
        <v>49.5</v>
      </c>
      <c r="Q2043" s="8">
        <f t="shared" si="314"/>
        <v>39.424999999999997</v>
      </c>
      <c r="R2043" s="8">
        <f t="shared" si="315"/>
        <v>43.875</v>
      </c>
      <c r="S2043" s="8">
        <f t="shared" si="316"/>
        <v>45.275000000000006</v>
      </c>
      <c r="T2043" s="8">
        <f t="shared" si="317"/>
        <v>42.375</v>
      </c>
      <c r="U2043" s="7">
        <f t="shared" si="318"/>
        <v>42.858333333333327</v>
      </c>
      <c r="V2043" s="7">
        <f t="shared" si="319"/>
        <v>42.737499999999997</v>
      </c>
    </row>
    <row r="2044" spans="1:22" ht="13.5" x14ac:dyDescent="0.25">
      <c r="A2044" s="3">
        <f>RSI!A2044</f>
        <v>45279</v>
      </c>
      <c r="B2044" s="2">
        <f>RSI!B2044</f>
        <v>2.3188</v>
      </c>
      <c r="C2044" s="2">
        <f>RSI!I2044</f>
        <v>58.685495693431889</v>
      </c>
      <c r="D2044" s="2">
        <f>MACD!E2044</f>
        <v>-1.8216793888831795E-2</v>
      </c>
      <c r="E2044" s="2">
        <f>MACD!F2044</f>
        <v>-1.2721534214502471E-2</v>
      </c>
      <c r="F2044" s="2">
        <f>'Moving Avg'!D2044</f>
        <v>2.3291999999999997</v>
      </c>
      <c r="G2044" s="2">
        <f>'Moving Avg'!F2044</f>
        <v>2.2988750000000007</v>
      </c>
      <c r="H2044" s="2">
        <f>'Moving Avg'!G2044</f>
        <v>2.2304460000000002</v>
      </c>
      <c r="I2044" s="2">
        <f>'Moving Avg'!H2044</f>
        <v>2.055432999999999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45</v>
      </c>
      <c r="O2044" s="7">
        <f t="shared" si="312"/>
        <v>50</v>
      </c>
      <c r="P2044" s="7">
        <f t="shared" si="313"/>
        <v>16.5</v>
      </c>
      <c r="Q2044" s="8">
        <f t="shared" si="314"/>
        <v>34.475000000000001</v>
      </c>
      <c r="R2044" s="8">
        <f t="shared" si="315"/>
        <v>35.625</v>
      </c>
      <c r="S2044" s="8">
        <f t="shared" si="316"/>
        <v>30.425000000000001</v>
      </c>
      <c r="T2044" s="8">
        <f t="shared" si="317"/>
        <v>34.125</v>
      </c>
      <c r="U2044" s="7">
        <f t="shared" si="318"/>
        <v>33.508333333333333</v>
      </c>
      <c r="V2044" s="7">
        <f t="shared" si="319"/>
        <v>33.662499999999994</v>
      </c>
    </row>
    <row r="2045" spans="1:22" ht="13.5" x14ac:dyDescent="0.25">
      <c r="A2045" s="3">
        <f>RSI!A2045</f>
        <v>45280</v>
      </c>
      <c r="B2045" s="2">
        <f>RSI!B2045</f>
        <v>2.456</v>
      </c>
      <c r="C2045" s="2">
        <f>RSI!I2045</f>
        <v>75.599115745685538</v>
      </c>
      <c r="D2045" s="2">
        <f>MACD!E2045</f>
        <v>-3.1004853123012488E-2</v>
      </c>
      <c r="E2045" s="2">
        <f>MACD!F2045</f>
        <v>-1.6378197996204477E-2</v>
      </c>
      <c r="F2045" s="2">
        <f>'Moving Avg'!D2045</f>
        <v>2.3509599999999997</v>
      </c>
      <c r="G2045" s="2">
        <f>'Moving Avg'!F2045</f>
        <v>2.3081050000000003</v>
      </c>
      <c r="H2045" s="2">
        <f>'Moving Avg'!G2045</f>
        <v>2.2367879999999998</v>
      </c>
      <c r="I2045" s="2">
        <f>'Moving Avg'!H2045</f>
        <v>2.0579534999999991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  <c r="M2045" s="7">
        <f t="shared" si="310"/>
        <v>0</v>
      </c>
      <c r="N2045" s="7">
        <f t="shared" si="311"/>
        <v>45</v>
      </c>
      <c r="O2045" s="7">
        <f t="shared" si="312"/>
        <v>50</v>
      </c>
      <c r="P2045" s="7">
        <f t="shared" si="313"/>
        <v>83.5</v>
      </c>
      <c r="Q2045" s="8">
        <f t="shared" si="314"/>
        <v>35.774999999999999</v>
      </c>
      <c r="R2045" s="8">
        <f t="shared" si="315"/>
        <v>47.375</v>
      </c>
      <c r="S2045" s="8">
        <f t="shared" si="316"/>
        <v>56.825000000000003</v>
      </c>
      <c r="T2045" s="8">
        <f t="shared" si="317"/>
        <v>44.625</v>
      </c>
      <c r="U2045" s="7">
        <f t="shared" si="318"/>
        <v>46.658333333333339</v>
      </c>
      <c r="V2045" s="7">
        <f t="shared" si="319"/>
        <v>46.150000000000006</v>
      </c>
    </row>
    <row r="2046" spans="1:22" ht="13.5" x14ac:dyDescent="0.25">
      <c r="A2046" s="3">
        <f>RSI!A2046</f>
        <v>45281</v>
      </c>
      <c r="B2046" s="2">
        <f>RSI!B2046</f>
        <v>2.5316999999999998</v>
      </c>
      <c r="C2046" s="2">
        <f>RSI!I2046</f>
        <v>80.373375897078631</v>
      </c>
      <c r="D2046" s="2">
        <f>MACD!E2046</f>
        <v>-4.7712251632721081E-2</v>
      </c>
      <c r="E2046" s="2">
        <f>MACD!F2046</f>
        <v>-2.2645008723507797E-2</v>
      </c>
      <c r="F2046" s="2">
        <f>'Moving Avg'!D2046</f>
        <v>2.3935400000000002</v>
      </c>
      <c r="G2046" s="2">
        <f>'Moving Avg'!F2046</f>
        <v>2.3204100000000007</v>
      </c>
      <c r="H2046" s="2">
        <f>'Moving Avg'!G2046</f>
        <v>2.2446439999999996</v>
      </c>
      <c r="I2046" s="2">
        <f>'Moving Avg'!H2046</f>
        <v>2.0608974999999989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  <c r="M2046" s="7">
        <f t="shared" si="310"/>
        <v>0</v>
      </c>
      <c r="N2046" s="7">
        <f t="shared" si="311"/>
        <v>100</v>
      </c>
      <c r="O2046" s="7">
        <f t="shared" si="312"/>
        <v>50</v>
      </c>
      <c r="P2046" s="7">
        <f t="shared" si="313"/>
        <v>83.5</v>
      </c>
      <c r="Q2046" s="8">
        <f t="shared" si="314"/>
        <v>55.024999999999999</v>
      </c>
      <c r="R2046" s="8">
        <f t="shared" si="315"/>
        <v>58.375</v>
      </c>
      <c r="S2046" s="8">
        <f t="shared" si="316"/>
        <v>65.075000000000003</v>
      </c>
      <c r="T2046" s="8">
        <f t="shared" si="317"/>
        <v>58.375</v>
      </c>
      <c r="U2046" s="7">
        <f t="shared" si="318"/>
        <v>59.491666666666674</v>
      </c>
      <c r="V2046" s="7">
        <f t="shared" si="319"/>
        <v>59.212500000000006</v>
      </c>
    </row>
    <row r="2047" spans="1:22" ht="13.5" x14ac:dyDescent="0.25">
      <c r="A2047" s="3">
        <f>RSI!A2047</f>
        <v>45282</v>
      </c>
      <c r="B2047" s="2">
        <f>RSI!B2047</f>
        <v>2.6831</v>
      </c>
      <c r="C2047" s="2">
        <f>RSI!I2047</f>
        <v>86.192241975363942</v>
      </c>
      <c r="D2047" s="2">
        <f>MACD!E2047</f>
        <v>-6.3516484064741086E-2</v>
      </c>
      <c r="E2047" s="2">
        <f>MACD!F2047</f>
        <v>-3.0819303791754456E-2</v>
      </c>
      <c r="F2047" s="2">
        <f>'Moving Avg'!D2047</f>
        <v>2.4664000000000001</v>
      </c>
      <c r="G2047" s="2">
        <f>'Moving Avg'!F2047</f>
        <v>2.3402850000000006</v>
      </c>
      <c r="H2047" s="2">
        <f>'Moving Avg'!G2047</f>
        <v>2.2555279999999995</v>
      </c>
      <c r="I2047" s="2">
        <f>'Moving Avg'!H2047</f>
        <v>2.0644864999999988</v>
      </c>
      <c r="J2047" s="5" t="str">
        <f>OBV!F2047</f>
        <v>BULLISH</v>
      </c>
      <c r="K2047" s="5" t="str">
        <f>OBV!G2047</f>
        <v>STRONG</v>
      </c>
      <c r="L2047" s="5" t="str">
        <f>OBV!H2047</f>
        <v>CONFIRMED BULLISH</v>
      </c>
      <c r="M2047" s="7">
        <f t="shared" si="310"/>
        <v>0</v>
      </c>
      <c r="N2047" s="7">
        <f t="shared" si="311"/>
        <v>100</v>
      </c>
      <c r="O2047" s="7">
        <f t="shared" si="312"/>
        <v>50</v>
      </c>
      <c r="P2047" s="7">
        <f t="shared" si="313"/>
        <v>100</v>
      </c>
      <c r="Q2047" s="8">
        <f t="shared" si="314"/>
        <v>57.5</v>
      </c>
      <c r="R2047" s="8">
        <f t="shared" si="315"/>
        <v>62.5</v>
      </c>
      <c r="S2047" s="8">
        <f t="shared" si="316"/>
        <v>72.5</v>
      </c>
      <c r="T2047" s="8">
        <f t="shared" si="317"/>
        <v>62.5</v>
      </c>
      <c r="U2047" s="7">
        <f t="shared" si="318"/>
        <v>64.166666666666671</v>
      </c>
      <c r="V2047" s="7">
        <f t="shared" si="319"/>
        <v>63.75</v>
      </c>
    </row>
    <row r="2048" spans="1:22" ht="13.5" x14ac:dyDescent="0.25">
      <c r="A2048" s="3">
        <f>RSI!A2048</f>
        <v>45285</v>
      </c>
      <c r="B2048" s="2">
        <f>RSI!B2048</f>
        <v>2.6926000000000001</v>
      </c>
      <c r="C2048" s="2">
        <f>RSI!I2048</f>
        <v>86.463438139817271</v>
      </c>
      <c r="D2048" s="2">
        <f>MACD!E2048</f>
        <v>-7.9761207661740219E-2</v>
      </c>
      <c r="E2048" s="2">
        <f>MACD!F2048</f>
        <v>-4.060768456575161E-2</v>
      </c>
      <c r="F2048" s="2">
        <f>'Moving Avg'!D2048</f>
        <v>2.5364399999999998</v>
      </c>
      <c r="G2048" s="2">
        <f>'Moving Avg'!F2048</f>
        <v>2.3606350000000007</v>
      </c>
      <c r="H2048" s="2">
        <f>'Moving Avg'!G2048</f>
        <v>2.2666019999999998</v>
      </c>
      <c r="I2048" s="2">
        <f>'Moving Avg'!H2048</f>
        <v>2.0681899999999995</v>
      </c>
      <c r="J2048" s="5" t="str">
        <f>OBV!F2048</f>
        <v>BULLISH</v>
      </c>
      <c r="K2048" s="5" t="str">
        <f>OBV!G2048</f>
        <v>STRONG</v>
      </c>
      <c r="L2048" s="5" t="str">
        <f>OBV!H2048</f>
        <v>CONFIRMED BULLISH</v>
      </c>
      <c r="M2048" s="7">
        <f t="shared" si="310"/>
        <v>0</v>
      </c>
      <c r="N2048" s="7">
        <f t="shared" si="311"/>
        <v>100</v>
      </c>
      <c r="O2048" s="7">
        <f t="shared" si="312"/>
        <v>50</v>
      </c>
      <c r="P2048" s="7">
        <f t="shared" si="313"/>
        <v>100</v>
      </c>
      <c r="Q2048" s="8">
        <f t="shared" si="314"/>
        <v>57.5</v>
      </c>
      <c r="R2048" s="8">
        <f t="shared" si="315"/>
        <v>62.5</v>
      </c>
      <c r="S2048" s="8">
        <f t="shared" si="316"/>
        <v>72.5</v>
      </c>
      <c r="T2048" s="8">
        <f t="shared" si="317"/>
        <v>62.5</v>
      </c>
      <c r="U2048" s="7">
        <f t="shared" si="318"/>
        <v>64.166666666666671</v>
      </c>
      <c r="V2048" s="7">
        <f t="shared" si="319"/>
        <v>63.75</v>
      </c>
    </row>
    <row r="2049" spans="1:22" ht="13.5" x14ac:dyDescent="0.25">
      <c r="A2049" s="3">
        <f>RSI!A2049</f>
        <v>45286</v>
      </c>
      <c r="B2049" s="2">
        <f>RSI!B2049</f>
        <v>2.6831</v>
      </c>
      <c r="C2049" s="2">
        <f>RSI!I2049</f>
        <v>84.672472311948084</v>
      </c>
      <c r="D2049" s="2">
        <f>MACD!E2049</f>
        <v>-9.486677506495278E-2</v>
      </c>
      <c r="E2049" s="2">
        <f>MACD!F2049</f>
        <v>-5.145950266559185E-2</v>
      </c>
      <c r="F2049" s="2">
        <f>'Moving Avg'!D2049</f>
        <v>2.6093000000000002</v>
      </c>
      <c r="G2049" s="2">
        <f>'Moving Avg'!F2049</f>
        <v>2.3805100000000006</v>
      </c>
      <c r="H2049" s="2">
        <f>'Moving Avg'!G2049</f>
        <v>2.2774859999999997</v>
      </c>
      <c r="I2049" s="2">
        <f>'Moving Avg'!H2049</f>
        <v>2.0721824999999994</v>
      </c>
      <c r="J2049" s="5" t="str">
        <f>OBV!F2049</f>
        <v>BULLISH</v>
      </c>
      <c r="K2049" s="5" t="str">
        <f>OBV!G2049</f>
        <v>STRONG</v>
      </c>
      <c r="L2049" s="5" t="str">
        <f>OBV!H2049</f>
        <v>CONFIRMED BULLISH</v>
      </c>
      <c r="M2049" s="7">
        <f t="shared" si="310"/>
        <v>0</v>
      </c>
      <c r="N2049" s="7">
        <f t="shared" si="311"/>
        <v>100</v>
      </c>
      <c r="O2049" s="7">
        <f t="shared" si="312"/>
        <v>50</v>
      </c>
      <c r="P2049" s="7">
        <f t="shared" si="313"/>
        <v>100</v>
      </c>
      <c r="Q2049" s="8">
        <f t="shared" si="314"/>
        <v>57.5</v>
      </c>
      <c r="R2049" s="8">
        <f t="shared" si="315"/>
        <v>62.5</v>
      </c>
      <c r="S2049" s="8">
        <f t="shared" si="316"/>
        <v>72.5</v>
      </c>
      <c r="T2049" s="8">
        <f t="shared" si="317"/>
        <v>62.5</v>
      </c>
      <c r="U2049" s="7">
        <f t="shared" si="318"/>
        <v>64.166666666666671</v>
      </c>
      <c r="V2049" s="7">
        <f t="shared" si="319"/>
        <v>63.75</v>
      </c>
    </row>
    <row r="2050" spans="1:22" ht="13.5" x14ac:dyDescent="0.25">
      <c r="A2050" s="3">
        <f>RSI!A2050</f>
        <v>45287</v>
      </c>
      <c r="B2050" s="2">
        <f>RSI!B2050</f>
        <v>2.6783999999999999</v>
      </c>
      <c r="C2050" s="2">
        <f>RSI!I2050</f>
        <v>83.748222580123027</v>
      </c>
      <c r="D2050" s="2">
        <f>MACD!E2050</f>
        <v>-0.10841652986729944</v>
      </c>
      <c r="E2050" s="2">
        <f>MACD!F2050</f>
        <v>-6.285090810593337E-2</v>
      </c>
      <c r="F2050" s="2">
        <f>'Moving Avg'!D2050</f>
        <v>2.6537800000000002</v>
      </c>
      <c r="G2050" s="2">
        <f>'Moving Avg'!F2050</f>
        <v>2.4022750000000008</v>
      </c>
      <c r="H2050" s="2">
        <f>'Moving Avg'!G2050</f>
        <v>2.2882759999999998</v>
      </c>
      <c r="I2050" s="2">
        <f>'Moving Avg'!H2050</f>
        <v>2.0759944999999997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  <c r="M2050" s="7">
        <f t="shared" ref="M2050:M2113" si="320">IF(C2050&lt;30,50, IF(C2050&gt;70, 0, 25))</f>
        <v>0</v>
      </c>
      <c r="N2050" s="7">
        <f t="shared" ref="N2050:N2113" si="321">IF(E2050-D2050&gt;0.02, 100, IF(E2050-D2050&lt;0,0,45))</f>
        <v>100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83.5</v>
      </c>
      <c r="Q2050" s="8">
        <f t="shared" si="314"/>
        <v>55.024999999999999</v>
      </c>
      <c r="R2050" s="8">
        <f t="shared" si="315"/>
        <v>58.375</v>
      </c>
      <c r="S2050" s="8">
        <f t="shared" si="316"/>
        <v>65.075000000000003</v>
      </c>
      <c r="T2050" s="8">
        <f t="shared" si="317"/>
        <v>58.375</v>
      </c>
      <c r="U2050" s="7">
        <f t="shared" si="318"/>
        <v>59.491666666666674</v>
      </c>
      <c r="V2050" s="7">
        <f t="shared" si="319"/>
        <v>59.212500000000006</v>
      </c>
    </row>
    <row r="2051" spans="1:22" ht="13.5" x14ac:dyDescent="0.25">
      <c r="A2051" s="3">
        <f>RSI!A2051</f>
        <v>45288</v>
      </c>
      <c r="B2051" s="2">
        <f>RSI!B2051</f>
        <v>2.6972999999999998</v>
      </c>
      <c r="C2051" s="2">
        <f>RSI!I2051</f>
        <v>84.481785664848331</v>
      </c>
      <c r="D2051" s="2">
        <f>MACD!E2051</f>
        <v>-0.12734050836067867</v>
      </c>
      <c r="E2051" s="2">
        <f>MACD!F2051</f>
        <v>-7.5748828156882442E-2</v>
      </c>
      <c r="F2051" s="2">
        <f>'Moving Avg'!D2051</f>
        <v>2.6869000000000001</v>
      </c>
      <c r="G2051" s="2">
        <f>'Moving Avg'!F2051</f>
        <v>2.4235700000000002</v>
      </c>
      <c r="H2051" s="2">
        <f>'Moving Avg'!G2051</f>
        <v>2.2994439999999998</v>
      </c>
      <c r="I2051" s="2">
        <f>'Moving Avg'!H2051</f>
        <v>2.0799009999999996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  <c r="M2051" s="7">
        <f t="shared" si="320"/>
        <v>0</v>
      </c>
      <c r="N2051" s="7">
        <f t="shared" si="321"/>
        <v>100</v>
      </c>
      <c r="O2051" s="7">
        <f t="shared" si="322"/>
        <v>50</v>
      </c>
      <c r="P2051" s="7">
        <f t="shared" si="323"/>
        <v>83.5</v>
      </c>
      <c r="Q2051" s="8">
        <f t="shared" ref="Q2051:Q2114" si="324">0.35*M2051+N2051*0.35+O2051*0.15+P2051*0.15</f>
        <v>55.024999999999999</v>
      </c>
      <c r="R2051" s="8">
        <f t="shared" ref="R2051:R2114" si="325">M2051*0.2+N2051*0.2+O2051*0.35+P2051*0.25</f>
        <v>58.375</v>
      </c>
      <c r="S2051" s="8">
        <f t="shared" ref="S2051:S2114" si="326">M2051*0.15+N2051*0.15+O2051*0.25+P2051*0.45</f>
        <v>65.075000000000003</v>
      </c>
      <c r="T2051" s="8">
        <f t="shared" ref="T2051:T2114" si="327">0.25*SUM(M2051:P2051)</f>
        <v>58.375</v>
      </c>
      <c r="U2051" s="7">
        <f t="shared" ref="U2051:U2114" si="328">SUM(Q2051:S2051)/3</f>
        <v>59.491666666666674</v>
      </c>
      <c r="V2051" s="7">
        <f t="shared" ref="V2051:V2114" si="329">SUM(Q2051:T2051)/4</f>
        <v>59.212500000000006</v>
      </c>
    </row>
    <row r="2052" spans="1:22" ht="13.5" x14ac:dyDescent="0.25">
      <c r="A2052" s="3">
        <f>RSI!A2052</f>
        <v>45289</v>
      </c>
      <c r="B2052" s="2">
        <f>RSI!B2052</f>
        <v>2.5365000000000002</v>
      </c>
      <c r="C2052" s="2">
        <f>RSI!I2052</f>
        <v>59.764981548172067</v>
      </c>
      <c r="D2052" s="2">
        <f>MACD!E2052</f>
        <v>-0.133118092555085</v>
      </c>
      <c r="E2052" s="2">
        <f>MACD!F2052</f>
        <v>-8.7222681036522948E-2</v>
      </c>
      <c r="F2052" s="2">
        <f>'Moving Avg'!D2052</f>
        <v>2.6575800000000003</v>
      </c>
      <c r="G2052" s="2">
        <f>'Moving Avg'!F2052</f>
        <v>2.4356400000000002</v>
      </c>
      <c r="H2052" s="2">
        <f>'Moving Avg'!G2052</f>
        <v>2.3073959999999998</v>
      </c>
      <c r="I2052" s="2">
        <f>'Moving Avg'!H2052</f>
        <v>2.0830034999999993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  <c r="M2052" s="7">
        <f t="shared" si="320"/>
        <v>25</v>
      </c>
      <c r="N2052" s="7">
        <f t="shared" si="321"/>
        <v>100</v>
      </c>
      <c r="O2052" s="7">
        <f t="shared" si="322"/>
        <v>50</v>
      </c>
      <c r="P2052" s="7">
        <f t="shared" si="323"/>
        <v>66.5</v>
      </c>
      <c r="Q2052" s="8">
        <f t="shared" si="324"/>
        <v>61.225000000000001</v>
      </c>
      <c r="R2052" s="8">
        <f t="shared" si="325"/>
        <v>59.125</v>
      </c>
      <c r="S2052" s="8">
        <f t="shared" si="326"/>
        <v>61.174999999999997</v>
      </c>
      <c r="T2052" s="8">
        <f t="shared" si="327"/>
        <v>60.375</v>
      </c>
      <c r="U2052" s="7">
        <f t="shared" si="328"/>
        <v>60.508333333333326</v>
      </c>
      <c r="V2052" s="7">
        <f t="shared" si="329"/>
        <v>60.474999999999994</v>
      </c>
    </row>
    <row r="2053" spans="1:22" ht="13.5" x14ac:dyDescent="0.25">
      <c r="A2053" s="3">
        <f>RSI!A2053</f>
        <v>45293</v>
      </c>
      <c r="B2053" s="2">
        <f>RSI!B2053</f>
        <v>2.5081000000000002</v>
      </c>
      <c r="C2053" s="2">
        <f>RSI!I2053</f>
        <v>56.614520988685044</v>
      </c>
      <c r="D2053" s="2">
        <f>MACD!E2053</f>
        <v>-0.13287411330506016</v>
      </c>
      <c r="E2053" s="2">
        <f>MACD!F2053</f>
        <v>-9.6352967490230396E-2</v>
      </c>
      <c r="F2053" s="2">
        <f>'Moving Avg'!D2053</f>
        <v>2.6206800000000001</v>
      </c>
      <c r="G2053" s="2">
        <f>'Moving Avg'!F2053</f>
        <v>2.4474749999999998</v>
      </c>
      <c r="H2053" s="2">
        <f>'Moving Avg'!G2053</f>
        <v>2.3144959999999997</v>
      </c>
      <c r="I2053" s="2">
        <f>'Moving Avg'!H2053</f>
        <v>2.0860089999999998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100</v>
      </c>
      <c r="O2053" s="7">
        <f t="shared" si="322"/>
        <v>50</v>
      </c>
      <c r="P2053" s="7">
        <f t="shared" si="323"/>
        <v>16.5</v>
      </c>
      <c r="Q2053" s="8">
        <f t="shared" si="324"/>
        <v>53.725000000000001</v>
      </c>
      <c r="R2053" s="8">
        <f t="shared" si="325"/>
        <v>46.625</v>
      </c>
      <c r="S2053" s="8">
        <f t="shared" si="326"/>
        <v>38.674999999999997</v>
      </c>
      <c r="T2053" s="8">
        <f t="shared" si="327"/>
        <v>47.875</v>
      </c>
      <c r="U2053" s="7">
        <f t="shared" si="328"/>
        <v>46.341666666666661</v>
      </c>
      <c r="V2053" s="7">
        <f t="shared" si="329"/>
        <v>46.724999999999994</v>
      </c>
    </row>
    <row r="2054" spans="1:22" ht="13.5" x14ac:dyDescent="0.25">
      <c r="A2054" s="3">
        <f>RSI!A2054</f>
        <v>45294</v>
      </c>
      <c r="B2054" s="2">
        <f>RSI!B2054</f>
        <v>2.4796999999999998</v>
      </c>
      <c r="C2054" s="2">
        <f>RSI!I2054</f>
        <v>53.573218092639614</v>
      </c>
      <c r="D2054" s="2">
        <f>MACD!E2054</f>
        <v>-0.13458411117692037</v>
      </c>
      <c r="E2054" s="2">
        <f>MACD!F2054</f>
        <v>-0.1039991962275684</v>
      </c>
      <c r="F2054" s="2">
        <f>'Moving Avg'!D2054</f>
        <v>2.58</v>
      </c>
      <c r="G2054" s="2">
        <f>'Moving Avg'!F2054</f>
        <v>2.4578899999999999</v>
      </c>
      <c r="H2054" s="2">
        <f>'Moving Avg'!G2054</f>
        <v>2.3213119999999994</v>
      </c>
      <c r="I2054" s="2">
        <f>'Moving Avg'!H2054</f>
        <v>2.0888049999999994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100</v>
      </c>
      <c r="O2054" s="7">
        <f t="shared" si="322"/>
        <v>50</v>
      </c>
      <c r="P2054" s="7">
        <f t="shared" si="323"/>
        <v>16.5</v>
      </c>
      <c r="Q2054" s="8">
        <f t="shared" si="324"/>
        <v>53.725000000000001</v>
      </c>
      <c r="R2054" s="8">
        <f t="shared" si="325"/>
        <v>46.625</v>
      </c>
      <c r="S2054" s="8">
        <f t="shared" si="326"/>
        <v>38.674999999999997</v>
      </c>
      <c r="T2054" s="8">
        <f t="shared" si="327"/>
        <v>47.875</v>
      </c>
      <c r="U2054" s="7">
        <f t="shared" si="328"/>
        <v>46.341666666666661</v>
      </c>
      <c r="V2054" s="7">
        <f t="shared" si="329"/>
        <v>46.724999999999994</v>
      </c>
    </row>
    <row r="2055" spans="1:22" ht="13.5" x14ac:dyDescent="0.25">
      <c r="A2055" s="3">
        <f>RSI!A2055</f>
        <v>45295</v>
      </c>
      <c r="B2055" s="2">
        <f>RSI!B2055</f>
        <v>2.4323000000000001</v>
      </c>
      <c r="C2055" s="2">
        <f>RSI!I2055</f>
        <v>48.855916053403405</v>
      </c>
      <c r="D2055" s="2">
        <f>MACD!E2055</f>
        <v>-0.11160494584943859</v>
      </c>
      <c r="E2055" s="2">
        <f>MACD!F2055</f>
        <v>-0.10552034615194243</v>
      </c>
      <c r="F2055" s="2">
        <f>'Moving Avg'!D2055</f>
        <v>2.53078</v>
      </c>
      <c r="G2055" s="2">
        <f>'Moving Avg'!F2055</f>
        <v>2.46617</v>
      </c>
      <c r="H2055" s="2">
        <f>'Moving Avg'!G2055</f>
        <v>2.3264219999999995</v>
      </c>
      <c r="I2055" s="2">
        <f>'Moving Avg'!H2055</f>
        <v>2.0913194999999991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45</v>
      </c>
      <c r="O2055" s="7">
        <f t="shared" si="322"/>
        <v>50</v>
      </c>
      <c r="P2055" s="7">
        <f t="shared" si="323"/>
        <v>16.5</v>
      </c>
      <c r="Q2055" s="8">
        <f t="shared" si="324"/>
        <v>34.475000000000001</v>
      </c>
      <c r="R2055" s="8">
        <f t="shared" si="325"/>
        <v>35.625</v>
      </c>
      <c r="S2055" s="8">
        <f t="shared" si="326"/>
        <v>30.425000000000001</v>
      </c>
      <c r="T2055" s="8">
        <f t="shared" si="327"/>
        <v>34.125</v>
      </c>
      <c r="U2055" s="7">
        <f t="shared" si="328"/>
        <v>33.508333333333333</v>
      </c>
      <c r="V2055" s="7">
        <f t="shared" si="329"/>
        <v>33.662499999999994</v>
      </c>
    </row>
    <row r="2056" spans="1:22" ht="13.5" x14ac:dyDescent="0.25">
      <c r="A2056" s="3">
        <f>RSI!A2056</f>
        <v>45296</v>
      </c>
      <c r="B2056" s="2">
        <f>RSI!B2056</f>
        <v>2.4134000000000002</v>
      </c>
      <c r="C2056" s="2">
        <f>RSI!I2056</f>
        <v>47.075944201213673</v>
      </c>
      <c r="D2056" s="2">
        <f>MACD!E2056</f>
        <v>-7.9013235739879839E-2</v>
      </c>
      <c r="E2056" s="2">
        <f>MACD!F2056</f>
        <v>-0.10021892406952992</v>
      </c>
      <c r="F2056" s="2">
        <f>'Moving Avg'!D2056</f>
        <v>2.4740000000000002</v>
      </c>
      <c r="G2056" s="2">
        <f>'Moving Avg'!F2056</f>
        <v>2.4732700000000003</v>
      </c>
      <c r="H2056" s="2">
        <f>'Moving Avg'!G2056</f>
        <v>2.3311539999999993</v>
      </c>
      <c r="I2056" s="2">
        <f>'Moving Avg'!H2056</f>
        <v>2.0939859999999992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16.5</v>
      </c>
      <c r="Q2056" s="8">
        <f t="shared" si="324"/>
        <v>18.725000000000001</v>
      </c>
      <c r="R2056" s="8">
        <f t="shared" si="325"/>
        <v>26.625</v>
      </c>
      <c r="S2056" s="8">
        <f t="shared" si="326"/>
        <v>23.675000000000001</v>
      </c>
      <c r="T2056" s="8">
        <f t="shared" si="327"/>
        <v>22.875</v>
      </c>
      <c r="U2056" s="7">
        <f t="shared" si="328"/>
        <v>23.008333333333336</v>
      </c>
      <c r="V2056" s="7">
        <f t="shared" si="329"/>
        <v>22.975000000000001</v>
      </c>
    </row>
    <row r="2057" spans="1:22" ht="13.5" x14ac:dyDescent="0.25">
      <c r="A2057" s="3">
        <f>RSI!A2057</f>
        <v>45299</v>
      </c>
      <c r="B2057" s="2">
        <f>RSI!B2057</f>
        <v>2.2951000000000001</v>
      </c>
      <c r="C2057" s="2">
        <f>RSI!I2057</f>
        <v>37.794214426152955</v>
      </c>
      <c r="D2057" s="2">
        <f>MACD!E2057</f>
        <v>-1.9174565588631509E-2</v>
      </c>
      <c r="E2057" s="2">
        <f>MACD!F2057</f>
        <v>-8.4010052373350241E-2</v>
      </c>
      <c r="F2057" s="2">
        <f>'Moving Avg'!D2057</f>
        <v>2.4257200000000001</v>
      </c>
      <c r="G2057" s="2">
        <f>'Moving Avg'!F2057</f>
        <v>2.4709050000000001</v>
      </c>
      <c r="H2057" s="2">
        <f>'Moving Avg'!G2057</f>
        <v>2.3333299999999992</v>
      </c>
      <c r="I2057" s="2">
        <f>'Moving Avg'!H2057</f>
        <v>2.0960834999999993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16.5</v>
      </c>
      <c r="Q2057" s="8">
        <f t="shared" si="324"/>
        <v>18.725000000000001</v>
      </c>
      <c r="R2057" s="8">
        <f t="shared" si="325"/>
        <v>26.625</v>
      </c>
      <c r="S2057" s="8">
        <f t="shared" si="326"/>
        <v>23.675000000000001</v>
      </c>
      <c r="T2057" s="8">
        <f t="shared" si="327"/>
        <v>22.875</v>
      </c>
      <c r="U2057" s="7">
        <f t="shared" si="328"/>
        <v>23.008333333333336</v>
      </c>
      <c r="V2057" s="7">
        <f t="shared" si="329"/>
        <v>22.975000000000001</v>
      </c>
    </row>
    <row r="2058" spans="1:22" ht="13.5" x14ac:dyDescent="0.25">
      <c r="A2058" s="3">
        <f>RSI!A2058</f>
        <v>45300</v>
      </c>
      <c r="B2058" s="2">
        <f>RSI!B2058</f>
        <v>2.2713999999999999</v>
      </c>
      <c r="C2058" s="2">
        <f>RSI!I2058</f>
        <v>36.252117931941605</v>
      </c>
      <c r="D2058" s="2">
        <f>MACD!E2058</f>
        <v>3.5564843396975299E-2</v>
      </c>
      <c r="E2058" s="2">
        <f>MACD!F2058</f>
        <v>-6.0095073219285138E-2</v>
      </c>
      <c r="F2058" s="2">
        <f>'Moving Avg'!D2058</f>
        <v>2.3783799999999999</v>
      </c>
      <c r="G2058" s="2">
        <f>'Moving Avg'!F2058</f>
        <v>2.4673549999999995</v>
      </c>
      <c r="H2058" s="2">
        <f>'Moving Avg'!G2058</f>
        <v>2.3356959999999996</v>
      </c>
      <c r="I2058" s="2">
        <f>'Moving Avg'!H2058</f>
        <v>2.0980624999999993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16.5</v>
      </c>
      <c r="Q2058" s="8">
        <f t="shared" si="324"/>
        <v>18.725000000000001</v>
      </c>
      <c r="R2058" s="8">
        <f t="shared" si="325"/>
        <v>26.625</v>
      </c>
      <c r="S2058" s="8">
        <f t="shared" si="326"/>
        <v>23.675000000000001</v>
      </c>
      <c r="T2058" s="8">
        <f t="shared" si="327"/>
        <v>22.875</v>
      </c>
      <c r="U2058" s="7">
        <f t="shared" si="328"/>
        <v>23.008333333333336</v>
      </c>
      <c r="V2058" s="7">
        <f t="shared" si="329"/>
        <v>22.975000000000001</v>
      </c>
    </row>
    <row r="2059" spans="1:22" ht="13.5" x14ac:dyDescent="0.25">
      <c r="A2059" s="3">
        <f>RSI!A2059</f>
        <v>45301</v>
      </c>
      <c r="B2059" s="2">
        <f>RSI!B2059</f>
        <v>2.2241</v>
      </c>
      <c r="C2059" s="2">
        <f>RSI!I2059</f>
        <v>33.329249667656157</v>
      </c>
      <c r="D2059" s="2">
        <f>MACD!E2059</f>
        <v>8.488871262049047E-2</v>
      </c>
      <c r="E2059" s="2">
        <f>MACD!F2059</f>
        <v>-3.1098316051330017E-2</v>
      </c>
      <c r="F2059" s="2">
        <f>'Moving Avg'!D2059</f>
        <v>2.3272599999999999</v>
      </c>
      <c r="G2059" s="2">
        <f>'Moving Avg'!F2059</f>
        <v>2.4614399999999996</v>
      </c>
      <c r="H2059" s="2">
        <f>'Moving Avg'!G2059</f>
        <v>2.337116</v>
      </c>
      <c r="I2059" s="2">
        <f>'Moving Avg'!H2059</f>
        <v>2.0996479999999993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16.5</v>
      </c>
      <c r="Q2059" s="8">
        <f t="shared" si="324"/>
        <v>18.725000000000001</v>
      </c>
      <c r="R2059" s="8">
        <f t="shared" si="325"/>
        <v>26.625</v>
      </c>
      <c r="S2059" s="8">
        <f t="shared" si="326"/>
        <v>23.675000000000001</v>
      </c>
      <c r="T2059" s="8">
        <f t="shared" si="327"/>
        <v>22.875</v>
      </c>
      <c r="U2059" s="7">
        <f t="shared" si="328"/>
        <v>23.008333333333336</v>
      </c>
      <c r="V2059" s="7">
        <f t="shared" si="329"/>
        <v>22.975000000000001</v>
      </c>
    </row>
    <row r="2060" spans="1:22" ht="13.5" x14ac:dyDescent="0.25">
      <c r="A2060" s="3">
        <f>RSI!A2060</f>
        <v>45302</v>
      </c>
      <c r="B2060" s="2">
        <f>RSI!B2060</f>
        <v>2.2193999999999998</v>
      </c>
      <c r="C2060" s="2">
        <f>RSI!I2060</f>
        <v>33.044153168220987</v>
      </c>
      <c r="D2060" s="2">
        <f>MACD!E2060</f>
        <v>0.12742121742386558</v>
      </c>
      <c r="E2060" s="2">
        <f>MACD!F2060</f>
        <v>6.0559064370910298E-4</v>
      </c>
      <c r="F2060" s="2">
        <f>'Moving Avg'!D2060</f>
        <v>2.2846800000000003</v>
      </c>
      <c r="G2060" s="2">
        <f>'Moving Avg'!F2060</f>
        <v>2.45505</v>
      </c>
      <c r="H2060" s="2">
        <f>'Moving Avg'!G2060</f>
        <v>2.3384419999999992</v>
      </c>
      <c r="I2060" s="2">
        <f>'Moving Avg'!H2060</f>
        <v>2.1012994999999992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16.5</v>
      </c>
      <c r="Q2060" s="8">
        <f t="shared" si="324"/>
        <v>18.725000000000001</v>
      </c>
      <c r="R2060" s="8">
        <f t="shared" si="325"/>
        <v>26.625</v>
      </c>
      <c r="S2060" s="8">
        <f t="shared" si="326"/>
        <v>23.675000000000001</v>
      </c>
      <c r="T2060" s="8">
        <f t="shared" si="327"/>
        <v>22.875</v>
      </c>
      <c r="U2060" s="7">
        <f t="shared" si="328"/>
        <v>23.008333333333336</v>
      </c>
      <c r="V2060" s="7">
        <f t="shared" si="329"/>
        <v>22.975000000000001</v>
      </c>
    </row>
    <row r="2061" spans="1:22" ht="13.5" x14ac:dyDescent="0.25">
      <c r="A2061" s="3">
        <f>RSI!A2061</f>
        <v>45303</v>
      </c>
      <c r="B2061" s="2">
        <f>RSI!B2061</f>
        <v>2.1768000000000001</v>
      </c>
      <c r="C2061" s="2">
        <f>RSI!I2061</f>
        <v>30.497731563812906</v>
      </c>
      <c r="D2061" s="2">
        <f>MACD!E2061</f>
        <v>0.17058632839603893</v>
      </c>
      <c r="E2061" s="2">
        <f>MACD!F2061</f>
        <v>3.4601738194175072E-2</v>
      </c>
      <c r="F2061" s="2">
        <f>'Moving Avg'!D2061</f>
        <v>2.2373599999999998</v>
      </c>
      <c r="G2061" s="2">
        <f>'Moving Avg'!F2061</f>
        <v>2.4479499999999996</v>
      </c>
      <c r="H2061" s="2">
        <f>'Moving Avg'!G2061</f>
        <v>2.3382519999999993</v>
      </c>
      <c r="I2061" s="2">
        <f>'Moving Avg'!H2061</f>
        <v>2.1028054999999997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45306</v>
      </c>
      <c r="B2062" s="2">
        <f>RSI!B2062</f>
        <v>2.1295000000000002</v>
      </c>
      <c r="C2062" s="2">
        <f>RSI!I2062</f>
        <v>27.924616939897007</v>
      </c>
      <c r="D2062" s="2">
        <f>MACD!E2062</f>
        <v>0.18715800988824238</v>
      </c>
      <c r="E2062" s="2">
        <f>MACD!F2062</f>
        <v>6.5112992532988537E-2</v>
      </c>
      <c r="F2062" s="2">
        <f>'Moving Avg'!D2062</f>
        <v>2.20424</v>
      </c>
      <c r="G2062" s="2">
        <f>'Moving Avg'!F2062</f>
        <v>2.438485</v>
      </c>
      <c r="H2062" s="2">
        <f>'Moving Avg'!G2062</f>
        <v>2.3368319999999994</v>
      </c>
      <c r="I2062" s="2">
        <f>'Moving Avg'!H2062</f>
        <v>2.104074999999999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50</v>
      </c>
      <c r="N2062" s="7">
        <f t="shared" si="321"/>
        <v>0</v>
      </c>
      <c r="O2062" s="7">
        <f t="shared" si="322"/>
        <v>50</v>
      </c>
      <c r="P2062" s="7">
        <f t="shared" si="323"/>
        <v>16.5</v>
      </c>
      <c r="Q2062" s="8">
        <f t="shared" si="324"/>
        <v>27.475000000000001</v>
      </c>
      <c r="R2062" s="8">
        <f t="shared" si="325"/>
        <v>31.625</v>
      </c>
      <c r="S2062" s="8">
        <f t="shared" si="326"/>
        <v>27.425000000000001</v>
      </c>
      <c r="T2062" s="8">
        <f t="shared" si="327"/>
        <v>29.125</v>
      </c>
      <c r="U2062" s="7">
        <f t="shared" si="328"/>
        <v>28.841666666666669</v>
      </c>
      <c r="V2062" s="7">
        <f t="shared" si="329"/>
        <v>28.912500000000001</v>
      </c>
    </row>
    <row r="2063" spans="1:22" ht="13.5" x14ac:dyDescent="0.25">
      <c r="A2063" s="3">
        <f>RSI!A2063</f>
        <v>45307</v>
      </c>
      <c r="B2063" s="2">
        <f>RSI!B2063</f>
        <v>2.1768000000000001</v>
      </c>
      <c r="C2063" s="2">
        <f>RSI!I2063</f>
        <v>33.927970557972273</v>
      </c>
      <c r="D2063" s="2">
        <f>MACD!E2063</f>
        <v>0.19477390838055886</v>
      </c>
      <c r="E2063" s="2">
        <f>MACD!F2063</f>
        <v>9.1045175702502604E-2</v>
      </c>
      <c r="F2063" s="2">
        <f>'Moving Avg'!D2063</f>
        <v>2.1853199999999999</v>
      </c>
      <c r="G2063" s="2">
        <f>'Moving Avg'!F2063</f>
        <v>2.4302049999999999</v>
      </c>
      <c r="H2063" s="2">
        <f>'Moving Avg'!G2063</f>
        <v>2.3369259999999996</v>
      </c>
      <c r="I2063" s="2">
        <f>'Moving Avg'!H2063</f>
        <v>2.105580999999999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18.725000000000001</v>
      </c>
      <c r="R2063" s="8">
        <f t="shared" si="325"/>
        <v>26.625</v>
      </c>
      <c r="S2063" s="8">
        <f t="shared" si="326"/>
        <v>23.675000000000001</v>
      </c>
      <c r="T2063" s="8">
        <f t="shared" si="327"/>
        <v>22.875</v>
      </c>
      <c r="U2063" s="7">
        <f t="shared" si="328"/>
        <v>23.008333333333336</v>
      </c>
      <c r="V2063" s="7">
        <f t="shared" si="329"/>
        <v>22.975000000000001</v>
      </c>
    </row>
    <row r="2064" spans="1:22" ht="13.5" x14ac:dyDescent="0.25">
      <c r="A2064" s="3">
        <f>RSI!A2064</f>
        <v>45308</v>
      </c>
      <c r="B2064" s="2">
        <f>RSI!B2064</f>
        <v>2.1768000000000001</v>
      </c>
      <c r="C2064" s="2">
        <f>RSI!I2064</f>
        <v>33.927970557972273</v>
      </c>
      <c r="D2064" s="2">
        <f>MACD!E2064</f>
        <v>0.19792740254541608</v>
      </c>
      <c r="E2064" s="2">
        <f>MACD!F2064</f>
        <v>0.1124216210710853</v>
      </c>
      <c r="F2064" s="2">
        <f>'Moving Avg'!D2064</f>
        <v>2.1758600000000001</v>
      </c>
      <c r="G2064" s="2">
        <f>'Moving Avg'!F2064</f>
        <v>2.4231050000000001</v>
      </c>
      <c r="H2064" s="2">
        <f>'Moving Avg'!G2064</f>
        <v>2.3370199999999994</v>
      </c>
      <c r="I2064" s="2">
        <f>'Moving Avg'!H2064</f>
        <v>2.1071319999999991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16.5</v>
      </c>
      <c r="Q2064" s="8">
        <f t="shared" si="324"/>
        <v>18.725000000000001</v>
      </c>
      <c r="R2064" s="8">
        <f t="shared" si="325"/>
        <v>26.625</v>
      </c>
      <c r="S2064" s="8">
        <f t="shared" si="326"/>
        <v>23.675000000000001</v>
      </c>
      <c r="T2064" s="8">
        <f t="shared" si="327"/>
        <v>22.875</v>
      </c>
      <c r="U2064" s="7">
        <f t="shared" si="328"/>
        <v>23.008333333333336</v>
      </c>
      <c r="V2064" s="7">
        <f t="shared" si="329"/>
        <v>22.975000000000001</v>
      </c>
    </row>
    <row r="2065" spans="1:22" ht="13.5" x14ac:dyDescent="0.25">
      <c r="A2065" s="3">
        <f>RSI!A2065</f>
        <v>45309</v>
      </c>
      <c r="B2065" s="2">
        <f>RSI!B2065</f>
        <v>2.1341999999999999</v>
      </c>
      <c r="C2065" s="2">
        <f>RSI!I2065</f>
        <v>31.212452553449822</v>
      </c>
      <c r="D2065" s="2">
        <f>MACD!E2065</f>
        <v>0.19745760563702275</v>
      </c>
      <c r="E2065" s="2">
        <f>MACD!F2065</f>
        <v>0.1294288179842728</v>
      </c>
      <c r="F2065" s="2">
        <f>'Moving Avg'!D2065</f>
        <v>2.15882</v>
      </c>
      <c r="G2065" s="2">
        <f>'Moving Avg'!F2065</f>
        <v>2.4070150000000003</v>
      </c>
      <c r="H2065" s="2">
        <f>'Moving Avg'!G2065</f>
        <v>2.3353159999999993</v>
      </c>
      <c r="I2065" s="2">
        <f>'Moving Avg'!H2065</f>
        <v>2.1084699999999996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0</v>
      </c>
      <c r="O2065" s="7">
        <f t="shared" si="322"/>
        <v>50</v>
      </c>
      <c r="P2065" s="7">
        <f t="shared" si="323"/>
        <v>16.5</v>
      </c>
      <c r="Q2065" s="8">
        <f t="shared" si="324"/>
        <v>18.725000000000001</v>
      </c>
      <c r="R2065" s="8">
        <f t="shared" si="325"/>
        <v>26.625</v>
      </c>
      <c r="S2065" s="8">
        <f t="shared" si="326"/>
        <v>23.675000000000001</v>
      </c>
      <c r="T2065" s="8">
        <f t="shared" si="327"/>
        <v>22.875</v>
      </c>
      <c r="U2065" s="7">
        <f t="shared" si="328"/>
        <v>23.008333333333336</v>
      </c>
      <c r="V2065" s="7">
        <f t="shared" si="329"/>
        <v>22.975000000000001</v>
      </c>
    </row>
    <row r="2066" spans="1:22" ht="13.5" x14ac:dyDescent="0.25">
      <c r="A2066" s="3">
        <f>RSI!A2066</f>
        <v>45310</v>
      </c>
      <c r="B2066" s="2">
        <f>RSI!B2066</f>
        <v>2.1341999999999999</v>
      </c>
      <c r="C2066" s="2">
        <f>RSI!I2066</f>
        <v>31.212452553449836</v>
      </c>
      <c r="D2066" s="2">
        <f>MACD!E2066</f>
        <v>0.19532876070153504</v>
      </c>
      <c r="E2066" s="2">
        <f>MACD!F2066</f>
        <v>0.14260880652772526</v>
      </c>
      <c r="F2066" s="2">
        <f>'Moving Avg'!D2066</f>
        <v>2.1503000000000001</v>
      </c>
      <c r="G2066" s="2">
        <f>'Moving Avg'!F2066</f>
        <v>2.38714</v>
      </c>
      <c r="H2066" s="2">
        <f>'Moving Avg'!G2066</f>
        <v>2.3336119999999996</v>
      </c>
      <c r="I2066" s="2">
        <f>'Moving Avg'!H2066</f>
        <v>2.1096284999999995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25</v>
      </c>
      <c r="N2066" s="7">
        <f t="shared" si="321"/>
        <v>0</v>
      </c>
      <c r="O2066" s="7">
        <f t="shared" si="322"/>
        <v>50</v>
      </c>
      <c r="P2066" s="7">
        <f t="shared" si="323"/>
        <v>16.5</v>
      </c>
      <c r="Q2066" s="8">
        <f t="shared" si="324"/>
        <v>18.725000000000001</v>
      </c>
      <c r="R2066" s="8">
        <f t="shared" si="325"/>
        <v>26.625</v>
      </c>
      <c r="S2066" s="8">
        <f t="shared" si="326"/>
        <v>23.675000000000001</v>
      </c>
      <c r="T2066" s="8">
        <f t="shared" si="327"/>
        <v>22.875</v>
      </c>
      <c r="U2066" s="7">
        <f t="shared" si="328"/>
        <v>23.008333333333336</v>
      </c>
      <c r="V2066" s="7">
        <f t="shared" si="329"/>
        <v>22.975000000000001</v>
      </c>
    </row>
    <row r="2067" spans="1:22" ht="13.5" x14ac:dyDescent="0.25">
      <c r="A2067" s="3">
        <f>RSI!A2067</f>
        <v>45313</v>
      </c>
      <c r="B2067" s="2">
        <f>RSI!B2067</f>
        <v>2.0821999999999998</v>
      </c>
      <c r="C2067" s="2">
        <f>RSI!I2067</f>
        <v>28.035792430955922</v>
      </c>
      <c r="D2067" s="2">
        <f>MACD!E2067</f>
        <v>0.18026851169849989</v>
      </c>
      <c r="E2067" s="2">
        <f>MACD!F2067</f>
        <v>0.1501407475618802</v>
      </c>
      <c r="F2067" s="2">
        <f>'Moving Avg'!D2067</f>
        <v>2.1408399999999999</v>
      </c>
      <c r="G2067" s="2">
        <f>'Moving Avg'!F2067</f>
        <v>2.3570950000000002</v>
      </c>
      <c r="H2067" s="2">
        <f>'Moving Avg'!G2067</f>
        <v>2.331151999999999</v>
      </c>
      <c r="I2067" s="2">
        <f>'Moving Avg'!H2067</f>
        <v>2.1102799999999999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  <c r="M2067" s="7">
        <f t="shared" si="320"/>
        <v>50</v>
      </c>
      <c r="N2067" s="7">
        <f t="shared" si="321"/>
        <v>0</v>
      </c>
      <c r="O2067" s="7">
        <f t="shared" si="322"/>
        <v>50</v>
      </c>
      <c r="P2067" s="7">
        <f t="shared" si="323"/>
        <v>16.5</v>
      </c>
      <c r="Q2067" s="8">
        <f t="shared" si="324"/>
        <v>27.475000000000001</v>
      </c>
      <c r="R2067" s="8">
        <f t="shared" si="325"/>
        <v>31.625</v>
      </c>
      <c r="S2067" s="8">
        <f t="shared" si="326"/>
        <v>27.425000000000001</v>
      </c>
      <c r="T2067" s="8">
        <f t="shared" si="327"/>
        <v>29.125</v>
      </c>
      <c r="U2067" s="7">
        <f t="shared" si="328"/>
        <v>28.841666666666669</v>
      </c>
      <c r="V2067" s="7">
        <f t="shared" si="329"/>
        <v>28.912500000000001</v>
      </c>
    </row>
    <row r="2068" spans="1:22" ht="13.5" x14ac:dyDescent="0.25">
      <c r="A2068" s="3">
        <f>RSI!A2068</f>
        <v>45314</v>
      </c>
      <c r="B2068" s="2">
        <f>RSI!B2068</f>
        <v>2.1768000000000001</v>
      </c>
      <c r="C2068" s="2">
        <f>RSI!I2068</f>
        <v>39.999601351128689</v>
      </c>
      <c r="D2068" s="2">
        <f>MACD!E2068</f>
        <v>0.15818747887049822</v>
      </c>
      <c r="E2068" s="2">
        <f>MACD!F2068</f>
        <v>0.15175009382360383</v>
      </c>
      <c r="F2068" s="2">
        <f>'Moving Avg'!D2068</f>
        <v>2.1408399999999999</v>
      </c>
      <c r="G2068" s="2">
        <f>'Moving Avg'!F2068</f>
        <v>2.331305</v>
      </c>
      <c r="H2068" s="2">
        <f>'Moving Avg'!G2068</f>
        <v>2.3302059999999991</v>
      </c>
      <c r="I2068" s="2">
        <f>'Moving Avg'!H2068</f>
        <v>2.1114045000000004</v>
      </c>
      <c r="J2068" s="5" t="str">
        <f>OBV!F2068</f>
        <v>BEARISH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0</v>
      </c>
      <c r="O2068" s="7">
        <f t="shared" si="322"/>
        <v>50</v>
      </c>
      <c r="P2068" s="7">
        <f t="shared" si="323"/>
        <v>16.5</v>
      </c>
      <c r="Q2068" s="8">
        <f t="shared" si="324"/>
        <v>18.725000000000001</v>
      </c>
      <c r="R2068" s="8">
        <f t="shared" si="325"/>
        <v>26.625</v>
      </c>
      <c r="S2068" s="8">
        <f t="shared" si="326"/>
        <v>23.675000000000001</v>
      </c>
      <c r="T2068" s="8">
        <f t="shared" si="327"/>
        <v>22.875</v>
      </c>
      <c r="U2068" s="7">
        <f t="shared" si="328"/>
        <v>23.008333333333336</v>
      </c>
      <c r="V2068" s="7">
        <f t="shared" si="329"/>
        <v>22.975000000000001</v>
      </c>
    </row>
    <row r="2069" spans="1:22" ht="13.5" x14ac:dyDescent="0.25">
      <c r="A2069" s="3">
        <f>RSI!A2069</f>
        <v>45315</v>
      </c>
      <c r="B2069" s="2">
        <f>RSI!B2069</f>
        <v>2.1768000000000001</v>
      </c>
      <c r="C2069" s="2">
        <f>RSI!I2069</f>
        <v>39.999601351128689</v>
      </c>
      <c r="D2069" s="2">
        <f>MACD!E2069</f>
        <v>0.13288595766485001</v>
      </c>
      <c r="E2069" s="2">
        <f>MACD!F2069</f>
        <v>0.14797726659185306</v>
      </c>
      <c r="F2069" s="2">
        <f>'Moving Avg'!D2069</f>
        <v>2.1408399999999999</v>
      </c>
      <c r="G2069" s="2">
        <f>'Moving Avg'!F2069</f>
        <v>2.30599</v>
      </c>
      <c r="H2069" s="2">
        <f>'Moving Avg'!G2069</f>
        <v>2.3292599999999992</v>
      </c>
      <c r="I2069" s="2">
        <f>'Moving Avg'!H2069</f>
        <v>2.1125290000000003</v>
      </c>
      <c r="J2069" s="5" t="str">
        <f>OBV!F2069</f>
        <v>BEARISH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45</v>
      </c>
      <c r="O2069" s="7">
        <f t="shared" si="322"/>
        <v>50</v>
      </c>
      <c r="P2069" s="7">
        <f t="shared" si="323"/>
        <v>16.5</v>
      </c>
      <c r="Q2069" s="8">
        <f t="shared" si="324"/>
        <v>34.475000000000001</v>
      </c>
      <c r="R2069" s="8">
        <f t="shared" si="325"/>
        <v>35.625</v>
      </c>
      <c r="S2069" s="8">
        <f t="shared" si="326"/>
        <v>30.425000000000001</v>
      </c>
      <c r="T2069" s="8">
        <f t="shared" si="327"/>
        <v>34.125</v>
      </c>
      <c r="U2069" s="7">
        <f t="shared" si="328"/>
        <v>33.508333333333333</v>
      </c>
      <c r="V2069" s="7">
        <f t="shared" si="329"/>
        <v>33.662499999999994</v>
      </c>
    </row>
    <row r="2070" spans="1:22" ht="13.5" x14ac:dyDescent="0.25">
      <c r="A2070" s="3">
        <f>RSI!A2070</f>
        <v>45316</v>
      </c>
      <c r="B2070" s="2">
        <f>RSI!B2070</f>
        <v>2.1768000000000001</v>
      </c>
      <c r="C2070" s="2">
        <f>RSI!I2070</f>
        <v>39.999601351128689</v>
      </c>
      <c r="D2070" s="2">
        <f>MACD!E2070</f>
        <v>0.11136441304316191</v>
      </c>
      <c r="E2070" s="2">
        <f>MACD!F2070</f>
        <v>0.14065469588211485</v>
      </c>
      <c r="F2070" s="2">
        <f>'Moving Avg'!D2070</f>
        <v>2.1493600000000002</v>
      </c>
      <c r="G2070" s="2">
        <f>'Moving Avg'!F2070</f>
        <v>2.28091</v>
      </c>
      <c r="H2070" s="2">
        <f>'Moving Avg'!G2070</f>
        <v>2.3281239999999994</v>
      </c>
      <c r="I2070" s="2">
        <f>'Moving Avg'!H2070</f>
        <v>2.1136535000000003</v>
      </c>
      <c r="J2070" s="5" t="str">
        <f>OBV!F2070</f>
        <v>BEARISH</v>
      </c>
      <c r="K2070" s="5" t="str">
        <f>OBV!G2070</f>
        <v>NEUTRAL</v>
      </c>
      <c r="L2070" s="5" t="str">
        <f>OBV!H2070</f>
        <v>BEARISH DIVERGENCE</v>
      </c>
      <c r="M2070" s="7">
        <f t="shared" si="320"/>
        <v>25</v>
      </c>
      <c r="N2070" s="7">
        <f t="shared" si="321"/>
        <v>100</v>
      </c>
      <c r="O2070" s="7">
        <f t="shared" si="322"/>
        <v>50</v>
      </c>
      <c r="P2070" s="7">
        <f t="shared" si="323"/>
        <v>16.5</v>
      </c>
      <c r="Q2070" s="8">
        <f t="shared" si="324"/>
        <v>53.725000000000001</v>
      </c>
      <c r="R2070" s="8">
        <f t="shared" si="325"/>
        <v>46.625</v>
      </c>
      <c r="S2070" s="8">
        <f t="shared" si="326"/>
        <v>38.674999999999997</v>
      </c>
      <c r="T2070" s="8">
        <f t="shared" si="327"/>
        <v>47.875</v>
      </c>
      <c r="U2070" s="7">
        <f t="shared" si="328"/>
        <v>46.341666666666661</v>
      </c>
      <c r="V2070" s="7">
        <f t="shared" si="329"/>
        <v>46.724999999999994</v>
      </c>
    </row>
    <row r="2071" spans="1:22" ht="13.5" x14ac:dyDescent="0.25">
      <c r="A2071" s="3">
        <f>RSI!A2071</f>
        <v>45317</v>
      </c>
      <c r="B2071" s="2">
        <f>RSI!B2071</f>
        <v>2.1673</v>
      </c>
      <c r="C2071" s="2">
        <f>RSI!I2071</f>
        <v>39.182581727705617</v>
      </c>
      <c r="D2071" s="2">
        <f>MACD!E2071</f>
        <v>8.7869021524253021E-2</v>
      </c>
      <c r="E2071" s="2">
        <f>MACD!F2071</f>
        <v>0.13009756101054248</v>
      </c>
      <c r="F2071" s="2">
        <f>'Moving Avg'!D2071</f>
        <v>2.1559800000000005</v>
      </c>
      <c r="G2071" s="2">
        <f>'Moving Avg'!F2071</f>
        <v>2.25441</v>
      </c>
      <c r="H2071" s="2">
        <f>'Moving Avg'!G2071</f>
        <v>2.3260419999999993</v>
      </c>
      <c r="I2071" s="2">
        <f>'Moving Avg'!H2071</f>
        <v>2.1147305000000007</v>
      </c>
      <c r="J2071" s="5" t="str">
        <f>OBV!F2071</f>
        <v>BEARISH</v>
      </c>
      <c r="K2071" s="5" t="str">
        <f>OBV!G2071</f>
        <v>NEUTRAL</v>
      </c>
      <c r="L2071" s="5" t="str">
        <f>OBV!H2071</f>
        <v>BEARISH DIVERGENCE</v>
      </c>
      <c r="M2071" s="7">
        <f t="shared" si="320"/>
        <v>25</v>
      </c>
      <c r="N2071" s="7">
        <f t="shared" si="321"/>
        <v>100</v>
      </c>
      <c r="O2071" s="7">
        <f t="shared" si="322"/>
        <v>50</v>
      </c>
      <c r="P2071" s="7">
        <f t="shared" si="323"/>
        <v>16.5</v>
      </c>
      <c r="Q2071" s="8">
        <f t="shared" si="324"/>
        <v>53.725000000000001</v>
      </c>
      <c r="R2071" s="8">
        <f t="shared" si="325"/>
        <v>46.625</v>
      </c>
      <c r="S2071" s="8">
        <f t="shared" si="326"/>
        <v>38.674999999999997</v>
      </c>
      <c r="T2071" s="8">
        <f t="shared" si="327"/>
        <v>47.875</v>
      </c>
      <c r="U2071" s="7">
        <f t="shared" si="328"/>
        <v>46.341666666666661</v>
      </c>
      <c r="V2071" s="7">
        <f t="shared" si="329"/>
        <v>46.724999999999994</v>
      </c>
    </row>
    <row r="2072" spans="1:22" ht="13.5" x14ac:dyDescent="0.25">
      <c r="A2072" s="3">
        <f>RSI!A2072</f>
        <v>45320</v>
      </c>
      <c r="B2072" s="2">
        <f>RSI!B2072</f>
        <v>2.1295000000000002</v>
      </c>
      <c r="C2072" s="2">
        <f>RSI!I2072</f>
        <v>36.029148090210029</v>
      </c>
      <c r="D2072" s="2">
        <f>MACD!E2072</f>
        <v>6.4090933906597591E-2</v>
      </c>
      <c r="E2072" s="2">
        <f>MACD!F2072</f>
        <v>0.11689623558975351</v>
      </c>
      <c r="F2072" s="2">
        <f>'Moving Avg'!D2072</f>
        <v>2.1654400000000003</v>
      </c>
      <c r="G2072" s="2">
        <f>'Moving Avg'!F2072</f>
        <v>2.2340599999999999</v>
      </c>
      <c r="H2072" s="2">
        <f>'Moving Avg'!G2072</f>
        <v>2.323204</v>
      </c>
      <c r="I2072" s="2">
        <f>'Moving Avg'!H2072</f>
        <v>2.115618500000001</v>
      </c>
      <c r="J2072" s="5" t="str">
        <f>OBV!F2072</f>
        <v>BEARISH</v>
      </c>
      <c r="K2072" s="5" t="str">
        <f>OBV!G2072</f>
        <v>NEUTRAL</v>
      </c>
      <c r="L2072" s="5" t="str">
        <f>OBV!H2072</f>
        <v>BEARISH DIVERGENCE</v>
      </c>
      <c r="M2072" s="7">
        <f t="shared" si="320"/>
        <v>25</v>
      </c>
      <c r="N2072" s="7">
        <f t="shared" si="321"/>
        <v>100</v>
      </c>
      <c r="O2072" s="7">
        <f t="shared" si="322"/>
        <v>50</v>
      </c>
      <c r="P2072" s="7">
        <f t="shared" si="323"/>
        <v>16.5</v>
      </c>
      <c r="Q2072" s="8">
        <f t="shared" si="324"/>
        <v>53.725000000000001</v>
      </c>
      <c r="R2072" s="8">
        <f t="shared" si="325"/>
        <v>46.625</v>
      </c>
      <c r="S2072" s="8">
        <f t="shared" si="326"/>
        <v>38.674999999999997</v>
      </c>
      <c r="T2072" s="8">
        <f t="shared" si="327"/>
        <v>47.875</v>
      </c>
      <c r="U2072" s="7">
        <f t="shared" si="328"/>
        <v>46.341666666666661</v>
      </c>
      <c r="V2072" s="7">
        <f t="shared" si="329"/>
        <v>46.724999999999994</v>
      </c>
    </row>
    <row r="2073" spans="1:22" ht="13.5" x14ac:dyDescent="0.25">
      <c r="A2073" s="3">
        <f>RSI!A2073</f>
        <v>45321</v>
      </c>
      <c r="B2073" s="2">
        <f>RSI!B2073</f>
        <v>2.1530999999999998</v>
      </c>
      <c r="C2073" s="2">
        <f>RSI!I2073</f>
        <v>39.313054801297135</v>
      </c>
      <c r="D2073" s="2">
        <f>MACD!E2073</f>
        <v>5.0259771996393976E-2</v>
      </c>
      <c r="E2073" s="2">
        <f>MACD!F2073</f>
        <v>0.10356894287108161</v>
      </c>
      <c r="F2073" s="2">
        <f>'Moving Avg'!D2073</f>
        <v>2.1607000000000003</v>
      </c>
      <c r="G2073" s="2">
        <f>'Moving Avg'!F2073</f>
        <v>2.21631</v>
      </c>
      <c r="H2073" s="2">
        <f>'Moving Avg'!G2073</f>
        <v>2.3208380000000002</v>
      </c>
      <c r="I2073" s="2">
        <f>'Moving Avg'!H2073</f>
        <v>2.1171630000000015</v>
      </c>
      <c r="J2073" s="5" t="str">
        <f>OBV!F2073</f>
        <v>BULLISH</v>
      </c>
      <c r="K2073" s="5" t="str">
        <f>OBV!G2073</f>
        <v>NEUTRAL</v>
      </c>
      <c r="L2073" s="5" t="str">
        <f>OBV!H2073</f>
        <v>BULLISH DIVERGENCE</v>
      </c>
      <c r="M2073" s="7">
        <f t="shared" si="320"/>
        <v>25</v>
      </c>
      <c r="N2073" s="7">
        <f t="shared" si="321"/>
        <v>100</v>
      </c>
      <c r="O2073" s="7">
        <f t="shared" si="322"/>
        <v>50</v>
      </c>
      <c r="P2073" s="7">
        <f t="shared" si="323"/>
        <v>66.5</v>
      </c>
      <c r="Q2073" s="8">
        <f t="shared" si="324"/>
        <v>61.225000000000001</v>
      </c>
      <c r="R2073" s="8">
        <f t="shared" si="325"/>
        <v>59.125</v>
      </c>
      <c r="S2073" s="8">
        <f t="shared" si="326"/>
        <v>61.174999999999997</v>
      </c>
      <c r="T2073" s="8">
        <f t="shared" si="327"/>
        <v>60.375</v>
      </c>
      <c r="U2073" s="7">
        <f t="shared" si="328"/>
        <v>60.508333333333326</v>
      </c>
      <c r="V2073" s="7">
        <f t="shared" si="329"/>
        <v>60.474999999999994</v>
      </c>
    </row>
    <row r="2074" spans="1:22" ht="13.5" x14ac:dyDescent="0.25">
      <c r="A2074" s="3">
        <f>RSI!A2074</f>
        <v>45322</v>
      </c>
      <c r="B2074" s="2">
        <f>RSI!B2074</f>
        <v>2.1625999999999999</v>
      </c>
      <c r="C2074" s="2">
        <f>RSI!I2074</f>
        <v>40.634172433526182</v>
      </c>
      <c r="D2074" s="2">
        <f>MACD!E2074</f>
        <v>3.8417012414366791E-2</v>
      </c>
      <c r="E2074" s="2">
        <f>MACD!F2074</f>
        <v>9.0538556779738655E-2</v>
      </c>
      <c r="F2074" s="2">
        <f>'Moving Avg'!D2074</f>
        <v>2.1578599999999999</v>
      </c>
      <c r="G2074" s="2">
        <f>'Moving Avg'!F2074</f>
        <v>2.2004549999999998</v>
      </c>
      <c r="H2074" s="2">
        <f>'Moving Avg'!G2074</f>
        <v>2.3186619999999998</v>
      </c>
      <c r="I2074" s="2">
        <f>'Moving Avg'!H2074</f>
        <v>2.1183290000000015</v>
      </c>
      <c r="J2074" s="5" t="str">
        <f>OBV!F2074</f>
        <v>BULLISH</v>
      </c>
      <c r="K2074" s="5" t="str">
        <f>OBV!G2074</f>
        <v>NEUTRAL</v>
      </c>
      <c r="L2074" s="5" t="str">
        <f>OBV!H2074</f>
        <v>BULLISH DIVERGENCE</v>
      </c>
      <c r="M2074" s="7">
        <f t="shared" si="320"/>
        <v>25</v>
      </c>
      <c r="N2074" s="7">
        <f t="shared" si="321"/>
        <v>100</v>
      </c>
      <c r="O2074" s="7">
        <f t="shared" si="322"/>
        <v>50</v>
      </c>
      <c r="P2074" s="7">
        <f t="shared" si="323"/>
        <v>66.5</v>
      </c>
      <c r="Q2074" s="8">
        <f t="shared" si="324"/>
        <v>61.225000000000001</v>
      </c>
      <c r="R2074" s="8">
        <f t="shared" si="325"/>
        <v>59.125</v>
      </c>
      <c r="S2074" s="8">
        <f t="shared" si="326"/>
        <v>61.174999999999997</v>
      </c>
      <c r="T2074" s="8">
        <f t="shared" si="327"/>
        <v>60.375</v>
      </c>
      <c r="U2074" s="7">
        <f t="shared" si="328"/>
        <v>60.508333333333326</v>
      </c>
      <c r="V2074" s="7">
        <f t="shared" si="329"/>
        <v>60.474999999999994</v>
      </c>
    </row>
    <row r="2075" spans="1:22" ht="13.5" x14ac:dyDescent="0.25">
      <c r="A2075" s="3">
        <f>RSI!A2075</f>
        <v>45323</v>
      </c>
      <c r="B2075" s="2">
        <f>RSI!B2075</f>
        <v>2.1530999999999998</v>
      </c>
      <c r="C2075" s="2">
        <f>RSI!I2075</f>
        <v>39.703368416253618</v>
      </c>
      <c r="D2075" s="2">
        <f>MACD!E2075</f>
        <v>2.3012377272728646E-2</v>
      </c>
      <c r="E2075" s="2">
        <f>MACD!F2075</f>
        <v>7.7033320878336656E-2</v>
      </c>
      <c r="F2075" s="2">
        <f>'Moving Avg'!D2075</f>
        <v>2.1531199999999999</v>
      </c>
      <c r="G2075" s="2">
        <f>'Moving Avg'!F2075</f>
        <v>2.1864949999999999</v>
      </c>
      <c r="H2075" s="2">
        <f>'Moving Avg'!G2075</f>
        <v>2.3162959999999999</v>
      </c>
      <c r="I2075" s="2">
        <f>'Moving Avg'!H2075</f>
        <v>2.1194475000000015</v>
      </c>
      <c r="J2075" s="5" t="str">
        <f>OBV!F2075</f>
        <v>BULLISH</v>
      </c>
      <c r="K2075" s="5" t="str">
        <f>OBV!G2075</f>
        <v>NEUTRAL</v>
      </c>
      <c r="L2075" s="5" t="str">
        <f>OBV!H2075</f>
        <v>BULLISH DIVERGENCE</v>
      </c>
      <c r="M2075" s="7">
        <f t="shared" si="320"/>
        <v>25</v>
      </c>
      <c r="N2075" s="7">
        <f t="shared" si="321"/>
        <v>100</v>
      </c>
      <c r="O2075" s="7">
        <f t="shared" si="322"/>
        <v>50</v>
      </c>
      <c r="P2075" s="7">
        <f t="shared" si="323"/>
        <v>66.5</v>
      </c>
      <c r="Q2075" s="8">
        <f t="shared" si="324"/>
        <v>61.225000000000001</v>
      </c>
      <c r="R2075" s="8">
        <f t="shared" si="325"/>
        <v>59.125</v>
      </c>
      <c r="S2075" s="8">
        <f t="shared" si="326"/>
        <v>61.174999999999997</v>
      </c>
      <c r="T2075" s="8">
        <f t="shared" si="327"/>
        <v>60.375</v>
      </c>
      <c r="U2075" s="7">
        <f t="shared" si="328"/>
        <v>60.508333333333326</v>
      </c>
      <c r="V2075" s="7">
        <f t="shared" si="329"/>
        <v>60.474999999999994</v>
      </c>
    </row>
    <row r="2076" spans="1:22" ht="13.5" x14ac:dyDescent="0.25">
      <c r="A2076" s="3">
        <f>RSI!A2076</f>
        <v>45324</v>
      </c>
      <c r="B2076" s="2">
        <f>RSI!B2076</f>
        <v>2.1530999999999998</v>
      </c>
      <c r="C2076" s="2">
        <f>RSI!I2076</f>
        <v>39.703368416253618</v>
      </c>
      <c r="D2076" s="2">
        <f>MACD!E2076</f>
        <v>1.0465584756941482E-2</v>
      </c>
      <c r="E2076" s="2">
        <f>MACD!F2076</f>
        <v>6.3719773654057621E-2</v>
      </c>
      <c r="F2076" s="2">
        <f>'Moving Avg'!D2076</f>
        <v>2.15028</v>
      </c>
      <c r="G2076" s="2">
        <f>'Moving Avg'!F2076</f>
        <v>2.1734800000000001</v>
      </c>
      <c r="H2076" s="2">
        <f>'Moving Avg'!G2076</f>
        <v>2.3136459999999999</v>
      </c>
      <c r="I2076" s="2">
        <f>'Moving Avg'!H2076</f>
        <v>2.1205660000000015</v>
      </c>
      <c r="J2076" s="5" t="str">
        <f>OBV!F2076</f>
        <v>BULLISH</v>
      </c>
      <c r="K2076" s="5" t="str">
        <f>OBV!G2076</f>
        <v>NEUTRAL</v>
      </c>
      <c r="L2076" s="5" t="str">
        <f>OBV!H2076</f>
        <v>BULLISH DIVERGENCE</v>
      </c>
      <c r="M2076" s="7">
        <f t="shared" si="320"/>
        <v>25</v>
      </c>
      <c r="N2076" s="7">
        <f t="shared" si="321"/>
        <v>100</v>
      </c>
      <c r="O2076" s="7">
        <f t="shared" si="322"/>
        <v>50</v>
      </c>
      <c r="P2076" s="7">
        <f t="shared" si="323"/>
        <v>66.5</v>
      </c>
      <c r="Q2076" s="8">
        <f t="shared" si="324"/>
        <v>61.225000000000001</v>
      </c>
      <c r="R2076" s="8">
        <f t="shared" si="325"/>
        <v>59.125</v>
      </c>
      <c r="S2076" s="8">
        <f t="shared" si="326"/>
        <v>61.174999999999997</v>
      </c>
      <c r="T2076" s="8">
        <f t="shared" si="327"/>
        <v>60.375</v>
      </c>
      <c r="U2076" s="7">
        <f t="shared" si="328"/>
        <v>60.508333333333326</v>
      </c>
      <c r="V2076" s="7">
        <f t="shared" si="329"/>
        <v>60.474999999999994</v>
      </c>
    </row>
    <row r="2077" spans="1:22" ht="13.5" x14ac:dyDescent="0.25">
      <c r="A2077" s="3">
        <f>RSI!A2077</f>
        <v>45327</v>
      </c>
      <c r="B2077" s="2">
        <f>RSI!B2077</f>
        <v>2.1530999999999998</v>
      </c>
      <c r="C2077" s="2">
        <f>RSI!I2077</f>
        <v>39.703368416253618</v>
      </c>
      <c r="D2077" s="2">
        <f>MACD!E2077</f>
        <v>-7.6991738780138874E-3</v>
      </c>
      <c r="E2077" s="2">
        <f>MACD!F2077</f>
        <v>4.9435984147643316E-2</v>
      </c>
      <c r="F2077" s="2">
        <f>'Moving Avg'!D2077</f>
        <v>2.1550000000000002</v>
      </c>
      <c r="G2077" s="2">
        <f>'Moving Avg'!F2077</f>
        <v>2.1663800000000002</v>
      </c>
      <c r="H2077" s="2">
        <f>'Moving Avg'!G2077</f>
        <v>2.3109959999999994</v>
      </c>
      <c r="I2077" s="2">
        <f>'Moving Avg'!H2077</f>
        <v>2.122021000000001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100</v>
      </c>
      <c r="O2077" s="7">
        <f t="shared" si="322"/>
        <v>50</v>
      </c>
      <c r="P2077" s="7">
        <f t="shared" si="323"/>
        <v>83.5</v>
      </c>
      <c r="Q2077" s="8">
        <f t="shared" si="324"/>
        <v>63.774999999999999</v>
      </c>
      <c r="R2077" s="8">
        <f t="shared" si="325"/>
        <v>63.375</v>
      </c>
      <c r="S2077" s="8">
        <f t="shared" si="326"/>
        <v>68.825000000000003</v>
      </c>
      <c r="T2077" s="8">
        <f t="shared" si="327"/>
        <v>64.625</v>
      </c>
      <c r="U2077" s="7">
        <f t="shared" si="328"/>
        <v>65.325000000000003</v>
      </c>
      <c r="V2077" s="7">
        <f t="shared" si="329"/>
        <v>65.150000000000006</v>
      </c>
    </row>
    <row r="2078" spans="1:22" ht="13.5" x14ac:dyDescent="0.25">
      <c r="A2078" s="3">
        <f>RSI!A2078</f>
        <v>45328</v>
      </c>
      <c r="B2078" s="2">
        <f>RSI!B2078</f>
        <v>2.1530999999999998</v>
      </c>
      <c r="C2078" s="2">
        <f>RSI!I2078</f>
        <v>39.703368416253618</v>
      </c>
      <c r="D2078" s="2">
        <f>MACD!E2078</f>
        <v>-8.0972135620611674E-3</v>
      </c>
      <c r="E2078" s="2">
        <f>MACD!F2078</f>
        <v>3.7929344605702422E-2</v>
      </c>
      <c r="F2078" s="2">
        <f>'Moving Avg'!D2078</f>
        <v>2.1550000000000002</v>
      </c>
      <c r="G2078" s="2">
        <f>'Moving Avg'!F2078</f>
        <v>2.1604650000000003</v>
      </c>
      <c r="H2078" s="2">
        <f>'Moving Avg'!G2078</f>
        <v>2.3083459999999998</v>
      </c>
      <c r="I2078" s="2">
        <f>'Moving Avg'!H2078</f>
        <v>2.1231840000000015</v>
      </c>
      <c r="J2078" s="5" t="str">
        <f>OBV!F2078</f>
        <v>BEARISH</v>
      </c>
      <c r="K2078" s="5" t="str">
        <f>OBV!G2078</f>
        <v>NEUTRAL</v>
      </c>
      <c r="L2078" s="5" t="str">
        <f>OBV!H2078</f>
        <v>NEUTRAL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16.5</v>
      </c>
      <c r="Q2078" s="8">
        <f t="shared" si="324"/>
        <v>53.725000000000001</v>
      </c>
      <c r="R2078" s="8">
        <f t="shared" si="325"/>
        <v>46.625</v>
      </c>
      <c r="S2078" s="8">
        <f t="shared" si="326"/>
        <v>38.674999999999997</v>
      </c>
      <c r="T2078" s="8">
        <f t="shared" si="327"/>
        <v>47.875</v>
      </c>
      <c r="U2078" s="7">
        <f t="shared" si="328"/>
        <v>46.341666666666661</v>
      </c>
      <c r="V2078" s="7">
        <f t="shared" si="329"/>
        <v>46.724999999999994</v>
      </c>
    </row>
    <row r="2079" spans="1:22" ht="13.5" x14ac:dyDescent="0.25">
      <c r="A2079" s="3">
        <f>RSI!A2079</f>
        <v>45329</v>
      </c>
      <c r="B2079" s="2">
        <f>RSI!B2079</f>
        <v>2.1295000000000002</v>
      </c>
      <c r="C2079" s="2">
        <f>RSI!I2079</f>
        <v>36.8804992356919</v>
      </c>
      <c r="D2079" s="2">
        <f>MACD!E2079</f>
        <v>-6.2985584591119803E-3</v>
      </c>
      <c r="E2079" s="2">
        <f>MACD!F2079</f>
        <v>2.9083763992739545E-2</v>
      </c>
      <c r="F2079" s="2">
        <f>'Moving Avg'!D2079</f>
        <v>2.14838</v>
      </c>
      <c r="G2079" s="2">
        <f>'Moving Avg'!F2079</f>
        <v>2.1557350000000004</v>
      </c>
      <c r="H2079" s="2">
        <f>'Moving Avg'!G2079</f>
        <v>2.3052239999999999</v>
      </c>
      <c r="I2079" s="2">
        <f>'Moving Avg'!H2079</f>
        <v>2.124521000000001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50</v>
      </c>
      <c r="P2079" s="7">
        <f t="shared" si="323"/>
        <v>16.5</v>
      </c>
      <c r="Q2079" s="8">
        <f t="shared" si="324"/>
        <v>53.725000000000001</v>
      </c>
      <c r="R2079" s="8">
        <f t="shared" si="325"/>
        <v>46.625</v>
      </c>
      <c r="S2079" s="8">
        <f t="shared" si="326"/>
        <v>38.674999999999997</v>
      </c>
      <c r="T2079" s="8">
        <f t="shared" si="327"/>
        <v>47.875</v>
      </c>
      <c r="U2079" s="7">
        <f t="shared" si="328"/>
        <v>46.341666666666661</v>
      </c>
      <c r="V2079" s="7">
        <f t="shared" si="329"/>
        <v>46.724999999999994</v>
      </c>
    </row>
    <row r="2080" spans="1:22" ht="13.5" x14ac:dyDescent="0.25">
      <c r="A2080" s="3">
        <f>RSI!A2080</f>
        <v>45330</v>
      </c>
      <c r="B2080" s="2">
        <f>RSI!B2080</f>
        <v>2.1295000000000002</v>
      </c>
      <c r="C2080" s="2">
        <f>RSI!I2080</f>
        <v>36.880499235691893</v>
      </c>
      <c r="D2080" s="2">
        <f>MACD!E2080</f>
        <v>-4.2785459601164533E-3</v>
      </c>
      <c r="E2080" s="2">
        <f>MACD!F2080</f>
        <v>2.241130200216835E-2</v>
      </c>
      <c r="F2080" s="2">
        <f>'Moving Avg'!D2080</f>
        <v>2.1436599999999997</v>
      </c>
      <c r="G2080" s="2">
        <f>'Moving Avg'!F2080</f>
        <v>2.1512400000000005</v>
      </c>
      <c r="H2080" s="2">
        <f>'Moving Avg'!G2080</f>
        <v>2.3029520000000003</v>
      </c>
      <c r="I2080" s="2">
        <f>'Moving Avg'!H2080</f>
        <v>2.1256110000000015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100</v>
      </c>
      <c r="O2080" s="7">
        <f t="shared" si="322"/>
        <v>50</v>
      </c>
      <c r="P2080" s="7">
        <f t="shared" si="323"/>
        <v>16.5</v>
      </c>
      <c r="Q2080" s="8">
        <f t="shared" si="324"/>
        <v>53.725000000000001</v>
      </c>
      <c r="R2080" s="8">
        <f t="shared" si="325"/>
        <v>46.625</v>
      </c>
      <c r="S2080" s="8">
        <f t="shared" si="326"/>
        <v>38.674999999999997</v>
      </c>
      <c r="T2080" s="8">
        <f t="shared" si="327"/>
        <v>47.875</v>
      </c>
      <c r="U2080" s="7">
        <f t="shared" si="328"/>
        <v>46.341666666666661</v>
      </c>
      <c r="V2080" s="7">
        <f t="shared" si="329"/>
        <v>46.724999999999994</v>
      </c>
    </row>
    <row r="2081" spans="1:22" ht="13.5" x14ac:dyDescent="0.25">
      <c r="A2081" s="3">
        <f>RSI!A2081</f>
        <v>45331</v>
      </c>
      <c r="B2081" s="2">
        <f>RSI!B2081</f>
        <v>2.1389</v>
      </c>
      <c r="C2081" s="2">
        <f>RSI!I2081</f>
        <v>38.887639283577393</v>
      </c>
      <c r="D2081" s="2">
        <f>MACD!E2081</f>
        <v>-4.2659601451187079E-3</v>
      </c>
      <c r="E2081" s="2">
        <f>MACD!F2081</f>
        <v>1.7075849572710938E-2</v>
      </c>
      <c r="F2081" s="2">
        <f>'Moving Avg'!D2081</f>
        <v>2.1408200000000002</v>
      </c>
      <c r="G2081" s="2">
        <f>'Moving Avg'!F2081</f>
        <v>2.1493450000000003</v>
      </c>
      <c r="H2081" s="2">
        <f>'Moving Avg'!G2081</f>
        <v>2.3003019999999998</v>
      </c>
      <c r="I2081" s="2">
        <f>'Moving Avg'!H2081</f>
        <v>2.126748000000001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  <c r="M2081" s="7">
        <f t="shared" si="320"/>
        <v>25</v>
      </c>
      <c r="N2081" s="7">
        <f t="shared" si="321"/>
        <v>100</v>
      </c>
      <c r="O2081" s="7">
        <f t="shared" si="322"/>
        <v>50</v>
      </c>
      <c r="P2081" s="7">
        <f t="shared" si="323"/>
        <v>66.5</v>
      </c>
      <c r="Q2081" s="8">
        <f t="shared" si="324"/>
        <v>61.225000000000001</v>
      </c>
      <c r="R2081" s="8">
        <f t="shared" si="325"/>
        <v>59.125</v>
      </c>
      <c r="S2081" s="8">
        <f t="shared" si="326"/>
        <v>61.174999999999997</v>
      </c>
      <c r="T2081" s="8">
        <f t="shared" si="327"/>
        <v>60.375</v>
      </c>
      <c r="U2081" s="7">
        <f t="shared" si="328"/>
        <v>60.508333333333326</v>
      </c>
      <c r="V2081" s="7">
        <f t="shared" si="329"/>
        <v>60.474999999999994</v>
      </c>
    </row>
    <row r="2082" spans="1:22" ht="13.5" x14ac:dyDescent="0.25">
      <c r="A2082" s="3">
        <f>RSI!A2082</f>
        <v>45334</v>
      </c>
      <c r="B2082" s="2">
        <f>RSI!B2082</f>
        <v>2.1295000000000002</v>
      </c>
      <c r="C2082" s="2">
        <f>RSI!I2082</f>
        <v>37.600021696092256</v>
      </c>
      <c r="D2082" s="2">
        <f>MACD!E2082</f>
        <v>-9.0029261288653295E-3</v>
      </c>
      <c r="E2082" s="2">
        <f>MACD!F2082</f>
        <v>1.1860094432395685E-2</v>
      </c>
      <c r="F2082" s="2">
        <f>'Moving Avg'!D2082</f>
        <v>2.1360999999999999</v>
      </c>
      <c r="G2082" s="2">
        <f>'Moving Avg'!F2082</f>
        <v>2.1493449999999998</v>
      </c>
      <c r="H2082" s="2">
        <f>'Moving Avg'!G2082</f>
        <v>2.2969899999999996</v>
      </c>
      <c r="I2082" s="2">
        <f>'Moving Avg'!H2082</f>
        <v>2.1278380000000015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  <c r="M2082" s="7">
        <f t="shared" si="320"/>
        <v>25</v>
      </c>
      <c r="N2082" s="7">
        <f t="shared" si="321"/>
        <v>100</v>
      </c>
      <c r="O2082" s="7">
        <f t="shared" si="322"/>
        <v>50</v>
      </c>
      <c r="P2082" s="7">
        <f t="shared" si="323"/>
        <v>66.5</v>
      </c>
      <c r="Q2082" s="8">
        <f t="shared" si="324"/>
        <v>61.225000000000001</v>
      </c>
      <c r="R2082" s="8">
        <f t="shared" si="325"/>
        <v>59.125</v>
      </c>
      <c r="S2082" s="8">
        <f t="shared" si="326"/>
        <v>61.174999999999997</v>
      </c>
      <c r="T2082" s="8">
        <f t="shared" si="327"/>
        <v>60.375</v>
      </c>
      <c r="U2082" s="7">
        <f t="shared" si="328"/>
        <v>60.508333333333326</v>
      </c>
      <c r="V2082" s="7">
        <f t="shared" si="329"/>
        <v>60.474999999999994</v>
      </c>
    </row>
    <row r="2083" spans="1:22" ht="13.5" x14ac:dyDescent="0.25">
      <c r="A2083" s="3">
        <f>RSI!A2083</f>
        <v>45335</v>
      </c>
      <c r="B2083" s="2">
        <f>RSI!B2083</f>
        <v>2.1057999999999999</v>
      </c>
      <c r="C2083" s="2">
        <f>RSI!I2083</f>
        <v>34.498461438927251</v>
      </c>
      <c r="D2083" s="2">
        <f>MACD!E2083</f>
        <v>-7.2253020291928038E-3</v>
      </c>
      <c r="E2083" s="2">
        <f>MACD!F2083</f>
        <v>8.043015140077988E-3</v>
      </c>
      <c r="F2083" s="2">
        <f>'Moving Avg'!D2083</f>
        <v>2.1266400000000001</v>
      </c>
      <c r="G2083" s="2">
        <f>'Moving Avg'!F2083</f>
        <v>2.1457950000000001</v>
      </c>
      <c r="H2083" s="2">
        <f>'Moving Avg'!G2083</f>
        <v>2.2936779999999994</v>
      </c>
      <c r="I2083" s="2">
        <f>'Moving Avg'!H2083</f>
        <v>2.1287645000000013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  <c r="M2083" s="7">
        <f t="shared" si="320"/>
        <v>25</v>
      </c>
      <c r="N2083" s="7">
        <f t="shared" si="321"/>
        <v>45</v>
      </c>
      <c r="O2083" s="7">
        <f t="shared" si="322"/>
        <v>0</v>
      </c>
      <c r="P2083" s="7">
        <f t="shared" si="323"/>
        <v>66.5</v>
      </c>
      <c r="Q2083" s="8">
        <f t="shared" si="324"/>
        <v>34.475000000000001</v>
      </c>
      <c r="R2083" s="8">
        <f t="shared" si="325"/>
        <v>30.625</v>
      </c>
      <c r="S2083" s="8">
        <f t="shared" si="326"/>
        <v>40.424999999999997</v>
      </c>
      <c r="T2083" s="8">
        <f t="shared" si="327"/>
        <v>34.125</v>
      </c>
      <c r="U2083" s="7">
        <f t="shared" si="328"/>
        <v>35.174999999999997</v>
      </c>
      <c r="V2083" s="7">
        <f t="shared" si="329"/>
        <v>34.912499999999994</v>
      </c>
    </row>
    <row r="2084" spans="1:22" ht="13.5" x14ac:dyDescent="0.25">
      <c r="A2084" s="3">
        <f>RSI!A2084</f>
        <v>45336</v>
      </c>
      <c r="B2084" s="2">
        <f>RSI!B2084</f>
        <v>2.1011000000000002</v>
      </c>
      <c r="C2084" s="2">
        <f>RSI!I2084</f>
        <v>33.901231193339186</v>
      </c>
      <c r="D2084" s="2">
        <f>MACD!E2084</f>
        <v>-3.4015190219940372E-3</v>
      </c>
      <c r="E2084" s="2">
        <f>MACD!F2084</f>
        <v>5.7541083076635838E-3</v>
      </c>
      <c r="F2084" s="2">
        <f>'Moving Avg'!D2084</f>
        <v>2.1209600000000002</v>
      </c>
      <c r="G2084" s="2">
        <f>'Moving Avg'!F2084</f>
        <v>2.14201</v>
      </c>
      <c r="H2084" s="2">
        <f>'Moving Avg'!G2084</f>
        <v>2.2902720000000003</v>
      </c>
      <c r="I2084" s="2">
        <f>'Moving Avg'!H2084</f>
        <v>2.1300265000000009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  <c r="M2084" s="7">
        <f t="shared" si="320"/>
        <v>25</v>
      </c>
      <c r="N2084" s="7">
        <f t="shared" si="321"/>
        <v>45</v>
      </c>
      <c r="O2084" s="7">
        <f t="shared" si="322"/>
        <v>0</v>
      </c>
      <c r="P2084" s="7">
        <f t="shared" si="323"/>
        <v>66.5</v>
      </c>
      <c r="Q2084" s="8">
        <f t="shared" si="324"/>
        <v>34.475000000000001</v>
      </c>
      <c r="R2084" s="8">
        <f t="shared" si="325"/>
        <v>30.625</v>
      </c>
      <c r="S2084" s="8">
        <f t="shared" si="326"/>
        <v>40.424999999999997</v>
      </c>
      <c r="T2084" s="8">
        <f t="shared" si="327"/>
        <v>34.125</v>
      </c>
      <c r="U2084" s="7">
        <f t="shared" si="328"/>
        <v>35.174999999999997</v>
      </c>
      <c r="V2084" s="7">
        <f t="shared" si="329"/>
        <v>34.912499999999994</v>
      </c>
    </row>
    <row r="2085" spans="1:22" ht="13.5" x14ac:dyDescent="0.25">
      <c r="A2085" s="3">
        <f>RSI!A2085</f>
        <v>45337</v>
      </c>
      <c r="B2085" s="2">
        <f>RSI!B2085</f>
        <v>2.1295000000000002</v>
      </c>
      <c r="C2085" s="2">
        <f>RSI!I2085</f>
        <v>40.59360832498129</v>
      </c>
      <c r="D2085" s="2">
        <f>MACD!E2085</f>
        <v>-3.2313013494364995E-3</v>
      </c>
      <c r="E2085" s="2">
        <f>MACD!F2085</f>
        <v>3.9570263762435673E-3</v>
      </c>
      <c r="F2085" s="2">
        <f>'Moving Avg'!D2085</f>
        <v>2.1209600000000002</v>
      </c>
      <c r="G2085" s="2">
        <f>'Moving Avg'!F2085</f>
        <v>2.141775</v>
      </c>
      <c r="H2085" s="2">
        <f>'Moving Avg'!G2085</f>
        <v>2.287528</v>
      </c>
      <c r="I2085" s="2">
        <f>'Moving Avg'!H2085</f>
        <v>2.1310715000000013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  <c r="M2085" s="7">
        <f t="shared" si="320"/>
        <v>25</v>
      </c>
      <c r="N2085" s="7">
        <f t="shared" si="321"/>
        <v>45</v>
      </c>
      <c r="O2085" s="7">
        <f t="shared" si="322"/>
        <v>0</v>
      </c>
      <c r="P2085" s="7">
        <f t="shared" si="323"/>
        <v>49.5</v>
      </c>
      <c r="Q2085" s="8">
        <f t="shared" si="324"/>
        <v>31.925000000000001</v>
      </c>
      <c r="R2085" s="8">
        <f t="shared" si="325"/>
        <v>26.375</v>
      </c>
      <c r="S2085" s="8">
        <f t="shared" si="326"/>
        <v>32.775000000000006</v>
      </c>
      <c r="T2085" s="8">
        <f t="shared" si="327"/>
        <v>29.875</v>
      </c>
      <c r="U2085" s="7">
        <f t="shared" si="328"/>
        <v>30.358333333333334</v>
      </c>
      <c r="V2085" s="7">
        <f t="shared" si="329"/>
        <v>30.237500000000001</v>
      </c>
    </row>
    <row r="2086" spans="1:22" ht="13.5" x14ac:dyDescent="0.25">
      <c r="A2086" s="3">
        <f>RSI!A2086</f>
        <v>45338</v>
      </c>
      <c r="B2086" s="2">
        <f>RSI!B2086</f>
        <v>2.1295000000000002</v>
      </c>
      <c r="C2086" s="2">
        <f>RSI!I2086</f>
        <v>40.59360832498129</v>
      </c>
      <c r="D2086" s="2">
        <f>MACD!E2086</f>
        <v>-2.7921701091200291E-3</v>
      </c>
      <c r="E2086" s="2">
        <f>MACD!F2086</f>
        <v>2.6071870791708482E-3</v>
      </c>
      <c r="F2086" s="2">
        <f>'Moving Avg'!D2086</f>
        <v>2.1190800000000003</v>
      </c>
      <c r="G2086" s="2">
        <f>'Moving Avg'!F2086</f>
        <v>2.14154</v>
      </c>
      <c r="H2086" s="2">
        <f>'Moving Avg'!G2086</f>
        <v>2.2846899999999999</v>
      </c>
      <c r="I2086" s="2">
        <f>'Moving Avg'!H2086</f>
        <v>2.132184000000001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45</v>
      </c>
      <c r="O2086" s="7">
        <f t="shared" si="322"/>
        <v>0</v>
      </c>
      <c r="P2086" s="7">
        <f t="shared" si="323"/>
        <v>16.5</v>
      </c>
      <c r="Q2086" s="8">
        <f t="shared" si="324"/>
        <v>26.975000000000001</v>
      </c>
      <c r="R2086" s="8">
        <f t="shared" si="325"/>
        <v>18.125</v>
      </c>
      <c r="S2086" s="8">
        <f t="shared" si="326"/>
        <v>17.925000000000001</v>
      </c>
      <c r="T2086" s="8">
        <f t="shared" si="327"/>
        <v>21.625</v>
      </c>
      <c r="U2086" s="7">
        <f t="shared" si="328"/>
        <v>21.008333333333336</v>
      </c>
      <c r="V2086" s="7">
        <f t="shared" si="329"/>
        <v>21.162500000000001</v>
      </c>
    </row>
    <row r="2087" spans="1:22" ht="13.5" x14ac:dyDescent="0.25">
      <c r="A2087" s="3">
        <f>RSI!A2087</f>
        <v>45341</v>
      </c>
      <c r="B2087" s="2">
        <f>RSI!B2087</f>
        <v>2.1295000000000002</v>
      </c>
      <c r="C2087" s="2">
        <f>RSI!I2087</f>
        <v>40.59360832498129</v>
      </c>
      <c r="D2087" s="2">
        <f>MACD!E2087</f>
        <v>-2.1473559452358515E-3</v>
      </c>
      <c r="E2087" s="2">
        <f>MACD!F2087</f>
        <v>1.6562784742895082E-3</v>
      </c>
      <c r="F2087" s="2">
        <f>'Moving Avg'!D2087</f>
        <v>2.1190800000000003</v>
      </c>
      <c r="G2087" s="2">
        <f>'Moving Avg'!F2087</f>
        <v>2.1439049999999997</v>
      </c>
      <c r="H2087" s="2">
        <f>'Moving Avg'!G2087</f>
        <v>2.2804320000000002</v>
      </c>
      <c r="I2087" s="2">
        <f>'Moving Avg'!H2087</f>
        <v>2.133296500000001</v>
      </c>
      <c r="J2087" s="5" t="str">
        <f>OBV!F2087</f>
        <v>BEARISH</v>
      </c>
      <c r="K2087" s="5" t="str">
        <f>OBV!G2087</f>
        <v>NEUTRAL</v>
      </c>
      <c r="L2087" s="5" t="str">
        <f>OBV!H2087</f>
        <v>NEUTRAL</v>
      </c>
      <c r="M2087" s="7">
        <f t="shared" si="320"/>
        <v>25</v>
      </c>
      <c r="N2087" s="7">
        <f t="shared" si="321"/>
        <v>45</v>
      </c>
      <c r="O2087" s="7">
        <f t="shared" si="322"/>
        <v>0</v>
      </c>
      <c r="P2087" s="7">
        <f t="shared" si="323"/>
        <v>16.5</v>
      </c>
      <c r="Q2087" s="8">
        <f t="shared" si="324"/>
        <v>26.975000000000001</v>
      </c>
      <c r="R2087" s="8">
        <f t="shared" si="325"/>
        <v>18.125</v>
      </c>
      <c r="S2087" s="8">
        <f t="shared" si="326"/>
        <v>17.925000000000001</v>
      </c>
      <c r="T2087" s="8">
        <f t="shared" si="327"/>
        <v>21.625</v>
      </c>
      <c r="U2087" s="7">
        <f t="shared" si="328"/>
        <v>21.008333333333336</v>
      </c>
      <c r="V2087" s="7">
        <f t="shared" si="329"/>
        <v>21.162500000000001</v>
      </c>
    </row>
    <row r="2088" spans="1:22" ht="13.5" x14ac:dyDescent="0.25">
      <c r="A2088" s="3">
        <f>RSI!A2088</f>
        <v>45342</v>
      </c>
      <c r="B2088" s="2">
        <f>RSI!B2088</f>
        <v>2.1248</v>
      </c>
      <c r="C2088" s="2">
        <f>RSI!I2088</f>
        <v>39.761493436809019</v>
      </c>
      <c r="D2088" s="2">
        <f>MACD!E2088</f>
        <v>-1.00059435307287E-3</v>
      </c>
      <c r="E2088" s="2">
        <f>MACD!F2088</f>
        <v>1.1249039088170325E-3</v>
      </c>
      <c r="F2088" s="2">
        <f>'Moving Avg'!D2088</f>
        <v>2.1228800000000003</v>
      </c>
      <c r="G2088" s="2">
        <f>'Moving Avg'!F2088</f>
        <v>2.141305</v>
      </c>
      <c r="H2088" s="2">
        <f>'Moving Avg'!G2088</f>
        <v>2.2760799999999999</v>
      </c>
      <c r="I2088" s="2">
        <f>'Moving Avg'!H2088</f>
        <v>2.134497500000001</v>
      </c>
      <c r="J2088" s="5" t="str">
        <f>OBV!F2088</f>
        <v>BEARISH</v>
      </c>
      <c r="K2088" s="5" t="str">
        <f>OBV!G2088</f>
        <v>NEUTRAL</v>
      </c>
      <c r="L2088" s="5" t="str">
        <f>OBV!H2088</f>
        <v>BEARISH DIVERGENCE</v>
      </c>
      <c r="M2088" s="7">
        <f t="shared" si="320"/>
        <v>25</v>
      </c>
      <c r="N2088" s="7">
        <f t="shared" si="321"/>
        <v>45</v>
      </c>
      <c r="O2088" s="7">
        <f t="shared" si="322"/>
        <v>0</v>
      </c>
      <c r="P2088" s="7">
        <f t="shared" si="323"/>
        <v>16.5</v>
      </c>
      <c r="Q2088" s="8">
        <f t="shared" si="324"/>
        <v>26.975000000000001</v>
      </c>
      <c r="R2088" s="8">
        <f t="shared" si="325"/>
        <v>18.125</v>
      </c>
      <c r="S2088" s="8">
        <f t="shared" si="326"/>
        <v>17.925000000000001</v>
      </c>
      <c r="T2088" s="8">
        <f t="shared" si="327"/>
        <v>21.625</v>
      </c>
      <c r="U2088" s="7">
        <f t="shared" si="328"/>
        <v>21.008333333333336</v>
      </c>
      <c r="V2088" s="7">
        <f t="shared" si="329"/>
        <v>21.162500000000001</v>
      </c>
    </row>
    <row r="2089" spans="1:22" ht="13.5" x14ac:dyDescent="0.25">
      <c r="A2089" s="3">
        <f>RSI!A2089</f>
        <v>45343</v>
      </c>
      <c r="B2089" s="2">
        <f>RSI!B2089</f>
        <v>2.1389</v>
      </c>
      <c r="C2089" s="2">
        <f>RSI!I2089</f>
        <v>43.503084432948775</v>
      </c>
      <c r="D2089" s="2">
        <f>MACD!E2089</f>
        <v>-4.4434381842490822E-3</v>
      </c>
      <c r="E2089" s="2">
        <f>MACD!F2089</f>
        <v>1.1235490203809575E-5</v>
      </c>
      <c r="F2089" s="2">
        <f>'Moving Avg'!D2089</f>
        <v>2.1304400000000001</v>
      </c>
      <c r="G2089" s="2">
        <f>'Moving Avg'!F2089</f>
        <v>2.1394099999999998</v>
      </c>
      <c r="H2089" s="2">
        <f>'Moving Avg'!G2089</f>
        <v>2.2720100000000003</v>
      </c>
      <c r="I2089" s="2">
        <f>'Moving Avg'!H2089</f>
        <v>2.1357915000000012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45</v>
      </c>
      <c r="O2089" s="7">
        <f t="shared" si="322"/>
        <v>0</v>
      </c>
      <c r="P2089" s="7">
        <f t="shared" si="323"/>
        <v>83.5</v>
      </c>
      <c r="Q2089" s="8">
        <f t="shared" si="324"/>
        <v>37.024999999999999</v>
      </c>
      <c r="R2089" s="8">
        <f t="shared" si="325"/>
        <v>34.875</v>
      </c>
      <c r="S2089" s="8">
        <f t="shared" si="326"/>
        <v>48.075000000000003</v>
      </c>
      <c r="T2089" s="8">
        <f t="shared" si="327"/>
        <v>38.375</v>
      </c>
      <c r="U2089" s="7">
        <f t="shared" si="328"/>
        <v>39.991666666666667</v>
      </c>
      <c r="V2089" s="7">
        <f t="shared" si="329"/>
        <v>39.587500000000006</v>
      </c>
    </row>
    <row r="2090" spans="1:22" ht="13.5" x14ac:dyDescent="0.25">
      <c r="A2090" s="3">
        <f>RSI!A2090</f>
        <v>45344</v>
      </c>
      <c r="B2090" s="2">
        <f>RSI!B2090</f>
        <v>2.2667000000000002</v>
      </c>
      <c r="C2090" s="2">
        <f>RSI!I2090</f>
        <v>64.827641867052733</v>
      </c>
      <c r="D2090" s="2">
        <f>MACD!E2090</f>
        <v>-1.666397465386904E-2</v>
      </c>
      <c r="E2090" s="2">
        <f>MACD!F2090</f>
        <v>-3.3238065386107605E-3</v>
      </c>
      <c r="F2090" s="2">
        <f>'Moving Avg'!D2090</f>
        <v>2.15788</v>
      </c>
      <c r="G2090" s="2">
        <f>'Moving Avg'!F2090</f>
        <v>2.1439049999999997</v>
      </c>
      <c r="H2090" s="2">
        <f>'Moving Avg'!G2090</f>
        <v>2.2704</v>
      </c>
      <c r="I2090" s="2">
        <f>'Moving Avg'!H2090</f>
        <v>2.1379040000000011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83.5</v>
      </c>
      <c r="Q2090" s="8">
        <f t="shared" si="324"/>
        <v>44.524999999999999</v>
      </c>
      <c r="R2090" s="8">
        <f t="shared" si="325"/>
        <v>52.375</v>
      </c>
      <c r="S2090" s="8">
        <f t="shared" si="326"/>
        <v>60.575000000000003</v>
      </c>
      <c r="T2090" s="8">
        <f t="shared" si="327"/>
        <v>50.875</v>
      </c>
      <c r="U2090" s="7">
        <f t="shared" si="328"/>
        <v>52.491666666666674</v>
      </c>
      <c r="V2090" s="7">
        <f t="shared" si="329"/>
        <v>52.087500000000006</v>
      </c>
    </row>
    <row r="2091" spans="1:22" ht="13.5" x14ac:dyDescent="0.25">
      <c r="A2091" s="3">
        <f>RSI!A2091</f>
        <v>45345</v>
      </c>
      <c r="B2091" s="2">
        <f>RSI!B2091</f>
        <v>2.3992</v>
      </c>
      <c r="C2091" s="2">
        <f>RSI!I2091</f>
        <v>75.255644678466609</v>
      </c>
      <c r="D2091" s="2">
        <f>MACD!E2091</f>
        <v>-3.5980759926034001E-2</v>
      </c>
      <c r="E2091" s="2">
        <f>MACD!F2091</f>
        <v>-9.8551972160954085E-3</v>
      </c>
      <c r="F2091" s="2">
        <f>'Moving Avg'!D2091</f>
        <v>2.2118200000000003</v>
      </c>
      <c r="G2091" s="2">
        <f>'Moving Avg'!F2091</f>
        <v>2.1555</v>
      </c>
      <c r="H2091" s="2">
        <f>'Moving Avg'!G2091</f>
        <v>2.272008</v>
      </c>
      <c r="I2091" s="2">
        <f>'Moving Avg'!H2091</f>
        <v>2.1407015000000014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0</v>
      </c>
      <c r="N2091" s="7">
        <f t="shared" si="321"/>
        <v>100</v>
      </c>
      <c r="O2091" s="7">
        <f t="shared" si="322"/>
        <v>50</v>
      </c>
      <c r="P2091" s="7">
        <f t="shared" si="323"/>
        <v>83.5</v>
      </c>
      <c r="Q2091" s="8">
        <f t="shared" si="324"/>
        <v>55.024999999999999</v>
      </c>
      <c r="R2091" s="8">
        <f t="shared" si="325"/>
        <v>58.375</v>
      </c>
      <c r="S2091" s="8">
        <f t="shared" si="326"/>
        <v>65.075000000000003</v>
      </c>
      <c r="T2091" s="8">
        <f t="shared" si="327"/>
        <v>58.375</v>
      </c>
      <c r="U2091" s="7">
        <f t="shared" si="328"/>
        <v>59.491666666666674</v>
      </c>
      <c r="V2091" s="7">
        <f t="shared" si="329"/>
        <v>59.212500000000006</v>
      </c>
    </row>
    <row r="2092" spans="1:22" ht="13.5" x14ac:dyDescent="0.25">
      <c r="A2092" s="3">
        <f>RSI!A2092</f>
        <v>45348</v>
      </c>
      <c r="B2092" s="2">
        <f>RSI!B2092</f>
        <v>2.5081000000000002</v>
      </c>
      <c r="C2092" s="2">
        <f>RSI!I2092</f>
        <v>80.399263043599106</v>
      </c>
      <c r="D2092" s="2">
        <f>MACD!E2092</f>
        <v>-6.3184158530424916E-2</v>
      </c>
      <c r="E2092" s="2">
        <f>MACD!F2092</f>
        <v>-2.0520989478961311E-2</v>
      </c>
      <c r="F2092" s="2">
        <f>'Moving Avg'!D2092</f>
        <v>2.2875400000000004</v>
      </c>
      <c r="G2092" s="2">
        <f>'Moving Avg'!F2092</f>
        <v>2.1744300000000001</v>
      </c>
      <c r="H2092" s="2">
        <f>'Moving Avg'!G2092</f>
        <v>2.2757939999999999</v>
      </c>
      <c r="I2092" s="2">
        <f>'Moving Avg'!H2092</f>
        <v>2.1440435000000018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0</v>
      </c>
      <c r="N2092" s="7">
        <f t="shared" si="321"/>
        <v>100</v>
      </c>
      <c r="O2092" s="7">
        <f t="shared" si="322"/>
        <v>50</v>
      </c>
      <c r="P2092" s="7">
        <f t="shared" si="323"/>
        <v>83.5</v>
      </c>
      <c r="Q2092" s="8">
        <f t="shared" si="324"/>
        <v>55.024999999999999</v>
      </c>
      <c r="R2092" s="8">
        <f t="shared" si="325"/>
        <v>58.375</v>
      </c>
      <c r="S2092" s="8">
        <f t="shared" si="326"/>
        <v>65.075000000000003</v>
      </c>
      <c r="T2092" s="8">
        <f t="shared" si="327"/>
        <v>58.375</v>
      </c>
      <c r="U2092" s="7">
        <f t="shared" si="328"/>
        <v>59.491666666666674</v>
      </c>
      <c r="V2092" s="7">
        <f t="shared" si="329"/>
        <v>59.212500000000006</v>
      </c>
    </row>
    <row r="2093" spans="1:22" ht="13.5" x14ac:dyDescent="0.25">
      <c r="A2093" s="3">
        <f>RSI!A2093</f>
        <v>45349</v>
      </c>
      <c r="B2093" s="2">
        <f>RSI!B2093</f>
        <v>2.3660999999999999</v>
      </c>
      <c r="C2093" s="2">
        <f>RSI!I2093</f>
        <v>62.233230479197388</v>
      </c>
      <c r="D2093" s="2">
        <f>MACD!E2093</f>
        <v>-8.1219480416709011E-2</v>
      </c>
      <c r="E2093" s="2">
        <f>MACD!F2093</f>
        <v>-3.2660687666510854E-2</v>
      </c>
      <c r="F2093" s="2">
        <f>'Moving Avg'!D2093</f>
        <v>2.3357999999999999</v>
      </c>
      <c r="G2093" s="2">
        <f>'Moving Avg'!F2093</f>
        <v>2.1850800000000001</v>
      </c>
      <c r="H2093" s="2">
        <f>'Moving Avg'!G2093</f>
        <v>2.276268</v>
      </c>
      <c r="I2093" s="2">
        <f>'Moving Avg'!H2093</f>
        <v>2.146675500000002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  <c r="M2093" s="7">
        <f t="shared" si="320"/>
        <v>25</v>
      </c>
      <c r="N2093" s="7">
        <f t="shared" si="321"/>
        <v>100</v>
      </c>
      <c r="O2093" s="7">
        <f t="shared" si="322"/>
        <v>50</v>
      </c>
      <c r="P2093" s="7">
        <f t="shared" si="323"/>
        <v>83.5</v>
      </c>
      <c r="Q2093" s="8">
        <f t="shared" si="324"/>
        <v>63.774999999999999</v>
      </c>
      <c r="R2093" s="8">
        <f t="shared" si="325"/>
        <v>63.375</v>
      </c>
      <c r="S2093" s="8">
        <f t="shared" si="326"/>
        <v>68.825000000000003</v>
      </c>
      <c r="T2093" s="8">
        <f t="shared" si="327"/>
        <v>64.625</v>
      </c>
      <c r="U2093" s="7">
        <f t="shared" si="328"/>
        <v>65.325000000000003</v>
      </c>
      <c r="V2093" s="7">
        <f t="shared" si="329"/>
        <v>65.150000000000006</v>
      </c>
    </row>
    <row r="2094" spans="1:22" ht="13.5" x14ac:dyDescent="0.25">
      <c r="A2094" s="3">
        <f>RSI!A2094</f>
        <v>45350</v>
      </c>
      <c r="B2094" s="2">
        <f>RSI!B2094</f>
        <v>2.3614000000000002</v>
      </c>
      <c r="C2094" s="2">
        <f>RSI!I2094</f>
        <v>61.73601935031126</v>
      </c>
      <c r="D2094" s="2">
        <f>MACD!E2094</f>
        <v>-9.7765450778707574E-2</v>
      </c>
      <c r="E2094" s="2">
        <f>MACD!F2094</f>
        <v>-4.56816402889502E-2</v>
      </c>
      <c r="F2094" s="2">
        <f>'Moving Avg'!D2094</f>
        <v>2.3803000000000001</v>
      </c>
      <c r="G2094" s="2">
        <f>'Moving Avg'!F2094</f>
        <v>2.1950200000000004</v>
      </c>
      <c r="H2094" s="2">
        <f>'Moving Avg'!G2094</f>
        <v>2.27712</v>
      </c>
      <c r="I2094" s="2">
        <f>'Moving Avg'!H2094</f>
        <v>2.1492840000000015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  <c r="M2094" s="7">
        <f t="shared" si="320"/>
        <v>25</v>
      </c>
      <c r="N2094" s="7">
        <f t="shared" si="321"/>
        <v>100</v>
      </c>
      <c r="O2094" s="7">
        <f t="shared" si="322"/>
        <v>50</v>
      </c>
      <c r="P2094" s="7">
        <f t="shared" si="323"/>
        <v>83.5</v>
      </c>
      <c r="Q2094" s="8">
        <f t="shared" si="324"/>
        <v>63.774999999999999</v>
      </c>
      <c r="R2094" s="8">
        <f t="shared" si="325"/>
        <v>63.375</v>
      </c>
      <c r="S2094" s="8">
        <f t="shared" si="326"/>
        <v>68.825000000000003</v>
      </c>
      <c r="T2094" s="8">
        <f t="shared" si="327"/>
        <v>64.625</v>
      </c>
      <c r="U2094" s="7">
        <f t="shared" si="328"/>
        <v>65.325000000000003</v>
      </c>
      <c r="V2094" s="7">
        <f t="shared" si="329"/>
        <v>65.150000000000006</v>
      </c>
    </row>
    <row r="2095" spans="1:22" ht="13.5" x14ac:dyDescent="0.25">
      <c r="A2095" s="3">
        <f>RSI!A2095</f>
        <v>45351</v>
      </c>
      <c r="B2095" s="2">
        <f>RSI!B2095</f>
        <v>2.456</v>
      </c>
      <c r="C2095" s="2">
        <f>RSI!I2095</f>
        <v>67.384376418069905</v>
      </c>
      <c r="D2095" s="2">
        <f>MACD!E2095</f>
        <v>-0.11521924008478912</v>
      </c>
      <c r="E2095" s="2">
        <f>MACD!F2095</f>
        <v>-5.9589160248117987E-2</v>
      </c>
      <c r="F2095" s="2">
        <f>'Moving Avg'!D2095</f>
        <v>2.4181599999999999</v>
      </c>
      <c r="G2095" s="2">
        <f>'Moving Avg'!F2095</f>
        <v>2.2101650000000004</v>
      </c>
      <c r="H2095" s="2">
        <f>'Moving Avg'!G2095</f>
        <v>2.27712</v>
      </c>
      <c r="I2095" s="2">
        <f>'Moving Avg'!H2095</f>
        <v>2.1523655000000015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100</v>
      </c>
      <c r="O2095" s="7">
        <f t="shared" si="322"/>
        <v>50</v>
      </c>
      <c r="P2095" s="7">
        <f t="shared" si="323"/>
        <v>83.5</v>
      </c>
      <c r="Q2095" s="8">
        <f t="shared" si="324"/>
        <v>63.774999999999999</v>
      </c>
      <c r="R2095" s="8">
        <f t="shared" si="325"/>
        <v>63.375</v>
      </c>
      <c r="S2095" s="8">
        <f t="shared" si="326"/>
        <v>68.825000000000003</v>
      </c>
      <c r="T2095" s="8">
        <f t="shared" si="327"/>
        <v>64.625</v>
      </c>
      <c r="U2095" s="7">
        <f t="shared" si="328"/>
        <v>65.325000000000003</v>
      </c>
      <c r="V2095" s="7">
        <f t="shared" si="329"/>
        <v>65.150000000000006</v>
      </c>
    </row>
    <row r="2096" spans="1:22" ht="13.5" x14ac:dyDescent="0.25">
      <c r="A2096" s="3">
        <f>RSI!A2096</f>
        <v>45352</v>
      </c>
      <c r="B2096" s="2">
        <f>RSI!B2096</f>
        <v>2.3376999999999999</v>
      </c>
      <c r="C2096" s="2">
        <f>RSI!I2096</f>
        <v>56.209987654841228</v>
      </c>
      <c r="D2096" s="2">
        <f>MACD!E2096</f>
        <v>-0.12253865632078087</v>
      </c>
      <c r="E2096" s="2">
        <f>MACD!F2096</f>
        <v>-7.2179059462650574E-2</v>
      </c>
      <c r="F2096" s="2">
        <f>'Moving Avg'!D2096</f>
        <v>2.4058599999999997</v>
      </c>
      <c r="G2096" s="2">
        <f>'Moving Avg'!F2096</f>
        <v>2.2193950000000005</v>
      </c>
      <c r="H2096" s="2">
        <f>'Moving Avg'!G2096</f>
        <v>2.2732399999999999</v>
      </c>
      <c r="I2096" s="2">
        <f>'Moving Avg'!H2096</f>
        <v>2.1549675000000015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25</v>
      </c>
      <c r="N2096" s="7">
        <f t="shared" si="321"/>
        <v>100</v>
      </c>
      <c r="O2096" s="7">
        <f t="shared" si="322"/>
        <v>50</v>
      </c>
      <c r="P2096" s="7">
        <f t="shared" si="323"/>
        <v>16.5</v>
      </c>
      <c r="Q2096" s="8">
        <f t="shared" si="324"/>
        <v>53.725000000000001</v>
      </c>
      <c r="R2096" s="8">
        <f t="shared" si="325"/>
        <v>46.625</v>
      </c>
      <c r="S2096" s="8">
        <f t="shared" si="326"/>
        <v>38.674999999999997</v>
      </c>
      <c r="T2096" s="8">
        <f t="shared" si="327"/>
        <v>47.875</v>
      </c>
      <c r="U2096" s="7">
        <f t="shared" si="328"/>
        <v>46.341666666666661</v>
      </c>
      <c r="V2096" s="7">
        <f t="shared" si="329"/>
        <v>46.724999999999994</v>
      </c>
    </row>
    <row r="2097" spans="1:22" ht="13.5" x14ac:dyDescent="0.25">
      <c r="A2097" s="3">
        <f>RSI!A2097</f>
        <v>45355</v>
      </c>
      <c r="B2097" s="2">
        <f>RSI!B2097</f>
        <v>2.4276</v>
      </c>
      <c r="C2097" s="2">
        <f>RSI!I2097</f>
        <v>61.442741871264076</v>
      </c>
      <c r="D2097" s="2">
        <f>MACD!E2097</f>
        <v>-0.13590869859888555</v>
      </c>
      <c r="E2097" s="2">
        <f>MACD!F2097</f>
        <v>-8.4924987289897572E-2</v>
      </c>
      <c r="F2097" s="2">
        <f>'Moving Avg'!D2097</f>
        <v>2.3897599999999999</v>
      </c>
      <c r="G2097" s="2">
        <f>'Moving Avg'!F2097</f>
        <v>2.2331200000000004</v>
      </c>
      <c r="H2097" s="2">
        <f>'Moving Avg'!G2097</f>
        <v>2.2681300000000002</v>
      </c>
      <c r="I2097" s="2">
        <f>'Moving Avg'!H2097</f>
        <v>2.1582660000000011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100</v>
      </c>
      <c r="O2097" s="7">
        <f t="shared" si="322"/>
        <v>50</v>
      </c>
      <c r="P2097" s="7">
        <f t="shared" si="323"/>
        <v>16.5</v>
      </c>
      <c r="Q2097" s="8">
        <f t="shared" si="324"/>
        <v>53.725000000000001</v>
      </c>
      <c r="R2097" s="8">
        <f t="shared" si="325"/>
        <v>46.625</v>
      </c>
      <c r="S2097" s="8">
        <f t="shared" si="326"/>
        <v>38.674999999999997</v>
      </c>
      <c r="T2097" s="8">
        <f t="shared" si="327"/>
        <v>47.875</v>
      </c>
      <c r="U2097" s="7">
        <f t="shared" si="328"/>
        <v>46.341666666666661</v>
      </c>
      <c r="V2097" s="7">
        <f t="shared" si="329"/>
        <v>46.724999999999994</v>
      </c>
    </row>
    <row r="2098" spans="1:22" ht="13.5" x14ac:dyDescent="0.25">
      <c r="A2098" s="3">
        <f>RSI!A2098</f>
        <v>45356</v>
      </c>
      <c r="B2098" s="2">
        <f>RSI!B2098</f>
        <v>2.4276</v>
      </c>
      <c r="C2098" s="2">
        <f>RSI!I2098</f>
        <v>61.442741871264076</v>
      </c>
      <c r="D2098" s="2">
        <f>MACD!E2098</f>
        <v>-0.14895521379000565</v>
      </c>
      <c r="E2098" s="2">
        <f>MACD!F2098</f>
        <v>-9.7731032589919192E-2</v>
      </c>
      <c r="F2098" s="2">
        <f>'Moving Avg'!D2098</f>
        <v>2.4020599999999996</v>
      </c>
      <c r="G2098" s="2">
        <f>'Moving Avg'!F2098</f>
        <v>2.246845</v>
      </c>
      <c r="H2098" s="2">
        <f>'Moving Avg'!G2098</f>
        <v>2.2628300000000006</v>
      </c>
      <c r="I2098" s="2">
        <f>'Moving Avg'!H2098</f>
        <v>2.1612055000000017</v>
      </c>
      <c r="J2098" s="5" t="str">
        <f>OBV!F2098</f>
        <v>BEARISH</v>
      </c>
      <c r="K2098" s="5" t="str">
        <f>OBV!G2098</f>
        <v>NEUTRAL</v>
      </c>
      <c r="L2098" s="5" t="str">
        <f>OBV!H2098</f>
        <v>BEARISH DIVERGENCE</v>
      </c>
      <c r="M2098" s="7">
        <f t="shared" si="320"/>
        <v>25</v>
      </c>
      <c r="N2098" s="7">
        <f t="shared" si="321"/>
        <v>100</v>
      </c>
      <c r="O2098" s="7">
        <f t="shared" si="322"/>
        <v>50</v>
      </c>
      <c r="P2098" s="7">
        <f t="shared" si="323"/>
        <v>16.5</v>
      </c>
      <c r="Q2098" s="8">
        <f t="shared" si="324"/>
        <v>53.725000000000001</v>
      </c>
      <c r="R2098" s="8">
        <f t="shared" si="325"/>
        <v>46.625</v>
      </c>
      <c r="S2098" s="8">
        <f t="shared" si="326"/>
        <v>38.674999999999997</v>
      </c>
      <c r="T2098" s="8">
        <f t="shared" si="327"/>
        <v>47.875</v>
      </c>
      <c r="U2098" s="7">
        <f t="shared" si="328"/>
        <v>46.341666666666661</v>
      </c>
      <c r="V2098" s="7">
        <f t="shared" si="329"/>
        <v>46.724999999999994</v>
      </c>
    </row>
    <row r="2099" spans="1:22" ht="13.5" x14ac:dyDescent="0.25">
      <c r="A2099" s="3">
        <f>RSI!A2099</f>
        <v>45357</v>
      </c>
      <c r="B2099" s="2">
        <f>RSI!B2099</f>
        <v>2.4039999999999999</v>
      </c>
      <c r="C2099" s="2">
        <f>RSI!I2099</f>
        <v>59.285851802684192</v>
      </c>
      <c r="D2099" s="2">
        <f>MACD!E2099</f>
        <v>-0.15701268052048478</v>
      </c>
      <c r="E2099" s="2">
        <f>MACD!F2099</f>
        <v>-0.10958736217603232</v>
      </c>
      <c r="F2099" s="2">
        <f>'Moving Avg'!D2099</f>
        <v>2.4105799999999999</v>
      </c>
      <c r="G2099" s="2">
        <f>'Moving Avg'!F2099</f>
        <v>2.26057</v>
      </c>
      <c r="H2099" s="2">
        <f>'Moving Avg'!G2099</f>
        <v>2.2572480000000006</v>
      </c>
      <c r="I2099" s="2">
        <f>'Moving Avg'!H2099</f>
        <v>2.1640270000000017</v>
      </c>
      <c r="J2099" s="5" t="str">
        <f>OBV!F2099</f>
        <v>BEARISH</v>
      </c>
      <c r="K2099" s="5" t="str">
        <f>OBV!G2099</f>
        <v>NEUTRAL</v>
      </c>
      <c r="L2099" s="5" t="str">
        <f>OBV!H2099</f>
        <v>BEARISH DIVERGENCE</v>
      </c>
      <c r="M2099" s="7">
        <f t="shared" si="320"/>
        <v>25</v>
      </c>
      <c r="N2099" s="7">
        <f t="shared" si="321"/>
        <v>100</v>
      </c>
      <c r="O2099" s="7">
        <f t="shared" si="322"/>
        <v>50</v>
      </c>
      <c r="P2099" s="7">
        <f t="shared" si="323"/>
        <v>16.5</v>
      </c>
      <c r="Q2099" s="8">
        <f t="shared" si="324"/>
        <v>53.725000000000001</v>
      </c>
      <c r="R2099" s="8">
        <f t="shared" si="325"/>
        <v>46.625</v>
      </c>
      <c r="S2099" s="8">
        <f t="shared" si="326"/>
        <v>38.674999999999997</v>
      </c>
      <c r="T2099" s="8">
        <f t="shared" si="327"/>
        <v>47.875</v>
      </c>
      <c r="U2099" s="7">
        <f t="shared" si="328"/>
        <v>46.341666666666661</v>
      </c>
      <c r="V2099" s="7">
        <f t="shared" si="329"/>
        <v>46.724999999999994</v>
      </c>
    </row>
    <row r="2100" spans="1:22" ht="13.5" x14ac:dyDescent="0.25">
      <c r="A2100" s="3">
        <f>RSI!A2100</f>
        <v>45358</v>
      </c>
      <c r="B2100" s="2">
        <f>RSI!B2100</f>
        <v>2.4134000000000002</v>
      </c>
      <c r="C2100" s="2">
        <f>RSI!I2100</f>
        <v>59.889817940800974</v>
      </c>
      <c r="D2100" s="2">
        <f>MACD!E2100</f>
        <v>-0.14559203273928745</v>
      </c>
      <c r="E2100" s="2">
        <f>MACD!F2100</f>
        <v>-0.11678829628868335</v>
      </c>
      <c r="F2100" s="2">
        <f>'Moving Avg'!D2100</f>
        <v>2.4020600000000001</v>
      </c>
      <c r="G2100" s="2">
        <f>'Moving Avg'!F2100</f>
        <v>2.2747649999999995</v>
      </c>
      <c r="H2100" s="2">
        <f>'Moving Avg'!G2100</f>
        <v>2.2519480000000005</v>
      </c>
      <c r="I2100" s="2">
        <f>'Moving Avg'!H2100</f>
        <v>2.1668955000000016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25</v>
      </c>
      <c r="N2100" s="7">
        <f t="shared" si="321"/>
        <v>100</v>
      </c>
      <c r="O2100" s="7">
        <f t="shared" si="322"/>
        <v>50</v>
      </c>
      <c r="P2100" s="7">
        <f t="shared" si="323"/>
        <v>16.5</v>
      </c>
      <c r="Q2100" s="8">
        <f t="shared" si="324"/>
        <v>53.725000000000001</v>
      </c>
      <c r="R2100" s="8">
        <f t="shared" si="325"/>
        <v>46.625</v>
      </c>
      <c r="S2100" s="8">
        <f t="shared" si="326"/>
        <v>38.674999999999997</v>
      </c>
      <c r="T2100" s="8">
        <f t="shared" si="327"/>
        <v>47.875</v>
      </c>
      <c r="U2100" s="7">
        <f t="shared" si="328"/>
        <v>46.341666666666661</v>
      </c>
      <c r="V2100" s="7">
        <f t="shared" si="329"/>
        <v>46.724999999999994</v>
      </c>
    </row>
    <row r="2101" spans="1:22" ht="13.5" x14ac:dyDescent="0.25">
      <c r="A2101" s="3">
        <f>RSI!A2101</f>
        <v>45359</v>
      </c>
      <c r="B2101" s="2">
        <f>RSI!B2101</f>
        <v>2.4371</v>
      </c>
      <c r="C2101" s="2">
        <f>RSI!I2101</f>
        <v>61.442839401864894</v>
      </c>
      <c r="D2101" s="2">
        <f>MACD!E2101</f>
        <v>-0.11802779834958299</v>
      </c>
      <c r="E2101" s="2">
        <f>MACD!F2101</f>
        <v>-0.11703619670086329</v>
      </c>
      <c r="F2101" s="2">
        <f>'Moving Avg'!D2101</f>
        <v>2.4219400000000002</v>
      </c>
      <c r="G2101" s="2">
        <f>'Moving Avg'!F2101</f>
        <v>2.2896749999999999</v>
      </c>
      <c r="H2101" s="2">
        <f>'Moving Avg'!G2101</f>
        <v>2.2467440000000001</v>
      </c>
      <c r="I2101" s="2">
        <f>'Moving Avg'!H2101</f>
        <v>2.1698825000000017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  <c r="M2101" s="7">
        <f t="shared" si="320"/>
        <v>25</v>
      </c>
      <c r="N2101" s="7">
        <f t="shared" si="321"/>
        <v>45</v>
      </c>
      <c r="O2101" s="7">
        <f t="shared" si="322"/>
        <v>50</v>
      </c>
      <c r="P2101" s="7">
        <f t="shared" si="323"/>
        <v>16.5</v>
      </c>
      <c r="Q2101" s="8">
        <f t="shared" si="324"/>
        <v>34.475000000000001</v>
      </c>
      <c r="R2101" s="8">
        <f t="shared" si="325"/>
        <v>35.625</v>
      </c>
      <c r="S2101" s="8">
        <f t="shared" si="326"/>
        <v>30.425000000000001</v>
      </c>
      <c r="T2101" s="8">
        <f t="shared" si="327"/>
        <v>34.125</v>
      </c>
      <c r="U2101" s="7">
        <f t="shared" si="328"/>
        <v>33.508333333333333</v>
      </c>
      <c r="V2101" s="7">
        <f t="shared" si="329"/>
        <v>33.662499999999994</v>
      </c>
    </row>
    <row r="2102" spans="1:22" ht="13.5" x14ac:dyDescent="0.25">
      <c r="A2102" s="3">
        <f>RSI!A2102</f>
        <v>45362</v>
      </c>
      <c r="B2102" s="2">
        <f>RSI!B2102</f>
        <v>2.4371</v>
      </c>
      <c r="C2102" s="2">
        <f>RSI!I2102</f>
        <v>61.442839401864894</v>
      </c>
      <c r="D2102" s="2">
        <f>MACD!E2102</f>
        <v>-7.8764904758223508E-2</v>
      </c>
      <c r="E2102" s="2">
        <f>MACD!F2102</f>
        <v>-0.10938193831233535</v>
      </c>
      <c r="F2102" s="2">
        <f>'Moving Avg'!D2102</f>
        <v>2.4238399999999998</v>
      </c>
      <c r="G2102" s="2">
        <f>'Moving Avg'!F2102</f>
        <v>2.3050549999999999</v>
      </c>
      <c r="H2102" s="2">
        <f>'Moving Avg'!G2102</f>
        <v>2.2447560000000006</v>
      </c>
      <c r="I2102" s="2">
        <f>'Moving Avg'!H2102</f>
        <v>2.1728695000000018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  <c r="M2102" s="7">
        <f t="shared" si="320"/>
        <v>25</v>
      </c>
      <c r="N2102" s="7">
        <f t="shared" si="321"/>
        <v>0</v>
      </c>
      <c r="O2102" s="7">
        <f t="shared" si="322"/>
        <v>50</v>
      </c>
      <c r="P2102" s="7">
        <f t="shared" si="323"/>
        <v>16.5</v>
      </c>
      <c r="Q2102" s="8">
        <f t="shared" si="324"/>
        <v>18.725000000000001</v>
      </c>
      <c r="R2102" s="8">
        <f t="shared" si="325"/>
        <v>26.625</v>
      </c>
      <c r="S2102" s="8">
        <f t="shared" si="326"/>
        <v>23.675000000000001</v>
      </c>
      <c r="T2102" s="8">
        <f t="shared" si="327"/>
        <v>22.875</v>
      </c>
      <c r="U2102" s="7">
        <f t="shared" si="328"/>
        <v>23.008333333333336</v>
      </c>
      <c r="V2102" s="7">
        <f t="shared" si="329"/>
        <v>22.975000000000001</v>
      </c>
    </row>
    <row r="2103" spans="1:22" ht="13.5" x14ac:dyDescent="0.25">
      <c r="A2103" s="3">
        <f>RSI!A2103</f>
        <v>45363</v>
      </c>
      <c r="B2103" s="2">
        <f>RSI!B2103</f>
        <v>2.4371</v>
      </c>
      <c r="C2103" s="2">
        <f>RSI!I2103</f>
        <v>61.442839401864902</v>
      </c>
      <c r="D2103" s="2">
        <f>MACD!E2103</f>
        <v>-6.8142809725013631E-2</v>
      </c>
      <c r="E2103" s="2">
        <f>MACD!F2103</f>
        <v>-0.10113411259487101</v>
      </c>
      <c r="F2103" s="2">
        <f>'Moving Avg'!D2103</f>
        <v>2.4257400000000002</v>
      </c>
      <c r="G2103" s="2">
        <f>'Moving Avg'!F2103</f>
        <v>2.3216199999999998</v>
      </c>
      <c r="H2103" s="2">
        <f>'Moving Avg'!G2103</f>
        <v>2.2433360000000002</v>
      </c>
      <c r="I2103" s="2">
        <f>'Moving Avg'!H2103</f>
        <v>2.175968500000002</v>
      </c>
      <c r="J2103" s="5" t="str">
        <f>OBV!F2103</f>
        <v>BEARISH</v>
      </c>
      <c r="K2103" s="5" t="str">
        <f>OBV!G2103</f>
        <v>NEUTRAL</v>
      </c>
      <c r="L2103" s="5" t="str">
        <f>OBV!H2103</f>
        <v>BEARISH DIVERGENCE</v>
      </c>
      <c r="M2103" s="7">
        <f t="shared" si="320"/>
        <v>25</v>
      </c>
      <c r="N2103" s="7">
        <f t="shared" si="321"/>
        <v>0</v>
      </c>
      <c r="O2103" s="7">
        <f t="shared" si="322"/>
        <v>50</v>
      </c>
      <c r="P2103" s="7">
        <f t="shared" si="323"/>
        <v>16.5</v>
      </c>
      <c r="Q2103" s="8">
        <f t="shared" si="324"/>
        <v>18.725000000000001</v>
      </c>
      <c r="R2103" s="8">
        <f t="shared" si="325"/>
        <v>26.625</v>
      </c>
      <c r="S2103" s="8">
        <f t="shared" si="326"/>
        <v>23.675000000000001</v>
      </c>
      <c r="T2103" s="8">
        <f t="shared" si="327"/>
        <v>22.875</v>
      </c>
      <c r="U2103" s="7">
        <f t="shared" si="328"/>
        <v>23.008333333333336</v>
      </c>
      <c r="V2103" s="7">
        <f t="shared" si="329"/>
        <v>22.975000000000001</v>
      </c>
    </row>
    <row r="2104" spans="1:22" ht="13.5" x14ac:dyDescent="0.25">
      <c r="A2104" s="3">
        <f>RSI!A2104</f>
        <v>45364</v>
      </c>
      <c r="B2104" s="2">
        <f>RSI!B2104</f>
        <v>2.4134000000000002</v>
      </c>
      <c r="C2104" s="2">
        <f>RSI!I2104</f>
        <v>58.60858947860789</v>
      </c>
      <c r="D2104" s="2">
        <f>MACD!E2104</f>
        <v>-5.8820737437170756E-2</v>
      </c>
      <c r="E2104" s="2">
        <f>MACD!F2104</f>
        <v>-9.2671437563330961E-2</v>
      </c>
      <c r="F2104" s="2">
        <f>'Moving Avg'!D2104</f>
        <v>2.4276200000000001</v>
      </c>
      <c r="G2104" s="2">
        <f>'Moving Avg'!F2104</f>
        <v>2.3372350000000006</v>
      </c>
      <c r="H2104" s="2">
        <f>'Moving Avg'!G2104</f>
        <v>2.2420100000000001</v>
      </c>
      <c r="I2104" s="2">
        <f>'Moving Avg'!H2104</f>
        <v>2.1789490000000016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  <c r="M2104" s="7">
        <f t="shared" si="320"/>
        <v>25</v>
      </c>
      <c r="N2104" s="7">
        <f t="shared" si="321"/>
        <v>0</v>
      </c>
      <c r="O2104" s="7">
        <f t="shared" si="322"/>
        <v>50</v>
      </c>
      <c r="P2104" s="7">
        <f t="shared" si="323"/>
        <v>83.5</v>
      </c>
      <c r="Q2104" s="8">
        <f t="shared" si="324"/>
        <v>28.774999999999999</v>
      </c>
      <c r="R2104" s="8">
        <f t="shared" si="325"/>
        <v>43.375</v>
      </c>
      <c r="S2104" s="8">
        <f t="shared" si="326"/>
        <v>53.825000000000003</v>
      </c>
      <c r="T2104" s="8">
        <f t="shared" si="327"/>
        <v>39.625</v>
      </c>
      <c r="U2104" s="7">
        <f t="shared" si="328"/>
        <v>41.991666666666667</v>
      </c>
      <c r="V2104" s="7">
        <f t="shared" si="329"/>
        <v>41.400000000000006</v>
      </c>
    </row>
    <row r="2105" spans="1:22" ht="13.5" x14ac:dyDescent="0.25">
      <c r="A2105" s="3">
        <f>RSI!A2105</f>
        <v>45365</v>
      </c>
      <c r="B2105" s="2">
        <f>RSI!B2105</f>
        <v>2.3188</v>
      </c>
      <c r="C2105" s="2">
        <f>RSI!I2105</f>
        <v>48.910308873550676</v>
      </c>
      <c r="D2105" s="2">
        <f>MACD!E2105</f>
        <v>-2.9878136785018494E-2</v>
      </c>
      <c r="E2105" s="2">
        <f>MACD!F2105</f>
        <v>-8.0112777407668478E-2</v>
      </c>
      <c r="F2105" s="2">
        <f>'Moving Avg'!D2105</f>
        <v>2.4087000000000001</v>
      </c>
      <c r="G2105" s="2">
        <f>'Moving Avg'!F2105</f>
        <v>2.3467000000000002</v>
      </c>
      <c r="H2105" s="2">
        <f>'Moving Avg'!G2105</f>
        <v>2.2397399999999998</v>
      </c>
      <c r="I2105" s="2">
        <f>'Moving Avg'!H2105</f>
        <v>2.1816810000000015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  <c r="M2105" s="7">
        <f t="shared" si="320"/>
        <v>25</v>
      </c>
      <c r="N2105" s="7">
        <f t="shared" si="321"/>
        <v>0</v>
      </c>
      <c r="O2105" s="7">
        <f t="shared" si="322"/>
        <v>50</v>
      </c>
      <c r="P2105" s="7">
        <f t="shared" si="323"/>
        <v>16.5</v>
      </c>
      <c r="Q2105" s="8">
        <f t="shared" si="324"/>
        <v>18.725000000000001</v>
      </c>
      <c r="R2105" s="8">
        <f t="shared" si="325"/>
        <v>26.625</v>
      </c>
      <c r="S2105" s="8">
        <f t="shared" si="326"/>
        <v>23.675000000000001</v>
      </c>
      <c r="T2105" s="8">
        <f t="shared" si="327"/>
        <v>22.875</v>
      </c>
      <c r="U2105" s="7">
        <f t="shared" si="328"/>
        <v>23.008333333333336</v>
      </c>
      <c r="V2105" s="7">
        <f t="shared" si="329"/>
        <v>22.975000000000001</v>
      </c>
    </row>
    <row r="2106" spans="1:22" ht="13.5" x14ac:dyDescent="0.25">
      <c r="A2106" s="3">
        <f>RSI!A2106</f>
        <v>45366</v>
      </c>
      <c r="B2106" s="2">
        <f>RSI!B2106</f>
        <v>2.3188</v>
      </c>
      <c r="C2106" s="2">
        <f>RSI!I2106</f>
        <v>48.910308873550669</v>
      </c>
      <c r="D2106" s="2">
        <f>MACD!E2106</f>
        <v>-2.3498285712420408E-2</v>
      </c>
      <c r="E2106" s="2">
        <f>MACD!F2106</f>
        <v>-6.8789879068618859E-2</v>
      </c>
      <c r="F2106" s="2">
        <f>'Moving Avg'!D2106</f>
        <v>2.38504</v>
      </c>
      <c r="G2106" s="2">
        <f>'Moving Avg'!F2106</f>
        <v>2.3561650000000003</v>
      </c>
      <c r="H2106" s="2">
        <f>'Moving Avg'!G2106</f>
        <v>2.2378480000000001</v>
      </c>
      <c r="I2106" s="2">
        <f>'Moving Avg'!H2106</f>
        <v>2.1838970000000018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0</v>
      </c>
      <c r="O2106" s="7">
        <f t="shared" si="322"/>
        <v>50</v>
      </c>
      <c r="P2106" s="7">
        <f t="shared" si="323"/>
        <v>16.5</v>
      </c>
      <c r="Q2106" s="8">
        <f t="shared" si="324"/>
        <v>18.725000000000001</v>
      </c>
      <c r="R2106" s="8">
        <f t="shared" si="325"/>
        <v>26.625</v>
      </c>
      <c r="S2106" s="8">
        <f t="shared" si="326"/>
        <v>23.675000000000001</v>
      </c>
      <c r="T2106" s="8">
        <f t="shared" si="327"/>
        <v>22.875</v>
      </c>
      <c r="U2106" s="7">
        <f t="shared" si="328"/>
        <v>23.008333333333336</v>
      </c>
      <c r="V2106" s="7">
        <f t="shared" si="329"/>
        <v>22.975000000000001</v>
      </c>
    </row>
    <row r="2107" spans="1:22" ht="13.5" x14ac:dyDescent="0.25">
      <c r="A2107" s="3">
        <f>RSI!A2107</f>
        <v>45369</v>
      </c>
      <c r="B2107" s="2">
        <f>RSI!B2107</f>
        <v>2.3188</v>
      </c>
      <c r="C2107" s="2">
        <f>RSI!I2107</f>
        <v>48.910308873550669</v>
      </c>
      <c r="D2107" s="2">
        <f>MACD!E2107</f>
        <v>-4.1858863169381699E-3</v>
      </c>
      <c r="E2107" s="2">
        <f>MACD!F2107</f>
        <v>-5.5869080518282724E-2</v>
      </c>
      <c r="F2107" s="2">
        <f>'Moving Avg'!D2107</f>
        <v>2.3613799999999996</v>
      </c>
      <c r="G2107" s="2">
        <f>'Moving Avg'!F2107</f>
        <v>2.3656300000000003</v>
      </c>
      <c r="H2107" s="2">
        <f>'Moving Avg'!G2107</f>
        <v>2.2383219999999997</v>
      </c>
      <c r="I2107" s="2">
        <f>'Moving Avg'!H2107</f>
        <v>2.1859560000000022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0</v>
      </c>
      <c r="O2107" s="7">
        <f t="shared" si="322"/>
        <v>50</v>
      </c>
      <c r="P2107" s="7">
        <f t="shared" si="323"/>
        <v>16.5</v>
      </c>
      <c r="Q2107" s="8">
        <f t="shared" si="324"/>
        <v>18.725000000000001</v>
      </c>
      <c r="R2107" s="8">
        <f t="shared" si="325"/>
        <v>26.625</v>
      </c>
      <c r="S2107" s="8">
        <f t="shared" si="326"/>
        <v>23.675000000000001</v>
      </c>
      <c r="T2107" s="8">
        <f t="shared" si="327"/>
        <v>22.875</v>
      </c>
      <c r="U2107" s="7">
        <f t="shared" si="328"/>
        <v>23.008333333333336</v>
      </c>
      <c r="V2107" s="7">
        <f t="shared" si="329"/>
        <v>22.975000000000001</v>
      </c>
    </row>
    <row r="2108" spans="1:22" ht="13.5" x14ac:dyDescent="0.25">
      <c r="A2108" s="3">
        <f>RSI!A2108</f>
        <v>45370</v>
      </c>
      <c r="B2108" s="2">
        <f>RSI!B2108</f>
        <v>2.3660999999999999</v>
      </c>
      <c r="C2108" s="2">
        <f>RSI!I2108</f>
        <v>53.695314666681092</v>
      </c>
      <c r="D2108" s="2">
        <f>MACD!E2108</f>
        <v>8.7287956745871753E-3</v>
      </c>
      <c r="E2108" s="2">
        <f>MACD!F2108</f>
        <v>-4.2949505279708741E-2</v>
      </c>
      <c r="F2108" s="2">
        <f>'Moving Avg'!D2108</f>
        <v>2.3471799999999998</v>
      </c>
      <c r="G2108" s="2">
        <f>'Moving Avg'!F2108</f>
        <v>2.3776950000000006</v>
      </c>
      <c r="H2108" s="2">
        <f>'Moving Avg'!G2108</f>
        <v>2.2402159999999998</v>
      </c>
      <c r="I2108" s="2">
        <f>'Moving Avg'!H2108</f>
        <v>2.1882515000000016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50</v>
      </c>
      <c r="P2108" s="7">
        <f t="shared" si="323"/>
        <v>16.5</v>
      </c>
      <c r="Q2108" s="8">
        <f t="shared" si="324"/>
        <v>18.725000000000001</v>
      </c>
      <c r="R2108" s="8">
        <f t="shared" si="325"/>
        <v>26.625</v>
      </c>
      <c r="S2108" s="8">
        <f t="shared" si="326"/>
        <v>23.675000000000001</v>
      </c>
      <c r="T2108" s="8">
        <f t="shared" si="327"/>
        <v>22.875</v>
      </c>
      <c r="U2108" s="7">
        <f t="shared" si="328"/>
        <v>23.008333333333336</v>
      </c>
      <c r="V2108" s="7">
        <f t="shared" si="329"/>
        <v>22.975000000000001</v>
      </c>
    </row>
    <row r="2109" spans="1:22" ht="13.5" x14ac:dyDescent="0.25">
      <c r="A2109" s="3">
        <f>RSI!A2109</f>
        <v>45372</v>
      </c>
      <c r="B2109" s="2">
        <f>RSI!B2109</f>
        <v>2.3660999999999999</v>
      </c>
      <c r="C2109" s="2">
        <f>RSI!I2109</f>
        <v>53.695314666681092</v>
      </c>
      <c r="D2109" s="2">
        <f>MACD!E2109</f>
        <v>1.5817748281342414E-2</v>
      </c>
      <c r="E2109" s="2">
        <f>MACD!F2109</f>
        <v>-3.1196054567498511E-2</v>
      </c>
      <c r="F2109" s="2">
        <f>'Moving Avg'!D2109</f>
        <v>2.33772</v>
      </c>
      <c r="G2109" s="2">
        <f>'Moving Avg'!F2109</f>
        <v>2.3890550000000008</v>
      </c>
      <c r="H2109" s="2">
        <f>'Moving Avg'!G2109</f>
        <v>2.2430560000000002</v>
      </c>
      <c r="I2109" s="2">
        <f>'Moving Avg'!H2109</f>
        <v>2.190704000000002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16.5</v>
      </c>
      <c r="Q2109" s="8">
        <f t="shared" si="324"/>
        <v>18.725000000000001</v>
      </c>
      <c r="R2109" s="8">
        <f t="shared" si="325"/>
        <v>26.625</v>
      </c>
      <c r="S2109" s="8">
        <f t="shared" si="326"/>
        <v>23.675000000000001</v>
      </c>
      <c r="T2109" s="8">
        <f t="shared" si="327"/>
        <v>22.875</v>
      </c>
      <c r="U2109" s="7">
        <f t="shared" si="328"/>
        <v>23.008333333333336</v>
      </c>
      <c r="V2109" s="7">
        <f t="shared" si="329"/>
        <v>22.975000000000001</v>
      </c>
    </row>
    <row r="2110" spans="1:22" ht="13.5" x14ac:dyDescent="0.25">
      <c r="A2110" s="3">
        <f>RSI!A2110</f>
        <v>45373</v>
      </c>
      <c r="B2110" s="2">
        <f>RSI!B2110</f>
        <v>2.3660999999999999</v>
      </c>
      <c r="C2110" s="2">
        <f>RSI!I2110</f>
        <v>53.695314666681092</v>
      </c>
      <c r="D2110" s="2">
        <f>MACD!E2110</f>
        <v>2.3069574417331928E-2</v>
      </c>
      <c r="E2110" s="2">
        <f>MACD!F2110</f>
        <v>-2.0342928770532422E-2</v>
      </c>
      <c r="F2110" s="2">
        <f>'Moving Avg'!D2110</f>
        <v>2.3471799999999998</v>
      </c>
      <c r="G2110" s="2">
        <f>'Moving Avg'!F2110</f>
        <v>2.394025000000001</v>
      </c>
      <c r="H2110" s="2">
        <f>'Moving Avg'!G2110</f>
        <v>2.2459899999999999</v>
      </c>
      <c r="I2110" s="2">
        <f>'Moving Avg'!H2110</f>
        <v>2.193156500000002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0</v>
      </c>
      <c r="O2110" s="7">
        <f t="shared" si="322"/>
        <v>50</v>
      </c>
      <c r="P2110" s="7">
        <f t="shared" si="323"/>
        <v>83.5</v>
      </c>
      <c r="Q2110" s="8">
        <f t="shared" si="324"/>
        <v>28.774999999999999</v>
      </c>
      <c r="R2110" s="8">
        <f t="shared" si="325"/>
        <v>43.375</v>
      </c>
      <c r="S2110" s="8">
        <f t="shared" si="326"/>
        <v>53.825000000000003</v>
      </c>
      <c r="T2110" s="8">
        <f t="shared" si="327"/>
        <v>39.625</v>
      </c>
      <c r="U2110" s="7">
        <f t="shared" si="328"/>
        <v>41.991666666666667</v>
      </c>
      <c r="V2110" s="7">
        <f t="shared" si="329"/>
        <v>41.400000000000006</v>
      </c>
    </row>
    <row r="2111" spans="1:22" ht="13.5" x14ac:dyDescent="0.25">
      <c r="A2111" s="3">
        <f>RSI!A2111</f>
        <v>45376</v>
      </c>
      <c r="B2111" s="2">
        <f>RSI!B2111</f>
        <v>2.2951000000000001</v>
      </c>
      <c r="C2111" s="2">
        <f>RSI!I2111</f>
        <v>45.675194831529552</v>
      </c>
      <c r="D2111" s="2">
        <f>MACD!E2111</f>
        <v>3.7932747892340135E-2</v>
      </c>
      <c r="E2111" s="2">
        <f>MACD!F2111</f>
        <v>-8.6877934379579087E-3</v>
      </c>
      <c r="F2111" s="2">
        <f>'Moving Avg'!D2111</f>
        <v>2.3424399999999999</v>
      </c>
      <c r="G2111" s="2">
        <f>'Moving Avg'!F2111</f>
        <v>2.3888200000000008</v>
      </c>
      <c r="H2111" s="2">
        <f>'Moving Avg'!G2111</f>
        <v>2.2483559999999998</v>
      </c>
      <c r="I2111" s="2">
        <f>'Moving Avg'!H2111</f>
        <v>2.1952540000000016</v>
      </c>
      <c r="J2111" s="5" t="str">
        <f>OBV!F2111</f>
        <v>BULLISH</v>
      </c>
      <c r="K2111" s="5" t="str">
        <f>OBV!G2111</f>
        <v>NEUTRAL</v>
      </c>
      <c r="L2111" s="5" t="str">
        <f>OBV!H2111</f>
        <v>BULLISH DIVERGENCE</v>
      </c>
      <c r="M2111" s="7">
        <f t="shared" si="320"/>
        <v>25</v>
      </c>
      <c r="N2111" s="7">
        <f t="shared" si="321"/>
        <v>0</v>
      </c>
      <c r="O2111" s="7">
        <f t="shared" si="322"/>
        <v>50</v>
      </c>
      <c r="P2111" s="7">
        <f t="shared" si="323"/>
        <v>66.5</v>
      </c>
      <c r="Q2111" s="8">
        <f t="shared" si="324"/>
        <v>26.225000000000001</v>
      </c>
      <c r="R2111" s="8">
        <f t="shared" si="325"/>
        <v>39.125</v>
      </c>
      <c r="S2111" s="8">
        <f t="shared" si="326"/>
        <v>46.174999999999997</v>
      </c>
      <c r="T2111" s="8">
        <f t="shared" si="327"/>
        <v>35.375</v>
      </c>
      <c r="U2111" s="7">
        <f t="shared" si="328"/>
        <v>37.174999999999997</v>
      </c>
      <c r="V2111" s="7">
        <f t="shared" si="329"/>
        <v>36.724999999999994</v>
      </c>
    </row>
    <row r="2112" spans="1:22" ht="13.5" x14ac:dyDescent="0.25">
      <c r="A2112" s="3">
        <f>RSI!A2112</f>
        <v>45377</v>
      </c>
      <c r="B2112" s="2">
        <f>RSI!B2112</f>
        <v>2.3614000000000002</v>
      </c>
      <c r="C2112" s="2">
        <f>RSI!I2112</f>
        <v>52.769457476725677</v>
      </c>
      <c r="D2112" s="2">
        <f>MACD!E2112</f>
        <v>4.5852524855467536E-2</v>
      </c>
      <c r="E2112" s="2">
        <f>MACD!F2112</f>
        <v>2.2202702207271795E-3</v>
      </c>
      <c r="F2112" s="2">
        <f>'Moving Avg'!D2112</f>
        <v>2.3509599999999997</v>
      </c>
      <c r="G2112" s="2">
        <f>'Moving Avg'!F2112</f>
        <v>2.3814850000000005</v>
      </c>
      <c r="H2112" s="2">
        <f>'Moving Avg'!G2112</f>
        <v>2.2529940000000002</v>
      </c>
      <c r="I2112" s="2">
        <f>'Moving Avg'!H2112</f>
        <v>2.1976830000000018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83.5</v>
      </c>
      <c r="Q2112" s="8">
        <f t="shared" si="324"/>
        <v>28.774999999999999</v>
      </c>
      <c r="R2112" s="8">
        <f t="shared" si="325"/>
        <v>43.375</v>
      </c>
      <c r="S2112" s="8">
        <f t="shared" si="326"/>
        <v>53.825000000000003</v>
      </c>
      <c r="T2112" s="8">
        <f t="shared" si="327"/>
        <v>39.625</v>
      </c>
      <c r="U2112" s="7">
        <f t="shared" si="328"/>
        <v>41.991666666666667</v>
      </c>
      <c r="V2112" s="7">
        <f t="shared" si="329"/>
        <v>41.400000000000006</v>
      </c>
    </row>
    <row r="2113" spans="1:22" ht="13.5" x14ac:dyDescent="0.25">
      <c r="A2113" s="3">
        <f>RSI!A2113</f>
        <v>45378</v>
      </c>
      <c r="B2113" s="2">
        <f>RSI!B2113</f>
        <v>2.3614000000000002</v>
      </c>
      <c r="C2113" s="2">
        <f>RSI!I2113</f>
        <v>52.769457476725677</v>
      </c>
      <c r="D2113" s="2">
        <f>MACD!E2113</f>
        <v>5.2397620483496166E-2</v>
      </c>
      <c r="E2113" s="2">
        <f>MACD!F2113</f>
        <v>1.2255740273280979E-2</v>
      </c>
      <c r="F2113" s="2">
        <f>'Moving Avg'!D2113</f>
        <v>2.3500199999999998</v>
      </c>
      <c r="G2113" s="2">
        <f>'Moving Avg'!F2113</f>
        <v>2.3812500000000005</v>
      </c>
      <c r="H2113" s="2">
        <f>'Moving Avg'!G2113</f>
        <v>2.2566860000000002</v>
      </c>
      <c r="I2113" s="2">
        <f>'Moving Avg'!H2113</f>
        <v>2.2001120000000016</v>
      </c>
      <c r="J2113" s="5" t="str">
        <f>OBV!F2113</f>
        <v>BULLISH</v>
      </c>
      <c r="K2113" s="5" t="str">
        <f>OBV!G2113</f>
        <v>NEUTRAL</v>
      </c>
      <c r="L2113" s="5" t="str">
        <f>OBV!H2113</f>
        <v>BULLISH DIVERGENCE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66.5</v>
      </c>
      <c r="Q2113" s="8">
        <f t="shared" si="324"/>
        <v>26.225000000000001</v>
      </c>
      <c r="R2113" s="8">
        <f t="shared" si="325"/>
        <v>39.125</v>
      </c>
      <c r="S2113" s="8">
        <f t="shared" si="326"/>
        <v>46.174999999999997</v>
      </c>
      <c r="T2113" s="8">
        <f t="shared" si="327"/>
        <v>35.375</v>
      </c>
      <c r="U2113" s="7">
        <f t="shared" si="328"/>
        <v>37.174999999999997</v>
      </c>
      <c r="V2113" s="7">
        <f t="shared" si="329"/>
        <v>36.724999999999994</v>
      </c>
    </row>
    <row r="2114" spans="1:22" ht="13.5" x14ac:dyDescent="0.25">
      <c r="A2114" s="3">
        <f>RSI!A2114</f>
        <v>45379</v>
      </c>
      <c r="B2114" s="2">
        <f>RSI!B2114</f>
        <v>2.3614000000000002</v>
      </c>
      <c r="C2114" s="2">
        <f>RSI!I2114</f>
        <v>52.769457476725677</v>
      </c>
      <c r="D2114" s="2">
        <f>MACD!E2114</f>
        <v>5.4144944744960011E-2</v>
      </c>
      <c r="E2114" s="2">
        <f>MACD!F2114</f>
        <v>2.0633581167616787E-2</v>
      </c>
      <c r="F2114" s="2">
        <f>'Moving Avg'!D2114</f>
        <v>2.3490799999999998</v>
      </c>
      <c r="G2114" s="2">
        <f>'Moving Avg'!F2114</f>
        <v>2.3812500000000005</v>
      </c>
      <c r="H2114" s="2">
        <f>'Moving Avg'!G2114</f>
        <v>2.2603780000000002</v>
      </c>
      <c r="I2114" s="2">
        <f>'Moving Avg'!H2114</f>
        <v>2.2025410000000019</v>
      </c>
      <c r="J2114" s="5" t="str">
        <f>OBV!F2114</f>
        <v>BULLISH</v>
      </c>
      <c r="K2114" s="5" t="str">
        <f>OBV!G2114</f>
        <v>NEUTRAL</v>
      </c>
      <c r="L2114" s="5" t="str">
        <f>OBV!H2114</f>
        <v>BULLISH DIVERGENCE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66.5</v>
      </c>
      <c r="Q2114" s="8">
        <f t="shared" si="324"/>
        <v>26.225000000000001</v>
      </c>
      <c r="R2114" s="8">
        <f t="shared" si="325"/>
        <v>39.125</v>
      </c>
      <c r="S2114" s="8">
        <f t="shared" si="326"/>
        <v>46.174999999999997</v>
      </c>
      <c r="T2114" s="8">
        <f t="shared" si="327"/>
        <v>35.375</v>
      </c>
      <c r="U2114" s="7">
        <f t="shared" si="328"/>
        <v>37.174999999999997</v>
      </c>
      <c r="V2114" s="7">
        <f t="shared" si="329"/>
        <v>36.724999999999994</v>
      </c>
    </row>
    <row r="2115" spans="1:22" ht="13.5" x14ac:dyDescent="0.25">
      <c r="A2115" s="3">
        <f>RSI!A2115</f>
        <v>45380</v>
      </c>
      <c r="B2115" s="2">
        <f>RSI!B2115</f>
        <v>2.2713999999999999</v>
      </c>
      <c r="C2115" s="2">
        <f>RSI!I2115</f>
        <v>43.203813743359625</v>
      </c>
      <c r="D2115" s="2">
        <f>MACD!E2115</f>
        <v>4.7602307687760081E-2</v>
      </c>
      <c r="E2115" s="2">
        <f>MACD!F2115</f>
        <v>2.6027326471645448E-2</v>
      </c>
      <c r="F2115" s="2">
        <f>'Moving Avg'!D2115</f>
        <v>2.3301400000000001</v>
      </c>
      <c r="G2115" s="2">
        <f>'Moving Avg'!F2115</f>
        <v>2.3720200000000005</v>
      </c>
      <c r="H2115" s="2">
        <f>'Moving Avg'!G2115</f>
        <v>2.2631220000000001</v>
      </c>
      <c r="I2115" s="2">
        <f>'Moving Avg'!H2115</f>
        <v>2.2045200000000018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25</v>
      </c>
      <c r="N2115" s="7">
        <f t="shared" si="331"/>
        <v>0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18.725000000000001</v>
      </c>
      <c r="R2115" s="8">
        <f t="shared" ref="R2115:R2178" si="335">M2115*0.2+N2115*0.2+O2115*0.35+P2115*0.25</f>
        <v>26.625</v>
      </c>
      <c r="S2115" s="8">
        <f t="shared" ref="S2115:S2178" si="336">M2115*0.15+N2115*0.15+O2115*0.25+P2115*0.45</f>
        <v>23.675000000000001</v>
      </c>
      <c r="T2115" s="8">
        <f t="shared" ref="T2115:T2178" si="337">0.25*SUM(M2115:P2115)</f>
        <v>22.875</v>
      </c>
      <c r="U2115" s="7">
        <f t="shared" ref="U2115:U2178" si="338">SUM(Q2115:S2115)/3</f>
        <v>23.008333333333336</v>
      </c>
      <c r="V2115" s="7">
        <f t="shared" ref="V2115:V2178" si="339">SUM(Q2115:T2115)/4</f>
        <v>22.975000000000001</v>
      </c>
    </row>
    <row r="2116" spans="1:22" ht="13.5" x14ac:dyDescent="0.25">
      <c r="A2116" s="3">
        <f>RSI!A2116</f>
        <v>45383</v>
      </c>
      <c r="B2116" s="2">
        <f>RSI!B2116</f>
        <v>2.2713999999999999</v>
      </c>
      <c r="C2116" s="2">
        <f>RSI!I2116</f>
        <v>43.203813743359632</v>
      </c>
      <c r="D2116" s="2">
        <f>MACD!E2116</f>
        <v>4.2474004492657702E-2</v>
      </c>
      <c r="E2116" s="2">
        <f>MACD!F2116</f>
        <v>2.9316662075847901E-2</v>
      </c>
      <c r="F2116" s="2">
        <f>'Moving Avg'!D2116</f>
        <v>2.3254000000000001</v>
      </c>
      <c r="G2116" s="2">
        <f>'Moving Avg'!F2116</f>
        <v>2.3687050000000003</v>
      </c>
      <c r="H2116" s="2">
        <f>'Moving Avg'!G2116</f>
        <v>2.2658660000000004</v>
      </c>
      <c r="I2116" s="2">
        <f>'Moving Avg'!H2116</f>
        <v>2.2064990000000013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18.725000000000001</v>
      </c>
      <c r="R2116" s="8">
        <f t="shared" si="335"/>
        <v>26.625</v>
      </c>
      <c r="S2116" s="8">
        <f t="shared" si="336"/>
        <v>23.675000000000001</v>
      </c>
      <c r="T2116" s="8">
        <f t="shared" si="337"/>
        <v>22.875</v>
      </c>
      <c r="U2116" s="7">
        <f t="shared" si="338"/>
        <v>23.008333333333336</v>
      </c>
      <c r="V2116" s="7">
        <f t="shared" si="339"/>
        <v>22.975000000000001</v>
      </c>
    </row>
    <row r="2117" spans="1:22" ht="13.5" x14ac:dyDescent="0.25">
      <c r="A2117" s="3">
        <f>RSI!A2117</f>
        <v>45384</v>
      </c>
      <c r="B2117" s="2">
        <f>RSI!B2117</f>
        <v>2.2713999999999999</v>
      </c>
      <c r="C2117" s="2">
        <f>RSI!I2117</f>
        <v>43.203813743359632</v>
      </c>
      <c r="D2117" s="2">
        <f>MACD!E2117</f>
        <v>3.8512239829912254E-2</v>
      </c>
      <c r="E2117" s="2">
        <f>MACD!F2117</f>
        <v>3.1155777626660774E-2</v>
      </c>
      <c r="F2117" s="2">
        <f>'Moving Avg'!D2117</f>
        <v>2.3073999999999999</v>
      </c>
      <c r="G2117" s="2">
        <f>'Moving Avg'!F2117</f>
        <v>2.3608950000000002</v>
      </c>
      <c r="H2117" s="2">
        <f>'Moving Avg'!G2117</f>
        <v>2.2696499999999999</v>
      </c>
      <c r="I2117" s="2">
        <f>'Moving Avg'!H2117</f>
        <v>2.2086575000000015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16.5</v>
      </c>
      <c r="Q2117" s="8">
        <f t="shared" si="334"/>
        <v>18.725000000000001</v>
      </c>
      <c r="R2117" s="8">
        <f t="shared" si="335"/>
        <v>26.625</v>
      </c>
      <c r="S2117" s="8">
        <f t="shared" si="336"/>
        <v>23.675000000000001</v>
      </c>
      <c r="T2117" s="8">
        <f t="shared" si="337"/>
        <v>22.875</v>
      </c>
      <c r="U2117" s="7">
        <f t="shared" si="338"/>
        <v>23.008333333333336</v>
      </c>
      <c r="V2117" s="7">
        <f t="shared" si="339"/>
        <v>22.975000000000001</v>
      </c>
    </row>
    <row r="2118" spans="1:22" ht="13.5" x14ac:dyDescent="0.25">
      <c r="A2118" s="3">
        <f>RSI!A2118</f>
        <v>45385</v>
      </c>
      <c r="B2118" s="2">
        <f>RSI!B2118</f>
        <v>2.1768000000000001</v>
      </c>
      <c r="C2118" s="2">
        <f>RSI!I2118</f>
        <v>34.898732216237775</v>
      </c>
      <c r="D2118" s="2">
        <f>MACD!E2118</f>
        <v>4.9793908657334907E-2</v>
      </c>
      <c r="E2118" s="2">
        <f>MACD!F2118</f>
        <v>3.4883403832795604E-2</v>
      </c>
      <c r="F2118" s="2">
        <f>'Moving Avg'!D2118</f>
        <v>2.2704800000000001</v>
      </c>
      <c r="G2118" s="2">
        <f>'Moving Avg'!F2118</f>
        <v>2.3483550000000006</v>
      </c>
      <c r="H2118" s="2">
        <f>'Moving Avg'!G2118</f>
        <v>2.2696500000000004</v>
      </c>
      <c r="I2118" s="2">
        <f>'Moving Avg'!H2118</f>
        <v>2.2104550000000014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16.5</v>
      </c>
      <c r="Q2118" s="8">
        <f t="shared" si="334"/>
        <v>18.725000000000001</v>
      </c>
      <c r="R2118" s="8">
        <f t="shared" si="335"/>
        <v>26.625</v>
      </c>
      <c r="S2118" s="8">
        <f t="shared" si="336"/>
        <v>23.675000000000001</v>
      </c>
      <c r="T2118" s="8">
        <f t="shared" si="337"/>
        <v>22.875</v>
      </c>
      <c r="U2118" s="7">
        <f t="shared" si="338"/>
        <v>23.008333333333336</v>
      </c>
      <c r="V2118" s="7">
        <f t="shared" si="339"/>
        <v>22.975000000000001</v>
      </c>
    </row>
    <row r="2119" spans="1:22" ht="13.5" x14ac:dyDescent="0.25">
      <c r="A2119" s="3">
        <f>RSI!A2119</f>
        <v>45386</v>
      </c>
      <c r="B2119" s="2">
        <f>RSI!B2119</f>
        <v>2.1768000000000001</v>
      </c>
      <c r="C2119" s="2">
        <f>RSI!I2119</f>
        <v>34.898732216237775</v>
      </c>
      <c r="D2119" s="2">
        <f>MACD!E2119</f>
        <v>6.0222635987567941E-2</v>
      </c>
      <c r="E2119" s="2">
        <f>MACD!F2119</f>
        <v>3.9951250263750071E-2</v>
      </c>
      <c r="F2119" s="2">
        <f>'Moving Avg'!D2119</f>
        <v>2.2335599999999998</v>
      </c>
      <c r="G2119" s="2">
        <f>'Moving Avg'!F2119</f>
        <v>2.3369950000000004</v>
      </c>
      <c r="H2119" s="2">
        <f>'Moving Avg'!G2119</f>
        <v>2.2696499999999999</v>
      </c>
      <c r="I2119" s="2">
        <f>'Moving Avg'!H2119</f>
        <v>2.2122525000000017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16.5</v>
      </c>
      <c r="Q2119" s="8">
        <f t="shared" si="334"/>
        <v>18.725000000000001</v>
      </c>
      <c r="R2119" s="8">
        <f t="shared" si="335"/>
        <v>26.625</v>
      </c>
      <c r="S2119" s="8">
        <f t="shared" si="336"/>
        <v>23.675000000000001</v>
      </c>
      <c r="T2119" s="8">
        <f t="shared" si="337"/>
        <v>22.875</v>
      </c>
      <c r="U2119" s="7">
        <f t="shared" si="338"/>
        <v>23.008333333333336</v>
      </c>
      <c r="V2119" s="7">
        <f t="shared" si="339"/>
        <v>22.975000000000001</v>
      </c>
    </row>
    <row r="2120" spans="1:22" ht="13.5" x14ac:dyDescent="0.25">
      <c r="A2120" s="3">
        <f>RSI!A2120</f>
        <v>45387</v>
      </c>
      <c r="B2120" s="2">
        <f>RSI!B2120</f>
        <v>2.1295000000000002</v>
      </c>
      <c r="C2120" s="2">
        <f>RSI!I2120</f>
        <v>31.398694115639273</v>
      </c>
      <c r="D2120" s="2">
        <f>MACD!E2120</f>
        <v>7.3367962118234153E-2</v>
      </c>
      <c r="E2120" s="2">
        <f>MACD!F2120</f>
        <v>4.6634592634646893E-2</v>
      </c>
      <c r="F2120" s="2">
        <f>'Moving Avg'!D2120</f>
        <v>2.2051799999999999</v>
      </c>
      <c r="G2120" s="2">
        <f>'Moving Avg'!F2120</f>
        <v>2.3228</v>
      </c>
      <c r="H2120" s="2">
        <f>'Moving Avg'!G2120</f>
        <v>2.2687040000000001</v>
      </c>
      <c r="I2120" s="2">
        <f>'Moving Avg'!H2120</f>
        <v>2.2133200000000017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0</v>
      </c>
      <c r="O2120" s="7">
        <f t="shared" si="332"/>
        <v>0</v>
      </c>
      <c r="P2120" s="7">
        <f t="shared" si="333"/>
        <v>16.5</v>
      </c>
      <c r="Q2120" s="8">
        <f t="shared" si="334"/>
        <v>11.225</v>
      </c>
      <c r="R2120" s="8">
        <f t="shared" si="335"/>
        <v>9.125</v>
      </c>
      <c r="S2120" s="8">
        <f t="shared" si="336"/>
        <v>11.175000000000001</v>
      </c>
      <c r="T2120" s="8">
        <f t="shared" si="337"/>
        <v>10.375</v>
      </c>
      <c r="U2120" s="7">
        <f t="shared" si="338"/>
        <v>10.508333333333335</v>
      </c>
      <c r="V2120" s="7">
        <f t="shared" si="339"/>
        <v>10.475000000000001</v>
      </c>
    </row>
    <row r="2121" spans="1:22" ht="13.5" x14ac:dyDescent="0.25">
      <c r="A2121" s="3">
        <f>RSI!A2121</f>
        <v>45390</v>
      </c>
      <c r="B2121" s="2">
        <f>RSI!B2121</f>
        <v>2.1295000000000002</v>
      </c>
      <c r="C2121" s="2">
        <f>RSI!I2121</f>
        <v>31.398694115639273</v>
      </c>
      <c r="D2121" s="2">
        <f>MACD!E2121</f>
        <v>7.4604124048320397E-2</v>
      </c>
      <c r="E2121" s="2">
        <f>MACD!F2121</f>
        <v>5.2228498917381593E-2</v>
      </c>
      <c r="F2121" s="2">
        <f>'Moving Avg'!D2121</f>
        <v>2.1768000000000001</v>
      </c>
      <c r="G2121" s="2">
        <f>'Moving Avg'!F2121</f>
        <v>2.3074199999999996</v>
      </c>
      <c r="H2121" s="2">
        <f>'Moving Avg'!G2121</f>
        <v>2.2679480000000001</v>
      </c>
      <c r="I2121" s="2">
        <f>'Moving Avg'!H2121</f>
        <v>2.2144325000000014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16.5</v>
      </c>
      <c r="Q2121" s="8">
        <f t="shared" si="334"/>
        <v>11.225</v>
      </c>
      <c r="R2121" s="8">
        <f t="shared" si="335"/>
        <v>9.125</v>
      </c>
      <c r="S2121" s="8">
        <f t="shared" si="336"/>
        <v>11.175000000000001</v>
      </c>
      <c r="T2121" s="8">
        <f t="shared" si="337"/>
        <v>10.375</v>
      </c>
      <c r="U2121" s="7">
        <f t="shared" si="338"/>
        <v>10.508333333333335</v>
      </c>
      <c r="V2121" s="7">
        <f t="shared" si="339"/>
        <v>10.475000000000001</v>
      </c>
    </row>
    <row r="2122" spans="1:22" ht="13.5" x14ac:dyDescent="0.25">
      <c r="A2122" s="3">
        <f>RSI!A2122</f>
        <v>45394</v>
      </c>
      <c r="B2122" s="2">
        <f>RSI!B2122</f>
        <v>2.2572999999999999</v>
      </c>
      <c r="C2122" s="2">
        <f>RSI!I2122</f>
        <v>47.802709309631005</v>
      </c>
      <c r="D2122" s="2">
        <f>MACD!E2122</f>
        <v>7.734295035766614E-2</v>
      </c>
      <c r="E2122" s="2">
        <f>MACD!F2122</f>
        <v>5.7251389205438506E-2</v>
      </c>
      <c r="F2122" s="2">
        <f>'Moving Avg'!D2122</f>
        <v>2.1739800000000002</v>
      </c>
      <c r="G2122" s="2">
        <f>'Moving Avg'!F2122</f>
        <v>2.2984299999999998</v>
      </c>
      <c r="H2122" s="2">
        <f>'Moving Avg'!G2122</f>
        <v>2.2705040000000007</v>
      </c>
      <c r="I2122" s="2">
        <f>'Moving Avg'!H2122</f>
        <v>2.216184000000001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11.225</v>
      </c>
      <c r="R2122" s="8">
        <f t="shared" si="335"/>
        <v>9.125</v>
      </c>
      <c r="S2122" s="8">
        <f t="shared" si="336"/>
        <v>11.175000000000001</v>
      </c>
      <c r="T2122" s="8">
        <f t="shared" si="337"/>
        <v>10.375</v>
      </c>
      <c r="U2122" s="7">
        <f t="shared" si="338"/>
        <v>10.508333333333335</v>
      </c>
      <c r="V2122" s="7">
        <f t="shared" si="339"/>
        <v>10.475000000000001</v>
      </c>
    </row>
    <row r="2123" spans="1:22" ht="13.5" x14ac:dyDescent="0.25">
      <c r="A2123" s="3">
        <f>RSI!A2123</f>
        <v>45397</v>
      </c>
      <c r="B2123" s="2">
        <f>RSI!B2123</f>
        <v>2.2572999999999999</v>
      </c>
      <c r="C2123" s="2">
        <f>RSI!I2123</f>
        <v>47.80270930963102</v>
      </c>
      <c r="D2123" s="2">
        <f>MACD!E2123</f>
        <v>7.9793678088833087E-2</v>
      </c>
      <c r="E2123" s="2">
        <f>MACD!F2123</f>
        <v>6.1759846982117422E-2</v>
      </c>
      <c r="F2123" s="2">
        <f>'Moving Avg'!D2123</f>
        <v>2.1900800000000005</v>
      </c>
      <c r="G2123" s="2">
        <f>'Moving Avg'!F2123</f>
        <v>2.2894399999999999</v>
      </c>
      <c r="H2123" s="2">
        <f>'Moving Avg'!G2123</f>
        <v>2.2725880000000003</v>
      </c>
      <c r="I2123" s="2">
        <f>'Moving Avg'!H2123</f>
        <v>2.2179355000000012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  <c r="M2123" s="7">
        <f t="shared" si="330"/>
        <v>25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11.225</v>
      </c>
      <c r="R2123" s="8">
        <f t="shared" si="335"/>
        <v>9.125</v>
      </c>
      <c r="S2123" s="8">
        <f t="shared" si="336"/>
        <v>11.175000000000001</v>
      </c>
      <c r="T2123" s="8">
        <f t="shared" si="337"/>
        <v>10.375</v>
      </c>
      <c r="U2123" s="7">
        <f t="shared" si="338"/>
        <v>10.508333333333335</v>
      </c>
      <c r="V2123" s="7">
        <f t="shared" si="339"/>
        <v>10.475000000000001</v>
      </c>
    </row>
    <row r="2124" spans="1:22" ht="13.5" x14ac:dyDescent="0.25">
      <c r="A2124" s="3">
        <f>RSI!A2124</f>
        <v>45398</v>
      </c>
      <c r="B2124" s="2">
        <f>RSI!B2124</f>
        <v>2.2572999999999999</v>
      </c>
      <c r="C2124" s="2">
        <f>RSI!I2124</f>
        <v>47.80270930963102</v>
      </c>
      <c r="D2124" s="2">
        <f>MACD!E2124</f>
        <v>8.1990759039589634E-2</v>
      </c>
      <c r="E2124" s="2">
        <f>MACD!F2124</f>
        <v>6.5806029393611867E-2</v>
      </c>
      <c r="F2124" s="2">
        <f>'Moving Avg'!D2124</f>
        <v>2.2061799999999998</v>
      </c>
      <c r="G2124" s="2">
        <f>'Moving Avg'!F2124</f>
        <v>2.2816350000000001</v>
      </c>
      <c r="H2124" s="2">
        <f>'Moving Avg'!G2124</f>
        <v>2.2744820000000003</v>
      </c>
      <c r="I2124" s="2">
        <f>'Moving Avg'!H2124</f>
        <v>2.2197990000000014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11.225</v>
      </c>
      <c r="R2124" s="8">
        <f t="shared" si="335"/>
        <v>9.125</v>
      </c>
      <c r="S2124" s="8">
        <f t="shared" si="336"/>
        <v>11.175000000000001</v>
      </c>
      <c r="T2124" s="8">
        <f t="shared" si="337"/>
        <v>10.375</v>
      </c>
      <c r="U2124" s="7">
        <f t="shared" si="338"/>
        <v>10.508333333333335</v>
      </c>
      <c r="V2124" s="7">
        <f t="shared" si="339"/>
        <v>10.475000000000001</v>
      </c>
    </row>
    <row r="2125" spans="1:22" ht="13.5" x14ac:dyDescent="0.25">
      <c r="A2125" s="3">
        <f>RSI!A2125</f>
        <v>45399</v>
      </c>
      <c r="B2125" s="2">
        <f>RSI!B2125</f>
        <v>2.2147000000000001</v>
      </c>
      <c r="C2125" s="2">
        <f>RSI!I2125</f>
        <v>43.474709218755358</v>
      </c>
      <c r="D2125" s="2">
        <f>MACD!E2125</f>
        <v>7.3273477630186434E-2</v>
      </c>
      <c r="E2125" s="2">
        <f>MACD!F2125</f>
        <v>6.7299519040926792E-2</v>
      </c>
      <c r="F2125" s="2">
        <f>'Moving Avg'!D2125</f>
        <v>2.22322</v>
      </c>
      <c r="G2125" s="2">
        <f>'Moving Avg'!F2125</f>
        <v>2.2764300000000004</v>
      </c>
      <c r="H2125" s="2">
        <f>'Moving Avg'!G2125</f>
        <v>2.2757140000000007</v>
      </c>
      <c r="I2125" s="2">
        <f>'Moving Avg'!H2125</f>
        <v>2.2212480000000014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  <c r="M2125" s="7">
        <f t="shared" si="330"/>
        <v>25</v>
      </c>
      <c r="N2125" s="7">
        <f t="shared" si="331"/>
        <v>0</v>
      </c>
      <c r="O2125" s="7">
        <f t="shared" si="332"/>
        <v>50</v>
      </c>
      <c r="P2125" s="7">
        <f t="shared" si="333"/>
        <v>16.5</v>
      </c>
      <c r="Q2125" s="8">
        <f t="shared" si="334"/>
        <v>18.725000000000001</v>
      </c>
      <c r="R2125" s="8">
        <f t="shared" si="335"/>
        <v>26.625</v>
      </c>
      <c r="S2125" s="8">
        <f t="shared" si="336"/>
        <v>23.675000000000001</v>
      </c>
      <c r="T2125" s="8">
        <f t="shared" si="337"/>
        <v>22.875</v>
      </c>
      <c r="U2125" s="7">
        <f t="shared" si="338"/>
        <v>23.008333333333336</v>
      </c>
      <c r="V2125" s="7">
        <f t="shared" si="339"/>
        <v>22.975000000000001</v>
      </c>
    </row>
    <row r="2126" spans="1:22" ht="13.5" x14ac:dyDescent="0.25">
      <c r="A2126" s="3">
        <f>RSI!A2126</f>
        <v>45400</v>
      </c>
      <c r="B2126" s="2">
        <f>RSI!B2126</f>
        <v>2.2241</v>
      </c>
      <c r="C2126" s="2">
        <f>RSI!I2126</f>
        <v>44.665226822070544</v>
      </c>
      <c r="D2126" s="2">
        <f>MACD!E2126</f>
        <v>6.5558530911934199E-2</v>
      </c>
      <c r="E2126" s="2">
        <f>MACD!F2126</f>
        <v>6.6951321415128273E-2</v>
      </c>
      <c r="F2126" s="2">
        <f>'Moving Avg'!D2126</f>
        <v>2.24214</v>
      </c>
      <c r="G2126" s="2">
        <f>'Moving Avg'!F2126</f>
        <v>2.2716950000000002</v>
      </c>
      <c r="H2126" s="2">
        <f>'Moving Avg'!G2126</f>
        <v>2.2771340000000011</v>
      </c>
      <c r="I2126" s="2">
        <f>'Moving Avg'!H2126</f>
        <v>2.2227440000000014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  <c r="M2126" s="7">
        <f t="shared" si="330"/>
        <v>25</v>
      </c>
      <c r="N2126" s="7">
        <f t="shared" si="331"/>
        <v>45</v>
      </c>
      <c r="O2126" s="7">
        <f t="shared" si="332"/>
        <v>50</v>
      </c>
      <c r="P2126" s="7">
        <f t="shared" si="333"/>
        <v>83.5</v>
      </c>
      <c r="Q2126" s="8">
        <f t="shared" si="334"/>
        <v>44.524999999999999</v>
      </c>
      <c r="R2126" s="8">
        <f t="shared" si="335"/>
        <v>52.375</v>
      </c>
      <c r="S2126" s="8">
        <f t="shared" si="336"/>
        <v>60.575000000000003</v>
      </c>
      <c r="T2126" s="8">
        <f t="shared" si="337"/>
        <v>50.875</v>
      </c>
      <c r="U2126" s="7">
        <f t="shared" si="338"/>
        <v>52.491666666666674</v>
      </c>
      <c r="V2126" s="7">
        <f t="shared" si="339"/>
        <v>52.087500000000006</v>
      </c>
    </row>
    <row r="2127" spans="1:22" ht="13.5" x14ac:dyDescent="0.25">
      <c r="A2127" s="3">
        <f>RSI!A2127</f>
        <v>45401</v>
      </c>
      <c r="B2127" s="2">
        <f>RSI!B2127</f>
        <v>2.2004999999999999</v>
      </c>
      <c r="C2127" s="2">
        <f>RSI!I2127</f>
        <v>42.258766710869303</v>
      </c>
      <c r="D2127" s="2">
        <f>MACD!E2127</f>
        <v>6.1054130709179422E-2</v>
      </c>
      <c r="E2127" s="2">
        <f>MACD!F2127</f>
        <v>6.5771883273938514E-2</v>
      </c>
      <c r="F2127" s="2">
        <f>'Moving Avg'!D2127</f>
        <v>2.2307800000000002</v>
      </c>
      <c r="G2127" s="2">
        <f>'Moving Avg'!F2127</f>
        <v>2.2657799999999999</v>
      </c>
      <c r="H2127" s="2">
        <f>'Moving Avg'!G2127</f>
        <v>2.2780820000000013</v>
      </c>
      <c r="I2127" s="2">
        <f>'Moving Avg'!H2127</f>
        <v>2.2241440000000008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16.5</v>
      </c>
      <c r="Q2127" s="8">
        <f t="shared" si="334"/>
        <v>34.475000000000001</v>
      </c>
      <c r="R2127" s="8">
        <f t="shared" si="335"/>
        <v>35.625</v>
      </c>
      <c r="S2127" s="8">
        <f t="shared" si="336"/>
        <v>30.425000000000001</v>
      </c>
      <c r="T2127" s="8">
        <f t="shared" si="337"/>
        <v>34.125</v>
      </c>
      <c r="U2127" s="7">
        <f t="shared" si="338"/>
        <v>33.508333333333333</v>
      </c>
      <c r="V2127" s="7">
        <f t="shared" si="339"/>
        <v>33.662499999999994</v>
      </c>
    </row>
    <row r="2128" spans="1:22" ht="13.5" x14ac:dyDescent="0.25">
      <c r="A2128" s="3">
        <f>RSI!A2128</f>
        <v>45404</v>
      </c>
      <c r="B2128" s="2">
        <f>RSI!B2128</f>
        <v>2.3281999999999998</v>
      </c>
      <c r="C2128" s="2">
        <f>RSI!I2128</f>
        <v>56.055523205703032</v>
      </c>
      <c r="D2128" s="2">
        <f>MACD!E2128</f>
        <v>3.3624140456773421E-2</v>
      </c>
      <c r="E2128" s="2">
        <f>MACD!F2128</f>
        <v>5.9342334710505498E-2</v>
      </c>
      <c r="F2128" s="2">
        <f>'Moving Avg'!D2128</f>
        <v>2.2449599999999998</v>
      </c>
      <c r="G2128" s="2">
        <f>'Moving Avg'!F2128</f>
        <v>2.2638850000000001</v>
      </c>
      <c r="H2128" s="2">
        <f>'Moving Avg'!G2128</f>
        <v>2.2815840000000009</v>
      </c>
      <c r="I2128" s="2">
        <f>'Moving Avg'!H2128</f>
        <v>2.2261825000000011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100</v>
      </c>
      <c r="O2128" s="7">
        <f t="shared" si="332"/>
        <v>50</v>
      </c>
      <c r="P2128" s="7">
        <f t="shared" si="333"/>
        <v>83.5</v>
      </c>
      <c r="Q2128" s="8">
        <f t="shared" si="334"/>
        <v>63.774999999999999</v>
      </c>
      <c r="R2128" s="8">
        <f t="shared" si="335"/>
        <v>63.375</v>
      </c>
      <c r="S2128" s="8">
        <f t="shared" si="336"/>
        <v>68.825000000000003</v>
      </c>
      <c r="T2128" s="8">
        <f t="shared" si="337"/>
        <v>64.625</v>
      </c>
      <c r="U2128" s="7">
        <f t="shared" si="338"/>
        <v>65.325000000000003</v>
      </c>
      <c r="V2128" s="7">
        <f t="shared" si="339"/>
        <v>65.150000000000006</v>
      </c>
    </row>
    <row r="2129" spans="1:22" ht="13.5" x14ac:dyDescent="0.25">
      <c r="A2129" s="3">
        <f>RSI!A2129</f>
        <v>45405</v>
      </c>
      <c r="B2129" s="2">
        <f>RSI!B2129</f>
        <v>2.4655</v>
      </c>
      <c r="C2129" s="2">
        <f>RSI!I2129</f>
        <v>65.578711825043555</v>
      </c>
      <c r="D2129" s="2">
        <f>MACD!E2129</f>
        <v>-1.4550023051640437E-4</v>
      </c>
      <c r="E2129" s="2">
        <f>MACD!F2129</f>
        <v>4.744476772230112E-2</v>
      </c>
      <c r="F2129" s="2">
        <f>'Moving Avg'!D2129</f>
        <v>2.2866000000000004</v>
      </c>
      <c r="G2129" s="2">
        <f>'Moving Avg'!F2129</f>
        <v>2.2688549999999998</v>
      </c>
      <c r="H2129" s="2">
        <f>'Moving Avg'!G2129</f>
        <v>2.288304000000001</v>
      </c>
      <c r="I2129" s="2">
        <f>'Moving Avg'!H2129</f>
        <v>2.228975000000001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83.5</v>
      </c>
      <c r="Q2129" s="8">
        <f t="shared" si="334"/>
        <v>63.774999999999999</v>
      </c>
      <c r="R2129" s="8">
        <f t="shared" si="335"/>
        <v>63.375</v>
      </c>
      <c r="S2129" s="8">
        <f t="shared" si="336"/>
        <v>68.825000000000003</v>
      </c>
      <c r="T2129" s="8">
        <f t="shared" si="337"/>
        <v>64.625</v>
      </c>
      <c r="U2129" s="7">
        <f t="shared" si="338"/>
        <v>65.325000000000003</v>
      </c>
      <c r="V2129" s="7">
        <f t="shared" si="339"/>
        <v>65.150000000000006</v>
      </c>
    </row>
    <row r="2130" spans="1:22" ht="13.5" x14ac:dyDescent="0.25">
      <c r="A2130" s="3">
        <f>RSI!A2130</f>
        <v>45406</v>
      </c>
      <c r="B2130" s="2">
        <f>RSI!B2130</f>
        <v>2.5506000000000002</v>
      </c>
      <c r="C2130" s="2">
        <f>RSI!I2130</f>
        <v>69.928576806575904</v>
      </c>
      <c r="D2130" s="2">
        <f>MACD!E2130</f>
        <v>-4.3472193074056698E-2</v>
      </c>
      <c r="E2130" s="2">
        <f>MACD!F2130</f>
        <v>2.926137556302956E-2</v>
      </c>
      <c r="F2130" s="2">
        <f>'Moving Avg'!D2130</f>
        <v>2.3537799999999995</v>
      </c>
      <c r="G2130" s="2">
        <f>'Moving Avg'!F2130</f>
        <v>2.2780800000000001</v>
      </c>
      <c r="H2130" s="2">
        <f>'Moving Avg'!G2130</f>
        <v>2.2967260000000009</v>
      </c>
      <c r="I2130" s="2">
        <f>'Moving Avg'!H2130</f>
        <v>2.232193000000001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100</v>
      </c>
      <c r="O2130" s="7">
        <f t="shared" si="332"/>
        <v>50</v>
      </c>
      <c r="P2130" s="7">
        <f t="shared" si="333"/>
        <v>83.5</v>
      </c>
      <c r="Q2130" s="8">
        <f t="shared" si="334"/>
        <v>63.774999999999999</v>
      </c>
      <c r="R2130" s="8">
        <f t="shared" si="335"/>
        <v>63.375</v>
      </c>
      <c r="S2130" s="8">
        <f t="shared" si="336"/>
        <v>68.825000000000003</v>
      </c>
      <c r="T2130" s="8">
        <f t="shared" si="337"/>
        <v>64.625</v>
      </c>
      <c r="U2130" s="7">
        <f t="shared" si="338"/>
        <v>65.325000000000003</v>
      </c>
      <c r="V2130" s="7">
        <f t="shared" si="339"/>
        <v>65.150000000000006</v>
      </c>
    </row>
    <row r="2131" spans="1:22" ht="13.5" x14ac:dyDescent="0.25">
      <c r="A2131" s="3">
        <f>RSI!A2131</f>
        <v>45407</v>
      </c>
      <c r="B2131" s="2">
        <f>RSI!B2131</f>
        <v>2.5411999999999999</v>
      </c>
      <c r="C2131" s="2">
        <f>RSI!I2131</f>
        <v>68.892942640197347</v>
      </c>
      <c r="D2131" s="2">
        <f>MACD!E2131</f>
        <v>-8.1024762189946475E-2</v>
      </c>
      <c r="E2131" s="2">
        <f>MACD!F2131</f>
        <v>7.2041480124343527E-3</v>
      </c>
      <c r="F2131" s="2">
        <f>'Moving Avg'!D2131</f>
        <v>2.4171999999999998</v>
      </c>
      <c r="G2131" s="2">
        <f>'Moving Avg'!F2131</f>
        <v>2.2903850000000006</v>
      </c>
      <c r="H2131" s="2">
        <f>'Moving Avg'!G2131</f>
        <v>2.3047720000000012</v>
      </c>
      <c r="I2131" s="2">
        <f>'Moving Avg'!H2131</f>
        <v>2.2353640000000006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100</v>
      </c>
      <c r="O2131" s="7">
        <f t="shared" si="332"/>
        <v>50</v>
      </c>
      <c r="P2131" s="7">
        <f t="shared" si="333"/>
        <v>83.5</v>
      </c>
      <c r="Q2131" s="8">
        <f t="shared" si="334"/>
        <v>63.774999999999999</v>
      </c>
      <c r="R2131" s="8">
        <f t="shared" si="335"/>
        <v>63.375</v>
      </c>
      <c r="S2131" s="8">
        <f t="shared" si="336"/>
        <v>68.825000000000003</v>
      </c>
      <c r="T2131" s="8">
        <f t="shared" si="337"/>
        <v>64.625</v>
      </c>
      <c r="U2131" s="7">
        <f t="shared" si="338"/>
        <v>65.325000000000003</v>
      </c>
      <c r="V2131" s="7">
        <f t="shared" si="339"/>
        <v>65.150000000000006</v>
      </c>
    </row>
    <row r="2132" spans="1:22" ht="13.5" x14ac:dyDescent="0.25">
      <c r="A2132" s="3">
        <f>RSI!A2132</f>
        <v>45408</v>
      </c>
      <c r="B2132" s="2">
        <f>RSI!B2132</f>
        <v>2.5411999999999999</v>
      </c>
      <c r="C2132" s="2">
        <f>RSI!I2132</f>
        <v>68.892942640197347</v>
      </c>
      <c r="D2132" s="2">
        <f>MACD!E2132</f>
        <v>-9.4553131016470449E-2</v>
      </c>
      <c r="E2132" s="2">
        <f>MACD!F2132</f>
        <v>-1.3147307793346608E-2</v>
      </c>
      <c r="F2132" s="2">
        <f>'Moving Avg'!D2132</f>
        <v>2.4853399999999999</v>
      </c>
      <c r="G2132" s="2">
        <f>'Moving Avg'!F2132</f>
        <v>2.2993750000000004</v>
      </c>
      <c r="H2132" s="2">
        <f>'Moving Avg'!G2132</f>
        <v>2.313006000000001</v>
      </c>
      <c r="I2132" s="2">
        <f>'Moving Avg'!H2132</f>
        <v>2.2385350000000006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  <c r="M2132" s="7">
        <f t="shared" si="330"/>
        <v>25</v>
      </c>
      <c r="N2132" s="7">
        <f t="shared" si="331"/>
        <v>100</v>
      </c>
      <c r="O2132" s="7">
        <f t="shared" si="332"/>
        <v>50</v>
      </c>
      <c r="P2132" s="7">
        <f t="shared" si="333"/>
        <v>83.5</v>
      </c>
      <c r="Q2132" s="8">
        <f t="shared" si="334"/>
        <v>63.774999999999999</v>
      </c>
      <c r="R2132" s="8">
        <f t="shared" si="335"/>
        <v>63.375</v>
      </c>
      <c r="S2132" s="8">
        <f t="shared" si="336"/>
        <v>68.825000000000003</v>
      </c>
      <c r="T2132" s="8">
        <f t="shared" si="337"/>
        <v>64.625</v>
      </c>
      <c r="U2132" s="7">
        <f t="shared" si="338"/>
        <v>65.325000000000003</v>
      </c>
      <c r="V2132" s="7">
        <f t="shared" si="339"/>
        <v>65.150000000000006</v>
      </c>
    </row>
    <row r="2133" spans="1:22" ht="13.5" x14ac:dyDescent="0.25">
      <c r="A2133" s="3">
        <f>RSI!A2133</f>
        <v>45411</v>
      </c>
      <c r="B2133" s="2">
        <f>RSI!B2133</f>
        <v>2.5411999999999999</v>
      </c>
      <c r="C2133" s="2">
        <f>RSI!I2133</f>
        <v>68.892942640197347</v>
      </c>
      <c r="D2133" s="2">
        <f>MACD!E2133</f>
        <v>-0.10731007945871607</v>
      </c>
      <c r="E2133" s="2">
        <f>MACD!F2133</f>
        <v>-3.1979862126420504E-2</v>
      </c>
      <c r="F2133" s="2">
        <f>'Moving Avg'!D2133</f>
        <v>2.5279400000000001</v>
      </c>
      <c r="G2133" s="2">
        <f>'Moving Avg'!F2133</f>
        <v>2.3083650000000007</v>
      </c>
      <c r="H2133" s="2">
        <f>'Moving Avg'!G2133</f>
        <v>2.3217140000000014</v>
      </c>
      <c r="I2133" s="2">
        <f>'Moving Avg'!H2133</f>
        <v>2.2413695000000002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100</v>
      </c>
      <c r="O2133" s="7">
        <f t="shared" si="332"/>
        <v>50</v>
      </c>
      <c r="P2133" s="7">
        <f t="shared" si="333"/>
        <v>83.5</v>
      </c>
      <c r="Q2133" s="8">
        <f t="shared" si="334"/>
        <v>63.774999999999999</v>
      </c>
      <c r="R2133" s="8">
        <f t="shared" si="335"/>
        <v>63.375</v>
      </c>
      <c r="S2133" s="8">
        <f t="shared" si="336"/>
        <v>68.825000000000003</v>
      </c>
      <c r="T2133" s="8">
        <f t="shared" si="337"/>
        <v>64.625</v>
      </c>
      <c r="U2133" s="7">
        <f t="shared" si="338"/>
        <v>65.325000000000003</v>
      </c>
      <c r="V2133" s="7">
        <f t="shared" si="339"/>
        <v>65.150000000000006</v>
      </c>
    </row>
    <row r="2134" spans="1:22" ht="13.5" x14ac:dyDescent="0.25">
      <c r="A2134" s="3">
        <f>RSI!A2134</f>
        <v>45412</v>
      </c>
      <c r="B2134" s="2">
        <f>RSI!B2134</f>
        <v>2.3898000000000001</v>
      </c>
      <c r="C2134" s="2">
        <f>RSI!I2134</f>
        <v>53.079383646267345</v>
      </c>
      <c r="D2134" s="2">
        <f>MACD!E2134</f>
        <v>-0.10810244556635951</v>
      </c>
      <c r="E2134" s="2">
        <f>MACD!F2134</f>
        <v>-4.720437881440831E-2</v>
      </c>
      <c r="F2134" s="2">
        <f>'Moving Avg'!D2134</f>
        <v>2.5127999999999999</v>
      </c>
      <c r="G2134" s="2">
        <f>'Moving Avg'!F2134</f>
        <v>2.3097850000000006</v>
      </c>
      <c r="H2134" s="2">
        <f>'Moving Avg'!G2134</f>
        <v>2.3274880000000011</v>
      </c>
      <c r="I2134" s="2">
        <f>'Moving Avg'!H2134</f>
        <v>2.2428365000000001</v>
      </c>
      <c r="J2134" s="5" t="str">
        <f>OBV!F2134</f>
        <v>BULLISH</v>
      </c>
      <c r="K2134" s="5" t="str">
        <f>OBV!G2134</f>
        <v>NEUTRAL</v>
      </c>
      <c r="L2134" s="5" t="str">
        <f>OBV!H2134</f>
        <v>BULLISH DIVERGENCE</v>
      </c>
      <c r="M2134" s="7">
        <f t="shared" si="330"/>
        <v>25</v>
      </c>
      <c r="N2134" s="7">
        <f t="shared" si="331"/>
        <v>100</v>
      </c>
      <c r="O2134" s="7">
        <f t="shared" si="332"/>
        <v>50</v>
      </c>
      <c r="P2134" s="7">
        <f t="shared" si="333"/>
        <v>66.5</v>
      </c>
      <c r="Q2134" s="8">
        <f t="shared" si="334"/>
        <v>61.225000000000001</v>
      </c>
      <c r="R2134" s="8">
        <f t="shared" si="335"/>
        <v>59.125</v>
      </c>
      <c r="S2134" s="8">
        <f t="shared" si="336"/>
        <v>61.174999999999997</v>
      </c>
      <c r="T2134" s="8">
        <f t="shared" si="337"/>
        <v>60.375</v>
      </c>
      <c r="U2134" s="7">
        <f t="shared" si="338"/>
        <v>60.508333333333326</v>
      </c>
      <c r="V2134" s="7">
        <f t="shared" si="339"/>
        <v>60.474999999999994</v>
      </c>
    </row>
    <row r="2135" spans="1:22" ht="13.5" x14ac:dyDescent="0.25">
      <c r="A2135" s="3">
        <f>RSI!A2135</f>
        <v>45414</v>
      </c>
      <c r="B2135" s="2">
        <f>RSI!B2135</f>
        <v>2.4607000000000001</v>
      </c>
      <c r="C2135" s="2">
        <f>RSI!I2135</f>
        <v>57.947407583870273</v>
      </c>
      <c r="D2135" s="2">
        <f>MACD!E2135</f>
        <v>-0.12080697803740303</v>
      </c>
      <c r="E2135" s="2">
        <f>MACD!F2135</f>
        <v>-6.1924898659007258E-2</v>
      </c>
      <c r="F2135" s="2">
        <f>'Moving Avg'!D2135</f>
        <v>2.4948199999999998</v>
      </c>
      <c r="G2135" s="2">
        <f>'Moving Avg'!F2135</f>
        <v>2.3192500000000007</v>
      </c>
      <c r="H2135" s="2">
        <f>'Moving Avg'!G2135</f>
        <v>2.3341120000000011</v>
      </c>
      <c r="I2135" s="2">
        <f>'Moving Avg'!H2135</f>
        <v>2.2446110000000004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  <c r="M2135" s="7">
        <f t="shared" si="330"/>
        <v>25</v>
      </c>
      <c r="N2135" s="7">
        <f t="shared" si="331"/>
        <v>100</v>
      </c>
      <c r="O2135" s="7">
        <f t="shared" si="332"/>
        <v>50</v>
      </c>
      <c r="P2135" s="7">
        <f t="shared" si="333"/>
        <v>66.5</v>
      </c>
      <c r="Q2135" s="8">
        <f t="shared" si="334"/>
        <v>61.225000000000001</v>
      </c>
      <c r="R2135" s="8">
        <f t="shared" si="335"/>
        <v>59.125</v>
      </c>
      <c r="S2135" s="8">
        <f t="shared" si="336"/>
        <v>61.174999999999997</v>
      </c>
      <c r="T2135" s="8">
        <f t="shared" si="337"/>
        <v>60.375</v>
      </c>
      <c r="U2135" s="7">
        <f t="shared" si="338"/>
        <v>60.508333333333326</v>
      </c>
      <c r="V2135" s="7">
        <f t="shared" si="339"/>
        <v>60.474999999999994</v>
      </c>
    </row>
    <row r="2136" spans="1:22" ht="13.5" x14ac:dyDescent="0.25">
      <c r="A2136" s="3">
        <f>RSI!A2136</f>
        <v>45415</v>
      </c>
      <c r="B2136" s="2">
        <f>RSI!B2136</f>
        <v>2.4843999999999999</v>
      </c>
      <c r="C2136" s="2">
        <f>RSI!I2136</f>
        <v>59.461470027703022</v>
      </c>
      <c r="D2136" s="2">
        <f>MACD!E2136</f>
        <v>-0.13249677438323593</v>
      </c>
      <c r="E2136" s="2">
        <f>MACD!F2136</f>
        <v>-7.6039273803853002E-2</v>
      </c>
      <c r="F2136" s="2">
        <f>'Moving Avg'!D2136</f>
        <v>2.48346</v>
      </c>
      <c r="G2136" s="2">
        <f>'Moving Avg'!F2136</f>
        <v>2.3299000000000007</v>
      </c>
      <c r="H2136" s="2">
        <f>'Moving Avg'!G2136</f>
        <v>2.3412100000000007</v>
      </c>
      <c r="I2136" s="2">
        <f>'Moving Avg'!H2136</f>
        <v>2.2462675000000005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  <c r="M2136" s="7">
        <f t="shared" si="330"/>
        <v>25</v>
      </c>
      <c r="N2136" s="7">
        <f t="shared" si="331"/>
        <v>100</v>
      </c>
      <c r="O2136" s="7">
        <f t="shared" si="332"/>
        <v>50</v>
      </c>
      <c r="P2136" s="7">
        <f t="shared" si="333"/>
        <v>66.5</v>
      </c>
      <c r="Q2136" s="8">
        <f t="shared" si="334"/>
        <v>61.225000000000001</v>
      </c>
      <c r="R2136" s="8">
        <f t="shared" si="335"/>
        <v>59.125</v>
      </c>
      <c r="S2136" s="8">
        <f t="shared" si="336"/>
        <v>61.174999999999997</v>
      </c>
      <c r="T2136" s="8">
        <f t="shared" si="337"/>
        <v>60.375</v>
      </c>
      <c r="U2136" s="7">
        <f t="shared" si="338"/>
        <v>60.508333333333326</v>
      </c>
      <c r="V2136" s="7">
        <f t="shared" si="339"/>
        <v>60.474999999999994</v>
      </c>
    </row>
    <row r="2137" spans="1:22" ht="13.5" x14ac:dyDescent="0.25">
      <c r="A2137" s="3">
        <f>RSI!A2137</f>
        <v>45418</v>
      </c>
      <c r="B2137" s="2">
        <f>RSI!B2137</f>
        <v>2.4843999999999999</v>
      </c>
      <c r="C2137" s="2">
        <f>RSI!I2137</f>
        <v>59.461470027703022</v>
      </c>
      <c r="D2137" s="2">
        <f>MACD!E2137</f>
        <v>-0.14674266298030458</v>
      </c>
      <c r="E2137" s="2">
        <f>MACD!F2137</f>
        <v>-9.017995163914333E-2</v>
      </c>
      <c r="F2137" s="2">
        <f>'Moving Avg'!D2137</f>
        <v>2.4721000000000002</v>
      </c>
      <c r="G2137" s="2">
        <f>'Moving Avg'!F2137</f>
        <v>2.3405499999999999</v>
      </c>
      <c r="H2137" s="2">
        <f>'Moving Avg'!G2137</f>
        <v>2.3483080000000012</v>
      </c>
      <c r="I2137" s="2">
        <f>'Moving Avg'!H2137</f>
        <v>2.2480420000000003</v>
      </c>
      <c r="J2137" s="5" t="str">
        <f>OBV!F2137</f>
        <v>BULLISH</v>
      </c>
      <c r="K2137" s="5" t="str">
        <f>OBV!G2137</f>
        <v>NEUTRAL</v>
      </c>
      <c r="L2137" s="5" t="str">
        <f>OBV!H2137</f>
        <v>BULLISH DIVERGENCE</v>
      </c>
      <c r="M2137" s="7">
        <f t="shared" si="330"/>
        <v>25</v>
      </c>
      <c r="N2137" s="7">
        <f t="shared" si="331"/>
        <v>100</v>
      </c>
      <c r="O2137" s="7">
        <f t="shared" si="332"/>
        <v>50</v>
      </c>
      <c r="P2137" s="7">
        <f t="shared" si="333"/>
        <v>66.5</v>
      </c>
      <c r="Q2137" s="8">
        <f t="shared" si="334"/>
        <v>61.225000000000001</v>
      </c>
      <c r="R2137" s="8">
        <f t="shared" si="335"/>
        <v>59.125</v>
      </c>
      <c r="S2137" s="8">
        <f t="shared" si="336"/>
        <v>61.174999999999997</v>
      </c>
      <c r="T2137" s="8">
        <f t="shared" si="337"/>
        <v>60.375</v>
      </c>
      <c r="U2137" s="7">
        <f t="shared" si="338"/>
        <v>60.508333333333326</v>
      </c>
      <c r="V2137" s="7">
        <f t="shared" si="339"/>
        <v>60.474999999999994</v>
      </c>
    </row>
    <row r="2138" spans="1:22" ht="13.5" x14ac:dyDescent="0.25">
      <c r="A2138" s="3">
        <f>RSI!A2138</f>
        <v>45419</v>
      </c>
      <c r="B2138" s="2">
        <f>RSI!B2138</f>
        <v>2.4702000000000002</v>
      </c>
      <c r="C2138" s="2">
        <f>RSI!I2138</f>
        <v>58.010146158815971</v>
      </c>
      <c r="D2138" s="2">
        <f>MACD!E2138</f>
        <v>-0.13876901258791907</v>
      </c>
      <c r="E2138" s="2">
        <f>MACD!F2138</f>
        <v>-9.9897763828898478E-2</v>
      </c>
      <c r="F2138" s="2">
        <f>'Moving Avg'!D2138</f>
        <v>2.4579</v>
      </c>
      <c r="G2138" s="2">
        <f>'Moving Avg'!F2138</f>
        <v>2.3552200000000001</v>
      </c>
      <c r="H2138" s="2">
        <f>'Moving Avg'!G2138</f>
        <v>2.3552160000000013</v>
      </c>
      <c r="I2138" s="2">
        <f>'Moving Avg'!H2138</f>
        <v>2.2493905000000001</v>
      </c>
      <c r="J2138" s="5" t="str">
        <f>OBV!F2138</f>
        <v>BULLISH</v>
      </c>
      <c r="K2138" s="5" t="str">
        <f>OBV!G2138</f>
        <v>NEUTRAL</v>
      </c>
      <c r="L2138" s="5" t="str">
        <f>OBV!H2138</f>
        <v>BULLISH DIVERGENCE</v>
      </c>
      <c r="M2138" s="7">
        <f t="shared" si="330"/>
        <v>25</v>
      </c>
      <c r="N2138" s="7">
        <f t="shared" si="331"/>
        <v>100</v>
      </c>
      <c r="O2138" s="7">
        <f t="shared" si="332"/>
        <v>50</v>
      </c>
      <c r="P2138" s="7">
        <f t="shared" si="333"/>
        <v>66.5</v>
      </c>
      <c r="Q2138" s="8">
        <f t="shared" si="334"/>
        <v>61.225000000000001</v>
      </c>
      <c r="R2138" s="8">
        <f t="shared" si="335"/>
        <v>59.125</v>
      </c>
      <c r="S2138" s="8">
        <f t="shared" si="336"/>
        <v>61.174999999999997</v>
      </c>
      <c r="T2138" s="8">
        <f t="shared" si="337"/>
        <v>60.375</v>
      </c>
      <c r="U2138" s="7">
        <f t="shared" si="338"/>
        <v>60.508333333333326</v>
      </c>
      <c r="V2138" s="7">
        <f t="shared" si="339"/>
        <v>60.474999999999994</v>
      </c>
    </row>
    <row r="2139" spans="1:22" ht="13.5" x14ac:dyDescent="0.25">
      <c r="A2139" s="3">
        <f>RSI!A2139</f>
        <v>45420</v>
      </c>
      <c r="B2139" s="2">
        <f>RSI!B2139</f>
        <v>2.4607000000000001</v>
      </c>
      <c r="C2139" s="2">
        <f>RSI!I2139</f>
        <v>57.007652128358011</v>
      </c>
      <c r="D2139" s="2">
        <f>MACD!E2139</f>
        <v>-0.11073189034217057</v>
      </c>
      <c r="E2139" s="2">
        <f>MACD!F2139</f>
        <v>-0.1020645891315529</v>
      </c>
      <c r="F2139" s="2">
        <f>'Moving Avg'!D2139</f>
        <v>2.4720799999999996</v>
      </c>
      <c r="G2139" s="2">
        <f>'Moving Avg'!F2139</f>
        <v>2.369415</v>
      </c>
      <c r="H2139" s="2">
        <f>'Moving Avg'!G2139</f>
        <v>2.3616520000000012</v>
      </c>
      <c r="I2139" s="2">
        <f>'Moving Avg'!H2139</f>
        <v>2.25081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  <c r="M2139" s="7">
        <f t="shared" si="330"/>
        <v>25</v>
      </c>
      <c r="N2139" s="7">
        <f t="shared" si="331"/>
        <v>45</v>
      </c>
      <c r="O2139" s="7">
        <f t="shared" si="332"/>
        <v>50</v>
      </c>
      <c r="P2139" s="7">
        <f t="shared" si="333"/>
        <v>83.5</v>
      </c>
      <c r="Q2139" s="8">
        <f t="shared" si="334"/>
        <v>44.524999999999999</v>
      </c>
      <c r="R2139" s="8">
        <f t="shared" si="335"/>
        <v>52.375</v>
      </c>
      <c r="S2139" s="8">
        <f t="shared" si="336"/>
        <v>60.575000000000003</v>
      </c>
      <c r="T2139" s="8">
        <f t="shared" si="337"/>
        <v>50.875</v>
      </c>
      <c r="U2139" s="7">
        <f t="shared" si="338"/>
        <v>52.491666666666674</v>
      </c>
      <c r="V2139" s="7">
        <f t="shared" si="339"/>
        <v>52.087500000000006</v>
      </c>
    </row>
    <row r="2140" spans="1:22" ht="13.5" x14ac:dyDescent="0.25">
      <c r="A2140" s="3">
        <f>RSI!A2140</f>
        <v>45421</v>
      </c>
      <c r="B2140" s="2">
        <f>RSI!B2140</f>
        <v>2.4371</v>
      </c>
      <c r="C2140" s="2">
        <f>RSI!I2140</f>
        <v>54.488492380634021</v>
      </c>
      <c r="D2140" s="2">
        <f>MACD!E2140</f>
        <v>-7.2608425444878666E-2</v>
      </c>
      <c r="E2140" s="2">
        <f>MACD!F2140</f>
        <v>-9.6173356394218062E-2</v>
      </c>
      <c r="F2140" s="2">
        <f>'Moving Avg'!D2140</f>
        <v>2.4673600000000002</v>
      </c>
      <c r="G2140" s="2">
        <f>'Moving Avg'!F2140</f>
        <v>2.384795</v>
      </c>
      <c r="H2140" s="2">
        <f>'Moving Avg'!G2140</f>
        <v>2.3650600000000011</v>
      </c>
      <c r="I2140" s="2">
        <f>'Moving Avg'!H2140</f>
        <v>2.2518750000000001</v>
      </c>
      <c r="J2140" s="5" t="str">
        <f>OBV!F2140</f>
        <v>BULLISH</v>
      </c>
      <c r="K2140" s="5" t="str">
        <f>OBV!G2140</f>
        <v>NEUTRAL</v>
      </c>
      <c r="L2140" s="5" t="str">
        <f>OBV!H2140</f>
        <v>BULLISH DIVERGENCE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66.5</v>
      </c>
      <c r="Q2140" s="8">
        <f t="shared" si="334"/>
        <v>26.225000000000001</v>
      </c>
      <c r="R2140" s="8">
        <f t="shared" si="335"/>
        <v>39.125</v>
      </c>
      <c r="S2140" s="8">
        <f t="shared" si="336"/>
        <v>46.174999999999997</v>
      </c>
      <c r="T2140" s="8">
        <f t="shared" si="337"/>
        <v>35.375</v>
      </c>
      <c r="U2140" s="7">
        <f t="shared" si="338"/>
        <v>37.174999999999997</v>
      </c>
      <c r="V2140" s="7">
        <f t="shared" si="339"/>
        <v>36.724999999999994</v>
      </c>
    </row>
    <row r="2141" spans="1:22" ht="13.5" x14ac:dyDescent="0.25">
      <c r="A2141" s="3">
        <f>RSI!A2141</f>
        <v>45422</v>
      </c>
      <c r="B2141" s="2">
        <f>RSI!B2141</f>
        <v>2.4371</v>
      </c>
      <c r="C2141" s="2">
        <f>RSI!I2141</f>
        <v>54.488492380634021</v>
      </c>
      <c r="D2141" s="2">
        <f>MACD!E2141</f>
        <v>-4.2064874024551724E-2</v>
      </c>
      <c r="E2141" s="2">
        <f>MACD!F2141</f>
        <v>-8.5351659920284803E-2</v>
      </c>
      <c r="F2141" s="2">
        <f>'Moving Avg'!D2141</f>
        <v>2.4579</v>
      </c>
      <c r="G2141" s="2">
        <f>'Moving Avg'!F2141</f>
        <v>2.4001749999999999</v>
      </c>
      <c r="H2141" s="2">
        <f>'Moving Avg'!G2141</f>
        <v>2.3658180000000013</v>
      </c>
      <c r="I2141" s="2">
        <f>'Moving Avg'!H2141</f>
        <v>2.2528215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45425</v>
      </c>
      <c r="B2142" s="2">
        <f>RSI!B2142</f>
        <v>2.3424</v>
      </c>
      <c r="C2142" s="2">
        <f>RSI!I2142</f>
        <v>45.194266226976765</v>
      </c>
      <c r="D2142" s="2">
        <f>MACD!E2142</f>
        <v>-9.4542297604829351E-3</v>
      </c>
      <c r="E2142" s="2">
        <f>MACD!F2142</f>
        <v>-7.0172173888324432E-2</v>
      </c>
      <c r="F2142" s="2">
        <f>'Moving Avg'!D2142</f>
        <v>2.4295</v>
      </c>
      <c r="G2142" s="2">
        <f>'Moving Avg'!F2142</f>
        <v>2.4044300000000001</v>
      </c>
      <c r="H2142" s="2">
        <f>'Moving Avg'!G2142</f>
        <v>2.3625040000000008</v>
      </c>
      <c r="I2142" s="2">
        <f>'Moving Avg'!H2142</f>
        <v>2.253247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16.5</v>
      </c>
      <c r="Q2142" s="8">
        <f t="shared" si="334"/>
        <v>18.725000000000001</v>
      </c>
      <c r="R2142" s="8">
        <f t="shared" si="335"/>
        <v>26.625</v>
      </c>
      <c r="S2142" s="8">
        <f t="shared" si="336"/>
        <v>23.675000000000001</v>
      </c>
      <c r="T2142" s="8">
        <f t="shared" si="337"/>
        <v>22.875</v>
      </c>
      <c r="U2142" s="7">
        <f t="shared" si="338"/>
        <v>23.008333333333336</v>
      </c>
      <c r="V2142" s="7">
        <f t="shared" si="339"/>
        <v>22.975000000000001</v>
      </c>
    </row>
    <row r="2143" spans="1:22" ht="13.5" x14ac:dyDescent="0.25">
      <c r="A2143" s="3">
        <f>RSI!A2143</f>
        <v>45426</v>
      </c>
      <c r="B2143" s="2">
        <f>RSI!B2143</f>
        <v>2.4371</v>
      </c>
      <c r="C2143" s="2">
        <f>RSI!I2143</f>
        <v>53.699376798276425</v>
      </c>
      <c r="D2143" s="2">
        <f>MACD!E2143</f>
        <v>1.1453873064761755E-2</v>
      </c>
      <c r="E2143" s="2">
        <f>MACD!F2143</f>
        <v>-5.3846964497707199E-2</v>
      </c>
      <c r="F2143" s="2">
        <f>'Moving Avg'!D2143</f>
        <v>2.4228800000000001</v>
      </c>
      <c r="G2143" s="2">
        <f>'Moving Avg'!F2143</f>
        <v>2.4134199999999999</v>
      </c>
      <c r="H2143" s="2">
        <f>'Moving Avg'!G2143</f>
        <v>2.3639240000000008</v>
      </c>
      <c r="I2143" s="2">
        <f>'Moving Avg'!H2143</f>
        <v>2.2539569999999998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16.5</v>
      </c>
      <c r="Q2143" s="8">
        <f t="shared" si="334"/>
        <v>18.725000000000001</v>
      </c>
      <c r="R2143" s="8">
        <f t="shared" si="335"/>
        <v>26.625</v>
      </c>
      <c r="S2143" s="8">
        <f t="shared" si="336"/>
        <v>23.675000000000001</v>
      </c>
      <c r="T2143" s="8">
        <f t="shared" si="337"/>
        <v>22.875</v>
      </c>
      <c r="U2143" s="7">
        <f t="shared" si="338"/>
        <v>23.008333333333336</v>
      </c>
      <c r="V2143" s="7">
        <f t="shared" si="339"/>
        <v>22.975000000000001</v>
      </c>
    </row>
    <row r="2144" spans="1:22" ht="13.5" x14ac:dyDescent="0.25">
      <c r="A2144" s="3">
        <f>RSI!A2144</f>
        <v>45427</v>
      </c>
      <c r="B2144" s="2">
        <f>RSI!B2144</f>
        <v>2.4371</v>
      </c>
      <c r="C2144" s="2">
        <f>RSI!I2144</f>
        <v>53.699376798276425</v>
      </c>
      <c r="D2144" s="2">
        <f>MACD!E2144</f>
        <v>5.5983539328048337E-3</v>
      </c>
      <c r="E2144" s="2">
        <f>MACD!F2144</f>
        <v>-4.1957900811604797E-2</v>
      </c>
      <c r="F2144" s="2">
        <f>'Moving Avg'!D2144</f>
        <v>2.4181600000000003</v>
      </c>
      <c r="G2144" s="2">
        <f>'Moving Avg'!F2144</f>
        <v>2.4224100000000002</v>
      </c>
      <c r="H2144" s="2">
        <f>'Moving Avg'!G2144</f>
        <v>2.3654380000000006</v>
      </c>
      <c r="I2144" s="2">
        <f>'Moving Avg'!H2144</f>
        <v>2.2547854999999997</v>
      </c>
      <c r="J2144" s="5" t="str">
        <f>OBV!F2144</f>
        <v>BEARISH</v>
      </c>
      <c r="K2144" s="5" t="str">
        <f>OBV!G2144</f>
        <v>NEUTRAL</v>
      </c>
      <c r="L2144" s="5" t="str">
        <f>OBV!H2144</f>
        <v>CONFIRMED BEARISH</v>
      </c>
      <c r="M2144" s="7">
        <f t="shared" si="330"/>
        <v>25</v>
      </c>
      <c r="N2144" s="7">
        <f t="shared" si="331"/>
        <v>0</v>
      </c>
      <c r="O2144" s="7">
        <f t="shared" si="332"/>
        <v>50</v>
      </c>
      <c r="P2144" s="7">
        <f t="shared" si="333"/>
        <v>16.5</v>
      </c>
      <c r="Q2144" s="8">
        <f t="shared" si="334"/>
        <v>18.725000000000001</v>
      </c>
      <c r="R2144" s="8">
        <f t="shared" si="335"/>
        <v>26.625</v>
      </c>
      <c r="S2144" s="8">
        <f t="shared" si="336"/>
        <v>23.675000000000001</v>
      </c>
      <c r="T2144" s="8">
        <f t="shared" si="337"/>
        <v>22.875</v>
      </c>
      <c r="U2144" s="7">
        <f t="shared" si="338"/>
        <v>23.008333333333336</v>
      </c>
      <c r="V2144" s="7">
        <f t="shared" si="339"/>
        <v>22.975000000000001</v>
      </c>
    </row>
    <row r="2145" spans="1:22" ht="13.5" x14ac:dyDescent="0.25">
      <c r="A2145" s="3">
        <f>RSI!A2145</f>
        <v>45428</v>
      </c>
      <c r="B2145" s="2">
        <f>RSI!B2145</f>
        <v>2.4371</v>
      </c>
      <c r="C2145" s="2">
        <f>RSI!I2145</f>
        <v>53.699376798276425</v>
      </c>
      <c r="D2145" s="2">
        <f>MACD!E2145</f>
        <v>1.1315558556681538E-2</v>
      </c>
      <c r="E2145" s="2">
        <f>MACD!F2145</f>
        <v>-3.1303208937947531E-2</v>
      </c>
      <c r="F2145" s="2">
        <f>'Moving Avg'!D2145</f>
        <v>2.4181600000000003</v>
      </c>
      <c r="G2145" s="2">
        <f>'Moving Avg'!F2145</f>
        <v>2.4335300000000002</v>
      </c>
      <c r="H2145" s="2">
        <f>'Moving Avg'!G2145</f>
        <v>2.3650600000000002</v>
      </c>
      <c r="I2145" s="2">
        <f>'Moving Avg'!H2145</f>
        <v>2.2554954999999994</v>
      </c>
      <c r="J2145" s="5" t="str">
        <f>OBV!F2145</f>
        <v>BEARISH</v>
      </c>
      <c r="K2145" s="5" t="str">
        <f>OBV!G2145</f>
        <v>NEUTRAL</v>
      </c>
      <c r="L2145" s="5" t="str">
        <f>OBV!H2145</f>
        <v>NEUTRAL</v>
      </c>
      <c r="M2145" s="7">
        <f t="shared" si="330"/>
        <v>25</v>
      </c>
      <c r="N2145" s="7">
        <f t="shared" si="331"/>
        <v>0</v>
      </c>
      <c r="O2145" s="7">
        <f t="shared" si="332"/>
        <v>50</v>
      </c>
      <c r="P2145" s="7">
        <f t="shared" si="333"/>
        <v>16.5</v>
      </c>
      <c r="Q2145" s="8">
        <f t="shared" si="334"/>
        <v>18.725000000000001</v>
      </c>
      <c r="R2145" s="8">
        <f t="shared" si="335"/>
        <v>26.625</v>
      </c>
      <c r="S2145" s="8">
        <f t="shared" si="336"/>
        <v>23.675000000000001</v>
      </c>
      <c r="T2145" s="8">
        <f t="shared" si="337"/>
        <v>22.875</v>
      </c>
      <c r="U2145" s="7">
        <f t="shared" si="338"/>
        <v>23.008333333333336</v>
      </c>
      <c r="V2145" s="7">
        <f t="shared" si="339"/>
        <v>22.975000000000001</v>
      </c>
    </row>
    <row r="2146" spans="1:22" ht="13.5" x14ac:dyDescent="0.25">
      <c r="A2146" s="3">
        <f>RSI!A2146</f>
        <v>45429</v>
      </c>
      <c r="B2146" s="2">
        <f>RSI!B2146</f>
        <v>2.3660999999999999</v>
      </c>
      <c r="C2146" s="2">
        <f>RSI!I2146</f>
        <v>46.886038859133109</v>
      </c>
      <c r="D2146" s="2">
        <f>MACD!E2146</f>
        <v>2.4840256668759775E-2</v>
      </c>
      <c r="E2146" s="2">
        <f>MACD!F2146</f>
        <v>-2.0074515816606072E-2</v>
      </c>
      <c r="F2146" s="2">
        <f>'Moving Avg'!D2146</f>
        <v>2.4039600000000001</v>
      </c>
      <c r="G2146" s="2">
        <f>'Moving Avg'!F2146</f>
        <v>2.4406300000000001</v>
      </c>
      <c r="H2146" s="2">
        <f>'Moving Avg'!G2146</f>
        <v>2.3656280000000001</v>
      </c>
      <c r="I2146" s="2">
        <f>'Moving Avg'!H2146</f>
        <v>2.2558504999999998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0</v>
      </c>
      <c r="O2146" s="7">
        <f t="shared" si="332"/>
        <v>50</v>
      </c>
      <c r="P2146" s="7">
        <f t="shared" si="333"/>
        <v>16.5</v>
      </c>
      <c r="Q2146" s="8">
        <f t="shared" si="334"/>
        <v>18.725000000000001</v>
      </c>
      <c r="R2146" s="8">
        <f t="shared" si="335"/>
        <v>26.625</v>
      </c>
      <c r="S2146" s="8">
        <f t="shared" si="336"/>
        <v>23.675000000000001</v>
      </c>
      <c r="T2146" s="8">
        <f t="shared" si="337"/>
        <v>22.875</v>
      </c>
      <c r="U2146" s="7">
        <f t="shared" si="338"/>
        <v>23.008333333333336</v>
      </c>
      <c r="V2146" s="7">
        <f t="shared" si="339"/>
        <v>22.975000000000001</v>
      </c>
    </row>
    <row r="2147" spans="1:22" ht="13.5" x14ac:dyDescent="0.25">
      <c r="A2147" s="3">
        <f>RSI!A2147</f>
        <v>45432</v>
      </c>
      <c r="B2147" s="2">
        <f>RSI!B2147</f>
        <v>2.3424</v>
      </c>
      <c r="C2147" s="2">
        <f>RSI!I2147</f>
        <v>44.840823951809774</v>
      </c>
      <c r="D2147" s="2">
        <f>MACD!E2147</f>
        <v>3.8257153974020408E-2</v>
      </c>
      <c r="E2147" s="2">
        <f>MACD!F2147</f>
        <v>-8.4081818584807767E-3</v>
      </c>
      <c r="F2147" s="2">
        <f>'Moving Avg'!D2147</f>
        <v>2.4039600000000001</v>
      </c>
      <c r="G2147" s="2">
        <f>'Moving Avg'!F2147</f>
        <v>2.4477250000000002</v>
      </c>
      <c r="H2147" s="2">
        <f>'Moving Avg'!G2147</f>
        <v>2.3639240000000004</v>
      </c>
      <c r="I2147" s="2">
        <f>'Moving Avg'!H2147</f>
        <v>2.2560869999999995</v>
      </c>
      <c r="J2147" s="5" t="str">
        <f>OBV!F2147</f>
        <v>BEARISH</v>
      </c>
      <c r="K2147" s="5" t="str">
        <f>OBV!G2147</f>
        <v>NEUTRAL</v>
      </c>
      <c r="L2147" s="5" t="str">
        <f>OBV!H2147</f>
        <v>NEUTRAL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16.5</v>
      </c>
      <c r="Q2147" s="8">
        <f t="shared" si="334"/>
        <v>18.725000000000001</v>
      </c>
      <c r="R2147" s="8">
        <f t="shared" si="335"/>
        <v>26.625</v>
      </c>
      <c r="S2147" s="8">
        <f t="shared" si="336"/>
        <v>23.675000000000001</v>
      </c>
      <c r="T2147" s="8">
        <f t="shared" si="337"/>
        <v>22.875</v>
      </c>
      <c r="U2147" s="7">
        <f t="shared" si="338"/>
        <v>23.008333333333336</v>
      </c>
      <c r="V2147" s="7">
        <f t="shared" si="339"/>
        <v>22.975000000000001</v>
      </c>
    </row>
    <row r="2148" spans="1:22" ht="13.5" x14ac:dyDescent="0.25">
      <c r="A2148" s="3">
        <f>RSI!A2148</f>
        <v>45433</v>
      </c>
      <c r="B2148" s="2">
        <f>RSI!B2148</f>
        <v>2.3424</v>
      </c>
      <c r="C2148" s="2">
        <f>RSI!I2148</f>
        <v>44.840823951809774</v>
      </c>
      <c r="D2148" s="2">
        <f>MACD!E2148</f>
        <v>4.7766607373024961E-2</v>
      </c>
      <c r="E2148" s="2">
        <f>MACD!F2148</f>
        <v>2.8267759878203708E-3</v>
      </c>
      <c r="F2148" s="2">
        <f>'Moving Avg'!D2148</f>
        <v>2.3850199999999999</v>
      </c>
      <c r="G2148" s="2">
        <f>'Moving Avg'!F2148</f>
        <v>2.4484349999999999</v>
      </c>
      <c r="H2148" s="2">
        <f>'Moving Avg'!G2148</f>
        <v>2.3622200000000007</v>
      </c>
      <c r="I2148" s="2">
        <f>'Moving Avg'!H2148</f>
        <v>2.2563235000000001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16.5</v>
      </c>
      <c r="Q2148" s="8">
        <f t="shared" si="334"/>
        <v>18.725000000000001</v>
      </c>
      <c r="R2148" s="8">
        <f t="shared" si="335"/>
        <v>26.625</v>
      </c>
      <c r="S2148" s="8">
        <f t="shared" si="336"/>
        <v>23.675000000000001</v>
      </c>
      <c r="T2148" s="8">
        <f t="shared" si="337"/>
        <v>22.875</v>
      </c>
      <c r="U2148" s="7">
        <f t="shared" si="338"/>
        <v>23.008333333333336</v>
      </c>
      <c r="V2148" s="7">
        <f t="shared" si="339"/>
        <v>22.975000000000001</v>
      </c>
    </row>
    <row r="2149" spans="1:22" ht="13.5" x14ac:dyDescent="0.25">
      <c r="A2149" s="3">
        <f>RSI!A2149</f>
        <v>45434</v>
      </c>
      <c r="B2149" s="2">
        <f>RSI!B2149</f>
        <v>2.3660999999999999</v>
      </c>
      <c r="C2149" s="2">
        <f>RSI!I2149</f>
        <v>47.496953640558651</v>
      </c>
      <c r="D2149" s="2">
        <f>MACD!E2149</f>
        <v>5.2912001262581221E-2</v>
      </c>
      <c r="E2149" s="2">
        <f>MACD!F2149</f>
        <v>1.2843821042772541E-2</v>
      </c>
      <c r="F2149" s="2">
        <f>'Moving Avg'!D2149</f>
        <v>2.3708199999999997</v>
      </c>
      <c r="G2149" s="2">
        <f>'Moving Avg'!F2149</f>
        <v>2.4434650000000007</v>
      </c>
      <c r="H2149" s="2">
        <f>'Moving Avg'!G2149</f>
        <v>2.3614620000000004</v>
      </c>
      <c r="I2149" s="2">
        <f>'Moving Avg'!H2149</f>
        <v>2.2566785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16.5</v>
      </c>
      <c r="Q2149" s="8">
        <f t="shared" si="334"/>
        <v>18.725000000000001</v>
      </c>
      <c r="R2149" s="8">
        <f t="shared" si="335"/>
        <v>26.625</v>
      </c>
      <c r="S2149" s="8">
        <f t="shared" si="336"/>
        <v>23.675000000000001</v>
      </c>
      <c r="T2149" s="8">
        <f t="shared" si="337"/>
        <v>22.875</v>
      </c>
      <c r="U2149" s="7">
        <f t="shared" si="338"/>
        <v>23.008333333333336</v>
      </c>
      <c r="V2149" s="7">
        <f t="shared" si="339"/>
        <v>22.975000000000001</v>
      </c>
    </row>
    <row r="2150" spans="1:22" ht="13.5" x14ac:dyDescent="0.25">
      <c r="A2150" s="3">
        <f>RSI!A2150</f>
        <v>45435</v>
      </c>
      <c r="B2150" s="2">
        <f>RSI!B2150</f>
        <v>2.3281999999999998</v>
      </c>
      <c r="C2150" s="2">
        <f>RSI!I2150</f>
        <v>43.859706783626841</v>
      </c>
      <c r="D2150" s="2">
        <f>MACD!E2150</f>
        <v>5.6595007856818924E-2</v>
      </c>
      <c r="E2150" s="2">
        <f>MACD!F2150</f>
        <v>2.1594058405581817E-2</v>
      </c>
      <c r="F2150" s="2">
        <f>'Moving Avg'!D2150</f>
        <v>2.34904</v>
      </c>
      <c r="G2150" s="2">
        <f>'Moving Avg'!F2150</f>
        <v>2.4323450000000006</v>
      </c>
      <c r="H2150" s="2">
        <f>'Moving Avg'!G2150</f>
        <v>2.3597580000000002</v>
      </c>
      <c r="I2150" s="2">
        <f>'Moving Avg'!H2150</f>
        <v>2.2570804999999998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16.5</v>
      </c>
      <c r="Q2150" s="8">
        <f t="shared" si="334"/>
        <v>18.725000000000001</v>
      </c>
      <c r="R2150" s="8">
        <f t="shared" si="335"/>
        <v>26.625</v>
      </c>
      <c r="S2150" s="8">
        <f t="shared" si="336"/>
        <v>23.675000000000001</v>
      </c>
      <c r="T2150" s="8">
        <f t="shared" si="337"/>
        <v>22.875</v>
      </c>
      <c r="U2150" s="7">
        <f t="shared" si="338"/>
        <v>23.008333333333336</v>
      </c>
      <c r="V2150" s="7">
        <f t="shared" si="339"/>
        <v>22.975000000000001</v>
      </c>
    </row>
    <row r="2151" spans="1:22" ht="13.5" x14ac:dyDescent="0.25">
      <c r="A2151" s="3">
        <f>RSI!A2151</f>
        <v>45436</v>
      </c>
      <c r="B2151" s="2">
        <f>RSI!B2151</f>
        <v>2.3188</v>
      </c>
      <c r="C2151" s="2">
        <f>RSI!I2151</f>
        <v>42.980577800589103</v>
      </c>
      <c r="D2151" s="2">
        <f>MACD!E2151</f>
        <v>6.0772918916614405E-2</v>
      </c>
      <c r="E2151" s="2">
        <f>MACD!F2151</f>
        <v>2.9429830507788336E-2</v>
      </c>
      <c r="F2151" s="2">
        <f>'Moving Avg'!D2151</f>
        <v>2.3395800000000002</v>
      </c>
      <c r="G2151" s="2">
        <f>'Moving Avg'!F2151</f>
        <v>2.4212250000000006</v>
      </c>
      <c r="H2151" s="2">
        <f>'Moving Avg'!G2151</f>
        <v>2.3573919999999999</v>
      </c>
      <c r="I2151" s="2">
        <f>'Moving Avg'!H2151</f>
        <v>2.2577669999999999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25</v>
      </c>
      <c r="N2151" s="7">
        <f t="shared" si="331"/>
        <v>0</v>
      </c>
      <c r="O2151" s="7">
        <f t="shared" si="332"/>
        <v>50</v>
      </c>
      <c r="P2151" s="7">
        <f t="shared" si="333"/>
        <v>16.5</v>
      </c>
      <c r="Q2151" s="8">
        <f t="shared" si="334"/>
        <v>18.725000000000001</v>
      </c>
      <c r="R2151" s="8">
        <f t="shared" si="335"/>
        <v>26.625</v>
      </c>
      <c r="S2151" s="8">
        <f t="shared" si="336"/>
        <v>23.675000000000001</v>
      </c>
      <c r="T2151" s="8">
        <f t="shared" si="337"/>
        <v>22.875</v>
      </c>
      <c r="U2151" s="7">
        <f t="shared" si="338"/>
        <v>23.008333333333336</v>
      </c>
      <c r="V2151" s="7">
        <f t="shared" si="339"/>
        <v>22.975000000000001</v>
      </c>
    </row>
    <row r="2152" spans="1:22" ht="13.5" x14ac:dyDescent="0.25">
      <c r="A2152" s="3">
        <f>RSI!A2152</f>
        <v>45439</v>
      </c>
      <c r="B2152" s="2">
        <f>RSI!B2152</f>
        <v>2.3565999999999998</v>
      </c>
      <c r="C2152" s="2">
        <f>RSI!I2152</f>
        <v>47.534728796926537</v>
      </c>
      <c r="D2152" s="2">
        <f>MACD!E2152</f>
        <v>4.7332559559853937E-2</v>
      </c>
      <c r="E2152" s="2">
        <f>MACD!F2152</f>
        <v>3.3010376318201459E-2</v>
      </c>
      <c r="F2152" s="2">
        <f>'Moving Avg'!D2152</f>
        <v>2.3424199999999997</v>
      </c>
      <c r="G2152" s="2">
        <f>'Moving Avg'!F2152</f>
        <v>2.4119950000000006</v>
      </c>
      <c r="H2152" s="2">
        <f>'Moving Avg'!G2152</f>
        <v>2.3557819999999996</v>
      </c>
      <c r="I2152" s="2">
        <f>'Moving Avg'!H2152</f>
        <v>2.2586424999999997</v>
      </c>
      <c r="J2152" s="5" t="str">
        <f>OBV!F2152</f>
        <v>BEARISH</v>
      </c>
      <c r="K2152" s="5" t="str">
        <f>OBV!G2152</f>
        <v>NEUTRAL</v>
      </c>
      <c r="L2152" s="5" t="str">
        <f>OBV!H2152</f>
        <v>BEARISH DIVERGENCE</v>
      </c>
      <c r="M2152" s="7">
        <f t="shared" si="330"/>
        <v>25</v>
      </c>
      <c r="N2152" s="7">
        <f t="shared" si="331"/>
        <v>0</v>
      </c>
      <c r="O2152" s="7">
        <f t="shared" si="332"/>
        <v>50</v>
      </c>
      <c r="P2152" s="7">
        <f t="shared" si="333"/>
        <v>16.5</v>
      </c>
      <c r="Q2152" s="8">
        <f t="shared" si="334"/>
        <v>18.725000000000001</v>
      </c>
      <c r="R2152" s="8">
        <f t="shared" si="335"/>
        <v>26.625</v>
      </c>
      <c r="S2152" s="8">
        <f t="shared" si="336"/>
        <v>23.675000000000001</v>
      </c>
      <c r="T2152" s="8">
        <f t="shared" si="337"/>
        <v>22.875</v>
      </c>
      <c r="U2152" s="7">
        <f t="shared" si="338"/>
        <v>23.008333333333336</v>
      </c>
      <c r="V2152" s="7">
        <f t="shared" si="339"/>
        <v>22.975000000000001</v>
      </c>
    </row>
    <row r="2153" spans="1:22" ht="13.5" x14ac:dyDescent="0.25">
      <c r="A2153" s="3">
        <f>RSI!A2153</f>
        <v>45440</v>
      </c>
      <c r="B2153" s="2">
        <f>RSI!B2153</f>
        <v>2.3188</v>
      </c>
      <c r="C2153" s="2">
        <f>RSI!I2153</f>
        <v>43.769903034893744</v>
      </c>
      <c r="D2153" s="2">
        <f>MACD!E2153</f>
        <v>5.347036850188136E-2</v>
      </c>
      <c r="E2153" s="2">
        <f>MACD!F2153</f>
        <v>3.7102374754937439E-2</v>
      </c>
      <c r="F2153" s="2">
        <f>'Moving Avg'!D2153</f>
        <v>2.3376999999999999</v>
      </c>
      <c r="G2153" s="2">
        <f>'Moving Avg'!F2153</f>
        <v>2.4008750000000005</v>
      </c>
      <c r="H2153" s="2">
        <f>'Moving Avg'!G2153</f>
        <v>2.3534160000000002</v>
      </c>
      <c r="I2153" s="2">
        <f>'Moving Avg'!H2153</f>
        <v>2.2593049999999995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  <c r="M2153" s="7">
        <f t="shared" si="330"/>
        <v>25</v>
      </c>
      <c r="N2153" s="7">
        <f t="shared" si="331"/>
        <v>0</v>
      </c>
      <c r="O2153" s="7">
        <f t="shared" si="332"/>
        <v>50</v>
      </c>
      <c r="P2153" s="7">
        <f t="shared" si="333"/>
        <v>16.5</v>
      </c>
      <c r="Q2153" s="8">
        <f t="shared" si="334"/>
        <v>18.725000000000001</v>
      </c>
      <c r="R2153" s="8">
        <f t="shared" si="335"/>
        <v>26.625</v>
      </c>
      <c r="S2153" s="8">
        <f t="shared" si="336"/>
        <v>23.675000000000001</v>
      </c>
      <c r="T2153" s="8">
        <f t="shared" si="337"/>
        <v>22.875</v>
      </c>
      <c r="U2153" s="7">
        <f t="shared" si="338"/>
        <v>23.008333333333336</v>
      </c>
      <c r="V2153" s="7">
        <f t="shared" si="339"/>
        <v>22.975000000000001</v>
      </c>
    </row>
    <row r="2154" spans="1:22" ht="13.5" x14ac:dyDescent="0.25">
      <c r="A2154" s="3">
        <f>RSI!A2154</f>
        <v>45441</v>
      </c>
      <c r="B2154" s="2">
        <f>RSI!B2154</f>
        <v>2.3565999999999998</v>
      </c>
      <c r="C2154" s="2">
        <f>RSI!I2154</f>
        <v>48.1890655189356</v>
      </c>
      <c r="D2154" s="2">
        <f>MACD!E2154</f>
        <v>5.6217992390912741E-2</v>
      </c>
      <c r="E2154" s="2">
        <f>MACD!F2154</f>
        <v>4.0925498282132503E-2</v>
      </c>
      <c r="F2154" s="2">
        <f>'Moving Avg'!D2154</f>
        <v>2.3357999999999999</v>
      </c>
      <c r="G2154" s="2">
        <f>'Moving Avg'!F2154</f>
        <v>2.3992150000000008</v>
      </c>
      <c r="H2154" s="2">
        <f>'Moving Avg'!G2154</f>
        <v>2.3522799999999999</v>
      </c>
      <c r="I2154" s="2">
        <f>'Moving Avg'!H2154</f>
        <v>2.2605589999999998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25</v>
      </c>
      <c r="N2154" s="7">
        <f t="shared" si="331"/>
        <v>0</v>
      </c>
      <c r="O2154" s="7">
        <f t="shared" si="332"/>
        <v>50</v>
      </c>
      <c r="P2154" s="7">
        <f t="shared" si="333"/>
        <v>16.5</v>
      </c>
      <c r="Q2154" s="8">
        <f t="shared" si="334"/>
        <v>18.725000000000001</v>
      </c>
      <c r="R2154" s="8">
        <f t="shared" si="335"/>
        <v>26.625</v>
      </c>
      <c r="S2154" s="8">
        <f t="shared" si="336"/>
        <v>23.675000000000001</v>
      </c>
      <c r="T2154" s="8">
        <f t="shared" si="337"/>
        <v>22.875</v>
      </c>
      <c r="U2154" s="7">
        <f t="shared" si="338"/>
        <v>23.008333333333336</v>
      </c>
      <c r="V2154" s="7">
        <f t="shared" si="339"/>
        <v>22.975000000000001</v>
      </c>
    </row>
    <row r="2155" spans="1:22" ht="13.5" x14ac:dyDescent="0.25">
      <c r="A2155" s="3">
        <f>RSI!A2155</f>
        <v>45442</v>
      </c>
      <c r="B2155" s="2">
        <f>RSI!B2155</f>
        <v>2.3898000000000001</v>
      </c>
      <c r="C2155" s="2">
        <f>RSI!I2155</f>
        <v>51.77401631831669</v>
      </c>
      <c r="D2155" s="2">
        <f>MACD!E2155</f>
        <v>5.618814794623983E-2</v>
      </c>
      <c r="E2155" s="2">
        <f>MACD!F2155</f>
        <v>4.3978028214953974E-2</v>
      </c>
      <c r="F2155" s="2">
        <f>'Moving Avg'!D2155</f>
        <v>2.3481200000000002</v>
      </c>
      <c r="G2155" s="2">
        <f>'Moving Avg'!F2155</f>
        <v>2.3956700000000009</v>
      </c>
      <c r="H2155" s="2">
        <f>'Moving Avg'!G2155</f>
        <v>2.3536999999999999</v>
      </c>
      <c r="I2155" s="2">
        <f>'Moving Avg'!H2155</f>
        <v>2.2619789999999993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  <c r="M2155" s="7">
        <f t="shared" si="330"/>
        <v>25</v>
      </c>
      <c r="N2155" s="7">
        <f t="shared" si="331"/>
        <v>0</v>
      </c>
      <c r="O2155" s="7">
        <f t="shared" si="332"/>
        <v>50</v>
      </c>
      <c r="P2155" s="7">
        <f t="shared" si="333"/>
        <v>83.5</v>
      </c>
      <c r="Q2155" s="8">
        <f t="shared" si="334"/>
        <v>28.774999999999999</v>
      </c>
      <c r="R2155" s="8">
        <f t="shared" si="335"/>
        <v>43.375</v>
      </c>
      <c r="S2155" s="8">
        <f t="shared" si="336"/>
        <v>53.825000000000003</v>
      </c>
      <c r="T2155" s="8">
        <f t="shared" si="337"/>
        <v>39.625</v>
      </c>
      <c r="U2155" s="7">
        <f t="shared" si="338"/>
        <v>41.991666666666667</v>
      </c>
      <c r="V2155" s="7">
        <f t="shared" si="339"/>
        <v>41.400000000000006</v>
      </c>
    </row>
    <row r="2156" spans="1:22" ht="13.5" x14ac:dyDescent="0.25">
      <c r="A2156" s="3">
        <f>RSI!A2156</f>
        <v>45443</v>
      </c>
      <c r="B2156" s="2">
        <f>RSI!B2156</f>
        <v>2.4607000000000001</v>
      </c>
      <c r="C2156" s="2">
        <f>RSI!I2156</f>
        <v>58.39470562923723</v>
      </c>
      <c r="D2156" s="2">
        <f>MACD!E2156</f>
        <v>3.9888547336353941E-2</v>
      </c>
      <c r="E2156" s="2">
        <f>MACD!F2156</f>
        <v>4.3160132039233974E-2</v>
      </c>
      <c r="F2156" s="2">
        <f>'Moving Avg'!D2156</f>
        <v>2.3765000000000001</v>
      </c>
      <c r="G2156" s="2">
        <f>'Moving Avg'!F2156</f>
        <v>2.3944850000000004</v>
      </c>
      <c r="H2156" s="2">
        <f>'Moving Avg'!G2156</f>
        <v>2.356538</v>
      </c>
      <c r="I2156" s="2">
        <f>'Moving Avg'!H2156</f>
        <v>2.2637534999999991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25</v>
      </c>
      <c r="N2156" s="7">
        <f t="shared" si="331"/>
        <v>45</v>
      </c>
      <c r="O2156" s="7">
        <f t="shared" si="332"/>
        <v>50</v>
      </c>
      <c r="P2156" s="7">
        <f t="shared" si="333"/>
        <v>83.5</v>
      </c>
      <c r="Q2156" s="8">
        <f t="shared" si="334"/>
        <v>44.524999999999999</v>
      </c>
      <c r="R2156" s="8">
        <f t="shared" si="335"/>
        <v>52.375</v>
      </c>
      <c r="S2156" s="8">
        <f t="shared" si="336"/>
        <v>60.575000000000003</v>
      </c>
      <c r="T2156" s="8">
        <f t="shared" si="337"/>
        <v>50.875</v>
      </c>
      <c r="U2156" s="7">
        <f t="shared" si="338"/>
        <v>52.491666666666674</v>
      </c>
      <c r="V2156" s="7">
        <f t="shared" si="339"/>
        <v>52.087500000000006</v>
      </c>
    </row>
    <row r="2157" spans="1:22" ht="13.5" x14ac:dyDescent="0.25">
      <c r="A2157" s="3">
        <f>RSI!A2157</f>
        <v>45446</v>
      </c>
      <c r="B2157" s="2">
        <f>RSI!B2157</f>
        <v>2.4607000000000001</v>
      </c>
      <c r="C2157" s="2">
        <f>RSI!I2157</f>
        <v>58.394705629237222</v>
      </c>
      <c r="D2157" s="2">
        <f>MACD!E2157</f>
        <v>2.1939418113949394E-2</v>
      </c>
      <c r="E2157" s="2">
        <f>MACD!F2157</f>
        <v>3.8915989254177059E-2</v>
      </c>
      <c r="F2157" s="2">
        <f>'Moving Avg'!D2157</f>
        <v>2.3973199999999997</v>
      </c>
      <c r="G2157" s="2">
        <f>'Moving Avg'!F2157</f>
        <v>2.3933000000000009</v>
      </c>
      <c r="H2157" s="2">
        <f>'Moving Avg'!G2157</f>
        <v>2.3593759999999997</v>
      </c>
      <c r="I2157" s="2">
        <f>'Moving Avg'!H2157</f>
        <v>2.2655279999999993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45</v>
      </c>
      <c r="O2157" s="7">
        <f t="shared" si="332"/>
        <v>50</v>
      </c>
      <c r="P2157" s="7">
        <f t="shared" si="333"/>
        <v>83.5</v>
      </c>
      <c r="Q2157" s="8">
        <f t="shared" si="334"/>
        <v>44.524999999999999</v>
      </c>
      <c r="R2157" s="8">
        <f t="shared" si="335"/>
        <v>52.375</v>
      </c>
      <c r="S2157" s="8">
        <f t="shared" si="336"/>
        <v>60.575000000000003</v>
      </c>
      <c r="T2157" s="8">
        <f t="shared" si="337"/>
        <v>50.875</v>
      </c>
      <c r="U2157" s="7">
        <f t="shared" si="338"/>
        <v>52.491666666666674</v>
      </c>
      <c r="V2157" s="7">
        <f t="shared" si="339"/>
        <v>52.087500000000006</v>
      </c>
    </row>
    <row r="2158" spans="1:22" ht="13.5" x14ac:dyDescent="0.25">
      <c r="A2158" s="3">
        <f>RSI!A2158</f>
        <v>45447</v>
      </c>
      <c r="B2158" s="2">
        <f>RSI!B2158</f>
        <v>2.4607000000000001</v>
      </c>
      <c r="C2158" s="2">
        <f>RSI!I2158</f>
        <v>58.394705629237222</v>
      </c>
      <c r="D2158" s="2">
        <f>MACD!E2158</f>
        <v>6.2785400267215685E-3</v>
      </c>
      <c r="E2158" s="2">
        <f>MACD!F2158</f>
        <v>3.2388499408685961E-2</v>
      </c>
      <c r="F2158" s="2">
        <f>'Moving Avg'!D2158</f>
        <v>2.4257</v>
      </c>
      <c r="G2158" s="2">
        <f>'Moving Avg'!F2158</f>
        <v>2.3928250000000006</v>
      </c>
      <c r="H2158" s="2">
        <f>'Moving Avg'!G2158</f>
        <v>2.3612680000000004</v>
      </c>
      <c r="I2158" s="2">
        <f>'Moving Avg'!H2158</f>
        <v>2.2673024999999991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25</v>
      </c>
      <c r="N2158" s="7">
        <f t="shared" si="331"/>
        <v>100</v>
      </c>
      <c r="O2158" s="7">
        <f t="shared" si="332"/>
        <v>50</v>
      </c>
      <c r="P2158" s="7">
        <f t="shared" si="333"/>
        <v>83.5</v>
      </c>
      <c r="Q2158" s="8">
        <f t="shared" si="334"/>
        <v>63.774999999999999</v>
      </c>
      <c r="R2158" s="8">
        <f t="shared" si="335"/>
        <v>63.375</v>
      </c>
      <c r="S2158" s="8">
        <f t="shared" si="336"/>
        <v>68.825000000000003</v>
      </c>
      <c r="T2158" s="8">
        <f t="shared" si="337"/>
        <v>64.625</v>
      </c>
      <c r="U2158" s="7">
        <f t="shared" si="338"/>
        <v>65.325000000000003</v>
      </c>
      <c r="V2158" s="7">
        <f t="shared" si="339"/>
        <v>65.150000000000006</v>
      </c>
    </row>
    <row r="2159" spans="1:22" ht="13.5" x14ac:dyDescent="0.25">
      <c r="A2159" s="3">
        <f>RSI!A2159</f>
        <v>45448</v>
      </c>
      <c r="B2159" s="2">
        <f>RSI!B2159</f>
        <v>2.4607000000000001</v>
      </c>
      <c r="C2159" s="2">
        <f>RSI!I2159</f>
        <v>58.394705629237222</v>
      </c>
      <c r="D2159" s="2">
        <f>MACD!E2159</f>
        <v>-3.764923318277269E-3</v>
      </c>
      <c r="E2159" s="2">
        <f>MACD!F2159</f>
        <v>2.5157814863293316E-2</v>
      </c>
      <c r="F2159" s="2">
        <f>'Moving Avg'!D2159</f>
        <v>2.4465200000000005</v>
      </c>
      <c r="G2159" s="2">
        <f>'Moving Avg'!F2159</f>
        <v>2.3928250000000011</v>
      </c>
      <c r="H2159" s="2">
        <f>'Moving Avg'!G2159</f>
        <v>2.3631600000000001</v>
      </c>
      <c r="I2159" s="2">
        <f>'Moving Avg'!H2159</f>
        <v>2.2689584999999988</v>
      </c>
      <c r="J2159" s="5" t="str">
        <f>OBV!F2159</f>
        <v>BULLISH</v>
      </c>
      <c r="K2159" s="5" t="str">
        <f>OBV!G2159</f>
        <v>NEUTRAL</v>
      </c>
      <c r="L2159" s="5" t="str">
        <f>OBV!H2159</f>
        <v>CONFIRMED BULLISH</v>
      </c>
      <c r="M2159" s="7">
        <f t="shared" si="330"/>
        <v>25</v>
      </c>
      <c r="N2159" s="7">
        <f t="shared" si="331"/>
        <v>100</v>
      </c>
      <c r="O2159" s="7">
        <f t="shared" si="332"/>
        <v>50</v>
      </c>
      <c r="P2159" s="7">
        <f t="shared" si="333"/>
        <v>83.5</v>
      </c>
      <c r="Q2159" s="8">
        <f t="shared" si="334"/>
        <v>63.774999999999999</v>
      </c>
      <c r="R2159" s="8">
        <f t="shared" si="335"/>
        <v>63.375</v>
      </c>
      <c r="S2159" s="8">
        <f t="shared" si="336"/>
        <v>68.825000000000003</v>
      </c>
      <c r="T2159" s="8">
        <f t="shared" si="337"/>
        <v>64.625</v>
      </c>
      <c r="U2159" s="7">
        <f t="shared" si="338"/>
        <v>65.325000000000003</v>
      </c>
      <c r="V2159" s="7">
        <f t="shared" si="339"/>
        <v>65.150000000000006</v>
      </c>
    </row>
    <row r="2160" spans="1:22" ht="13.5" x14ac:dyDescent="0.25">
      <c r="A2160" s="3">
        <f>RSI!A2160</f>
        <v>45449</v>
      </c>
      <c r="B2160" s="2">
        <f>RSI!B2160</f>
        <v>2.4607000000000001</v>
      </c>
      <c r="C2160" s="2">
        <f>RSI!I2160</f>
        <v>58.394705629237215</v>
      </c>
      <c r="D2160" s="2">
        <f>MACD!E2160</f>
        <v>-1.8499660431102072E-2</v>
      </c>
      <c r="E2160" s="2">
        <f>MACD!F2160</f>
        <v>1.6426319804414238E-2</v>
      </c>
      <c r="F2160" s="2">
        <f>'Moving Avg'!D2160</f>
        <v>2.4607000000000001</v>
      </c>
      <c r="G2160" s="2">
        <f>'Moving Avg'!F2160</f>
        <v>2.3940050000000008</v>
      </c>
      <c r="H2160" s="2">
        <f>'Moving Avg'!G2160</f>
        <v>2.3650520000000004</v>
      </c>
      <c r="I2160" s="2">
        <f>'Moving Avg'!H2160</f>
        <v>2.2706144999999989</v>
      </c>
      <c r="J2160" s="5" t="str">
        <f>OBV!F2160</f>
        <v>BULLISH</v>
      </c>
      <c r="K2160" s="5" t="str">
        <f>OBV!G2160</f>
        <v>NEUTRAL</v>
      </c>
      <c r="L2160" s="5" t="str">
        <f>OBV!H2160</f>
        <v>CONFIRMED BULLISH</v>
      </c>
      <c r="M2160" s="7">
        <f t="shared" si="330"/>
        <v>25</v>
      </c>
      <c r="N2160" s="7">
        <f t="shared" si="331"/>
        <v>100</v>
      </c>
      <c r="O2160" s="7">
        <f t="shared" si="332"/>
        <v>50</v>
      </c>
      <c r="P2160" s="7">
        <f t="shared" si="333"/>
        <v>83.5</v>
      </c>
      <c r="Q2160" s="8">
        <f t="shared" si="334"/>
        <v>63.774999999999999</v>
      </c>
      <c r="R2160" s="8">
        <f t="shared" si="335"/>
        <v>63.375</v>
      </c>
      <c r="S2160" s="8">
        <f t="shared" si="336"/>
        <v>68.825000000000003</v>
      </c>
      <c r="T2160" s="8">
        <f t="shared" si="337"/>
        <v>64.625</v>
      </c>
      <c r="U2160" s="7">
        <f t="shared" si="338"/>
        <v>65.325000000000003</v>
      </c>
      <c r="V2160" s="7">
        <f t="shared" si="339"/>
        <v>65.150000000000006</v>
      </c>
    </row>
    <row r="2161" spans="1:22" ht="13.5" x14ac:dyDescent="0.25">
      <c r="A2161" s="3">
        <f>RSI!A2161</f>
        <v>45450</v>
      </c>
      <c r="B2161" s="2">
        <f>RSI!B2161</f>
        <v>2.5081000000000002</v>
      </c>
      <c r="C2161" s="2">
        <f>RSI!I2161</f>
        <v>63.276918915880039</v>
      </c>
      <c r="D2161" s="2">
        <f>MACD!E2161</f>
        <v>-3.6300384261023222E-2</v>
      </c>
      <c r="E2161" s="2">
        <f>MACD!F2161</f>
        <v>5.8809789913267466E-3</v>
      </c>
      <c r="F2161" s="2">
        <f>'Moving Avg'!D2161</f>
        <v>2.47018</v>
      </c>
      <c r="G2161" s="2">
        <f>'Moving Avg'!F2161</f>
        <v>2.3975550000000005</v>
      </c>
      <c r="H2161" s="2">
        <f>'Moving Avg'!G2161</f>
        <v>2.3693120000000003</v>
      </c>
      <c r="I2161" s="2">
        <f>'Moving Avg'!H2161</f>
        <v>2.2721524999999989</v>
      </c>
      <c r="J2161" s="5" t="str">
        <f>OBV!F2161</f>
        <v>BULLISH</v>
      </c>
      <c r="K2161" s="5" t="str">
        <f>OBV!G2161</f>
        <v>NEUTRAL</v>
      </c>
      <c r="L2161" s="5" t="str">
        <f>OBV!H2161</f>
        <v>CONFIRMED BULLISH</v>
      </c>
      <c r="M2161" s="7">
        <f t="shared" si="330"/>
        <v>25</v>
      </c>
      <c r="N2161" s="7">
        <f t="shared" si="331"/>
        <v>100</v>
      </c>
      <c r="O2161" s="7">
        <f t="shared" si="332"/>
        <v>50</v>
      </c>
      <c r="P2161" s="7">
        <f t="shared" si="333"/>
        <v>83.5</v>
      </c>
      <c r="Q2161" s="8">
        <f t="shared" si="334"/>
        <v>63.774999999999999</v>
      </c>
      <c r="R2161" s="8">
        <f t="shared" si="335"/>
        <v>63.375</v>
      </c>
      <c r="S2161" s="8">
        <f t="shared" si="336"/>
        <v>68.825000000000003</v>
      </c>
      <c r="T2161" s="8">
        <f t="shared" si="337"/>
        <v>64.625</v>
      </c>
      <c r="U2161" s="7">
        <f t="shared" si="338"/>
        <v>65.325000000000003</v>
      </c>
      <c r="V2161" s="7">
        <f t="shared" si="339"/>
        <v>65.150000000000006</v>
      </c>
    </row>
    <row r="2162" spans="1:22" ht="13.5" x14ac:dyDescent="0.25">
      <c r="A2162" s="3">
        <f>RSI!A2162</f>
        <v>45453</v>
      </c>
      <c r="B2162" s="2">
        <f>RSI!B2162</f>
        <v>2.6547999999999998</v>
      </c>
      <c r="C2162" s="2">
        <f>RSI!I2162</f>
        <v>73.601695089039424</v>
      </c>
      <c r="D2162" s="2">
        <f>MACD!E2162</f>
        <v>-5.7041687725935653E-2</v>
      </c>
      <c r="E2162" s="2">
        <f>MACD!F2162</f>
        <v>-6.7035543521257335E-3</v>
      </c>
      <c r="F2162" s="2">
        <f>'Moving Avg'!D2162</f>
        <v>2.5089999999999999</v>
      </c>
      <c r="G2162" s="2">
        <f>'Moving Avg'!F2162</f>
        <v>2.4131750000000007</v>
      </c>
      <c r="H2162" s="2">
        <f>'Moving Avg'!G2162</f>
        <v>2.3751800000000003</v>
      </c>
      <c r="I2162" s="2">
        <f>'Moving Avg'!H2162</f>
        <v>2.2744239999999989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  <c r="M2162" s="7">
        <f t="shared" si="330"/>
        <v>0</v>
      </c>
      <c r="N2162" s="7">
        <f t="shared" si="331"/>
        <v>100</v>
      </c>
      <c r="O2162" s="7">
        <f t="shared" si="332"/>
        <v>50</v>
      </c>
      <c r="P2162" s="7">
        <f t="shared" si="333"/>
        <v>83.5</v>
      </c>
      <c r="Q2162" s="8">
        <f t="shared" si="334"/>
        <v>55.024999999999999</v>
      </c>
      <c r="R2162" s="8">
        <f t="shared" si="335"/>
        <v>58.375</v>
      </c>
      <c r="S2162" s="8">
        <f t="shared" si="336"/>
        <v>65.075000000000003</v>
      </c>
      <c r="T2162" s="8">
        <f t="shared" si="337"/>
        <v>58.375</v>
      </c>
      <c r="U2162" s="7">
        <f t="shared" si="338"/>
        <v>59.491666666666674</v>
      </c>
      <c r="V2162" s="7">
        <f t="shared" si="339"/>
        <v>59.212500000000006</v>
      </c>
    </row>
    <row r="2163" spans="1:22" ht="13.5" x14ac:dyDescent="0.25">
      <c r="A2163" s="3">
        <f>RSI!A2163</f>
        <v>45454</v>
      </c>
      <c r="B2163" s="2">
        <f>RSI!B2163</f>
        <v>2.7494000000000001</v>
      </c>
      <c r="C2163" s="2">
        <f>RSI!I2163</f>
        <v>77.913957189611679</v>
      </c>
      <c r="D2163" s="2">
        <f>MACD!E2163</f>
        <v>-8.8863031606127407E-2</v>
      </c>
      <c r="E2163" s="2">
        <f>MACD!F2163</f>
        <v>-2.3135449802926072E-2</v>
      </c>
      <c r="F2163" s="2">
        <f>'Moving Avg'!D2163</f>
        <v>2.5667400000000002</v>
      </c>
      <c r="G2163" s="2">
        <f>'Moving Avg'!F2163</f>
        <v>2.4287900000000002</v>
      </c>
      <c r="H2163" s="2">
        <f>'Moving Avg'!G2163</f>
        <v>2.3829400000000001</v>
      </c>
      <c r="I2163" s="2">
        <f>'Moving Avg'!H2163</f>
        <v>2.2771684999999988</v>
      </c>
      <c r="J2163" s="5" t="str">
        <f>OBV!F2163</f>
        <v>BULLISH</v>
      </c>
      <c r="K2163" s="5" t="str">
        <f>OBV!G2163</f>
        <v>NEUTRAL</v>
      </c>
      <c r="L2163" s="5" t="str">
        <f>OBV!H2163</f>
        <v>CONFIRMED BULLISH</v>
      </c>
      <c r="M2163" s="7">
        <f t="shared" si="330"/>
        <v>0</v>
      </c>
      <c r="N2163" s="7">
        <f t="shared" si="331"/>
        <v>100</v>
      </c>
      <c r="O2163" s="7">
        <f t="shared" si="332"/>
        <v>50</v>
      </c>
      <c r="P2163" s="7">
        <f t="shared" si="333"/>
        <v>83.5</v>
      </c>
      <c r="Q2163" s="8">
        <f t="shared" si="334"/>
        <v>55.024999999999999</v>
      </c>
      <c r="R2163" s="8">
        <f t="shared" si="335"/>
        <v>58.375</v>
      </c>
      <c r="S2163" s="8">
        <f t="shared" si="336"/>
        <v>65.075000000000003</v>
      </c>
      <c r="T2163" s="8">
        <f t="shared" si="337"/>
        <v>58.375</v>
      </c>
      <c r="U2163" s="7">
        <f t="shared" si="338"/>
        <v>59.491666666666674</v>
      </c>
      <c r="V2163" s="7">
        <f t="shared" si="339"/>
        <v>59.212500000000006</v>
      </c>
    </row>
    <row r="2164" spans="1:22" ht="13.5" x14ac:dyDescent="0.25">
      <c r="A2164" s="3">
        <f>RSI!A2164</f>
        <v>45455</v>
      </c>
      <c r="B2164" s="2">
        <f>RSI!B2164</f>
        <v>2.7919999999999998</v>
      </c>
      <c r="C2164" s="2">
        <f>RSI!I2164</f>
        <v>79.53517127756794</v>
      </c>
      <c r="D2164" s="2">
        <f>MACD!E2164</f>
        <v>-0.11502889326033872</v>
      </c>
      <c r="E2164" s="2">
        <f>MACD!F2164</f>
        <v>-4.1514138494408603E-2</v>
      </c>
      <c r="F2164" s="2">
        <f>'Moving Avg'!D2164</f>
        <v>2.633</v>
      </c>
      <c r="G2164" s="2">
        <f>'Moving Avg'!F2164</f>
        <v>2.4465350000000003</v>
      </c>
      <c r="H2164" s="2">
        <f>'Moving Avg'!G2164</f>
        <v>2.3915519999999999</v>
      </c>
      <c r="I2164" s="2">
        <f>'Moving Avg'!H2164</f>
        <v>2.2801259999999992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  <c r="M2164" s="7">
        <f t="shared" si="330"/>
        <v>0</v>
      </c>
      <c r="N2164" s="7">
        <f t="shared" si="331"/>
        <v>100</v>
      </c>
      <c r="O2164" s="7">
        <f t="shared" si="332"/>
        <v>50</v>
      </c>
      <c r="P2164" s="7">
        <f t="shared" si="333"/>
        <v>83.5</v>
      </c>
      <c r="Q2164" s="8">
        <f t="shared" si="334"/>
        <v>55.024999999999999</v>
      </c>
      <c r="R2164" s="8">
        <f t="shared" si="335"/>
        <v>58.375</v>
      </c>
      <c r="S2164" s="8">
        <f t="shared" si="336"/>
        <v>65.075000000000003</v>
      </c>
      <c r="T2164" s="8">
        <f t="shared" si="337"/>
        <v>58.375</v>
      </c>
      <c r="U2164" s="7">
        <f t="shared" si="338"/>
        <v>59.491666666666674</v>
      </c>
      <c r="V2164" s="7">
        <f t="shared" si="339"/>
        <v>59.212500000000006</v>
      </c>
    </row>
    <row r="2165" spans="1:22" ht="13.5" x14ac:dyDescent="0.25">
      <c r="A2165" s="3">
        <f>RSI!A2165</f>
        <v>45456</v>
      </c>
      <c r="B2165" s="2">
        <f>RSI!B2165</f>
        <v>2.9340000000000002</v>
      </c>
      <c r="C2165" s="2">
        <f>RSI!I2165</f>
        <v>83.803104908487825</v>
      </c>
      <c r="D2165" s="2">
        <f>MACD!E2165</f>
        <v>-0.14459099121437546</v>
      </c>
      <c r="E2165" s="2">
        <f>MACD!F2165</f>
        <v>-6.2129509038401975E-2</v>
      </c>
      <c r="F2165" s="2">
        <f>'Moving Avg'!D2165</f>
        <v>2.7276600000000002</v>
      </c>
      <c r="G2165" s="2">
        <f>'Moving Avg'!F2165</f>
        <v>2.4713800000000004</v>
      </c>
      <c r="H2165" s="2">
        <f>'Moving Avg'!G2165</f>
        <v>2.4048039999999999</v>
      </c>
      <c r="I2165" s="2">
        <f>'Moving Avg'!H2165</f>
        <v>2.2839119999999991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  <c r="M2165" s="7">
        <f t="shared" si="330"/>
        <v>0</v>
      </c>
      <c r="N2165" s="7">
        <f t="shared" si="331"/>
        <v>100</v>
      </c>
      <c r="O2165" s="7">
        <f t="shared" si="332"/>
        <v>50</v>
      </c>
      <c r="P2165" s="7">
        <f t="shared" si="333"/>
        <v>83.5</v>
      </c>
      <c r="Q2165" s="8">
        <f t="shared" si="334"/>
        <v>55.024999999999999</v>
      </c>
      <c r="R2165" s="8">
        <f t="shared" si="335"/>
        <v>58.375</v>
      </c>
      <c r="S2165" s="8">
        <f t="shared" si="336"/>
        <v>65.075000000000003</v>
      </c>
      <c r="T2165" s="8">
        <f t="shared" si="337"/>
        <v>58.375</v>
      </c>
      <c r="U2165" s="7">
        <f t="shared" si="338"/>
        <v>59.491666666666674</v>
      </c>
      <c r="V2165" s="7">
        <f t="shared" si="339"/>
        <v>59.212500000000006</v>
      </c>
    </row>
    <row r="2166" spans="1:22" ht="13.5" x14ac:dyDescent="0.25">
      <c r="A2166" s="3">
        <f>RSI!A2166</f>
        <v>45457</v>
      </c>
      <c r="B2166" s="2">
        <f>RSI!B2166</f>
        <v>2.9575999999999998</v>
      </c>
      <c r="C2166" s="2">
        <f>RSI!I2166</f>
        <v>84.385924523049425</v>
      </c>
      <c r="D2166" s="2">
        <f>MACD!E2166</f>
        <v>-0.16314658372862745</v>
      </c>
      <c r="E2166" s="2">
        <f>MACD!F2166</f>
        <v>-8.2332923976447078E-2</v>
      </c>
      <c r="F2166" s="2">
        <f>'Moving Avg'!D2166</f>
        <v>2.8175599999999994</v>
      </c>
      <c r="G2166" s="2">
        <f>'Moving Avg'!F2166</f>
        <v>2.5009550000000003</v>
      </c>
      <c r="H2166" s="2">
        <f>'Moving Avg'!G2166</f>
        <v>2.4185280000000002</v>
      </c>
      <c r="I2166" s="2">
        <f>'Moving Avg'!H2166</f>
        <v>2.287815999999999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0</v>
      </c>
      <c r="N2166" s="7">
        <f t="shared" si="331"/>
        <v>100</v>
      </c>
      <c r="O2166" s="7">
        <f t="shared" si="332"/>
        <v>50</v>
      </c>
      <c r="P2166" s="7">
        <f t="shared" si="333"/>
        <v>83.5</v>
      </c>
      <c r="Q2166" s="8">
        <f t="shared" si="334"/>
        <v>55.024999999999999</v>
      </c>
      <c r="R2166" s="8">
        <f t="shared" si="335"/>
        <v>58.375</v>
      </c>
      <c r="S2166" s="8">
        <f t="shared" si="336"/>
        <v>65.075000000000003</v>
      </c>
      <c r="T2166" s="8">
        <f t="shared" si="337"/>
        <v>58.375</v>
      </c>
      <c r="U2166" s="7">
        <f t="shared" si="338"/>
        <v>59.491666666666674</v>
      </c>
      <c r="V2166" s="7">
        <f t="shared" si="339"/>
        <v>59.212500000000006</v>
      </c>
    </row>
    <row r="2167" spans="1:22" ht="13.5" x14ac:dyDescent="0.25">
      <c r="A2167" s="3">
        <f>RSI!A2167</f>
        <v>45461</v>
      </c>
      <c r="B2167" s="2">
        <f>RSI!B2167</f>
        <v>3.0522999999999998</v>
      </c>
      <c r="C2167" s="2">
        <f>RSI!I2167</f>
        <v>86.487147267886016</v>
      </c>
      <c r="D2167" s="2">
        <f>MACD!E2167</f>
        <v>-0.18850271366168947</v>
      </c>
      <c r="E2167" s="2">
        <f>MACD!F2167</f>
        <v>-0.10356688191349556</v>
      </c>
      <c r="F2167" s="2">
        <f>'Moving Avg'!D2167</f>
        <v>2.8970599999999997</v>
      </c>
      <c r="G2167" s="2">
        <f>'Moving Avg'!F2167</f>
        <v>2.5364499999999999</v>
      </c>
      <c r="H2167" s="2">
        <f>'Moving Avg'!G2167</f>
        <v>2.4341459999999997</v>
      </c>
      <c r="I2167" s="2">
        <f>'Moving Avg'!H2167</f>
        <v>2.2921934999999993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  <c r="M2167" s="7">
        <f t="shared" si="330"/>
        <v>0</v>
      </c>
      <c r="N2167" s="7">
        <f t="shared" si="331"/>
        <v>100</v>
      </c>
      <c r="O2167" s="7">
        <f t="shared" si="332"/>
        <v>50</v>
      </c>
      <c r="P2167" s="7">
        <f t="shared" si="333"/>
        <v>83.5</v>
      </c>
      <c r="Q2167" s="8">
        <f t="shared" si="334"/>
        <v>55.024999999999999</v>
      </c>
      <c r="R2167" s="8">
        <f t="shared" si="335"/>
        <v>58.375</v>
      </c>
      <c r="S2167" s="8">
        <f t="shared" si="336"/>
        <v>65.075000000000003</v>
      </c>
      <c r="T2167" s="8">
        <f t="shared" si="337"/>
        <v>58.375</v>
      </c>
      <c r="U2167" s="7">
        <f t="shared" si="338"/>
        <v>59.491666666666674</v>
      </c>
      <c r="V2167" s="7">
        <f t="shared" si="339"/>
        <v>59.212500000000006</v>
      </c>
    </row>
    <row r="2168" spans="1:22" ht="13.5" x14ac:dyDescent="0.25">
      <c r="A2168" s="3">
        <f>RSI!A2168</f>
        <v>45462</v>
      </c>
      <c r="B2168" s="2">
        <f>RSI!B2168</f>
        <v>3.0712000000000002</v>
      </c>
      <c r="C2168" s="2">
        <f>RSI!I2168</f>
        <v>86.867000864678715</v>
      </c>
      <c r="D2168" s="2">
        <f>MACD!E2168</f>
        <v>-0.21436232869572169</v>
      </c>
      <c r="E2168" s="2">
        <f>MACD!F2168</f>
        <v>-0.12572597126994078</v>
      </c>
      <c r="F2168" s="2">
        <f>'Moving Avg'!D2168</f>
        <v>2.9614200000000004</v>
      </c>
      <c r="G2168" s="2">
        <f>'Moving Avg'!F2168</f>
        <v>2.5728899999999997</v>
      </c>
      <c r="H2168" s="2">
        <f>'Moving Avg'!G2168</f>
        <v>2.4520339999999998</v>
      </c>
      <c r="I2168" s="2">
        <f>'Moving Avg'!H2168</f>
        <v>2.2966654999999996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0</v>
      </c>
      <c r="N2168" s="7">
        <f t="shared" si="331"/>
        <v>100</v>
      </c>
      <c r="O2168" s="7">
        <f t="shared" si="332"/>
        <v>50</v>
      </c>
      <c r="P2168" s="7">
        <f t="shared" si="333"/>
        <v>83.5</v>
      </c>
      <c r="Q2168" s="8">
        <f t="shared" si="334"/>
        <v>55.024999999999999</v>
      </c>
      <c r="R2168" s="8">
        <f t="shared" si="335"/>
        <v>58.375</v>
      </c>
      <c r="S2168" s="8">
        <f t="shared" si="336"/>
        <v>65.075000000000003</v>
      </c>
      <c r="T2168" s="8">
        <f t="shared" si="337"/>
        <v>58.375</v>
      </c>
      <c r="U2168" s="7">
        <f t="shared" si="338"/>
        <v>59.491666666666674</v>
      </c>
      <c r="V2168" s="7">
        <f t="shared" si="339"/>
        <v>59.212500000000006</v>
      </c>
    </row>
    <row r="2169" spans="1:22" ht="13.5" x14ac:dyDescent="0.25">
      <c r="A2169" s="3">
        <f>RSI!A2169</f>
        <v>45463</v>
      </c>
      <c r="B2169" s="2">
        <f>RSI!B2169</f>
        <v>3.0853999999999999</v>
      </c>
      <c r="C2169" s="2">
        <f>RSI!I2169</f>
        <v>87.15906423755645</v>
      </c>
      <c r="D2169" s="2">
        <f>MACD!E2169</f>
        <v>-0.24018895211331692</v>
      </c>
      <c r="E2169" s="2">
        <f>MACD!F2169</f>
        <v>-0.14861856743861601</v>
      </c>
      <c r="F2169" s="2">
        <f>'Moving Avg'!D2169</f>
        <v>3.0201000000000002</v>
      </c>
      <c r="G2169" s="2">
        <f>'Moving Avg'!F2169</f>
        <v>2.6088549999999997</v>
      </c>
      <c r="H2169" s="2">
        <f>'Moving Avg'!G2169</f>
        <v>2.4702060000000001</v>
      </c>
      <c r="I2169" s="2">
        <f>'Moving Avg'!H2169</f>
        <v>2.3014449999999993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0</v>
      </c>
      <c r="N2169" s="7">
        <f t="shared" si="331"/>
        <v>100</v>
      </c>
      <c r="O2169" s="7">
        <f t="shared" si="332"/>
        <v>50</v>
      </c>
      <c r="P2169" s="7">
        <f t="shared" si="333"/>
        <v>83.5</v>
      </c>
      <c r="Q2169" s="8">
        <f t="shared" si="334"/>
        <v>55.024999999999999</v>
      </c>
      <c r="R2169" s="8">
        <f t="shared" si="335"/>
        <v>58.375</v>
      </c>
      <c r="S2169" s="8">
        <f t="shared" si="336"/>
        <v>65.075000000000003</v>
      </c>
      <c r="T2169" s="8">
        <f t="shared" si="337"/>
        <v>58.375</v>
      </c>
      <c r="U2169" s="7">
        <f t="shared" si="338"/>
        <v>59.491666666666674</v>
      </c>
      <c r="V2169" s="7">
        <f t="shared" si="339"/>
        <v>59.212500000000006</v>
      </c>
    </row>
    <row r="2170" spans="1:22" ht="13.5" x14ac:dyDescent="0.25">
      <c r="A2170" s="3">
        <f>RSI!A2170</f>
        <v>45464</v>
      </c>
      <c r="B2170" s="2">
        <f>RSI!B2170</f>
        <v>3.2652000000000001</v>
      </c>
      <c r="C2170" s="2">
        <f>RSI!I2170</f>
        <v>90.146981172057252</v>
      </c>
      <c r="D2170" s="2">
        <f>MACD!E2170</f>
        <v>-0.27812389693207873</v>
      </c>
      <c r="E2170" s="2">
        <f>MACD!F2170</f>
        <v>-0.17451963333730858</v>
      </c>
      <c r="F2170" s="2">
        <f>'Moving Avg'!D2170</f>
        <v>3.0863399999999999</v>
      </c>
      <c r="G2170" s="2">
        <f>'Moving Avg'!F2170</f>
        <v>2.6557049999999998</v>
      </c>
      <c r="H2170" s="2">
        <f>'Moving Avg'!G2170</f>
        <v>2.4929199999999998</v>
      </c>
      <c r="I2170" s="2">
        <f>'Moving Avg'!H2170</f>
        <v>2.3074784999999993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0</v>
      </c>
      <c r="N2170" s="7">
        <f t="shared" si="331"/>
        <v>100</v>
      </c>
      <c r="O2170" s="7">
        <f t="shared" si="332"/>
        <v>50</v>
      </c>
      <c r="P2170" s="7">
        <f t="shared" si="333"/>
        <v>83.5</v>
      </c>
      <c r="Q2170" s="8">
        <f t="shared" si="334"/>
        <v>55.024999999999999</v>
      </c>
      <c r="R2170" s="8">
        <f t="shared" si="335"/>
        <v>58.375</v>
      </c>
      <c r="S2170" s="8">
        <f t="shared" si="336"/>
        <v>65.075000000000003</v>
      </c>
      <c r="T2170" s="8">
        <f t="shared" si="337"/>
        <v>58.375</v>
      </c>
      <c r="U2170" s="7">
        <f t="shared" si="338"/>
        <v>59.491666666666674</v>
      </c>
      <c r="V2170" s="7">
        <f t="shared" si="339"/>
        <v>59.212500000000006</v>
      </c>
    </row>
    <row r="2171" spans="1:22" ht="13.5" x14ac:dyDescent="0.25">
      <c r="A2171" s="3">
        <f>RSI!A2171</f>
        <v>45467</v>
      </c>
      <c r="B2171" s="2">
        <f>RSI!B2171</f>
        <v>3.2557</v>
      </c>
      <c r="C2171" s="2">
        <f>RSI!I2171</f>
        <v>88.969024607168919</v>
      </c>
      <c r="D2171" s="2">
        <f>MACD!E2171</f>
        <v>-0.30584758421820712</v>
      </c>
      <c r="E2171" s="2">
        <f>MACD!F2171</f>
        <v>-0.20078522351348832</v>
      </c>
      <c r="F2171" s="2">
        <f>'Moving Avg'!D2171</f>
        <v>3.1459600000000001</v>
      </c>
      <c r="G2171" s="2">
        <f>'Moving Avg'!F2171</f>
        <v>2.7025499999999996</v>
      </c>
      <c r="H2171" s="2">
        <f>'Moving Avg'!G2171</f>
        <v>2.5154439999999996</v>
      </c>
      <c r="I2171" s="2">
        <f>'Moving Avg'!H2171</f>
        <v>2.3134644999999989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0</v>
      </c>
      <c r="N2171" s="7">
        <f t="shared" si="331"/>
        <v>100</v>
      </c>
      <c r="O2171" s="7">
        <f t="shared" si="332"/>
        <v>50</v>
      </c>
      <c r="P2171" s="7">
        <f t="shared" si="333"/>
        <v>83.5</v>
      </c>
      <c r="Q2171" s="8">
        <f t="shared" si="334"/>
        <v>55.024999999999999</v>
      </c>
      <c r="R2171" s="8">
        <f t="shared" si="335"/>
        <v>58.375</v>
      </c>
      <c r="S2171" s="8">
        <f t="shared" si="336"/>
        <v>65.075000000000003</v>
      </c>
      <c r="T2171" s="8">
        <f t="shared" si="337"/>
        <v>58.375</v>
      </c>
      <c r="U2171" s="7">
        <f t="shared" si="338"/>
        <v>59.491666666666674</v>
      </c>
      <c r="V2171" s="7">
        <f t="shared" si="339"/>
        <v>59.212500000000006</v>
      </c>
    </row>
    <row r="2172" spans="1:22" ht="13.5" x14ac:dyDescent="0.25">
      <c r="A2172" s="3">
        <f>RSI!A2172</f>
        <v>45468</v>
      </c>
      <c r="B2172" s="2">
        <f>RSI!B2172</f>
        <v>3.1941999999999999</v>
      </c>
      <c r="C2172" s="2">
        <f>RSI!I2172</f>
        <v>81.540733783722203</v>
      </c>
      <c r="D2172" s="2">
        <f>MACD!E2172</f>
        <v>-0.30547785107522296</v>
      </c>
      <c r="E2172" s="2">
        <f>MACD!F2172</f>
        <v>-0.22172374902583525</v>
      </c>
      <c r="F2172" s="2">
        <f>'Moving Avg'!D2172</f>
        <v>3.1743400000000004</v>
      </c>
      <c r="G2172" s="2">
        <f>'Moving Avg'!F2172</f>
        <v>2.7444299999999999</v>
      </c>
      <c r="H2172" s="2">
        <f>'Moving Avg'!G2172</f>
        <v>2.5341819999999999</v>
      </c>
      <c r="I2172" s="2">
        <f>'Moving Avg'!H2172</f>
        <v>2.3191429999999991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  <c r="M2172" s="7">
        <f t="shared" si="330"/>
        <v>0</v>
      </c>
      <c r="N2172" s="7">
        <f t="shared" si="331"/>
        <v>100</v>
      </c>
      <c r="O2172" s="7">
        <f t="shared" si="332"/>
        <v>50</v>
      </c>
      <c r="P2172" s="7">
        <f t="shared" si="333"/>
        <v>83.5</v>
      </c>
      <c r="Q2172" s="8">
        <f t="shared" si="334"/>
        <v>55.024999999999999</v>
      </c>
      <c r="R2172" s="8">
        <f t="shared" si="335"/>
        <v>58.375</v>
      </c>
      <c r="S2172" s="8">
        <f t="shared" si="336"/>
        <v>65.075000000000003</v>
      </c>
      <c r="T2172" s="8">
        <f t="shared" si="337"/>
        <v>58.375</v>
      </c>
      <c r="U2172" s="7">
        <f t="shared" si="338"/>
        <v>59.491666666666674</v>
      </c>
      <c r="V2172" s="7">
        <f t="shared" si="339"/>
        <v>59.212500000000006</v>
      </c>
    </row>
    <row r="2173" spans="1:22" ht="13.5" x14ac:dyDescent="0.25">
      <c r="A2173" s="3">
        <f>RSI!A2173</f>
        <v>45469</v>
      </c>
      <c r="B2173" s="2">
        <f>RSI!B2173</f>
        <v>3.3361999999999998</v>
      </c>
      <c r="C2173" s="2">
        <f>RSI!I2173</f>
        <v>84.71421376410774</v>
      </c>
      <c r="D2173" s="2">
        <f>MACD!E2173</f>
        <v>-0.30381862595094544</v>
      </c>
      <c r="E2173" s="2">
        <f>MACD!F2173</f>
        <v>-0.23814272441085732</v>
      </c>
      <c r="F2173" s="2">
        <f>'Moving Avg'!D2173</f>
        <v>3.2273400000000003</v>
      </c>
      <c r="G2173" s="2">
        <f>'Moving Avg'!F2173</f>
        <v>2.7953000000000001</v>
      </c>
      <c r="H2173" s="2">
        <f>'Moving Avg'!G2173</f>
        <v>2.5557599999999998</v>
      </c>
      <c r="I2173" s="2">
        <f>'Moving Avg'!H2173</f>
        <v>2.3254129999999993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  <c r="M2173" s="7">
        <f t="shared" si="330"/>
        <v>0</v>
      </c>
      <c r="N2173" s="7">
        <f t="shared" si="331"/>
        <v>100</v>
      </c>
      <c r="O2173" s="7">
        <f t="shared" si="332"/>
        <v>50</v>
      </c>
      <c r="P2173" s="7">
        <f t="shared" si="333"/>
        <v>83.5</v>
      </c>
      <c r="Q2173" s="8">
        <f t="shared" si="334"/>
        <v>55.024999999999999</v>
      </c>
      <c r="R2173" s="8">
        <f t="shared" si="335"/>
        <v>58.375</v>
      </c>
      <c r="S2173" s="8">
        <f t="shared" si="336"/>
        <v>65.075000000000003</v>
      </c>
      <c r="T2173" s="8">
        <f t="shared" si="337"/>
        <v>58.375</v>
      </c>
      <c r="U2173" s="7">
        <f t="shared" si="338"/>
        <v>59.491666666666674</v>
      </c>
      <c r="V2173" s="7">
        <f t="shared" si="339"/>
        <v>59.212500000000006</v>
      </c>
    </row>
    <row r="2174" spans="1:22" ht="13.5" x14ac:dyDescent="0.25">
      <c r="A2174" s="3">
        <f>RSI!A2174</f>
        <v>45470</v>
      </c>
      <c r="B2174" s="2">
        <f>RSI!B2174</f>
        <v>3.3929999999999998</v>
      </c>
      <c r="C2174" s="2">
        <f>RSI!I2174</f>
        <v>85.768179431516586</v>
      </c>
      <c r="D2174" s="2">
        <f>MACD!E2174</f>
        <v>-0.30339708346382244</v>
      </c>
      <c r="E2174" s="2">
        <f>MACD!F2174</f>
        <v>-0.25119359622145038</v>
      </c>
      <c r="F2174" s="2">
        <f>'Moving Avg'!D2174</f>
        <v>3.2888599999999997</v>
      </c>
      <c r="G2174" s="2">
        <f>'Moving Avg'!F2174</f>
        <v>2.8471199999999999</v>
      </c>
      <c r="H2174" s="2">
        <f>'Moving Avg'!G2174</f>
        <v>2.5784739999999999</v>
      </c>
      <c r="I2174" s="2">
        <f>'Moving Avg'!H2174</f>
        <v>2.3320854999999989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0</v>
      </c>
      <c r="N2174" s="7">
        <f t="shared" si="331"/>
        <v>100</v>
      </c>
      <c r="O2174" s="7">
        <f t="shared" si="332"/>
        <v>50</v>
      </c>
      <c r="P2174" s="7">
        <f t="shared" si="333"/>
        <v>83.5</v>
      </c>
      <c r="Q2174" s="8">
        <f t="shared" si="334"/>
        <v>55.024999999999999</v>
      </c>
      <c r="R2174" s="8">
        <f t="shared" si="335"/>
        <v>58.375</v>
      </c>
      <c r="S2174" s="8">
        <f t="shared" si="336"/>
        <v>65.075000000000003</v>
      </c>
      <c r="T2174" s="8">
        <f t="shared" si="337"/>
        <v>58.375</v>
      </c>
      <c r="U2174" s="7">
        <f t="shared" si="338"/>
        <v>59.491666666666674</v>
      </c>
      <c r="V2174" s="7">
        <f t="shared" si="339"/>
        <v>59.212500000000006</v>
      </c>
    </row>
    <row r="2175" spans="1:22" ht="13.5" x14ac:dyDescent="0.25">
      <c r="A2175" s="3">
        <f>RSI!A2175</f>
        <v>45471</v>
      </c>
      <c r="B2175" s="2">
        <f>RSI!B2175</f>
        <v>3.4072</v>
      </c>
      <c r="C2175" s="2">
        <f>RSI!I2175</f>
        <v>86.027558938599526</v>
      </c>
      <c r="D2175" s="2">
        <f>MACD!E2175</f>
        <v>-0.2856639993674861</v>
      </c>
      <c r="E2175" s="2">
        <f>MACD!F2175</f>
        <v>-0.25808767685065753</v>
      </c>
      <c r="F2175" s="2">
        <f>'Moving Avg'!D2175</f>
        <v>3.3172599999999997</v>
      </c>
      <c r="G2175" s="2">
        <f>'Moving Avg'!F2175</f>
        <v>2.8979900000000001</v>
      </c>
      <c r="H2175" s="2">
        <f>'Moving Avg'!G2175</f>
        <v>2.6023239999999999</v>
      </c>
      <c r="I2175" s="2">
        <f>'Moving Avg'!H2175</f>
        <v>2.3389474999999993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83.5</v>
      </c>
      <c r="Q2175" s="8">
        <f t="shared" si="334"/>
        <v>55.024999999999999</v>
      </c>
      <c r="R2175" s="8">
        <f t="shared" si="335"/>
        <v>58.375</v>
      </c>
      <c r="S2175" s="8">
        <f t="shared" si="336"/>
        <v>65.075000000000003</v>
      </c>
      <c r="T2175" s="8">
        <f t="shared" si="337"/>
        <v>58.375</v>
      </c>
      <c r="U2175" s="7">
        <f t="shared" si="338"/>
        <v>59.491666666666674</v>
      </c>
      <c r="V2175" s="7">
        <f t="shared" si="339"/>
        <v>59.212500000000006</v>
      </c>
    </row>
    <row r="2176" spans="1:22" ht="13.5" x14ac:dyDescent="0.25">
      <c r="A2176" s="3">
        <f>RSI!A2176</f>
        <v>45474</v>
      </c>
      <c r="B2176" s="2">
        <f>RSI!B2176</f>
        <v>3.4308000000000001</v>
      </c>
      <c r="C2176" s="2">
        <f>RSI!I2176</f>
        <v>86.468941641719624</v>
      </c>
      <c r="D2176" s="2">
        <f>MACD!E2176</f>
        <v>-0.27202509872941683</v>
      </c>
      <c r="E2176" s="2">
        <f>MACD!F2176</f>
        <v>-0.26087516122640941</v>
      </c>
      <c r="F2176" s="2">
        <f>'Moving Avg'!D2176</f>
        <v>3.3522800000000004</v>
      </c>
      <c r="G2176" s="2">
        <f>'Moving Avg'!F2176</f>
        <v>2.9464949999999996</v>
      </c>
      <c r="H2176" s="2">
        <f>'Moving Avg'!G2176</f>
        <v>2.626458</v>
      </c>
      <c r="I2176" s="2">
        <f>'Moving Avg'!H2176</f>
        <v>2.3459274999999993</v>
      </c>
      <c r="J2176" s="5" t="str">
        <f>OBV!F2176</f>
        <v>BULLISH</v>
      </c>
      <c r="K2176" s="5" t="str">
        <f>OBV!G2176</f>
        <v>STRONG</v>
      </c>
      <c r="L2176" s="5" t="str">
        <f>OBV!H2176</f>
        <v>CONFIRMED BULLISH</v>
      </c>
      <c r="M2176" s="7">
        <f t="shared" si="330"/>
        <v>0</v>
      </c>
      <c r="N2176" s="7">
        <f t="shared" si="331"/>
        <v>45</v>
      </c>
      <c r="O2176" s="7">
        <f t="shared" si="332"/>
        <v>50</v>
      </c>
      <c r="P2176" s="7">
        <f t="shared" si="333"/>
        <v>100</v>
      </c>
      <c r="Q2176" s="8">
        <f t="shared" si="334"/>
        <v>38.25</v>
      </c>
      <c r="R2176" s="8">
        <f t="shared" si="335"/>
        <v>51.5</v>
      </c>
      <c r="S2176" s="8">
        <f t="shared" si="336"/>
        <v>64.25</v>
      </c>
      <c r="T2176" s="8">
        <f t="shared" si="337"/>
        <v>48.75</v>
      </c>
      <c r="U2176" s="7">
        <f t="shared" si="338"/>
        <v>51.333333333333336</v>
      </c>
      <c r="V2176" s="7">
        <f t="shared" si="339"/>
        <v>50.6875</v>
      </c>
    </row>
    <row r="2177" spans="1:22" ht="13.5" x14ac:dyDescent="0.25">
      <c r="A2177" s="3">
        <f>RSI!A2177</f>
        <v>45475</v>
      </c>
      <c r="B2177" s="2">
        <f>RSI!B2177</f>
        <v>3.4260999999999999</v>
      </c>
      <c r="C2177" s="2">
        <f>RSI!I2177</f>
        <v>85.887051159033575</v>
      </c>
      <c r="D2177" s="2">
        <f>MACD!E2177</f>
        <v>-0.24871456291634875</v>
      </c>
      <c r="E2177" s="2">
        <f>MACD!F2177</f>
        <v>-0.25844304156439729</v>
      </c>
      <c r="F2177" s="2">
        <f>'Moving Avg'!D2177</f>
        <v>3.3986599999999996</v>
      </c>
      <c r="G2177" s="2">
        <f>'Moving Avg'!F2177</f>
        <v>2.9947649999999997</v>
      </c>
      <c r="H2177" s="2">
        <f>'Moving Avg'!G2177</f>
        <v>2.6509699999999996</v>
      </c>
      <c r="I2177" s="2">
        <f>'Moving Avg'!H2177</f>
        <v>2.3529074999999988</v>
      </c>
      <c r="J2177" s="5" t="str">
        <f>OBV!F2177</f>
        <v>BULLISH</v>
      </c>
      <c r="K2177" s="5" t="str">
        <f>OBV!G2177</f>
        <v>STRONG</v>
      </c>
      <c r="L2177" s="5" t="str">
        <f>OBV!H2177</f>
        <v>CONFIRMED BULLISH</v>
      </c>
      <c r="M2177" s="7">
        <f t="shared" si="330"/>
        <v>0</v>
      </c>
      <c r="N2177" s="7">
        <f t="shared" si="331"/>
        <v>0</v>
      </c>
      <c r="O2177" s="7">
        <f t="shared" si="332"/>
        <v>50</v>
      </c>
      <c r="P2177" s="7">
        <f t="shared" si="333"/>
        <v>100</v>
      </c>
      <c r="Q2177" s="8">
        <f t="shared" si="334"/>
        <v>22.5</v>
      </c>
      <c r="R2177" s="8">
        <f t="shared" si="335"/>
        <v>42.5</v>
      </c>
      <c r="S2177" s="8">
        <f t="shared" si="336"/>
        <v>57.5</v>
      </c>
      <c r="T2177" s="8">
        <f t="shared" si="337"/>
        <v>37.5</v>
      </c>
      <c r="U2177" s="7">
        <f t="shared" si="338"/>
        <v>40.833333333333336</v>
      </c>
      <c r="V2177" s="7">
        <f t="shared" si="339"/>
        <v>40</v>
      </c>
    </row>
    <row r="2178" spans="1:22" ht="13.5" x14ac:dyDescent="0.25">
      <c r="A2178" s="3">
        <f>RSI!A2178</f>
        <v>45476</v>
      </c>
      <c r="B2178" s="2">
        <f>RSI!B2178</f>
        <v>3.4308000000000001</v>
      </c>
      <c r="C2178" s="2">
        <f>RSI!I2178</f>
        <v>85.988593582545974</v>
      </c>
      <c r="D2178" s="2">
        <f>MACD!E2178</f>
        <v>-0.22931725351390098</v>
      </c>
      <c r="E2178" s="2">
        <f>MACD!F2178</f>
        <v>-0.25261788395429807</v>
      </c>
      <c r="F2178" s="2">
        <f>'Moving Avg'!D2178</f>
        <v>3.4175800000000001</v>
      </c>
      <c r="G2178" s="2">
        <f>'Moving Avg'!F2178</f>
        <v>3.0432699999999997</v>
      </c>
      <c r="H2178" s="2">
        <f>'Moving Avg'!G2178</f>
        <v>2.6730220000000009</v>
      </c>
      <c r="I2178" s="2">
        <f>'Moving Avg'!H2178</f>
        <v>2.3600054999999993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  <c r="M2178" s="7">
        <f t="shared" ref="M2178:M2241" si="340">IF(C2178&lt;30,50, IF(C2178&gt;70, 0, 25))</f>
        <v>0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83.5</v>
      </c>
      <c r="Q2178" s="8">
        <f t="shared" si="334"/>
        <v>20.024999999999999</v>
      </c>
      <c r="R2178" s="8">
        <f t="shared" si="335"/>
        <v>38.375</v>
      </c>
      <c r="S2178" s="8">
        <f t="shared" si="336"/>
        <v>50.075000000000003</v>
      </c>
      <c r="T2178" s="8">
        <f t="shared" si="337"/>
        <v>33.375</v>
      </c>
      <c r="U2178" s="7">
        <f t="shared" si="338"/>
        <v>36.158333333333331</v>
      </c>
      <c r="V2178" s="7">
        <f t="shared" si="339"/>
        <v>35.462499999999999</v>
      </c>
    </row>
    <row r="2179" spans="1:22" ht="13.5" x14ac:dyDescent="0.25">
      <c r="A2179" s="3">
        <f>RSI!A2179</f>
        <v>45477</v>
      </c>
      <c r="B2179" s="2">
        <f>RSI!B2179</f>
        <v>3.3835000000000002</v>
      </c>
      <c r="C2179" s="2">
        <f>RSI!I2179</f>
        <v>79.768337505246862</v>
      </c>
      <c r="D2179" s="2">
        <f>MACD!E2179</f>
        <v>-0.20991631590783699</v>
      </c>
      <c r="E2179" s="2">
        <f>MACD!F2179</f>
        <v>-0.24407757034500585</v>
      </c>
      <c r="F2179" s="2">
        <f>'Moving Avg'!D2179</f>
        <v>3.4156799999999996</v>
      </c>
      <c r="G2179" s="2">
        <f>'Moving Avg'!F2179</f>
        <v>3.08941</v>
      </c>
      <c r="H2179" s="2">
        <f>'Moving Avg'!G2179</f>
        <v>2.6913820000000008</v>
      </c>
      <c r="I2179" s="2">
        <f>'Moving Avg'!H2179</f>
        <v>2.3668669999999987</v>
      </c>
      <c r="J2179" s="5" t="str">
        <f>OBV!F2179</f>
        <v>BULLISH</v>
      </c>
      <c r="K2179" s="5" t="str">
        <f>OBV!G2179</f>
        <v>NEUTRAL</v>
      </c>
      <c r="L2179" s="5" t="str">
        <f>OBV!H2179</f>
        <v>BULLISH DIVERGENCE</v>
      </c>
      <c r="M2179" s="7">
        <f t="shared" si="340"/>
        <v>0</v>
      </c>
      <c r="N2179" s="7">
        <f t="shared" si="341"/>
        <v>0</v>
      </c>
      <c r="O2179" s="7">
        <f t="shared" si="342"/>
        <v>50</v>
      </c>
      <c r="P2179" s="7">
        <f t="shared" si="343"/>
        <v>66.5</v>
      </c>
      <c r="Q2179" s="8">
        <f t="shared" ref="Q2179:Q2242" si="344">0.35*M2179+N2179*0.35+O2179*0.15+P2179*0.15</f>
        <v>17.475000000000001</v>
      </c>
      <c r="R2179" s="8">
        <f t="shared" ref="R2179:R2242" si="345">M2179*0.2+N2179*0.2+O2179*0.35+P2179*0.25</f>
        <v>34.125</v>
      </c>
      <c r="S2179" s="8">
        <f t="shared" ref="S2179:S2242" si="346">M2179*0.15+N2179*0.15+O2179*0.25+P2179*0.45</f>
        <v>42.424999999999997</v>
      </c>
      <c r="T2179" s="8">
        <f t="shared" ref="T2179:T2242" si="347">0.25*SUM(M2179:P2179)</f>
        <v>29.125</v>
      </c>
      <c r="U2179" s="7">
        <f t="shared" ref="U2179:U2242" si="348">SUM(Q2179:S2179)/3</f>
        <v>31.341666666666669</v>
      </c>
      <c r="V2179" s="7">
        <f t="shared" ref="V2179:V2242" si="349">SUM(Q2179:T2179)/4</f>
        <v>30.787500000000001</v>
      </c>
    </row>
    <row r="2180" spans="1:22" ht="13.5" x14ac:dyDescent="0.25">
      <c r="A2180" s="3">
        <f>RSI!A2180</f>
        <v>45478</v>
      </c>
      <c r="B2180" s="2">
        <f>RSI!B2180</f>
        <v>3.4449999999999998</v>
      </c>
      <c r="C2180" s="2">
        <f>RSI!I2180</f>
        <v>81.6291216551205</v>
      </c>
      <c r="D2180" s="2">
        <f>MACD!E2180</f>
        <v>-0.17261511047963429</v>
      </c>
      <c r="E2180" s="2">
        <f>MACD!F2180</f>
        <v>-0.22978507837193154</v>
      </c>
      <c r="F2180" s="2">
        <f>'Moving Avg'!D2180</f>
        <v>3.4232399999999998</v>
      </c>
      <c r="G2180" s="2">
        <f>'Moving Avg'!F2180</f>
        <v>3.1386249999999998</v>
      </c>
      <c r="H2180" s="2">
        <f>'Moving Avg'!G2180</f>
        <v>2.709270000000001</v>
      </c>
      <c r="I2180" s="2">
        <f>'Moving Avg'!H2180</f>
        <v>2.3734444999999993</v>
      </c>
      <c r="J2180" s="5" t="str">
        <f>OBV!F2180</f>
        <v>BULLISH</v>
      </c>
      <c r="K2180" s="5" t="str">
        <f>OBV!G2180</f>
        <v>NEUTRAL</v>
      </c>
      <c r="L2180" s="5" t="str">
        <f>OBV!H2180</f>
        <v>CONFIRMED BULLISH</v>
      </c>
      <c r="M2180" s="7">
        <f t="shared" si="340"/>
        <v>0</v>
      </c>
      <c r="N2180" s="7">
        <f t="shared" si="341"/>
        <v>0</v>
      </c>
      <c r="O2180" s="7">
        <f t="shared" si="342"/>
        <v>50</v>
      </c>
      <c r="P2180" s="7">
        <f t="shared" si="343"/>
        <v>83.5</v>
      </c>
      <c r="Q2180" s="8">
        <f t="shared" si="344"/>
        <v>20.024999999999999</v>
      </c>
      <c r="R2180" s="8">
        <f t="shared" si="345"/>
        <v>38.375</v>
      </c>
      <c r="S2180" s="8">
        <f t="shared" si="346"/>
        <v>50.075000000000003</v>
      </c>
      <c r="T2180" s="8">
        <f t="shared" si="347"/>
        <v>33.375</v>
      </c>
      <c r="U2180" s="7">
        <f t="shared" si="348"/>
        <v>36.158333333333331</v>
      </c>
      <c r="V2180" s="7">
        <f t="shared" si="349"/>
        <v>35.462499999999999</v>
      </c>
    </row>
    <row r="2181" spans="1:22" ht="13.5" x14ac:dyDescent="0.25">
      <c r="A2181" s="3">
        <f>RSI!A2181</f>
        <v>45481</v>
      </c>
      <c r="B2181" s="2">
        <f>RSI!B2181</f>
        <v>3.4449999999999998</v>
      </c>
      <c r="C2181" s="2">
        <f>RSI!I2181</f>
        <v>81.6291216551205</v>
      </c>
      <c r="D2181" s="2">
        <f>MACD!E2181</f>
        <v>-0.14493393687657408</v>
      </c>
      <c r="E2181" s="2">
        <f>MACD!F2181</f>
        <v>-0.21281485007286008</v>
      </c>
      <c r="F2181" s="2">
        <f>'Moving Avg'!D2181</f>
        <v>3.4260799999999998</v>
      </c>
      <c r="G2181" s="2">
        <f>'Moving Avg'!F2181</f>
        <v>3.1854699999999996</v>
      </c>
      <c r="H2181" s="2">
        <f>'Moving Avg'!G2181</f>
        <v>2.7273460000000007</v>
      </c>
      <c r="I2181" s="2">
        <f>'Moving Avg'!H2181</f>
        <v>2.380021999999999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  <c r="M2181" s="7">
        <f t="shared" si="340"/>
        <v>0</v>
      </c>
      <c r="N2181" s="7">
        <f t="shared" si="341"/>
        <v>0</v>
      </c>
      <c r="O2181" s="7">
        <f t="shared" si="342"/>
        <v>50</v>
      </c>
      <c r="P2181" s="7">
        <f t="shared" si="343"/>
        <v>83.5</v>
      </c>
      <c r="Q2181" s="8">
        <f t="shared" si="344"/>
        <v>20.024999999999999</v>
      </c>
      <c r="R2181" s="8">
        <f t="shared" si="345"/>
        <v>38.375</v>
      </c>
      <c r="S2181" s="8">
        <f t="shared" si="346"/>
        <v>50.075000000000003</v>
      </c>
      <c r="T2181" s="8">
        <f t="shared" si="347"/>
        <v>33.375</v>
      </c>
      <c r="U2181" s="7">
        <f t="shared" si="348"/>
        <v>36.158333333333331</v>
      </c>
      <c r="V2181" s="7">
        <f t="shared" si="349"/>
        <v>35.462499999999999</v>
      </c>
    </row>
    <row r="2182" spans="1:22" ht="13.5" x14ac:dyDescent="0.25">
      <c r="A2182" s="3">
        <f>RSI!A2182</f>
        <v>45482</v>
      </c>
      <c r="B2182" s="2">
        <f>RSI!B2182</f>
        <v>3.4923999999999999</v>
      </c>
      <c r="C2182" s="2">
        <f>RSI!I2182</f>
        <v>83.024700758771061</v>
      </c>
      <c r="D2182" s="2">
        <f>MACD!E2182</f>
        <v>-0.13672465343398743</v>
      </c>
      <c r="E2182" s="2">
        <f>MACD!F2182</f>
        <v>-0.19759681074508556</v>
      </c>
      <c r="F2182" s="2">
        <f>'Moving Avg'!D2182</f>
        <v>3.4393400000000001</v>
      </c>
      <c r="G2182" s="2">
        <f>'Moving Avg'!F2182</f>
        <v>3.2273499999999999</v>
      </c>
      <c r="H2182" s="2">
        <f>'Moving Avg'!G2182</f>
        <v>2.7463700000000006</v>
      </c>
      <c r="I2182" s="2">
        <f>'Moving Avg'!H2182</f>
        <v>2.3868364999999989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  <c r="M2182" s="7">
        <f t="shared" si="340"/>
        <v>0</v>
      </c>
      <c r="N2182" s="7">
        <f t="shared" si="341"/>
        <v>0</v>
      </c>
      <c r="O2182" s="7">
        <f t="shared" si="342"/>
        <v>50</v>
      </c>
      <c r="P2182" s="7">
        <f t="shared" si="343"/>
        <v>83.5</v>
      </c>
      <c r="Q2182" s="8">
        <f t="shared" si="344"/>
        <v>20.024999999999999</v>
      </c>
      <c r="R2182" s="8">
        <f t="shared" si="345"/>
        <v>38.375</v>
      </c>
      <c r="S2182" s="8">
        <f t="shared" si="346"/>
        <v>50.075000000000003</v>
      </c>
      <c r="T2182" s="8">
        <f t="shared" si="347"/>
        <v>33.375</v>
      </c>
      <c r="U2182" s="7">
        <f t="shared" si="348"/>
        <v>36.158333333333331</v>
      </c>
      <c r="V2182" s="7">
        <f t="shared" si="349"/>
        <v>35.462499999999999</v>
      </c>
    </row>
    <row r="2183" spans="1:22" ht="13.5" x14ac:dyDescent="0.25">
      <c r="A2183" s="3">
        <f>RSI!A2183</f>
        <v>45483</v>
      </c>
      <c r="B2183" s="2">
        <f>RSI!B2183</f>
        <v>3.4876</v>
      </c>
      <c r="C2183" s="2">
        <f>RSI!I2183</f>
        <v>82.342524978807376</v>
      </c>
      <c r="D2183" s="2">
        <f>MACD!E2183</f>
        <v>-0.10993134414496408</v>
      </c>
      <c r="E2183" s="2">
        <f>MACD!F2183</f>
        <v>-0.18006371742506128</v>
      </c>
      <c r="F2183" s="2">
        <f>'Moving Avg'!D2183</f>
        <v>3.4506999999999999</v>
      </c>
      <c r="G2183" s="2">
        <f>'Moving Avg'!F2183</f>
        <v>3.2642600000000002</v>
      </c>
      <c r="H2183" s="2">
        <f>'Moving Avg'!G2183</f>
        <v>2.765298</v>
      </c>
      <c r="I2183" s="2">
        <f>'Moving Avg'!H2183</f>
        <v>2.3936269999999986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0</v>
      </c>
      <c r="N2183" s="7">
        <f t="shared" si="341"/>
        <v>0</v>
      </c>
      <c r="O2183" s="7">
        <f t="shared" si="342"/>
        <v>50</v>
      </c>
      <c r="P2183" s="7">
        <f t="shared" si="343"/>
        <v>83.5</v>
      </c>
      <c r="Q2183" s="8">
        <f t="shared" si="344"/>
        <v>20.024999999999999</v>
      </c>
      <c r="R2183" s="8">
        <f t="shared" si="345"/>
        <v>38.375</v>
      </c>
      <c r="S2183" s="8">
        <f t="shared" si="346"/>
        <v>50.075000000000003</v>
      </c>
      <c r="T2183" s="8">
        <f t="shared" si="347"/>
        <v>33.375</v>
      </c>
      <c r="U2183" s="7">
        <f t="shared" si="348"/>
        <v>36.158333333333331</v>
      </c>
      <c r="V2183" s="7">
        <f t="shared" si="349"/>
        <v>35.462499999999999</v>
      </c>
    </row>
    <row r="2184" spans="1:22" ht="13.5" x14ac:dyDescent="0.25">
      <c r="A2184" s="3">
        <f>RSI!A2184</f>
        <v>45484</v>
      </c>
      <c r="B2184" s="2">
        <f>RSI!B2184</f>
        <v>3.5510999999999999</v>
      </c>
      <c r="C2184" s="2">
        <f>RSI!I2184</f>
        <v>84.19289462994611</v>
      </c>
      <c r="D2184" s="2">
        <f>MACD!E2184</f>
        <v>-8.537725459778045E-2</v>
      </c>
      <c r="E2184" s="2">
        <f>MACD!F2184</f>
        <v>-0.16112642485960513</v>
      </c>
      <c r="F2184" s="2">
        <f>'Moving Avg'!D2184</f>
        <v>3.4842200000000005</v>
      </c>
      <c r="G2184" s="2">
        <f>'Moving Avg'!F2184</f>
        <v>3.3022150000000003</v>
      </c>
      <c r="H2184" s="2">
        <f>'Moving Avg'!G2184</f>
        <v>2.7885240000000007</v>
      </c>
      <c r="I2184" s="2">
        <f>'Moving Avg'!H2184</f>
        <v>2.4007349999999987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  <c r="M2184" s="7">
        <f t="shared" si="340"/>
        <v>0</v>
      </c>
      <c r="N2184" s="7">
        <f t="shared" si="341"/>
        <v>0</v>
      </c>
      <c r="O2184" s="7">
        <f t="shared" si="342"/>
        <v>50</v>
      </c>
      <c r="P2184" s="7">
        <f t="shared" si="343"/>
        <v>83.5</v>
      </c>
      <c r="Q2184" s="8">
        <f t="shared" si="344"/>
        <v>20.024999999999999</v>
      </c>
      <c r="R2184" s="8">
        <f t="shared" si="345"/>
        <v>38.375</v>
      </c>
      <c r="S2184" s="8">
        <f t="shared" si="346"/>
        <v>50.075000000000003</v>
      </c>
      <c r="T2184" s="8">
        <f t="shared" si="347"/>
        <v>33.375</v>
      </c>
      <c r="U2184" s="7">
        <f t="shared" si="348"/>
        <v>36.158333333333331</v>
      </c>
      <c r="V2184" s="7">
        <f t="shared" si="349"/>
        <v>35.462499999999999</v>
      </c>
    </row>
    <row r="2185" spans="1:22" ht="13.5" x14ac:dyDescent="0.25">
      <c r="A2185" s="3">
        <f>RSI!A2185</f>
        <v>45485</v>
      </c>
      <c r="B2185" s="2">
        <f>RSI!B2185</f>
        <v>3.6337999999999999</v>
      </c>
      <c r="C2185" s="2">
        <f>RSI!I2185</f>
        <v>86.21845125829833</v>
      </c>
      <c r="D2185" s="2">
        <f>MACD!E2185</f>
        <v>-7.0909779828930208E-2</v>
      </c>
      <c r="E2185" s="2">
        <f>MACD!F2185</f>
        <v>-0.14308309585347015</v>
      </c>
      <c r="F2185" s="2">
        <f>'Moving Avg'!D2185</f>
        <v>3.5219800000000001</v>
      </c>
      <c r="G2185" s="2">
        <f>'Moving Avg'!F2185</f>
        <v>3.3372049999999995</v>
      </c>
      <c r="H2185" s="2">
        <f>'Moving Avg'!G2185</f>
        <v>2.8119860000000005</v>
      </c>
      <c r="I2185" s="2">
        <f>'Moving Avg'!H2185</f>
        <v>2.4084694999999994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  <c r="M2185" s="7">
        <f t="shared" si="340"/>
        <v>0</v>
      </c>
      <c r="N2185" s="7">
        <f t="shared" si="341"/>
        <v>0</v>
      </c>
      <c r="O2185" s="7">
        <f t="shared" si="342"/>
        <v>50</v>
      </c>
      <c r="P2185" s="7">
        <f t="shared" si="343"/>
        <v>83.5</v>
      </c>
      <c r="Q2185" s="8">
        <f t="shared" si="344"/>
        <v>20.024999999999999</v>
      </c>
      <c r="R2185" s="8">
        <f t="shared" si="345"/>
        <v>38.375</v>
      </c>
      <c r="S2185" s="8">
        <f t="shared" si="346"/>
        <v>50.075000000000003</v>
      </c>
      <c r="T2185" s="8">
        <f t="shared" si="347"/>
        <v>33.375</v>
      </c>
      <c r="U2185" s="7">
        <f t="shared" si="348"/>
        <v>36.158333333333331</v>
      </c>
      <c r="V2185" s="7">
        <f t="shared" si="349"/>
        <v>35.462499999999999</v>
      </c>
    </row>
    <row r="2186" spans="1:22" ht="13.5" x14ac:dyDescent="0.25">
      <c r="A2186" s="3">
        <f>RSI!A2186</f>
        <v>45488</v>
      </c>
      <c r="B2186" s="2">
        <f>RSI!B2186</f>
        <v>3.5996999999999999</v>
      </c>
      <c r="C2186" s="2">
        <f>RSI!I2186</f>
        <v>81.576600259659045</v>
      </c>
      <c r="D2186" s="2">
        <f>MACD!E2186</f>
        <v>-5.5192416066110361E-2</v>
      </c>
      <c r="E2186" s="2">
        <f>MACD!F2186</f>
        <v>-0.12550495989599819</v>
      </c>
      <c r="F2186" s="2">
        <f>'Moving Avg'!D2186</f>
        <v>3.5529199999999994</v>
      </c>
      <c r="G2186" s="2">
        <f>'Moving Avg'!F2186</f>
        <v>3.3693099999999996</v>
      </c>
      <c r="H2186" s="2">
        <f>'Moving Avg'!G2186</f>
        <v>2.8342920000000005</v>
      </c>
      <c r="I2186" s="2">
        <f>'Moving Avg'!H2186</f>
        <v>2.4160334999999988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  <c r="M2186" s="7">
        <f t="shared" si="340"/>
        <v>0</v>
      </c>
      <c r="N2186" s="7">
        <f t="shared" si="341"/>
        <v>0</v>
      </c>
      <c r="O2186" s="7">
        <f t="shared" si="342"/>
        <v>50</v>
      </c>
      <c r="P2186" s="7">
        <f t="shared" si="343"/>
        <v>16.5</v>
      </c>
      <c r="Q2186" s="8">
        <f t="shared" si="344"/>
        <v>9.9749999999999996</v>
      </c>
      <c r="R2186" s="8">
        <f t="shared" si="345"/>
        <v>21.625</v>
      </c>
      <c r="S2186" s="8">
        <f t="shared" si="346"/>
        <v>19.925000000000001</v>
      </c>
      <c r="T2186" s="8">
        <f t="shared" si="347"/>
        <v>16.625</v>
      </c>
      <c r="U2186" s="7">
        <f t="shared" si="348"/>
        <v>17.175000000000001</v>
      </c>
      <c r="V2186" s="7">
        <f t="shared" si="349"/>
        <v>17.037500000000001</v>
      </c>
    </row>
    <row r="2187" spans="1:22" ht="13.5" x14ac:dyDescent="0.25">
      <c r="A2187" s="3">
        <f>RSI!A2187</f>
        <v>45489</v>
      </c>
      <c r="B2187" s="2">
        <f>RSI!B2187</f>
        <v>3.6240999999999999</v>
      </c>
      <c r="C2187" s="2">
        <f>RSI!I2187</f>
        <v>82.310483665302286</v>
      </c>
      <c r="D2187" s="2">
        <f>MACD!E2187</f>
        <v>-4.6704539430669545E-2</v>
      </c>
      <c r="E2187" s="2">
        <f>MACD!F2187</f>
        <v>-0.10974487580293248</v>
      </c>
      <c r="F2187" s="2">
        <f>'Moving Avg'!D2187</f>
        <v>3.5792600000000001</v>
      </c>
      <c r="G2187" s="2">
        <f>'Moving Avg'!F2187</f>
        <v>3.3978999999999999</v>
      </c>
      <c r="H2187" s="2">
        <f>'Moving Avg'!G2187</f>
        <v>2.8570860000000007</v>
      </c>
      <c r="I2187" s="2">
        <f>'Moving Avg'!H2187</f>
        <v>2.4235064999999985</v>
      </c>
      <c r="J2187" s="5" t="str">
        <f>OBV!F2187</f>
        <v>BEARISH</v>
      </c>
      <c r="K2187" s="5" t="str">
        <f>OBV!G2187</f>
        <v>NEUTRAL</v>
      </c>
      <c r="L2187" s="5" t="str">
        <f>OBV!H2187</f>
        <v>BEARISH DIVERGENCE</v>
      </c>
      <c r="M2187" s="7">
        <f t="shared" si="340"/>
        <v>0</v>
      </c>
      <c r="N2187" s="7">
        <f t="shared" si="341"/>
        <v>0</v>
      </c>
      <c r="O2187" s="7">
        <f t="shared" si="342"/>
        <v>50</v>
      </c>
      <c r="P2187" s="7">
        <f t="shared" si="343"/>
        <v>16.5</v>
      </c>
      <c r="Q2187" s="8">
        <f t="shared" si="344"/>
        <v>9.9749999999999996</v>
      </c>
      <c r="R2187" s="8">
        <f t="shared" si="345"/>
        <v>21.625</v>
      </c>
      <c r="S2187" s="8">
        <f t="shared" si="346"/>
        <v>19.925000000000001</v>
      </c>
      <c r="T2187" s="8">
        <f t="shared" si="347"/>
        <v>16.625</v>
      </c>
      <c r="U2187" s="7">
        <f t="shared" si="348"/>
        <v>17.175000000000001</v>
      </c>
      <c r="V2187" s="7">
        <f t="shared" si="349"/>
        <v>17.037500000000001</v>
      </c>
    </row>
    <row r="2188" spans="1:22" ht="13.5" x14ac:dyDescent="0.25">
      <c r="A2188" s="3">
        <f>RSI!A2188</f>
        <v>45490</v>
      </c>
      <c r="B2188" s="2">
        <f>RSI!B2188</f>
        <v>3.6240999999999999</v>
      </c>
      <c r="C2188" s="2">
        <f>RSI!I2188</f>
        <v>82.310483665302286</v>
      </c>
      <c r="D2188" s="2">
        <f>MACD!E2188</f>
        <v>-4.1055581503407268E-2</v>
      </c>
      <c r="E2188" s="2">
        <f>MACD!F2188</f>
        <v>-9.6007016943027448E-2</v>
      </c>
      <c r="F2188" s="2">
        <f>'Moving Avg'!D2188</f>
        <v>3.6065599999999995</v>
      </c>
      <c r="G2188" s="2">
        <f>'Moving Avg'!F2188</f>
        <v>3.4255449999999996</v>
      </c>
      <c r="H2188" s="2">
        <f>'Moving Avg'!G2188</f>
        <v>2.8801640000000011</v>
      </c>
      <c r="I2188" s="2">
        <f>'Moving Avg'!H2188</f>
        <v>2.430506499999999</v>
      </c>
      <c r="J2188" s="5" t="str">
        <f>OBV!F2188</f>
        <v>BEARISH</v>
      </c>
      <c r="K2188" s="5" t="str">
        <f>OBV!G2188</f>
        <v>NEUTRAL</v>
      </c>
      <c r="L2188" s="5" t="str">
        <f>OBV!H2188</f>
        <v>BEARISH DIVERGENCE</v>
      </c>
      <c r="M2188" s="7">
        <f t="shared" si="340"/>
        <v>0</v>
      </c>
      <c r="N2188" s="7">
        <f t="shared" si="341"/>
        <v>0</v>
      </c>
      <c r="O2188" s="7">
        <f t="shared" si="342"/>
        <v>50</v>
      </c>
      <c r="P2188" s="7">
        <f t="shared" si="343"/>
        <v>16.5</v>
      </c>
      <c r="Q2188" s="8">
        <f t="shared" si="344"/>
        <v>9.9749999999999996</v>
      </c>
      <c r="R2188" s="8">
        <f t="shared" si="345"/>
        <v>21.625</v>
      </c>
      <c r="S2188" s="8">
        <f t="shared" si="346"/>
        <v>19.925000000000001</v>
      </c>
      <c r="T2188" s="8">
        <f t="shared" si="347"/>
        <v>16.625</v>
      </c>
      <c r="U2188" s="7">
        <f t="shared" si="348"/>
        <v>17.175000000000001</v>
      </c>
      <c r="V2188" s="7">
        <f t="shared" si="349"/>
        <v>17.037500000000001</v>
      </c>
    </row>
    <row r="2189" spans="1:22" ht="13.5" x14ac:dyDescent="0.25">
      <c r="A2189" s="3">
        <f>RSI!A2189</f>
        <v>45491</v>
      </c>
      <c r="B2189" s="2">
        <f>RSI!B2189</f>
        <v>3.6385999999999998</v>
      </c>
      <c r="C2189" s="2">
        <f>RSI!I2189</f>
        <v>82.783154088456314</v>
      </c>
      <c r="D2189" s="2">
        <f>MACD!E2189</f>
        <v>-4.6715736044687262E-2</v>
      </c>
      <c r="E2189" s="2">
        <f>MACD!F2189</f>
        <v>-8.6148760763359408E-2</v>
      </c>
      <c r="F2189" s="2">
        <f>'Moving Avg'!D2189</f>
        <v>3.6240600000000001</v>
      </c>
      <c r="G2189" s="2">
        <f>'Moving Avg'!F2189</f>
        <v>3.4532049999999996</v>
      </c>
      <c r="H2189" s="2">
        <f>'Moving Avg'!G2189</f>
        <v>2.9037220000000015</v>
      </c>
      <c r="I2189" s="2">
        <f>'Moving Avg'!H2189</f>
        <v>2.4380049999999986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0</v>
      </c>
      <c r="N2189" s="7">
        <f t="shared" si="341"/>
        <v>0</v>
      </c>
      <c r="O2189" s="7">
        <f t="shared" si="342"/>
        <v>50</v>
      </c>
      <c r="P2189" s="7">
        <f t="shared" si="343"/>
        <v>83.5</v>
      </c>
      <c r="Q2189" s="8">
        <f t="shared" si="344"/>
        <v>20.024999999999999</v>
      </c>
      <c r="R2189" s="8">
        <f t="shared" si="345"/>
        <v>38.375</v>
      </c>
      <c r="S2189" s="8">
        <f t="shared" si="346"/>
        <v>50.075000000000003</v>
      </c>
      <c r="T2189" s="8">
        <f t="shared" si="347"/>
        <v>33.375</v>
      </c>
      <c r="U2189" s="7">
        <f t="shared" si="348"/>
        <v>36.158333333333331</v>
      </c>
      <c r="V2189" s="7">
        <f t="shared" si="349"/>
        <v>35.462499999999999</v>
      </c>
    </row>
    <row r="2190" spans="1:22" ht="13.5" x14ac:dyDescent="0.25">
      <c r="A2190" s="3">
        <f>RSI!A2190</f>
        <v>45492</v>
      </c>
      <c r="B2190" s="2">
        <f>RSI!B2190</f>
        <v>3.77</v>
      </c>
      <c r="C2190" s="2">
        <f>RSI!I2190</f>
        <v>86.344161563580087</v>
      </c>
      <c r="D2190" s="2">
        <f>MACD!E2190</f>
        <v>-5.379687437709002E-2</v>
      </c>
      <c r="E2190" s="2">
        <f>MACD!F2190</f>
        <v>-7.9678383486105536E-2</v>
      </c>
      <c r="F2190" s="2">
        <f>'Moving Avg'!D2190</f>
        <v>3.6513</v>
      </c>
      <c r="G2190" s="2">
        <f>'Moving Avg'!F2190</f>
        <v>3.4784449999999993</v>
      </c>
      <c r="H2190" s="2">
        <f>'Moving Avg'!G2190</f>
        <v>2.9303800000000013</v>
      </c>
      <c r="I2190" s="2">
        <f>'Moving Avg'!H2190</f>
        <v>2.4459474999999986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0</v>
      </c>
      <c r="N2190" s="7">
        <f t="shared" si="341"/>
        <v>0</v>
      </c>
      <c r="O2190" s="7">
        <f t="shared" si="342"/>
        <v>50</v>
      </c>
      <c r="P2190" s="7">
        <f t="shared" si="343"/>
        <v>83.5</v>
      </c>
      <c r="Q2190" s="8">
        <f t="shared" si="344"/>
        <v>20.024999999999999</v>
      </c>
      <c r="R2190" s="8">
        <f t="shared" si="345"/>
        <v>38.375</v>
      </c>
      <c r="S2190" s="8">
        <f t="shared" si="346"/>
        <v>50.075000000000003</v>
      </c>
      <c r="T2190" s="8">
        <f t="shared" si="347"/>
        <v>33.375</v>
      </c>
      <c r="U2190" s="7">
        <f t="shared" si="348"/>
        <v>36.158333333333331</v>
      </c>
      <c r="V2190" s="7">
        <f t="shared" si="349"/>
        <v>35.462499999999999</v>
      </c>
    </row>
    <row r="2191" spans="1:22" ht="13.5" x14ac:dyDescent="0.25">
      <c r="A2191" s="3">
        <f>RSI!A2191</f>
        <v>45495</v>
      </c>
      <c r="B2191" s="2">
        <f>RSI!B2191</f>
        <v>3.843</v>
      </c>
      <c r="C2191" s="2">
        <f>RSI!I2191</f>
        <v>87.847932368381763</v>
      </c>
      <c r="D2191" s="2">
        <f>MACD!E2191</f>
        <v>-6.7842816097609671E-2</v>
      </c>
      <c r="E2191" s="2">
        <f>MACD!F2191</f>
        <v>-7.731127000840636E-2</v>
      </c>
      <c r="F2191" s="2">
        <f>'Moving Avg'!D2191</f>
        <v>3.6999599999999999</v>
      </c>
      <c r="G2191" s="2">
        <f>'Moving Avg'!F2191</f>
        <v>3.5078100000000001</v>
      </c>
      <c r="H2191" s="2">
        <f>'Moving Avg'!G2191</f>
        <v>2.9584980000000001</v>
      </c>
      <c r="I2191" s="2">
        <f>'Moving Avg'!H2191</f>
        <v>2.4540654999999991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0</v>
      </c>
      <c r="N2191" s="7">
        <f t="shared" si="341"/>
        <v>0</v>
      </c>
      <c r="O2191" s="7">
        <f t="shared" si="342"/>
        <v>50</v>
      </c>
      <c r="P2191" s="7">
        <f t="shared" si="343"/>
        <v>83.5</v>
      </c>
      <c r="Q2191" s="8">
        <f t="shared" si="344"/>
        <v>20.024999999999999</v>
      </c>
      <c r="R2191" s="8">
        <f t="shared" si="345"/>
        <v>38.375</v>
      </c>
      <c r="S2191" s="8">
        <f t="shared" si="346"/>
        <v>50.075000000000003</v>
      </c>
      <c r="T2191" s="8">
        <f t="shared" si="347"/>
        <v>33.375</v>
      </c>
      <c r="U2191" s="7">
        <f t="shared" si="348"/>
        <v>36.158333333333331</v>
      </c>
      <c r="V2191" s="7">
        <f t="shared" si="349"/>
        <v>35.462499999999999</v>
      </c>
    </row>
    <row r="2192" spans="1:22" ht="13.5" x14ac:dyDescent="0.25">
      <c r="A2192" s="3">
        <f>RSI!A2192</f>
        <v>45496</v>
      </c>
      <c r="B2192" s="2">
        <f>RSI!B2192</f>
        <v>4.0570000000000004</v>
      </c>
      <c r="C2192" s="2">
        <f>RSI!I2192</f>
        <v>90.982753777506474</v>
      </c>
      <c r="D2192" s="2">
        <f>MACD!E2192</f>
        <v>-9.1169490481519233E-2</v>
      </c>
      <c r="E2192" s="2">
        <f>MACD!F2192</f>
        <v>-8.0082914103028938E-2</v>
      </c>
      <c r="F2192" s="2">
        <f>'Moving Avg'!D2192</f>
        <v>3.78654</v>
      </c>
      <c r="G2192" s="2">
        <f>'Moving Avg'!F2192</f>
        <v>3.5509499999999994</v>
      </c>
      <c r="H2192" s="2">
        <f>'Moving Avg'!G2192</f>
        <v>2.9927899999999998</v>
      </c>
      <c r="I2192" s="2">
        <f>'Moving Avg'!H2192</f>
        <v>2.463655999999999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0</v>
      </c>
      <c r="N2192" s="7">
        <f t="shared" si="341"/>
        <v>45</v>
      </c>
      <c r="O2192" s="7">
        <f t="shared" si="342"/>
        <v>50</v>
      </c>
      <c r="P2192" s="7">
        <f t="shared" si="343"/>
        <v>83.5</v>
      </c>
      <c r="Q2192" s="8">
        <f t="shared" si="344"/>
        <v>35.774999999999999</v>
      </c>
      <c r="R2192" s="8">
        <f t="shared" si="345"/>
        <v>47.375</v>
      </c>
      <c r="S2192" s="8">
        <f t="shared" si="346"/>
        <v>56.825000000000003</v>
      </c>
      <c r="T2192" s="8">
        <f t="shared" si="347"/>
        <v>44.625</v>
      </c>
      <c r="U2192" s="7">
        <f t="shared" si="348"/>
        <v>46.658333333333339</v>
      </c>
      <c r="V2192" s="7">
        <f t="shared" si="349"/>
        <v>46.150000000000006</v>
      </c>
    </row>
    <row r="2193" spans="1:22" ht="13.5" x14ac:dyDescent="0.25">
      <c r="A2193" s="3">
        <f>RSI!A2193</f>
        <v>45497</v>
      </c>
      <c r="B2193" s="2">
        <f>RSI!B2193</f>
        <v>3.9597000000000002</v>
      </c>
      <c r="C2193" s="2">
        <f>RSI!I2193</f>
        <v>80.779315425740151</v>
      </c>
      <c r="D2193" s="2">
        <f>MACD!E2193</f>
        <v>-0.10837164858308412</v>
      </c>
      <c r="E2193" s="2">
        <f>MACD!F2193</f>
        <v>-8.5740660999039986E-2</v>
      </c>
      <c r="F2193" s="2">
        <f>'Moving Avg'!D2193</f>
        <v>3.8536600000000001</v>
      </c>
      <c r="G2193" s="2">
        <f>'Moving Avg'!F2193</f>
        <v>3.582125</v>
      </c>
      <c r="H2193" s="2">
        <f>'Moving Avg'!G2193</f>
        <v>3.0232419999999998</v>
      </c>
      <c r="I2193" s="2">
        <f>'Moving Avg'!H2193</f>
        <v>2.4727599999999987</v>
      </c>
      <c r="J2193" s="5" t="str">
        <f>OBV!F2193</f>
        <v>BULLISH</v>
      </c>
      <c r="K2193" s="5" t="str">
        <f>OBV!G2193</f>
        <v>NEUTRAL</v>
      </c>
      <c r="L2193" s="5" t="str">
        <f>OBV!H2193</f>
        <v>CONFIRMED BULLISH</v>
      </c>
      <c r="M2193" s="7">
        <f t="shared" si="340"/>
        <v>0</v>
      </c>
      <c r="N2193" s="7">
        <f t="shared" si="341"/>
        <v>100</v>
      </c>
      <c r="O2193" s="7">
        <f t="shared" si="342"/>
        <v>50</v>
      </c>
      <c r="P2193" s="7">
        <f t="shared" si="343"/>
        <v>83.5</v>
      </c>
      <c r="Q2193" s="8">
        <f t="shared" si="344"/>
        <v>55.024999999999999</v>
      </c>
      <c r="R2193" s="8">
        <f t="shared" si="345"/>
        <v>58.375</v>
      </c>
      <c r="S2193" s="8">
        <f t="shared" si="346"/>
        <v>65.075000000000003</v>
      </c>
      <c r="T2193" s="8">
        <f t="shared" si="347"/>
        <v>58.375</v>
      </c>
      <c r="U2193" s="7">
        <f t="shared" si="348"/>
        <v>59.491666666666674</v>
      </c>
      <c r="V2193" s="7">
        <f t="shared" si="349"/>
        <v>59.212500000000006</v>
      </c>
    </row>
    <row r="2194" spans="1:22" ht="13.5" x14ac:dyDescent="0.25">
      <c r="A2194" s="3">
        <f>RSI!A2194</f>
        <v>45499</v>
      </c>
      <c r="B2194" s="2">
        <f>RSI!B2194</f>
        <v>3.9889000000000001</v>
      </c>
      <c r="C2194" s="2">
        <f>RSI!I2194</f>
        <v>81.451593230681141</v>
      </c>
      <c r="D2194" s="2">
        <f>MACD!E2194</f>
        <v>-0.11838790751071349</v>
      </c>
      <c r="E2194" s="2">
        <f>MACD!F2194</f>
        <v>-9.2270110301374691E-2</v>
      </c>
      <c r="F2194" s="2">
        <f>'Moving Avg'!D2194</f>
        <v>3.9237200000000003</v>
      </c>
      <c r="G2194" s="2">
        <f>'Moving Avg'!F2194</f>
        <v>3.61192</v>
      </c>
      <c r="H2194" s="2">
        <f>'Moving Avg'!G2194</f>
        <v>3.054278</v>
      </c>
      <c r="I2194" s="2">
        <f>'Moving Avg'!H2194</f>
        <v>2.4818204999999991</v>
      </c>
      <c r="J2194" s="5" t="str">
        <f>OBV!F2194</f>
        <v>BULLISH</v>
      </c>
      <c r="K2194" s="5" t="str">
        <f>OBV!G2194</f>
        <v>NEUTRAL</v>
      </c>
      <c r="L2194" s="5" t="str">
        <f>OBV!H2194</f>
        <v>CONFIRMED BULLISH</v>
      </c>
      <c r="M2194" s="7">
        <f t="shared" si="340"/>
        <v>0</v>
      </c>
      <c r="N2194" s="7">
        <f t="shared" si="341"/>
        <v>100</v>
      </c>
      <c r="O2194" s="7">
        <f t="shared" si="342"/>
        <v>50</v>
      </c>
      <c r="P2194" s="7">
        <f t="shared" si="343"/>
        <v>83.5</v>
      </c>
      <c r="Q2194" s="8">
        <f t="shared" si="344"/>
        <v>55.024999999999999</v>
      </c>
      <c r="R2194" s="8">
        <f t="shared" si="345"/>
        <v>58.375</v>
      </c>
      <c r="S2194" s="8">
        <f t="shared" si="346"/>
        <v>65.075000000000003</v>
      </c>
      <c r="T2194" s="8">
        <f t="shared" si="347"/>
        <v>58.375</v>
      </c>
      <c r="U2194" s="7">
        <f t="shared" si="348"/>
        <v>59.491666666666674</v>
      </c>
      <c r="V2194" s="7">
        <f t="shared" si="349"/>
        <v>59.212500000000006</v>
      </c>
    </row>
    <row r="2195" spans="1:22" ht="13.5" x14ac:dyDescent="0.25">
      <c r="A2195" s="3">
        <f>RSI!A2195</f>
        <v>45502</v>
      </c>
      <c r="B2195" s="2">
        <f>RSI!B2195</f>
        <v>3.9889000000000001</v>
      </c>
      <c r="C2195" s="2">
        <f>RSI!I2195</f>
        <v>81.451593230681141</v>
      </c>
      <c r="D2195" s="2">
        <f>MACD!E2195</f>
        <v>-0.11715235074448893</v>
      </c>
      <c r="E2195" s="2">
        <f>MACD!F2195</f>
        <v>-9.7246558389997545E-2</v>
      </c>
      <c r="F2195" s="2">
        <f>'Moving Avg'!D2195</f>
        <v>3.9675000000000002</v>
      </c>
      <c r="G2195" s="2">
        <f>'Moving Avg'!F2195</f>
        <v>3.6410049999999998</v>
      </c>
      <c r="H2195" s="2">
        <f>'Moving Avg'!G2195</f>
        <v>3.0853140000000003</v>
      </c>
      <c r="I2195" s="2">
        <f>'Moving Avg'!H2195</f>
        <v>2.4910704999999989</v>
      </c>
      <c r="J2195" s="5" t="str">
        <f>OBV!F2195</f>
        <v>BULLISH</v>
      </c>
      <c r="K2195" s="5" t="str">
        <f>OBV!G2195</f>
        <v>NEUTRAL</v>
      </c>
      <c r="L2195" s="5" t="str">
        <f>OBV!H2195</f>
        <v>CONFIRMED BULLISH</v>
      </c>
      <c r="M2195" s="7">
        <f t="shared" si="340"/>
        <v>0</v>
      </c>
      <c r="N2195" s="7">
        <f t="shared" si="341"/>
        <v>45</v>
      </c>
      <c r="O2195" s="7">
        <f t="shared" si="342"/>
        <v>50</v>
      </c>
      <c r="P2195" s="7">
        <f t="shared" si="343"/>
        <v>83.5</v>
      </c>
      <c r="Q2195" s="8">
        <f t="shared" si="344"/>
        <v>35.774999999999999</v>
      </c>
      <c r="R2195" s="8">
        <f t="shared" si="345"/>
        <v>47.375</v>
      </c>
      <c r="S2195" s="8">
        <f t="shared" si="346"/>
        <v>56.825000000000003</v>
      </c>
      <c r="T2195" s="8">
        <f t="shared" si="347"/>
        <v>44.625</v>
      </c>
      <c r="U2195" s="7">
        <f t="shared" si="348"/>
        <v>46.658333333333339</v>
      </c>
      <c r="V2195" s="7">
        <f t="shared" si="349"/>
        <v>46.150000000000006</v>
      </c>
    </row>
    <row r="2196" spans="1:22" ht="13.5" x14ac:dyDescent="0.25">
      <c r="A2196" s="3">
        <f>RSI!A2196</f>
        <v>45503</v>
      </c>
      <c r="B2196" s="2">
        <f>RSI!B2196</f>
        <v>3.9597000000000002</v>
      </c>
      <c r="C2196" s="2">
        <f>RSI!I2196</f>
        <v>78.276329932403328</v>
      </c>
      <c r="D2196" s="2">
        <f>MACD!E2196</f>
        <v>-0.12197916694480337</v>
      </c>
      <c r="E2196" s="2">
        <f>MACD!F2196</f>
        <v>-0.10219308010095872</v>
      </c>
      <c r="F2196" s="2">
        <f>'Moving Avg'!D2196</f>
        <v>3.9908400000000008</v>
      </c>
      <c r="G2196" s="2">
        <f>'Moving Avg'!F2196</f>
        <v>3.6674499999999997</v>
      </c>
      <c r="H2196" s="2">
        <f>'Moving Avg'!G2196</f>
        <v>3.1171859999999998</v>
      </c>
      <c r="I2196" s="2">
        <f>'Moving Avg'!H2196</f>
        <v>2.5001744999999986</v>
      </c>
      <c r="J2196" s="5" t="str">
        <f>OBV!F2196</f>
        <v>BEARISH</v>
      </c>
      <c r="K2196" s="5" t="str">
        <f>OBV!G2196</f>
        <v>NEUTRAL</v>
      </c>
      <c r="L2196" s="5" t="str">
        <f>OBV!H2196</f>
        <v>BEARISH DIVERGENCE</v>
      </c>
      <c r="M2196" s="7">
        <f t="shared" si="340"/>
        <v>0</v>
      </c>
      <c r="N2196" s="7">
        <f t="shared" si="341"/>
        <v>45</v>
      </c>
      <c r="O2196" s="7">
        <f t="shared" si="342"/>
        <v>50</v>
      </c>
      <c r="P2196" s="7">
        <f t="shared" si="343"/>
        <v>16.5</v>
      </c>
      <c r="Q2196" s="8">
        <f t="shared" si="344"/>
        <v>25.725000000000001</v>
      </c>
      <c r="R2196" s="8">
        <f t="shared" si="345"/>
        <v>30.625</v>
      </c>
      <c r="S2196" s="8">
        <f t="shared" si="346"/>
        <v>26.675000000000001</v>
      </c>
      <c r="T2196" s="8">
        <f t="shared" si="347"/>
        <v>27.875</v>
      </c>
      <c r="U2196" s="7">
        <f t="shared" si="348"/>
        <v>27.675000000000001</v>
      </c>
      <c r="V2196" s="7">
        <f t="shared" si="349"/>
        <v>27.725000000000001</v>
      </c>
    </row>
    <row r="2197" spans="1:22" ht="13.5" x14ac:dyDescent="0.25">
      <c r="A2197" s="3">
        <f>RSI!A2197</f>
        <v>45504</v>
      </c>
      <c r="B2197" s="2">
        <f>RSI!B2197</f>
        <v>3.7942999999999998</v>
      </c>
      <c r="C2197" s="2">
        <f>RSI!I2197</f>
        <v>63.238111493677899</v>
      </c>
      <c r="D2197" s="2">
        <f>MACD!E2197</f>
        <v>-0.11246765066932563</v>
      </c>
      <c r="E2197" s="2">
        <f>MACD!F2197</f>
        <v>-0.1042479942146321</v>
      </c>
      <c r="F2197" s="2">
        <f>'Moving Avg'!D2197</f>
        <v>3.9382999999999995</v>
      </c>
      <c r="G2197" s="2">
        <f>'Moving Avg'!F2197</f>
        <v>3.6858599999999995</v>
      </c>
      <c r="H2197" s="2">
        <f>'Moving Avg'!G2197</f>
        <v>3.1462239999999992</v>
      </c>
      <c r="I2197" s="2">
        <f>'Moving Avg'!H2197</f>
        <v>2.5084514999999983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25</v>
      </c>
      <c r="N2197" s="7">
        <f t="shared" si="341"/>
        <v>45</v>
      </c>
      <c r="O2197" s="7">
        <f t="shared" si="342"/>
        <v>50</v>
      </c>
      <c r="P2197" s="7">
        <f t="shared" si="343"/>
        <v>16.5</v>
      </c>
      <c r="Q2197" s="8">
        <f t="shared" si="344"/>
        <v>34.475000000000001</v>
      </c>
      <c r="R2197" s="8">
        <f t="shared" si="345"/>
        <v>35.625</v>
      </c>
      <c r="S2197" s="8">
        <f t="shared" si="346"/>
        <v>30.425000000000001</v>
      </c>
      <c r="T2197" s="8">
        <f t="shared" si="347"/>
        <v>34.125</v>
      </c>
      <c r="U2197" s="7">
        <f t="shared" si="348"/>
        <v>33.508333333333333</v>
      </c>
      <c r="V2197" s="7">
        <f t="shared" si="349"/>
        <v>33.662499999999994</v>
      </c>
    </row>
    <row r="2198" spans="1:22" ht="13.5" x14ac:dyDescent="0.25">
      <c r="A2198" s="3">
        <f>RSI!A2198</f>
        <v>45505</v>
      </c>
      <c r="B2198" s="2">
        <f>RSI!B2198</f>
        <v>3.8915999999999999</v>
      </c>
      <c r="C2198" s="2">
        <f>RSI!I2198</f>
        <v>67.226936564516024</v>
      </c>
      <c r="D2198" s="2">
        <f>MACD!E2198</f>
        <v>-0.11288093392165077</v>
      </c>
      <c r="E2198" s="2">
        <f>MACD!F2198</f>
        <v>-0.10597458215603583</v>
      </c>
      <c r="F2198" s="2">
        <f>'Moving Avg'!D2198</f>
        <v>3.9246799999999999</v>
      </c>
      <c r="G2198" s="2">
        <f>'Moving Avg'!F2198</f>
        <v>3.708899999999999</v>
      </c>
      <c r="H2198" s="2">
        <f>'Moving Avg'!G2198</f>
        <v>3.1772079999999994</v>
      </c>
      <c r="I2198" s="2">
        <f>'Moving Avg'!H2198</f>
        <v>2.5172149999999984</v>
      </c>
      <c r="J2198" s="5" t="str">
        <f>OBV!F2198</f>
        <v>BULLISH</v>
      </c>
      <c r="K2198" s="5" t="str">
        <f>OBV!G2198</f>
        <v>NEUTRAL</v>
      </c>
      <c r="L2198" s="5" t="str">
        <f>OBV!H2198</f>
        <v>BULLISH DIVERGENCE</v>
      </c>
      <c r="M2198" s="7">
        <f t="shared" si="340"/>
        <v>25</v>
      </c>
      <c r="N2198" s="7">
        <f t="shared" si="341"/>
        <v>45</v>
      </c>
      <c r="O2198" s="7">
        <f t="shared" si="342"/>
        <v>50</v>
      </c>
      <c r="P2198" s="7">
        <f t="shared" si="343"/>
        <v>66.5</v>
      </c>
      <c r="Q2198" s="8">
        <f t="shared" si="344"/>
        <v>41.975000000000001</v>
      </c>
      <c r="R2198" s="8">
        <f t="shared" si="345"/>
        <v>48.125</v>
      </c>
      <c r="S2198" s="8">
        <f t="shared" si="346"/>
        <v>52.924999999999997</v>
      </c>
      <c r="T2198" s="8">
        <f t="shared" si="347"/>
        <v>46.625</v>
      </c>
      <c r="U2198" s="7">
        <f t="shared" si="348"/>
        <v>47.67499999999999</v>
      </c>
      <c r="V2198" s="7">
        <f t="shared" si="349"/>
        <v>47.412499999999994</v>
      </c>
    </row>
    <row r="2199" spans="1:22" ht="13.5" x14ac:dyDescent="0.25">
      <c r="A2199" s="3">
        <f>RSI!A2199</f>
        <v>45506</v>
      </c>
      <c r="B2199" s="2">
        <f>RSI!B2199</f>
        <v>3.8866999999999998</v>
      </c>
      <c r="C2199" s="2">
        <f>RSI!I2199</f>
        <v>66.833648946568204</v>
      </c>
      <c r="D2199" s="2">
        <f>MACD!E2199</f>
        <v>-0.11237303978690161</v>
      </c>
      <c r="E2199" s="2">
        <f>MACD!F2199</f>
        <v>-0.10725427368220899</v>
      </c>
      <c r="F2199" s="2">
        <f>'Moving Avg'!D2199</f>
        <v>3.9042400000000002</v>
      </c>
      <c r="G2199" s="2">
        <f>'Moving Avg'!F2199</f>
        <v>3.7340599999999995</v>
      </c>
      <c r="H2199" s="2">
        <f>'Moving Avg'!G2199</f>
        <v>3.2076199999999995</v>
      </c>
      <c r="I2199" s="2">
        <f>'Moving Avg'!H2199</f>
        <v>2.5259539999999983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45</v>
      </c>
      <c r="O2199" s="7">
        <f t="shared" si="342"/>
        <v>50</v>
      </c>
      <c r="P2199" s="7">
        <f t="shared" si="343"/>
        <v>16.5</v>
      </c>
      <c r="Q2199" s="8">
        <f t="shared" si="344"/>
        <v>34.475000000000001</v>
      </c>
      <c r="R2199" s="8">
        <f t="shared" si="345"/>
        <v>35.625</v>
      </c>
      <c r="S2199" s="8">
        <f t="shared" si="346"/>
        <v>30.425000000000001</v>
      </c>
      <c r="T2199" s="8">
        <f t="shared" si="347"/>
        <v>34.125</v>
      </c>
      <c r="U2199" s="7">
        <f t="shared" si="348"/>
        <v>33.508333333333333</v>
      </c>
      <c r="V2199" s="7">
        <f t="shared" si="349"/>
        <v>33.662499999999994</v>
      </c>
    </row>
    <row r="2200" spans="1:22" ht="13.5" x14ac:dyDescent="0.25">
      <c r="A2200" s="3">
        <f>RSI!A2200</f>
        <v>45509</v>
      </c>
      <c r="B2200" s="2">
        <f>RSI!B2200</f>
        <v>3.9401999999999999</v>
      </c>
      <c r="C2200" s="2">
        <f>RSI!I2200</f>
        <v>68.968244875934261</v>
      </c>
      <c r="D2200" s="2">
        <f>MACD!E2200</f>
        <v>-9.7269441364668641E-2</v>
      </c>
      <c r="E2200" s="2">
        <f>MACD!F2200</f>
        <v>-0.10525730721870094</v>
      </c>
      <c r="F2200" s="2">
        <f>'Moving Avg'!D2200</f>
        <v>3.8944999999999999</v>
      </c>
      <c r="G2200" s="2">
        <f>'Moving Avg'!F2200</f>
        <v>3.7588200000000009</v>
      </c>
      <c r="H2200" s="2">
        <f>'Moving Avg'!G2200</f>
        <v>3.2398599999999993</v>
      </c>
      <c r="I2200" s="2">
        <f>'Moving Avg'!H2200</f>
        <v>2.5349604999999986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25</v>
      </c>
      <c r="N2200" s="7">
        <f t="shared" si="341"/>
        <v>0</v>
      </c>
      <c r="O2200" s="7">
        <f t="shared" si="342"/>
        <v>50</v>
      </c>
      <c r="P2200" s="7">
        <f t="shared" si="343"/>
        <v>16.5</v>
      </c>
      <c r="Q2200" s="8">
        <f t="shared" si="344"/>
        <v>18.725000000000001</v>
      </c>
      <c r="R2200" s="8">
        <f t="shared" si="345"/>
        <v>26.625</v>
      </c>
      <c r="S2200" s="8">
        <f t="shared" si="346"/>
        <v>23.675000000000001</v>
      </c>
      <c r="T2200" s="8">
        <f t="shared" si="347"/>
        <v>22.875</v>
      </c>
      <c r="U2200" s="7">
        <f t="shared" si="348"/>
        <v>23.008333333333336</v>
      </c>
      <c r="V2200" s="7">
        <f t="shared" si="349"/>
        <v>22.975000000000001</v>
      </c>
    </row>
    <row r="2201" spans="1:22" ht="13.5" x14ac:dyDescent="0.25">
      <c r="A2201" s="3">
        <f>RSI!A2201</f>
        <v>45510</v>
      </c>
      <c r="B2201" s="2">
        <f>RSI!B2201</f>
        <v>3.9354</v>
      </c>
      <c r="C2201" s="2">
        <f>RSI!I2201</f>
        <v>68.542011974033713</v>
      </c>
      <c r="D2201" s="2">
        <f>MACD!E2201</f>
        <v>-7.4680930448507432E-2</v>
      </c>
      <c r="E2201" s="2">
        <f>MACD!F2201</f>
        <v>-9.914203186466225E-2</v>
      </c>
      <c r="F2201" s="2">
        <f>'Moving Avg'!D2201</f>
        <v>3.88964</v>
      </c>
      <c r="G2201" s="2">
        <f>'Moving Avg'!F2201</f>
        <v>3.7833399999999999</v>
      </c>
      <c r="H2201" s="2">
        <f>'Moving Avg'!G2201</f>
        <v>3.2721919999999995</v>
      </c>
      <c r="I2201" s="2">
        <f>'Moving Avg'!H2201</f>
        <v>2.5439429999999983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25</v>
      </c>
      <c r="N2201" s="7">
        <f t="shared" si="341"/>
        <v>0</v>
      </c>
      <c r="O2201" s="7">
        <f t="shared" si="342"/>
        <v>50</v>
      </c>
      <c r="P2201" s="7">
        <f t="shared" si="343"/>
        <v>16.5</v>
      </c>
      <c r="Q2201" s="8">
        <f t="shared" si="344"/>
        <v>18.725000000000001</v>
      </c>
      <c r="R2201" s="8">
        <f t="shared" si="345"/>
        <v>26.625</v>
      </c>
      <c r="S2201" s="8">
        <f t="shared" si="346"/>
        <v>23.675000000000001</v>
      </c>
      <c r="T2201" s="8">
        <f t="shared" si="347"/>
        <v>22.875</v>
      </c>
      <c r="U2201" s="7">
        <f t="shared" si="348"/>
        <v>23.008333333333336</v>
      </c>
      <c r="V2201" s="7">
        <f t="shared" si="349"/>
        <v>22.975000000000001</v>
      </c>
    </row>
    <row r="2202" spans="1:22" ht="13.5" x14ac:dyDescent="0.25">
      <c r="A2202" s="3">
        <f>RSI!A2202</f>
        <v>45511</v>
      </c>
      <c r="B2202" s="2">
        <f>RSI!B2202</f>
        <v>3.9889000000000001</v>
      </c>
      <c r="C2202" s="2">
        <f>RSI!I2202</f>
        <v>70.714454719899152</v>
      </c>
      <c r="D2202" s="2">
        <f>MACD!E2202</f>
        <v>-2.8225191919338144E-2</v>
      </c>
      <c r="E2202" s="2">
        <f>MACD!F2202</f>
        <v>-8.4958663875597432E-2</v>
      </c>
      <c r="F2202" s="2">
        <f>'Moving Avg'!D2202</f>
        <v>3.9285599999999996</v>
      </c>
      <c r="G2202" s="2">
        <f>'Moving Avg'!F2202</f>
        <v>3.8081650000000002</v>
      </c>
      <c r="H2202" s="2">
        <f>'Moving Avg'!G2202</f>
        <v>3.3048379999999997</v>
      </c>
      <c r="I2202" s="2">
        <f>'Moving Avg'!H2202</f>
        <v>2.5531929999999985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  <c r="M2202" s="7">
        <f t="shared" si="340"/>
        <v>0</v>
      </c>
      <c r="N2202" s="7">
        <f t="shared" si="341"/>
        <v>0</v>
      </c>
      <c r="O2202" s="7">
        <f t="shared" si="342"/>
        <v>50</v>
      </c>
      <c r="P2202" s="7">
        <f t="shared" si="343"/>
        <v>83.5</v>
      </c>
      <c r="Q2202" s="8">
        <f t="shared" si="344"/>
        <v>20.024999999999999</v>
      </c>
      <c r="R2202" s="8">
        <f t="shared" si="345"/>
        <v>38.375</v>
      </c>
      <c r="S2202" s="8">
        <f t="shared" si="346"/>
        <v>50.075000000000003</v>
      </c>
      <c r="T2202" s="8">
        <f t="shared" si="347"/>
        <v>33.375</v>
      </c>
      <c r="U2202" s="7">
        <f t="shared" si="348"/>
        <v>36.158333333333331</v>
      </c>
      <c r="V2202" s="7">
        <f t="shared" si="349"/>
        <v>35.462499999999999</v>
      </c>
    </row>
    <row r="2203" spans="1:22" ht="13.5" x14ac:dyDescent="0.25">
      <c r="A2203" s="3">
        <f>RSI!A2203</f>
        <v>45512</v>
      </c>
      <c r="B2203" s="2">
        <f>RSI!B2203</f>
        <v>4.0132000000000003</v>
      </c>
      <c r="C2203" s="2">
        <f>RSI!I2203</f>
        <v>71.671384183084115</v>
      </c>
      <c r="D2203" s="2">
        <f>MACD!E2203</f>
        <v>-7.4997535626457612E-3</v>
      </c>
      <c r="E2203" s="2">
        <f>MACD!F2203</f>
        <v>-6.94668818130071E-2</v>
      </c>
      <c r="F2203" s="2">
        <f>'Moving Avg'!D2203</f>
        <v>3.9528800000000004</v>
      </c>
      <c r="G2203" s="2">
        <f>'Moving Avg'!F2203</f>
        <v>3.8344449999999997</v>
      </c>
      <c r="H2203" s="2">
        <f>'Moving Avg'!G2203</f>
        <v>3.3387259999999999</v>
      </c>
      <c r="I2203" s="2">
        <f>'Moving Avg'!H2203</f>
        <v>2.5624934999999982</v>
      </c>
      <c r="J2203" s="5" t="str">
        <f>OBV!F2203</f>
        <v>BEARISH</v>
      </c>
      <c r="K2203" s="5" t="str">
        <f>OBV!G2203</f>
        <v>NEUTRAL</v>
      </c>
      <c r="L2203" s="5" t="str">
        <f>OBV!H2203</f>
        <v>BEARISH DIVERGENCE</v>
      </c>
      <c r="M2203" s="7">
        <f t="shared" si="340"/>
        <v>0</v>
      </c>
      <c r="N2203" s="7">
        <f t="shared" si="341"/>
        <v>0</v>
      </c>
      <c r="O2203" s="7">
        <f t="shared" si="342"/>
        <v>50</v>
      </c>
      <c r="P2203" s="7">
        <f t="shared" si="343"/>
        <v>16.5</v>
      </c>
      <c r="Q2203" s="8">
        <f t="shared" si="344"/>
        <v>9.9749999999999996</v>
      </c>
      <c r="R2203" s="8">
        <f t="shared" si="345"/>
        <v>21.625</v>
      </c>
      <c r="S2203" s="8">
        <f t="shared" si="346"/>
        <v>19.925000000000001</v>
      </c>
      <c r="T2203" s="8">
        <f t="shared" si="347"/>
        <v>16.625</v>
      </c>
      <c r="U2203" s="7">
        <f t="shared" si="348"/>
        <v>17.175000000000001</v>
      </c>
      <c r="V2203" s="7">
        <f t="shared" si="349"/>
        <v>17.037500000000001</v>
      </c>
    </row>
    <row r="2204" spans="1:22" ht="13.5" x14ac:dyDescent="0.25">
      <c r="A2204" s="3">
        <f>RSI!A2204</f>
        <v>45513</v>
      </c>
      <c r="B2204" s="2">
        <f>RSI!B2204</f>
        <v>3.9062000000000001</v>
      </c>
      <c r="C2204" s="2">
        <f>RSI!I2204</f>
        <v>62.055886199608608</v>
      </c>
      <c r="D2204" s="2">
        <f>MACD!E2204</f>
        <v>2.0632139777356784E-2</v>
      </c>
      <c r="E2204" s="2">
        <f>MACD!F2204</f>
        <v>-5.1447077494934323E-2</v>
      </c>
      <c r="F2204" s="2">
        <f>'Moving Avg'!D2204</f>
        <v>3.9567800000000006</v>
      </c>
      <c r="G2204" s="2">
        <f>'Moving Avg'!F2204</f>
        <v>3.852199999999999</v>
      </c>
      <c r="H2204" s="2">
        <f>'Moving Avg'!G2204</f>
        <v>3.3697179999999998</v>
      </c>
      <c r="I2204" s="2">
        <f>'Moving Avg'!H2204</f>
        <v>2.5713299999999988</v>
      </c>
      <c r="J2204" s="5" t="str">
        <f>OBV!F2204</f>
        <v>BEARISH</v>
      </c>
      <c r="K2204" s="5" t="str">
        <f>OBV!G2204</f>
        <v>NEUTRAL</v>
      </c>
      <c r="L2204" s="5" t="str">
        <f>OBV!H2204</f>
        <v>BEARISH DIVERGENCE</v>
      </c>
      <c r="M2204" s="7">
        <f t="shared" si="340"/>
        <v>25</v>
      </c>
      <c r="N2204" s="7">
        <f t="shared" si="341"/>
        <v>0</v>
      </c>
      <c r="O2204" s="7">
        <f t="shared" si="342"/>
        <v>50</v>
      </c>
      <c r="P2204" s="7">
        <f t="shared" si="343"/>
        <v>16.5</v>
      </c>
      <c r="Q2204" s="8">
        <f t="shared" si="344"/>
        <v>18.725000000000001</v>
      </c>
      <c r="R2204" s="8">
        <f t="shared" si="345"/>
        <v>26.625</v>
      </c>
      <c r="S2204" s="8">
        <f t="shared" si="346"/>
        <v>23.675000000000001</v>
      </c>
      <c r="T2204" s="8">
        <f t="shared" si="347"/>
        <v>22.875</v>
      </c>
      <c r="U2204" s="7">
        <f t="shared" si="348"/>
        <v>23.008333333333336</v>
      </c>
      <c r="V2204" s="7">
        <f t="shared" si="349"/>
        <v>22.975000000000001</v>
      </c>
    </row>
    <row r="2205" spans="1:22" ht="13.5" x14ac:dyDescent="0.25">
      <c r="A2205" s="3">
        <f>RSI!A2205</f>
        <v>45516</v>
      </c>
      <c r="B2205" s="2">
        <f>RSI!B2205</f>
        <v>3.843</v>
      </c>
      <c r="C2205" s="2">
        <f>RSI!I2205</f>
        <v>57.176537820535465</v>
      </c>
      <c r="D2205" s="2">
        <f>MACD!E2205</f>
        <v>4.8061604476477005E-2</v>
      </c>
      <c r="E2205" s="2">
        <f>MACD!F2205</f>
        <v>-3.1545341100652061E-2</v>
      </c>
      <c r="F2205" s="2">
        <f>'Moving Avg'!D2205</f>
        <v>3.9373400000000003</v>
      </c>
      <c r="G2205" s="2">
        <f>'Moving Avg'!F2205</f>
        <v>3.8626599999999995</v>
      </c>
      <c r="H2205" s="2">
        <f>'Moving Avg'!G2205</f>
        <v>3.3987819999999993</v>
      </c>
      <c r="I2205" s="2">
        <f>'Moving Avg'!H2205</f>
        <v>2.5796609999999989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16.5</v>
      </c>
      <c r="Q2205" s="8">
        <f t="shared" si="344"/>
        <v>18.725000000000001</v>
      </c>
      <c r="R2205" s="8">
        <f t="shared" si="345"/>
        <v>26.625</v>
      </c>
      <c r="S2205" s="8">
        <f t="shared" si="346"/>
        <v>23.675000000000001</v>
      </c>
      <c r="T2205" s="8">
        <f t="shared" si="347"/>
        <v>22.875</v>
      </c>
      <c r="U2205" s="7">
        <f t="shared" si="348"/>
        <v>23.008333333333336</v>
      </c>
      <c r="V2205" s="7">
        <f t="shared" si="349"/>
        <v>22.975000000000001</v>
      </c>
    </row>
    <row r="2206" spans="1:22" ht="13.5" x14ac:dyDescent="0.25">
      <c r="A2206" s="3">
        <f>RSI!A2206</f>
        <v>45518</v>
      </c>
      <c r="B2206" s="2">
        <f>RSI!B2206</f>
        <v>3.843</v>
      </c>
      <c r="C2206" s="2">
        <f>RSI!I2206</f>
        <v>57.176537820535472</v>
      </c>
      <c r="D2206" s="2">
        <f>MACD!E2206</f>
        <v>6.6174585599987346E-2</v>
      </c>
      <c r="E2206" s="2">
        <f>MACD!F2206</f>
        <v>-1.200135576052418E-2</v>
      </c>
      <c r="F2206" s="2">
        <f>'Moving Avg'!D2206</f>
        <v>3.91886</v>
      </c>
      <c r="G2206" s="2">
        <f>'Moving Avg'!F2206</f>
        <v>3.874825</v>
      </c>
      <c r="H2206" s="2">
        <f>'Moving Avg'!G2206</f>
        <v>3.4264279999999991</v>
      </c>
      <c r="I2206" s="2">
        <f>'Moving Avg'!H2206</f>
        <v>2.5879919999999981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  <c r="M2206" s="7">
        <f t="shared" si="340"/>
        <v>25</v>
      </c>
      <c r="N2206" s="7">
        <f t="shared" si="341"/>
        <v>0</v>
      </c>
      <c r="O2206" s="7">
        <f t="shared" si="342"/>
        <v>50</v>
      </c>
      <c r="P2206" s="7">
        <f t="shared" si="343"/>
        <v>16.5</v>
      </c>
      <c r="Q2206" s="8">
        <f t="shared" si="344"/>
        <v>18.725000000000001</v>
      </c>
      <c r="R2206" s="8">
        <f t="shared" si="345"/>
        <v>26.625</v>
      </c>
      <c r="S2206" s="8">
        <f t="shared" si="346"/>
        <v>23.675000000000001</v>
      </c>
      <c r="T2206" s="8">
        <f t="shared" si="347"/>
        <v>22.875</v>
      </c>
      <c r="U2206" s="7">
        <f t="shared" si="348"/>
        <v>23.008333333333336</v>
      </c>
      <c r="V2206" s="7">
        <f t="shared" si="349"/>
        <v>22.975000000000001</v>
      </c>
    </row>
    <row r="2207" spans="1:22" ht="13.5" x14ac:dyDescent="0.25">
      <c r="A2207" s="3">
        <f>RSI!A2207</f>
        <v>45519</v>
      </c>
      <c r="B2207" s="2">
        <f>RSI!B2207</f>
        <v>3.8915999999999999</v>
      </c>
      <c r="C2207" s="2">
        <f>RSI!I2207</f>
        <v>59.982714606114087</v>
      </c>
      <c r="D2207" s="2">
        <f>MACD!E2207</f>
        <v>5.1895302028948542E-2</v>
      </c>
      <c r="E2207" s="2">
        <f>MACD!F2207</f>
        <v>7.7797579737036437E-4</v>
      </c>
      <c r="F2207" s="2">
        <f>'Moving Avg'!D2207</f>
        <v>3.8994</v>
      </c>
      <c r="G2207" s="2">
        <f>'Moving Avg'!F2207</f>
        <v>3.8881999999999999</v>
      </c>
      <c r="H2207" s="2">
        <f>'Moving Avg'!G2207</f>
        <v>3.4550459999999998</v>
      </c>
      <c r="I2207" s="2">
        <f>'Moving Avg'!H2207</f>
        <v>2.5965184999999984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16.5</v>
      </c>
      <c r="Q2207" s="8">
        <f t="shared" si="344"/>
        <v>18.725000000000001</v>
      </c>
      <c r="R2207" s="8">
        <f t="shared" si="345"/>
        <v>26.625</v>
      </c>
      <c r="S2207" s="8">
        <f t="shared" si="346"/>
        <v>23.675000000000001</v>
      </c>
      <c r="T2207" s="8">
        <f t="shared" si="347"/>
        <v>22.875</v>
      </c>
      <c r="U2207" s="7">
        <f t="shared" si="348"/>
        <v>23.008333333333336</v>
      </c>
      <c r="V2207" s="7">
        <f t="shared" si="349"/>
        <v>22.975000000000001</v>
      </c>
    </row>
    <row r="2208" spans="1:22" ht="13.5" x14ac:dyDescent="0.25">
      <c r="A2208" s="3">
        <f>RSI!A2208</f>
        <v>45520</v>
      </c>
      <c r="B2208" s="2">
        <f>RSI!B2208</f>
        <v>3.9401999999999999</v>
      </c>
      <c r="C2208" s="2">
        <f>RSI!I2208</f>
        <v>62.620567874304605</v>
      </c>
      <c r="D2208" s="2">
        <f>MACD!E2208</f>
        <v>5.0376828552733954E-2</v>
      </c>
      <c r="E2208" s="2">
        <f>MACD!F2208</f>
        <v>1.0697746348443083E-2</v>
      </c>
      <c r="F2208" s="2">
        <f>'Moving Avg'!D2208</f>
        <v>3.8847999999999998</v>
      </c>
      <c r="G2208" s="2">
        <f>'Moving Avg'!F2208</f>
        <v>3.9040050000000002</v>
      </c>
      <c r="H2208" s="2">
        <f>'Moving Avg'!G2208</f>
        <v>3.4846360000000001</v>
      </c>
      <c r="I2208" s="2">
        <f>'Moving Avg'!H2208</f>
        <v>2.6054539999999986</v>
      </c>
      <c r="J2208" s="5" t="str">
        <f>OBV!F2208</f>
        <v>BULLISH</v>
      </c>
      <c r="K2208" s="5" t="str">
        <f>OBV!G2208</f>
        <v>NEUTRAL</v>
      </c>
      <c r="L2208" s="5" t="str">
        <f>OBV!H2208</f>
        <v>BULLISH DIVERGENCE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66.5</v>
      </c>
      <c r="Q2208" s="8">
        <f t="shared" si="344"/>
        <v>26.225000000000001</v>
      </c>
      <c r="R2208" s="8">
        <f t="shared" si="345"/>
        <v>39.125</v>
      </c>
      <c r="S2208" s="8">
        <f t="shared" si="346"/>
        <v>46.174999999999997</v>
      </c>
      <c r="T2208" s="8">
        <f t="shared" si="347"/>
        <v>35.375</v>
      </c>
      <c r="U2208" s="7">
        <f t="shared" si="348"/>
        <v>37.174999999999997</v>
      </c>
      <c r="V2208" s="7">
        <f t="shared" si="349"/>
        <v>36.724999999999994</v>
      </c>
    </row>
    <row r="2209" spans="1:22" ht="13.5" x14ac:dyDescent="0.25">
      <c r="A2209" s="3">
        <f>RSI!A2209</f>
        <v>45523</v>
      </c>
      <c r="B2209" s="2">
        <f>RSI!B2209</f>
        <v>3.9401999999999999</v>
      </c>
      <c r="C2209" s="2">
        <f>RSI!I2209</f>
        <v>62.620567874304605</v>
      </c>
      <c r="D2209" s="2">
        <f>MACD!E2209</f>
        <v>4.7305354136295108E-2</v>
      </c>
      <c r="E2209" s="2">
        <f>MACD!F2209</f>
        <v>1.8019267906013488E-2</v>
      </c>
      <c r="F2209" s="2">
        <f>'Moving Avg'!D2209</f>
        <v>3.8916000000000004</v>
      </c>
      <c r="G2209" s="2">
        <f>'Moving Avg'!F2209</f>
        <v>3.9190850000000004</v>
      </c>
      <c r="H2209" s="2">
        <f>'Moving Avg'!G2209</f>
        <v>3.5142259999999998</v>
      </c>
      <c r="I2209" s="2">
        <f>'Moving Avg'!H2209</f>
        <v>2.6143894999999988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25</v>
      </c>
      <c r="N2209" s="7">
        <f t="shared" si="341"/>
        <v>0</v>
      </c>
      <c r="O2209" s="7">
        <f t="shared" si="342"/>
        <v>50</v>
      </c>
      <c r="P2209" s="7">
        <f t="shared" si="343"/>
        <v>83.5</v>
      </c>
      <c r="Q2209" s="8">
        <f t="shared" si="344"/>
        <v>28.774999999999999</v>
      </c>
      <c r="R2209" s="8">
        <f t="shared" si="345"/>
        <v>43.375</v>
      </c>
      <c r="S2209" s="8">
        <f t="shared" si="346"/>
        <v>53.825000000000003</v>
      </c>
      <c r="T2209" s="8">
        <f t="shared" si="347"/>
        <v>39.625</v>
      </c>
      <c r="U2209" s="7">
        <f t="shared" si="348"/>
        <v>41.991666666666667</v>
      </c>
      <c r="V2209" s="7">
        <f t="shared" si="349"/>
        <v>41.400000000000006</v>
      </c>
    </row>
    <row r="2210" spans="1:22" ht="13.5" x14ac:dyDescent="0.25">
      <c r="A2210" s="3">
        <f>RSI!A2210</f>
        <v>45524</v>
      </c>
      <c r="B2210" s="2">
        <f>RSI!B2210</f>
        <v>3.9401999999999999</v>
      </c>
      <c r="C2210" s="2">
        <f>RSI!I2210</f>
        <v>62.620567874304598</v>
      </c>
      <c r="D2210" s="2">
        <f>MACD!E2210</f>
        <v>5.198091857770315E-2</v>
      </c>
      <c r="E2210" s="2">
        <f>MACD!F2210</f>
        <v>2.4811598040351421E-2</v>
      </c>
      <c r="F2210" s="2">
        <f>'Moving Avg'!D2210</f>
        <v>3.9110400000000007</v>
      </c>
      <c r="G2210" s="2">
        <f>'Moving Avg'!F2210</f>
        <v>3.9275950000000011</v>
      </c>
      <c r="H2210" s="2">
        <f>'Moving Avg'!G2210</f>
        <v>3.5438160000000001</v>
      </c>
      <c r="I2210" s="2">
        <f>'Moving Avg'!H2210</f>
        <v>2.6233249999999986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0</v>
      </c>
      <c r="O2210" s="7">
        <f t="shared" si="342"/>
        <v>50</v>
      </c>
      <c r="P2210" s="7">
        <f t="shared" si="343"/>
        <v>83.5</v>
      </c>
      <c r="Q2210" s="8">
        <f t="shared" si="344"/>
        <v>28.774999999999999</v>
      </c>
      <c r="R2210" s="8">
        <f t="shared" si="345"/>
        <v>43.375</v>
      </c>
      <c r="S2210" s="8">
        <f t="shared" si="346"/>
        <v>53.825000000000003</v>
      </c>
      <c r="T2210" s="8">
        <f t="shared" si="347"/>
        <v>39.625</v>
      </c>
      <c r="U2210" s="7">
        <f t="shared" si="348"/>
        <v>41.991666666666667</v>
      </c>
      <c r="V2210" s="7">
        <f t="shared" si="349"/>
        <v>41.400000000000006</v>
      </c>
    </row>
    <row r="2211" spans="1:22" ht="13.5" x14ac:dyDescent="0.25">
      <c r="A2211" s="3">
        <f>RSI!A2211</f>
        <v>45525</v>
      </c>
      <c r="B2211" s="2">
        <f>RSI!B2211</f>
        <v>3.9401999999999999</v>
      </c>
      <c r="C2211" s="2">
        <f>RSI!I2211</f>
        <v>62.620567874304605</v>
      </c>
      <c r="D2211" s="2">
        <f>MACD!E2211</f>
        <v>5.4313273412678775E-2</v>
      </c>
      <c r="E2211" s="2">
        <f>MACD!F2211</f>
        <v>3.0711933114816896E-2</v>
      </c>
      <c r="F2211" s="2">
        <f>'Moving Avg'!D2211</f>
        <v>3.9304800000000002</v>
      </c>
      <c r="G2211" s="2">
        <f>'Moving Avg'!F2211</f>
        <v>3.9324550000000009</v>
      </c>
      <c r="H2211" s="2">
        <f>'Moving Avg'!G2211</f>
        <v>3.5724580000000001</v>
      </c>
      <c r="I2211" s="2">
        <f>'Moving Avg'!H2211</f>
        <v>2.6320944999999982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  <c r="M2211" s="7">
        <f t="shared" si="340"/>
        <v>25</v>
      </c>
      <c r="N2211" s="7">
        <f t="shared" si="341"/>
        <v>0</v>
      </c>
      <c r="O2211" s="7">
        <f t="shared" si="342"/>
        <v>50</v>
      </c>
      <c r="P2211" s="7">
        <f t="shared" si="343"/>
        <v>83.5</v>
      </c>
      <c r="Q2211" s="8">
        <f t="shared" si="344"/>
        <v>28.774999999999999</v>
      </c>
      <c r="R2211" s="8">
        <f t="shared" si="345"/>
        <v>43.375</v>
      </c>
      <c r="S2211" s="8">
        <f t="shared" si="346"/>
        <v>53.825000000000003</v>
      </c>
      <c r="T2211" s="8">
        <f t="shared" si="347"/>
        <v>39.625</v>
      </c>
      <c r="U2211" s="7">
        <f t="shared" si="348"/>
        <v>41.991666666666667</v>
      </c>
      <c r="V2211" s="7">
        <f t="shared" si="349"/>
        <v>41.400000000000006</v>
      </c>
    </row>
    <row r="2212" spans="1:22" ht="13.5" x14ac:dyDescent="0.25">
      <c r="A2212" s="3">
        <f>RSI!A2212</f>
        <v>45526</v>
      </c>
      <c r="B2212" s="2">
        <f>RSI!B2212</f>
        <v>3.8915999999999999</v>
      </c>
      <c r="C2212" s="2">
        <f>RSI!I2212</f>
        <v>57.520624700349678</v>
      </c>
      <c r="D2212" s="2">
        <f>MACD!E2212</f>
        <v>6.7297730637657871E-2</v>
      </c>
      <c r="E2212" s="2">
        <f>MACD!F2212</f>
        <v>3.8029092619385092E-2</v>
      </c>
      <c r="F2212" s="2">
        <f>'Moving Avg'!D2212</f>
        <v>3.9304800000000002</v>
      </c>
      <c r="G2212" s="2">
        <f>'Moving Avg'!F2212</f>
        <v>3.924185</v>
      </c>
      <c r="H2212" s="2">
        <f>'Moving Avg'!G2212</f>
        <v>3.5971940000000004</v>
      </c>
      <c r="I2212" s="2">
        <f>'Moving Avg'!H2212</f>
        <v>2.6405499999999984</v>
      </c>
      <c r="J2212" s="5" t="str">
        <f>OBV!F2212</f>
        <v>BULLISH</v>
      </c>
      <c r="K2212" s="5" t="str">
        <f>OBV!G2212</f>
        <v>NEUTRAL</v>
      </c>
      <c r="L2212" s="5" t="str">
        <f>OBV!H2212</f>
        <v>NEUTRAL</v>
      </c>
      <c r="M2212" s="7">
        <f t="shared" si="340"/>
        <v>25</v>
      </c>
      <c r="N2212" s="7">
        <f t="shared" si="341"/>
        <v>0</v>
      </c>
      <c r="O2212" s="7">
        <f t="shared" si="342"/>
        <v>50</v>
      </c>
      <c r="P2212" s="7">
        <f t="shared" si="343"/>
        <v>49.5</v>
      </c>
      <c r="Q2212" s="8">
        <f t="shared" si="344"/>
        <v>23.675000000000001</v>
      </c>
      <c r="R2212" s="8">
        <f t="shared" si="345"/>
        <v>34.875</v>
      </c>
      <c r="S2212" s="8">
        <f t="shared" si="346"/>
        <v>38.525000000000006</v>
      </c>
      <c r="T2212" s="8">
        <f t="shared" si="347"/>
        <v>31.125</v>
      </c>
      <c r="U2212" s="7">
        <f t="shared" si="348"/>
        <v>32.358333333333334</v>
      </c>
      <c r="V2212" s="7">
        <f t="shared" si="349"/>
        <v>32.049999999999997</v>
      </c>
    </row>
    <row r="2213" spans="1:22" ht="13.5" x14ac:dyDescent="0.25">
      <c r="A2213" s="3">
        <f>RSI!A2213</f>
        <v>45527</v>
      </c>
      <c r="B2213" s="2">
        <f>RSI!B2213</f>
        <v>3.8915999999999999</v>
      </c>
      <c r="C2213" s="2">
        <f>RSI!I2213</f>
        <v>57.520624700349671</v>
      </c>
      <c r="D2213" s="2">
        <f>MACD!E2213</f>
        <v>8.1551106177026433E-2</v>
      </c>
      <c r="E2213" s="2">
        <f>MACD!F2213</f>
        <v>4.6733495330913366E-2</v>
      </c>
      <c r="F2213" s="2">
        <f>'Moving Avg'!D2213</f>
        <v>3.92076</v>
      </c>
      <c r="G2213" s="2">
        <f>'Moving Avg'!F2213</f>
        <v>3.9207799999999997</v>
      </c>
      <c r="H2213" s="2">
        <f>'Moving Avg'!G2213</f>
        <v>3.6200380000000005</v>
      </c>
      <c r="I2213" s="2">
        <f>'Moving Avg'!H2213</f>
        <v>2.6491474999999984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25</v>
      </c>
      <c r="N2213" s="7">
        <f t="shared" si="341"/>
        <v>0</v>
      </c>
      <c r="O2213" s="7">
        <f t="shared" si="342"/>
        <v>50</v>
      </c>
      <c r="P2213" s="7">
        <f t="shared" si="343"/>
        <v>16.5</v>
      </c>
      <c r="Q2213" s="8">
        <f t="shared" si="344"/>
        <v>18.725000000000001</v>
      </c>
      <c r="R2213" s="8">
        <f t="shared" si="345"/>
        <v>26.625</v>
      </c>
      <c r="S2213" s="8">
        <f t="shared" si="346"/>
        <v>23.675000000000001</v>
      </c>
      <c r="T2213" s="8">
        <f t="shared" si="347"/>
        <v>22.875</v>
      </c>
      <c r="U2213" s="7">
        <f t="shared" si="348"/>
        <v>23.008333333333336</v>
      </c>
      <c r="V2213" s="7">
        <f t="shared" si="349"/>
        <v>22.975000000000001</v>
      </c>
    </row>
    <row r="2214" spans="1:22" ht="13.5" x14ac:dyDescent="0.25">
      <c r="A2214" s="3">
        <f>RSI!A2214</f>
        <v>45530</v>
      </c>
      <c r="B2214" s="2">
        <f>RSI!B2214</f>
        <v>3.9354</v>
      </c>
      <c r="C2214" s="2">
        <f>RSI!I2214</f>
        <v>60.853000865682034</v>
      </c>
      <c r="D2214" s="2">
        <f>MACD!E2214</f>
        <v>7.3468695489329328E-2</v>
      </c>
      <c r="E2214" s="2">
        <f>MACD!F2214</f>
        <v>5.2080535362596561E-2</v>
      </c>
      <c r="F2214" s="2">
        <f>'Moving Avg'!D2214</f>
        <v>3.9198</v>
      </c>
      <c r="G2214" s="2">
        <f>'Moving Avg'!F2214</f>
        <v>3.9181049999999993</v>
      </c>
      <c r="H2214" s="2">
        <f>'Moving Avg'!G2214</f>
        <v>3.6429060000000004</v>
      </c>
      <c r="I2214" s="2">
        <f>'Moving Avg'!H2214</f>
        <v>2.6579639999999984</v>
      </c>
      <c r="J2214" s="5" t="str">
        <f>OBV!F2214</f>
        <v>BULLISH</v>
      </c>
      <c r="K2214" s="5" t="str">
        <f>OBV!G2214</f>
        <v>NEUTRAL</v>
      </c>
      <c r="L2214" s="5" t="str">
        <f>OBV!H2214</f>
        <v>BULLISH DIVERGENCE</v>
      </c>
      <c r="M2214" s="7">
        <f t="shared" si="340"/>
        <v>25</v>
      </c>
      <c r="N2214" s="7">
        <f t="shared" si="341"/>
        <v>0</v>
      </c>
      <c r="O2214" s="7">
        <f t="shared" si="342"/>
        <v>50</v>
      </c>
      <c r="P2214" s="7">
        <f t="shared" si="343"/>
        <v>66.5</v>
      </c>
      <c r="Q2214" s="8">
        <f t="shared" si="344"/>
        <v>26.225000000000001</v>
      </c>
      <c r="R2214" s="8">
        <f t="shared" si="345"/>
        <v>39.125</v>
      </c>
      <c r="S2214" s="8">
        <f t="shared" si="346"/>
        <v>46.174999999999997</v>
      </c>
      <c r="T2214" s="8">
        <f t="shared" si="347"/>
        <v>35.375</v>
      </c>
      <c r="U2214" s="7">
        <f t="shared" si="348"/>
        <v>37.174999999999997</v>
      </c>
      <c r="V2214" s="7">
        <f t="shared" si="349"/>
        <v>36.724999999999994</v>
      </c>
    </row>
    <row r="2215" spans="1:22" ht="13.5" x14ac:dyDescent="0.25">
      <c r="A2215" s="3">
        <f>RSI!A2215</f>
        <v>45531</v>
      </c>
      <c r="B2215" s="2">
        <f>RSI!B2215</f>
        <v>3.8915999999999999</v>
      </c>
      <c r="C2215" s="2">
        <f>RSI!I2215</f>
        <v>56.112540565174044</v>
      </c>
      <c r="D2215" s="2">
        <f>MACD!E2215</f>
        <v>5.9487676340970186E-2</v>
      </c>
      <c r="E2215" s="2">
        <f>MACD!F2215</f>
        <v>5.3561963558271287E-2</v>
      </c>
      <c r="F2215" s="2">
        <f>'Moving Avg'!D2215</f>
        <v>3.9100799999999998</v>
      </c>
      <c r="G2215" s="2">
        <f>'Moving Avg'!F2215</f>
        <v>3.9132399999999992</v>
      </c>
      <c r="H2215" s="2">
        <f>'Moving Avg'!G2215</f>
        <v>3.6620580000000005</v>
      </c>
      <c r="I2215" s="2">
        <f>'Moving Avg'!H2215</f>
        <v>2.6663249999999987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50</v>
      </c>
      <c r="P2215" s="7">
        <f t="shared" si="343"/>
        <v>16.5</v>
      </c>
      <c r="Q2215" s="8">
        <f t="shared" si="344"/>
        <v>18.725000000000001</v>
      </c>
      <c r="R2215" s="8">
        <f t="shared" si="345"/>
        <v>26.625</v>
      </c>
      <c r="S2215" s="8">
        <f t="shared" si="346"/>
        <v>23.675000000000001</v>
      </c>
      <c r="T2215" s="8">
        <f t="shared" si="347"/>
        <v>22.875</v>
      </c>
      <c r="U2215" s="7">
        <f t="shared" si="348"/>
        <v>23.008333333333336</v>
      </c>
      <c r="V2215" s="7">
        <f t="shared" si="349"/>
        <v>22.975000000000001</v>
      </c>
    </row>
    <row r="2216" spans="1:22" ht="13.5" x14ac:dyDescent="0.25">
      <c r="A2216" s="3">
        <f>RSI!A2216</f>
        <v>45532</v>
      </c>
      <c r="B2216" s="2">
        <f>RSI!B2216</f>
        <v>3.9304999999999999</v>
      </c>
      <c r="C2216" s="2">
        <f>RSI!I2216</f>
        <v>59.155735473893536</v>
      </c>
      <c r="D2216" s="2">
        <f>MACD!E2216</f>
        <v>4.4420636537088054E-2</v>
      </c>
      <c r="E2216" s="2">
        <f>MACD!F2216</f>
        <v>5.1733698154034641E-2</v>
      </c>
      <c r="F2216" s="2">
        <f>'Moving Avg'!D2216</f>
        <v>3.9081400000000004</v>
      </c>
      <c r="G2216" s="2">
        <f>'Moving Avg'!F2216</f>
        <v>3.9117799999999989</v>
      </c>
      <c r="H2216" s="2">
        <f>'Moving Avg'!G2216</f>
        <v>3.6815160000000002</v>
      </c>
      <c r="I2216" s="2">
        <f>'Moving Avg'!H2216</f>
        <v>2.6748804999999987</v>
      </c>
      <c r="J2216" s="5" t="str">
        <f>OBV!F2216</f>
        <v>BULLISH</v>
      </c>
      <c r="K2216" s="5" t="str">
        <f>OBV!G2216</f>
        <v>NEUTRAL</v>
      </c>
      <c r="L2216" s="5" t="str">
        <f>OBV!H2216</f>
        <v>BULLISH DIVERGENCE</v>
      </c>
      <c r="M2216" s="7">
        <f t="shared" si="340"/>
        <v>25</v>
      </c>
      <c r="N2216" s="7">
        <f t="shared" si="341"/>
        <v>45</v>
      </c>
      <c r="O2216" s="7">
        <f t="shared" si="342"/>
        <v>50</v>
      </c>
      <c r="P2216" s="7">
        <f t="shared" si="343"/>
        <v>66.5</v>
      </c>
      <c r="Q2216" s="8">
        <f t="shared" si="344"/>
        <v>41.975000000000001</v>
      </c>
      <c r="R2216" s="8">
        <f t="shared" si="345"/>
        <v>48.125</v>
      </c>
      <c r="S2216" s="8">
        <f t="shared" si="346"/>
        <v>52.924999999999997</v>
      </c>
      <c r="T2216" s="8">
        <f t="shared" si="347"/>
        <v>46.625</v>
      </c>
      <c r="U2216" s="7">
        <f t="shared" si="348"/>
        <v>47.67499999999999</v>
      </c>
      <c r="V2216" s="7">
        <f t="shared" si="349"/>
        <v>47.412499999999994</v>
      </c>
    </row>
    <row r="2217" spans="1:22" ht="13.5" x14ac:dyDescent="0.25">
      <c r="A2217" s="3">
        <f>RSI!A2217</f>
        <v>45533</v>
      </c>
      <c r="B2217" s="2">
        <f>RSI!B2217</f>
        <v>3.9354</v>
      </c>
      <c r="C2217" s="2">
        <f>RSI!I2217</f>
        <v>59.536350161595223</v>
      </c>
      <c r="D2217" s="2">
        <f>MACD!E2217</f>
        <v>3.8226566758694958E-2</v>
      </c>
      <c r="E2217" s="2">
        <f>MACD!F2217</f>
        <v>4.9032271874966706E-2</v>
      </c>
      <c r="F2217" s="2">
        <f>'Moving Avg'!D2217</f>
        <v>3.9169000000000005</v>
      </c>
      <c r="G2217" s="2">
        <f>'Moving Avg'!F2217</f>
        <v>3.9188349999999987</v>
      </c>
      <c r="H2217" s="2">
        <f>'Moving Avg'!G2217</f>
        <v>3.6991780000000007</v>
      </c>
      <c r="I2217" s="2">
        <f>'Moving Avg'!H2217</f>
        <v>2.6835314999999986</v>
      </c>
      <c r="J2217" s="5" t="str">
        <f>OBV!F2217</f>
        <v>BULLISH</v>
      </c>
      <c r="K2217" s="5" t="str">
        <f>OBV!G2217</f>
        <v>NEUTRAL</v>
      </c>
      <c r="L2217" s="5" t="str">
        <f>OBV!H2217</f>
        <v>CONFIRMED BULLISH</v>
      </c>
      <c r="M2217" s="7">
        <f t="shared" si="340"/>
        <v>25</v>
      </c>
      <c r="N2217" s="7">
        <f t="shared" si="341"/>
        <v>45</v>
      </c>
      <c r="O2217" s="7">
        <f t="shared" si="342"/>
        <v>50</v>
      </c>
      <c r="P2217" s="7">
        <f t="shared" si="343"/>
        <v>83.5</v>
      </c>
      <c r="Q2217" s="8">
        <f t="shared" si="344"/>
        <v>44.524999999999999</v>
      </c>
      <c r="R2217" s="8">
        <f t="shared" si="345"/>
        <v>52.375</v>
      </c>
      <c r="S2217" s="8">
        <f t="shared" si="346"/>
        <v>60.575000000000003</v>
      </c>
      <c r="T2217" s="8">
        <f t="shared" si="347"/>
        <v>50.875</v>
      </c>
      <c r="U2217" s="7">
        <f t="shared" si="348"/>
        <v>52.491666666666674</v>
      </c>
      <c r="V2217" s="7">
        <f t="shared" si="349"/>
        <v>52.087500000000006</v>
      </c>
    </row>
    <row r="2218" spans="1:22" ht="13.5" x14ac:dyDescent="0.25">
      <c r="A2218" s="3">
        <f>RSI!A2218</f>
        <v>45534</v>
      </c>
      <c r="B2218" s="2">
        <f>RSI!B2218</f>
        <v>3.9354</v>
      </c>
      <c r="C2218" s="2">
        <f>RSI!I2218</f>
        <v>59.536350161595223</v>
      </c>
      <c r="D2218" s="2">
        <f>MACD!E2218</f>
        <v>3.9915810473530211E-2</v>
      </c>
      <c r="E2218" s="2">
        <f>MACD!F2218</f>
        <v>4.7208979594679408E-2</v>
      </c>
      <c r="F2218" s="2">
        <f>'Moving Avg'!D2218</f>
        <v>3.9256599999999997</v>
      </c>
      <c r="G2218" s="2">
        <f>'Moving Avg'!F2218</f>
        <v>3.9210249999999989</v>
      </c>
      <c r="H2218" s="2">
        <f>'Moving Avg'!G2218</f>
        <v>3.7164620000000004</v>
      </c>
      <c r="I2218" s="2">
        <f>'Moving Avg'!H2218</f>
        <v>2.6920879999999983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83.5</v>
      </c>
      <c r="Q2218" s="8">
        <f t="shared" si="344"/>
        <v>44.524999999999999</v>
      </c>
      <c r="R2218" s="8">
        <f t="shared" si="345"/>
        <v>52.375</v>
      </c>
      <c r="S2218" s="8">
        <f t="shared" si="346"/>
        <v>60.575000000000003</v>
      </c>
      <c r="T2218" s="8">
        <f t="shared" si="347"/>
        <v>50.875</v>
      </c>
      <c r="U2218" s="7">
        <f t="shared" si="348"/>
        <v>52.491666666666674</v>
      </c>
      <c r="V2218" s="7">
        <f t="shared" si="349"/>
        <v>52.087500000000006</v>
      </c>
    </row>
    <row r="2219" spans="1:22" ht="13.5" x14ac:dyDescent="0.25">
      <c r="A2219" s="3">
        <f>RSI!A2219</f>
        <v>45537</v>
      </c>
      <c r="B2219" s="2">
        <f>RSI!B2219</f>
        <v>3.9889000000000001</v>
      </c>
      <c r="C2219" s="2">
        <f>RSI!I2219</f>
        <v>63.807106875845179</v>
      </c>
      <c r="D2219" s="2">
        <f>MACD!E2219</f>
        <v>3.6876148877193149E-2</v>
      </c>
      <c r="E2219" s="2">
        <f>MACD!F2219</f>
        <v>4.5142413451182153E-2</v>
      </c>
      <c r="F2219" s="2">
        <f>'Moving Avg'!D2219</f>
        <v>3.9363599999999996</v>
      </c>
      <c r="G2219" s="2">
        <f>'Moving Avg'!F2219</f>
        <v>3.9261349999999995</v>
      </c>
      <c r="H2219" s="2">
        <f>'Moving Avg'!G2219</f>
        <v>3.7345320000000002</v>
      </c>
      <c r="I2219" s="2">
        <f>'Moving Avg'!H2219</f>
        <v>2.7009119999999984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  <c r="M2219" s="7">
        <f t="shared" si="340"/>
        <v>25</v>
      </c>
      <c r="N2219" s="7">
        <f t="shared" si="341"/>
        <v>45</v>
      </c>
      <c r="O2219" s="7">
        <f t="shared" si="342"/>
        <v>50</v>
      </c>
      <c r="P2219" s="7">
        <f t="shared" si="343"/>
        <v>83.5</v>
      </c>
      <c r="Q2219" s="8">
        <f t="shared" si="344"/>
        <v>44.524999999999999</v>
      </c>
      <c r="R2219" s="8">
        <f t="shared" si="345"/>
        <v>52.375</v>
      </c>
      <c r="S2219" s="8">
        <f t="shared" si="346"/>
        <v>60.575000000000003</v>
      </c>
      <c r="T2219" s="8">
        <f t="shared" si="347"/>
        <v>50.875</v>
      </c>
      <c r="U2219" s="7">
        <f t="shared" si="348"/>
        <v>52.491666666666674</v>
      </c>
      <c r="V2219" s="7">
        <f t="shared" si="349"/>
        <v>52.087500000000006</v>
      </c>
    </row>
    <row r="2220" spans="1:22" ht="13.5" x14ac:dyDescent="0.25">
      <c r="A2220" s="3">
        <f>RSI!A2220</f>
        <v>45538</v>
      </c>
      <c r="B2220" s="2">
        <f>RSI!B2220</f>
        <v>4.0861999999999998</v>
      </c>
      <c r="C2220" s="2">
        <f>RSI!I2220</f>
        <v>70.007227437328368</v>
      </c>
      <c r="D2220" s="2">
        <f>MACD!E2220</f>
        <v>2.6312013451262661E-2</v>
      </c>
      <c r="E2220" s="2">
        <f>MACD!F2220</f>
        <v>4.1376333451198261E-2</v>
      </c>
      <c r="F2220" s="2">
        <f>'Moving Avg'!D2220</f>
        <v>3.9752799999999993</v>
      </c>
      <c r="G2220" s="2">
        <f>'Moving Avg'!F2220</f>
        <v>3.9334350000000002</v>
      </c>
      <c r="H2220" s="2">
        <f>'Moving Avg'!G2220</f>
        <v>3.7509519999999998</v>
      </c>
      <c r="I2220" s="2">
        <f>'Moving Avg'!H2220</f>
        <v>2.7101749999999978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  <c r="M2220" s="7">
        <f t="shared" si="340"/>
        <v>0</v>
      </c>
      <c r="N2220" s="7">
        <f t="shared" si="341"/>
        <v>45</v>
      </c>
      <c r="O2220" s="7">
        <f t="shared" si="342"/>
        <v>50</v>
      </c>
      <c r="P2220" s="7">
        <f t="shared" si="343"/>
        <v>83.5</v>
      </c>
      <c r="Q2220" s="8">
        <f t="shared" si="344"/>
        <v>35.774999999999999</v>
      </c>
      <c r="R2220" s="8">
        <f t="shared" si="345"/>
        <v>47.375</v>
      </c>
      <c r="S2220" s="8">
        <f t="shared" si="346"/>
        <v>56.825000000000003</v>
      </c>
      <c r="T2220" s="8">
        <f t="shared" si="347"/>
        <v>44.625</v>
      </c>
      <c r="U2220" s="7">
        <f t="shared" si="348"/>
        <v>46.658333333333339</v>
      </c>
      <c r="V2220" s="7">
        <f t="shared" si="349"/>
        <v>46.150000000000006</v>
      </c>
    </row>
    <row r="2221" spans="1:22" ht="13.5" x14ac:dyDescent="0.25">
      <c r="A2221" s="3">
        <f>RSI!A2221</f>
        <v>45539</v>
      </c>
      <c r="B2221" s="2">
        <f>RSI!B2221</f>
        <v>4.0910000000000002</v>
      </c>
      <c r="C2221" s="2">
        <f>RSI!I2221</f>
        <v>70.277730312159662</v>
      </c>
      <c r="D2221" s="2">
        <f>MACD!E2221</f>
        <v>1.5716043947171521E-2</v>
      </c>
      <c r="E2221" s="2">
        <f>MACD!F2221</f>
        <v>3.6244275550392911E-2</v>
      </c>
      <c r="F2221" s="2">
        <f>'Moving Avg'!D2221</f>
        <v>4.0073799999999995</v>
      </c>
      <c r="G2221" s="2">
        <f>'Moving Avg'!F2221</f>
        <v>3.9412149999999997</v>
      </c>
      <c r="H2221" s="2">
        <f>'Moving Avg'!G2221</f>
        <v>3.767658</v>
      </c>
      <c r="I2221" s="2">
        <f>'Moving Avg'!H2221</f>
        <v>2.7192729999999976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0</v>
      </c>
      <c r="N2221" s="7">
        <f t="shared" si="341"/>
        <v>100</v>
      </c>
      <c r="O2221" s="7">
        <f t="shared" si="342"/>
        <v>50</v>
      </c>
      <c r="P2221" s="7">
        <f t="shared" si="343"/>
        <v>83.5</v>
      </c>
      <c r="Q2221" s="8">
        <f t="shared" si="344"/>
        <v>55.024999999999999</v>
      </c>
      <c r="R2221" s="8">
        <f t="shared" si="345"/>
        <v>58.375</v>
      </c>
      <c r="S2221" s="8">
        <f t="shared" si="346"/>
        <v>65.075000000000003</v>
      </c>
      <c r="T2221" s="8">
        <f t="shared" si="347"/>
        <v>58.375</v>
      </c>
      <c r="U2221" s="7">
        <f t="shared" si="348"/>
        <v>59.491666666666674</v>
      </c>
      <c r="V2221" s="7">
        <f t="shared" si="349"/>
        <v>59.212500000000006</v>
      </c>
    </row>
    <row r="2222" spans="1:22" ht="13.5" x14ac:dyDescent="0.25">
      <c r="A2222" s="3">
        <f>RSI!A2222</f>
        <v>45540</v>
      </c>
      <c r="B2222" s="2">
        <f>RSI!B2222</f>
        <v>3.9889000000000001</v>
      </c>
      <c r="C2222" s="2">
        <f>RSI!I2222</f>
        <v>58.244565416690875</v>
      </c>
      <c r="D2222" s="2">
        <f>MACD!E2222</f>
        <v>5.6027795898678789E-3</v>
      </c>
      <c r="E2222" s="2">
        <f>MACD!F2222</f>
        <v>3.0115976358287905E-2</v>
      </c>
      <c r="F2222" s="2">
        <f>'Moving Avg'!D2222</f>
        <v>4.0180800000000003</v>
      </c>
      <c r="G2222" s="2">
        <f>'Moving Avg'!F2222</f>
        <v>3.9412149999999997</v>
      </c>
      <c r="H2222" s="2">
        <f>'Moving Avg'!G2222</f>
        <v>3.7835520000000002</v>
      </c>
      <c r="I2222" s="2">
        <f>'Moving Avg'!H2222</f>
        <v>2.727860499999998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100</v>
      </c>
      <c r="O2222" s="7">
        <f t="shared" si="342"/>
        <v>50</v>
      </c>
      <c r="P2222" s="7">
        <f t="shared" si="343"/>
        <v>83.5</v>
      </c>
      <c r="Q2222" s="8">
        <f t="shared" si="344"/>
        <v>63.774999999999999</v>
      </c>
      <c r="R2222" s="8">
        <f t="shared" si="345"/>
        <v>63.375</v>
      </c>
      <c r="S2222" s="8">
        <f t="shared" si="346"/>
        <v>68.825000000000003</v>
      </c>
      <c r="T2222" s="8">
        <f t="shared" si="347"/>
        <v>64.625</v>
      </c>
      <c r="U2222" s="7">
        <f t="shared" si="348"/>
        <v>65.325000000000003</v>
      </c>
      <c r="V2222" s="7">
        <f t="shared" si="349"/>
        <v>65.150000000000006</v>
      </c>
    </row>
    <row r="2223" spans="1:22" ht="13.5" x14ac:dyDescent="0.25">
      <c r="A2223" s="3">
        <f>RSI!A2223</f>
        <v>45541</v>
      </c>
      <c r="B2223" s="2">
        <f>RSI!B2223</f>
        <v>3.9792000000000001</v>
      </c>
      <c r="C2223" s="2">
        <f>RSI!I2223</f>
        <v>57.241784680890277</v>
      </c>
      <c r="D2223" s="2">
        <f>MACD!E2223</f>
        <v>-2.7748808563377025E-3</v>
      </c>
      <c r="E2223" s="2">
        <f>MACD!F2223</f>
        <v>2.3537804915362785E-2</v>
      </c>
      <c r="F2223" s="2">
        <f>'Moving Avg'!D2223</f>
        <v>4.02684</v>
      </c>
      <c r="G2223" s="2">
        <f>'Moving Avg'!F2223</f>
        <v>3.9395150000000001</v>
      </c>
      <c r="H2223" s="2">
        <f>'Moving Avg'!G2223</f>
        <v>3.7964120000000001</v>
      </c>
      <c r="I2223" s="2">
        <f>'Moving Avg'!H2223</f>
        <v>2.7363994999999979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  <c r="M2223" s="7">
        <f t="shared" si="340"/>
        <v>25</v>
      </c>
      <c r="N2223" s="7">
        <f t="shared" si="341"/>
        <v>100</v>
      </c>
      <c r="O2223" s="7">
        <f t="shared" si="342"/>
        <v>50</v>
      </c>
      <c r="P2223" s="7">
        <f t="shared" si="343"/>
        <v>83.5</v>
      </c>
      <c r="Q2223" s="8">
        <f t="shared" si="344"/>
        <v>63.774999999999999</v>
      </c>
      <c r="R2223" s="8">
        <f t="shared" si="345"/>
        <v>63.375</v>
      </c>
      <c r="S2223" s="8">
        <f t="shared" si="346"/>
        <v>68.825000000000003</v>
      </c>
      <c r="T2223" s="8">
        <f t="shared" si="347"/>
        <v>64.625</v>
      </c>
      <c r="U2223" s="7">
        <f t="shared" si="348"/>
        <v>65.325000000000003</v>
      </c>
      <c r="V2223" s="7">
        <f t="shared" si="349"/>
        <v>65.150000000000006</v>
      </c>
    </row>
    <row r="2224" spans="1:22" ht="13.5" x14ac:dyDescent="0.25">
      <c r="A2224" s="3">
        <f>RSI!A2224</f>
        <v>45544</v>
      </c>
      <c r="B2224" s="2">
        <f>RSI!B2224</f>
        <v>3.9792000000000001</v>
      </c>
      <c r="C2224" s="2">
        <f>RSI!I2224</f>
        <v>57.241784680890277</v>
      </c>
      <c r="D2224" s="2">
        <f>MACD!E2224</f>
        <v>-3.5667814240905038E-3</v>
      </c>
      <c r="E2224" s="2">
        <f>MACD!F2224</f>
        <v>1.8116887647472126E-2</v>
      </c>
      <c r="F2224" s="2">
        <f>'Moving Avg'!D2224</f>
        <v>4.0248999999999997</v>
      </c>
      <c r="G2224" s="2">
        <f>'Moving Avg'!F2224</f>
        <v>3.9431650000000005</v>
      </c>
      <c r="H2224" s="2">
        <f>'Moving Avg'!G2224</f>
        <v>3.8081360000000002</v>
      </c>
      <c r="I2224" s="2">
        <f>'Moving Avg'!H2224</f>
        <v>2.7449384999999977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  <c r="M2224" s="7">
        <f t="shared" si="340"/>
        <v>25</v>
      </c>
      <c r="N2224" s="7">
        <f t="shared" si="341"/>
        <v>100</v>
      </c>
      <c r="O2224" s="7">
        <f t="shared" si="342"/>
        <v>50</v>
      </c>
      <c r="P2224" s="7">
        <f t="shared" si="343"/>
        <v>66.5</v>
      </c>
      <c r="Q2224" s="8">
        <f t="shared" si="344"/>
        <v>61.225000000000001</v>
      </c>
      <c r="R2224" s="8">
        <f t="shared" si="345"/>
        <v>59.125</v>
      </c>
      <c r="S2224" s="8">
        <f t="shared" si="346"/>
        <v>61.174999999999997</v>
      </c>
      <c r="T2224" s="8">
        <f t="shared" si="347"/>
        <v>60.375</v>
      </c>
      <c r="U2224" s="7">
        <f t="shared" si="348"/>
        <v>60.508333333333326</v>
      </c>
      <c r="V2224" s="7">
        <f t="shared" si="349"/>
        <v>60.474999999999994</v>
      </c>
    </row>
    <row r="2225" spans="1:22" ht="13.5" x14ac:dyDescent="0.25">
      <c r="A2225" s="3">
        <f>RSI!A2225</f>
        <v>45545</v>
      </c>
      <c r="B2225" s="2">
        <f>RSI!B2225</f>
        <v>4.0618999999999996</v>
      </c>
      <c r="C2225" s="2">
        <f>RSI!I2225</f>
        <v>63.461915160037989</v>
      </c>
      <c r="D2225" s="2">
        <f>MACD!E2225</f>
        <v>-1.7510102023622132E-2</v>
      </c>
      <c r="E2225" s="2">
        <f>MACD!F2225</f>
        <v>1.0991489713253276E-2</v>
      </c>
      <c r="F2225" s="2">
        <f>'Moving Avg'!D2225</f>
        <v>4.0200399999999998</v>
      </c>
      <c r="G2225" s="2">
        <f>'Moving Avg'!F2225</f>
        <v>3.9541100000000009</v>
      </c>
      <c r="H2225" s="2">
        <f>'Moving Avg'!G2225</f>
        <v>3.8212299999999999</v>
      </c>
      <c r="I2225" s="2">
        <f>'Moving Avg'!H2225</f>
        <v>2.7538909999999981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  <c r="M2225" s="7">
        <f t="shared" si="340"/>
        <v>25</v>
      </c>
      <c r="N2225" s="7">
        <f t="shared" si="341"/>
        <v>100</v>
      </c>
      <c r="O2225" s="7">
        <f t="shared" si="342"/>
        <v>50</v>
      </c>
      <c r="P2225" s="7">
        <f t="shared" si="343"/>
        <v>16.5</v>
      </c>
      <c r="Q2225" s="8">
        <f t="shared" si="344"/>
        <v>53.725000000000001</v>
      </c>
      <c r="R2225" s="8">
        <f t="shared" si="345"/>
        <v>46.625</v>
      </c>
      <c r="S2225" s="8">
        <f t="shared" si="346"/>
        <v>38.674999999999997</v>
      </c>
      <c r="T2225" s="8">
        <f t="shared" si="347"/>
        <v>47.875</v>
      </c>
      <c r="U2225" s="7">
        <f t="shared" si="348"/>
        <v>46.341666666666661</v>
      </c>
      <c r="V2225" s="7">
        <f t="shared" si="349"/>
        <v>46.724999999999994</v>
      </c>
    </row>
    <row r="2226" spans="1:22" ht="13.5" x14ac:dyDescent="0.25">
      <c r="A2226" s="3">
        <f>RSI!A2226</f>
        <v>45546</v>
      </c>
      <c r="B2226" s="2">
        <f>RSI!B2226</f>
        <v>4.0618999999999996</v>
      </c>
      <c r="C2226" s="2">
        <f>RSI!I2226</f>
        <v>63.461915160037989</v>
      </c>
      <c r="D2226" s="2">
        <f>MACD!E2226</f>
        <v>-2.419093608851286E-2</v>
      </c>
      <c r="E2226" s="2">
        <f>MACD!F2226</f>
        <v>3.9550045529000485E-3</v>
      </c>
      <c r="F2226" s="2">
        <f>'Moving Avg'!D2226</f>
        <v>4.0142199999999999</v>
      </c>
      <c r="G2226" s="2">
        <f>'Moving Avg'!F2226</f>
        <v>3.9650550000000004</v>
      </c>
      <c r="H2226" s="2">
        <f>'Moving Avg'!G2226</f>
        <v>3.8338519999999998</v>
      </c>
      <c r="I2226" s="2">
        <f>'Moving Avg'!H2226</f>
        <v>2.7627724999999983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  <c r="M2226" s="7">
        <f t="shared" si="340"/>
        <v>25</v>
      </c>
      <c r="N2226" s="7">
        <f t="shared" si="341"/>
        <v>100</v>
      </c>
      <c r="O2226" s="7">
        <f t="shared" si="342"/>
        <v>50</v>
      </c>
      <c r="P2226" s="7">
        <f t="shared" si="343"/>
        <v>16.5</v>
      </c>
      <c r="Q2226" s="8">
        <f t="shared" si="344"/>
        <v>53.725000000000001</v>
      </c>
      <c r="R2226" s="8">
        <f t="shared" si="345"/>
        <v>46.625</v>
      </c>
      <c r="S2226" s="8">
        <f t="shared" si="346"/>
        <v>38.674999999999997</v>
      </c>
      <c r="T2226" s="8">
        <f t="shared" si="347"/>
        <v>47.875</v>
      </c>
      <c r="U2226" s="7">
        <f t="shared" si="348"/>
        <v>46.341666666666661</v>
      </c>
      <c r="V2226" s="7">
        <f t="shared" si="349"/>
        <v>46.724999999999994</v>
      </c>
    </row>
    <row r="2227" spans="1:22" ht="13.5" x14ac:dyDescent="0.25">
      <c r="A2227" s="3">
        <f>RSI!A2227</f>
        <v>45547</v>
      </c>
      <c r="B2227" s="2">
        <f>RSI!B2227</f>
        <v>4.0618999999999996</v>
      </c>
      <c r="C2227" s="2">
        <f>RSI!I2227</f>
        <v>63.461915160037989</v>
      </c>
      <c r="D2227" s="2">
        <f>MACD!E2227</f>
        <v>-2.9893117352019605E-2</v>
      </c>
      <c r="E2227" s="2">
        <f>MACD!F2227</f>
        <v>-2.8146198280838823E-3</v>
      </c>
      <c r="F2227" s="2">
        <f>'Moving Avg'!D2227</f>
        <v>4.0288200000000005</v>
      </c>
      <c r="G2227" s="2">
        <f>'Moving Avg'!F2227</f>
        <v>3.9735699999999996</v>
      </c>
      <c r="H2227" s="2">
        <f>'Moving Avg'!G2227</f>
        <v>3.8465680000000004</v>
      </c>
      <c r="I2227" s="2">
        <f>'Moving Avg'!H2227</f>
        <v>2.7716539999999985</v>
      </c>
      <c r="J2227" s="5" t="str">
        <f>OBV!F2227</f>
        <v>BEARISH</v>
      </c>
      <c r="K2227" s="5" t="str">
        <f>OBV!G2227</f>
        <v>NEUTRAL</v>
      </c>
      <c r="L2227" s="5" t="str">
        <f>OBV!H2227</f>
        <v>BEARISH DIVERGENCE</v>
      </c>
      <c r="M2227" s="7">
        <f t="shared" si="340"/>
        <v>25</v>
      </c>
      <c r="N2227" s="7">
        <f t="shared" si="341"/>
        <v>100</v>
      </c>
      <c r="O2227" s="7">
        <f t="shared" si="342"/>
        <v>50</v>
      </c>
      <c r="P2227" s="7">
        <f t="shared" si="343"/>
        <v>16.5</v>
      </c>
      <c r="Q2227" s="8">
        <f t="shared" si="344"/>
        <v>53.725000000000001</v>
      </c>
      <c r="R2227" s="8">
        <f t="shared" si="345"/>
        <v>46.625</v>
      </c>
      <c r="S2227" s="8">
        <f t="shared" si="346"/>
        <v>38.674999999999997</v>
      </c>
      <c r="T2227" s="8">
        <f t="shared" si="347"/>
        <v>47.875</v>
      </c>
      <c r="U2227" s="7">
        <f t="shared" si="348"/>
        <v>46.341666666666661</v>
      </c>
      <c r="V2227" s="7">
        <f t="shared" si="349"/>
        <v>46.724999999999994</v>
      </c>
    </row>
    <row r="2228" spans="1:22" ht="13.5" x14ac:dyDescent="0.25">
      <c r="A2228" s="3">
        <f>RSI!A2228</f>
        <v>45548</v>
      </c>
      <c r="B2228" s="2">
        <f>RSI!B2228</f>
        <v>4.0472999999999999</v>
      </c>
      <c r="C2228" s="2">
        <f>RSI!I2228</f>
        <v>61.489570621990779</v>
      </c>
      <c r="D2228" s="2">
        <f>MACD!E2228</f>
        <v>-3.4380089939074487E-2</v>
      </c>
      <c r="E2228" s="2">
        <f>MACD!F2228</f>
        <v>-9.1277138502820036E-3</v>
      </c>
      <c r="F2228" s="2">
        <f>'Moving Avg'!D2228</f>
        <v>4.04244</v>
      </c>
      <c r="G2228" s="2">
        <f>'Moving Avg'!F2228</f>
        <v>3.9789249999999994</v>
      </c>
      <c r="H2228" s="2">
        <f>'Moving Avg'!G2228</f>
        <v>3.8588980000000004</v>
      </c>
      <c r="I2228" s="2">
        <f>'Moving Avg'!H2228</f>
        <v>2.7804624999999987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25</v>
      </c>
      <c r="N2228" s="7">
        <f t="shared" si="341"/>
        <v>100</v>
      </c>
      <c r="O2228" s="7">
        <f t="shared" si="342"/>
        <v>50</v>
      </c>
      <c r="P2228" s="7">
        <f t="shared" si="343"/>
        <v>83.5</v>
      </c>
      <c r="Q2228" s="8">
        <f t="shared" si="344"/>
        <v>63.774999999999999</v>
      </c>
      <c r="R2228" s="8">
        <f t="shared" si="345"/>
        <v>63.375</v>
      </c>
      <c r="S2228" s="8">
        <f t="shared" si="346"/>
        <v>68.825000000000003</v>
      </c>
      <c r="T2228" s="8">
        <f t="shared" si="347"/>
        <v>64.625</v>
      </c>
      <c r="U2228" s="7">
        <f t="shared" si="348"/>
        <v>65.325000000000003</v>
      </c>
      <c r="V2228" s="7">
        <f t="shared" si="349"/>
        <v>65.150000000000006</v>
      </c>
    </row>
    <row r="2229" spans="1:22" ht="13.5" x14ac:dyDescent="0.25">
      <c r="A2229" s="3">
        <f>RSI!A2229</f>
        <v>45551</v>
      </c>
      <c r="B2229" s="2">
        <f>RSI!B2229</f>
        <v>4.0374999999999996</v>
      </c>
      <c r="C2229" s="2">
        <f>RSI!I2229</f>
        <v>60.138493757330352</v>
      </c>
      <c r="D2229" s="2">
        <f>MACD!E2229</f>
        <v>-2.9822246923928653E-2</v>
      </c>
      <c r="E2229" s="2">
        <f>MACD!F2229</f>
        <v>-1.3266620465011335E-2</v>
      </c>
      <c r="F2229" s="2">
        <f>'Moving Avg'!D2229</f>
        <v>4.0541</v>
      </c>
      <c r="G2229" s="2">
        <f>'Moving Avg'!F2229</f>
        <v>3.9837899999999991</v>
      </c>
      <c r="H2229" s="2">
        <f>'Moving Avg'!G2229</f>
        <v>3.8719779999999999</v>
      </c>
      <c r="I2229" s="2">
        <f>'Moving Avg'!H2229</f>
        <v>2.7892219999999992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  <c r="M2229" s="7">
        <f t="shared" si="340"/>
        <v>25</v>
      </c>
      <c r="N2229" s="7">
        <f t="shared" si="341"/>
        <v>45</v>
      </c>
      <c r="O2229" s="7">
        <f t="shared" si="342"/>
        <v>50</v>
      </c>
      <c r="P2229" s="7">
        <f t="shared" si="343"/>
        <v>83.5</v>
      </c>
      <c r="Q2229" s="8">
        <f t="shared" si="344"/>
        <v>44.524999999999999</v>
      </c>
      <c r="R2229" s="8">
        <f t="shared" si="345"/>
        <v>52.375</v>
      </c>
      <c r="S2229" s="8">
        <f t="shared" si="346"/>
        <v>60.575000000000003</v>
      </c>
      <c r="T2229" s="8">
        <f t="shared" si="347"/>
        <v>50.875</v>
      </c>
      <c r="U2229" s="7">
        <f t="shared" si="348"/>
        <v>52.491666666666674</v>
      </c>
      <c r="V2229" s="7">
        <f t="shared" si="349"/>
        <v>52.087500000000006</v>
      </c>
    </row>
    <row r="2230" spans="1:22" ht="13.5" x14ac:dyDescent="0.25">
      <c r="A2230" s="3">
        <f>RSI!A2230</f>
        <v>45552</v>
      </c>
      <c r="B2230" s="2">
        <f>RSI!B2230</f>
        <v>4.0374999999999996</v>
      </c>
      <c r="C2230" s="2">
        <f>RSI!I2230</f>
        <v>60.138493757330352</v>
      </c>
      <c r="D2230" s="2">
        <f>MACD!E2230</f>
        <v>-1.1496048015493532E-2</v>
      </c>
      <c r="E2230" s="2">
        <f>MACD!F2230</f>
        <v>-1.2912505975107775E-2</v>
      </c>
      <c r="F2230" s="2">
        <f>'Moving Avg'!D2230</f>
        <v>4.04922</v>
      </c>
      <c r="G2230" s="2">
        <f>'Moving Avg'!F2230</f>
        <v>3.9886550000000001</v>
      </c>
      <c r="H2230" s="2">
        <f>'Moving Avg'!G2230</f>
        <v>3.8838280000000003</v>
      </c>
      <c r="I2230" s="2">
        <f>'Moving Avg'!H2230</f>
        <v>2.7981939999999992</v>
      </c>
      <c r="J2230" s="5" t="str">
        <f>OBV!F2230</f>
        <v>BEARISH</v>
      </c>
      <c r="K2230" s="5" t="str">
        <f>OBV!G2230</f>
        <v>NEUTRAL</v>
      </c>
      <c r="L2230" s="5" t="str">
        <f>OBV!H2230</f>
        <v>CONFIRMED BEARISH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16.5</v>
      </c>
      <c r="Q2230" s="8">
        <f t="shared" si="344"/>
        <v>18.725000000000001</v>
      </c>
      <c r="R2230" s="8">
        <f t="shared" si="345"/>
        <v>26.625</v>
      </c>
      <c r="S2230" s="8">
        <f t="shared" si="346"/>
        <v>23.675000000000001</v>
      </c>
      <c r="T2230" s="8">
        <f t="shared" si="347"/>
        <v>22.875</v>
      </c>
      <c r="U2230" s="7">
        <f t="shared" si="348"/>
        <v>23.008333333333336</v>
      </c>
      <c r="V2230" s="7">
        <f t="shared" si="349"/>
        <v>22.975000000000001</v>
      </c>
    </row>
    <row r="2231" spans="1:22" ht="13.5" x14ac:dyDescent="0.25">
      <c r="A2231" s="3">
        <f>RSI!A2231</f>
        <v>45553</v>
      </c>
      <c r="B2231" s="2">
        <f>RSI!B2231</f>
        <v>4.0374999999999996</v>
      </c>
      <c r="C2231" s="2">
        <f>RSI!I2231</f>
        <v>60.138493757330352</v>
      </c>
      <c r="D2231" s="2">
        <f>MACD!E2231</f>
        <v>4.2865414200670138E-3</v>
      </c>
      <c r="E2231" s="2">
        <f>MACD!F2231</f>
        <v>-9.4726964960728192E-3</v>
      </c>
      <c r="F2231" s="2">
        <f>'Moving Avg'!D2231</f>
        <v>4.04434</v>
      </c>
      <c r="G2231" s="2">
        <f>'Moving Avg'!F2231</f>
        <v>3.9935199999999993</v>
      </c>
      <c r="H2231" s="2">
        <f>'Moving Avg'!G2231</f>
        <v>3.8956779999999998</v>
      </c>
      <c r="I2231" s="2">
        <f>'Moving Avg'!H2231</f>
        <v>2.8070244999999994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16.5</v>
      </c>
      <c r="Q2231" s="8">
        <f t="shared" si="344"/>
        <v>18.725000000000001</v>
      </c>
      <c r="R2231" s="8">
        <f t="shared" si="345"/>
        <v>26.625</v>
      </c>
      <c r="S2231" s="8">
        <f t="shared" si="346"/>
        <v>23.675000000000001</v>
      </c>
      <c r="T2231" s="8">
        <f t="shared" si="347"/>
        <v>22.875</v>
      </c>
      <c r="U2231" s="7">
        <f t="shared" si="348"/>
        <v>23.008333333333336</v>
      </c>
      <c r="V2231" s="7">
        <f t="shared" si="349"/>
        <v>22.975000000000001</v>
      </c>
    </row>
    <row r="2232" spans="1:22" ht="13.5" x14ac:dyDescent="0.25">
      <c r="A2232" s="3">
        <f>RSI!A2232</f>
        <v>45554</v>
      </c>
      <c r="B2232" s="2">
        <f>RSI!B2232</f>
        <v>3.8915999999999999</v>
      </c>
      <c r="C2232" s="2">
        <f>RSI!I2232</f>
        <v>42.6948458188091</v>
      </c>
      <c r="D2232" s="2">
        <f>MACD!E2232</f>
        <v>1.2312370277898665E-2</v>
      </c>
      <c r="E2232" s="2">
        <f>MACD!F2232</f>
        <v>-5.1156831412785229E-3</v>
      </c>
      <c r="F2232" s="2">
        <f>'Moving Avg'!D2232</f>
        <v>4.0102799999999998</v>
      </c>
      <c r="G2232" s="2">
        <f>'Moving Avg'!F2232</f>
        <v>3.9935199999999993</v>
      </c>
      <c r="H2232" s="2">
        <f>'Moving Avg'!G2232</f>
        <v>3.9036619999999997</v>
      </c>
      <c r="I2232" s="2">
        <f>'Moving Avg'!H2232</f>
        <v>2.815007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16.5</v>
      </c>
      <c r="Q2232" s="8">
        <f t="shared" si="344"/>
        <v>18.725000000000001</v>
      </c>
      <c r="R2232" s="8">
        <f t="shared" si="345"/>
        <v>26.625</v>
      </c>
      <c r="S2232" s="8">
        <f t="shared" si="346"/>
        <v>23.675000000000001</v>
      </c>
      <c r="T2232" s="8">
        <f t="shared" si="347"/>
        <v>22.875</v>
      </c>
      <c r="U2232" s="7">
        <f t="shared" si="348"/>
        <v>23.008333333333336</v>
      </c>
      <c r="V2232" s="7">
        <f t="shared" si="349"/>
        <v>22.975000000000001</v>
      </c>
    </row>
    <row r="2233" spans="1:22" ht="13.5" x14ac:dyDescent="0.25">
      <c r="A2233" s="3">
        <f>RSI!A2233</f>
        <v>45555</v>
      </c>
      <c r="B2233" s="2">
        <f>RSI!B2233</f>
        <v>3.9889000000000001</v>
      </c>
      <c r="C2233" s="2">
        <f>RSI!I2233</f>
        <v>52.57444678063159</v>
      </c>
      <c r="D2233" s="2">
        <f>MACD!E2233</f>
        <v>1.0869217727448532E-2</v>
      </c>
      <c r="E2233" s="2">
        <f>MACD!F2233</f>
        <v>-1.9187029675331118E-3</v>
      </c>
      <c r="F2233" s="2">
        <f>'Moving Avg'!D2233</f>
        <v>3.9985999999999997</v>
      </c>
      <c r="G2233" s="2">
        <f>'Moving Avg'!F2233</f>
        <v>3.9983849999999999</v>
      </c>
      <c r="H2233" s="2">
        <f>'Moving Avg'!G2233</f>
        <v>3.9136879999999996</v>
      </c>
      <c r="I2233" s="2">
        <f>'Moving Avg'!H2233</f>
        <v>2.8235944999999991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66.5</v>
      </c>
      <c r="Q2233" s="8">
        <f t="shared" si="344"/>
        <v>26.225000000000001</v>
      </c>
      <c r="R2233" s="8">
        <f t="shared" si="345"/>
        <v>39.125</v>
      </c>
      <c r="S2233" s="8">
        <f t="shared" si="346"/>
        <v>46.174999999999997</v>
      </c>
      <c r="T2233" s="8">
        <f t="shared" si="347"/>
        <v>35.375</v>
      </c>
      <c r="U2233" s="7">
        <f t="shared" si="348"/>
        <v>37.174999999999997</v>
      </c>
      <c r="V2233" s="7">
        <f t="shared" si="349"/>
        <v>36.724999999999994</v>
      </c>
    </row>
    <row r="2234" spans="1:22" ht="13.5" x14ac:dyDescent="0.25">
      <c r="A2234" s="3">
        <f>RSI!A2234</f>
        <v>45558</v>
      </c>
      <c r="B2234" s="2">
        <f>RSI!B2234</f>
        <v>3.9159000000000002</v>
      </c>
      <c r="C2234" s="2">
        <f>RSI!I2234</f>
        <v>46.146410144429758</v>
      </c>
      <c r="D2234" s="2">
        <f>MACD!E2234</f>
        <v>1.4911543020087681E-2</v>
      </c>
      <c r="E2234" s="2">
        <f>MACD!F2234</f>
        <v>1.447346229991047E-3</v>
      </c>
      <c r="F2234" s="2">
        <f>'Moving Avg'!D2234</f>
        <v>3.9742800000000003</v>
      </c>
      <c r="G2234" s="2">
        <f>'Moving Avg'!F2234</f>
        <v>3.9974099999999995</v>
      </c>
      <c r="H2234" s="2">
        <f>'Moving Avg'!G2234</f>
        <v>3.9209839999999998</v>
      </c>
      <c r="I2234" s="2">
        <f>'Moving Avg'!H2234</f>
        <v>2.8318169999999991</v>
      </c>
      <c r="J2234" s="5" t="str">
        <f>OBV!F2234</f>
        <v>BULLISH</v>
      </c>
      <c r="K2234" s="5" t="str">
        <f>OBV!G2234</f>
        <v>NEUTRAL</v>
      </c>
      <c r="L2234" s="5" t="str">
        <f>OBV!H2234</f>
        <v>BULLISH DIVERGENCE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66.5</v>
      </c>
      <c r="Q2234" s="8">
        <f t="shared" si="344"/>
        <v>26.225000000000001</v>
      </c>
      <c r="R2234" s="8">
        <f t="shared" si="345"/>
        <v>39.125</v>
      </c>
      <c r="S2234" s="8">
        <f t="shared" si="346"/>
        <v>46.174999999999997</v>
      </c>
      <c r="T2234" s="8">
        <f t="shared" si="347"/>
        <v>35.375</v>
      </c>
      <c r="U2234" s="7">
        <f t="shared" si="348"/>
        <v>37.174999999999997</v>
      </c>
      <c r="V2234" s="7">
        <f t="shared" si="349"/>
        <v>36.724999999999994</v>
      </c>
    </row>
    <row r="2235" spans="1:22" ht="13.5" x14ac:dyDescent="0.25">
      <c r="A2235" s="3">
        <f>RSI!A2235</f>
        <v>45559</v>
      </c>
      <c r="B2235" s="2">
        <f>RSI!B2235</f>
        <v>3.9159000000000002</v>
      </c>
      <c r="C2235" s="2">
        <f>RSI!I2235</f>
        <v>46.146410144429758</v>
      </c>
      <c r="D2235" s="2">
        <f>MACD!E2235</f>
        <v>3.135311932605811E-2</v>
      </c>
      <c r="E2235" s="2">
        <f>MACD!F2235</f>
        <v>7.4285008492044596E-3</v>
      </c>
      <c r="F2235" s="2">
        <f>'Moving Avg'!D2235</f>
        <v>3.9499599999999999</v>
      </c>
      <c r="G2235" s="2">
        <f>'Moving Avg'!F2235</f>
        <v>3.9986249999999992</v>
      </c>
      <c r="H2235" s="2">
        <f>'Moving Avg'!G2235</f>
        <v>3.9266260000000002</v>
      </c>
      <c r="I2235" s="2">
        <f>'Moving Avg'!H2235</f>
        <v>2.8400629999999989</v>
      </c>
      <c r="J2235" s="5" t="str">
        <f>OBV!F2235</f>
        <v>BULLISH</v>
      </c>
      <c r="K2235" s="5" t="str">
        <f>OBV!G2235</f>
        <v>NEUTRAL</v>
      </c>
      <c r="L2235" s="5" t="str">
        <f>OBV!H2235</f>
        <v>BULLISH DIVERGENCE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66.5</v>
      </c>
      <c r="Q2235" s="8">
        <f t="shared" si="344"/>
        <v>26.225000000000001</v>
      </c>
      <c r="R2235" s="8">
        <f t="shared" si="345"/>
        <v>39.125</v>
      </c>
      <c r="S2235" s="8">
        <f t="shared" si="346"/>
        <v>46.174999999999997</v>
      </c>
      <c r="T2235" s="8">
        <f t="shared" si="347"/>
        <v>35.375</v>
      </c>
      <c r="U2235" s="7">
        <f t="shared" si="348"/>
        <v>37.174999999999997</v>
      </c>
      <c r="V2235" s="7">
        <f t="shared" si="349"/>
        <v>36.724999999999994</v>
      </c>
    </row>
    <row r="2236" spans="1:22" ht="13.5" x14ac:dyDescent="0.25">
      <c r="A2236" s="3">
        <f>RSI!A2236</f>
        <v>45560</v>
      </c>
      <c r="B2236" s="2">
        <f>RSI!B2236</f>
        <v>3.9645999999999999</v>
      </c>
      <c r="C2236" s="2">
        <f>RSI!I2236</f>
        <v>50.800549196612238</v>
      </c>
      <c r="D2236" s="2">
        <f>MACD!E2236</f>
        <v>4.1933805955224113E-2</v>
      </c>
      <c r="E2236" s="2">
        <f>MACD!F2236</f>
        <v>1.4329561870408392E-2</v>
      </c>
      <c r="F2236" s="2">
        <f>'Moving Avg'!D2236</f>
        <v>3.9353799999999999</v>
      </c>
      <c r="G2236" s="2">
        <f>'Moving Avg'!F2236</f>
        <v>4.0003299999999999</v>
      </c>
      <c r="H2236" s="2">
        <f>'Moving Avg'!G2236</f>
        <v>3.9339239999999993</v>
      </c>
      <c r="I2236" s="2">
        <f>'Moving Avg'!H2236</f>
        <v>2.8485289999999992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  <c r="M2236" s="7">
        <f t="shared" si="340"/>
        <v>25</v>
      </c>
      <c r="N2236" s="7">
        <f t="shared" si="341"/>
        <v>0</v>
      </c>
      <c r="O2236" s="7">
        <f t="shared" si="342"/>
        <v>50</v>
      </c>
      <c r="P2236" s="7">
        <f t="shared" si="343"/>
        <v>66.5</v>
      </c>
      <c r="Q2236" s="8">
        <f t="shared" si="344"/>
        <v>26.225000000000001</v>
      </c>
      <c r="R2236" s="8">
        <f t="shared" si="345"/>
        <v>39.125</v>
      </c>
      <c r="S2236" s="8">
        <f t="shared" si="346"/>
        <v>46.174999999999997</v>
      </c>
      <c r="T2236" s="8">
        <f t="shared" si="347"/>
        <v>35.375</v>
      </c>
      <c r="U2236" s="7">
        <f t="shared" si="348"/>
        <v>37.174999999999997</v>
      </c>
      <c r="V2236" s="7">
        <f t="shared" si="349"/>
        <v>36.724999999999994</v>
      </c>
    </row>
    <row r="2237" spans="1:22" ht="13.5" x14ac:dyDescent="0.25">
      <c r="A2237" s="3">
        <f>RSI!A2237</f>
        <v>45561</v>
      </c>
      <c r="B2237" s="2">
        <f>RSI!B2237</f>
        <v>3.9645999999999999</v>
      </c>
      <c r="C2237" s="2">
        <f>RSI!I2237</f>
        <v>50.800549196612238</v>
      </c>
      <c r="D2237" s="2">
        <f>MACD!E2237</f>
        <v>5.0854471480009877E-2</v>
      </c>
      <c r="E2237" s="2">
        <f>MACD!F2237</f>
        <v>2.1634543792328691E-2</v>
      </c>
      <c r="F2237" s="2">
        <f>'Moving Avg'!D2237</f>
        <v>3.94998</v>
      </c>
      <c r="G2237" s="2">
        <f>'Moving Avg'!F2237</f>
        <v>4.0017899999999997</v>
      </c>
      <c r="H2237" s="2">
        <f>'Moving Avg'!G2237</f>
        <v>3.940734</v>
      </c>
      <c r="I2237" s="2">
        <f>'Moving Avg'!H2237</f>
        <v>2.8566400000000001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  <c r="M2237" s="7">
        <f t="shared" si="340"/>
        <v>25</v>
      </c>
      <c r="N2237" s="7">
        <f t="shared" si="341"/>
        <v>0</v>
      </c>
      <c r="O2237" s="7">
        <f t="shared" si="342"/>
        <v>50</v>
      </c>
      <c r="P2237" s="7">
        <f t="shared" si="343"/>
        <v>83.5</v>
      </c>
      <c r="Q2237" s="8">
        <f t="shared" si="344"/>
        <v>28.774999999999999</v>
      </c>
      <c r="R2237" s="8">
        <f t="shared" si="345"/>
        <v>43.375</v>
      </c>
      <c r="S2237" s="8">
        <f t="shared" si="346"/>
        <v>53.825000000000003</v>
      </c>
      <c r="T2237" s="8">
        <f t="shared" si="347"/>
        <v>39.625</v>
      </c>
      <c r="U2237" s="7">
        <f t="shared" si="348"/>
        <v>41.991666666666667</v>
      </c>
      <c r="V2237" s="7">
        <f t="shared" si="349"/>
        <v>41.400000000000006</v>
      </c>
    </row>
    <row r="2238" spans="1:22" ht="13.5" x14ac:dyDescent="0.25">
      <c r="A2238" s="3">
        <f>RSI!A2238</f>
        <v>45562</v>
      </c>
      <c r="B2238" s="2">
        <f>RSI!B2238</f>
        <v>3.9693999999999998</v>
      </c>
      <c r="C2238" s="2">
        <f>RSI!I2238</f>
        <v>51.281828645917464</v>
      </c>
      <c r="D2238" s="2">
        <f>MACD!E2238</f>
        <v>5.5771181261766056E-2</v>
      </c>
      <c r="E2238" s="2">
        <f>MACD!F2238</f>
        <v>2.8461871286216165E-2</v>
      </c>
      <c r="F2238" s="2">
        <f>'Moving Avg'!D2238</f>
        <v>3.9460799999999998</v>
      </c>
      <c r="G2238" s="2">
        <f>'Moving Avg'!F2238</f>
        <v>4.0034900000000002</v>
      </c>
      <c r="H2238" s="2">
        <f>'Moving Avg'!G2238</f>
        <v>3.9476400000000003</v>
      </c>
      <c r="I2238" s="2">
        <f>'Moving Avg'!H2238</f>
        <v>2.8647749999999998</v>
      </c>
      <c r="J2238" s="5" t="str">
        <f>OBV!F2238</f>
        <v>BULLISH</v>
      </c>
      <c r="K2238" s="5" t="str">
        <f>OBV!G2238</f>
        <v>NEUTRAL</v>
      </c>
      <c r="L2238" s="5" t="str">
        <f>OBV!H2238</f>
        <v>BULLISH DIVERGENCE</v>
      </c>
      <c r="M2238" s="7">
        <f t="shared" si="340"/>
        <v>25</v>
      </c>
      <c r="N2238" s="7">
        <f t="shared" si="341"/>
        <v>0</v>
      </c>
      <c r="O2238" s="7">
        <f t="shared" si="342"/>
        <v>50</v>
      </c>
      <c r="P2238" s="7">
        <f t="shared" si="343"/>
        <v>66.5</v>
      </c>
      <c r="Q2238" s="8">
        <f t="shared" si="344"/>
        <v>26.225000000000001</v>
      </c>
      <c r="R2238" s="8">
        <f t="shared" si="345"/>
        <v>39.125</v>
      </c>
      <c r="S2238" s="8">
        <f t="shared" si="346"/>
        <v>46.174999999999997</v>
      </c>
      <c r="T2238" s="8">
        <f t="shared" si="347"/>
        <v>35.375</v>
      </c>
      <c r="U2238" s="7">
        <f t="shared" si="348"/>
        <v>37.174999999999997</v>
      </c>
      <c r="V2238" s="7">
        <f t="shared" si="349"/>
        <v>36.724999999999994</v>
      </c>
    </row>
    <row r="2239" spans="1:22" ht="13.5" x14ac:dyDescent="0.25">
      <c r="A2239" s="3">
        <f>RSI!A2239</f>
        <v>45565</v>
      </c>
      <c r="B2239" s="2">
        <f>RSI!B2239</f>
        <v>3.9645999999999999</v>
      </c>
      <c r="C2239" s="2">
        <f>RSI!I2239</f>
        <v>50.74722240701098</v>
      </c>
      <c r="D2239" s="2">
        <f>MACD!E2239</f>
        <v>5.87233478285345E-2</v>
      </c>
      <c r="E2239" s="2">
        <f>MACD!F2239</f>
        <v>3.4514166594679832E-2</v>
      </c>
      <c r="F2239" s="2">
        <f>'Moving Avg'!D2239</f>
        <v>3.9558200000000001</v>
      </c>
      <c r="G2239" s="2">
        <f>'Moving Avg'!F2239</f>
        <v>4.002275</v>
      </c>
      <c r="H2239" s="2">
        <f>'Moving Avg'!G2239</f>
        <v>3.9541599999999995</v>
      </c>
      <c r="I2239" s="2">
        <f>'Moving Avg'!H2239</f>
        <v>2.8728859999999998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83.5</v>
      </c>
      <c r="Q2239" s="8">
        <f t="shared" si="344"/>
        <v>28.774999999999999</v>
      </c>
      <c r="R2239" s="8">
        <f t="shared" si="345"/>
        <v>43.375</v>
      </c>
      <c r="S2239" s="8">
        <f t="shared" si="346"/>
        <v>53.825000000000003</v>
      </c>
      <c r="T2239" s="8">
        <f t="shared" si="347"/>
        <v>39.625</v>
      </c>
      <c r="U2239" s="7">
        <f t="shared" si="348"/>
        <v>41.991666666666667</v>
      </c>
      <c r="V2239" s="7">
        <f t="shared" si="349"/>
        <v>41.400000000000006</v>
      </c>
    </row>
    <row r="2240" spans="1:22" ht="13.5" x14ac:dyDescent="0.25">
      <c r="A2240" s="3">
        <f>RSI!A2240</f>
        <v>45566</v>
      </c>
      <c r="B2240" s="2">
        <f>RSI!B2240</f>
        <v>3.9986000000000002</v>
      </c>
      <c r="C2240" s="2">
        <f>RSI!I2240</f>
        <v>54.375426432881632</v>
      </c>
      <c r="D2240" s="2">
        <f>MACD!E2240</f>
        <v>5.8679337613568805E-2</v>
      </c>
      <c r="E2240" s="2">
        <f>MACD!F2240</f>
        <v>3.9347200798457632E-2</v>
      </c>
      <c r="F2240" s="2">
        <f>'Moving Avg'!D2240</f>
        <v>3.9723599999999997</v>
      </c>
      <c r="G2240" s="2">
        <f>'Moving Avg'!F2240</f>
        <v>3.9978950000000006</v>
      </c>
      <c r="H2240" s="2">
        <f>'Moving Avg'!G2240</f>
        <v>3.9587319999999999</v>
      </c>
      <c r="I2240" s="2">
        <f>'Moving Avg'!H2240</f>
        <v>2.8811429999999998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83.5</v>
      </c>
      <c r="Q2240" s="8">
        <f t="shared" si="344"/>
        <v>28.774999999999999</v>
      </c>
      <c r="R2240" s="8">
        <f t="shared" si="345"/>
        <v>43.375</v>
      </c>
      <c r="S2240" s="8">
        <f t="shared" si="346"/>
        <v>53.825000000000003</v>
      </c>
      <c r="T2240" s="8">
        <f t="shared" si="347"/>
        <v>39.625</v>
      </c>
      <c r="U2240" s="7">
        <f t="shared" si="348"/>
        <v>41.991666666666667</v>
      </c>
      <c r="V2240" s="7">
        <f t="shared" si="349"/>
        <v>41.400000000000006</v>
      </c>
    </row>
    <row r="2241" spans="1:22" ht="13.5" x14ac:dyDescent="0.25">
      <c r="A2241" s="3">
        <f>RSI!A2241</f>
        <v>45567</v>
      </c>
      <c r="B2241" s="2">
        <f>RSI!B2241</f>
        <v>4.0716000000000001</v>
      </c>
      <c r="C2241" s="2">
        <f>RSI!I2241</f>
        <v>61.015613363412413</v>
      </c>
      <c r="D2241" s="2">
        <f>MACD!E2241</f>
        <v>5.3012043711661239E-2</v>
      </c>
      <c r="E2241" s="2">
        <f>MACD!F2241</f>
        <v>4.2080169381098362E-2</v>
      </c>
      <c r="F2241" s="2">
        <f>'Moving Avg'!D2241</f>
        <v>3.9937599999999995</v>
      </c>
      <c r="G2241" s="2">
        <f>'Moving Avg'!F2241</f>
        <v>3.9969250000000001</v>
      </c>
      <c r="H2241" s="2">
        <f>'Moving Avg'!G2241</f>
        <v>3.9633039999999999</v>
      </c>
      <c r="I2241" s="2">
        <f>'Moving Avg'!H2241</f>
        <v>2.8899069999999996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  <c r="M2241" s="7">
        <f t="shared" si="340"/>
        <v>25</v>
      </c>
      <c r="N2241" s="7">
        <f t="shared" si="341"/>
        <v>0</v>
      </c>
      <c r="O2241" s="7">
        <f t="shared" si="342"/>
        <v>50</v>
      </c>
      <c r="P2241" s="7">
        <f t="shared" si="343"/>
        <v>83.5</v>
      </c>
      <c r="Q2241" s="8">
        <f t="shared" si="344"/>
        <v>28.774999999999999</v>
      </c>
      <c r="R2241" s="8">
        <f t="shared" si="345"/>
        <v>43.375</v>
      </c>
      <c r="S2241" s="8">
        <f t="shared" si="346"/>
        <v>53.825000000000003</v>
      </c>
      <c r="T2241" s="8">
        <f t="shared" si="347"/>
        <v>39.625</v>
      </c>
      <c r="U2241" s="7">
        <f t="shared" si="348"/>
        <v>41.991666666666667</v>
      </c>
      <c r="V2241" s="7">
        <f t="shared" si="349"/>
        <v>41.400000000000006</v>
      </c>
    </row>
    <row r="2242" spans="1:22" ht="13.5" x14ac:dyDescent="0.25">
      <c r="A2242" s="3">
        <f>RSI!A2242</f>
        <v>45568</v>
      </c>
      <c r="B2242" s="2">
        <f>RSI!B2242</f>
        <v>4.0618999999999996</v>
      </c>
      <c r="C2242" s="2">
        <f>RSI!I2242</f>
        <v>59.770800360917569</v>
      </c>
      <c r="D2242" s="2">
        <f>MACD!E2242</f>
        <v>2.5851491011173344E-2</v>
      </c>
      <c r="E2242" s="2">
        <f>MACD!F2242</f>
        <v>3.8834433707113362E-2</v>
      </c>
      <c r="F2242" s="2">
        <f>'Moving Avg'!D2242</f>
        <v>4.0132199999999996</v>
      </c>
      <c r="G2242" s="2">
        <f>'Moving Avg'!F2242</f>
        <v>4.0005749999999995</v>
      </c>
      <c r="H2242" s="2">
        <f>'Moving Avg'!G2242</f>
        <v>3.9634019999999999</v>
      </c>
      <c r="I2242" s="2">
        <f>'Moving Avg'!H2242</f>
        <v>2.8986224999999983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83.5</v>
      </c>
      <c r="Q2242" s="8">
        <f t="shared" si="344"/>
        <v>44.524999999999999</v>
      </c>
      <c r="R2242" s="8">
        <f t="shared" si="345"/>
        <v>52.375</v>
      </c>
      <c r="S2242" s="8">
        <f t="shared" si="346"/>
        <v>60.575000000000003</v>
      </c>
      <c r="T2242" s="8">
        <f t="shared" si="347"/>
        <v>50.875</v>
      </c>
      <c r="U2242" s="7">
        <f t="shared" si="348"/>
        <v>52.491666666666674</v>
      </c>
      <c r="V2242" s="7">
        <f t="shared" si="349"/>
        <v>52.087500000000006</v>
      </c>
    </row>
    <row r="2243" spans="1:22" ht="13.5" x14ac:dyDescent="0.25">
      <c r="A2243" s="3">
        <f>RSI!A2243</f>
        <v>45569</v>
      </c>
      <c r="B2243" s="2">
        <f>RSI!B2243</f>
        <v>4.0716000000000001</v>
      </c>
      <c r="C2243" s="2">
        <f>RSI!I2243</f>
        <v>60.635670059034148</v>
      </c>
      <c r="D2243" s="2">
        <f>MACD!E2243</f>
        <v>1.6587223328327294E-2</v>
      </c>
      <c r="E2243" s="2">
        <f>MACD!F2243</f>
        <v>3.4384991631356152E-2</v>
      </c>
      <c r="F2243" s="2">
        <f>'Moving Avg'!D2243</f>
        <v>4.0336599999999994</v>
      </c>
      <c r="G2243" s="2">
        <f>'Moving Avg'!F2243</f>
        <v>4.0051949999999996</v>
      </c>
      <c r="H2243" s="2">
        <f>'Moving Avg'!G2243</f>
        <v>3.9656399999999996</v>
      </c>
      <c r="I2243" s="2">
        <f>'Moving Avg'!H2243</f>
        <v>2.9072684999999985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  <c r="M2243" s="7">
        <f t="shared" si="350"/>
        <v>25</v>
      </c>
      <c r="N2243" s="7">
        <f t="shared" si="351"/>
        <v>45</v>
      </c>
      <c r="O2243" s="7">
        <f t="shared" si="352"/>
        <v>50</v>
      </c>
      <c r="P2243" s="7">
        <f t="shared" si="353"/>
        <v>83.5</v>
      </c>
      <c r="Q2243" s="8">
        <f t="shared" ref="Q2243:Q2306" si="354">0.35*M2243+N2243*0.35+O2243*0.15+P2243*0.15</f>
        <v>44.524999999999999</v>
      </c>
      <c r="R2243" s="8">
        <f t="shared" ref="R2243:R2306" si="355">M2243*0.2+N2243*0.2+O2243*0.35+P2243*0.25</f>
        <v>52.375</v>
      </c>
      <c r="S2243" s="8">
        <f t="shared" ref="S2243:S2306" si="356">M2243*0.15+N2243*0.15+O2243*0.25+P2243*0.45</f>
        <v>60.575000000000003</v>
      </c>
      <c r="T2243" s="8">
        <f t="shared" ref="T2243:T2306" si="357">0.25*SUM(M2243:P2243)</f>
        <v>50.875</v>
      </c>
      <c r="U2243" s="7">
        <f t="shared" ref="U2243:U2306" si="358">SUM(Q2243:S2243)/3</f>
        <v>52.491666666666674</v>
      </c>
      <c r="V2243" s="7">
        <f t="shared" ref="V2243:V2306" si="359">SUM(Q2243:T2243)/4</f>
        <v>52.087500000000006</v>
      </c>
    </row>
    <row r="2244" spans="1:22" ht="13.5" x14ac:dyDescent="0.25">
      <c r="A2244" s="3">
        <f>RSI!A2244</f>
        <v>45572</v>
      </c>
      <c r="B2244" s="2">
        <f>RSI!B2244</f>
        <v>4.0667</v>
      </c>
      <c r="C2244" s="2">
        <f>RSI!I2244</f>
        <v>59.934704489700088</v>
      </c>
      <c r="D2244" s="2">
        <f>MACD!E2244</f>
        <v>-2.6703906491545304E-3</v>
      </c>
      <c r="E2244" s="2">
        <f>MACD!F2244</f>
        <v>2.6973915175254017E-2</v>
      </c>
      <c r="F2244" s="2">
        <f>'Moving Avg'!D2244</f>
        <v>4.0540799999999999</v>
      </c>
      <c r="G2244" s="2">
        <f>'Moving Avg'!F2244</f>
        <v>4.0095699999999992</v>
      </c>
      <c r="H2244" s="2">
        <f>'Moving Avg'!G2244</f>
        <v>3.9671959999999991</v>
      </c>
      <c r="I2244" s="2">
        <f>'Moving Avg'!H2244</f>
        <v>2.9160079999999984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  <c r="M2244" s="7">
        <f t="shared" si="350"/>
        <v>25</v>
      </c>
      <c r="N2244" s="7">
        <f t="shared" si="351"/>
        <v>100</v>
      </c>
      <c r="O2244" s="7">
        <f t="shared" si="352"/>
        <v>50</v>
      </c>
      <c r="P2244" s="7">
        <f t="shared" si="353"/>
        <v>83.5</v>
      </c>
      <c r="Q2244" s="8">
        <f t="shared" si="354"/>
        <v>63.774999999999999</v>
      </c>
      <c r="R2244" s="8">
        <f t="shared" si="355"/>
        <v>63.375</v>
      </c>
      <c r="S2244" s="8">
        <f t="shared" si="356"/>
        <v>68.825000000000003</v>
      </c>
      <c r="T2244" s="8">
        <f t="shared" si="357"/>
        <v>64.625</v>
      </c>
      <c r="U2244" s="7">
        <f t="shared" si="358"/>
        <v>65.325000000000003</v>
      </c>
      <c r="V2244" s="7">
        <f t="shared" si="359"/>
        <v>65.150000000000006</v>
      </c>
    </row>
    <row r="2245" spans="1:22" ht="13.5" x14ac:dyDescent="0.25">
      <c r="A2245" s="3">
        <f>RSI!A2245</f>
        <v>45573</v>
      </c>
      <c r="B2245" s="2">
        <f>RSI!B2245</f>
        <v>4.0570000000000004</v>
      </c>
      <c r="C2245" s="2">
        <f>RSI!I2245</f>
        <v>58.493140962953312</v>
      </c>
      <c r="D2245" s="2">
        <f>MACD!E2245</f>
        <v>-1.8727833045766751E-2</v>
      </c>
      <c r="E2245" s="2">
        <f>MACD!F2245</f>
        <v>1.7833565531049863E-2</v>
      </c>
      <c r="F2245" s="2">
        <f>'Moving Avg'!D2245</f>
        <v>4.06576</v>
      </c>
      <c r="G2245" s="2">
        <f>'Moving Avg'!F2245</f>
        <v>4.0093249999999996</v>
      </c>
      <c r="H2245" s="2">
        <f>'Moving Avg'!G2245</f>
        <v>3.968557999999998</v>
      </c>
      <c r="I2245" s="2">
        <f>'Moving Avg'!H2245</f>
        <v>2.9240129999999986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  <c r="M2245" s="7">
        <f t="shared" si="350"/>
        <v>25</v>
      </c>
      <c r="N2245" s="7">
        <f t="shared" si="351"/>
        <v>100</v>
      </c>
      <c r="O2245" s="7">
        <f t="shared" si="352"/>
        <v>50</v>
      </c>
      <c r="P2245" s="7">
        <f t="shared" si="353"/>
        <v>83.5</v>
      </c>
      <c r="Q2245" s="8">
        <f t="shared" si="354"/>
        <v>63.774999999999999</v>
      </c>
      <c r="R2245" s="8">
        <f t="shared" si="355"/>
        <v>63.375</v>
      </c>
      <c r="S2245" s="8">
        <f t="shared" si="356"/>
        <v>68.825000000000003</v>
      </c>
      <c r="T2245" s="8">
        <f t="shared" si="357"/>
        <v>64.625</v>
      </c>
      <c r="U2245" s="7">
        <f t="shared" si="358"/>
        <v>65.325000000000003</v>
      </c>
      <c r="V2245" s="7">
        <f t="shared" si="359"/>
        <v>65.150000000000006</v>
      </c>
    </row>
    <row r="2246" spans="1:22" ht="13.5" x14ac:dyDescent="0.25">
      <c r="A2246" s="3">
        <f>RSI!A2246</f>
        <v>45574</v>
      </c>
      <c r="B2246" s="2">
        <f>RSI!B2246</f>
        <v>4.0716000000000001</v>
      </c>
      <c r="C2246" s="2">
        <f>RSI!I2246</f>
        <v>60.050651257779677</v>
      </c>
      <c r="D2246" s="2">
        <f>MACD!E2246</f>
        <v>-2.6292178706408542E-2</v>
      </c>
      <c r="E2246" s="2">
        <f>MACD!F2246</f>
        <v>9.0084166835581823E-3</v>
      </c>
      <c r="F2246" s="2">
        <f>'Moving Avg'!D2246</f>
        <v>4.0657599999999992</v>
      </c>
      <c r="G2246" s="2">
        <f>'Moving Avg'!F2246</f>
        <v>4.0098099999999999</v>
      </c>
      <c r="H2246" s="2">
        <f>'Moving Avg'!G2246</f>
        <v>3.9707959999999982</v>
      </c>
      <c r="I2246" s="2">
        <f>'Moving Avg'!H2246</f>
        <v>2.9317124999999988</v>
      </c>
      <c r="J2246" s="5" t="str">
        <f>OBV!F2246</f>
        <v>BULLISH</v>
      </c>
      <c r="K2246" s="5" t="str">
        <f>OBV!G2246</f>
        <v>NEUTRAL</v>
      </c>
      <c r="L2246" s="5" t="str">
        <f>OBV!H2246</f>
        <v>NEUTRAL</v>
      </c>
      <c r="M2246" s="7">
        <f t="shared" si="350"/>
        <v>25</v>
      </c>
      <c r="N2246" s="7">
        <f t="shared" si="351"/>
        <v>100</v>
      </c>
      <c r="O2246" s="7">
        <f t="shared" si="352"/>
        <v>50</v>
      </c>
      <c r="P2246" s="7">
        <f t="shared" si="353"/>
        <v>49.5</v>
      </c>
      <c r="Q2246" s="8">
        <f t="shared" si="354"/>
        <v>58.674999999999997</v>
      </c>
      <c r="R2246" s="8">
        <f t="shared" si="355"/>
        <v>54.875</v>
      </c>
      <c r="S2246" s="8">
        <f t="shared" si="356"/>
        <v>53.525000000000006</v>
      </c>
      <c r="T2246" s="8">
        <f t="shared" si="357"/>
        <v>56.125</v>
      </c>
      <c r="U2246" s="7">
        <f t="shared" si="358"/>
        <v>55.691666666666663</v>
      </c>
      <c r="V2246" s="7">
        <f t="shared" si="359"/>
        <v>55.8</v>
      </c>
    </row>
    <row r="2247" spans="1:22" ht="13.5" x14ac:dyDescent="0.25">
      <c r="A2247" s="3">
        <f>RSI!A2247</f>
        <v>45575</v>
      </c>
      <c r="B2247" s="2">
        <f>RSI!B2247</f>
        <v>4.0472999999999999</v>
      </c>
      <c r="C2247" s="2">
        <f>RSI!I2247</f>
        <v>56.2662504051236</v>
      </c>
      <c r="D2247" s="2">
        <f>MACD!E2247</f>
        <v>-3.1338407600570051E-2</v>
      </c>
      <c r="E2247" s="2">
        <f>MACD!F2247</f>
        <v>9.390518267325355E-4</v>
      </c>
      <c r="F2247" s="2">
        <f>'Moving Avg'!D2247</f>
        <v>4.0628399999999996</v>
      </c>
      <c r="G2247" s="2">
        <f>'Moving Avg'!F2247</f>
        <v>4.00908</v>
      </c>
      <c r="H2247" s="2">
        <f>'Moving Avg'!G2247</f>
        <v>3.9758559999999985</v>
      </c>
      <c r="I2247" s="2">
        <f>'Moving Avg'!H2247</f>
        <v>2.9385334999999988</v>
      </c>
      <c r="J2247" s="5" t="str">
        <f>OBV!F2247</f>
        <v>BULLISH</v>
      </c>
      <c r="K2247" s="5" t="str">
        <f>OBV!G2247</f>
        <v>NEUTRAL</v>
      </c>
      <c r="L2247" s="5" t="str">
        <f>OBV!H2247</f>
        <v>BULLISH DIVERGENCE</v>
      </c>
      <c r="M2247" s="7">
        <f t="shared" si="350"/>
        <v>25</v>
      </c>
      <c r="N2247" s="7">
        <f t="shared" si="351"/>
        <v>100</v>
      </c>
      <c r="O2247" s="7">
        <f t="shared" si="352"/>
        <v>50</v>
      </c>
      <c r="P2247" s="7">
        <f t="shared" si="353"/>
        <v>66.5</v>
      </c>
      <c r="Q2247" s="8">
        <f t="shared" si="354"/>
        <v>61.225000000000001</v>
      </c>
      <c r="R2247" s="8">
        <f t="shared" si="355"/>
        <v>59.125</v>
      </c>
      <c r="S2247" s="8">
        <f t="shared" si="356"/>
        <v>61.174999999999997</v>
      </c>
      <c r="T2247" s="8">
        <f t="shared" si="357"/>
        <v>60.375</v>
      </c>
      <c r="U2247" s="7">
        <f t="shared" si="358"/>
        <v>60.508333333333326</v>
      </c>
      <c r="V2247" s="7">
        <f t="shared" si="359"/>
        <v>60.474999999999994</v>
      </c>
    </row>
    <row r="2248" spans="1:22" ht="13.5" x14ac:dyDescent="0.25">
      <c r="A2248" s="3">
        <f>RSI!A2248</f>
        <v>45576</v>
      </c>
      <c r="B2248" s="2">
        <f>RSI!B2248</f>
        <v>4.1348000000000003</v>
      </c>
      <c r="C2248" s="2">
        <f>RSI!I2248</f>
        <v>64.854991724712335</v>
      </c>
      <c r="D2248" s="2">
        <f>MACD!E2248</f>
        <v>-4.1620342972342961E-2</v>
      </c>
      <c r="E2248" s="2">
        <f>MACD!F2248</f>
        <v>-7.5728271330825648E-3</v>
      </c>
      <c r="F2248" s="2">
        <f>'Moving Avg'!D2248</f>
        <v>4.0754800000000007</v>
      </c>
      <c r="G2248" s="2">
        <f>'Moving Avg'!F2248</f>
        <v>4.0134549999999996</v>
      </c>
      <c r="H2248" s="2">
        <f>'Moving Avg'!G2248</f>
        <v>3.9807199999999985</v>
      </c>
      <c r="I2248" s="2">
        <f>'Moving Avg'!H2248</f>
        <v>2.9457444999999991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  <c r="M2248" s="7">
        <f t="shared" si="350"/>
        <v>25</v>
      </c>
      <c r="N2248" s="7">
        <f t="shared" si="351"/>
        <v>100</v>
      </c>
      <c r="O2248" s="7">
        <f t="shared" si="352"/>
        <v>50</v>
      </c>
      <c r="P2248" s="7">
        <f t="shared" si="353"/>
        <v>83.5</v>
      </c>
      <c r="Q2248" s="8">
        <f t="shared" si="354"/>
        <v>63.774999999999999</v>
      </c>
      <c r="R2248" s="8">
        <f t="shared" si="355"/>
        <v>63.375</v>
      </c>
      <c r="S2248" s="8">
        <f t="shared" si="356"/>
        <v>68.825000000000003</v>
      </c>
      <c r="T2248" s="8">
        <f t="shared" si="357"/>
        <v>64.625</v>
      </c>
      <c r="U2248" s="7">
        <f t="shared" si="358"/>
        <v>65.325000000000003</v>
      </c>
      <c r="V2248" s="7">
        <f t="shared" si="359"/>
        <v>65.150000000000006</v>
      </c>
    </row>
    <row r="2249" spans="1:22" ht="13.5" x14ac:dyDescent="0.25">
      <c r="A2249" s="3">
        <f>RSI!A2249</f>
        <v>45579</v>
      </c>
      <c r="B2249" s="2">
        <f>RSI!B2249</f>
        <v>4.1348000000000003</v>
      </c>
      <c r="C2249" s="2">
        <f>RSI!I2249</f>
        <v>64.854991724712335</v>
      </c>
      <c r="D2249" s="2">
        <f>MACD!E2249</f>
        <v>-5.1825046263933139E-2</v>
      </c>
      <c r="E2249" s="2">
        <f>MACD!F2249</f>
        <v>-1.6423270959252681E-2</v>
      </c>
      <c r="F2249" s="2">
        <f>'Moving Avg'!D2249</f>
        <v>4.0891000000000002</v>
      </c>
      <c r="G2249" s="2">
        <f>'Moving Avg'!F2249</f>
        <v>4.0183200000000001</v>
      </c>
      <c r="H2249" s="2">
        <f>'Moving Avg'!G2249</f>
        <v>3.9856819999999988</v>
      </c>
      <c r="I2249" s="2">
        <f>'Moving Avg'!H2249</f>
        <v>2.9530029999999994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  <c r="M2249" s="7">
        <f t="shared" si="350"/>
        <v>25</v>
      </c>
      <c r="N2249" s="7">
        <f t="shared" si="351"/>
        <v>100</v>
      </c>
      <c r="O2249" s="7">
        <f t="shared" si="352"/>
        <v>50</v>
      </c>
      <c r="P2249" s="7">
        <f t="shared" si="353"/>
        <v>83.5</v>
      </c>
      <c r="Q2249" s="8">
        <f t="shared" si="354"/>
        <v>63.774999999999999</v>
      </c>
      <c r="R2249" s="8">
        <f t="shared" si="355"/>
        <v>63.375</v>
      </c>
      <c r="S2249" s="8">
        <f t="shared" si="356"/>
        <v>68.825000000000003</v>
      </c>
      <c r="T2249" s="8">
        <f t="shared" si="357"/>
        <v>64.625</v>
      </c>
      <c r="U2249" s="7">
        <f t="shared" si="358"/>
        <v>65.325000000000003</v>
      </c>
      <c r="V2249" s="7">
        <f t="shared" si="359"/>
        <v>65.150000000000006</v>
      </c>
    </row>
    <row r="2250" spans="1:22" ht="13.5" x14ac:dyDescent="0.25">
      <c r="A2250" s="3">
        <f>RSI!A2250</f>
        <v>45581</v>
      </c>
      <c r="B2250" s="2">
        <f>RSI!B2250</f>
        <v>4.1835000000000004</v>
      </c>
      <c r="C2250" s="2">
        <f>RSI!I2250</f>
        <v>68.808958050912466</v>
      </c>
      <c r="D2250" s="2">
        <f>MACD!E2250</f>
        <v>-5.9545824668866043E-2</v>
      </c>
      <c r="E2250" s="2">
        <f>MACD!F2250</f>
        <v>-2.5047781701175355E-2</v>
      </c>
      <c r="F2250" s="2">
        <f>'Moving Avg'!D2250</f>
        <v>4.1144000000000007</v>
      </c>
      <c r="G2250" s="2">
        <f>'Moving Avg'!F2250</f>
        <v>4.02562</v>
      </c>
      <c r="H2250" s="2">
        <f>'Moving Avg'!G2250</f>
        <v>3.9905479999999987</v>
      </c>
      <c r="I2250" s="2">
        <f>'Moving Avg'!H2250</f>
        <v>2.9605284999999992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  <c r="M2250" s="7">
        <f t="shared" si="350"/>
        <v>25</v>
      </c>
      <c r="N2250" s="7">
        <f t="shared" si="351"/>
        <v>100</v>
      </c>
      <c r="O2250" s="7">
        <f t="shared" si="352"/>
        <v>50</v>
      </c>
      <c r="P2250" s="7">
        <f t="shared" si="353"/>
        <v>83.5</v>
      </c>
      <c r="Q2250" s="8">
        <f t="shared" si="354"/>
        <v>63.774999999999999</v>
      </c>
      <c r="R2250" s="8">
        <f t="shared" si="355"/>
        <v>63.375</v>
      </c>
      <c r="S2250" s="8">
        <f t="shared" si="356"/>
        <v>68.825000000000003</v>
      </c>
      <c r="T2250" s="8">
        <f t="shared" si="357"/>
        <v>64.625</v>
      </c>
      <c r="U2250" s="7">
        <f t="shared" si="358"/>
        <v>65.325000000000003</v>
      </c>
      <c r="V2250" s="7">
        <f t="shared" si="359"/>
        <v>65.150000000000006</v>
      </c>
    </row>
    <row r="2251" spans="1:22" ht="13.5" x14ac:dyDescent="0.25">
      <c r="A2251" s="3">
        <f>RSI!A2251</f>
        <v>45582</v>
      </c>
      <c r="B2251" s="2">
        <f>RSI!B2251</f>
        <v>4.1835000000000004</v>
      </c>
      <c r="C2251" s="2">
        <f>RSI!I2251</f>
        <v>68.808958050912466</v>
      </c>
      <c r="D2251" s="2">
        <f>MACD!E2251</f>
        <v>-5.5792635958556325E-2</v>
      </c>
      <c r="E2251" s="2">
        <f>MACD!F2251</f>
        <v>-3.1196752552651551E-2</v>
      </c>
      <c r="F2251" s="2">
        <f>'Moving Avg'!D2251</f>
        <v>4.1367799999999999</v>
      </c>
      <c r="G2251" s="2">
        <f>'Moving Avg'!F2251</f>
        <v>4.0329199999999998</v>
      </c>
      <c r="H2251" s="2">
        <f>'Moving Avg'!G2251</f>
        <v>3.9955099999999995</v>
      </c>
      <c r="I2251" s="2">
        <f>'Moving Avg'!H2251</f>
        <v>2.9679594999999988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  <c r="M2251" s="7">
        <f t="shared" si="350"/>
        <v>25</v>
      </c>
      <c r="N2251" s="7">
        <f t="shared" si="351"/>
        <v>100</v>
      </c>
      <c r="O2251" s="7">
        <f t="shared" si="352"/>
        <v>50</v>
      </c>
      <c r="P2251" s="7">
        <f t="shared" si="353"/>
        <v>83.5</v>
      </c>
      <c r="Q2251" s="8">
        <f t="shared" si="354"/>
        <v>63.774999999999999</v>
      </c>
      <c r="R2251" s="8">
        <f t="shared" si="355"/>
        <v>63.375</v>
      </c>
      <c r="S2251" s="8">
        <f t="shared" si="356"/>
        <v>68.825000000000003</v>
      </c>
      <c r="T2251" s="8">
        <f t="shared" si="357"/>
        <v>64.625</v>
      </c>
      <c r="U2251" s="7">
        <f t="shared" si="358"/>
        <v>65.325000000000003</v>
      </c>
      <c r="V2251" s="7">
        <f t="shared" si="359"/>
        <v>65.150000000000006</v>
      </c>
    </row>
    <row r="2252" spans="1:22" ht="13.5" x14ac:dyDescent="0.25">
      <c r="A2252" s="3">
        <f>RSI!A2252</f>
        <v>45583</v>
      </c>
      <c r="B2252" s="2">
        <f>RSI!B2252</f>
        <v>4.2759</v>
      </c>
      <c r="C2252" s="2">
        <f>RSI!I2252</f>
        <v>74.99837717296181</v>
      </c>
      <c r="D2252" s="2">
        <f>MACD!E2252</f>
        <v>-6.18282557899823E-2</v>
      </c>
      <c r="E2252" s="2">
        <f>MACD!F2252</f>
        <v>-3.7323053200117702E-2</v>
      </c>
      <c r="F2252" s="2">
        <f>'Moving Avg'!D2252</f>
        <v>4.1825000000000001</v>
      </c>
      <c r="G2252" s="2">
        <f>'Moving Avg'!F2252</f>
        <v>4.0521349999999998</v>
      </c>
      <c r="H2252" s="2">
        <f>'Moving Avg'!G2252</f>
        <v>4.0012499999999998</v>
      </c>
      <c r="I2252" s="2">
        <f>'Moving Avg'!H2252</f>
        <v>2.9766564999999989</v>
      </c>
      <c r="J2252" s="5" t="str">
        <f>OBV!F2252</f>
        <v>BULLISH</v>
      </c>
      <c r="K2252" s="5" t="str">
        <f>OBV!G2252</f>
        <v>NEUTRAL</v>
      </c>
      <c r="L2252" s="5" t="str">
        <f>OBV!H2252</f>
        <v>CONFIRMED BULLISH</v>
      </c>
      <c r="M2252" s="7">
        <f t="shared" si="350"/>
        <v>0</v>
      </c>
      <c r="N2252" s="7">
        <f t="shared" si="351"/>
        <v>100</v>
      </c>
      <c r="O2252" s="7">
        <f t="shared" si="352"/>
        <v>50</v>
      </c>
      <c r="P2252" s="7">
        <f t="shared" si="353"/>
        <v>83.5</v>
      </c>
      <c r="Q2252" s="8">
        <f t="shared" si="354"/>
        <v>55.024999999999999</v>
      </c>
      <c r="R2252" s="8">
        <f t="shared" si="355"/>
        <v>58.375</v>
      </c>
      <c r="S2252" s="8">
        <f t="shared" si="356"/>
        <v>65.075000000000003</v>
      </c>
      <c r="T2252" s="8">
        <f t="shared" si="357"/>
        <v>58.375</v>
      </c>
      <c r="U2252" s="7">
        <f t="shared" si="358"/>
        <v>59.491666666666674</v>
      </c>
      <c r="V2252" s="7">
        <f t="shared" si="359"/>
        <v>59.212500000000006</v>
      </c>
    </row>
    <row r="2253" spans="1:22" ht="13.5" x14ac:dyDescent="0.25">
      <c r="A2253" s="3">
        <f>RSI!A2253</f>
        <v>45586</v>
      </c>
      <c r="B2253" s="2">
        <f>RSI!B2253</f>
        <v>4.4752999999999998</v>
      </c>
      <c r="C2253" s="2">
        <f>RSI!I2253</f>
        <v>82.889273346798802</v>
      </c>
      <c r="D2253" s="2">
        <f>MACD!E2253</f>
        <v>-8.1569231375401507E-2</v>
      </c>
      <c r="E2253" s="2">
        <f>MACD!F2253</f>
        <v>-4.6172288835174463E-2</v>
      </c>
      <c r="F2253" s="2">
        <f>'Moving Avg'!D2253</f>
        <v>4.2506000000000004</v>
      </c>
      <c r="G2253" s="2">
        <f>'Moving Avg'!F2253</f>
        <v>4.0764550000000002</v>
      </c>
      <c r="H2253" s="2">
        <f>'Moving Avg'!G2253</f>
        <v>4.0104920000000002</v>
      </c>
      <c r="I2253" s="2">
        <f>'Moving Avg'!H2253</f>
        <v>2.9864924999999989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  <c r="M2253" s="7">
        <f t="shared" si="350"/>
        <v>0</v>
      </c>
      <c r="N2253" s="7">
        <f t="shared" si="351"/>
        <v>100</v>
      </c>
      <c r="O2253" s="7">
        <f t="shared" si="352"/>
        <v>50</v>
      </c>
      <c r="P2253" s="7">
        <f t="shared" si="353"/>
        <v>83.5</v>
      </c>
      <c r="Q2253" s="8">
        <f t="shared" si="354"/>
        <v>55.024999999999999</v>
      </c>
      <c r="R2253" s="8">
        <f t="shared" si="355"/>
        <v>58.375</v>
      </c>
      <c r="S2253" s="8">
        <f t="shared" si="356"/>
        <v>65.075000000000003</v>
      </c>
      <c r="T2253" s="8">
        <f t="shared" si="357"/>
        <v>58.375</v>
      </c>
      <c r="U2253" s="7">
        <f t="shared" si="358"/>
        <v>59.491666666666674</v>
      </c>
      <c r="V2253" s="7">
        <f t="shared" si="359"/>
        <v>59.212500000000006</v>
      </c>
    </row>
    <row r="2254" spans="1:22" ht="13.5" x14ac:dyDescent="0.25">
      <c r="A2254" s="3">
        <f>RSI!A2254</f>
        <v>45587</v>
      </c>
      <c r="B2254" s="2">
        <f>RSI!B2254</f>
        <v>4.7186000000000003</v>
      </c>
      <c r="C2254" s="2">
        <f>RSI!I2254</f>
        <v>87.905259451664449</v>
      </c>
      <c r="D2254" s="2">
        <f>MACD!E2254</f>
        <v>-0.11948288197508461</v>
      </c>
      <c r="E2254" s="2">
        <f>MACD!F2254</f>
        <v>-6.0834407463156499E-2</v>
      </c>
      <c r="F2254" s="2">
        <f>'Moving Avg'!D2254</f>
        <v>4.3673600000000006</v>
      </c>
      <c r="G2254" s="2">
        <f>'Moving Avg'!F2254</f>
        <v>4.1165900000000004</v>
      </c>
      <c r="H2254" s="2">
        <f>'Moving Avg'!G2254</f>
        <v>4.0267400000000002</v>
      </c>
      <c r="I2254" s="2">
        <f>'Moving Avg'!H2254</f>
        <v>2.9976869999999991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0</v>
      </c>
      <c r="N2254" s="7">
        <f t="shared" si="351"/>
        <v>100</v>
      </c>
      <c r="O2254" s="7">
        <f t="shared" si="352"/>
        <v>50</v>
      </c>
      <c r="P2254" s="7">
        <f t="shared" si="353"/>
        <v>83.5</v>
      </c>
      <c r="Q2254" s="8">
        <f t="shared" si="354"/>
        <v>55.024999999999999</v>
      </c>
      <c r="R2254" s="8">
        <f t="shared" si="355"/>
        <v>58.375</v>
      </c>
      <c r="S2254" s="8">
        <f t="shared" si="356"/>
        <v>65.075000000000003</v>
      </c>
      <c r="T2254" s="8">
        <f t="shared" si="357"/>
        <v>58.375</v>
      </c>
      <c r="U2254" s="7">
        <f t="shared" si="358"/>
        <v>59.491666666666674</v>
      </c>
      <c r="V2254" s="7">
        <f t="shared" si="359"/>
        <v>59.212500000000006</v>
      </c>
    </row>
    <row r="2255" spans="1:22" ht="13.5" x14ac:dyDescent="0.25">
      <c r="A2255" s="3">
        <f>RSI!A2255</f>
        <v>45588</v>
      </c>
      <c r="B2255" s="2">
        <f>RSI!B2255</f>
        <v>4.9618000000000002</v>
      </c>
      <c r="C2255" s="2">
        <f>RSI!I2255</f>
        <v>90.806455102310196</v>
      </c>
      <c r="D2255" s="2">
        <f>MACD!E2255</f>
        <v>-0.17476186313466435</v>
      </c>
      <c r="E2255" s="2">
        <f>MACD!F2255</f>
        <v>-8.3619898597458081E-2</v>
      </c>
      <c r="F2255" s="2">
        <f>'Moving Avg'!D2255</f>
        <v>4.5230200000000007</v>
      </c>
      <c r="G2255" s="2">
        <f>'Moving Avg'!F2255</f>
        <v>4.1688850000000004</v>
      </c>
      <c r="H2255" s="2">
        <f>'Moving Avg'!G2255</f>
        <v>4.0491160000000006</v>
      </c>
      <c r="I2255" s="2">
        <f>'Moving Avg'!H2255</f>
        <v>3.0103344999999995</v>
      </c>
      <c r="J2255" s="5" t="str">
        <f>OBV!F2255</f>
        <v>BULLISH</v>
      </c>
      <c r="K2255" s="5" t="str">
        <f>OBV!G2255</f>
        <v>STRONG</v>
      </c>
      <c r="L2255" s="5" t="str">
        <f>OBV!H2255</f>
        <v>CONFIRMED BULLISH</v>
      </c>
      <c r="M2255" s="7">
        <f t="shared" si="350"/>
        <v>0</v>
      </c>
      <c r="N2255" s="7">
        <f t="shared" si="351"/>
        <v>100</v>
      </c>
      <c r="O2255" s="7">
        <f t="shared" si="352"/>
        <v>50</v>
      </c>
      <c r="P2255" s="7">
        <f t="shared" si="353"/>
        <v>100</v>
      </c>
      <c r="Q2255" s="8">
        <f t="shared" si="354"/>
        <v>57.5</v>
      </c>
      <c r="R2255" s="8">
        <f t="shared" si="355"/>
        <v>62.5</v>
      </c>
      <c r="S2255" s="8">
        <f t="shared" si="356"/>
        <v>72.5</v>
      </c>
      <c r="T2255" s="8">
        <f t="shared" si="357"/>
        <v>62.5</v>
      </c>
      <c r="U2255" s="7">
        <f t="shared" si="358"/>
        <v>64.166666666666671</v>
      </c>
      <c r="V2255" s="7">
        <f t="shared" si="359"/>
        <v>63.75</v>
      </c>
    </row>
    <row r="2256" spans="1:22" ht="13.5" x14ac:dyDescent="0.25">
      <c r="A2256" s="3">
        <f>RSI!A2256</f>
        <v>45589</v>
      </c>
      <c r="B2256" s="2">
        <f>RSI!B2256</f>
        <v>5.2050000000000001</v>
      </c>
      <c r="C2256" s="2">
        <f>RSI!I2256</f>
        <v>92.693818752049168</v>
      </c>
      <c r="D2256" s="2">
        <f>MACD!E2256</f>
        <v>-0.24215979010430999</v>
      </c>
      <c r="E2256" s="2">
        <f>MACD!F2256</f>
        <v>-0.11532787689882847</v>
      </c>
      <c r="F2256" s="2">
        <f>'Moving Avg'!D2256</f>
        <v>4.7273200000000006</v>
      </c>
      <c r="G2256" s="2">
        <f>'Moving Avg'!F2256</f>
        <v>4.2309049999999999</v>
      </c>
      <c r="H2256" s="2">
        <f>'Moving Avg'!G2256</f>
        <v>4.0763560000000005</v>
      </c>
      <c r="I2256" s="2">
        <f>'Moving Avg'!H2256</f>
        <v>3.0242924999999996</v>
      </c>
      <c r="J2256" s="5" t="str">
        <f>OBV!F2256</f>
        <v>BULLISH</v>
      </c>
      <c r="K2256" s="5" t="str">
        <f>OBV!G2256</f>
        <v>STRONG</v>
      </c>
      <c r="L2256" s="5" t="str">
        <f>OBV!H2256</f>
        <v>CONFIRMED BULLISH</v>
      </c>
      <c r="M2256" s="7">
        <f t="shared" si="350"/>
        <v>0</v>
      </c>
      <c r="N2256" s="7">
        <f t="shared" si="351"/>
        <v>100</v>
      </c>
      <c r="O2256" s="7">
        <f t="shared" si="352"/>
        <v>50</v>
      </c>
      <c r="P2256" s="7">
        <f t="shared" si="353"/>
        <v>100</v>
      </c>
      <c r="Q2256" s="8">
        <f t="shared" si="354"/>
        <v>57.5</v>
      </c>
      <c r="R2256" s="8">
        <f t="shared" si="355"/>
        <v>62.5</v>
      </c>
      <c r="S2256" s="8">
        <f t="shared" si="356"/>
        <v>72.5</v>
      </c>
      <c r="T2256" s="8">
        <f t="shared" si="357"/>
        <v>62.5</v>
      </c>
      <c r="U2256" s="7">
        <f t="shared" si="358"/>
        <v>64.166666666666671</v>
      </c>
      <c r="V2256" s="7">
        <f t="shared" si="359"/>
        <v>63.75</v>
      </c>
    </row>
    <row r="2257" spans="1:22" ht="13.5" x14ac:dyDescent="0.25">
      <c r="A2257" s="3">
        <f>RSI!A2257</f>
        <v>45590</v>
      </c>
      <c r="B2257" s="2">
        <f>RSI!B2257</f>
        <v>5.1077000000000004</v>
      </c>
      <c r="C2257" s="2">
        <f>RSI!I2257</f>
        <v>85.161162976232916</v>
      </c>
      <c r="D2257" s="2">
        <f>MACD!E2257</f>
        <v>-0.30165207146110617</v>
      </c>
      <c r="E2257" s="2">
        <f>MACD!F2257</f>
        <v>-0.15259271581128403</v>
      </c>
      <c r="F2257" s="2">
        <f>'Moving Avg'!D2257</f>
        <v>4.8936800000000007</v>
      </c>
      <c r="G2257" s="2">
        <f>'Moving Avg'!F2257</f>
        <v>4.2880599999999998</v>
      </c>
      <c r="H2257" s="2">
        <f>'Moving Avg'!G2257</f>
        <v>4.1006780000000003</v>
      </c>
      <c r="I2257" s="2">
        <f>'Moving Avg'!H2257</f>
        <v>3.0383555000000002</v>
      </c>
      <c r="J2257" s="5" t="str">
        <f>OBV!F2257</f>
        <v>BULLISH</v>
      </c>
      <c r="K2257" s="5" t="str">
        <f>OBV!G2257</f>
        <v>STRONG</v>
      </c>
      <c r="L2257" s="5" t="str">
        <f>OBV!H2257</f>
        <v>CONFIRMED BULLISH</v>
      </c>
      <c r="M2257" s="7">
        <f t="shared" si="350"/>
        <v>0</v>
      </c>
      <c r="N2257" s="7">
        <f t="shared" si="351"/>
        <v>100</v>
      </c>
      <c r="O2257" s="7">
        <f t="shared" si="352"/>
        <v>50</v>
      </c>
      <c r="P2257" s="7">
        <f t="shared" si="353"/>
        <v>100</v>
      </c>
      <c r="Q2257" s="8">
        <f t="shared" si="354"/>
        <v>57.5</v>
      </c>
      <c r="R2257" s="8">
        <f t="shared" si="355"/>
        <v>62.5</v>
      </c>
      <c r="S2257" s="8">
        <f t="shared" si="356"/>
        <v>72.5</v>
      </c>
      <c r="T2257" s="8">
        <f t="shared" si="357"/>
        <v>62.5</v>
      </c>
      <c r="U2257" s="7">
        <f t="shared" si="358"/>
        <v>64.166666666666671</v>
      </c>
      <c r="V2257" s="7">
        <f t="shared" si="359"/>
        <v>63.75</v>
      </c>
    </row>
    <row r="2258" spans="1:22" ht="13.5" x14ac:dyDescent="0.25">
      <c r="A2258" s="3">
        <f>RSI!A2258</f>
        <v>45593</v>
      </c>
      <c r="B2258" s="2">
        <f>RSI!B2258</f>
        <v>5.4142000000000001</v>
      </c>
      <c r="C2258" s="2">
        <f>RSI!I2258</f>
        <v>88.367867878186672</v>
      </c>
      <c r="D2258" s="2">
        <f>MACD!E2258</f>
        <v>-0.36615169849037787</v>
      </c>
      <c r="E2258" s="2">
        <f>MACD!F2258</f>
        <v>-0.1953045123471028</v>
      </c>
      <c r="F2258" s="2">
        <f>'Moving Avg'!D2258</f>
        <v>5.0814600000000008</v>
      </c>
      <c r="G2258" s="2">
        <f>'Moving Avg'!F2258</f>
        <v>4.3602999999999996</v>
      </c>
      <c r="H2258" s="2">
        <f>'Moving Avg'!G2258</f>
        <v>4.1301579999999998</v>
      </c>
      <c r="I2258" s="2">
        <f>'Moving Avg'!H2258</f>
        <v>3.0540695000000007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  <c r="M2258" s="7">
        <f t="shared" si="350"/>
        <v>0</v>
      </c>
      <c r="N2258" s="7">
        <f t="shared" si="351"/>
        <v>100</v>
      </c>
      <c r="O2258" s="7">
        <f t="shared" si="352"/>
        <v>50</v>
      </c>
      <c r="P2258" s="7">
        <f t="shared" si="353"/>
        <v>83.5</v>
      </c>
      <c r="Q2258" s="8">
        <f t="shared" si="354"/>
        <v>55.024999999999999</v>
      </c>
      <c r="R2258" s="8">
        <f t="shared" si="355"/>
        <v>58.375</v>
      </c>
      <c r="S2258" s="8">
        <f t="shared" si="356"/>
        <v>65.075000000000003</v>
      </c>
      <c r="T2258" s="8">
        <f t="shared" si="357"/>
        <v>58.375</v>
      </c>
      <c r="U2258" s="7">
        <f t="shared" si="358"/>
        <v>59.491666666666674</v>
      </c>
      <c r="V2258" s="7">
        <f t="shared" si="359"/>
        <v>59.212500000000006</v>
      </c>
    </row>
    <row r="2259" spans="1:22" ht="13.5" x14ac:dyDescent="0.25">
      <c r="A2259" s="3">
        <f>RSI!A2259</f>
        <v>45594</v>
      </c>
      <c r="B2259" s="2">
        <f>RSI!B2259</f>
        <v>5.7351999999999999</v>
      </c>
      <c r="C2259" s="2">
        <f>RSI!I2259</f>
        <v>90.647421150524579</v>
      </c>
      <c r="D2259" s="2">
        <f>MACD!E2259</f>
        <v>-0.45087076014020155</v>
      </c>
      <c r="E2259" s="2">
        <f>MACD!F2259</f>
        <v>-0.24641776190572257</v>
      </c>
      <c r="F2259" s="2">
        <f>'Moving Avg'!D2259</f>
        <v>5.2847799999999996</v>
      </c>
      <c r="G2259" s="2">
        <f>'Moving Avg'!F2259</f>
        <v>4.4488299999999992</v>
      </c>
      <c r="H2259" s="2">
        <f>'Moving Avg'!G2259</f>
        <v>4.1660579999999996</v>
      </c>
      <c r="I2259" s="2">
        <f>'Moving Avg'!H2259</f>
        <v>3.0716250000000009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0</v>
      </c>
      <c r="N2259" s="7">
        <f t="shared" si="351"/>
        <v>100</v>
      </c>
      <c r="O2259" s="7">
        <f t="shared" si="352"/>
        <v>50</v>
      </c>
      <c r="P2259" s="7">
        <f t="shared" si="353"/>
        <v>83.5</v>
      </c>
      <c r="Q2259" s="8">
        <f t="shared" si="354"/>
        <v>55.024999999999999</v>
      </c>
      <c r="R2259" s="8">
        <f t="shared" si="355"/>
        <v>58.375</v>
      </c>
      <c r="S2259" s="8">
        <f t="shared" si="356"/>
        <v>65.075000000000003</v>
      </c>
      <c r="T2259" s="8">
        <f t="shared" si="357"/>
        <v>58.375</v>
      </c>
      <c r="U2259" s="7">
        <f t="shared" si="358"/>
        <v>59.491666666666674</v>
      </c>
      <c r="V2259" s="7">
        <f t="shared" si="359"/>
        <v>59.212500000000006</v>
      </c>
    </row>
    <row r="2260" spans="1:22" ht="13.5" x14ac:dyDescent="0.25">
      <c r="A2260" s="3">
        <f>RSI!A2260</f>
        <v>45595</v>
      </c>
      <c r="B2260" s="2">
        <f>RSI!B2260</f>
        <v>5.6428000000000003</v>
      </c>
      <c r="C2260" s="2">
        <f>RSI!I2260</f>
        <v>85.456018704313394</v>
      </c>
      <c r="D2260" s="2">
        <f>MACD!E2260</f>
        <v>-0.51600938952236941</v>
      </c>
      <c r="E2260" s="2">
        <f>MACD!F2260</f>
        <v>-0.30033608742905193</v>
      </c>
      <c r="F2260" s="2">
        <f>'Moving Avg'!D2260</f>
        <v>5.4209800000000001</v>
      </c>
      <c r="G2260" s="2">
        <f>'Moving Avg'!F2260</f>
        <v>4.5310399999999991</v>
      </c>
      <c r="H2260" s="2">
        <f>'Moving Avg'!G2260</f>
        <v>4.2001100000000005</v>
      </c>
      <c r="I2260" s="2">
        <f>'Moving Avg'!H2260</f>
        <v>3.0887420000000003</v>
      </c>
      <c r="J2260" s="5" t="str">
        <f>OBV!F2260</f>
        <v>BEARISH</v>
      </c>
      <c r="K2260" s="5" t="str">
        <f>OBV!G2260</f>
        <v>NEUTRAL</v>
      </c>
      <c r="L2260" s="5" t="str">
        <f>OBV!H2260</f>
        <v>BEARISH DIVERGENCE</v>
      </c>
      <c r="M2260" s="7">
        <f t="shared" si="350"/>
        <v>0</v>
      </c>
      <c r="N2260" s="7">
        <f t="shared" si="351"/>
        <v>100</v>
      </c>
      <c r="O2260" s="7">
        <f t="shared" si="352"/>
        <v>50</v>
      </c>
      <c r="P2260" s="7">
        <f t="shared" si="353"/>
        <v>16.5</v>
      </c>
      <c r="Q2260" s="8">
        <f t="shared" si="354"/>
        <v>44.975000000000001</v>
      </c>
      <c r="R2260" s="8">
        <f t="shared" si="355"/>
        <v>41.625</v>
      </c>
      <c r="S2260" s="8">
        <f t="shared" si="356"/>
        <v>34.924999999999997</v>
      </c>
      <c r="T2260" s="8">
        <f t="shared" si="357"/>
        <v>41.625</v>
      </c>
      <c r="U2260" s="7">
        <f t="shared" si="358"/>
        <v>40.508333333333333</v>
      </c>
      <c r="V2260" s="7">
        <f t="shared" si="359"/>
        <v>40.787499999999994</v>
      </c>
    </row>
    <row r="2261" spans="1:22" ht="13.5" x14ac:dyDescent="0.25">
      <c r="A2261" s="3">
        <f>RSI!A2261</f>
        <v>45596</v>
      </c>
      <c r="B2261" s="2">
        <f>RSI!B2261</f>
        <v>5.4044999999999996</v>
      </c>
      <c r="C2261" s="2">
        <f>RSI!I2261</f>
        <v>73.728610368522396</v>
      </c>
      <c r="D2261" s="2">
        <f>MACD!E2261</f>
        <v>-0.56014182690700398</v>
      </c>
      <c r="E2261" s="2">
        <f>MACD!F2261</f>
        <v>-0.35229723532464235</v>
      </c>
      <c r="F2261" s="2">
        <f>'Moving Avg'!D2261</f>
        <v>5.4608800000000004</v>
      </c>
      <c r="G2261" s="2">
        <f>'Moving Avg'!F2261</f>
        <v>4.5976849999999994</v>
      </c>
      <c r="H2261" s="2">
        <f>'Moving Avg'!G2261</f>
        <v>4.2293960000000013</v>
      </c>
      <c r="I2261" s="2">
        <f>'Moving Avg'!H2261</f>
        <v>3.1048805000000006</v>
      </c>
      <c r="J2261" s="5" t="str">
        <f>OBV!F2261</f>
        <v>BEARISH</v>
      </c>
      <c r="K2261" s="5" t="str">
        <f>OBV!G2261</f>
        <v>WEAK</v>
      </c>
      <c r="L2261" s="5" t="str">
        <f>OBV!H2261</f>
        <v>BEARISH DIVERGENCE</v>
      </c>
      <c r="M2261" s="7">
        <f t="shared" si="350"/>
        <v>0</v>
      </c>
      <c r="N2261" s="7">
        <f t="shared" si="351"/>
        <v>100</v>
      </c>
      <c r="O2261" s="7">
        <f t="shared" si="352"/>
        <v>50</v>
      </c>
      <c r="P2261" s="7">
        <f t="shared" si="353"/>
        <v>0</v>
      </c>
      <c r="Q2261" s="8">
        <f t="shared" si="354"/>
        <v>42.5</v>
      </c>
      <c r="R2261" s="8">
        <f t="shared" si="355"/>
        <v>37.5</v>
      </c>
      <c r="S2261" s="8">
        <f t="shared" si="356"/>
        <v>27.5</v>
      </c>
      <c r="T2261" s="8">
        <f t="shared" si="357"/>
        <v>37.5</v>
      </c>
      <c r="U2261" s="7">
        <f t="shared" si="358"/>
        <v>35.833333333333336</v>
      </c>
      <c r="V2261" s="7">
        <f t="shared" si="359"/>
        <v>36.25</v>
      </c>
    </row>
    <row r="2262" spans="1:22" ht="13.5" x14ac:dyDescent="0.25">
      <c r="A2262" s="3">
        <f>RSI!A2262</f>
        <v>45597</v>
      </c>
      <c r="B2262" s="2">
        <f>RSI!B2262</f>
        <v>5.4191000000000003</v>
      </c>
      <c r="C2262" s="2">
        <f>RSI!I2262</f>
        <v>73.964354686885741</v>
      </c>
      <c r="D2262" s="2">
        <f>MACD!E2262</f>
        <v>-0.58911576700143797</v>
      </c>
      <c r="E2262" s="2">
        <f>MACD!F2262</f>
        <v>-0.39966094166000149</v>
      </c>
      <c r="F2262" s="2">
        <f>'Moving Avg'!D2262</f>
        <v>5.5231599999999998</v>
      </c>
      <c r="G2262" s="2">
        <f>'Moving Avg'!F2262</f>
        <v>4.6655449999999998</v>
      </c>
      <c r="H2262" s="2">
        <f>'Moving Avg'!G2262</f>
        <v>4.2599460000000011</v>
      </c>
      <c r="I2262" s="2">
        <f>'Moving Avg'!H2262</f>
        <v>3.1213285000000002</v>
      </c>
      <c r="J2262" s="5" t="str">
        <f>OBV!F2262</f>
        <v>BEARISH</v>
      </c>
      <c r="K2262" s="5" t="str">
        <f>OBV!G2262</f>
        <v>WEAK</v>
      </c>
      <c r="L2262" s="5" t="str">
        <f>OBV!H2262</f>
        <v>BEARISH DIVERGENCE</v>
      </c>
      <c r="M2262" s="7">
        <f t="shared" si="350"/>
        <v>0</v>
      </c>
      <c r="N2262" s="7">
        <f t="shared" si="351"/>
        <v>100</v>
      </c>
      <c r="O2262" s="7">
        <f t="shared" si="352"/>
        <v>50</v>
      </c>
      <c r="P2262" s="7">
        <f t="shared" si="353"/>
        <v>0</v>
      </c>
      <c r="Q2262" s="8">
        <f t="shared" si="354"/>
        <v>42.5</v>
      </c>
      <c r="R2262" s="8">
        <f t="shared" si="355"/>
        <v>37.5</v>
      </c>
      <c r="S2262" s="8">
        <f t="shared" si="356"/>
        <v>27.5</v>
      </c>
      <c r="T2262" s="8">
        <f t="shared" si="357"/>
        <v>37.5</v>
      </c>
      <c r="U2262" s="7">
        <f t="shared" si="358"/>
        <v>35.833333333333336</v>
      </c>
      <c r="V2262" s="7">
        <f t="shared" si="359"/>
        <v>36.25</v>
      </c>
    </row>
    <row r="2263" spans="1:22" ht="13.5" x14ac:dyDescent="0.25">
      <c r="A2263" s="3">
        <f>RSI!A2263</f>
        <v>45600</v>
      </c>
      <c r="B2263" s="2">
        <f>RSI!B2263</f>
        <v>5.5650000000000004</v>
      </c>
      <c r="C2263" s="2">
        <f>RSI!I2263</f>
        <v>76.257211972905935</v>
      </c>
      <c r="D2263" s="2">
        <f>MACD!E2263</f>
        <v>-0.5982609819813911</v>
      </c>
      <c r="E2263" s="2">
        <f>MACD!F2263</f>
        <v>-0.43938094972427943</v>
      </c>
      <c r="F2263" s="2">
        <f>'Moving Avg'!D2263</f>
        <v>5.5533200000000003</v>
      </c>
      <c r="G2263" s="2">
        <f>'Moving Avg'!F2263</f>
        <v>4.7402150000000001</v>
      </c>
      <c r="H2263" s="2">
        <f>'Moving Avg'!G2263</f>
        <v>4.2934140000000012</v>
      </c>
      <c r="I2263" s="2">
        <f>'Moving Avg'!H2263</f>
        <v>3.1382695000000007</v>
      </c>
      <c r="J2263" s="5" t="str">
        <f>OBV!F2263</f>
        <v>BEARISH</v>
      </c>
      <c r="K2263" s="5" t="str">
        <f>OBV!G2263</f>
        <v>WEAK</v>
      </c>
      <c r="L2263" s="5" t="str">
        <f>OBV!H2263</f>
        <v>BEARISH DIVERGENCE</v>
      </c>
      <c r="M2263" s="7">
        <f t="shared" si="350"/>
        <v>0</v>
      </c>
      <c r="N2263" s="7">
        <f t="shared" si="351"/>
        <v>100</v>
      </c>
      <c r="O2263" s="7">
        <f t="shared" si="352"/>
        <v>50</v>
      </c>
      <c r="P2263" s="7">
        <f t="shared" si="353"/>
        <v>0</v>
      </c>
      <c r="Q2263" s="8">
        <f t="shared" si="354"/>
        <v>42.5</v>
      </c>
      <c r="R2263" s="8">
        <f t="shared" si="355"/>
        <v>37.5</v>
      </c>
      <c r="S2263" s="8">
        <f t="shared" si="356"/>
        <v>27.5</v>
      </c>
      <c r="T2263" s="8">
        <f t="shared" si="357"/>
        <v>37.5</v>
      </c>
      <c r="U2263" s="7">
        <f t="shared" si="358"/>
        <v>35.833333333333336</v>
      </c>
      <c r="V2263" s="7">
        <f t="shared" si="359"/>
        <v>36.25</v>
      </c>
    </row>
    <row r="2264" spans="1:22" ht="13.5" x14ac:dyDescent="0.25">
      <c r="A2264" s="3">
        <f>RSI!A2264</f>
        <v>45601</v>
      </c>
      <c r="B2264" s="2">
        <f>RSI!B2264</f>
        <v>5.5407000000000002</v>
      </c>
      <c r="C2264" s="2">
        <f>RSI!I2264</f>
        <v>75.071391864806088</v>
      </c>
      <c r="D2264" s="2">
        <f>MACD!E2264</f>
        <v>-0.57179571187188039</v>
      </c>
      <c r="E2264" s="2">
        <f>MACD!F2264</f>
        <v>-0.46586390215379969</v>
      </c>
      <c r="F2264" s="2">
        <f>'Moving Avg'!D2264</f>
        <v>5.5144200000000003</v>
      </c>
      <c r="G2264" s="2">
        <f>'Moving Avg'!F2264</f>
        <v>4.8139149999999997</v>
      </c>
      <c r="H2264" s="2">
        <f>'Moving Avg'!G2264</f>
        <v>4.3255200000000009</v>
      </c>
      <c r="I2264" s="2">
        <f>'Moving Avg'!H2264</f>
        <v>3.1550890000000003</v>
      </c>
      <c r="J2264" s="5" t="str">
        <f>OBV!F2264</f>
        <v>BEARISH</v>
      </c>
      <c r="K2264" s="5" t="str">
        <f>OBV!G2264</f>
        <v>WEAK</v>
      </c>
      <c r="L2264" s="5" t="str">
        <f>OBV!H2264</f>
        <v>CONFIRMED BEARISH</v>
      </c>
      <c r="M2264" s="7">
        <f t="shared" si="350"/>
        <v>0</v>
      </c>
      <c r="N2264" s="7">
        <f t="shared" si="351"/>
        <v>100</v>
      </c>
      <c r="O2264" s="7">
        <f t="shared" si="352"/>
        <v>50</v>
      </c>
      <c r="P2264" s="7">
        <f t="shared" si="353"/>
        <v>0</v>
      </c>
      <c r="Q2264" s="8">
        <f t="shared" si="354"/>
        <v>42.5</v>
      </c>
      <c r="R2264" s="8">
        <f t="shared" si="355"/>
        <v>37.5</v>
      </c>
      <c r="S2264" s="8">
        <f t="shared" si="356"/>
        <v>27.5</v>
      </c>
      <c r="T2264" s="8">
        <f t="shared" si="357"/>
        <v>37.5</v>
      </c>
      <c r="U2264" s="7">
        <f t="shared" si="358"/>
        <v>35.833333333333336</v>
      </c>
      <c r="V2264" s="7">
        <f t="shared" si="359"/>
        <v>36.25</v>
      </c>
    </row>
    <row r="2265" spans="1:22" ht="13.5" x14ac:dyDescent="0.25">
      <c r="A2265" s="3">
        <f>RSI!A2265</f>
        <v>45602</v>
      </c>
      <c r="B2265" s="2">
        <f>RSI!B2265</f>
        <v>5.5163000000000002</v>
      </c>
      <c r="C2265" s="2">
        <f>RSI!I2265</f>
        <v>73.829915390388962</v>
      </c>
      <c r="D2265" s="2">
        <f>MACD!E2265</f>
        <v>-0.51469049213511919</v>
      </c>
      <c r="E2265" s="2">
        <f>MACD!F2265</f>
        <v>-0.47562922015006359</v>
      </c>
      <c r="F2265" s="2">
        <f>'Moving Avg'!D2265</f>
        <v>5.4891200000000007</v>
      </c>
      <c r="G2265" s="2">
        <f>'Moving Avg'!F2265</f>
        <v>4.8868799999999997</v>
      </c>
      <c r="H2265" s="2">
        <f>'Moving Avg'!G2265</f>
        <v>4.3580140000000007</v>
      </c>
      <c r="I2265" s="2">
        <f>'Moving Avg'!H2265</f>
        <v>3.1719995000000005</v>
      </c>
      <c r="J2265" s="5" t="str">
        <f>OBV!F2265</f>
        <v>BEARISH</v>
      </c>
      <c r="K2265" s="5" t="str">
        <f>OBV!G2265</f>
        <v>WEAK</v>
      </c>
      <c r="L2265" s="5" t="str">
        <f>OBV!H2265</f>
        <v>CONFIRMED BEARISH</v>
      </c>
      <c r="M2265" s="7">
        <f t="shared" si="350"/>
        <v>0</v>
      </c>
      <c r="N2265" s="7">
        <f t="shared" si="351"/>
        <v>100</v>
      </c>
      <c r="O2265" s="7">
        <f t="shared" si="352"/>
        <v>50</v>
      </c>
      <c r="P2265" s="7">
        <f t="shared" si="353"/>
        <v>0</v>
      </c>
      <c r="Q2265" s="8">
        <f t="shared" si="354"/>
        <v>42.5</v>
      </c>
      <c r="R2265" s="8">
        <f t="shared" si="355"/>
        <v>37.5</v>
      </c>
      <c r="S2265" s="8">
        <f t="shared" si="356"/>
        <v>27.5</v>
      </c>
      <c r="T2265" s="8">
        <f t="shared" si="357"/>
        <v>37.5</v>
      </c>
      <c r="U2265" s="7">
        <f t="shared" si="358"/>
        <v>35.833333333333336</v>
      </c>
      <c r="V2265" s="7">
        <f t="shared" si="359"/>
        <v>36.25</v>
      </c>
    </row>
    <row r="2266" spans="1:22" ht="13.5" x14ac:dyDescent="0.25">
      <c r="A2266" s="3">
        <f>RSI!A2266</f>
        <v>45603</v>
      </c>
      <c r="B2266" s="2">
        <f>RSI!B2266</f>
        <v>5.4969000000000001</v>
      </c>
      <c r="C2266" s="2">
        <f>RSI!I2266</f>
        <v>72.799086590895712</v>
      </c>
      <c r="D2266" s="2">
        <f>MACD!E2266</f>
        <v>-0.43155118331418052</v>
      </c>
      <c r="E2266" s="2">
        <f>MACD!F2266</f>
        <v>-0.46681361278288702</v>
      </c>
      <c r="F2266" s="2">
        <f>'Moving Avg'!D2266</f>
        <v>5.5076000000000009</v>
      </c>
      <c r="G2266" s="2">
        <f>'Moving Avg'!F2266</f>
        <v>4.958145</v>
      </c>
      <c r="H2266" s="2">
        <f>'Moving Avg'!G2266</f>
        <v>4.3893420000000019</v>
      </c>
      <c r="I2266" s="2">
        <f>'Moving Avg'!H2266</f>
        <v>3.1888130000000006</v>
      </c>
      <c r="J2266" s="5" t="str">
        <f>OBV!F2266</f>
        <v>BEARISH</v>
      </c>
      <c r="K2266" s="5" t="str">
        <f>OBV!G2266</f>
        <v>NEUTRAL</v>
      </c>
      <c r="L2266" s="5" t="str">
        <f>OBV!H2266</f>
        <v>BEARISH DIVERGENCE</v>
      </c>
      <c r="M2266" s="7">
        <f t="shared" si="350"/>
        <v>0</v>
      </c>
      <c r="N2266" s="7">
        <f t="shared" si="351"/>
        <v>0</v>
      </c>
      <c r="O2266" s="7">
        <f t="shared" si="352"/>
        <v>50</v>
      </c>
      <c r="P2266" s="7">
        <f t="shared" si="353"/>
        <v>16.5</v>
      </c>
      <c r="Q2266" s="8">
        <f t="shared" si="354"/>
        <v>9.9749999999999996</v>
      </c>
      <c r="R2266" s="8">
        <f t="shared" si="355"/>
        <v>21.625</v>
      </c>
      <c r="S2266" s="8">
        <f t="shared" si="356"/>
        <v>19.925000000000001</v>
      </c>
      <c r="T2266" s="8">
        <f t="shared" si="357"/>
        <v>16.625</v>
      </c>
      <c r="U2266" s="7">
        <f t="shared" si="358"/>
        <v>17.175000000000001</v>
      </c>
      <c r="V2266" s="7">
        <f t="shared" si="359"/>
        <v>17.037500000000001</v>
      </c>
    </row>
    <row r="2267" spans="1:22" ht="13.5" x14ac:dyDescent="0.25">
      <c r="A2267" s="3">
        <f>RSI!A2267</f>
        <v>45604</v>
      </c>
      <c r="B2267" s="2">
        <f>RSI!B2267</f>
        <v>5.6379999999999999</v>
      </c>
      <c r="C2267" s="2">
        <f>RSI!I2267</f>
        <v>75.480566636486373</v>
      </c>
      <c r="D2267" s="2">
        <f>MACD!E2267</f>
        <v>-0.39024316434262829</v>
      </c>
      <c r="E2267" s="2">
        <f>MACD!F2267</f>
        <v>-0.45149952309483526</v>
      </c>
      <c r="F2267" s="2">
        <f>'Moving Avg'!D2267</f>
        <v>5.55138</v>
      </c>
      <c r="G2267" s="2">
        <f>'Moving Avg'!F2267</f>
        <v>5.0376799999999999</v>
      </c>
      <c r="H2267" s="2">
        <f>'Moving Avg'!G2267</f>
        <v>4.4233940000000009</v>
      </c>
      <c r="I2267" s="2">
        <f>'Moving Avg'!H2267</f>
        <v>3.2065920000000006</v>
      </c>
      <c r="J2267" s="5" t="str">
        <f>OBV!F2267</f>
        <v>BEARISH</v>
      </c>
      <c r="K2267" s="5" t="str">
        <f>OBV!G2267</f>
        <v>NEUTRAL</v>
      </c>
      <c r="L2267" s="5" t="str">
        <f>OBV!H2267</f>
        <v>BEARISH DIVERGENCE</v>
      </c>
      <c r="M2267" s="7">
        <f t="shared" si="350"/>
        <v>0</v>
      </c>
      <c r="N2267" s="7">
        <f t="shared" si="351"/>
        <v>0</v>
      </c>
      <c r="O2267" s="7">
        <f t="shared" si="352"/>
        <v>50</v>
      </c>
      <c r="P2267" s="7">
        <f t="shared" si="353"/>
        <v>16.5</v>
      </c>
      <c r="Q2267" s="8">
        <f t="shared" si="354"/>
        <v>9.9749999999999996</v>
      </c>
      <c r="R2267" s="8">
        <f t="shared" si="355"/>
        <v>21.625</v>
      </c>
      <c r="S2267" s="8">
        <f t="shared" si="356"/>
        <v>19.925000000000001</v>
      </c>
      <c r="T2267" s="8">
        <f t="shared" si="357"/>
        <v>16.625</v>
      </c>
      <c r="U2267" s="7">
        <f t="shared" si="358"/>
        <v>17.175000000000001</v>
      </c>
      <c r="V2267" s="7">
        <f t="shared" si="359"/>
        <v>17.037500000000001</v>
      </c>
    </row>
    <row r="2268" spans="1:22" ht="13.5" x14ac:dyDescent="0.25">
      <c r="A2268" s="3">
        <f>RSI!A2268</f>
        <v>45607</v>
      </c>
      <c r="B2268" s="2">
        <f>RSI!B2268</f>
        <v>5.7693000000000003</v>
      </c>
      <c r="C2268" s="2">
        <f>RSI!I2268</f>
        <v>77.685061870808639</v>
      </c>
      <c r="D2268" s="2">
        <f>MACD!E2268</f>
        <v>-0.32204750088237954</v>
      </c>
      <c r="E2268" s="2">
        <f>MACD!F2268</f>
        <v>-0.42560911865234413</v>
      </c>
      <c r="F2268" s="2">
        <f>'Moving Avg'!D2268</f>
        <v>5.5922399999999994</v>
      </c>
      <c r="G2268" s="2">
        <f>'Moving Avg'!F2268</f>
        <v>5.1194050000000004</v>
      </c>
      <c r="H2268" s="2">
        <f>'Moving Avg'!G2268</f>
        <v>4.4600720000000003</v>
      </c>
      <c r="I2268" s="2">
        <f>'Moving Avg'!H2268</f>
        <v>3.2245545000000018</v>
      </c>
      <c r="J2268" s="5" t="str">
        <f>OBV!F2268</f>
        <v>BEARISH</v>
      </c>
      <c r="K2268" s="5" t="str">
        <f>OBV!G2268</f>
        <v>NEUTRAL</v>
      </c>
      <c r="L2268" s="5" t="str">
        <f>OBV!H2268</f>
        <v>BEARISH DIVERGENCE</v>
      </c>
      <c r="M2268" s="7">
        <f t="shared" si="350"/>
        <v>0</v>
      </c>
      <c r="N2268" s="7">
        <f t="shared" si="351"/>
        <v>0</v>
      </c>
      <c r="O2268" s="7">
        <f t="shared" si="352"/>
        <v>50</v>
      </c>
      <c r="P2268" s="7">
        <f t="shared" si="353"/>
        <v>16.5</v>
      </c>
      <c r="Q2268" s="8">
        <f t="shared" si="354"/>
        <v>9.9749999999999996</v>
      </c>
      <c r="R2268" s="8">
        <f t="shared" si="355"/>
        <v>21.625</v>
      </c>
      <c r="S2268" s="8">
        <f t="shared" si="356"/>
        <v>19.925000000000001</v>
      </c>
      <c r="T2268" s="8">
        <f t="shared" si="357"/>
        <v>16.625</v>
      </c>
      <c r="U2268" s="7">
        <f t="shared" si="358"/>
        <v>17.175000000000001</v>
      </c>
      <c r="V2268" s="7">
        <f t="shared" si="359"/>
        <v>17.037500000000001</v>
      </c>
    </row>
    <row r="2269" spans="1:22" ht="13.5" x14ac:dyDescent="0.25">
      <c r="A2269" s="3">
        <f>RSI!A2269</f>
        <v>45608</v>
      </c>
      <c r="B2269" s="2">
        <f>RSI!B2269</f>
        <v>5.7644000000000002</v>
      </c>
      <c r="C2269" s="2">
        <f>RSI!I2269</f>
        <v>77.40536613753163</v>
      </c>
      <c r="D2269" s="2">
        <f>MACD!E2269</f>
        <v>-0.21924693833224218</v>
      </c>
      <c r="E2269" s="2">
        <f>MACD!F2269</f>
        <v>-0.38433668258832376</v>
      </c>
      <c r="F2269" s="2">
        <f>'Moving Avg'!D2269</f>
        <v>5.6369800000000012</v>
      </c>
      <c r="G2269" s="2">
        <f>'Moving Avg'!F2269</f>
        <v>5.2008850000000004</v>
      </c>
      <c r="H2269" s="2">
        <f>'Moving Avg'!G2269</f>
        <v>4.4955820000000006</v>
      </c>
      <c r="I2269" s="2">
        <f>'Moving Avg'!H2269</f>
        <v>3.2424925000000013</v>
      </c>
      <c r="J2269" s="5" t="str">
        <f>OBV!F2269</f>
        <v>BEARISH</v>
      </c>
      <c r="K2269" s="5" t="str">
        <f>OBV!G2269</f>
        <v>NEUTRAL</v>
      </c>
      <c r="L2269" s="5" t="str">
        <f>OBV!H2269</f>
        <v>BEARISH DIVERGENCE</v>
      </c>
      <c r="M2269" s="7">
        <f t="shared" si="350"/>
        <v>0</v>
      </c>
      <c r="N2269" s="7">
        <f t="shared" si="351"/>
        <v>0</v>
      </c>
      <c r="O2269" s="7">
        <f t="shared" si="352"/>
        <v>50</v>
      </c>
      <c r="P2269" s="7">
        <f t="shared" si="353"/>
        <v>16.5</v>
      </c>
      <c r="Q2269" s="8">
        <f t="shared" si="354"/>
        <v>9.9749999999999996</v>
      </c>
      <c r="R2269" s="8">
        <f t="shared" si="355"/>
        <v>21.625</v>
      </c>
      <c r="S2269" s="8">
        <f t="shared" si="356"/>
        <v>19.925000000000001</v>
      </c>
      <c r="T2269" s="8">
        <f t="shared" si="357"/>
        <v>16.625</v>
      </c>
      <c r="U2269" s="7">
        <f t="shared" si="358"/>
        <v>17.175000000000001</v>
      </c>
      <c r="V2269" s="7">
        <f t="shared" si="359"/>
        <v>17.037500000000001</v>
      </c>
    </row>
    <row r="2270" spans="1:22" ht="13.5" x14ac:dyDescent="0.25">
      <c r="A2270" s="3">
        <f>RSI!A2270</f>
        <v>45609</v>
      </c>
      <c r="B2270" s="2">
        <f>RSI!B2270</f>
        <v>5.7888000000000002</v>
      </c>
      <c r="C2270" s="2">
        <f>RSI!I2270</f>
        <v>77.833349444321442</v>
      </c>
      <c r="D2270" s="2">
        <f>MACD!E2270</f>
        <v>-0.1525622019943027</v>
      </c>
      <c r="E2270" s="2">
        <f>MACD!F2270</f>
        <v>-0.33798178646951954</v>
      </c>
      <c r="F2270" s="2">
        <f>'Moving Avg'!D2270</f>
        <v>5.6914800000000003</v>
      </c>
      <c r="G2270" s="2">
        <f>'Moving Avg'!F2270</f>
        <v>5.2811500000000002</v>
      </c>
      <c r="H2270" s="2">
        <f>'Moving Avg'!G2270</f>
        <v>4.5296340000000006</v>
      </c>
      <c r="I2270" s="2">
        <f>'Moving Avg'!H2270</f>
        <v>3.2605525000000011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0</v>
      </c>
      <c r="N2270" s="7">
        <f t="shared" si="351"/>
        <v>0</v>
      </c>
      <c r="O2270" s="7">
        <f t="shared" si="352"/>
        <v>50</v>
      </c>
      <c r="P2270" s="7">
        <f t="shared" si="353"/>
        <v>83.5</v>
      </c>
      <c r="Q2270" s="8">
        <f t="shared" si="354"/>
        <v>20.024999999999999</v>
      </c>
      <c r="R2270" s="8">
        <f t="shared" si="355"/>
        <v>38.375</v>
      </c>
      <c r="S2270" s="8">
        <f t="shared" si="356"/>
        <v>50.075000000000003</v>
      </c>
      <c r="T2270" s="8">
        <f t="shared" si="357"/>
        <v>33.375</v>
      </c>
      <c r="U2270" s="7">
        <f t="shared" si="358"/>
        <v>36.158333333333331</v>
      </c>
      <c r="V2270" s="7">
        <f t="shared" si="359"/>
        <v>35.462499999999999</v>
      </c>
    </row>
    <row r="2271" spans="1:22" ht="13.5" x14ac:dyDescent="0.25">
      <c r="A2271" s="3">
        <f>RSI!A2271</f>
        <v>45610</v>
      </c>
      <c r="B2271" s="2">
        <f>RSI!B2271</f>
        <v>5.7888000000000002</v>
      </c>
      <c r="C2271" s="2">
        <f>RSI!I2271</f>
        <v>77.833349444321442</v>
      </c>
      <c r="D2271" s="2">
        <f>MACD!E2271</f>
        <v>-0.13690308147888874</v>
      </c>
      <c r="E2271" s="2">
        <f>MACD!F2271</f>
        <v>-0.2977660454713934</v>
      </c>
      <c r="F2271" s="2">
        <f>'Moving Avg'!D2271</f>
        <v>5.7498600000000009</v>
      </c>
      <c r="G2271" s="2">
        <f>'Moving Avg'!F2271</f>
        <v>5.3614149999999992</v>
      </c>
      <c r="H2271" s="2">
        <f>'Moving Avg'!G2271</f>
        <v>4.5635900000000005</v>
      </c>
      <c r="I2271" s="2">
        <f>'Moving Avg'!H2271</f>
        <v>3.2786600000000017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  <c r="M2271" s="7">
        <f t="shared" si="350"/>
        <v>0</v>
      </c>
      <c r="N2271" s="7">
        <f t="shared" si="351"/>
        <v>0</v>
      </c>
      <c r="O2271" s="7">
        <f t="shared" si="352"/>
        <v>50</v>
      </c>
      <c r="P2271" s="7">
        <f t="shared" si="353"/>
        <v>83.5</v>
      </c>
      <c r="Q2271" s="8">
        <f t="shared" si="354"/>
        <v>20.024999999999999</v>
      </c>
      <c r="R2271" s="8">
        <f t="shared" si="355"/>
        <v>38.375</v>
      </c>
      <c r="S2271" s="8">
        <f t="shared" si="356"/>
        <v>50.075000000000003</v>
      </c>
      <c r="T2271" s="8">
        <f t="shared" si="357"/>
        <v>33.375</v>
      </c>
      <c r="U2271" s="7">
        <f t="shared" si="358"/>
        <v>36.158333333333331</v>
      </c>
      <c r="V2271" s="7">
        <f t="shared" si="359"/>
        <v>35.462499999999999</v>
      </c>
    </row>
    <row r="2272" spans="1:22" ht="13.5" x14ac:dyDescent="0.25">
      <c r="A2272" s="3">
        <f>RSI!A2272</f>
        <v>45611</v>
      </c>
      <c r="B2272" s="2">
        <f>RSI!B2272</f>
        <v>5.7546999999999997</v>
      </c>
      <c r="C2272" s="2">
        <f>RSI!I2272</f>
        <v>75.514949397325339</v>
      </c>
      <c r="D2272" s="2">
        <f>MACD!E2272</f>
        <v>-0.12268179809525748</v>
      </c>
      <c r="E2272" s="2">
        <f>MACD!F2272</f>
        <v>-0.26274919599616625</v>
      </c>
      <c r="F2272" s="2">
        <f>'Moving Avg'!D2272</f>
        <v>5.7732000000000001</v>
      </c>
      <c r="G2272" s="2">
        <f>'Moving Avg'!F2272</f>
        <v>5.4353549999999995</v>
      </c>
      <c r="H2272" s="2">
        <f>'Moving Avg'!G2272</f>
        <v>4.5989060000000004</v>
      </c>
      <c r="I2272" s="2">
        <f>'Moving Avg'!H2272</f>
        <v>3.2967860000000013</v>
      </c>
      <c r="J2272" s="5" t="str">
        <f>OBV!F2272</f>
        <v>BEARISH</v>
      </c>
      <c r="K2272" s="5" t="str">
        <f>OBV!G2272</f>
        <v>NEUTRAL</v>
      </c>
      <c r="L2272" s="5" t="str">
        <f>OBV!H2272</f>
        <v>BEARISH DIVERGENCE</v>
      </c>
      <c r="M2272" s="7">
        <f t="shared" si="350"/>
        <v>0</v>
      </c>
      <c r="N2272" s="7">
        <f t="shared" si="351"/>
        <v>0</v>
      </c>
      <c r="O2272" s="7">
        <f t="shared" si="352"/>
        <v>50</v>
      </c>
      <c r="P2272" s="7">
        <f t="shared" si="353"/>
        <v>16.5</v>
      </c>
      <c r="Q2272" s="8">
        <f t="shared" si="354"/>
        <v>9.9749999999999996</v>
      </c>
      <c r="R2272" s="8">
        <f t="shared" si="355"/>
        <v>21.625</v>
      </c>
      <c r="S2272" s="8">
        <f t="shared" si="356"/>
        <v>19.925000000000001</v>
      </c>
      <c r="T2272" s="8">
        <f t="shared" si="357"/>
        <v>16.625</v>
      </c>
      <c r="U2272" s="7">
        <f t="shared" si="358"/>
        <v>17.175000000000001</v>
      </c>
      <c r="V2272" s="7">
        <f t="shared" si="359"/>
        <v>17.037500000000001</v>
      </c>
    </row>
    <row r="2273" spans="1:22" ht="13.5" x14ac:dyDescent="0.25">
      <c r="A2273" s="3">
        <f>RSI!A2273</f>
        <v>45614</v>
      </c>
      <c r="B2273" s="2">
        <f>RSI!B2273</f>
        <v>5.6914999999999996</v>
      </c>
      <c r="C2273" s="2">
        <f>RSI!I2273</f>
        <v>71.277334470528658</v>
      </c>
      <c r="D2273" s="2">
        <f>MACD!E2273</f>
        <v>-8.6838549881924187E-2</v>
      </c>
      <c r="E2273" s="2">
        <f>MACD!F2273</f>
        <v>-0.22756706677331787</v>
      </c>
      <c r="F2273" s="2">
        <f>'Moving Avg'!D2273</f>
        <v>5.7576399999999994</v>
      </c>
      <c r="G2273" s="2">
        <f>'Moving Avg'!F2273</f>
        <v>5.4961649999999995</v>
      </c>
      <c r="H2273" s="2">
        <f>'Moving Avg'!G2273</f>
        <v>4.633151999999999</v>
      </c>
      <c r="I2273" s="2">
        <f>'Moving Avg'!H2273</f>
        <v>3.3144780000000016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0</v>
      </c>
      <c r="N2273" s="7">
        <f t="shared" si="351"/>
        <v>0</v>
      </c>
      <c r="O2273" s="7">
        <f t="shared" si="352"/>
        <v>50</v>
      </c>
      <c r="P2273" s="7">
        <f t="shared" si="353"/>
        <v>16.5</v>
      </c>
      <c r="Q2273" s="8">
        <f t="shared" si="354"/>
        <v>9.9749999999999996</v>
      </c>
      <c r="R2273" s="8">
        <f t="shared" si="355"/>
        <v>21.625</v>
      </c>
      <c r="S2273" s="8">
        <f t="shared" si="356"/>
        <v>19.925000000000001</v>
      </c>
      <c r="T2273" s="8">
        <f t="shared" si="357"/>
        <v>16.625</v>
      </c>
      <c r="U2273" s="7">
        <f t="shared" si="358"/>
        <v>17.175000000000001</v>
      </c>
      <c r="V2273" s="7">
        <f t="shared" si="359"/>
        <v>17.037500000000001</v>
      </c>
    </row>
    <row r="2274" spans="1:22" ht="13.5" x14ac:dyDescent="0.25">
      <c r="A2274" s="3">
        <f>RSI!A2274</f>
        <v>45615</v>
      </c>
      <c r="B2274" s="2">
        <f>RSI!B2274</f>
        <v>5.6914999999999996</v>
      </c>
      <c r="C2274" s="2">
        <f>RSI!I2274</f>
        <v>71.277334470528658</v>
      </c>
      <c r="D2274" s="2">
        <f>MACD!E2274</f>
        <v>-6.2946676781655775E-2</v>
      </c>
      <c r="E2274" s="2">
        <f>MACD!F2274</f>
        <v>-0.19464298877498548</v>
      </c>
      <c r="F2274" s="2">
        <f>'Moving Avg'!D2274</f>
        <v>5.7430599999999998</v>
      </c>
      <c r="G2274" s="2">
        <f>'Moving Avg'!F2274</f>
        <v>5.54481</v>
      </c>
      <c r="H2274" s="2">
        <f>'Moving Avg'!G2274</f>
        <v>4.6673979999999995</v>
      </c>
      <c r="I2274" s="2">
        <f>'Moving Avg'!H2274</f>
        <v>3.3321225000000014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0</v>
      </c>
      <c r="N2274" s="7">
        <f t="shared" si="351"/>
        <v>0</v>
      </c>
      <c r="O2274" s="7">
        <f t="shared" si="352"/>
        <v>50</v>
      </c>
      <c r="P2274" s="7">
        <f t="shared" si="353"/>
        <v>16.5</v>
      </c>
      <c r="Q2274" s="8">
        <f t="shared" si="354"/>
        <v>9.9749999999999996</v>
      </c>
      <c r="R2274" s="8">
        <f t="shared" si="355"/>
        <v>21.625</v>
      </c>
      <c r="S2274" s="8">
        <f t="shared" si="356"/>
        <v>19.925000000000001</v>
      </c>
      <c r="T2274" s="8">
        <f t="shared" si="357"/>
        <v>16.625</v>
      </c>
      <c r="U2274" s="7">
        <f t="shared" si="358"/>
        <v>17.175000000000001</v>
      </c>
      <c r="V2274" s="7">
        <f t="shared" si="359"/>
        <v>17.037500000000001</v>
      </c>
    </row>
    <row r="2275" spans="1:22" ht="13.5" x14ac:dyDescent="0.25">
      <c r="A2275" s="3">
        <f>RSI!A2275</f>
        <v>45616</v>
      </c>
      <c r="B2275" s="2">
        <f>RSI!B2275</f>
        <v>5.6670999999999996</v>
      </c>
      <c r="C2275" s="2">
        <f>RSI!I2275</f>
        <v>69.530287058489463</v>
      </c>
      <c r="D2275" s="2">
        <f>MACD!E2275</f>
        <v>-4.7175589004733176E-2</v>
      </c>
      <c r="E2275" s="2">
        <f>MACD!F2275</f>
        <v>-0.16514950882093504</v>
      </c>
      <c r="F2275" s="2">
        <f>'Moving Avg'!D2275</f>
        <v>5.7187199999999994</v>
      </c>
      <c r="G2275" s="2">
        <f>'Moving Avg'!F2275</f>
        <v>5.5800749999999999</v>
      </c>
      <c r="H2275" s="2">
        <f>'Moving Avg'!G2275</f>
        <v>4.6995019999999998</v>
      </c>
      <c r="I2275" s="2">
        <f>'Moving Avg'!H2275</f>
        <v>3.3496925000000015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25</v>
      </c>
      <c r="N2275" s="7">
        <f t="shared" si="351"/>
        <v>0</v>
      </c>
      <c r="O2275" s="7">
        <f t="shared" si="352"/>
        <v>50</v>
      </c>
      <c r="P2275" s="7">
        <f t="shared" si="353"/>
        <v>16.5</v>
      </c>
      <c r="Q2275" s="8">
        <f t="shared" si="354"/>
        <v>18.725000000000001</v>
      </c>
      <c r="R2275" s="8">
        <f t="shared" si="355"/>
        <v>26.625</v>
      </c>
      <c r="S2275" s="8">
        <f t="shared" si="356"/>
        <v>23.675000000000001</v>
      </c>
      <c r="T2275" s="8">
        <f t="shared" si="357"/>
        <v>22.875</v>
      </c>
      <c r="U2275" s="7">
        <f t="shared" si="358"/>
        <v>23.008333333333336</v>
      </c>
      <c r="V2275" s="7">
        <f t="shared" si="359"/>
        <v>22.975000000000001</v>
      </c>
    </row>
    <row r="2276" spans="1:22" ht="13.5" x14ac:dyDescent="0.25">
      <c r="A2276" s="3">
        <f>RSI!A2276</f>
        <v>45617</v>
      </c>
      <c r="B2276" s="2">
        <f>RSI!B2276</f>
        <v>5.6428000000000003</v>
      </c>
      <c r="C2276" s="2">
        <f>RSI!I2276</f>
        <v>67.749306312241799</v>
      </c>
      <c r="D2276" s="2">
        <f>MACD!E2276</f>
        <v>-3.7184844005664353E-2</v>
      </c>
      <c r="E2276" s="2">
        <f>MACD!F2276</f>
        <v>-0.13955657585788092</v>
      </c>
      <c r="F2276" s="2">
        <f>'Moving Avg'!D2276</f>
        <v>5.6895199999999999</v>
      </c>
      <c r="G2276" s="2">
        <f>'Moving Avg'!F2276</f>
        <v>5.601964999999999</v>
      </c>
      <c r="H2276" s="2">
        <f>'Moving Avg'!G2276</f>
        <v>4.7311199999999989</v>
      </c>
      <c r="I2276" s="2">
        <f>'Moving Avg'!H2276</f>
        <v>3.3671410000000015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25</v>
      </c>
      <c r="N2276" s="7">
        <f t="shared" si="351"/>
        <v>0</v>
      </c>
      <c r="O2276" s="7">
        <f t="shared" si="352"/>
        <v>50</v>
      </c>
      <c r="P2276" s="7">
        <f t="shared" si="353"/>
        <v>16.5</v>
      </c>
      <c r="Q2276" s="8">
        <f t="shared" si="354"/>
        <v>18.725000000000001</v>
      </c>
      <c r="R2276" s="8">
        <f t="shared" si="355"/>
        <v>26.625</v>
      </c>
      <c r="S2276" s="8">
        <f t="shared" si="356"/>
        <v>23.675000000000001</v>
      </c>
      <c r="T2276" s="8">
        <f t="shared" si="357"/>
        <v>22.875</v>
      </c>
      <c r="U2276" s="7">
        <f t="shared" si="358"/>
        <v>23.008333333333336</v>
      </c>
      <c r="V2276" s="7">
        <f t="shared" si="359"/>
        <v>22.975000000000001</v>
      </c>
    </row>
    <row r="2277" spans="1:22" ht="13.5" x14ac:dyDescent="0.25">
      <c r="A2277" s="3">
        <f>RSI!A2277</f>
        <v>45618</v>
      </c>
      <c r="B2277" s="2">
        <f>RSI!B2277</f>
        <v>5.6914999999999996</v>
      </c>
      <c r="C2277" s="2">
        <f>RSI!I2277</f>
        <v>69.438823602524906</v>
      </c>
      <c r="D2277" s="2">
        <f>MACD!E2277</f>
        <v>-1.2495971496357505E-2</v>
      </c>
      <c r="E2277" s="2">
        <f>MACD!F2277</f>
        <v>-0.11414445498557625</v>
      </c>
      <c r="F2277" s="2">
        <f>'Moving Avg'!D2277</f>
        <v>5.6768799999999997</v>
      </c>
      <c r="G2277" s="2">
        <f>'Moving Avg'!F2277</f>
        <v>5.6311550000000006</v>
      </c>
      <c r="H2277" s="2">
        <f>'Moving Avg'!G2277</f>
        <v>4.7637119999999991</v>
      </c>
      <c r="I2277" s="2">
        <f>'Moving Avg'!H2277</f>
        <v>3.3848330000000022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0</v>
      </c>
      <c r="O2277" s="7">
        <f t="shared" si="352"/>
        <v>50</v>
      </c>
      <c r="P2277" s="7">
        <f t="shared" si="353"/>
        <v>16.5</v>
      </c>
      <c r="Q2277" s="8">
        <f t="shared" si="354"/>
        <v>18.725000000000001</v>
      </c>
      <c r="R2277" s="8">
        <f t="shared" si="355"/>
        <v>26.625</v>
      </c>
      <c r="S2277" s="8">
        <f t="shared" si="356"/>
        <v>23.675000000000001</v>
      </c>
      <c r="T2277" s="8">
        <f t="shared" si="357"/>
        <v>22.875</v>
      </c>
      <c r="U2277" s="7">
        <f t="shared" si="358"/>
        <v>23.008333333333336</v>
      </c>
      <c r="V2277" s="7">
        <f t="shared" si="359"/>
        <v>22.975000000000001</v>
      </c>
    </row>
    <row r="2278" spans="1:22" ht="13.5" x14ac:dyDescent="0.25">
      <c r="A2278" s="3">
        <f>RSI!A2278</f>
        <v>45621</v>
      </c>
      <c r="B2278" s="2">
        <f>RSI!B2278</f>
        <v>5.6914999999999996</v>
      </c>
      <c r="C2278" s="2">
        <f>RSI!I2278</f>
        <v>69.438823602524906</v>
      </c>
      <c r="D2278" s="2">
        <f>MACD!E2278</f>
        <v>2.6579879859895073E-2</v>
      </c>
      <c r="E2278" s="2">
        <f>MACD!F2278</f>
        <v>-8.5999588016481998E-2</v>
      </c>
      <c r="F2278" s="2">
        <f>'Moving Avg'!D2278</f>
        <v>5.6768799999999997</v>
      </c>
      <c r="G2278" s="2">
        <f>'Moving Avg'!F2278</f>
        <v>5.6450200000000006</v>
      </c>
      <c r="H2278" s="2">
        <f>'Moving Avg'!G2278</f>
        <v>4.7965959999999992</v>
      </c>
      <c r="I2278" s="2">
        <f>'Moving Avg'!H2278</f>
        <v>3.4025250000000025</v>
      </c>
      <c r="J2278" s="5" t="str">
        <f>OBV!F2278</f>
        <v>BEARISH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0</v>
      </c>
      <c r="O2278" s="7">
        <f t="shared" si="352"/>
        <v>50</v>
      </c>
      <c r="P2278" s="7">
        <f t="shared" si="353"/>
        <v>16.5</v>
      </c>
      <c r="Q2278" s="8">
        <f t="shared" si="354"/>
        <v>18.725000000000001</v>
      </c>
      <c r="R2278" s="8">
        <f t="shared" si="355"/>
        <v>26.625</v>
      </c>
      <c r="S2278" s="8">
        <f t="shared" si="356"/>
        <v>23.675000000000001</v>
      </c>
      <c r="T2278" s="8">
        <f t="shared" si="357"/>
        <v>22.875</v>
      </c>
      <c r="U2278" s="7">
        <f t="shared" si="358"/>
        <v>23.008333333333336</v>
      </c>
      <c r="V2278" s="7">
        <f t="shared" si="359"/>
        <v>22.975000000000001</v>
      </c>
    </row>
    <row r="2279" spans="1:22" ht="13.5" x14ac:dyDescent="0.25">
      <c r="A2279" s="3">
        <f>RSI!A2279</f>
        <v>45622</v>
      </c>
      <c r="B2279" s="2">
        <f>RSI!B2279</f>
        <v>5.6914999999999996</v>
      </c>
      <c r="C2279" s="2">
        <f>RSI!I2279</f>
        <v>69.438823602524906</v>
      </c>
      <c r="D2279" s="2">
        <f>MACD!E2279</f>
        <v>5.7024722035194486E-2</v>
      </c>
      <c r="E2279" s="2">
        <f>MACD!F2279</f>
        <v>-5.7394726006146708E-2</v>
      </c>
      <c r="F2279" s="2">
        <f>'Moving Avg'!D2279</f>
        <v>5.6768799999999988</v>
      </c>
      <c r="G2279" s="2">
        <f>'Moving Avg'!F2279</f>
        <v>5.6428350000000016</v>
      </c>
      <c r="H2279" s="2">
        <f>'Moving Avg'!G2279</f>
        <v>4.8296759999999992</v>
      </c>
      <c r="I2279" s="2">
        <f>'Moving Avg'!H2279</f>
        <v>3.4203350000000019</v>
      </c>
      <c r="J2279" s="5" t="str">
        <f>OBV!F2279</f>
        <v>BEARISH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16.5</v>
      </c>
      <c r="Q2279" s="8">
        <f t="shared" si="354"/>
        <v>18.725000000000001</v>
      </c>
      <c r="R2279" s="8">
        <f t="shared" si="355"/>
        <v>26.625</v>
      </c>
      <c r="S2279" s="8">
        <f t="shared" si="356"/>
        <v>23.675000000000001</v>
      </c>
      <c r="T2279" s="8">
        <f t="shared" si="357"/>
        <v>22.875</v>
      </c>
      <c r="U2279" s="7">
        <f t="shared" si="358"/>
        <v>23.008333333333336</v>
      </c>
      <c r="V2279" s="7">
        <f t="shared" si="359"/>
        <v>22.975000000000001</v>
      </c>
    </row>
    <row r="2280" spans="1:22" ht="13.5" x14ac:dyDescent="0.25">
      <c r="A2280" s="3">
        <f>RSI!A2280</f>
        <v>45623</v>
      </c>
      <c r="B2280" s="2">
        <f>RSI!B2280</f>
        <v>5.8178999999999998</v>
      </c>
      <c r="C2280" s="2">
        <f>RSI!I2280</f>
        <v>73.875377541771172</v>
      </c>
      <c r="D2280" s="2">
        <f>MACD!E2280</f>
        <v>7.5449316650768594E-2</v>
      </c>
      <c r="E2280" s="2">
        <f>MACD!F2280</f>
        <v>-3.0825917474763653E-2</v>
      </c>
      <c r="F2280" s="2">
        <f>'Moving Avg'!D2280</f>
        <v>5.7070399999999992</v>
      </c>
      <c r="G2280" s="2">
        <f>'Moving Avg'!F2280</f>
        <v>5.6515900000000014</v>
      </c>
      <c r="H2280" s="2">
        <f>'Moving Avg'!G2280</f>
        <v>4.8652839999999991</v>
      </c>
      <c r="I2280" s="2">
        <f>'Moving Avg'!H2280</f>
        <v>3.4387770000000022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  <c r="M2280" s="7">
        <f t="shared" si="350"/>
        <v>0</v>
      </c>
      <c r="N2280" s="7">
        <f t="shared" si="351"/>
        <v>0</v>
      </c>
      <c r="O2280" s="7">
        <f t="shared" si="352"/>
        <v>50</v>
      </c>
      <c r="P2280" s="7">
        <f t="shared" si="353"/>
        <v>83.5</v>
      </c>
      <c r="Q2280" s="8">
        <f t="shared" si="354"/>
        <v>20.024999999999999</v>
      </c>
      <c r="R2280" s="8">
        <f t="shared" si="355"/>
        <v>38.375</v>
      </c>
      <c r="S2280" s="8">
        <f t="shared" si="356"/>
        <v>50.075000000000003</v>
      </c>
      <c r="T2280" s="8">
        <f t="shared" si="357"/>
        <v>33.375</v>
      </c>
      <c r="U2280" s="7">
        <f t="shared" si="358"/>
        <v>36.158333333333331</v>
      </c>
      <c r="V2280" s="7">
        <f t="shared" si="359"/>
        <v>35.462499999999999</v>
      </c>
    </row>
    <row r="2281" spans="1:22" ht="13.5" x14ac:dyDescent="0.25">
      <c r="A2281" s="3">
        <f>RSI!A2281</f>
        <v>45624</v>
      </c>
      <c r="B2281" s="2">
        <f>RSI!B2281</f>
        <v>5.7888000000000002</v>
      </c>
      <c r="C2281" s="2">
        <f>RSI!I2281</f>
        <v>71.308828321539735</v>
      </c>
      <c r="D2281" s="2">
        <f>MACD!E2281</f>
        <v>9.0848650703987843E-2</v>
      </c>
      <c r="E2281" s="2">
        <f>MACD!F2281</f>
        <v>-6.491003839013354E-3</v>
      </c>
      <c r="F2281" s="2">
        <f>'Moving Avg'!D2281</f>
        <v>5.7362400000000004</v>
      </c>
      <c r="G2281" s="2">
        <f>'Moving Avg'!F2281</f>
        <v>5.6708050000000005</v>
      </c>
      <c r="H2281" s="2">
        <f>'Moving Avg'!G2281</f>
        <v>4.9003100000000002</v>
      </c>
      <c r="I2281" s="2">
        <f>'Moving Avg'!H2281</f>
        <v>3.4570265000000022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  <c r="M2281" s="7">
        <f t="shared" si="350"/>
        <v>0</v>
      </c>
      <c r="N2281" s="7">
        <f t="shared" si="351"/>
        <v>0</v>
      </c>
      <c r="O2281" s="7">
        <f t="shared" si="352"/>
        <v>50</v>
      </c>
      <c r="P2281" s="7">
        <f t="shared" si="353"/>
        <v>83.5</v>
      </c>
      <c r="Q2281" s="8">
        <f t="shared" si="354"/>
        <v>20.024999999999999</v>
      </c>
      <c r="R2281" s="8">
        <f t="shared" si="355"/>
        <v>38.375</v>
      </c>
      <c r="S2281" s="8">
        <f t="shared" si="356"/>
        <v>50.075000000000003</v>
      </c>
      <c r="T2281" s="8">
        <f t="shared" si="357"/>
        <v>33.375</v>
      </c>
      <c r="U2281" s="7">
        <f t="shared" si="358"/>
        <v>36.158333333333331</v>
      </c>
      <c r="V2281" s="7">
        <f t="shared" si="359"/>
        <v>35.462499999999999</v>
      </c>
    </row>
    <row r="2282" spans="1:22" ht="13.5" x14ac:dyDescent="0.25">
      <c r="A2282" s="3">
        <f>RSI!A2282</f>
        <v>45625</v>
      </c>
      <c r="B2282" s="2">
        <f>RSI!B2282</f>
        <v>5.8373999999999997</v>
      </c>
      <c r="C2282" s="2">
        <f>RSI!I2282</f>
        <v>72.99617065433074</v>
      </c>
      <c r="D2282" s="2">
        <f>MACD!E2282</f>
        <v>9.3032189911449237E-2</v>
      </c>
      <c r="E2282" s="2">
        <f>MACD!F2282</f>
        <v>1.3413634911079164E-2</v>
      </c>
      <c r="F2282" s="2">
        <f>'Moving Avg'!D2282</f>
        <v>5.7654199999999998</v>
      </c>
      <c r="G2282" s="2">
        <f>'Moving Avg'!F2282</f>
        <v>5.691720000000001</v>
      </c>
      <c r="H2282" s="2">
        <f>'Moving Avg'!G2282</f>
        <v>4.9392259999999997</v>
      </c>
      <c r="I2282" s="2">
        <f>'Moving Avg'!H2282</f>
        <v>3.4755660000000024</v>
      </c>
      <c r="J2282" s="5" t="str">
        <f>OBV!F2282</f>
        <v>BULLISH</v>
      </c>
      <c r="K2282" s="5" t="str">
        <f>OBV!G2282</f>
        <v>NEUTRAL</v>
      </c>
      <c r="L2282" s="5" t="str">
        <f>OBV!H2282</f>
        <v>CONFIRMED BULLISH</v>
      </c>
      <c r="M2282" s="7">
        <f t="shared" si="350"/>
        <v>0</v>
      </c>
      <c r="N2282" s="7">
        <f t="shared" si="351"/>
        <v>0</v>
      </c>
      <c r="O2282" s="7">
        <f t="shared" si="352"/>
        <v>50</v>
      </c>
      <c r="P2282" s="7">
        <f t="shared" si="353"/>
        <v>83.5</v>
      </c>
      <c r="Q2282" s="8">
        <f t="shared" si="354"/>
        <v>20.024999999999999</v>
      </c>
      <c r="R2282" s="8">
        <f t="shared" si="355"/>
        <v>38.375</v>
      </c>
      <c r="S2282" s="8">
        <f t="shared" si="356"/>
        <v>50.075000000000003</v>
      </c>
      <c r="T2282" s="8">
        <f t="shared" si="357"/>
        <v>33.375</v>
      </c>
      <c r="U2282" s="7">
        <f t="shared" si="358"/>
        <v>36.158333333333331</v>
      </c>
      <c r="V2282" s="7">
        <f t="shared" si="359"/>
        <v>35.462499999999999</v>
      </c>
    </row>
    <row r="2283" spans="1:22" ht="13.5" x14ac:dyDescent="0.25">
      <c r="A2283" s="3">
        <f>RSI!A2283</f>
        <v>45628</v>
      </c>
      <c r="B2283" s="2">
        <f>RSI!B2283</f>
        <v>5.8324999999999996</v>
      </c>
      <c r="C2283" s="2">
        <f>RSI!I2283</f>
        <v>72.533006339845571</v>
      </c>
      <c r="D2283" s="2">
        <f>MACD!E2283</f>
        <v>8.3380180003774562E-2</v>
      </c>
      <c r="E2283" s="2">
        <f>MACD!F2283</f>
        <v>2.7406943929618243E-2</v>
      </c>
      <c r="F2283" s="2">
        <f>'Moving Avg'!D2283</f>
        <v>5.7936199999999998</v>
      </c>
      <c r="G2283" s="2">
        <f>'Moving Avg'!F2283</f>
        <v>5.705095</v>
      </c>
      <c r="H2283" s="2">
        <f>'Moving Avg'!G2283</f>
        <v>4.9760979999999995</v>
      </c>
      <c r="I2283" s="2">
        <f>'Moving Avg'!H2283</f>
        <v>3.4941995000000019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  <c r="M2283" s="7">
        <f t="shared" si="350"/>
        <v>0</v>
      </c>
      <c r="N2283" s="7">
        <f t="shared" si="351"/>
        <v>0</v>
      </c>
      <c r="O2283" s="7">
        <f t="shared" si="352"/>
        <v>50</v>
      </c>
      <c r="P2283" s="7">
        <f t="shared" si="353"/>
        <v>16.5</v>
      </c>
      <c r="Q2283" s="8">
        <f t="shared" si="354"/>
        <v>9.9749999999999996</v>
      </c>
      <c r="R2283" s="8">
        <f t="shared" si="355"/>
        <v>21.625</v>
      </c>
      <c r="S2283" s="8">
        <f t="shared" si="356"/>
        <v>19.925000000000001</v>
      </c>
      <c r="T2283" s="8">
        <f t="shared" si="357"/>
        <v>16.625</v>
      </c>
      <c r="U2283" s="7">
        <f t="shared" si="358"/>
        <v>17.175000000000001</v>
      </c>
      <c r="V2283" s="7">
        <f t="shared" si="359"/>
        <v>17.037500000000001</v>
      </c>
    </row>
    <row r="2284" spans="1:22" ht="13.5" x14ac:dyDescent="0.25">
      <c r="A2284" s="3">
        <f>RSI!A2284</f>
        <v>45629</v>
      </c>
      <c r="B2284" s="2">
        <f>RSI!B2284</f>
        <v>5.8131000000000004</v>
      </c>
      <c r="C2284" s="2">
        <f>RSI!I2284</f>
        <v>70.622414546025652</v>
      </c>
      <c r="D2284" s="2">
        <f>MACD!E2284</f>
        <v>7.4698061927917614E-2</v>
      </c>
      <c r="E2284" s="2">
        <f>MACD!F2284</f>
        <v>3.6865167529278119E-2</v>
      </c>
      <c r="F2284" s="2">
        <f>'Moving Avg'!D2284</f>
        <v>5.8179400000000001</v>
      </c>
      <c r="G2284" s="2">
        <f>'Moving Avg'!F2284</f>
        <v>5.7187150000000004</v>
      </c>
      <c r="H2284" s="2">
        <f>'Moving Avg'!G2284</f>
        <v>5.014041999999999</v>
      </c>
      <c r="I2284" s="2">
        <f>'Moving Avg'!H2284</f>
        <v>3.5127595000000014</v>
      </c>
      <c r="J2284" s="5" t="str">
        <f>OBV!F2284</f>
        <v>BEARISH</v>
      </c>
      <c r="K2284" s="5" t="str">
        <f>OBV!G2284</f>
        <v>NEUTRAL</v>
      </c>
      <c r="L2284" s="5" t="str">
        <f>OBV!H2284</f>
        <v>BEARISH DIVERGENCE</v>
      </c>
      <c r="M2284" s="7">
        <f t="shared" si="350"/>
        <v>0</v>
      </c>
      <c r="N2284" s="7">
        <f t="shared" si="351"/>
        <v>0</v>
      </c>
      <c r="O2284" s="7">
        <f t="shared" si="352"/>
        <v>50</v>
      </c>
      <c r="P2284" s="7">
        <f t="shared" si="353"/>
        <v>16.5</v>
      </c>
      <c r="Q2284" s="8">
        <f t="shared" si="354"/>
        <v>9.9749999999999996</v>
      </c>
      <c r="R2284" s="8">
        <f t="shared" si="355"/>
        <v>21.625</v>
      </c>
      <c r="S2284" s="8">
        <f t="shared" si="356"/>
        <v>19.925000000000001</v>
      </c>
      <c r="T2284" s="8">
        <f t="shared" si="357"/>
        <v>16.625</v>
      </c>
      <c r="U2284" s="7">
        <f t="shared" si="358"/>
        <v>17.175000000000001</v>
      </c>
      <c r="V2284" s="7">
        <f t="shared" si="359"/>
        <v>17.037500000000001</v>
      </c>
    </row>
    <row r="2285" spans="1:22" ht="13.5" x14ac:dyDescent="0.25">
      <c r="A2285" s="3">
        <f>RSI!A2285</f>
        <v>45630</v>
      </c>
      <c r="B2285" s="2">
        <f>RSI!B2285</f>
        <v>6.0223000000000004</v>
      </c>
      <c r="C2285" s="2">
        <f>RSI!I2285</f>
        <v>77.503923065486717</v>
      </c>
      <c r="D2285" s="2">
        <f>MACD!E2285</f>
        <v>4.6408675265317889E-2</v>
      </c>
      <c r="E2285" s="2">
        <f>MACD!F2285</f>
        <v>3.8773869076486077E-2</v>
      </c>
      <c r="F2285" s="2">
        <f>'Moving Avg'!D2285</f>
        <v>5.8588199999999997</v>
      </c>
      <c r="G2285" s="2">
        <f>'Moving Avg'!F2285</f>
        <v>5.7440150000000001</v>
      </c>
      <c r="H2285" s="2">
        <f>'Moving Avg'!G2285</f>
        <v>5.0561699999999998</v>
      </c>
      <c r="I2285" s="2">
        <f>'Moving Avg'!H2285</f>
        <v>3.5322235000000011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  <c r="M2285" s="7">
        <f t="shared" si="350"/>
        <v>0</v>
      </c>
      <c r="N2285" s="7">
        <f t="shared" si="351"/>
        <v>0</v>
      </c>
      <c r="O2285" s="7">
        <f t="shared" si="352"/>
        <v>50</v>
      </c>
      <c r="P2285" s="7">
        <f t="shared" si="353"/>
        <v>83.5</v>
      </c>
      <c r="Q2285" s="8">
        <f t="shared" si="354"/>
        <v>20.024999999999999</v>
      </c>
      <c r="R2285" s="8">
        <f t="shared" si="355"/>
        <v>38.375</v>
      </c>
      <c r="S2285" s="8">
        <f t="shared" si="356"/>
        <v>50.075000000000003</v>
      </c>
      <c r="T2285" s="8">
        <f t="shared" si="357"/>
        <v>33.375</v>
      </c>
      <c r="U2285" s="7">
        <f t="shared" si="358"/>
        <v>36.158333333333331</v>
      </c>
      <c r="V2285" s="7">
        <f t="shared" si="359"/>
        <v>35.462499999999999</v>
      </c>
    </row>
    <row r="2286" spans="1:22" ht="13.5" x14ac:dyDescent="0.25">
      <c r="A2286" s="3">
        <f>RSI!A2286</f>
        <v>45631</v>
      </c>
      <c r="B2286" s="2">
        <f>RSI!B2286</f>
        <v>5.9443999999999999</v>
      </c>
      <c r="C2286" s="2">
        <f>RSI!I2286</f>
        <v>70.848738048640186</v>
      </c>
      <c r="D2286" s="2">
        <f>MACD!E2286</f>
        <v>2.1699797677637633E-2</v>
      </c>
      <c r="E2286" s="2">
        <f>MACD!F2286</f>
        <v>3.5359054796716388E-2</v>
      </c>
      <c r="F2286" s="2">
        <f>'Moving Avg'!D2286</f>
        <v>5.8899400000000002</v>
      </c>
      <c r="G2286" s="2">
        <f>'Moving Avg'!F2286</f>
        <v>5.7663899999999995</v>
      </c>
      <c r="H2286" s="2">
        <f>'Moving Avg'!G2286</f>
        <v>5.0957659999999994</v>
      </c>
      <c r="I2286" s="2">
        <f>'Moving Avg'!H2286</f>
        <v>3.5512980000000014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  <c r="M2286" s="7">
        <f t="shared" si="350"/>
        <v>0</v>
      </c>
      <c r="N2286" s="7">
        <f t="shared" si="351"/>
        <v>45</v>
      </c>
      <c r="O2286" s="7">
        <f t="shared" si="352"/>
        <v>50</v>
      </c>
      <c r="P2286" s="7">
        <f t="shared" si="353"/>
        <v>83.5</v>
      </c>
      <c r="Q2286" s="8">
        <f t="shared" si="354"/>
        <v>35.774999999999999</v>
      </c>
      <c r="R2286" s="8">
        <f t="shared" si="355"/>
        <v>47.375</v>
      </c>
      <c r="S2286" s="8">
        <f t="shared" si="356"/>
        <v>56.825000000000003</v>
      </c>
      <c r="T2286" s="8">
        <f t="shared" si="357"/>
        <v>44.625</v>
      </c>
      <c r="U2286" s="7">
        <f t="shared" si="358"/>
        <v>46.658333333333339</v>
      </c>
      <c r="V2286" s="7">
        <f t="shared" si="359"/>
        <v>46.150000000000006</v>
      </c>
    </row>
    <row r="2287" spans="1:22" ht="13.5" x14ac:dyDescent="0.25">
      <c r="A2287" s="3">
        <f>RSI!A2287</f>
        <v>45632</v>
      </c>
      <c r="B2287" s="2">
        <f>RSI!B2287</f>
        <v>5.9443999999999999</v>
      </c>
      <c r="C2287" s="2">
        <f>RSI!I2287</f>
        <v>70.848738048640186</v>
      </c>
      <c r="D2287" s="2">
        <f>MACD!E2287</f>
        <v>6.1489699644674545E-3</v>
      </c>
      <c r="E2287" s="2">
        <f>MACD!F2287</f>
        <v>2.9517037830266601E-2</v>
      </c>
      <c r="F2287" s="2">
        <f>'Moving Avg'!D2287</f>
        <v>5.91134</v>
      </c>
      <c r="G2287" s="2">
        <f>'Moving Avg'!F2287</f>
        <v>5.7817099999999995</v>
      </c>
      <c r="H2287" s="2">
        <f>'Moving Avg'!G2287</f>
        <v>5.1353619999999989</v>
      </c>
      <c r="I2287" s="2">
        <f>'Moving Avg'!H2287</f>
        <v>3.5703725000000013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  <c r="M2287" s="7">
        <f t="shared" si="350"/>
        <v>0</v>
      </c>
      <c r="N2287" s="7">
        <f t="shared" si="351"/>
        <v>100</v>
      </c>
      <c r="O2287" s="7">
        <f t="shared" si="352"/>
        <v>50</v>
      </c>
      <c r="P2287" s="7">
        <f t="shared" si="353"/>
        <v>83.5</v>
      </c>
      <c r="Q2287" s="8">
        <f t="shared" si="354"/>
        <v>55.024999999999999</v>
      </c>
      <c r="R2287" s="8">
        <f t="shared" si="355"/>
        <v>58.375</v>
      </c>
      <c r="S2287" s="8">
        <f t="shared" si="356"/>
        <v>65.075000000000003</v>
      </c>
      <c r="T2287" s="8">
        <f t="shared" si="357"/>
        <v>58.375</v>
      </c>
      <c r="U2287" s="7">
        <f t="shared" si="358"/>
        <v>59.491666666666674</v>
      </c>
      <c r="V2287" s="7">
        <f t="shared" si="359"/>
        <v>59.212500000000006</v>
      </c>
    </row>
    <row r="2288" spans="1:22" ht="13.5" x14ac:dyDescent="0.25">
      <c r="A2288" s="3">
        <f>RSI!A2288</f>
        <v>45635</v>
      </c>
      <c r="B2288" s="2">
        <f>RSI!B2288</f>
        <v>5.8860000000000001</v>
      </c>
      <c r="C2288" s="2">
        <f>RSI!I2288</f>
        <v>65.926725579052928</v>
      </c>
      <c r="D2288" s="2">
        <f>MACD!E2288</f>
        <v>-4.6609260497199045E-3</v>
      </c>
      <c r="E2288" s="2">
        <f>MACD!F2288</f>
        <v>2.2681445054269302E-2</v>
      </c>
      <c r="F2288" s="2">
        <f>'Moving Avg'!D2288</f>
        <v>5.9220400000000009</v>
      </c>
      <c r="G2288" s="2">
        <f>'Moving Avg'!F2288</f>
        <v>5.7875449999999997</v>
      </c>
      <c r="H2288" s="2">
        <f>'Moving Avg'!G2288</f>
        <v>5.1736940000000002</v>
      </c>
      <c r="I2288" s="2">
        <f>'Moving Avg'!H2288</f>
        <v>3.5891785000000014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  <c r="M2288" s="7">
        <f t="shared" si="350"/>
        <v>25</v>
      </c>
      <c r="N2288" s="7">
        <f t="shared" si="351"/>
        <v>100</v>
      </c>
      <c r="O2288" s="7">
        <f t="shared" si="352"/>
        <v>50</v>
      </c>
      <c r="P2288" s="7">
        <f t="shared" si="353"/>
        <v>83.5</v>
      </c>
      <c r="Q2288" s="8">
        <f t="shared" si="354"/>
        <v>63.774999999999999</v>
      </c>
      <c r="R2288" s="8">
        <f t="shared" si="355"/>
        <v>63.375</v>
      </c>
      <c r="S2288" s="8">
        <f t="shared" si="356"/>
        <v>68.825000000000003</v>
      </c>
      <c r="T2288" s="8">
        <f t="shared" si="357"/>
        <v>64.625</v>
      </c>
      <c r="U2288" s="7">
        <f t="shared" si="358"/>
        <v>65.325000000000003</v>
      </c>
      <c r="V2288" s="7">
        <f t="shared" si="359"/>
        <v>65.150000000000006</v>
      </c>
    </row>
    <row r="2289" spans="1:22" ht="13.5" x14ac:dyDescent="0.25">
      <c r="A2289" s="3">
        <f>RSI!A2289</f>
        <v>45636</v>
      </c>
      <c r="B2289" s="2">
        <f>RSI!B2289</f>
        <v>5.8860000000000001</v>
      </c>
      <c r="C2289" s="2">
        <f>RSI!I2289</f>
        <v>65.926725579052928</v>
      </c>
      <c r="D2289" s="2">
        <f>MACD!E2289</f>
        <v>-1.5293626048872078E-2</v>
      </c>
      <c r="E2289" s="2">
        <f>MACD!F2289</f>
        <v>1.5086430833641029E-2</v>
      </c>
      <c r="F2289" s="2">
        <f>'Moving Avg'!D2289</f>
        <v>5.9366199999999996</v>
      </c>
      <c r="G2289" s="2">
        <f>'Moving Avg'!F2289</f>
        <v>5.7936249999999996</v>
      </c>
      <c r="H2289" s="2">
        <f>'Moving Avg'!G2289</f>
        <v>5.212121999999999</v>
      </c>
      <c r="I2289" s="2">
        <f>'Moving Avg'!H2289</f>
        <v>3.6079140000000014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100</v>
      </c>
      <c r="O2289" s="7">
        <f t="shared" si="352"/>
        <v>50</v>
      </c>
      <c r="P2289" s="7">
        <f t="shared" si="353"/>
        <v>83.5</v>
      </c>
      <c r="Q2289" s="8">
        <f t="shared" si="354"/>
        <v>63.774999999999999</v>
      </c>
      <c r="R2289" s="8">
        <f t="shared" si="355"/>
        <v>63.375</v>
      </c>
      <c r="S2289" s="8">
        <f t="shared" si="356"/>
        <v>68.825000000000003</v>
      </c>
      <c r="T2289" s="8">
        <f t="shared" si="357"/>
        <v>64.625</v>
      </c>
      <c r="U2289" s="7">
        <f t="shared" si="358"/>
        <v>65.325000000000003</v>
      </c>
      <c r="V2289" s="7">
        <f t="shared" si="359"/>
        <v>65.150000000000006</v>
      </c>
    </row>
    <row r="2290" spans="1:22" ht="13.5" x14ac:dyDescent="0.25">
      <c r="A2290" s="3">
        <f>RSI!A2290</f>
        <v>45637</v>
      </c>
      <c r="B2290" s="2">
        <f>RSI!B2290</f>
        <v>5.8131000000000004</v>
      </c>
      <c r="C2290" s="2">
        <f>RSI!I2290</f>
        <v>59.902016494928468</v>
      </c>
      <c r="D2290" s="2">
        <f>MACD!E2290</f>
        <v>-8.2017304480253017E-4</v>
      </c>
      <c r="E2290" s="2">
        <f>MACD!F2290</f>
        <v>1.1905110057952318E-2</v>
      </c>
      <c r="F2290" s="2">
        <f>'Moving Avg'!D2290</f>
        <v>5.8947799999999999</v>
      </c>
      <c r="G2290" s="2">
        <f>'Moving Avg'!F2290</f>
        <v>5.7948399999999998</v>
      </c>
      <c r="H2290" s="2">
        <f>'Moving Avg'!G2290</f>
        <v>5.2484119999999992</v>
      </c>
      <c r="I2290" s="2">
        <f>'Moving Avg'!H2290</f>
        <v>3.625646000000001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25</v>
      </c>
      <c r="N2290" s="7">
        <f t="shared" si="351"/>
        <v>45</v>
      </c>
      <c r="O2290" s="7">
        <f t="shared" si="352"/>
        <v>50</v>
      </c>
      <c r="P2290" s="7">
        <f t="shared" si="353"/>
        <v>16.5</v>
      </c>
      <c r="Q2290" s="8">
        <f t="shared" si="354"/>
        <v>34.475000000000001</v>
      </c>
      <c r="R2290" s="8">
        <f t="shared" si="355"/>
        <v>35.625</v>
      </c>
      <c r="S2290" s="8">
        <f t="shared" si="356"/>
        <v>30.425000000000001</v>
      </c>
      <c r="T2290" s="8">
        <f t="shared" si="357"/>
        <v>34.125</v>
      </c>
      <c r="U2290" s="7">
        <f t="shared" si="358"/>
        <v>33.508333333333333</v>
      </c>
      <c r="V2290" s="7">
        <f t="shared" si="359"/>
        <v>33.662499999999994</v>
      </c>
    </row>
    <row r="2291" spans="1:22" ht="13.5" x14ac:dyDescent="0.25">
      <c r="A2291" s="3">
        <f>RSI!A2291</f>
        <v>45638</v>
      </c>
      <c r="B2291" s="2">
        <f>RSI!B2291</f>
        <v>5.7984999999999998</v>
      </c>
      <c r="C2291" s="2">
        <f>RSI!I2291</f>
        <v>58.744174254927799</v>
      </c>
      <c r="D2291" s="2">
        <f>MACD!E2291</f>
        <v>7.1880328477860189E-3</v>
      </c>
      <c r="E2291" s="2">
        <f>MACD!F2291</f>
        <v>1.096169461591906E-2</v>
      </c>
      <c r="F2291" s="2">
        <f>'Moving Avg'!D2291</f>
        <v>5.8655999999999997</v>
      </c>
      <c r="G2291" s="2">
        <f>'Moving Avg'!F2291</f>
        <v>5.7953250000000001</v>
      </c>
      <c r="H2291" s="2">
        <f>'Moving Avg'!G2291</f>
        <v>5.2829499999999996</v>
      </c>
      <c r="I2291" s="2">
        <f>'Moving Avg'!H2291</f>
        <v>3.6426425000000013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25</v>
      </c>
      <c r="N2291" s="7">
        <f t="shared" si="351"/>
        <v>45</v>
      </c>
      <c r="O2291" s="7">
        <f t="shared" si="352"/>
        <v>50</v>
      </c>
      <c r="P2291" s="7">
        <f t="shared" si="353"/>
        <v>16.5</v>
      </c>
      <c r="Q2291" s="8">
        <f t="shared" si="354"/>
        <v>34.475000000000001</v>
      </c>
      <c r="R2291" s="8">
        <f t="shared" si="355"/>
        <v>35.625</v>
      </c>
      <c r="S2291" s="8">
        <f t="shared" si="356"/>
        <v>30.425000000000001</v>
      </c>
      <c r="T2291" s="8">
        <f t="shared" si="357"/>
        <v>34.125</v>
      </c>
      <c r="U2291" s="7">
        <f t="shared" si="358"/>
        <v>33.508333333333333</v>
      </c>
      <c r="V2291" s="7">
        <f t="shared" si="359"/>
        <v>33.662499999999994</v>
      </c>
    </row>
    <row r="2292" spans="1:22" ht="13.5" x14ac:dyDescent="0.25">
      <c r="A2292" s="3">
        <f>RSI!A2292</f>
        <v>45639</v>
      </c>
      <c r="B2292" s="2">
        <f>RSI!B2292</f>
        <v>5.7789999999999999</v>
      </c>
      <c r="C2292" s="2">
        <f>RSI!I2292</f>
        <v>57.15515274686804</v>
      </c>
      <c r="D2292" s="2">
        <f>MACD!E2292</f>
        <v>2.2191179540294925E-2</v>
      </c>
      <c r="E2292" s="2">
        <f>MACD!F2292</f>
        <v>1.3207591600794235E-2</v>
      </c>
      <c r="F2292" s="2">
        <f>'Moving Avg'!D2292</f>
        <v>5.8325200000000006</v>
      </c>
      <c r="G2292" s="2">
        <f>'Moving Avg'!F2292</f>
        <v>5.7965400000000002</v>
      </c>
      <c r="H2292" s="2">
        <f>'Moving Avg'!G2292</f>
        <v>5.3172920000000001</v>
      </c>
      <c r="I2292" s="2">
        <f>'Moving Avg'!H2292</f>
        <v>3.6589970000000012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0</v>
      </c>
      <c r="O2292" s="7">
        <f t="shared" si="352"/>
        <v>50</v>
      </c>
      <c r="P2292" s="7">
        <f t="shared" si="353"/>
        <v>16.5</v>
      </c>
      <c r="Q2292" s="8">
        <f t="shared" si="354"/>
        <v>18.725000000000001</v>
      </c>
      <c r="R2292" s="8">
        <f t="shared" si="355"/>
        <v>26.625</v>
      </c>
      <c r="S2292" s="8">
        <f t="shared" si="356"/>
        <v>23.675000000000001</v>
      </c>
      <c r="T2292" s="8">
        <f t="shared" si="357"/>
        <v>22.875</v>
      </c>
      <c r="U2292" s="7">
        <f t="shared" si="358"/>
        <v>23.008333333333336</v>
      </c>
      <c r="V2292" s="7">
        <f t="shared" si="359"/>
        <v>22.975000000000001</v>
      </c>
    </row>
    <row r="2293" spans="1:22" ht="13.5" x14ac:dyDescent="0.25">
      <c r="A2293" s="3">
        <f>RSI!A2293</f>
        <v>45642</v>
      </c>
      <c r="B2293" s="2">
        <f>RSI!B2293</f>
        <v>5.7789999999999999</v>
      </c>
      <c r="C2293" s="2">
        <f>RSI!I2293</f>
        <v>57.15515274686804</v>
      </c>
      <c r="D2293" s="2">
        <f>MACD!E2293</f>
        <v>3.3604571626558943E-2</v>
      </c>
      <c r="E2293" s="2">
        <f>MACD!F2293</f>
        <v>1.7286987605947178E-2</v>
      </c>
      <c r="F2293" s="2">
        <f>'Moving Avg'!D2293</f>
        <v>5.8111200000000007</v>
      </c>
      <c r="G2293" s="2">
        <f>'Moving Avg'!F2293</f>
        <v>5.8009149999999998</v>
      </c>
      <c r="H2293" s="2">
        <f>'Moving Avg'!G2293</f>
        <v>5.3514400000000002</v>
      </c>
      <c r="I2293" s="2">
        <f>'Moving Avg'!H2293</f>
        <v>3.6760615000000012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0</v>
      </c>
      <c r="O2293" s="7">
        <f t="shared" si="352"/>
        <v>50</v>
      </c>
      <c r="P2293" s="7">
        <f t="shared" si="353"/>
        <v>16.5</v>
      </c>
      <c r="Q2293" s="8">
        <f t="shared" si="354"/>
        <v>18.725000000000001</v>
      </c>
      <c r="R2293" s="8">
        <f t="shared" si="355"/>
        <v>26.625</v>
      </c>
      <c r="S2293" s="8">
        <f t="shared" si="356"/>
        <v>23.675000000000001</v>
      </c>
      <c r="T2293" s="8">
        <f t="shared" si="357"/>
        <v>22.875</v>
      </c>
      <c r="U2293" s="7">
        <f t="shared" si="358"/>
        <v>23.008333333333336</v>
      </c>
      <c r="V2293" s="7">
        <f t="shared" si="359"/>
        <v>22.975000000000001</v>
      </c>
    </row>
    <row r="2294" spans="1:22" ht="13.5" x14ac:dyDescent="0.25">
      <c r="A2294" s="3">
        <f>RSI!A2294</f>
        <v>45644</v>
      </c>
      <c r="B2294" s="2">
        <f>RSI!B2294</f>
        <v>5.6914999999999996</v>
      </c>
      <c r="C2294" s="2">
        <f>RSI!I2294</f>
        <v>50.102291072607827</v>
      </c>
      <c r="D2294" s="2">
        <f>MACD!E2294</f>
        <v>4.6270282558799281E-2</v>
      </c>
      <c r="E2294" s="2">
        <f>MACD!F2294</f>
        <v>2.3083646596517599E-2</v>
      </c>
      <c r="F2294" s="2">
        <f>'Moving Avg'!D2294</f>
        <v>5.7722199999999999</v>
      </c>
      <c r="G2294" s="2">
        <f>'Moving Avg'!F2294</f>
        <v>5.8009149999999998</v>
      </c>
      <c r="H2294" s="2">
        <f>'Moving Avg'!G2294</f>
        <v>5.3839360000000003</v>
      </c>
      <c r="I2294" s="2">
        <f>'Moving Avg'!H2294</f>
        <v>3.6927120000000007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0</v>
      </c>
      <c r="O2294" s="7">
        <f t="shared" si="352"/>
        <v>50</v>
      </c>
      <c r="P2294" s="7">
        <f t="shared" si="353"/>
        <v>16.5</v>
      </c>
      <c r="Q2294" s="8">
        <f t="shared" si="354"/>
        <v>18.725000000000001</v>
      </c>
      <c r="R2294" s="8">
        <f t="shared" si="355"/>
        <v>26.625</v>
      </c>
      <c r="S2294" s="8">
        <f t="shared" si="356"/>
        <v>23.675000000000001</v>
      </c>
      <c r="T2294" s="8">
        <f t="shared" si="357"/>
        <v>22.875</v>
      </c>
      <c r="U2294" s="7">
        <f t="shared" si="358"/>
        <v>23.008333333333336</v>
      </c>
      <c r="V2294" s="7">
        <f t="shared" si="359"/>
        <v>22.975000000000001</v>
      </c>
    </row>
    <row r="2295" spans="1:22" ht="13.5" x14ac:dyDescent="0.25">
      <c r="A2295" s="3">
        <f>RSI!A2295</f>
        <v>45645</v>
      </c>
      <c r="B2295" s="2">
        <f>RSI!B2295</f>
        <v>5.7789999999999999</v>
      </c>
      <c r="C2295" s="2">
        <f>RSI!I2295</f>
        <v>55.955408608083147</v>
      </c>
      <c r="D2295" s="2">
        <f>MACD!E2295</f>
        <v>8.2755152576266866E-2</v>
      </c>
      <c r="E2295" s="2">
        <f>MACD!F2295</f>
        <v>3.5017947792467453E-2</v>
      </c>
      <c r="F2295" s="2">
        <f>'Moving Avg'!D2295</f>
        <v>5.7654000000000005</v>
      </c>
      <c r="G2295" s="2">
        <f>'Moving Avg'!F2295</f>
        <v>5.8065099999999994</v>
      </c>
      <c r="H2295" s="2">
        <f>'Moving Avg'!G2295</f>
        <v>5.4183759999999994</v>
      </c>
      <c r="I2295" s="2">
        <f>'Moving Avg'!H2295</f>
        <v>3.7093270000000005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25</v>
      </c>
      <c r="N2295" s="7">
        <f t="shared" si="351"/>
        <v>0</v>
      </c>
      <c r="O2295" s="7">
        <f t="shared" si="352"/>
        <v>50</v>
      </c>
      <c r="P2295" s="7">
        <f t="shared" si="353"/>
        <v>16.5</v>
      </c>
      <c r="Q2295" s="8">
        <f t="shared" si="354"/>
        <v>18.725000000000001</v>
      </c>
      <c r="R2295" s="8">
        <f t="shared" si="355"/>
        <v>26.625</v>
      </c>
      <c r="S2295" s="8">
        <f t="shared" si="356"/>
        <v>23.675000000000001</v>
      </c>
      <c r="T2295" s="8">
        <f t="shared" si="357"/>
        <v>22.875</v>
      </c>
      <c r="U2295" s="7">
        <f t="shared" si="358"/>
        <v>23.008333333333336</v>
      </c>
      <c r="V2295" s="7">
        <f t="shared" si="359"/>
        <v>22.975000000000001</v>
      </c>
    </row>
    <row r="2296" spans="1:22" ht="13.5" x14ac:dyDescent="0.25">
      <c r="A2296" s="3">
        <f>RSI!A2296</f>
        <v>45646</v>
      </c>
      <c r="B2296" s="2">
        <f>RSI!B2296</f>
        <v>5.7595999999999998</v>
      </c>
      <c r="C2296" s="2">
        <f>RSI!I2296</f>
        <v>54.430897833136349</v>
      </c>
      <c r="D2296" s="2">
        <f>MACD!E2296</f>
        <v>0.10262215726144674</v>
      </c>
      <c r="E2296" s="2">
        <f>MACD!F2296</f>
        <v>4.8538789686263316E-2</v>
      </c>
      <c r="F2296" s="2">
        <f>'Moving Avg'!D2296</f>
        <v>5.7576199999999993</v>
      </c>
      <c r="G2296" s="2">
        <f>'Moving Avg'!F2296</f>
        <v>5.8123500000000003</v>
      </c>
      <c r="H2296" s="2">
        <f>'Moving Avg'!G2296</f>
        <v>5.4521359999999985</v>
      </c>
      <c r="I2296" s="2">
        <f>'Moving Avg'!H2296</f>
        <v>3.7264365000000002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0</v>
      </c>
      <c r="O2296" s="7">
        <f t="shared" si="352"/>
        <v>50</v>
      </c>
      <c r="P2296" s="7">
        <f t="shared" si="353"/>
        <v>16.5</v>
      </c>
      <c r="Q2296" s="8">
        <f t="shared" si="354"/>
        <v>18.725000000000001</v>
      </c>
      <c r="R2296" s="8">
        <f t="shared" si="355"/>
        <v>26.625</v>
      </c>
      <c r="S2296" s="8">
        <f t="shared" si="356"/>
        <v>23.675000000000001</v>
      </c>
      <c r="T2296" s="8">
        <f t="shared" si="357"/>
        <v>22.875</v>
      </c>
      <c r="U2296" s="7">
        <f t="shared" si="358"/>
        <v>23.008333333333336</v>
      </c>
      <c r="V2296" s="7">
        <f t="shared" si="359"/>
        <v>22.975000000000001</v>
      </c>
    </row>
    <row r="2297" spans="1:22" ht="13.5" x14ac:dyDescent="0.25">
      <c r="A2297" s="3">
        <f>RSI!A2297</f>
        <v>45649</v>
      </c>
      <c r="B2297" s="2">
        <f>RSI!B2297</f>
        <v>5.7888000000000002</v>
      </c>
      <c r="C2297" s="2">
        <f>RSI!I2297</f>
        <v>56.358230076625496</v>
      </c>
      <c r="D2297" s="2">
        <f>MACD!E2297</f>
        <v>0.1169610109918704</v>
      </c>
      <c r="E2297" s="2">
        <f>MACD!F2297</f>
        <v>6.2223233947384736E-2</v>
      </c>
      <c r="F2297" s="2">
        <f>'Moving Avg'!D2297</f>
        <v>5.7595799999999997</v>
      </c>
      <c r="G2297" s="2">
        <f>'Moving Avg'!F2297</f>
        <v>5.817215</v>
      </c>
      <c r="H2297" s="2">
        <f>'Moving Avg'!G2297</f>
        <v>5.486965999999998</v>
      </c>
      <c r="I2297" s="2">
        <f>'Moving Avg'!H2297</f>
        <v>3.7432425000000005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  <c r="M2297" s="7">
        <f t="shared" si="350"/>
        <v>25</v>
      </c>
      <c r="N2297" s="7">
        <f t="shared" si="351"/>
        <v>0</v>
      </c>
      <c r="O2297" s="7">
        <f t="shared" si="352"/>
        <v>50</v>
      </c>
      <c r="P2297" s="7">
        <f t="shared" si="353"/>
        <v>16.5</v>
      </c>
      <c r="Q2297" s="8">
        <f t="shared" si="354"/>
        <v>18.725000000000001</v>
      </c>
      <c r="R2297" s="8">
        <f t="shared" si="355"/>
        <v>26.625</v>
      </c>
      <c r="S2297" s="8">
        <f t="shared" si="356"/>
        <v>23.675000000000001</v>
      </c>
      <c r="T2297" s="8">
        <f t="shared" si="357"/>
        <v>22.875</v>
      </c>
      <c r="U2297" s="7">
        <f t="shared" si="358"/>
        <v>23.008333333333336</v>
      </c>
      <c r="V2297" s="7">
        <f t="shared" si="359"/>
        <v>22.975000000000001</v>
      </c>
    </row>
    <row r="2298" spans="1:22" ht="13.5" x14ac:dyDescent="0.25">
      <c r="A2298" s="3">
        <f>RSI!A2298</f>
        <v>45650</v>
      </c>
      <c r="B2298" s="2">
        <f>RSI!B2298</f>
        <v>5.7888000000000002</v>
      </c>
      <c r="C2298" s="2">
        <f>RSI!I2298</f>
        <v>56.358230076625496</v>
      </c>
      <c r="D2298" s="2">
        <f>MACD!E2298</f>
        <v>0.11965087062691104</v>
      </c>
      <c r="E2298" s="2">
        <f>MACD!F2298</f>
        <v>7.370876128329E-2</v>
      </c>
      <c r="F2298" s="2">
        <f>'Moving Avg'!D2298</f>
        <v>5.761540000000001</v>
      </c>
      <c r="G2298" s="2">
        <f>'Moving Avg'!F2298</f>
        <v>5.8220800000000006</v>
      </c>
      <c r="H2298" s="2">
        <f>'Moving Avg'!G2298</f>
        <v>5.5200459999999971</v>
      </c>
      <c r="I2298" s="2">
        <f>'Moving Avg'!H2298</f>
        <v>3.7600485000000008</v>
      </c>
      <c r="J2298" s="5" t="str">
        <f>OBV!F2298</f>
        <v>BEARISH</v>
      </c>
      <c r="K2298" s="5" t="str">
        <f>OBV!G2298</f>
        <v>NEUTRAL</v>
      </c>
      <c r="L2298" s="5" t="str">
        <f>OBV!H2298</f>
        <v>BEARISH DIVERGENCE</v>
      </c>
      <c r="M2298" s="7">
        <f t="shared" si="350"/>
        <v>25</v>
      </c>
      <c r="N2298" s="7">
        <f t="shared" si="351"/>
        <v>0</v>
      </c>
      <c r="O2298" s="7">
        <f t="shared" si="352"/>
        <v>50</v>
      </c>
      <c r="P2298" s="7">
        <f t="shared" si="353"/>
        <v>16.5</v>
      </c>
      <c r="Q2298" s="8">
        <f t="shared" si="354"/>
        <v>18.725000000000001</v>
      </c>
      <c r="R2298" s="8">
        <f t="shared" si="355"/>
        <v>26.625</v>
      </c>
      <c r="S2298" s="8">
        <f t="shared" si="356"/>
        <v>23.675000000000001</v>
      </c>
      <c r="T2298" s="8">
        <f t="shared" si="357"/>
        <v>22.875</v>
      </c>
      <c r="U2298" s="7">
        <f t="shared" si="358"/>
        <v>23.008333333333336</v>
      </c>
      <c r="V2298" s="7">
        <f t="shared" si="359"/>
        <v>22.975000000000001</v>
      </c>
    </row>
    <row r="2299" spans="1:22" ht="13.5" x14ac:dyDescent="0.25">
      <c r="A2299" s="3">
        <f>RSI!A2299</f>
        <v>45651</v>
      </c>
      <c r="B2299" s="2">
        <f>RSI!B2299</f>
        <v>5.7450000000000001</v>
      </c>
      <c r="C2299" s="2">
        <f>RSI!I2299</f>
        <v>52.49571161538227</v>
      </c>
      <c r="D2299" s="2">
        <f>MACD!E2299</f>
        <v>0.12474690457884385</v>
      </c>
      <c r="E2299" s="2">
        <f>MACD!F2299</f>
        <v>8.3916389942400776E-2</v>
      </c>
      <c r="F2299" s="2">
        <f>'Moving Avg'!D2299</f>
        <v>5.77224</v>
      </c>
      <c r="G2299" s="2">
        <f>'Moving Avg'!F2299</f>
        <v>5.8247550000000006</v>
      </c>
      <c r="H2299" s="2">
        <f>'Moving Avg'!G2299</f>
        <v>5.5522499999999981</v>
      </c>
      <c r="I2299" s="2">
        <f>'Moving Avg'!H2299</f>
        <v>3.7767535000000003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  <c r="M2299" s="7">
        <f t="shared" si="350"/>
        <v>25</v>
      </c>
      <c r="N2299" s="7">
        <f t="shared" si="351"/>
        <v>0</v>
      </c>
      <c r="O2299" s="7">
        <f t="shared" si="352"/>
        <v>50</v>
      </c>
      <c r="P2299" s="7">
        <f t="shared" si="353"/>
        <v>16.5</v>
      </c>
      <c r="Q2299" s="8">
        <f t="shared" si="354"/>
        <v>18.725000000000001</v>
      </c>
      <c r="R2299" s="8">
        <f t="shared" si="355"/>
        <v>26.625</v>
      </c>
      <c r="S2299" s="8">
        <f t="shared" si="356"/>
        <v>23.675000000000001</v>
      </c>
      <c r="T2299" s="8">
        <f t="shared" si="357"/>
        <v>22.875</v>
      </c>
      <c r="U2299" s="7">
        <f t="shared" si="358"/>
        <v>23.008333333333336</v>
      </c>
      <c r="V2299" s="7">
        <f t="shared" si="359"/>
        <v>22.975000000000001</v>
      </c>
    </row>
    <row r="2300" spans="1:22" ht="13.5" x14ac:dyDescent="0.25">
      <c r="A2300" s="3">
        <f>RSI!A2300</f>
        <v>45652</v>
      </c>
      <c r="B2300" s="2">
        <f>RSI!B2300</f>
        <v>5.8715000000000002</v>
      </c>
      <c r="C2300" s="2">
        <f>RSI!I2300</f>
        <v>60.842656435111728</v>
      </c>
      <c r="D2300" s="2">
        <f>MACD!E2300</f>
        <v>0.10833898924683893</v>
      </c>
      <c r="E2300" s="2">
        <f>MACD!F2300</f>
        <v>8.8800909803288405E-2</v>
      </c>
      <c r="F2300" s="2">
        <f>'Moving Avg'!D2300</f>
        <v>5.7907400000000013</v>
      </c>
      <c r="G2300" s="2">
        <f>'Moving Avg'!F2300</f>
        <v>5.8274349999999995</v>
      </c>
      <c r="H2300" s="2">
        <f>'Moving Avg'!G2300</f>
        <v>5.586009999999999</v>
      </c>
      <c r="I2300" s="2">
        <f>'Moving Avg'!H2300</f>
        <v>3.794044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83.5</v>
      </c>
      <c r="Q2300" s="8">
        <f t="shared" si="354"/>
        <v>28.774999999999999</v>
      </c>
      <c r="R2300" s="8">
        <f t="shared" si="355"/>
        <v>43.375</v>
      </c>
      <c r="S2300" s="8">
        <f t="shared" si="356"/>
        <v>53.825000000000003</v>
      </c>
      <c r="T2300" s="8">
        <f t="shared" si="357"/>
        <v>39.625</v>
      </c>
      <c r="U2300" s="7">
        <f t="shared" si="358"/>
        <v>41.991666666666667</v>
      </c>
      <c r="V2300" s="7">
        <f t="shared" si="359"/>
        <v>41.400000000000006</v>
      </c>
    </row>
    <row r="2301" spans="1:22" ht="13.5" x14ac:dyDescent="0.25">
      <c r="A2301" s="3">
        <f>RSI!A2301</f>
        <v>45653</v>
      </c>
      <c r="B2301" s="2">
        <f>RSI!B2301</f>
        <v>5.9298000000000002</v>
      </c>
      <c r="C2301" s="2">
        <f>RSI!I2301</f>
        <v>63.983584075239023</v>
      </c>
      <c r="D2301" s="2">
        <f>MACD!E2301</f>
        <v>8.7018953140602484E-2</v>
      </c>
      <c r="E2301" s="2">
        <f>MACD!F2301</f>
        <v>8.8444518470751229E-2</v>
      </c>
      <c r="F2301" s="2">
        <f>'Moving Avg'!D2301</f>
        <v>5.8247800000000005</v>
      </c>
      <c r="G2301" s="2">
        <f>'Moving Avg'!F2301</f>
        <v>5.8344849999999999</v>
      </c>
      <c r="H2301" s="2">
        <f>'Moving Avg'!G2301</f>
        <v>5.6209359999999995</v>
      </c>
      <c r="I2301" s="2">
        <f>'Moving Avg'!H2301</f>
        <v>3.8115075000000003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25</v>
      </c>
      <c r="N2301" s="7">
        <f t="shared" si="351"/>
        <v>45</v>
      </c>
      <c r="O2301" s="7">
        <f t="shared" si="352"/>
        <v>50</v>
      </c>
      <c r="P2301" s="7">
        <f t="shared" si="353"/>
        <v>83.5</v>
      </c>
      <c r="Q2301" s="8">
        <f t="shared" si="354"/>
        <v>44.524999999999999</v>
      </c>
      <c r="R2301" s="8">
        <f t="shared" si="355"/>
        <v>52.375</v>
      </c>
      <c r="S2301" s="8">
        <f t="shared" si="356"/>
        <v>60.575000000000003</v>
      </c>
      <c r="T2301" s="8">
        <f t="shared" si="357"/>
        <v>50.875</v>
      </c>
      <c r="U2301" s="7">
        <f t="shared" si="358"/>
        <v>52.491666666666674</v>
      </c>
      <c r="V2301" s="7">
        <f t="shared" si="359"/>
        <v>52.087500000000006</v>
      </c>
    </row>
    <row r="2302" spans="1:22" ht="13.5" x14ac:dyDescent="0.25">
      <c r="A2302" s="3">
        <f>RSI!A2302</f>
        <v>45656</v>
      </c>
      <c r="B2302" s="2">
        <f>RSI!B2302</f>
        <v>5.9832999999999998</v>
      </c>
      <c r="C2302" s="2">
        <f>RSI!I2302</f>
        <v>66.628942872089894</v>
      </c>
      <c r="D2302" s="2">
        <f>MACD!E2302</f>
        <v>6.0864292907618633E-2</v>
      </c>
      <c r="E2302" s="2">
        <f>MACD!F2302</f>
        <v>8.2928473358124713E-2</v>
      </c>
      <c r="F2302" s="2">
        <f>'Moving Avg'!D2302</f>
        <v>5.8636800000000004</v>
      </c>
      <c r="G2302" s="2">
        <f>'Moving Avg'!F2302</f>
        <v>5.84178</v>
      </c>
      <c r="H2302" s="2">
        <f>'Moving Avg'!G2302</f>
        <v>5.6550839999999996</v>
      </c>
      <c r="I2302" s="2">
        <f>'Moving Avg'!H2302</f>
        <v>3.8292385000000002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25</v>
      </c>
      <c r="N2302" s="7">
        <f t="shared" si="351"/>
        <v>100</v>
      </c>
      <c r="O2302" s="7">
        <f t="shared" si="352"/>
        <v>50</v>
      </c>
      <c r="P2302" s="7">
        <f t="shared" si="353"/>
        <v>83.5</v>
      </c>
      <c r="Q2302" s="8">
        <f t="shared" si="354"/>
        <v>63.774999999999999</v>
      </c>
      <c r="R2302" s="8">
        <f t="shared" si="355"/>
        <v>63.375</v>
      </c>
      <c r="S2302" s="8">
        <f t="shared" si="356"/>
        <v>68.825000000000003</v>
      </c>
      <c r="T2302" s="8">
        <f t="shared" si="357"/>
        <v>64.625</v>
      </c>
      <c r="U2302" s="7">
        <f t="shared" si="358"/>
        <v>65.325000000000003</v>
      </c>
      <c r="V2302" s="7">
        <f t="shared" si="359"/>
        <v>65.150000000000006</v>
      </c>
    </row>
    <row r="2303" spans="1:22" ht="13.5" x14ac:dyDescent="0.25">
      <c r="A2303" s="3">
        <f>RSI!A2303</f>
        <v>45657</v>
      </c>
      <c r="B2303" s="2">
        <f>RSI!B2303</f>
        <v>5.9396000000000004</v>
      </c>
      <c r="C2303" s="2">
        <f>RSI!I2303</f>
        <v>62.585335192173375</v>
      </c>
      <c r="D2303" s="2">
        <f>MACD!E2303</f>
        <v>4.0587971723284433E-2</v>
      </c>
      <c r="E2303" s="2">
        <f>MACD!F2303</f>
        <v>7.4460373031156671E-2</v>
      </c>
      <c r="F2303" s="2">
        <f>'Moving Avg'!D2303</f>
        <v>5.89384</v>
      </c>
      <c r="G2303" s="2">
        <f>'Moving Avg'!F2303</f>
        <v>5.8471349999999997</v>
      </c>
      <c r="H2303" s="2">
        <f>'Moving Avg'!G2303</f>
        <v>5.6843699999999986</v>
      </c>
      <c r="I2303" s="2">
        <f>'Moving Avg'!H2303</f>
        <v>3.8467510000000003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100</v>
      </c>
      <c r="O2303" s="7">
        <f t="shared" si="352"/>
        <v>50</v>
      </c>
      <c r="P2303" s="7">
        <f t="shared" si="353"/>
        <v>83.5</v>
      </c>
      <c r="Q2303" s="8">
        <f t="shared" si="354"/>
        <v>63.774999999999999</v>
      </c>
      <c r="R2303" s="8">
        <f t="shared" si="355"/>
        <v>63.375</v>
      </c>
      <c r="S2303" s="8">
        <f t="shared" si="356"/>
        <v>68.825000000000003</v>
      </c>
      <c r="T2303" s="8">
        <f t="shared" si="357"/>
        <v>64.625</v>
      </c>
      <c r="U2303" s="7">
        <f t="shared" si="358"/>
        <v>65.325000000000003</v>
      </c>
      <c r="V2303" s="7">
        <f t="shared" si="359"/>
        <v>65.150000000000006</v>
      </c>
    </row>
    <row r="2304" spans="1:22" ht="13.5" x14ac:dyDescent="0.25">
      <c r="A2304" s="3">
        <f>RSI!A2304</f>
        <v>45659</v>
      </c>
      <c r="B2304" s="2">
        <f>RSI!B2304</f>
        <v>5.9347000000000003</v>
      </c>
      <c r="C2304" s="2">
        <f>RSI!I2304</f>
        <v>62.130025444916484</v>
      </c>
      <c r="D2304" s="2">
        <f>MACD!E2304</f>
        <v>9.3106491803087721E-3</v>
      </c>
      <c r="E2304" s="2">
        <f>MACD!F2304</f>
        <v>6.1430428260987088E-2</v>
      </c>
      <c r="F2304" s="2">
        <f>'Moving Avg'!D2304</f>
        <v>5.9317800000000007</v>
      </c>
      <c r="G2304" s="2">
        <f>'Moving Avg'!F2304</f>
        <v>5.8532149999999996</v>
      </c>
      <c r="H2304" s="2">
        <f>'Moving Avg'!G2304</f>
        <v>5.7086920000000001</v>
      </c>
      <c r="I2304" s="2">
        <f>'Moving Avg'!H2304</f>
        <v>3.8643575000000006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25</v>
      </c>
      <c r="N2304" s="7">
        <f t="shared" si="351"/>
        <v>100</v>
      </c>
      <c r="O2304" s="7">
        <f t="shared" si="352"/>
        <v>50</v>
      </c>
      <c r="P2304" s="7">
        <f t="shared" si="353"/>
        <v>83.5</v>
      </c>
      <c r="Q2304" s="8">
        <f t="shared" si="354"/>
        <v>63.774999999999999</v>
      </c>
      <c r="R2304" s="8">
        <f t="shared" si="355"/>
        <v>63.375</v>
      </c>
      <c r="S2304" s="8">
        <f t="shared" si="356"/>
        <v>68.825000000000003</v>
      </c>
      <c r="T2304" s="8">
        <f t="shared" si="357"/>
        <v>64.625</v>
      </c>
      <c r="U2304" s="7">
        <f t="shared" si="358"/>
        <v>65.325000000000003</v>
      </c>
      <c r="V2304" s="7">
        <f t="shared" si="359"/>
        <v>65.150000000000006</v>
      </c>
    </row>
    <row r="2305" spans="1:22" ht="13.5" x14ac:dyDescent="0.25">
      <c r="A2305" s="3">
        <f>RSI!A2305</f>
        <v>45660</v>
      </c>
      <c r="B2305" s="2">
        <f>RSI!B2305</f>
        <v>5.8373999999999997</v>
      </c>
      <c r="C2305" s="2">
        <f>RSI!I2305</f>
        <v>53.765530148231768</v>
      </c>
      <c r="D2305" s="2">
        <f>MACD!E2305</f>
        <v>2.5969560291985161E-3</v>
      </c>
      <c r="E2305" s="2">
        <f>MACD!F2305</f>
        <v>4.9663733814629372E-2</v>
      </c>
      <c r="F2305" s="2">
        <f>'Moving Avg'!D2305</f>
        <v>5.9249599999999996</v>
      </c>
      <c r="G2305" s="2">
        <f>'Moving Avg'!F2305</f>
        <v>5.8439700000000006</v>
      </c>
      <c r="H2305" s="2">
        <f>'Moving Avg'!G2305</f>
        <v>5.7262040000000001</v>
      </c>
      <c r="I2305" s="2">
        <f>'Moving Avg'!H2305</f>
        <v>3.8819505000000003</v>
      </c>
      <c r="J2305" s="5" t="str">
        <f>OBV!F2305</f>
        <v>BULLISH</v>
      </c>
      <c r="K2305" s="5" t="str">
        <f>OBV!G2305</f>
        <v>NEUTRAL</v>
      </c>
      <c r="L2305" s="5" t="str">
        <f>OBV!H2305</f>
        <v>BULLISH DIVERGENCE</v>
      </c>
      <c r="M2305" s="7">
        <f t="shared" si="350"/>
        <v>25</v>
      </c>
      <c r="N2305" s="7">
        <f t="shared" si="351"/>
        <v>100</v>
      </c>
      <c r="O2305" s="7">
        <f t="shared" si="352"/>
        <v>50</v>
      </c>
      <c r="P2305" s="7">
        <f t="shared" si="353"/>
        <v>66.5</v>
      </c>
      <c r="Q2305" s="8">
        <f t="shared" si="354"/>
        <v>61.225000000000001</v>
      </c>
      <c r="R2305" s="8">
        <f t="shared" si="355"/>
        <v>59.125</v>
      </c>
      <c r="S2305" s="8">
        <f t="shared" si="356"/>
        <v>61.174999999999997</v>
      </c>
      <c r="T2305" s="8">
        <f t="shared" si="357"/>
        <v>60.375</v>
      </c>
      <c r="U2305" s="7">
        <f t="shared" si="358"/>
        <v>60.508333333333326</v>
      </c>
      <c r="V2305" s="7">
        <f t="shared" si="359"/>
        <v>60.474999999999994</v>
      </c>
    </row>
    <row r="2306" spans="1:22" ht="13.5" x14ac:dyDescent="0.25">
      <c r="A2306" s="3">
        <f>RSI!A2306</f>
        <v>45663</v>
      </c>
      <c r="B2306" s="2">
        <f>RSI!B2306</f>
        <v>5.8373999999999997</v>
      </c>
      <c r="C2306" s="2">
        <f>RSI!I2306</f>
        <v>53.765530148231768</v>
      </c>
      <c r="D2306" s="2">
        <f>MACD!E2306</f>
        <v>-6.3427973630298951E-3</v>
      </c>
      <c r="E2306" s="2">
        <f>MACD!F2306</f>
        <v>3.846242757909752E-2</v>
      </c>
      <c r="F2306" s="2">
        <f>'Moving Avg'!D2306</f>
        <v>5.9064800000000002</v>
      </c>
      <c r="G2306" s="2">
        <f>'Moving Avg'!F2306</f>
        <v>5.8386200000000006</v>
      </c>
      <c r="H2306" s="2">
        <f>'Moving Avg'!G2306</f>
        <v>5.7388520000000005</v>
      </c>
      <c r="I2306" s="2">
        <f>'Moving Avg'!H2306</f>
        <v>3.8995435000000005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16.5</v>
      </c>
      <c r="Q2306" s="8">
        <f t="shared" si="354"/>
        <v>53.725000000000001</v>
      </c>
      <c r="R2306" s="8">
        <f t="shared" si="355"/>
        <v>46.625</v>
      </c>
      <c r="S2306" s="8">
        <f t="shared" si="356"/>
        <v>38.674999999999997</v>
      </c>
      <c r="T2306" s="8">
        <f t="shared" si="357"/>
        <v>47.875</v>
      </c>
      <c r="U2306" s="7">
        <f t="shared" si="358"/>
        <v>46.341666666666661</v>
      </c>
      <c r="V2306" s="7">
        <f t="shared" si="359"/>
        <v>46.724999999999994</v>
      </c>
    </row>
    <row r="2307" spans="1:22" ht="13.5" x14ac:dyDescent="0.25">
      <c r="A2307" s="3">
        <f>RSI!A2307</f>
        <v>45664</v>
      </c>
      <c r="B2307" s="2">
        <f>RSI!B2307</f>
        <v>5.7839</v>
      </c>
      <c r="C2307" s="2">
        <f>RSI!I2307</f>
        <v>49.514619609064013</v>
      </c>
      <c r="D2307" s="2">
        <f>MACD!E2307</f>
        <v>-5.705934096393861E-3</v>
      </c>
      <c r="E2307" s="2">
        <f>MACD!F2307</f>
        <v>2.9628755243999244E-2</v>
      </c>
      <c r="F2307" s="2">
        <f>'Moving Avg'!D2307</f>
        <v>5.8666</v>
      </c>
      <c r="G2307" s="2">
        <f>'Moving Avg'!F2307</f>
        <v>5.8305950000000006</v>
      </c>
      <c r="H2307" s="2">
        <f>'Moving Avg'!G2307</f>
        <v>5.7523760000000008</v>
      </c>
      <c r="I2307" s="2">
        <f>'Moving Avg'!H2307</f>
        <v>3.9168690000000002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  <c r="M2307" s="7">
        <f t="shared" si="360"/>
        <v>25</v>
      </c>
      <c r="N2307" s="7">
        <f t="shared" si="361"/>
        <v>100</v>
      </c>
      <c r="O2307" s="7">
        <f t="shared" si="362"/>
        <v>50</v>
      </c>
      <c r="P2307" s="7">
        <f t="shared" si="363"/>
        <v>16.5</v>
      </c>
      <c r="Q2307" s="8">
        <f t="shared" ref="Q2307:Q2370" si="364">0.35*M2307+N2307*0.35+O2307*0.15+P2307*0.15</f>
        <v>53.725000000000001</v>
      </c>
      <c r="R2307" s="8">
        <f t="shared" ref="R2307:R2370" si="365">M2307*0.2+N2307*0.2+O2307*0.35+P2307*0.25</f>
        <v>46.625</v>
      </c>
      <c r="S2307" s="8">
        <f t="shared" ref="S2307:S2370" si="366">M2307*0.15+N2307*0.15+O2307*0.25+P2307*0.45</f>
        <v>38.674999999999997</v>
      </c>
      <c r="T2307" s="8">
        <f t="shared" ref="T2307:T2370" si="367">0.25*SUM(M2307:P2307)</f>
        <v>47.875</v>
      </c>
      <c r="U2307" s="7">
        <f t="shared" ref="U2307:U2370" si="368">SUM(Q2307:S2307)/3</f>
        <v>46.341666666666661</v>
      </c>
      <c r="V2307" s="7">
        <f t="shared" ref="V2307:V2370" si="369">SUM(Q2307:T2307)/4</f>
        <v>46.724999999999994</v>
      </c>
    </row>
    <row r="2308" spans="1:22" ht="13.5" x14ac:dyDescent="0.25">
      <c r="A2308" s="3">
        <f>RSI!A2308</f>
        <v>45665</v>
      </c>
      <c r="B2308" s="2">
        <f>RSI!B2308</f>
        <v>5.6866000000000003</v>
      </c>
      <c r="C2308" s="2">
        <f>RSI!I2308</f>
        <v>42.875228903849504</v>
      </c>
      <c r="D2308" s="2">
        <f>MACD!E2308</f>
        <v>2.1213056036364364E-3</v>
      </c>
      <c r="E2308" s="2">
        <f>MACD!F2308</f>
        <v>2.4127265315926686E-2</v>
      </c>
      <c r="F2308" s="2">
        <f>'Moving Avg'!D2308</f>
        <v>5.8159999999999998</v>
      </c>
      <c r="G2308" s="2">
        <f>'Moving Avg'!F2308</f>
        <v>5.8206250000000006</v>
      </c>
      <c r="H2308" s="2">
        <f>'Moving Avg'!G2308</f>
        <v>5.7578240000000003</v>
      </c>
      <c r="I2308" s="2">
        <f>'Moving Avg'!H2308</f>
        <v>3.9334715000000013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25</v>
      </c>
      <c r="N2308" s="7">
        <f t="shared" si="361"/>
        <v>100</v>
      </c>
      <c r="O2308" s="7">
        <f t="shared" si="362"/>
        <v>50</v>
      </c>
      <c r="P2308" s="7">
        <f t="shared" si="363"/>
        <v>16.5</v>
      </c>
      <c r="Q2308" s="8">
        <f t="shared" si="364"/>
        <v>53.725000000000001</v>
      </c>
      <c r="R2308" s="8">
        <f t="shared" si="365"/>
        <v>46.625</v>
      </c>
      <c r="S2308" s="8">
        <f t="shared" si="366"/>
        <v>38.674999999999997</v>
      </c>
      <c r="T2308" s="8">
        <f t="shared" si="367"/>
        <v>47.875</v>
      </c>
      <c r="U2308" s="7">
        <f t="shared" si="368"/>
        <v>46.341666666666661</v>
      </c>
      <c r="V2308" s="7">
        <f t="shared" si="369"/>
        <v>46.724999999999994</v>
      </c>
    </row>
    <row r="2309" spans="1:22" ht="13.5" x14ac:dyDescent="0.25">
      <c r="A2309" s="3">
        <f>RSI!A2309</f>
        <v>45666</v>
      </c>
      <c r="B2309" s="2">
        <f>RSI!B2309</f>
        <v>5.6866000000000003</v>
      </c>
      <c r="C2309" s="2">
        <f>RSI!I2309</f>
        <v>42.875228903849504</v>
      </c>
      <c r="D2309" s="2">
        <f>MACD!E2309</f>
        <v>2.6557947634477941E-3</v>
      </c>
      <c r="E2309" s="2">
        <f>MACD!F2309</f>
        <v>1.983297120543091E-2</v>
      </c>
      <c r="F2309" s="2">
        <f>'Moving Avg'!D2309</f>
        <v>5.7663799999999998</v>
      </c>
      <c r="G2309" s="2">
        <f>'Moving Avg'!F2309</f>
        <v>5.8106550000000006</v>
      </c>
      <c r="H2309" s="2">
        <f>'Moving Avg'!G2309</f>
        <v>5.7568520000000003</v>
      </c>
      <c r="I2309" s="2">
        <f>'Moving Avg'!H2309</f>
        <v>3.9500740000000008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25</v>
      </c>
      <c r="N2309" s="7">
        <f t="shared" si="361"/>
        <v>45</v>
      </c>
      <c r="O2309" s="7">
        <f t="shared" si="362"/>
        <v>50</v>
      </c>
      <c r="P2309" s="7">
        <f t="shared" si="363"/>
        <v>16.5</v>
      </c>
      <c r="Q2309" s="8">
        <f t="shared" si="364"/>
        <v>34.475000000000001</v>
      </c>
      <c r="R2309" s="8">
        <f t="shared" si="365"/>
        <v>35.625</v>
      </c>
      <c r="S2309" s="8">
        <f t="shared" si="366"/>
        <v>30.425000000000001</v>
      </c>
      <c r="T2309" s="8">
        <f t="shared" si="367"/>
        <v>34.125</v>
      </c>
      <c r="U2309" s="7">
        <f t="shared" si="368"/>
        <v>33.508333333333333</v>
      </c>
      <c r="V2309" s="7">
        <f t="shared" si="369"/>
        <v>33.662499999999994</v>
      </c>
    </row>
    <row r="2310" spans="1:22" ht="13.5" x14ac:dyDescent="0.25">
      <c r="A2310" s="3">
        <f>RSI!A2310</f>
        <v>45667</v>
      </c>
      <c r="B2310" s="2">
        <f>RSI!B2310</f>
        <v>5.6866000000000003</v>
      </c>
      <c r="C2310" s="2">
        <f>RSI!I2310</f>
        <v>42.875228903849504</v>
      </c>
      <c r="D2310" s="2">
        <f>MACD!E2310</f>
        <v>2.3171354136365174E-2</v>
      </c>
      <c r="E2310" s="2">
        <f>MACD!F2310</f>
        <v>2.0500647791617761E-2</v>
      </c>
      <c r="F2310" s="2">
        <f>'Moving Avg'!D2310</f>
        <v>5.7362200000000003</v>
      </c>
      <c r="G2310" s="2">
        <f>'Moving Avg'!F2310</f>
        <v>5.8043300000000011</v>
      </c>
      <c r="H2310" s="2">
        <f>'Moving Avg'!G2310</f>
        <v>5.7577280000000011</v>
      </c>
      <c r="I2310" s="2">
        <f>'Moving Avg'!H2310</f>
        <v>3.9666765000000002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0</v>
      </c>
      <c r="O2310" s="7">
        <f t="shared" si="362"/>
        <v>50</v>
      </c>
      <c r="P2310" s="7">
        <f t="shared" si="363"/>
        <v>16.5</v>
      </c>
      <c r="Q2310" s="8">
        <f t="shared" si="364"/>
        <v>18.725000000000001</v>
      </c>
      <c r="R2310" s="8">
        <f t="shared" si="365"/>
        <v>26.625</v>
      </c>
      <c r="S2310" s="8">
        <f t="shared" si="366"/>
        <v>23.675000000000001</v>
      </c>
      <c r="T2310" s="8">
        <f t="shared" si="367"/>
        <v>22.875</v>
      </c>
      <c r="U2310" s="7">
        <f t="shared" si="368"/>
        <v>23.008333333333336</v>
      </c>
      <c r="V2310" s="7">
        <f t="shared" si="369"/>
        <v>22.975000000000001</v>
      </c>
    </row>
    <row r="2311" spans="1:22" ht="13.5" x14ac:dyDescent="0.25">
      <c r="A2311" s="3">
        <f>RSI!A2311</f>
        <v>45670</v>
      </c>
      <c r="B2311" s="2">
        <f>RSI!B2311</f>
        <v>5.6670999999999996</v>
      </c>
      <c r="C2311" s="2">
        <f>RSI!I2311</f>
        <v>41.482906603710752</v>
      </c>
      <c r="D2311" s="2">
        <f>MACD!E2311</f>
        <v>5.15015347945047E-2</v>
      </c>
      <c r="E2311" s="2">
        <f>MACD!F2311</f>
        <v>2.670082519219515E-2</v>
      </c>
      <c r="F2311" s="2">
        <f>'Moving Avg'!D2311</f>
        <v>5.7021599999999992</v>
      </c>
      <c r="G2311" s="2">
        <f>'Moving Avg'!F2311</f>
        <v>5.7977600000000002</v>
      </c>
      <c r="H2311" s="2">
        <f>'Moving Avg'!G2311</f>
        <v>5.7629799999999998</v>
      </c>
      <c r="I2311" s="2">
        <f>'Moving Avg'!H2311</f>
        <v>3.9835365000000009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  <c r="M2311" s="7">
        <f t="shared" si="360"/>
        <v>25</v>
      </c>
      <c r="N2311" s="7">
        <f t="shared" si="361"/>
        <v>0</v>
      </c>
      <c r="O2311" s="7">
        <f t="shared" si="362"/>
        <v>50</v>
      </c>
      <c r="P2311" s="7">
        <f t="shared" si="363"/>
        <v>16.5</v>
      </c>
      <c r="Q2311" s="8">
        <f t="shared" si="364"/>
        <v>18.725000000000001</v>
      </c>
      <c r="R2311" s="8">
        <f t="shared" si="365"/>
        <v>26.625</v>
      </c>
      <c r="S2311" s="8">
        <f t="shared" si="366"/>
        <v>23.675000000000001</v>
      </c>
      <c r="T2311" s="8">
        <f t="shared" si="367"/>
        <v>22.875</v>
      </c>
      <c r="U2311" s="7">
        <f t="shared" si="368"/>
        <v>23.008333333333336</v>
      </c>
      <c r="V2311" s="7">
        <f t="shared" si="369"/>
        <v>22.975000000000001</v>
      </c>
    </row>
    <row r="2312" spans="1:22" ht="13.5" x14ac:dyDescent="0.25">
      <c r="A2312" s="3">
        <f>RSI!A2312</f>
        <v>45671</v>
      </c>
      <c r="B2312" s="2">
        <f>RSI!B2312</f>
        <v>5.5503999999999998</v>
      </c>
      <c r="C2312" s="2">
        <f>RSI!I2312</f>
        <v>34.303443421612286</v>
      </c>
      <c r="D2312" s="2">
        <f>MACD!E2312</f>
        <v>9.2979579073166896E-2</v>
      </c>
      <c r="E2312" s="2">
        <f>MACD!F2312</f>
        <v>3.9956575968389502E-2</v>
      </c>
      <c r="F2312" s="2">
        <f>'Moving Avg'!D2312</f>
        <v>5.6554599999999997</v>
      </c>
      <c r="G2312" s="2">
        <f>'Moving Avg'!F2312</f>
        <v>5.7863300000000004</v>
      </c>
      <c r="H2312" s="2">
        <f>'Moving Avg'!G2312</f>
        <v>5.7656060000000018</v>
      </c>
      <c r="I2312" s="2">
        <f>'Moving Avg'!H2312</f>
        <v>3.9994815000000004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  <c r="M2312" s="7">
        <f t="shared" si="360"/>
        <v>25</v>
      </c>
      <c r="N2312" s="7">
        <f t="shared" si="361"/>
        <v>0</v>
      </c>
      <c r="O2312" s="7">
        <f t="shared" si="362"/>
        <v>50</v>
      </c>
      <c r="P2312" s="7">
        <f t="shared" si="363"/>
        <v>16.5</v>
      </c>
      <c r="Q2312" s="8">
        <f t="shared" si="364"/>
        <v>18.725000000000001</v>
      </c>
      <c r="R2312" s="8">
        <f t="shared" si="365"/>
        <v>26.625</v>
      </c>
      <c r="S2312" s="8">
        <f t="shared" si="366"/>
        <v>23.675000000000001</v>
      </c>
      <c r="T2312" s="8">
        <f t="shared" si="367"/>
        <v>22.875</v>
      </c>
      <c r="U2312" s="7">
        <f t="shared" si="368"/>
        <v>23.008333333333336</v>
      </c>
      <c r="V2312" s="7">
        <f t="shared" si="369"/>
        <v>22.975000000000001</v>
      </c>
    </row>
    <row r="2313" spans="1:22" ht="13.5" x14ac:dyDescent="0.25">
      <c r="A2313" s="3">
        <f>RSI!A2313</f>
        <v>45672</v>
      </c>
      <c r="B2313" s="2">
        <f>RSI!B2313</f>
        <v>5.5503999999999998</v>
      </c>
      <c r="C2313" s="2">
        <f>RSI!I2313</f>
        <v>34.303443421612286</v>
      </c>
      <c r="D2313" s="2">
        <f>MACD!E2313</f>
        <v>0.12262728237897758</v>
      </c>
      <c r="E2313" s="2">
        <f>MACD!F2313</f>
        <v>5.6490717250507118E-2</v>
      </c>
      <c r="F2313" s="2">
        <f>'Moving Avg'!D2313</f>
        <v>5.6282200000000007</v>
      </c>
      <c r="G2313" s="2">
        <f>'Moving Avg'!F2313</f>
        <v>5.7749000000000006</v>
      </c>
      <c r="H2313" s="2">
        <f>'Moving Avg'!G2313</f>
        <v>5.7653140000000009</v>
      </c>
      <c r="I2313" s="2">
        <f>'Moving Avg'!H2313</f>
        <v>4.0154265000000002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  <c r="M2313" s="7">
        <f t="shared" si="360"/>
        <v>25</v>
      </c>
      <c r="N2313" s="7">
        <f t="shared" si="361"/>
        <v>0</v>
      </c>
      <c r="O2313" s="7">
        <f t="shared" si="362"/>
        <v>50</v>
      </c>
      <c r="P2313" s="7">
        <f t="shared" si="363"/>
        <v>16.5</v>
      </c>
      <c r="Q2313" s="8">
        <f t="shared" si="364"/>
        <v>18.725000000000001</v>
      </c>
      <c r="R2313" s="8">
        <f t="shared" si="365"/>
        <v>26.625</v>
      </c>
      <c r="S2313" s="8">
        <f t="shared" si="366"/>
        <v>23.675000000000001</v>
      </c>
      <c r="T2313" s="8">
        <f t="shared" si="367"/>
        <v>22.875</v>
      </c>
      <c r="U2313" s="7">
        <f t="shared" si="368"/>
        <v>23.008333333333336</v>
      </c>
      <c r="V2313" s="7">
        <f t="shared" si="369"/>
        <v>22.975000000000001</v>
      </c>
    </row>
    <row r="2314" spans="1:22" ht="13.5" x14ac:dyDescent="0.25">
      <c r="A2314" s="3">
        <f>RSI!A2314</f>
        <v>45673</v>
      </c>
      <c r="B2314" s="2">
        <f>RSI!B2314</f>
        <v>5.4969000000000001</v>
      </c>
      <c r="C2314" s="2">
        <f>RSI!I2314</f>
        <v>31.412877931822521</v>
      </c>
      <c r="D2314" s="2">
        <f>MACD!E2314</f>
        <v>0.15210252249174605</v>
      </c>
      <c r="E2314" s="2">
        <f>MACD!F2314</f>
        <v>7.561307829875491E-2</v>
      </c>
      <c r="F2314" s="2">
        <f>'Moving Avg'!D2314</f>
        <v>5.5902799999999999</v>
      </c>
      <c r="G2314" s="2">
        <f>'Moving Avg'!F2314</f>
        <v>5.7651699999999995</v>
      </c>
      <c r="H2314" s="2">
        <f>'Moving Avg'!G2314</f>
        <v>5.7644380000000011</v>
      </c>
      <c r="I2314" s="2">
        <f>'Moving Avg'!H2314</f>
        <v>4.031104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  <c r="M2314" s="7">
        <f t="shared" si="360"/>
        <v>25</v>
      </c>
      <c r="N2314" s="7">
        <f t="shared" si="361"/>
        <v>0</v>
      </c>
      <c r="O2314" s="7">
        <f t="shared" si="362"/>
        <v>50</v>
      </c>
      <c r="P2314" s="7">
        <f t="shared" si="363"/>
        <v>16.5</v>
      </c>
      <c r="Q2314" s="8">
        <f t="shared" si="364"/>
        <v>18.725000000000001</v>
      </c>
      <c r="R2314" s="8">
        <f t="shared" si="365"/>
        <v>26.625</v>
      </c>
      <c r="S2314" s="8">
        <f t="shared" si="366"/>
        <v>23.675000000000001</v>
      </c>
      <c r="T2314" s="8">
        <f t="shared" si="367"/>
        <v>22.875</v>
      </c>
      <c r="U2314" s="7">
        <f t="shared" si="368"/>
        <v>23.008333333333336</v>
      </c>
      <c r="V2314" s="7">
        <f t="shared" si="369"/>
        <v>22.975000000000001</v>
      </c>
    </row>
    <row r="2315" spans="1:22" ht="13.5" x14ac:dyDescent="0.25">
      <c r="A2315" s="3">
        <f>RSI!A2315</f>
        <v>45674</v>
      </c>
      <c r="B2315" s="2">
        <f>RSI!B2315</f>
        <v>5.4969000000000001</v>
      </c>
      <c r="C2315" s="2">
        <f>RSI!I2315</f>
        <v>31.412877931822521</v>
      </c>
      <c r="D2315" s="2">
        <f>MACD!E2315</f>
        <v>0.16348224027249891</v>
      </c>
      <c r="E2315" s="2">
        <f>MACD!F2315</f>
        <v>9.3186910693503711E-2</v>
      </c>
      <c r="F2315" s="2">
        <f>'Moving Avg'!D2315</f>
        <v>5.5523399999999992</v>
      </c>
      <c r="G2315" s="2">
        <f>'Moving Avg'!F2315</f>
        <v>5.7510649999999996</v>
      </c>
      <c r="H2315" s="2">
        <f>'Moving Avg'!G2315</f>
        <v>5.764050000000001</v>
      </c>
      <c r="I2315" s="2">
        <f>'Moving Avg'!H2315</f>
        <v>4.0472314999999996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  <c r="M2315" s="7">
        <f t="shared" si="360"/>
        <v>25</v>
      </c>
      <c r="N2315" s="7">
        <f t="shared" si="361"/>
        <v>0</v>
      </c>
      <c r="O2315" s="7">
        <f t="shared" si="362"/>
        <v>50</v>
      </c>
      <c r="P2315" s="7">
        <f t="shared" si="363"/>
        <v>16.5</v>
      </c>
      <c r="Q2315" s="8">
        <f t="shared" si="364"/>
        <v>18.725000000000001</v>
      </c>
      <c r="R2315" s="8">
        <f t="shared" si="365"/>
        <v>26.625</v>
      </c>
      <c r="S2315" s="8">
        <f t="shared" si="366"/>
        <v>23.675000000000001</v>
      </c>
      <c r="T2315" s="8">
        <f t="shared" si="367"/>
        <v>22.875</v>
      </c>
      <c r="U2315" s="7">
        <f t="shared" si="368"/>
        <v>23.008333333333336</v>
      </c>
      <c r="V2315" s="7">
        <f t="shared" si="369"/>
        <v>22.975000000000001</v>
      </c>
    </row>
    <row r="2316" spans="1:22" ht="13.5" x14ac:dyDescent="0.25">
      <c r="A2316" s="3">
        <f>RSI!A2316</f>
        <v>45677</v>
      </c>
      <c r="B2316" s="2">
        <f>RSI!B2316</f>
        <v>5.4481999999999999</v>
      </c>
      <c r="C2316" s="2">
        <f>RSI!I2316</f>
        <v>28.846705349281351</v>
      </c>
      <c r="D2316" s="2">
        <f>MACD!E2316</f>
        <v>0.17802267739106714</v>
      </c>
      <c r="E2316" s="2">
        <f>MACD!F2316</f>
        <v>0.11015406403301639</v>
      </c>
      <c r="F2316" s="2">
        <f>'Moving Avg'!D2316</f>
        <v>5.5085600000000001</v>
      </c>
      <c r="G2316" s="2">
        <f>'Moving Avg'!F2316</f>
        <v>5.7354949999999993</v>
      </c>
      <c r="H2316" s="2">
        <f>'Moving Avg'!G2316</f>
        <v>5.763075999999999</v>
      </c>
      <c r="I2316" s="2">
        <f>'Moving Avg'!H2316</f>
        <v>4.0631155000000003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  <c r="M2316" s="7">
        <f t="shared" si="360"/>
        <v>50</v>
      </c>
      <c r="N2316" s="7">
        <f t="shared" si="361"/>
        <v>0</v>
      </c>
      <c r="O2316" s="7">
        <f t="shared" si="362"/>
        <v>50</v>
      </c>
      <c r="P2316" s="7">
        <f t="shared" si="363"/>
        <v>16.5</v>
      </c>
      <c r="Q2316" s="8">
        <f t="shared" si="364"/>
        <v>27.475000000000001</v>
      </c>
      <c r="R2316" s="8">
        <f t="shared" si="365"/>
        <v>31.625</v>
      </c>
      <c r="S2316" s="8">
        <f t="shared" si="366"/>
        <v>27.425000000000001</v>
      </c>
      <c r="T2316" s="8">
        <f t="shared" si="367"/>
        <v>29.125</v>
      </c>
      <c r="U2316" s="7">
        <f t="shared" si="368"/>
        <v>28.841666666666669</v>
      </c>
      <c r="V2316" s="7">
        <f t="shared" si="369"/>
        <v>28.912500000000001</v>
      </c>
    </row>
    <row r="2317" spans="1:22" ht="13.5" x14ac:dyDescent="0.25">
      <c r="A2317" s="3">
        <f>RSI!A2317</f>
        <v>45678</v>
      </c>
      <c r="B2317" s="2">
        <f>RSI!B2317</f>
        <v>5.5454999999999997</v>
      </c>
      <c r="C2317" s="2">
        <f>RSI!I2317</f>
        <v>39.48370255498417</v>
      </c>
      <c r="D2317" s="2">
        <f>MACD!E2317</f>
        <v>0.17638316029147116</v>
      </c>
      <c r="E2317" s="2">
        <f>MACD!F2317</f>
        <v>0.12339988328470736</v>
      </c>
      <c r="F2317" s="2">
        <f>'Moving Avg'!D2317</f>
        <v>5.5075799999999999</v>
      </c>
      <c r="G2317" s="2">
        <f>'Moving Avg'!F2317</f>
        <v>5.7233299999999998</v>
      </c>
      <c r="H2317" s="2">
        <f>'Moving Avg'!G2317</f>
        <v>5.7612259999999988</v>
      </c>
      <c r="I2317" s="2">
        <f>'Moving Avg'!H2317</f>
        <v>4.0794860000000002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  <c r="M2317" s="7">
        <f t="shared" si="360"/>
        <v>25</v>
      </c>
      <c r="N2317" s="7">
        <f t="shared" si="361"/>
        <v>0</v>
      </c>
      <c r="O2317" s="7">
        <f t="shared" si="362"/>
        <v>50</v>
      </c>
      <c r="P2317" s="7">
        <f t="shared" si="363"/>
        <v>66.5</v>
      </c>
      <c r="Q2317" s="8">
        <f t="shared" si="364"/>
        <v>26.225000000000001</v>
      </c>
      <c r="R2317" s="8">
        <f t="shared" si="365"/>
        <v>39.125</v>
      </c>
      <c r="S2317" s="8">
        <f t="shared" si="366"/>
        <v>46.174999999999997</v>
      </c>
      <c r="T2317" s="8">
        <f t="shared" si="367"/>
        <v>35.375</v>
      </c>
      <c r="U2317" s="7">
        <f t="shared" si="368"/>
        <v>37.174999999999997</v>
      </c>
      <c r="V2317" s="7">
        <f t="shared" si="369"/>
        <v>36.724999999999994</v>
      </c>
    </row>
    <row r="2318" spans="1:22" ht="13.5" x14ac:dyDescent="0.25">
      <c r="A2318" s="3">
        <f>RSI!A2318</f>
        <v>45679</v>
      </c>
      <c r="B2318" s="2">
        <f>RSI!B2318</f>
        <v>5.5892999999999997</v>
      </c>
      <c r="C2318" s="2">
        <f>RSI!I2318</f>
        <v>43.573072384643879</v>
      </c>
      <c r="D2318" s="2">
        <f>MACD!E2318</f>
        <v>0.15759170774573139</v>
      </c>
      <c r="E2318" s="2">
        <f>MACD!F2318</f>
        <v>0.13023824817691218</v>
      </c>
      <c r="F2318" s="2">
        <f>'Moving Avg'!D2318</f>
        <v>5.5153599999999994</v>
      </c>
      <c r="G2318" s="2">
        <f>'Moving Avg'!F2318</f>
        <v>5.713355</v>
      </c>
      <c r="H2318" s="2">
        <f>'Moving Avg'!G2318</f>
        <v>5.7576259999999992</v>
      </c>
      <c r="I2318" s="2">
        <f>'Moving Avg'!H2318</f>
        <v>4.0965484999999999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  <c r="M2318" s="7">
        <f t="shared" si="360"/>
        <v>25</v>
      </c>
      <c r="N2318" s="7">
        <f t="shared" si="361"/>
        <v>0</v>
      </c>
      <c r="O2318" s="7">
        <f t="shared" si="362"/>
        <v>50</v>
      </c>
      <c r="P2318" s="7">
        <f t="shared" si="363"/>
        <v>83.5</v>
      </c>
      <c r="Q2318" s="8">
        <f t="shared" si="364"/>
        <v>28.774999999999999</v>
      </c>
      <c r="R2318" s="8">
        <f t="shared" si="365"/>
        <v>43.375</v>
      </c>
      <c r="S2318" s="8">
        <f t="shared" si="366"/>
        <v>53.825000000000003</v>
      </c>
      <c r="T2318" s="8">
        <f t="shared" si="367"/>
        <v>39.625</v>
      </c>
      <c r="U2318" s="7">
        <f t="shared" si="368"/>
        <v>41.991666666666667</v>
      </c>
      <c r="V2318" s="7">
        <f t="shared" si="369"/>
        <v>41.400000000000006</v>
      </c>
    </row>
    <row r="2319" spans="1:22" ht="13.5" x14ac:dyDescent="0.25">
      <c r="A2319" s="3">
        <f>RSI!A2319</f>
        <v>45680</v>
      </c>
      <c r="B2319" s="2">
        <f>RSI!B2319</f>
        <v>5.5892999999999997</v>
      </c>
      <c r="C2319" s="2">
        <f>RSI!I2319</f>
        <v>43.573072384643879</v>
      </c>
      <c r="D2319" s="2">
        <f>MACD!E2319</f>
        <v>0.14218197475125471</v>
      </c>
      <c r="E2319" s="2">
        <f>MACD!F2319</f>
        <v>0.1326269934917807</v>
      </c>
      <c r="F2319" s="2">
        <f>'Moving Avg'!D2319</f>
        <v>5.5338400000000005</v>
      </c>
      <c r="G2319" s="2">
        <f>'Moving Avg'!F2319</f>
        <v>5.7055699999999998</v>
      </c>
      <c r="H2319" s="2">
        <f>'Moving Avg'!G2319</f>
        <v>5.7541239999999991</v>
      </c>
      <c r="I2319" s="2">
        <f>'Moving Avg'!H2319</f>
        <v>4.1136109999999997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  <c r="M2319" s="7">
        <f t="shared" si="360"/>
        <v>25</v>
      </c>
      <c r="N2319" s="7">
        <f t="shared" si="361"/>
        <v>0</v>
      </c>
      <c r="O2319" s="7">
        <f t="shared" si="362"/>
        <v>50</v>
      </c>
      <c r="P2319" s="7">
        <f t="shared" si="363"/>
        <v>83.5</v>
      </c>
      <c r="Q2319" s="8">
        <f t="shared" si="364"/>
        <v>28.774999999999999</v>
      </c>
      <c r="R2319" s="8">
        <f t="shared" si="365"/>
        <v>43.375</v>
      </c>
      <c r="S2319" s="8">
        <f t="shared" si="366"/>
        <v>53.825000000000003</v>
      </c>
      <c r="T2319" s="8">
        <f t="shared" si="367"/>
        <v>39.625</v>
      </c>
      <c r="U2319" s="7">
        <f t="shared" si="368"/>
        <v>41.991666666666667</v>
      </c>
      <c r="V2319" s="7">
        <f t="shared" si="369"/>
        <v>41.400000000000006</v>
      </c>
    </row>
    <row r="2320" spans="1:22" ht="13.5" x14ac:dyDescent="0.25">
      <c r="A2320" s="3">
        <f>RSI!A2320</f>
        <v>45681</v>
      </c>
      <c r="B2320" s="2">
        <f>RSI!B2320</f>
        <v>5.6428000000000003</v>
      </c>
      <c r="C2320" s="2">
        <f>RSI!I2320</f>
        <v>48.502735467379317</v>
      </c>
      <c r="D2320" s="2">
        <f>MACD!E2320</f>
        <v>0.12563438366155033</v>
      </c>
      <c r="E2320" s="2">
        <f>MACD!F2320</f>
        <v>0.13122847152573464</v>
      </c>
      <c r="F2320" s="2">
        <f>'Moving Avg'!D2320</f>
        <v>5.5630199999999999</v>
      </c>
      <c r="G2320" s="2">
        <f>'Moving Avg'!F2320</f>
        <v>5.6941349999999984</v>
      </c>
      <c r="H2320" s="2">
        <f>'Moving Avg'!G2320</f>
        <v>5.7512039999999987</v>
      </c>
      <c r="I2320" s="2">
        <f>'Moving Avg'!H2320</f>
        <v>4.1311774999999997</v>
      </c>
      <c r="J2320" s="5" t="str">
        <f>OBV!F2320</f>
        <v>BULLISH</v>
      </c>
      <c r="K2320" s="5" t="str">
        <f>OBV!G2320</f>
        <v>NEUTRAL</v>
      </c>
      <c r="L2320" s="5" t="str">
        <f>OBV!H2320</f>
        <v>CONFIRMED BULLISH</v>
      </c>
      <c r="M2320" s="7">
        <f t="shared" si="360"/>
        <v>25</v>
      </c>
      <c r="N2320" s="7">
        <f t="shared" si="361"/>
        <v>45</v>
      </c>
      <c r="O2320" s="7">
        <f t="shared" si="362"/>
        <v>50</v>
      </c>
      <c r="P2320" s="7">
        <f t="shared" si="363"/>
        <v>83.5</v>
      </c>
      <c r="Q2320" s="8">
        <f t="shared" si="364"/>
        <v>44.524999999999999</v>
      </c>
      <c r="R2320" s="8">
        <f t="shared" si="365"/>
        <v>52.375</v>
      </c>
      <c r="S2320" s="8">
        <f t="shared" si="366"/>
        <v>60.575000000000003</v>
      </c>
      <c r="T2320" s="8">
        <f t="shared" si="367"/>
        <v>50.875</v>
      </c>
      <c r="U2320" s="7">
        <f t="shared" si="368"/>
        <v>52.491666666666674</v>
      </c>
      <c r="V2320" s="7">
        <f t="shared" si="369"/>
        <v>52.087500000000006</v>
      </c>
    </row>
    <row r="2321" spans="1:22" ht="13.5" x14ac:dyDescent="0.25">
      <c r="A2321" s="3">
        <f>RSI!A2321</f>
        <v>45684</v>
      </c>
      <c r="B2321" s="2">
        <f>RSI!B2321</f>
        <v>5.5892999999999997</v>
      </c>
      <c r="C2321" s="2">
        <f>RSI!I2321</f>
        <v>44.33182271249683</v>
      </c>
      <c r="D2321" s="2">
        <f>MACD!E2321</f>
        <v>0.11270012416207731</v>
      </c>
      <c r="E2321" s="2">
        <f>MACD!F2321</f>
        <v>0.12752280205300318</v>
      </c>
      <c r="F2321" s="2">
        <f>'Moving Avg'!D2321</f>
        <v>5.5912400000000009</v>
      </c>
      <c r="G2321" s="2">
        <f>'Moving Avg'!F2321</f>
        <v>5.6771099999999981</v>
      </c>
      <c r="H2321" s="2">
        <f>'Moving Avg'!G2321</f>
        <v>5.7472140000000005</v>
      </c>
      <c r="I2321" s="2">
        <f>'Moving Avg'!H2321</f>
        <v>4.1484764999999992</v>
      </c>
      <c r="J2321" s="5" t="str">
        <f>OBV!F2321</f>
        <v>BULLISH</v>
      </c>
      <c r="K2321" s="5" t="str">
        <f>OBV!G2321</f>
        <v>NEUTRAL</v>
      </c>
      <c r="L2321" s="5" t="str">
        <f>OBV!H2321</f>
        <v>CONFIRMED BULLISH</v>
      </c>
      <c r="M2321" s="7">
        <f t="shared" si="360"/>
        <v>25</v>
      </c>
      <c r="N2321" s="7">
        <f t="shared" si="361"/>
        <v>45</v>
      </c>
      <c r="O2321" s="7">
        <f t="shared" si="362"/>
        <v>50</v>
      </c>
      <c r="P2321" s="7">
        <f t="shared" si="363"/>
        <v>83.5</v>
      </c>
      <c r="Q2321" s="8">
        <f t="shared" si="364"/>
        <v>44.524999999999999</v>
      </c>
      <c r="R2321" s="8">
        <f t="shared" si="365"/>
        <v>52.375</v>
      </c>
      <c r="S2321" s="8">
        <f t="shared" si="366"/>
        <v>60.575000000000003</v>
      </c>
      <c r="T2321" s="8">
        <f t="shared" si="367"/>
        <v>50.875</v>
      </c>
      <c r="U2321" s="7">
        <f t="shared" si="368"/>
        <v>52.491666666666674</v>
      </c>
      <c r="V2321" s="7">
        <f t="shared" si="369"/>
        <v>52.087500000000006</v>
      </c>
    </row>
    <row r="2322" spans="1:22" ht="13.5" x14ac:dyDescent="0.25">
      <c r="A2322" s="3">
        <f>RSI!A2322</f>
        <v>45685</v>
      </c>
      <c r="B2322" s="2">
        <f>RSI!B2322</f>
        <v>5.6379999999999999</v>
      </c>
      <c r="C2322" s="2">
        <f>RSI!I2322</f>
        <v>48.659775355886794</v>
      </c>
      <c r="D2322" s="2">
        <f>MACD!E2322</f>
        <v>8.0607469293121348E-2</v>
      </c>
      <c r="E2322" s="2">
        <f>MACD!F2322</f>
        <v>0.11813973550102681</v>
      </c>
      <c r="F2322" s="2">
        <f>'Moving Avg'!D2322</f>
        <v>5.6097399999999995</v>
      </c>
      <c r="G2322" s="2">
        <f>'Moving Avg'!F2322</f>
        <v>5.6598449999999989</v>
      </c>
      <c r="H2322" s="2">
        <f>'Moving Avg'!G2322</f>
        <v>5.7448800000000002</v>
      </c>
      <c r="I2322" s="2">
        <f>'Moving Avg'!H2322</f>
        <v>4.1653799999999999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  <c r="M2322" s="7">
        <f t="shared" si="360"/>
        <v>25</v>
      </c>
      <c r="N2322" s="7">
        <f t="shared" si="361"/>
        <v>100</v>
      </c>
      <c r="O2322" s="7">
        <f t="shared" si="362"/>
        <v>50</v>
      </c>
      <c r="P2322" s="7">
        <f t="shared" si="363"/>
        <v>83.5</v>
      </c>
      <c r="Q2322" s="8">
        <f t="shared" si="364"/>
        <v>63.774999999999999</v>
      </c>
      <c r="R2322" s="8">
        <f t="shared" si="365"/>
        <v>63.375</v>
      </c>
      <c r="S2322" s="8">
        <f t="shared" si="366"/>
        <v>68.825000000000003</v>
      </c>
      <c r="T2322" s="8">
        <f t="shared" si="367"/>
        <v>64.625</v>
      </c>
      <c r="U2322" s="7">
        <f t="shared" si="368"/>
        <v>65.325000000000003</v>
      </c>
      <c r="V2322" s="7">
        <f t="shared" si="369"/>
        <v>65.150000000000006</v>
      </c>
    </row>
    <row r="2323" spans="1:22" ht="13.5" x14ac:dyDescent="0.25">
      <c r="A2323" s="3">
        <f>RSI!A2323</f>
        <v>45686</v>
      </c>
      <c r="B2323" s="2">
        <f>RSI!B2323</f>
        <v>5.5260999999999996</v>
      </c>
      <c r="C2323" s="2">
        <f>RSI!I2323</f>
        <v>40.808928603917551</v>
      </c>
      <c r="D2323" s="2">
        <f>MACD!E2323</f>
        <v>6.1835646027779134E-2</v>
      </c>
      <c r="E2323" s="2">
        <f>MACD!F2323</f>
        <v>0.10687891760637729</v>
      </c>
      <c r="F2323" s="2">
        <f>'Moving Avg'!D2323</f>
        <v>5.5970999999999993</v>
      </c>
      <c r="G2323" s="2">
        <f>'Moving Avg'!F2323</f>
        <v>5.6391699999999982</v>
      </c>
      <c r="H2323" s="2">
        <f>'Moving Avg'!G2323</f>
        <v>5.7415719999999997</v>
      </c>
      <c r="I2323" s="2">
        <f>'Moving Avg'!H2323</f>
        <v>4.181724</v>
      </c>
      <c r="J2323" s="5" t="str">
        <f>OBV!F2323</f>
        <v>BULLISH</v>
      </c>
      <c r="K2323" s="5" t="str">
        <f>OBV!G2323</f>
        <v>NEUTRAL</v>
      </c>
      <c r="L2323" s="5" t="str">
        <f>OBV!H2323</f>
        <v>BULLISH DIVERGENCE</v>
      </c>
      <c r="M2323" s="7">
        <f t="shared" si="360"/>
        <v>25</v>
      </c>
      <c r="N2323" s="7">
        <f t="shared" si="361"/>
        <v>100</v>
      </c>
      <c r="O2323" s="7">
        <f t="shared" si="362"/>
        <v>50</v>
      </c>
      <c r="P2323" s="7">
        <f t="shared" si="363"/>
        <v>66.5</v>
      </c>
      <c r="Q2323" s="8">
        <f t="shared" si="364"/>
        <v>61.225000000000001</v>
      </c>
      <c r="R2323" s="8">
        <f t="shared" si="365"/>
        <v>59.125</v>
      </c>
      <c r="S2323" s="8">
        <f t="shared" si="366"/>
        <v>61.174999999999997</v>
      </c>
      <c r="T2323" s="8">
        <f t="shared" si="367"/>
        <v>60.375</v>
      </c>
      <c r="U2323" s="7">
        <f t="shared" si="368"/>
        <v>60.508333333333326</v>
      </c>
      <c r="V2323" s="7">
        <f t="shared" si="369"/>
        <v>60.474999999999994</v>
      </c>
    </row>
    <row r="2324" spans="1:22" ht="13.5" x14ac:dyDescent="0.25">
      <c r="A2324" s="3">
        <f>RSI!A2324</f>
        <v>45687</v>
      </c>
      <c r="B2324" s="2">
        <f>RSI!B2324</f>
        <v>5.5163000000000002</v>
      </c>
      <c r="C2324" s="2">
        <f>RSI!I2324</f>
        <v>40.19724982468135</v>
      </c>
      <c r="D2324" s="2">
        <f>MACD!E2324</f>
        <v>3.9195777132963627E-2</v>
      </c>
      <c r="E2324" s="2">
        <f>MACD!F2324</f>
        <v>9.3342289511694557E-2</v>
      </c>
      <c r="F2324" s="2">
        <f>'Moving Avg'!D2324</f>
        <v>5.5825000000000005</v>
      </c>
      <c r="G2324" s="2">
        <f>'Moving Avg'!F2324</f>
        <v>5.618249999999998</v>
      </c>
      <c r="H2324" s="2">
        <f>'Moving Avg'!G2324</f>
        <v>5.7380680000000011</v>
      </c>
      <c r="I2324" s="2">
        <f>'Moving Avg'!H2324</f>
        <v>4.1980189999999995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  <c r="M2324" s="7">
        <f t="shared" si="360"/>
        <v>25</v>
      </c>
      <c r="N2324" s="7">
        <f t="shared" si="361"/>
        <v>100</v>
      </c>
      <c r="O2324" s="7">
        <f t="shared" si="362"/>
        <v>50</v>
      </c>
      <c r="P2324" s="7">
        <f t="shared" si="363"/>
        <v>16.5</v>
      </c>
      <c r="Q2324" s="8">
        <f t="shared" si="364"/>
        <v>53.725000000000001</v>
      </c>
      <c r="R2324" s="8">
        <f t="shared" si="365"/>
        <v>46.625</v>
      </c>
      <c r="S2324" s="8">
        <f t="shared" si="366"/>
        <v>38.674999999999997</v>
      </c>
      <c r="T2324" s="8">
        <f t="shared" si="367"/>
        <v>47.875</v>
      </c>
      <c r="U2324" s="7">
        <f t="shared" si="368"/>
        <v>46.341666666666661</v>
      </c>
      <c r="V2324" s="7">
        <f t="shared" si="369"/>
        <v>46.724999999999994</v>
      </c>
    </row>
    <row r="2325" spans="1:22" ht="13.5" x14ac:dyDescent="0.25">
      <c r="A2325" s="3">
        <f>RSI!A2325</f>
        <v>45688</v>
      </c>
      <c r="B2325" s="2">
        <f>RSI!B2325</f>
        <v>5.5114999999999998</v>
      </c>
      <c r="C2325" s="2">
        <f>RSI!I2325</f>
        <v>39.881935073795319</v>
      </c>
      <c r="D2325" s="2">
        <f>MACD!E2325</f>
        <v>2.1145785524399052E-2</v>
      </c>
      <c r="E2325" s="2">
        <f>MACD!F2325</f>
        <v>7.8902988714235456E-2</v>
      </c>
      <c r="F2325" s="2">
        <f>'Moving Avg'!D2325</f>
        <v>5.5562399999999998</v>
      </c>
      <c r="G2325" s="2">
        <f>'Moving Avg'!F2325</f>
        <v>5.6019549999999985</v>
      </c>
      <c r="H2325" s="2">
        <f>'Moving Avg'!G2325</f>
        <v>5.7349560000000004</v>
      </c>
      <c r="I2325" s="2">
        <f>'Moving Avg'!H2325</f>
        <v>4.2145029999999988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  <c r="M2325" s="7">
        <f t="shared" si="360"/>
        <v>25</v>
      </c>
      <c r="N2325" s="7">
        <f t="shared" si="361"/>
        <v>100</v>
      </c>
      <c r="O2325" s="7">
        <f t="shared" si="362"/>
        <v>50</v>
      </c>
      <c r="P2325" s="7">
        <f t="shared" si="363"/>
        <v>16.5</v>
      </c>
      <c r="Q2325" s="8">
        <f t="shared" si="364"/>
        <v>53.725000000000001</v>
      </c>
      <c r="R2325" s="8">
        <f t="shared" si="365"/>
        <v>46.625</v>
      </c>
      <c r="S2325" s="8">
        <f t="shared" si="366"/>
        <v>38.674999999999997</v>
      </c>
      <c r="T2325" s="8">
        <f t="shared" si="367"/>
        <v>47.875</v>
      </c>
      <c r="U2325" s="7">
        <f t="shared" si="368"/>
        <v>46.341666666666661</v>
      </c>
      <c r="V2325" s="7">
        <f t="shared" si="369"/>
        <v>46.724999999999994</v>
      </c>
    </row>
    <row r="2326" spans="1:22" ht="13.5" x14ac:dyDescent="0.25">
      <c r="A2326" s="3">
        <f>RSI!A2326</f>
        <v>45691</v>
      </c>
      <c r="B2326" s="2">
        <f>RSI!B2326</f>
        <v>5.351</v>
      </c>
      <c r="C2326" s="2">
        <f>RSI!I2326</f>
        <v>31.097845882628846</v>
      </c>
      <c r="D2326" s="2">
        <f>MACD!E2326</f>
        <v>1.0993276024533039E-2</v>
      </c>
      <c r="E2326" s="2">
        <f>MACD!F2326</f>
        <v>6.5321046176294986E-2</v>
      </c>
      <c r="F2326" s="2">
        <f>'Moving Avg'!D2326</f>
        <v>5.5085799999999994</v>
      </c>
      <c r="G2326" s="2">
        <f>'Moving Avg'!F2326</f>
        <v>5.577634999999999</v>
      </c>
      <c r="H2326" s="2">
        <f>'Moving Avg'!G2326</f>
        <v>5.72912</v>
      </c>
      <c r="I2326" s="2">
        <f>'Moving Avg'!H2326</f>
        <v>4.2301374999999988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  <c r="M2326" s="7">
        <f t="shared" si="360"/>
        <v>25</v>
      </c>
      <c r="N2326" s="7">
        <f t="shared" si="361"/>
        <v>100</v>
      </c>
      <c r="O2326" s="7">
        <f t="shared" si="362"/>
        <v>50</v>
      </c>
      <c r="P2326" s="7">
        <f t="shared" si="363"/>
        <v>16.5</v>
      </c>
      <c r="Q2326" s="8">
        <f t="shared" si="364"/>
        <v>53.725000000000001</v>
      </c>
      <c r="R2326" s="8">
        <f t="shared" si="365"/>
        <v>46.625</v>
      </c>
      <c r="S2326" s="8">
        <f t="shared" si="366"/>
        <v>38.674999999999997</v>
      </c>
      <c r="T2326" s="8">
        <f t="shared" si="367"/>
        <v>47.875</v>
      </c>
      <c r="U2326" s="7">
        <f t="shared" si="368"/>
        <v>46.341666666666661</v>
      </c>
      <c r="V2326" s="7">
        <f t="shared" si="369"/>
        <v>46.724999999999994</v>
      </c>
    </row>
    <row r="2327" spans="1:22" ht="13.5" x14ac:dyDescent="0.25">
      <c r="A2327" s="3">
        <f>RSI!A2327</f>
        <v>45692</v>
      </c>
      <c r="B2327" s="2">
        <f>RSI!B2327</f>
        <v>5.3022999999999998</v>
      </c>
      <c r="C2327" s="2">
        <f>RSI!I2327</f>
        <v>29.009962266029873</v>
      </c>
      <c r="D2327" s="2">
        <f>MACD!E2327</f>
        <v>2.2598081675355708E-2</v>
      </c>
      <c r="E2327" s="2">
        <f>MACD!F2327</f>
        <v>5.6776453276107135E-2</v>
      </c>
      <c r="F2327" s="2">
        <f>'Moving Avg'!D2327</f>
        <v>5.4414399999999992</v>
      </c>
      <c r="G2327" s="2">
        <f>'Moving Avg'!F2327</f>
        <v>5.5535549999999994</v>
      </c>
      <c r="H2327" s="2">
        <f>'Moving Avg'!G2327</f>
        <v>5.7213360000000009</v>
      </c>
      <c r="I2327" s="2">
        <f>'Moving Avg'!H2327</f>
        <v>4.2456464999999985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50</v>
      </c>
      <c r="N2327" s="7">
        <f t="shared" si="361"/>
        <v>100</v>
      </c>
      <c r="O2327" s="7">
        <f t="shared" si="362"/>
        <v>50</v>
      </c>
      <c r="P2327" s="7">
        <f t="shared" si="363"/>
        <v>16.5</v>
      </c>
      <c r="Q2327" s="8">
        <f t="shared" si="364"/>
        <v>62.475000000000001</v>
      </c>
      <c r="R2327" s="8">
        <f t="shared" si="365"/>
        <v>51.625</v>
      </c>
      <c r="S2327" s="8">
        <f t="shared" si="366"/>
        <v>42.424999999999997</v>
      </c>
      <c r="T2327" s="8">
        <f t="shared" si="367"/>
        <v>54.125</v>
      </c>
      <c r="U2327" s="7">
        <f t="shared" si="368"/>
        <v>52.17499999999999</v>
      </c>
      <c r="V2327" s="7">
        <f t="shared" si="369"/>
        <v>52.662499999999994</v>
      </c>
    </row>
    <row r="2328" spans="1:22" ht="13.5" x14ac:dyDescent="0.25">
      <c r="A2328" s="3">
        <f>RSI!A2328</f>
        <v>45693</v>
      </c>
      <c r="B2328" s="2">
        <f>RSI!B2328</f>
        <v>5.2633999999999999</v>
      </c>
      <c r="C2328" s="2">
        <f>RSI!I2328</f>
        <v>27.426003643600595</v>
      </c>
      <c r="D2328" s="2">
        <f>MACD!E2328</f>
        <v>4.382409086987149E-2</v>
      </c>
      <c r="E2328" s="2">
        <f>MACD!F2328</f>
        <v>5.4185980794860013E-2</v>
      </c>
      <c r="F2328" s="2">
        <f>'Moving Avg'!D2328</f>
        <v>5.3888999999999996</v>
      </c>
      <c r="G2328" s="2">
        <f>'Moving Avg'!F2328</f>
        <v>5.5323950000000002</v>
      </c>
      <c r="H2328" s="2">
        <f>'Moving Avg'!G2328</f>
        <v>5.7127740000000014</v>
      </c>
      <c r="I2328" s="2">
        <f>'Moving Avg'!H2328</f>
        <v>4.2603224999999991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50</v>
      </c>
      <c r="N2328" s="7">
        <f t="shared" si="361"/>
        <v>45</v>
      </c>
      <c r="O2328" s="7">
        <f t="shared" si="362"/>
        <v>50</v>
      </c>
      <c r="P2328" s="7">
        <f t="shared" si="363"/>
        <v>16.5</v>
      </c>
      <c r="Q2328" s="8">
        <f t="shared" si="364"/>
        <v>43.225000000000001</v>
      </c>
      <c r="R2328" s="8">
        <f t="shared" si="365"/>
        <v>40.625</v>
      </c>
      <c r="S2328" s="8">
        <f t="shared" si="366"/>
        <v>34.174999999999997</v>
      </c>
      <c r="T2328" s="8">
        <f t="shared" si="367"/>
        <v>40.375</v>
      </c>
      <c r="U2328" s="7">
        <f t="shared" si="368"/>
        <v>39.341666666666661</v>
      </c>
      <c r="V2328" s="7">
        <f t="shared" si="369"/>
        <v>39.599999999999994</v>
      </c>
    </row>
    <row r="2329" spans="1:22" ht="13.5" x14ac:dyDescent="0.25">
      <c r="A2329" s="3">
        <f>RSI!A2329</f>
        <v>45694</v>
      </c>
      <c r="B2329" s="2">
        <f>RSI!B2329</f>
        <v>5.2973999999999997</v>
      </c>
      <c r="C2329" s="2">
        <f>RSI!I2329</f>
        <v>30.973535446538378</v>
      </c>
      <c r="D2329" s="2">
        <f>MACD!E2329</f>
        <v>6.1150176810077284E-2</v>
      </c>
      <c r="E2329" s="2">
        <f>MACD!F2329</f>
        <v>5.557881999790347E-2</v>
      </c>
      <c r="F2329" s="2">
        <f>'Moving Avg'!D2329</f>
        <v>5.3451199999999996</v>
      </c>
      <c r="G2329" s="2">
        <f>'Moving Avg'!F2329</f>
        <v>5.5129350000000006</v>
      </c>
      <c r="H2329" s="2">
        <f>'Moving Avg'!G2329</f>
        <v>5.704892000000001</v>
      </c>
      <c r="I2329" s="2">
        <f>'Moving Avg'!H2329</f>
        <v>4.274481999999999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16.5</v>
      </c>
      <c r="Q2329" s="8">
        <f t="shared" si="364"/>
        <v>18.725000000000001</v>
      </c>
      <c r="R2329" s="8">
        <f t="shared" si="365"/>
        <v>26.625</v>
      </c>
      <c r="S2329" s="8">
        <f t="shared" si="366"/>
        <v>23.675000000000001</v>
      </c>
      <c r="T2329" s="8">
        <f t="shared" si="367"/>
        <v>22.875</v>
      </c>
      <c r="U2329" s="7">
        <f t="shared" si="368"/>
        <v>23.008333333333336</v>
      </c>
      <c r="V2329" s="7">
        <f t="shared" si="369"/>
        <v>22.975000000000001</v>
      </c>
    </row>
    <row r="2330" spans="1:22" ht="13.5" x14ac:dyDescent="0.25">
      <c r="A2330" s="3">
        <f>RSI!A2330</f>
        <v>45695</v>
      </c>
      <c r="B2330" s="2">
        <f>RSI!B2330</f>
        <v>5.2488000000000001</v>
      </c>
      <c r="C2330" s="2">
        <f>RSI!I2330</f>
        <v>28.805981236044374</v>
      </c>
      <c r="D2330" s="2">
        <f>MACD!E2330</f>
        <v>8.918514241211728E-2</v>
      </c>
      <c r="E2330" s="2">
        <f>MACD!F2330</f>
        <v>6.230008448074624E-2</v>
      </c>
      <c r="F2330" s="2">
        <f>'Moving Avg'!D2330</f>
        <v>5.2925799999999992</v>
      </c>
      <c r="G2330" s="2">
        <f>'Moving Avg'!F2330</f>
        <v>5.4910450000000006</v>
      </c>
      <c r="H2330" s="2">
        <f>'Moving Avg'!G2330</f>
        <v>5.6935100000000007</v>
      </c>
      <c r="I2330" s="2">
        <f>'Moving Avg'!H2330</f>
        <v>4.2879729999999991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  <c r="M2330" s="7">
        <f t="shared" si="360"/>
        <v>50</v>
      </c>
      <c r="N2330" s="7">
        <f t="shared" si="361"/>
        <v>0</v>
      </c>
      <c r="O2330" s="7">
        <f t="shared" si="362"/>
        <v>50</v>
      </c>
      <c r="P2330" s="7">
        <f t="shared" si="363"/>
        <v>16.5</v>
      </c>
      <c r="Q2330" s="8">
        <f t="shared" si="364"/>
        <v>27.475000000000001</v>
      </c>
      <c r="R2330" s="8">
        <f t="shared" si="365"/>
        <v>31.625</v>
      </c>
      <c r="S2330" s="8">
        <f t="shared" si="366"/>
        <v>27.425000000000001</v>
      </c>
      <c r="T2330" s="8">
        <f t="shared" si="367"/>
        <v>29.125</v>
      </c>
      <c r="U2330" s="7">
        <f t="shared" si="368"/>
        <v>28.841666666666669</v>
      </c>
      <c r="V2330" s="7">
        <f t="shared" si="369"/>
        <v>28.912500000000001</v>
      </c>
    </row>
    <row r="2331" spans="1:22" ht="13.5" x14ac:dyDescent="0.25">
      <c r="A2331" s="3">
        <f>RSI!A2331</f>
        <v>45698</v>
      </c>
      <c r="B2331" s="2">
        <f>RSI!B2331</f>
        <v>4.9909999999999997</v>
      </c>
      <c r="C2331" s="2">
        <f>RSI!I2331</f>
        <v>20.579077474709706</v>
      </c>
      <c r="D2331" s="2">
        <f>MACD!E2331</f>
        <v>0.1254890597081646</v>
      </c>
      <c r="E2331" s="2">
        <f>MACD!F2331</f>
        <v>7.493787952622992E-2</v>
      </c>
      <c r="F2331" s="2">
        <f>'Moving Avg'!D2331</f>
        <v>5.22058</v>
      </c>
      <c r="G2331" s="2">
        <f>'Moving Avg'!F2331</f>
        <v>5.4572400000000005</v>
      </c>
      <c r="H2331" s="2">
        <f>'Moving Avg'!G2331</f>
        <v>5.6775540000000015</v>
      </c>
      <c r="I2331" s="2">
        <f>'Moving Avg'!H2331</f>
        <v>4.3002219999999998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50</v>
      </c>
      <c r="N2331" s="7">
        <f t="shared" si="361"/>
        <v>0</v>
      </c>
      <c r="O2331" s="7">
        <f t="shared" si="362"/>
        <v>50</v>
      </c>
      <c r="P2331" s="7">
        <f t="shared" si="363"/>
        <v>16.5</v>
      </c>
      <c r="Q2331" s="8">
        <f t="shared" si="364"/>
        <v>27.475000000000001</v>
      </c>
      <c r="R2331" s="8">
        <f t="shared" si="365"/>
        <v>31.625</v>
      </c>
      <c r="S2331" s="8">
        <f t="shared" si="366"/>
        <v>27.425000000000001</v>
      </c>
      <c r="T2331" s="8">
        <f t="shared" si="367"/>
        <v>29.125</v>
      </c>
      <c r="U2331" s="7">
        <f t="shared" si="368"/>
        <v>28.841666666666669</v>
      </c>
      <c r="V2331" s="7">
        <f t="shared" si="369"/>
        <v>28.912500000000001</v>
      </c>
    </row>
    <row r="2332" spans="1:22" ht="13.5" x14ac:dyDescent="0.25">
      <c r="A2332" s="3">
        <f>RSI!A2332</f>
        <v>45699</v>
      </c>
      <c r="B2332" s="2">
        <f>RSI!B2332</f>
        <v>4.8159000000000001</v>
      </c>
      <c r="C2332" s="2">
        <f>RSI!I2332</f>
        <v>17.022955669662224</v>
      </c>
      <c r="D2332" s="2">
        <f>MACD!E2332</f>
        <v>0.17978313668132806</v>
      </c>
      <c r="E2332" s="2">
        <f>MACD!F2332</f>
        <v>9.5906930957249559E-2</v>
      </c>
      <c r="F2332" s="2">
        <f>'Moving Avg'!D2332</f>
        <v>5.1232999999999995</v>
      </c>
      <c r="G2332" s="2">
        <f>'Moving Avg'!F2332</f>
        <v>5.420515</v>
      </c>
      <c r="H2332" s="2">
        <f>'Moving Avg'!G2332</f>
        <v>5.6571240000000014</v>
      </c>
      <c r="I2332" s="2">
        <f>'Moving Avg'!H2332</f>
        <v>4.3115954999999992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50</v>
      </c>
      <c r="N2332" s="7">
        <f t="shared" si="361"/>
        <v>0</v>
      </c>
      <c r="O2332" s="7">
        <f t="shared" si="362"/>
        <v>50</v>
      </c>
      <c r="P2332" s="7">
        <f t="shared" si="363"/>
        <v>16.5</v>
      </c>
      <c r="Q2332" s="8">
        <f t="shared" si="364"/>
        <v>27.475000000000001</v>
      </c>
      <c r="R2332" s="8">
        <f t="shared" si="365"/>
        <v>31.625</v>
      </c>
      <c r="S2332" s="8">
        <f t="shared" si="366"/>
        <v>27.425000000000001</v>
      </c>
      <c r="T2332" s="8">
        <f t="shared" si="367"/>
        <v>29.125</v>
      </c>
      <c r="U2332" s="7">
        <f t="shared" si="368"/>
        <v>28.841666666666669</v>
      </c>
      <c r="V2332" s="7">
        <f t="shared" si="369"/>
        <v>28.912500000000001</v>
      </c>
    </row>
    <row r="2333" spans="1:22" ht="13.5" x14ac:dyDescent="0.25">
      <c r="A2333" s="3">
        <f>RSI!A2333</f>
        <v>45700</v>
      </c>
      <c r="B2333" s="2">
        <f>RSI!B2333</f>
        <v>4.8596000000000004</v>
      </c>
      <c r="C2333" s="2">
        <f>RSI!I2333</f>
        <v>20.705708915229209</v>
      </c>
      <c r="D2333" s="2">
        <f>MACD!E2333</f>
        <v>0.20918865981778012</v>
      </c>
      <c r="E2333" s="2">
        <f>MACD!F2333</f>
        <v>0.11856327672935568</v>
      </c>
      <c r="F2333" s="2">
        <f>'Moving Avg'!D2333</f>
        <v>5.0425399999999998</v>
      </c>
      <c r="G2333" s="2">
        <f>'Moving Avg'!F2333</f>
        <v>5.3859750000000002</v>
      </c>
      <c r="H2333" s="2">
        <f>'Moving Avg'!G2333</f>
        <v>5.6376660000000003</v>
      </c>
      <c r="I2333" s="2">
        <f>'Moving Avg'!H2333</f>
        <v>4.3231874999999995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50</v>
      </c>
      <c r="N2333" s="7">
        <f t="shared" si="361"/>
        <v>0</v>
      </c>
      <c r="O2333" s="7">
        <f t="shared" si="362"/>
        <v>50</v>
      </c>
      <c r="P2333" s="7">
        <f t="shared" si="363"/>
        <v>16.5</v>
      </c>
      <c r="Q2333" s="8">
        <f t="shared" si="364"/>
        <v>27.475000000000001</v>
      </c>
      <c r="R2333" s="8">
        <f t="shared" si="365"/>
        <v>31.625</v>
      </c>
      <c r="S2333" s="8">
        <f t="shared" si="366"/>
        <v>27.425000000000001</v>
      </c>
      <c r="T2333" s="8">
        <f t="shared" si="367"/>
        <v>29.125</v>
      </c>
      <c r="U2333" s="7">
        <f t="shared" si="368"/>
        <v>28.841666666666669</v>
      </c>
      <c r="V2333" s="7">
        <f t="shared" si="369"/>
        <v>28.912500000000001</v>
      </c>
    </row>
    <row r="2334" spans="1:22" ht="13.5" x14ac:dyDescent="0.25">
      <c r="A2334" s="3">
        <f>RSI!A2334</f>
        <v>45701</v>
      </c>
      <c r="B2334" s="2">
        <f>RSI!B2334</f>
        <v>5.1466000000000003</v>
      </c>
      <c r="C2334" s="2">
        <f>RSI!I2334</f>
        <v>39.649957480856123</v>
      </c>
      <c r="D2334" s="2">
        <f>MACD!E2334</f>
        <v>0.2146717487729175</v>
      </c>
      <c r="E2334" s="2">
        <f>MACD!F2334</f>
        <v>0.13778497113806804</v>
      </c>
      <c r="F2334" s="2">
        <f>'Moving Avg'!D2334</f>
        <v>5.0123799999999994</v>
      </c>
      <c r="G2334" s="2">
        <f>'Moving Avg'!F2334</f>
        <v>5.3684600000000007</v>
      </c>
      <c r="H2334" s="2">
        <f>'Moving Avg'!G2334</f>
        <v>5.6243359999999996</v>
      </c>
      <c r="I2334" s="2">
        <f>'Moving Avg'!H2334</f>
        <v>4.3369714999999998</v>
      </c>
      <c r="J2334" s="5" t="str">
        <f>OBV!F2334</f>
        <v>BULLISH</v>
      </c>
      <c r="K2334" s="5" t="str">
        <f>OBV!G2334</f>
        <v>STRONG</v>
      </c>
      <c r="L2334" s="5" t="str">
        <f>OBV!H2334</f>
        <v>BULLISH DIVERGENCE</v>
      </c>
      <c r="M2334" s="7">
        <f t="shared" si="360"/>
        <v>25</v>
      </c>
      <c r="N2334" s="7">
        <f t="shared" si="361"/>
        <v>0</v>
      </c>
      <c r="O2334" s="7">
        <f t="shared" si="362"/>
        <v>50</v>
      </c>
      <c r="P2334" s="7">
        <f t="shared" si="363"/>
        <v>83</v>
      </c>
      <c r="Q2334" s="8">
        <f t="shared" si="364"/>
        <v>28.7</v>
      </c>
      <c r="R2334" s="8">
        <f t="shared" si="365"/>
        <v>43.25</v>
      </c>
      <c r="S2334" s="8">
        <f t="shared" si="366"/>
        <v>53.6</v>
      </c>
      <c r="T2334" s="8">
        <f t="shared" si="367"/>
        <v>39.5</v>
      </c>
      <c r="U2334" s="7">
        <f t="shared" si="368"/>
        <v>41.85</v>
      </c>
      <c r="V2334" s="7">
        <f t="shared" si="369"/>
        <v>41.262500000000003</v>
      </c>
    </row>
    <row r="2335" spans="1:22" ht="13.5" x14ac:dyDescent="0.25">
      <c r="A2335" s="3">
        <f>RSI!A2335</f>
        <v>45702</v>
      </c>
      <c r="B2335" s="2">
        <f>RSI!B2335</f>
        <v>5.4531000000000001</v>
      </c>
      <c r="C2335" s="2">
        <f>RSI!I2335</f>
        <v>52.658079450930529</v>
      </c>
      <c r="D2335" s="2">
        <f>MACD!E2335</f>
        <v>0.19729215466343319</v>
      </c>
      <c r="E2335" s="2">
        <f>MACD!F2335</f>
        <v>0.14968640784314108</v>
      </c>
      <c r="F2335" s="2">
        <f>'Moving Avg'!D2335</f>
        <v>5.0532399999999997</v>
      </c>
      <c r="G2335" s="2">
        <f>'Moving Avg'!F2335</f>
        <v>5.366270000000001</v>
      </c>
      <c r="H2335" s="2">
        <f>'Moving Avg'!G2335</f>
        <v>5.6129519999999999</v>
      </c>
      <c r="I2335" s="2">
        <f>'Moving Avg'!H2335</f>
        <v>4.3519334999999995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  <c r="M2335" s="7">
        <f t="shared" si="360"/>
        <v>25</v>
      </c>
      <c r="N2335" s="7">
        <f t="shared" si="361"/>
        <v>0</v>
      </c>
      <c r="O2335" s="7">
        <f t="shared" si="362"/>
        <v>50</v>
      </c>
      <c r="P2335" s="7">
        <f t="shared" si="363"/>
        <v>100</v>
      </c>
      <c r="Q2335" s="8">
        <f t="shared" si="364"/>
        <v>31.25</v>
      </c>
      <c r="R2335" s="8">
        <f t="shared" si="365"/>
        <v>47.5</v>
      </c>
      <c r="S2335" s="8">
        <f t="shared" si="366"/>
        <v>61.25</v>
      </c>
      <c r="T2335" s="8">
        <f t="shared" si="367"/>
        <v>43.75</v>
      </c>
      <c r="U2335" s="7">
        <f t="shared" si="368"/>
        <v>46.666666666666664</v>
      </c>
      <c r="V2335" s="7">
        <f t="shared" si="369"/>
        <v>45.9375</v>
      </c>
    </row>
    <row r="2336" spans="1:22" ht="13.5" x14ac:dyDescent="0.25">
      <c r="A2336" s="3">
        <f>RSI!A2336</f>
        <v>45705</v>
      </c>
      <c r="B2336" s="2">
        <f>RSI!B2336</f>
        <v>5.5601000000000003</v>
      </c>
      <c r="C2336" s="2">
        <f>RSI!I2336</f>
        <v>56.206874691696108</v>
      </c>
      <c r="D2336" s="2">
        <f>MACD!E2336</f>
        <v>0.14947461335641954</v>
      </c>
      <c r="E2336" s="2">
        <f>MACD!F2336</f>
        <v>0.14964404894579678</v>
      </c>
      <c r="F2336" s="2">
        <f>'Moving Avg'!D2336</f>
        <v>5.1670599999999993</v>
      </c>
      <c r="G2336" s="2">
        <f>'Moving Avg'!F2336</f>
        <v>5.3718650000000014</v>
      </c>
      <c r="H2336" s="2">
        <f>'Moving Avg'!G2336</f>
        <v>5.6052660000000003</v>
      </c>
      <c r="I2336" s="2">
        <f>'Moving Avg'!H2336</f>
        <v>4.3673119999999992</v>
      </c>
      <c r="J2336" s="5" t="str">
        <f>OBV!F2336</f>
        <v>BULLISH</v>
      </c>
      <c r="K2336" s="5" t="str">
        <f>OBV!G2336</f>
        <v>STRONG</v>
      </c>
      <c r="L2336" s="5" t="str">
        <f>OBV!H2336</f>
        <v>CONFIRMED BULLISH</v>
      </c>
      <c r="M2336" s="7">
        <f t="shared" si="360"/>
        <v>25</v>
      </c>
      <c r="N2336" s="7">
        <f t="shared" si="361"/>
        <v>45</v>
      </c>
      <c r="O2336" s="7">
        <f t="shared" si="362"/>
        <v>50</v>
      </c>
      <c r="P2336" s="7">
        <f t="shared" si="363"/>
        <v>100</v>
      </c>
      <c r="Q2336" s="8">
        <f t="shared" si="364"/>
        <v>47</v>
      </c>
      <c r="R2336" s="8">
        <f t="shared" si="365"/>
        <v>56.5</v>
      </c>
      <c r="S2336" s="8">
        <f t="shared" si="366"/>
        <v>68</v>
      </c>
      <c r="T2336" s="8">
        <f t="shared" si="367"/>
        <v>55</v>
      </c>
      <c r="U2336" s="7">
        <f t="shared" si="368"/>
        <v>57.166666666666664</v>
      </c>
      <c r="V2336" s="7">
        <f t="shared" si="369"/>
        <v>56.625</v>
      </c>
    </row>
    <row r="2337" spans="1:22" ht="13.5" x14ac:dyDescent="0.25">
      <c r="A2337" s="3">
        <f>RSI!A2337</f>
        <v>45706</v>
      </c>
      <c r="B2337" s="2">
        <f>RSI!B2337</f>
        <v>5.5065999999999997</v>
      </c>
      <c r="C2337" s="2">
        <f>RSI!I2337</f>
        <v>54.026184091361216</v>
      </c>
      <c r="D2337" s="2">
        <f>MACD!E2337</f>
        <v>0.10439506260754605</v>
      </c>
      <c r="E2337" s="2">
        <f>MACD!F2337</f>
        <v>0.14059425167814665</v>
      </c>
      <c r="F2337" s="2">
        <f>'Moving Avg'!D2337</f>
        <v>5.3051999999999992</v>
      </c>
      <c r="G2337" s="2">
        <f>'Moving Avg'!F2337</f>
        <v>5.3699200000000014</v>
      </c>
      <c r="H2337" s="2">
        <f>'Moving Avg'!G2337</f>
        <v>5.5965100000000003</v>
      </c>
      <c r="I2337" s="2">
        <f>'Moving Avg'!H2337</f>
        <v>4.3824229999999993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  <c r="M2337" s="7">
        <f t="shared" si="360"/>
        <v>25</v>
      </c>
      <c r="N2337" s="7">
        <f t="shared" si="361"/>
        <v>100</v>
      </c>
      <c r="O2337" s="7">
        <f t="shared" si="362"/>
        <v>50</v>
      </c>
      <c r="P2337" s="7">
        <f t="shared" si="363"/>
        <v>100</v>
      </c>
      <c r="Q2337" s="8">
        <f t="shared" si="364"/>
        <v>66.25</v>
      </c>
      <c r="R2337" s="8">
        <f t="shared" si="365"/>
        <v>67.5</v>
      </c>
      <c r="S2337" s="8">
        <f t="shared" si="366"/>
        <v>76.25</v>
      </c>
      <c r="T2337" s="8">
        <f t="shared" si="367"/>
        <v>68.75</v>
      </c>
      <c r="U2337" s="7">
        <f t="shared" si="368"/>
        <v>70</v>
      </c>
      <c r="V2337" s="7">
        <f t="shared" si="369"/>
        <v>69.6875</v>
      </c>
    </row>
    <row r="2338" spans="1:22" ht="13.5" x14ac:dyDescent="0.25">
      <c r="A2338" s="3">
        <f>RSI!A2338</f>
        <v>45707</v>
      </c>
      <c r="B2338" s="2">
        <f>RSI!B2338</f>
        <v>5.4969000000000001</v>
      </c>
      <c r="C2338" s="2">
        <f>RSI!I2338</f>
        <v>53.619989650465399</v>
      </c>
      <c r="D2338" s="2">
        <f>MACD!E2338</f>
        <v>6.0292336948370995E-2</v>
      </c>
      <c r="E2338" s="2">
        <f>MACD!F2338</f>
        <v>0.12453386873219152</v>
      </c>
      <c r="F2338" s="2">
        <f>'Moving Avg'!D2338</f>
        <v>5.4326600000000003</v>
      </c>
      <c r="G2338" s="2">
        <f>'Moving Avg'!F2338</f>
        <v>5.3653000000000004</v>
      </c>
      <c r="H2338" s="2">
        <f>'Moving Avg'!G2338</f>
        <v>5.5887279999999997</v>
      </c>
      <c r="I2338" s="2">
        <f>'Moving Avg'!H2338</f>
        <v>4.3975564999999994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  <c r="M2338" s="7">
        <f t="shared" si="360"/>
        <v>25</v>
      </c>
      <c r="N2338" s="7">
        <f t="shared" si="361"/>
        <v>100</v>
      </c>
      <c r="O2338" s="7">
        <f t="shared" si="362"/>
        <v>50</v>
      </c>
      <c r="P2338" s="7">
        <f t="shared" si="363"/>
        <v>100</v>
      </c>
      <c r="Q2338" s="8">
        <f t="shared" si="364"/>
        <v>66.25</v>
      </c>
      <c r="R2338" s="8">
        <f t="shared" si="365"/>
        <v>67.5</v>
      </c>
      <c r="S2338" s="8">
        <f t="shared" si="366"/>
        <v>76.25</v>
      </c>
      <c r="T2338" s="8">
        <f t="shared" si="367"/>
        <v>68.75</v>
      </c>
      <c r="U2338" s="7">
        <f t="shared" si="368"/>
        <v>70</v>
      </c>
      <c r="V2338" s="7">
        <f t="shared" si="369"/>
        <v>69.6875</v>
      </c>
    </row>
    <row r="2339" spans="1:22" ht="13.5" x14ac:dyDescent="0.25">
      <c r="A2339" s="3">
        <f>RSI!A2339</f>
        <v>45708</v>
      </c>
      <c r="B2339" s="2">
        <f>RSI!B2339</f>
        <v>5.3849999999999998</v>
      </c>
      <c r="C2339" s="2">
        <f>RSI!I2339</f>
        <v>49.039433979434328</v>
      </c>
      <c r="D2339" s="2">
        <f>MACD!E2339</f>
        <v>3.5910516708864471E-2</v>
      </c>
      <c r="E2339" s="2">
        <f>MACD!F2339</f>
        <v>0.10680919832752613</v>
      </c>
      <c r="F2339" s="2">
        <f>'Moving Avg'!D2339</f>
        <v>5.48034</v>
      </c>
      <c r="G2339" s="2">
        <f>'Moving Avg'!F2339</f>
        <v>5.3550850000000008</v>
      </c>
      <c r="H2339" s="2">
        <f>'Moving Avg'!G2339</f>
        <v>5.5787080000000007</v>
      </c>
      <c r="I2339" s="2">
        <f>'Moving Avg'!H2339</f>
        <v>4.4121779999999999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25</v>
      </c>
      <c r="N2339" s="7">
        <f t="shared" si="361"/>
        <v>100</v>
      </c>
      <c r="O2339" s="7">
        <f t="shared" si="362"/>
        <v>50</v>
      </c>
      <c r="P2339" s="7">
        <f t="shared" si="363"/>
        <v>83.5</v>
      </c>
      <c r="Q2339" s="8">
        <f t="shared" si="364"/>
        <v>63.774999999999999</v>
      </c>
      <c r="R2339" s="8">
        <f t="shared" si="365"/>
        <v>63.375</v>
      </c>
      <c r="S2339" s="8">
        <f t="shared" si="366"/>
        <v>68.825000000000003</v>
      </c>
      <c r="T2339" s="8">
        <f t="shared" si="367"/>
        <v>64.625</v>
      </c>
      <c r="U2339" s="7">
        <f t="shared" si="368"/>
        <v>65.325000000000003</v>
      </c>
      <c r="V2339" s="7">
        <f t="shared" si="369"/>
        <v>65.150000000000006</v>
      </c>
    </row>
    <row r="2340" spans="1:22" ht="13.5" x14ac:dyDescent="0.25">
      <c r="A2340" s="3">
        <f>RSI!A2340</f>
        <v>45709</v>
      </c>
      <c r="B2340" s="2">
        <f>RSI!B2340</f>
        <v>5.3654999999999999</v>
      </c>
      <c r="C2340" s="2">
        <f>RSI!I2340</f>
        <v>48.265651624327027</v>
      </c>
      <c r="D2340" s="2">
        <f>MACD!E2340</f>
        <v>9.367945105732467E-3</v>
      </c>
      <c r="E2340" s="2">
        <f>MACD!F2340</f>
        <v>8.7320947683167408E-2</v>
      </c>
      <c r="F2340" s="2">
        <f>'Moving Avg'!D2340</f>
        <v>5.4628199999999998</v>
      </c>
      <c r="G2340" s="2">
        <f>'Moving Avg'!F2340</f>
        <v>5.3412200000000016</v>
      </c>
      <c r="H2340" s="2">
        <f>'Moving Avg'!G2340</f>
        <v>5.5697560000000008</v>
      </c>
      <c r="I2340" s="2">
        <f>'Moving Avg'!H2340</f>
        <v>4.4268199999999993</v>
      </c>
      <c r="J2340" s="5" t="str">
        <f>OBV!F2340</f>
        <v>BULLISH</v>
      </c>
      <c r="K2340" s="5" t="str">
        <f>OBV!G2340</f>
        <v>NEUTRAL</v>
      </c>
      <c r="L2340" s="5" t="str">
        <f>OBV!H2340</f>
        <v>BULLISH DIVERGENCE</v>
      </c>
      <c r="M2340" s="7">
        <f t="shared" si="360"/>
        <v>25</v>
      </c>
      <c r="N2340" s="7">
        <f t="shared" si="361"/>
        <v>100</v>
      </c>
      <c r="O2340" s="7">
        <f t="shared" si="362"/>
        <v>50</v>
      </c>
      <c r="P2340" s="7">
        <f t="shared" si="363"/>
        <v>66.5</v>
      </c>
      <c r="Q2340" s="8">
        <f t="shared" si="364"/>
        <v>61.225000000000001</v>
      </c>
      <c r="R2340" s="8">
        <f t="shared" si="365"/>
        <v>59.125</v>
      </c>
      <c r="S2340" s="8">
        <f t="shared" si="366"/>
        <v>61.174999999999997</v>
      </c>
      <c r="T2340" s="8">
        <f t="shared" si="367"/>
        <v>60.375</v>
      </c>
      <c r="U2340" s="7">
        <f t="shared" si="368"/>
        <v>60.508333333333326</v>
      </c>
      <c r="V2340" s="7">
        <f t="shared" si="369"/>
        <v>60.474999999999994</v>
      </c>
    </row>
    <row r="2341" spans="1:22" ht="13.5" x14ac:dyDescent="0.25">
      <c r="A2341" s="3">
        <f>RSI!A2341</f>
        <v>45712</v>
      </c>
      <c r="B2341" s="2">
        <f>RSI!B2341</f>
        <v>5.3704000000000001</v>
      </c>
      <c r="C2341" s="2">
        <f>RSI!I2341</f>
        <v>48.485613824266146</v>
      </c>
      <c r="D2341" s="2">
        <f>MACD!E2341</f>
        <v>-5.2888690140091121E-2</v>
      </c>
      <c r="E2341" s="2">
        <f>MACD!F2341</f>
        <v>5.9279020118515706E-2</v>
      </c>
      <c r="F2341" s="2">
        <f>'Moving Avg'!D2341</f>
        <v>5.4248799999999999</v>
      </c>
      <c r="G2341" s="2">
        <f>'Moving Avg'!F2341</f>
        <v>5.3302750000000012</v>
      </c>
      <c r="H2341" s="2">
        <f>'Moving Avg'!G2341</f>
        <v>5.5611940000000004</v>
      </c>
      <c r="I2341" s="2">
        <f>'Moving Avg'!H2341</f>
        <v>4.441486499999999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  <c r="M2341" s="7">
        <f t="shared" si="360"/>
        <v>25</v>
      </c>
      <c r="N2341" s="7">
        <f t="shared" si="361"/>
        <v>100</v>
      </c>
      <c r="O2341" s="7">
        <f t="shared" si="362"/>
        <v>50</v>
      </c>
      <c r="P2341" s="7">
        <f t="shared" si="363"/>
        <v>16.5</v>
      </c>
      <c r="Q2341" s="8">
        <f t="shared" si="364"/>
        <v>53.725000000000001</v>
      </c>
      <c r="R2341" s="8">
        <f t="shared" si="365"/>
        <v>46.625</v>
      </c>
      <c r="S2341" s="8">
        <f t="shared" si="366"/>
        <v>38.674999999999997</v>
      </c>
      <c r="T2341" s="8">
        <f t="shared" si="367"/>
        <v>47.875</v>
      </c>
      <c r="U2341" s="7">
        <f t="shared" si="368"/>
        <v>46.341666666666661</v>
      </c>
      <c r="V2341" s="7">
        <f t="shared" si="369"/>
        <v>46.724999999999994</v>
      </c>
    </row>
    <row r="2342" spans="1:22" ht="13.5" x14ac:dyDescent="0.25">
      <c r="A2342" s="3">
        <f>RSI!A2342</f>
        <v>45713</v>
      </c>
      <c r="B2342" s="2">
        <f>RSI!B2342</f>
        <v>5.1661000000000001</v>
      </c>
      <c r="C2342" s="2">
        <f>RSI!I2342</f>
        <v>40.713119384589895</v>
      </c>
      <c r="D2342" s="2">
        <f>MACD!E2342</f>
        <v>-0.11719131102909763</v>
      </c>
      <c r="E2342" s="2">
        <f>MACD!F2342</f>
        <v>2.3984953888993035E-2</v>
      </c>
      <c r="F2342" s="2">
        <f>'Moving Avg'!D2342</f>
        <v>5.3567799999999997</v>
      </c>
      <c r="G2342" s="2">
        <f>'Moving Avg'!F2342</f>
        <v>5.306680000000001</v>
      </c>
      <c r="H2342" s="2">
        <f>'Moving Avg'!G2342</f>
        <v>5.5489360000000012</v>
      </c>
      <c r="I2342" s="2">
        <f>'Moving Avg'!H2342</f>
        <v>4.4556049999999994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  <c r="M2342" s="7">
        <f t="shared" si="360"/>
        <v>25</v>
      </c>
      <c r="N2342" s="7">
        <f t="shared" si="361"/>
        <v>100</v>
      </c>
      <c r="O2342" s="7">
        <f t="shared" si="362"/>
        <v>50</v>
      </c>
      <c r="P2342" s="7">
        <f t="shared" si="363"/>
        <v>16.5</v>
      </c>
      <c r="Q2342" s="8">
        <f t="shared" si="364"/>
        <v>53.725000000000001</v>
      </c>
      <c r="R2342" s="8">
        <f t="shared" si="365"/>
        <v>46.625</v>
      </c>
      <c r="S2342" s="8">
        <f t="shared" si="366"/>
        <v>38.674999999999997</v>
      </c>
      <c r="T2342" s="8">
        <f t="shared" si="367"/>
        <v>47.875</v>
      </c>
      <c r="U2342" s="7">
        <f t="shared" si="368"/>
        <v>46.341666666666661</v>
      </c>
      <c r="V2342" s="7">
        <f t="shared" si="369"/>
        <v>46.724999999999994</v>
      </c>
    </row>
    <row r="2343" spans="1:22" ht="13.5" x14ac:dyDescent="0.25">
      <c r="A2343" s="3">
        <f>RSI!A2343</f>
        <v>45714</v>
      </c>
      <c r="B2343" s="2">
        <f>RSI!B2343</f>
        <v>5.2779999999999996</v>
      </c>
      <c r="C2343" s="2">
        <f>RSI!I2343</f>
        <v>45.834819217043496</v>
      </c>
      <c r="D2343" s="2">
        <f>MACD!E2343</f>
        <v>-0.17179203895035222</v>
      </c>
      <c r="E2343" s="2">
        <f>MACD!F2343</f>
        <v>-1.5170444678876016E-2</v>
      </c>
      <c r="F2343" s="2">
        <f>'Moving Avg'!D2343</f>
        <v>5.3129999999999997</v>
      </c>
      <c r="G2343" s="2">
        <f>'Moving Avg'!F2343</f>
        <v>5.2942750000000007</v>
      </c>
      <c r="H2343" s="2">
        <f>'Moving Avg'!G2343</f>
        <v>5.5389160000000013</v>
      </c>
      <c r="I2343" s="2">
        <f>'Moving Avg'!H2343</f>
        <v>4.4698094999999993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  <c r="M2343" s="7">
        <f t="shared" si="360"/>
        <v>25</v>
      </c>
      <c r="N2343" s="7">
        <f t="shared" si="361"/>
        <v>100</v>
      </c>
      <c r="O2343" s="7">
        <f t="shared" si="362"/>
        <v>50</v>
      </c>
      <c r="P2343" s="7">
        <f t="shared" si="363"/>
        <v>16.5</v>
      </c>
      <c r="Q2343" s="8">
        <f t="shared" si="364"/>
        <v>53.725000000000001</v>
      </c>
      <c r="R2343" s="8">
        <f t="shared" si="365"/>
        <v>46.625</v>
      </c>
      <c r="S2343" s="8">
        <f t="shared" si="366"/>
        <v>38.674999999999997</v>
      </c>
      <c r="T2343" s="8">
        <f t="shared" si="367"/>
        <v>47.875</v>
      </c>
      <c r="U2343" s="7">
        <f t="shared" si="368"/>
        <v>46.341666666666661</v>
      </c>
      <c r="V2343" s="7">
        <f t="shared" si="369"/>
        <v>46.724999999999994</v>
      </c>
    </row>
    <row r="2344" spans="1:22" ht="13.5" x14ac:dyDescent="0.25">
      <c r="A2344" s="3">
        <f>RSI!A2344</f>
        <v>45715</v>
      </c>
      <c r="B2344" s="2">
        <f>RSI!B2344</f>
        <v>5.2439</v>
      </c>
      <c r="C2344" s="2">
        <f>RSI!I2344</f>
        <v>44.571192636958891</v>
      </c>
      <c r="D2344" s="2">
        <f>MACD!E2344</f>
        <v>-0.17070096209150343</v>
      </c>
      <c r="E2344" s="2">
        <f>MACD!F2344</f>
        <v>-4.6276548161401497E-2</v>
      </c>
      <c r="F2344" s="2">
        <f>'Moving Avg'!D2344</f>
        <v>5.2847799999999996</v>
      </c>
      <c r="G2344" s="2">
        <f>'Moving Avg'!F2344</f>
        <v>5.2806550000000003</v>
      </c>
      <c r="H2344" s="2">
        <f>'Moving Avg'!G2344</f>
        <v>5.5299640000000014</v>
      </c>
      <c r="I2344" s="2">
        <f>'Moving Avg'!H2344</f>
        <v>4.4838434999999999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  <c r="M2344" s="7">
        <f t="shared" si="360"/>
        <v>25</v>
      </c>
      <c r="N2344" s="7">
        <f t="shared" si="361"/>
        <v>100</v>
      </c>
      <c r="O2344" s="7">
        <f t="shared" si="362"/>
        <v>50</v>
      </c>
      <c r="P2344" s="7">
        <f t="shared" si="363"/>
        <v>16.5</v>
      </c>
      <c r="Q2344" s="8">
        <f t="shared" si="364"/>
        <v>53.725000000000001</v>
      </c>
      <c r="R2344" s="8">
        <f t="shared" si="365"/>
        <v>46.625</v>
      </c>
      <c r="S2344" s="8">
        <f t="shared" si="366"/>
        <v>38.674999999999997</v>
      </c>
      <c r="T2344" s="8">
        <f t="shared" si="367"/>
        <v>47.875</v>
      </c>
      <c r="U2344" s="7">
        <f t="shared" si="368"/>
        <v>46.341666666666661</v>
      </c>
      <c r="V2344" s="7">
        <f t="shared" si="369"/>
        <v>46.724999999999994</v>
      </c>
    </row>
    <row r="2345" spans="1:22" ht="13.5" x14ac:dyDescent="0.25">
      <c r="A2345" s="3">
        <f>RSI!A2345</f>
        <v>45716</v>
      </c>
      <c r="B2345" s="2">
        <f>RSI!B2345</f>
        <v>5.2439</v>
      </c>
      <c r="C2345" s="2">
        <f>RSI!I2345</f>
        <v>44.571192636958891</v>
      </c>
      <c r="D2345" s="2">
        <f>MACD!E2345</f>
        <v>-0.12185580544036512</v>
      </c>
      <c r="E2345" s="2">
        <f>MACD!F2345</f>
        <v>-6.139239961719422E-2</v>
      </c>
      <c r="F2345" s="2">
        <f>'Moving Avg'!D2345</f>
        <v>5.2604600000000001</v>
      </c>
      <c r="G2345" s="2">
        <f>'Moving Avg'!F2345</f>
        <v>5.2672749999999997</v>
      </c>
      <c r="H2345" s="2">
        <f>'Moving Avg'!G2345</f>
        <v>5.5192620000000012</v>
      </c>
      <c r="I2345" s="2">
        <f>'Moving Avg'!H2345</f>
        <v>4.4978775000000004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25</v>
      </c>
      <c r="N2345" s="7">
        <f t="shared" si="361"/>
        <v>100</v>
      </c>
      <c r="O2345" s="7">
        <f t="shared" si="362"/>
        <v>50</v>
      </c>
      <c r="P2345" s="7">
        <f t="shared" si="363"/>
        <v>16.5</v>
      </c>
      <c r="Q2345" s="8">
        <f t="shared" si="364"/>
        <v>53.725000000000001</v>
      </c>
      <c r="R2345" s="8">
        <f t="shared" si="365"/>
        <v>46.625</v>
      </c>
      <c r="S2345" s="8">
        <f t="shared" si="366"/>
        <v>38.674999999999997</v>
      </c>
      <c r="T2345" s="8">
        <f t="shared" si="367"/>
        <v>47.875</v>
      </c>
      <c r="U2345" s="7">
        <f t="shared" si="368"/>
        <v>46.341666666666661</v>
      </c>
      <c r="V2345" s="7">
        <f t="shared" si="369"/>
        <v>46.724999999999994</v>
      </c>
    </row>
    <row r="2346" spans="1:22" ht="13.5" x14ac:dyDescent="0.25">
      <c r="A2346" s="3">
        <f>RSI!A2346</f>
        <v>45719</v>
      </c>
      <c r="B2346" s="2">
        <f>RSI!B2346</f>
        <v>5.2439</v>
      </c>
      <c r="C2346" s="2">
        <f>RSI!I2346</f>
        <v>44.571192636958891</v>
      </c>
      <c r="D2346" s="2">
        <f>MACD!E2346</f>
        <v>-6.3352553871063755E-2</v>
      </c>
      <c r="E2346" s="2">
        <f>MACD!F2346</f>
        <v>-6.1784430467968131E-2</v>
      </c>
      <c r="F2346" s="2">
        <f>'Moving Avg'!D2346</f>
        <v>5.2351599999999996</v>
      </c>
      <c r="G2346" s="2">
        <f>'Moving Avg'!F2346</f>
        <v>5.2619199999999999</v>
      </c>
      <c r="H2346" s="2">
        <f>'Moving Avg'!G2346</f>
        <v>5.5089479999999993</v>
      </c>
      <c r="I2346" s="2">
        <f>'Moving Avg'!H2346</f>
        <v>4.5122665000000008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25</v>
      </c>
      <c r="N2346" s="7">
        <f t="shared" si="361"/>
        <v>45</v>
      </c>
      <c r="O2346" s="7">
        <f t="shared" si="362"/>
        <v>50</v>
      </c>
      <c r="P2346" s="7">
        <f t="shared" si="363"/>
        <v>16.5</v>
      </c>
      <c r="Q2346" s="8">
        <f t="shared" si="364"/>
        <v>34.475000000000001</v>
      </c>
      <c r="R2346" s="8">
        <f t="shared" si="365"/>
        <v>35.625</v>
      </c>
      <c r="S2346" s="8">
        <f t="shared" si="366"/>
        <v>30.425000000000001</v>
      </c>
      <c r="T2346" s="8">
        <f t="shared" si="367"/>
        <v>34.125</v>
      </c>
      <c r="U2346" s="7">
        <f t="shared" si="368"/>
        <v>33.508333333333333</v>
      </c>
      <c r="V2346" s="7">
        <f t="shared" si="369"/>
        <v>33.662499999999994</v>
      </c>
    </row>
    <row r="2347" spans="1:22" ht="13.5" x14ac:dyDescent="0.25">
      <c r="A2347" s="3">
        <f>RSI!A2347</f>
        <v>45720</v>
      </c>
      <c r="B2347" s="2">
        <f>RSI!B2347</f>
        <v>5.2439</v>
      </c>
      <c r="C2347" s="2">
        <f>RSI!I2347</f>
        <v>44.571192636958891</v>
      </c>
      <c r="D2347" s="2">
        <f>MACD!E2347</f>
        <v>-2.1422057013395168E-2</v>
      </c>
      <c r="E2347" s="2">
        <f>MACD!F2347</f>
        <v>-5.3711955777053538E-2</v>
      </c>
      <c r="F2347" s="2">
        <f>'Moving Avg'!D2347</f>
        <v>5.2507199999999994</v>
      </c>
      <c r="G2347" s="2">
        <f>'Moving Avg'!F2347</f>
        <v>5.2589999999999995</v>
      </c>
      <c r="H2347" s="2">
        <f>'Moving Avg'!G2347</f>
        <v>5.4980499999999992</v>
      </c>
      <c r="I2347" s="2">
        <f>'Moving Avg'!H2347</f>
        <v>4.5267740000000005</v>
      </c>
      <c r="J2347" s="5" t="str">
        <f>OBV!F2347</f>
        <v>BEARISH</v>
      </c>
      <c r="K2347" s="5" t="str">
        <f>OBV!G2347</f>
        <v>NEUTRAL</v>
      </c>
      <c r="L2347" s="5" t="str">
        <f>OBV!H2347</f>
        <v>BEARISH DIVERGENCE</v>
      </c>
      <c r="M2347" s="7">
        <f t="shared" si="360"/>
        <v>25</v>
      </c>
      <c r="N2347" s="7">
        <f t="shared" si="361"/>
        <v>0</v>
      </c>
      <c r="O2347" s="7">
        <f t="shared" si="362"/>
        <v>50</v>
      </c>
      <c r="P2347" s="7">
        <f t="shared" si="363"/>
        <v>16.5</v>
      </c>
      <c r="Q2347" s="8">
        <f t="shared" si="364"/>
        <v>18.725000000000001</v>
      </c>
      <c r="R2347" s="8">
        <f t="shared" si="365"/>
        <v>26.625</v>
      </c>
      <c r="S2347" s="8">
        <f t="shared" si="366"/>
        <v>23.675000000000001</v>
      </c>
      <c r="T2347" s="8">
        <f t="shared" si="367"/>
        <v>22.875</v>
      </c>
      <c r="U2347" s="7">
        <f t="shared" si="368"/>
        <v>23.008333333333336</v>
      </c>
      <c r="V2347" s="7">
        <f t="shared" si="369"/>
        <v>22.975000000000001</v>
      </c>
    </row>
    <row r="2348" spans="1:22" ht="13.5" x14ac:dyDescent="0.25">
      <c r="A2348" s="3">
        <f>RSI!A2348</f>
        <v>45721</v>
      </c>
      <c r="B2348" s="2">
        <f>RSI!B2348</f>
        <v>5.2390999999999996</v>
      </c>
      <c r="C2348" s="2">
        <f>RSI!I2348</f>
        <v>44.339750692892196</v>
      </c>
      <c r="D2348" s="2">
        <f>MACD!E2348</f>
        <v>1.3530577926528231E-2</v>
      </c>
      <c r="E2348" s="2">
        <f>MACD!F2348</f>
        <v>-4.026344903633719E-2</v>
      </c>
      <c r="F2348" s="2">
        <f>'Moving Avg'!D2348</f>
        <v>5.2429399999999999</v>
      </c>
      <c r="G2348" s="2">
        <f>'Moving Avg'!F2348</f>
        <v>5.2577849999999984</v>
      </c>
      <c r="H2348" s="2">
        <f>'Moving Avg'!G2348</f>
        <v>5.487055999999999</v>
      </c>
      <c r="I2348" s="2">
        <f>'Moving Avg'!H2348</f>
        <v>4.5412575000000013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25</v>
      </c>
      <c r="N2348" s="7">
        <f t="shared" si="361"/>
        <v>0</v>
      </c>
      <c r="O2348" s="7">
        <f t="shared" si="362"/>
        <v>50</v>
      </c>
      <c r="P2348" s="7">
        <f t="shared" si="363"/>
        <v>16.5</v>
      </c>
      <c r="Q2348" s="8">
        <f t="shared" si="364"/>
        <v>18.725000000000001</v>
      </c>
      <c r="R2348" s="8">
        <f t="shared" si="365"/>
        <v>26.625</v>
      </c>
      <c r="S2348" s="8">
        <f t="shared" si="366"/>
        <v>23.675000000000001</v>
      </c>
      <c r="T2348" s="8">
        <f t="shared" si="367"/>
        <v>22.875</v>
      </c>
      <c r="U2348" s="7">
        <f t="shared" si="368"/>
        <v>23.008333333333336</v>
      </c>
      <c r="V2348" s="7">
        <f t="shared" si="369"/>
        <v>22.975000000000001</v>
      </c>
    </row>
    <row r="2349" spans="1:22" ht="13.5" x14ac:dyDescent="0.25">
      <c r="A2349" s="3">
        <f>RSI!A2349</f>
        <v>45722</v>
      </c>
      <c r="B2349" s="2">
        <f>RSI!B2349</f>
        <v>5.2390999999999996</v>
      </c>
      <c r="C2349" s="2">
        <f>RSI!I2349</f>
        <v>44.339750692892203</v>
      </c>
      <c r="D2349" s="2">
        <f>MACD!E2349</f>
        <v>2.6483433472889395E-2</v>
      </c>
      <c r="E2349" s="2">
        <f>MACD!F2349</f>
        <v>-2.6914072534491875E-2</v>
      </c>
      <c r="F2349" s="2">
        <f>'Moving Avg'!D2349</f>
        <v>5.2419799999999999</v>
      </c>
      <c r="G2349" s="2">
        <f>'Moving Avg'!F2349</f>
        <v>5.2548699999999986</v>
      </c>
      <c r="H2349" s="2">
        <f>'Moving Avg'!G2349</f>
        <v>5.4769379999999988</v>
      </c>
      <c r="I2349" s="2">
        <f>'Moving Avg'!H2349</f>
        <v>4.555622500000001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16.5</v>
      </c>
      <c r="Q2349" s="8">
        <f t="shared" si="364"/>
        <v>18.725000000000001</v>
      </c>
      <c r="R2349" s="8">
        <f t="shared" si="365"/>
        <v>26.625</v>
      </c>
      <c r="S2349" s="8">
        <f t="shared" si="366"/>
        <v>23.675000000000001</v>
      </c>
      <c r="T2349" s="8">
        <f t="shared" si="367"/>
        <v>22.875</v>
      </c>
      <c r="U2349" s="7">
        <f t="shared" si="368"/>
        <v>23.008333333333336</v>
      </c>
      <c r="V2349" s="7">
        <f t="shared" si="369"/>
        <v>22.975000000000001</v>
      </c>
    </row>
    <row r="2350" spans="1:22" ht="13.5" x14ac:dyDescent="0.25">
      <c r="A2350" s="3">
        <f>RSI!A2350</f>
        <v>45723</v>
      </c>
      <c r="B2350" s="2">
        <f>RSI!B2350</f>
        <v>5.1563999999999997</v>
      </c>
      <c r="C2350" s="2">
        <f>RSI!I2350</f>
        <v>40.171624605015637</v>
      </c>
      <c r="D2350" s="2">
        <f>MACD!E2350</f>
        <v>4.1118480599263485E-2</v>
      </c>
      <c r="E2350" s="2">
        <f>MACD!F2350</f>
        <v>-1.3307561907740803E-2</v>
      </c>
      <c r="F2350" s="2">
        <f>'Moving Avg'!D2350</f>
        <v>5.2244799999999998</v>
      </c>
      <c r="G2350" s="2">
        <f>'Moving Avg'!F2350</f>
        <v>5.2502499999999985</v>
      </c>
      <c r="H2350" s="2">
        <f>'Moving Avg'!G2350</f>
        <v>5.4626359999999998</v>
      </c>
      <c r="I2350" s="2">
        <f>'Moving Avg'!H2350</f>
        <v>4.5697635000000005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  <c r="M2350" s="7">
        <f t="shared" si="360"/>
        <v>25</v>
      </c>
      <c r="N2350" s="7">
        <f t="shared" si="361"/>
        <v>0</v>
      </c>
      <c r="O2350" s="7">
        <f t="shared" si="362"/>
        <v>50</v>
      </c>
      <c r="P2350" s="7">
        <f t="shared" si="363"/>
        <v>16.5</v>
      </c>
      <c r="Q2350" s="8">
        <f t="shared" si="364"/>
        <v>18.725000000000001</v>
      </c>
      <c r="R2350" s="8">
        <f t="shared" si="365"/>
        <v>26.625</v>
      </c>
      <c r="S2350" s="8">
        <f t="shared" si="366"/>
        <v>23.675000000000001</v>
      </c>
      <c r="T2350" s="8">
        <f t="shared" si="367"/>
        <v>22.875</v>
      </c>
      <c r="U2350" s="7">
        <f t="shared" si="368"/>
        <v>23.008333333333336</v>
      </c>
      <c r="V2350" s="7">
        <f t="shared" si="369"/>
        <v>22.975000000000001</v>
      </c>
    </row>
    <row r="2351" spans="1:22" ht="13.5" x14ac:dyDescent="0.25">
      <c r="A2351" s="3">
        <f>RSI!A2351</f>
        <v>45726</v>
      </c>
      <c r="B2351" s="2">
        <f>RSI!B2351</f>
        <v>5.2050000000000001</v>
      </c>
      <c r="C2351" s="2">
        <f>RSI!I2351</f>
        <v>43.531106626004274</v>
      </c>
      <c r="D2351" s="2">
        <f>MACD!E2351</f>
        <v>5.165285107606099E-2</v>
      </c>
      <c r="E2351" s="2">
        <f>MACD!F2351</f>
        <v>-3.1547931098044324E-4</v>
      </c>
      <c r="F2351" s="2">
        <f>'Moving Avg'!D2351</f>
        <v>5.2167000000000003</v>
      </c>
      <c r="G2351" s="2">
        <f>'Moving Avg'!F2351</f>
        <v>5.2609499999999985</v>
      </c>
      <c r="H2351" s="2">
        <f>'Moving Avg'!G2351</f>
        <v>5.4481399999999995</v>
      </c>
      <c r="I2351" s="2">
        <f>'Moving Avg'!H2351</f>
        <v>4.5841945000000006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  <c r="M2351" s="7">
        <f t="shared" si="360"/>
        <v>25</v>
      </c>
      <c r="N2351" s="7">
        <f t="shared" si="361"/>
        <v>0</v>
      </c>
      <c r="O2351" s="7">
        <f t="shared" si="362"/>
        <v>50</v>
      </c>
      <c r="P2351" s="7">
        <f t="shared" si="363"/>
        <v>16.5</v>
      </c>
      <c r="Q2351" s="8">
        <f t="shared" si="364"/>
        <v>18.725000000000001</v>
      </c>
      <c r="R2351" s="8">
        <f t="shared" si="365"/>
        <v>26.625</v>
      </c>
      <c r="S2351" s="8">
        <f t="shared" si="366"/>
        <v>23.675000000000001</v>
      </c>
      <c r="T2351" s="8">
        <f t="shared" si="367"/>
        <v>22.875</v>
      </c>
      <c r="U2351" s="7">
        <f t="shared" si="368"/>
        <v>23.008333333333336</v>
      </c>
      <c r="V2351" s="7">
        <f t="shared" si="369"/>
        <v>22.975000000000001</v>
      </c>
    </row>
    <row r="2352" spans="1:22" ht="13.5" x14ac:dyDescent="0.25">
      <c r="A2352" s="3">
        <f>RSI!A2352</f>
        <v>45727</v>
      </c>
      <c r="B2352" s="2">
        <f>RSI!B2352</f>
        <v>5.3849999999999998</v>
      </c>
      <c r="C2352" s="2">
        <f>RSI!I2352</f>
        <v>53.864078162414735</v>
      </c>
      <c r="D2352" s="2">
        <f>MACD!E2352</f>
        <v>1.6438436480092911E-2</v>
      </c>
      <c r="E2352" s="2">
        <f>MACD!F2352</f>
        <v>3.0353038472342277E-3</v>
      </c>
      <c r="F2352" s="2">
        <f>'Moving Avg'!D2352</f>
        <v>5.2449199999999987</v>
      </c>
      <c r="G2352" s="2">
        <f>'Moving Avg'!F2352</f>
        <v>5.2894049999999986</v>
      </c>
      <c r="H2352" s="2">
        <f>'Moving Avg'!G2352</f>
        <v>5.4361739999999985</v>
      </c>
      <c r="I2352" s="2">
        <f>'Moving Avg'!H2352</f>
        <v>4.5993365000000015</v>
      </c>
      <c r="J2352" s="5" t="str">
        <f>OBV!F2352</f>
        <v>BEARISH</v>
      </c>
      <c r="K2352" s="5" t="str">
        <f>OBV!G2352</f>
        <v>NEUTRAL</v>
      </c>
      <c r="L2352" s="5" t="str">
        <f>OBV!H2352</f>
        <v>BEARISH DIVERGENCE</v>
      </c>
      <c r="M2352" s="7">
        <f t="shared" si="360"/>
        <v>25</v>
      </c>
      <c r="N2352" s="7">
        <f t="shared" si="361"/>
        <v>0</v>
      </c>
      <c r="O2352" s="7">
        <f t="shared" si="362"/>
        <v>50</v>
      </c>
      <c r="P2352" s="7">
        <f t="shared" si="363"/>
        <v>16.5</v>
      </c>
      <c r="Q2352" s="8">
        <f t="shared" si="364"/>
        <v>18.725000000000001</v>
      </c>
      <c r="R2352" s="8">
        <f t="shared" si="365"/>
        <v>26.625</v>
      </c>
      <c r="S2352" s="8">
        <f t="shared" si="366"/>
        <v>23.675000000000001</v>
      </c>
      <c r="T2352" s="8">
        <f t="shared" si="367"/>
        <v>22.875</v>
      </c>
      <c r="U2352" s="7">
        <f t="shared" si="368"/>
        <v>23.008333333333336</v>
      </c>
      <c r="V2352" s="7">
        <f t="shared" si="369"/>
        <v>22.975000000000001</v>
      </c>
    </row>
    <row r="2353" spans="1:22" ht="13.5" x14ac:dyDescent="0.25">
      <c r="A2353" s="3">
        <f>RSI!A2353</f>
        <v>45728</v>
      </c>
      <c r="B2353" s="2">
        <f>RSI!B2353</f>
        <v>5.3947000000000003</v>
      </c>
      <c r="C2353" s="2">
        <f>RSI!I2353</f>
        <v>54.348865694210339</v>
      </c>
      <c r="D2353" s="2">
        <f>MACD!E2353</f>
        <v>2.6637420076953688E-3</v>
      </c>
      <c r="E2353" s="2">
        <f>MACD!F2353</f>
        <v>2.9609914793264562E-3</v>
      </c>
      <c r="F2353" s="2">
        <f>'Moving Avg'!D2353</f>
        <v>5.2760400000000001</v>
      </c>
      <c r="G2353" s="2">
        <f>'Moving Avg'!F2353</f>
        <v>5.3161599999999991</v>
      </c>
      <c r="H2353" s="2">
        <f>'Moving Avg'!G2353</f>
        <v>5.4252759999999993</v>
      </c>
      <c r="I2353" s="2">
        <f>'Moving Avg'!H2353</f>
        <v>4.6147160000000005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45</v>
      </c>
      <c r="O2353" s="7">
        <f t="shared" si="362"/>
        <v>50</v>
      </c>
      <c r="P2353" s="7">
        <f t="shared" si="363"/>
        <v>83.5</v>
      </c>
      <c r="Q2353" s="8">
        <f t="shared" si="364"/>
        <v>44.524999999999999</v>
      </c>
      <c r="R2353" s="8">
        <f t="shared" si="365"/>
        <v>52.375</v>
      </c>
      <c r="S2353" s="8">
        <f t="shared" si="366"/>
        <v>60.575000000000003</v>
      </c>
      <c r="T2353" s="8">
        <f t="shared" si="367"/>
        <v>50.875</v>
      </c>
      <c r="U2353" s="7">
        <f t="shared" si="368"/>
        <v>52.491666666666674</v>
      </c>
      <c r="V2353" s="7">
        <f t="shared" si="369"/>
        <v>52.087500000000006</v>
      </c>
    </row>
    <row r="2354" spans="1:22" ht="13.5" x14ac:dyDescent="0.25">
      <c r="A2354" s="3">
        <f>RSI!A2354</f>
        <v>45729</v>
      </c>
      <c r="B2354" s="2">
        <f>RSI!B2354</f>
        <v>5.3558000000000003</v>
      </c>
      <c r="C2354" s="2">
        <f>RSI!I2354</f>
        <v>51.9895251011908</v>
      </c>
      <c r="D2354" s="2">
        <f>MACD!E2354</f>
        <v>-1.1853340465068918E-2</v>
      </c>
      <c r="E2354" s="2">
        <f>MACD!F2354</f>
        <v>-1.8749095526183514E-6</v>
      </c>
      <c r="F2354" s="2">
        <f>'Moving Avg'!D2354</f>
        <v>5.2993800000000011</v>
      </c>
      <c r="G2354" s="2">
        <f>'Moving Avg'!F2354</f>
        <v>5.3266199999999992</v>
      </c>
      <c r="H2354" s="2">
        <f>'Moving Avg'!G2354</f>
        <v>5.4136979999999983</v>
      </c>
      <c r="I2354" s="2">
        <f>'Moving Avg'!H2354</f>
        <v>4.6297120000000014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25</v>
      </c>
      <c r="N2354" s="7">
        <f t="shared" si="361"/>
        <v>45</v>
      </c>
      <c r="O2354" s="7">
        <f t="shared" si="362"/>
        <v>50</v>
      </c>
      <c r="P2354" s="7">
        <f t="shared" si="363"/>
        <v>83.5</v>
      </c>
      <c r="Q2354" s="8">
        <f t="shared" si="364"/>
        <v>44.524999999999999</v>
      </c>
      <c r="R2354" s="8">
        <f t="shared" si="365"/>
        <v>52.375</v>
      </c>
      <c r="S2354" s="8">
        <f t="shared" si="366"/>
        <v>60.575000000000003</v>
      </c>
      <c r="T2354" s="8">
        <f t="shared" si="367"/>
        <v>50.875</v>
      </c>
      <c r="U2354" s="7">
        <f t="shared" si="368"/>
        <v>52.491666666666674</v>
      </c>
      <c r="V2354" s="7">
        <f t="shared" si="369"/>
        <v>52.087500000000006</v>
      </c>
    </row>
    <row r="2355" spans="1:22" ht="13.5" x14ac:dyDescent="0.25">
      <c r="A2355" s="3">
        <f>RSI!A2355</f>
        <v>45730</v>
      </c>
      <c r="B2355" s="2">
        <f>RSI!B2355</f>
        <v>5.4044999999999996</v>
      </c>
      <c r="C2355" s="2">
        <f>RSI!I2355</f>
        <v>54.644117348541457</v>
      </c>
      <c r="D2355" s="2">
        <f>MACD!E2355</f>
        <v>-2.7974663308800274E-2</v>
      </c>
      <c r="E2355" s="2">
        <f>MACD!F2355</f>
        <v>-5.5964325894021496E-3</v>
      </c>
      <c r="F2355" s="2">
        <f>'Moving Avg'!D2355</f>
        <v>5.3489999999999993</v>
      </c>
      <c r="G2355" s="2">
        <f>'Moving Avg'!F2355</f>
        <v>5.3241899999999998</v>
      </c>
      <c r="H2355" s="2">
        <f>'Moving Avg'!G2355</f>
        <v>5.4050399999999987</v>
      </c>
      <c r="I2355" s="2">
        <f>'Moving Avg'!H2355</f>
        <v>4.6447855000000011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100</v>
      </c>
      <c r="O2355" s="7">
        <f t="shared" si="362"/>
        <v>50</v>
      </c>
      <c r="P2355" s="7">
        <f t="shared" si="363"/>
        <v>83.5</v>
      </c>
      <c r="Q2355" s="8">
        <f t="shared" si="364"/>
        <v>63.774999999999999</v>
      </c>
      <c r="R2355" s="8">
        <f t="shared" si="365"/>
        <v>63.375</v>
      </c>
      <c r="S2355" s="8">
        <f t="shared" si="366"/>
        <v>68.825000000000003</v>
      </c>
      <c r="T2355" s="8">
        <f t="shared" si="367"/>
        <v>64.625</v>
      </c>
      <c r="U2355" s="7">
        <f t="shared" si="368"/>
        <v>65.325000000000003</v>
      </c>
      <c r="V2355" s="7">
        <f t="shared" si="369"/>
        <v>65.150000000000006</v>
      </c>
    </row>
    <row r="2356" spans="1:22" ht="13.5" x14ac:dyDescent="0.25">
      <c r="A2356" s="3">
        <f>RSI!A2356</f>
        <v>45733</v>
      </c>
      <c r="B2356" s="2">
        <f>RSI!B2356</f>
        <v>5.3704000000000001</v>
      </c>
      <c r="C2356" s="2">
        <f>RSI!I2356</f>
        <v>52.456984117153965</v>
      </c>
      <c r="D2356" s="2">
        <f>MACD!E2356</f>
        <v>-3.9590803276865927E-2</v>
      </c>
      <c r="E2356" s="2">
        <f>MACD!F2356</f>
        <v>-1.2395306726894904E-2</v>
      </c>
      <c r="F2356" s="2">
        <f>'Moving Avg'!D2356</f>
        <v>5.3820800000000002</v>
      </c>
      <c r="G2356" s="2">
        <f>'Moving Avg'!F2356</f>
        <v>5.314705</v>
      </c>
      <c r="H2356" s="2">
        <f>'Moving Avg'!G2356</f>
        <v>5.3956999999999997</v>
      </c>
      <c r="I2356" s="2">
        <f>'Moving Avg'!H2356</f>
        <v>4.6593340000000021</v>
      </c>
      <c r="J2356" s="5" t="str">
        <f>OBV!F2356</f>
        <v>BEARISH</v>
      </c>
      <c r="K2356" s="5" t="str">
        <f>OBV!G2356</f>
        <v>NEUTRAL</v>
      </c>
      <c r="L2356" s="5" t="str">
        <f>OBV!H2356</f>
        <v>BEARISH DIVERGENCE</v>
      </c>
      <c r="M2356" s="7">
        <f t="shared" si="360"/>
        <v>25</v>
      </c>
      <c r="N2356" s="7">
        <f t="shared" si="361"/>
        <v>100</v>
      </c>
      <c r="O2356" s="7">
        <f t="shared" si="362"/>
        <v>50</v>
      </c>
      <c r="P2356" s="7">
        <f t="shared" si="363"/>
        <v>16.5</v>
      </c>
      <c r="Q2356" s="8">
        <f t="shared" si="364"/>
        <v>53.725000000000001</v>
      </c>
      <c r="R2356" s="8">
        <f t="shared" si="365"/>
        <v>46.625</v>
      </c>
      <c r="S2356" s="8">
        <f t="shared" si="366"/>
        <v>38.674999999999997</v>
      </c>
      <c r="T2356" s="8">
        <f t="shared" si="367"/>
        <v>47.875</v>
      </c>
      <c r="U2356" s="7">
        <f t="shared" si="368"/>
        <v>46.341666666666661</v>
      </c>
      <c r="V2356" s="7">
        <f t="shared" si="369"/>
        <v>46.724999999999994</v>
      </c>
    </row>
    <row r="2357" spans="1:22" ht="13.5" x14ac:dyDescent="0.25">
      <c r="A2357" s="3">
        <f>RSI!A2357</f>
        <v>45734</v>
      </c>
      <c r="B2357" s="2">
        <f>RSI!B2357</f>
        <v>5.351</v>
      </c>
      <c r="C2357" s="2">
        <f>RSI!I2357</f>
        <v>51.201400335717231</v>
      </c>
      <c r="D2357" s="2">
        <f>MACD!E2357</f>
        <v>-4.8245148798548243E-2</v>
      </c>
      <c r="E2357" s="2">
        <f>MACD!F2357</f>
        <v>-1.9565275141225573E-2</v>
      </c>
      <c r="F2357" s="2">
        <f>'Moving Avg'!D2357</f>
        <v>5.3752800000000001</v>
      </c>
      <c r="G2357" s="2">
        <f>'Moving Avg'!F2357</f>
        <v>5.3069250000000006</v>
      </c>
      <c r="H2357" s="2">
        <f>'Moving Avg'!G2357</f>
        <v>5.3870419999999992</v>
      </c>
      <c r="I2357" s="2">
        <f>'Moving Avg'!H2357</f>
        <v>4.673785500000001</v>
      </c>
      <c r="J2357" s="5" t="str">
        <f>OBV!F2357</f>
        <v>BEARISH</v>
      </c>
      <c r="K2357" s="5" t="str">
        <f>OBV!G2357</f>
        <v>WEAK</v>
      </c>
      <c r="L2357" s="5" t="str">
        <f>OBV!H2357</f>
        <v>CONFIRMED BEARISH</v>
      </c>
      <c r="M2357" s="7">
        <f t="shared" si="360"/>
        <v>25</v>
      </c>
      <c r="N2357" s="7">
        <f t="shared" si="361"/>
        <v>100</v>
      </c>
      <c r="O2357" s="7">
        <f t="shared" si="362"/>
        <v>50</v>
      </c>
      <c r="P2357" s="7">
        <f t="shared" si="363"/>
        <v>0</v>
      </c>
      <c r="Q2357" s="8">
        <f t="shared" si="364"/>
        <v>51.25</v>
      </c>
      <c r="R2357" s="8">
        <f t="shared" si="365"/>
        <v>42.5</v>
      </c>
      <c r="S2357" s="8">
        <f t="shared" si="366"/>
        <v>31.25</v>
      </c>
      <c r="T2357" s="8">
        <f t="shared" si="367"/>
        <v>43.75</v>
      </c>
      <c r="U2357" s="7">
        <f t="shared" si="368"/>
        <v>41.666666666666664</v>
      </c>
      <c r="V2357" s="7">
        <f t="shared" si="369"/>
        <v>42.1875</v>
      </c>
    </row>
    <row r="2358" spans="1:22" ht="13.5" x14ac:dyDescent="0.25">
      <c r="A2358" s="3">
        <f>RSI!A2358</f>
        <v>45735</v>
      </c>
      <c r="B2358" s="2">
        <f>RSI!B2358</f>
        <v>5.3071999999999999</v>
      </c>
      <c r="C2358" s="2">
        <f>RSI!I2358</f>
        <v>48.385515951997355</v>
      </c>
      <c r="D2358" s="2">
        <f>MACD!E2358</f>
        <v>-5.319034658563826E-2</v>
      </c>
      <c r="E2358" s="2">
        <f>MACD!F2358</f>
        <v>-2.629028943010811E-2</v>
      </c>
      <c r="F2358" s="2">
        <f>'Moving Avg'!D2358</f>
        <v>5.35778</v>
      </c>
      <c r="G2358" s="2">
        <f>'Moving Avg'!F2358</f>
        <v>5.2974399999999999</v>
      </c>
      <c r="H2358" s="2">
        <f>'Moving Avg'!G2358</f>
        <v>5.3794540000000008</v>
      </c>
      <c r="I2358" s="2">
        <f>'Moving Avg'!H2358</f>
        <v>4.6880180000000005</v>
      </c>
      <c r="J2358" s="5" t="str">
        <f>OBV!F2358</f>
        <v>BEARISH</v>
      </c>
      <c r="K2358" s="5" t="str">
        <f>OBV!G2358</f>
        <v>WEAK</v>
      </c>
      <c r="L2358" s="5" t="str">
        <f>OBV!H2358</f>
        <v>CONFIRMED BEARISH</v>
      </c>
      <c r="M2358" s="7">
        <f t="shared" si="360"/>
        <v>25</v>
      </c>
      <c r="N2358" s="7">
        <f t="shared" si="361"/>
        <v>100</v>
      </c>
      <c r="O2358" s="7">
        <f t="shared" si="362"/>
        <v>50</v>
      </c>
      <c r="P2358" s="7">
        <f t="shared" si="363"/>
        <v>0</v>
      </c>
      <c r="Q2358" s="8">
        <f t="shared" si="364"/>
        <v>51.25</v>
      </c>
      <c r="R2358" s="8">
        <f t="shared" si="365"/>
        <v>42.5</v>
      </c>
      <c r="S2358" s="8">
        <f t="shared" si="366"/>
        <v>31.25</v>
      </c>
      <c r="T2358" s="8">
        <f t="shared" si="367"/>
        <v>43.75</v>
      </c>
      <c r="U2358" s="7">
        <f t="shared" si="368"/>
        <v>41.666666666666664</v>
      </c>
      <c r="V2358" s="7">
        <f t="shared" si="369"/>
        <v>42.1875</v>
      </c>
    </row>
    <row r="2359" spans="1:22" ht="13.5" x14ac:dyDescent="0.25">
      <c r="A2359" s="3">
        <f>RSI!A2359</f>
        <v>45737</v>
      </c>
      <c r="B2359" s="2">
        <f>RSI!B2359</f>
        <v>5.3460999999999999</v>
      </c>
      <c r="C2359" s="2">
        <f>RSI!I2359</f>
        <v>50.964810908820539</v>
      </c>
      <c r="D2359" s="2">
        <f>MACD!E2359</f>
        <v>-6.0116181358022658E-2</v>
      </c>
      <c r="E2359" s="2">
        <f>MACD!F2359</f>
        <v>-3.305546781569102E-2</v>
      </c>
      <c r="F2359" s="2">
        <f>'Moving Avg'!D2359</f>
        <v>5.3558399999999988</v>
      </c>
      <c r="G2359" s="2">
        <f>'Moving Avg'!F2359</f>
        <v>5.2954949999999998</v>
      </c>
      <c r="H2359" s="2">
        <f>'Moving Avg'!G2359</f>
        <v>5.3726440000000002</v>
      </c>
      <c r="I2359" s="2">
        <f>'Moving Avg'!H2359</f>
        <v>4.702445</v>
      </c>
      <c r="J2359" s="5" t="str">
        <f>OBV!F2359</f>
        <v>BEARISH</v>
      </c>
      <c r="K2359" s="5" t="str">
        <f>OBV!G2359</f>
        <v>WEAK</v>
      </c>
      <c r="L2359" s="5" t="str">
        <f>OBV!H2359</f>
        <v>CONFIRMED BEARISH</v>
      </c>
      <c r="M2359" s="7">
        <f t="shared" si="360"/>
        <v>25</v>
      </c>
      <c r="N2359" s="7">
        <f t="shared" si="361"/>
        <v>100</v>
      </c>
      <c r="O2359" s="7">
        <f t="shared" si="362"/>
        <v>50</v>
      </c>
      <c r="P2359" s="7">
        <f t="shared" si="363"/>
        <v>0</v>
      </c>
      <c r="Q2359" s="8">
        <f t="shared" si="364"/>
        <v>51.25</v>
      </c>
      <c r="R2359" s="8">
        <f t="shared" si="365"/>
        <v>42.5</v>
      </c>
      <c r="S2359" s="8">
        <f t="shared" si="366"/>
        <v>31.25</v>
      </c>
      <c r="T2359" s="8">
        <f t="shared" si="367"/>
        <v>43.75</v>
      </c>
      <c r="U2359" s="7">
        <f t="shared" si="368"/>
        <v>41.666666666666664</v>
      </c>
      <c r="V2359" s="7">
        <f t="shared" si="369"/>
        <v>42.1875</v>
      </c>
    </row>
    <row r="2360" spans="1:22" ht="13.5" x14ac:dyDescent="0.25">
      <c r="A2360" s="3">
        <f>RSI!A2360</f>
        <v>45740</v>
      </c>
      <c r="B2360" s="2">
        <f>RSI!B2360</f>
        <v>5.3606999999999996</v>
      </c>
      <c r="C2360" s="2">
        <f>RSI!I2360</f>
        <v>51.935635045076808</v>
      </c>
      <c r="D2360" s="2">
        <f>MACD!E2360</f>
        <v>-7.9881252118632062E-2</v>
      </c>
      <c r="E2360" s="2">
        <f>MACD!F2360</f>
        <v>-4.2420624676279231E-2</v>
      </c>
      <c r="F2360" s="2">
        <f>'Moving Avg'!D2360</f>
        <v>5.3470800000000001</v>
      </c>
      <c r="G2360" s="2">
        <f>'Moving Avg'!F2360</f>
        <v>5.2952549999999992</v>
      </c>
      <c r="H2360" s="2">
        <f>'Moving Avg'!G2360</f>
        <v>5.3661259999999995</v>
      </c>
      <c r="I2360" s="2">
        <f>'Moving Avg'!H2360</f>
        <v>4.7169450000000008</v>
      </c>
      <c r="J2360" s="5" t="str">
        <f>OBV!F2360</f>
        <v>BEARISH</v>
      </c>
      <c r="K2360" s="5" t="str">
        <f>OBV!G2360</f>
        <v>WEAK</v>
      </c>
      <c r="L2360" s="5" t="str">
        <f>OBV!H2360</f>
        <v>CONFIRMED BEARISH</v>
      </c>
      <c r="M2360" s="7">
        <f t="shared" si="360"/>
        <v>25</v>
      </c>
      <c r="N2360" s="7">
        <f t="shared" si="361"/>
        <v>100</v>
      </c>
      <c r="O2360" s="7">
        <f t="shared" si="362"/>
        <v>50</v>
      </c>
      <c r="P2360" s="7">
        <f t="shared" si="363"/>
        <v>0</v>
      </c>
      <c r="Q2360" s="8">
        <f t="shared" si="364"/>
        <v>51.25</v>
      </c>
      <c r="R2360" s="8">
        <f t="shared" si="365"/>
        <v>42.5</v>
      </c>
      <c r="S2360" s="8">
        <f t="shared" si="366"/>
        <v>31.25</v>
      </c>
      <c r="T2360" s="8">
        <f t="shared" si="367"/>
        <v>43.75</v>
      </c>
      <c r="U2360" s="7">
        <f t="shared" si="368"/>
        <v>41.666666666666664</v>
      </c>
      <c r="V2360" s="7">
        <f t="shared" si="369"/>
        <v>42.1875</v>
      </c>
    </row>
    <row r="2361" spans="1:22" ht="13.5" x14ac:dyDescent="0.25">
      <c r="A2361" s="3">
        <f>RSI!A2361</f>
        <v>45741</v>
      </c>
      <c r="B2361" s="2">
        <f>RSI!B2361</f>
        <v>5.3266</v>
      </c>
      <c r="C2361" s="2">
        <f>RSI!I2361</f>
        <v>49.47198912851195</v>
      </c>
      <c r="D2361" s="2">
        <f>MACD!E2361</f>
        <v>-8.678173488413865E-2</v>
      </c>
      <c r="E2361" s="2">
        <f>MACD!F2361</f>
        <v>-5.1292846717851115E-2</v>
      </c>
      <c r="F2361" s="2">
        <f>'Moving Avg'!D2361</f>
        <v>5.3383200000000004</v>
      </c>
      <c r="G2361" s="2">
        <f>'Moving Avg'!F2361</f>
        <v>5.2930649999999986</v>
      </c>
      <c r="H2361" s="2">
        <f>'Moving Avg'!G2361</f>
        <v>5.3593159999999989</v>
      </c>
      <c r="I2361" s="2">
        <f>'Moving Avg'!H2361</f>
        <v>4.7310375000000002</v>
      </c>
      <c r="J2361" s="5" t="str">
        <f>OBV!F2361</f>
        <v>BEARISH</v>
      </c>
      <c r="K2361" s="5" t="str">
        <f>OBV!G2361</f>
        <v>WEAK</v>
      </c>
      <c r="L2361" s="5" t="str">
        <f>OBV!H2361</f>
        <v>CONFIRMED BEARISH</v>
      </c>
      <c r="M2361" s="7">
        <f t="shared" si="360"/>
        <v>25</v>
      </c>
      <c r="N2361" s="7">
        <f t="shared" si="361"/>
        <v>100</v>
      </c>
      <c r="O2361" s="7">
        <f t="shared" si="362"/>
        <v>50</v>
      </c>
      <c r="P2361" s="7">
        <f t="shared" si="363"/>
        <v>0</v>
      </c>
      <c r="Q2361" s="8">
        <f t="shared" si="364"/>
        <v>51.25</v>
      </c>
      <c r="R2361" s="8">
        <f t="shared" si="365"/>
        <v>42.5</v>
      </c>
      <c r="S2361" s="8">
        <f t="shared" si="366"/>
        <v>31.25</v>
      </c>
      <c r="T2361" s="8">
        <f t="shared" si="367"/>
        <v>43.75</v>
      </c>
      <c r="U2361" s="7">
        <f t="shared" si="368"/>
        <v>41.666666666666664</v>
      </c>
      <c r="V2361" s="7">
        <f t="shared" si="369"/>
        <v>42.1875</v>
      </c>
    </row>
    <row r="2362" spans="1:22" ht="13.5" x14ac:dyDescent="0.25">
      <c r="A2362" s="3">
        <f>RSI!A2362</f>
        <v>45742</v>
      </c>
      <c r="B2362" s="2">
        <f>RSI!B2362</f>
        <v>5.3266</v>
      </c>
      <c r="C2362" s="2">
        <f>RSI!I2362</f>
        <v>49.47198912851195</v>
      </c>
      <c r="D2362" s="2">
        <f>MACD!E2362</f>
        <v>-6.4892577678948626E-2</v>
      </c>
      <c r="E2362" s="2">
        <f>MACD!F2362</f>
        <v>-5.401279291007062E-2</v>
      </c>
      <c r="F2362" s="2">
        <f>'Moving Avg'!D2362</f>
        <v>5.3334399999999995</v>
      </c>
      <c r="G2362" s="2">
        <f>'Moving Avg'!F2362</f>
        <v>5.3010900000000003</v>
      </c>
      <c r="H2362" s="2">
        <f>'Moving Avg'!G2362</f>
        <v>5.3548399999999994</v>
      </c>
      <c r="I2362" s="2">
        <f>'Moving Avg'!H2362</f>
        <v>4.7443965000000006</v>
      </c>
      <c r="J2362" s="5" t="str">
        <f>OBV!F2362</f>
        <v>BULLISH</v>
      </c>
      <c r="K2362" s="5" t="str">
        <f>OBV!G2362</f>
        <v>NEUTRAL</v>
      </c>
      <c r="L2362" s="5" t="str">
        <f>OBV!H2362</f>
        <v>BULLISH DIVERGENCE</v>
      </c>
      <c r="M2362" s="7">
        <f t="shared" si="360"/>
        <v>25</v>
      </c>
      <c r="N2362" s="7">
        <f t="shared" si="361"/>
        <v>45</v>
      </c>
      <c r="O2362" s="7">
        <f t="shared" si="362"/>
        <v>50</v>
      </c>
      <c r="P2362" s="7">
        <f t="shared" si="363"/>
        <v>66.5</v>
      </c>
      <c r="Q2362" s="8">
        <f t="shared" si="364"/>
        <v>41.975000000000001</v>
      </c>
      <c r="R2362" s="8">
        <f t="shared" si="365"/>
        <v>48.125</v>
      </c>
      <c r="S2362" s="8">
        <f t="shared" si="366"/>
        <v>52.924999999999997</v>
      </c>
      <c r="T2362" s="8">
        <f t="shared" si="367"/>
        <v>46.625</v>
      </c>
      <c r="U2362" s="7">
        <f t="shared" si="368"/>
        <v>47.67499999999999</v>
      </c>
      <c r="V2362" s="7">
        <f t="shared" si="369"/>
        <v>47.412499999999994</v>
      </c>
    </row>
    <row r="2363" spans="1:22" ht="13.5" x14ac:dyDescent="0.25">
      <c r="A2363" s="3">
        <f>RSI!A2363</f>
        <v>45743</v>
      </c>
      <c r="B2363" s="2">
        <f>RSI!B2363</f>
        <v>5.351</v>
      </c>
      <c r="C2363" s="2">
        <f>RSI!I2363</f>
        <v>51.385722767300145</v>
      </c>
      <c r="D2363" s="2">
        <f>MACD!E2363</f>
        <v>-4.6653009182813676E-2</v>
      </c>
      <c r="E2363" s="2">
        <f>MACD!F2363</f>
        <v>-5.2540836164619235E-2</v>
      </c>
      <c r="F2363" s="2">
        <f>'Moving Avg'!D2363</f>
        <v>5.3422000000000001</v>
      </c>
      <c r="G2363" s="2">
        <f>'Moving Avg'!F2363</f>
        <v>5.3047399999999989</v>
      </c>
      <c r="H2363" s="2">
        <f>'Moving Avg'!G2363</f>
        <v>5.3508519999999997</v>
      </c>
      <c r="I2363" s="2">
        <f>'Moving Avg'!H2363</f>
        <v>4.7574045000000007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25</v>
      </c>
      <c r="N2363" s="7">
        <f t="shared" si="361"/>
        <v>0</v>
      </c>
      <c r="O2363" s="7">
        <f t="shared" si="362"/>
        <v>50</v>
      </c>
      <c r="P2363" s="7">
        <f t="shared" si="363"/>
        <v>83.5</v>
      </c>
      <c r="Q2363" s="8">
        <f t="shared" si="364"/>
        <v>28.774999999999999</v>
      </c>
      <c r="R2363" s="8">
        <f t="shared" si="365"/>
        <v>43.375</v>
      </c>
      <c r="S2363" s="8">
        <f t="shared" si="366"/>
        <v>53.825000000000003</v>
      </c>
      <c r="T2363" s="8">
        <f t="shared" si="367"/>
        <v>39.625</v>
      </c>
      <c r="U2363" s="7">
        <f t="shared" si="368"/>
        <v>41.991666666666667</v>
      </c>
      <c r="V2363" s="7">
        <f t="shared" si="369"/>
        <v>41.400000000000006</v>
      </c>
    </row>
    <row r="2364" spans="1:22" ht="13.5" x14ac:dyDescent="0.25">
      <c r="A2364" s="3">
        <f>RSI!A2364</f>
        <v>45744</v>
      </c>
      <c r="B2364" s="2">
        <f>RSI!B2364</f>
        <v>5.3364000000000003</v>
      </c>
      <c r="C2364" s="2">
        <f>RSI!I2364</f>
        <v>50.161480559597123</v>
      </c>
      <c r="D2364" s="2">
        <f>MACD!E2364</f>
        <v>-3.6236218945865595E-2</v>
      </c>
      <c r="E2364" s="2">
        <f>MACD!F2364</f>
        <v>-4.9279912720868513E-2</v>
      </c>
      <c r="F2364" s="2">
        <f>'Moving Avg'!D2364</f>
        <v>5.3402599999999998</v>
      </c>
      <c r="G2364" s="2">
        <f>'Moving Avg'!F2364</f>
        <v>5.3093649999999988</v>
      </c>
      <c r="H2364" s="2">
        <f>'Moving Avg'!G2364</f>
        <v>5.3476420000000005</v>
      </c>
      <c r="I2364" s="2">
        <f>'Moving Avg'!H2364</f>
        <v>4.7701264999999999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  <c r="M2364" s="7">
        <f t="shared" si="360"/>
        <v>25</v>
      </c>
      <c r="N2364" s="7">
        <f t="shared" si="361"/>
        <v>0</v>
      </c>
      <c r="O2364" s="7">
        <f t="shared" si="362"/>
        <v>50</v>
      </c>
      <c r="P2364" s="7">
        <f t="shared" si="363"/>
        <v>16.5</v>
      </c>
      <c r="Q2364" s="8">
        <f t="shared" si="364"/>
        <v>18.725000000000001</v>
      </c>
      <c r="R2364" s="8">
        <f t="shared" si="365"/>
        <v>26.625</v>
      </c>
      <c r="S2364" s="8">
        <f t="shared" si="366"/>
        <v>23.675000000000001</v>
      </c>
      <c r="T2364" s="8">
        <f t="shared" si="367"/>
        <v>22.875</v>
      </c>
      <c r="U2364" s="7">
        <f t="shared" si="368"/>
        <v>23.008333333333336</v>
      </c>
      <c r="V2364" s="7">
        <f t="shared" si="369"/>
        <v>22.975000000000001</v>
      </c>
    </row>
    <row r="2365" spans="1:22" ht="13.5" x14ac:dyDescent="0.25">
      <c r="A2365" s="3">
        <f>RSI!A2365</f>
        <v>45749</v>
      </c>
      <c r="B2365" s="2">
        <f>RSI!B2365</f>
        <v>5.3266</v>
      </c>
      <c r="C2365" s="2">
        <f>RSI!I2365</f>
        <v>49.312226956589406</v>
      </c>
      <c r="D2365" s="2">
        <f>MACD!E2365</f>
        <v>-1.9222651450299111E-2</v>
      </c>
      <c r="E2365" s="2">
        <f>MACD!F2365</f>
        <v>-4.3268460466754637E-2</v>
      </c>
      <c r="F2365" s="2">
        <f>'Moving Avg'!D2365</f>
        <v>5.3334400000000004</v>
      </c>
      <c r="G2365" s="2">
        <f>'Moving Avg'!F2365</f>
        <v>5.3134999999999994</v>
      </c>
      <c r="H2365" s="2">
        <f>'Moving Avg'!G2365</f>
        <v>5.3442360000000004</v>
      </c>
      <c r="I2365" s="2">
        <f>'Moving Avg'!H2365</f>
        <v>4.7820895000000014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  <c r="M2365" s="7">
        <f t="shared" si="360"/>
        <v>25</v>
      </c>
      <c r="N2365" s="7">
        <f t="shared" si="361"/>
        <v>0</v>
      </c>
      <c r="O2365" s="7">
        <f t="shared" si="362"/>
        <v>50</v>
      </c>
      <c r="P2365" s="7">
        <f t="shared" si="363"/>
        <v>16.5</v>
      </c>
      <c r="Q2365" s="8">
        <f t="shared" si="364"/>
        <v>18.725000000000001</v>
      </c>
      <c r="R2365" s="8">
        <f t="shared" si="365"/>
        <v>26.625</v>
      </c>
      <c r="S2365" s="8">
        <f t="shared" si="366"/>
        <v>23.675000000000001</v>
      </c>
      <c r="T2365" s="8">
        <f t="shared" si="367"/>
        <v>22.875</v>
      </c>
      <c r="U2365" s="7">
        <f t="shared" si="368"/>
        <v>23.008333333333336</v>
      </c>
      <c r="V2365" s="7">
        <f t="shared" si="369"/>
        <v>22.975000000000001</v>
      </c>
    </row>
    <row r="2366" spans="1:22" ht="13.5" x14ac:dyDescent="0.25">
      <c r="A2366" s="3">
        <f>RSI!A2366</f>
        <v>45750</v>
      </c>
      <c r="B2366" s="2">
        <f>RSI!B2366</f>
        <v>5.3022999999999998</v>
      </c>
      <c r="C2366" s="2">
        <f>RSI!I2366</f>
        <v>47.179265027854754</v>
      </c>
      <c r="D2366" s="2">
        <f>MACD!E2366</f>
        <v>-8.2322763304079061E-3</v>
      </c>
      <c r="E2366" s="2">
        <f>MACD!F2366</f>
        <v>-3.6261223639485286E-2</v>
      </c>
      <c r="F2366" s="2">
        <f>'Moving Avg'!D2366</f>
        <v>5.3285799999999997</v>
      </c>
      <c r="G2366" s="2">
        <f>'Moving Avg'!F2366</f>
        <v>5.316419999999999</v>
      </c>
      <c r="H2366" s="2">
        <f>'Moving Avg'!G2366</f>
        <v>5.3413180000000011</v>
      </c>
      <c r="I2366" s="2">
        <f>'Moving Avg'!H2366</f>
        <v>4.7938130000000001</v>
      </c>
      <c r="J2366" s="5" t="str">
        <f>OBV!F2366</f>
        <v>BEARISH</v>
      </c>
      <c r="K2366" s="5" t="str">
        <f>OBV!G2366</f>
        <v>NEUTRAL</v>
      </c>
      <c r="L2366" s="5" t="str">
        <f>OBV!H2366</f>
        <v>CONFIRMED BEARISH</v>
      </c>
      <c r="M2366" s="7">
        <f t="shared" si="360"/>
        <v>25</v>
      </c>
      <c r="N2366" s="7">
        <f t="shared" si="361"/>
        <v>0</v>
      </c>
      <c r="O2366" s="7">
        <f t="shared" si="362"/>
        <v>50</v>
      </c>
      <c r="P2366" s="7">
        <f t="shared" si="363"/>
        <v>16.5</v>
      </c>
      <c r="Q2366" s="8">
        <f t="shared" si="364"/>
        <v>18.725000000000001</v>
      </c>
      <c r="R2366" s="8">
        <f t="shared" si="365"/>
        <v>26.625</v>
      </c>
      <c r="S2366" s="8">
        <f t="shared" si="366"/>
        <v>23.675000000000001</v>
      </c>
      <c r="T2366" s="8">
        <f t="shared" si="367"/>
        <v>22.875</v>
      </c>
      <c r="U2366" s="7">
        <f t="shared" si="368"/>
        <v>23.008333333333336</v>
      </c>
      <c r="V2366" s="7">
        <f t="shared" si="369"/>
        <v>22.975000000000001</v>
      </c>
    </row>
    <row r="2367" spans="1:22" ht="13.5" x14ac:dyDescent="0.25">
      <c r="A2367" s="3">
        <f>RSI!A2367</f>
        <v>45751</v>
      </c>
      <c r="B2367" s="2">
        <f>RSI!B2367</f>
        <v>5.2537000000000003</v>
      </c>
      <c r="C2367" s="2">
        <f>RSI!I2367</f>
        <v>43.158493095524705</v>
      </c>
      <c r="D2367" s="2">
        <f>MACD!E2367</f>
        <v>1.8636845336725827E-3</v>
      </c>
      <c r="E2367" s="2">
        <f>MACD!F2367</f>
        <v>-2.8636242004853714E-2</v>
      </c>
      <c r="F2367" s="2">
        <f>'Moving Avg'!D2367</f>
        <v>5.3140000000000001</v>
      </c>
      <c r="G2367" s="2">
        <f>'Moving Avg'!F2367</f>
        <v>5.3169099999999991</v>
      </c>
      <c r="H2367" s="2">
        <f>'Moving Avg'!G2367</f>
        <v>5.3354820000000007</v>
      </c>
      <c r="I2367" s="2">
        <f>'Moving Avg'!H2367</f>
        <v>4.8048200000000012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  <c r="M2367" s="7">
        <f t="shared" si="360"/>
        <v>25</v>
      </c>
      <c r="N2367" s="7">
        <f t="shared" si="361"/>
        <v>0</v>
      </c>
      <c r="O2367" s="7">
        <f t="shared" si="362"/>
        <v>50</v>
      </c>
      <c r="P2367" s="7">
        <f t="shared" si="363"/>
        <v>16.5</v>
      </c>
      <c r="Q2367" s="8">
        <f t="shared" si="364"/>
        <v>18.725000000000001</v>
      </c>
      <c r="R2367" s="8">
        <f t="shared" si="365"/>
        <v>26.625</v>
      </c>
      <c r="S2367" s="8">
        <f t="shared" si="366"/>
        <v>23.675000000000001</v>
      </c>
      <c r="T2367" s="8">
        <f t="shared" si="367"/>
        <v>22.875</v>
      </c>
      <c r="U2367" s="7">
        <f t="shared" si="368"/>
        <v>23.008333333333336</v>
      </c>
      <c r="V2367" s="7">
        <f t="shared" si="369"/>
        <v>22.975000000000001</v>
      </c>
    </row>
    <row r="2368" spans="1:22" ht="13.5" x14ac:dyDescent="0.25">
      <c r="A2368" s="3">
        <f>RSI!A2368</f>
        <v>45754</v>
      </c>
      <c r="B2368" s="2">
        <f>RSI!B2368</f>
        <v>5.2731000000000003</v>
      </c>
      <c r="C2368" s="2">
        <f>RSI!I2368</f>
        <v>45.167343957883482</v>
      </c>
      <c r="D2368" s="2">
        <f>MACD!E2368</f>
        <v>2.6857201447469947E-3</v>
      </c>
      <c r="E2368" s="2">
        <f>MACD!F2368</f>
        <v>-2.2371849574933576E-2</v>
      </c>
      <c r="F2368" s="2">
        <f>'Moving Avg'!D2368</f>
        <v>5.2984200000000001</v>
      </c>
      <c r="G2368" s="2">
        <f>'Moving Avg'!F2368</f>
        <v>5.3186099999999996</v>
      </c>
      <c r="H2368" s="2">
        <f>'Moving Avg'!G2368</f>
        <v>5.3291580000000014</v>
      </c>
      <c r="I2368" s="2">
        <f>'Moving Avg'!H2368</f>
        <v>4.8158295000000004</v>
      </c>
      <c r="J2368" s="5" t="str">
        <f>OBV!F2368</f>
        <v>BEARISH</v>
      </c>
      <c r="K2368" s="5" t="str">
        <f>OBV!G2368</f>
        <v>NEUTRAL</v>
      </c>
      <c r="L2368" s="5" t="str">
        <f>OBV!H2368</f>
        <v>CONFIRMED BEARISH</v>
      </c>
      <c r="M2368" s="7">
        <f t="shared" si="360"/>
        <v>25</v>
      </c>
      <c r="N2368" s="7">
        <f t="shared" si="361"/>
        <v>0</v>
      </c>
      <c r="O2368" s="7">
        <f t="shared" si="362"/>
        <v>50</v>
      </c>
      <c r="P2368" s="7">
        <f t="shared" si="363"/>
        <v>16.5</v>
      </c>
      <c r="Q2368" s="8">
        <f t="shared" si="364"/>
        <v>18.725000000000001</v>
      </c>
      <c r="R2368" s="8">
        <f t="shared" si="365"/>
        <v>26.625</v>
      </c>
      <c r="S2368" s="8">
        <f t="shared" si="366"/>
        <v>23.675000000000001</v>
      </c>
      <c r="T2368" s="8">
        <f t="shared" si="367"/>
        <v>22.875</v>
      </c>
      <c r="U2368" s="7">
        <f t="shared" si="368"/>
        <v>23.008333333333336</v>
      </c>
      <c r="V2368" s="7">
        <f t="shared" si="369"/>
        <v>22.975000000000001</v>
      </c>
    </row>
    <row r="2369" spans="1:22" ht="13.5" x14ac:dyDescent="0.25">
      <c r="A2369" s="3">
        <f>RSI!A2369</f>
        <v>45755</v>
      </c>
      <c r="B2369" s="2">
        <f>RSI!B2369</f>
        <v>5.1029</v>
      </c>
      <c r="C2369" s="2">
        <f>RSI!I2369</f>
        <v>33.86095689396916</v>
      </c>
      <c r="D2369" s="2">
        <f>MACD!E2369</f>
        <v>2.2279785422429477E-2</v>
      </c>
      <c r="E2369" s="2">
        <f>MACD!F2369</f>
        <v>-1.3441522575460966E-2</v>
      </c>
      <c r="F2369" s="2">
        <f>'Moving Avg'!D2369</f>
        <v>5.2517200000000006</v>
      </c>
      <c r="G2369" s="2">
        <f>'Moving Avg'!F2369</f>
        <v>5.3117999999999999</v>
      </c>
      <c r="H2369" s="2">
        <f>'Moving Avg'!G2369</f>
        <v>5.3194300000000005</v>
      </c>
      <c r="I2369" s="2">
        <f>'Moving Avg'!H2369</f>
        <v>4.8259169999999996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  <c r="M2369" s="7">
        <f t="shared" si="360"/>
        <v>25</v>
      </c>
      <c r="N2369" s="7">
        <f t="shared" si="361"/>
        <v>0</v>
      </c>
      <c r="O2369" s="7">
        <f t="shared" si="362"/>
        <v>50</v>
      </c>
      <c r="P2369" s="7">
        <f t="shared" si="363"/>
        <v>16.5</v>
      </c>
      <c r="Q2369" s="8">
        <f t="shared" si="364"/>
        <v>18.725000000000001</v>
      </c>
      <c r="R2369" s="8">
        <f t="shared" si="365"/>
        <v>26.625</v>
      </c>
      <c r="S2369" s="8">
        <f t="shared" si="366"/>
        <v>23.675000000000001</v>
      </c>
      <c r="T2369" s="8">
        <f t="shared" si="367"/>
        <v>22.875</v>
      </c>
      <c r="U2369" s="7">
        <f t="shared" si="368"/>
        <v>23.008333333333336</v>
      </c>
      <c r="V2369" s="7">
        <f t="shared" si="369"/>
        <v>22.975000000000001</v>
      </c>
    </row>
    <row r="2370" spans="1:22" ht="13.5" x14ac:dyDescent="0.25">
      <c r="A2370" s="3">
        <f>RSI!A2370</f>
        <v>45757</v>
      </c>
      <c r="B2370" s="2">
        <f>RSI!B2370</f>
        <v>5.2439</v>
      </c>
      <c r="C2370" s="2">
        <f>RSI!I2370</f>
        <v>45.935159579539963</v>
      </c>
      <c r="D2370" s="2">
        <f>MACD!E2370</f>
        <v>3.1950579751982566E-2</v>
      </c>
      <c r="E2370" s="2">
        <f>MACD!F2370</f>
        <v>-4.3631021099722611E-3</v>
      </c>
      <c r="F2370" s="2">
        <f>'Moving Avg'!D2370</f>
        <v>5.2351800000000006</v>
      </c>
      <c r="G2370" s="2">
        <f>'Moving Avg'!F2370</f>
        <v>5.3161749999999994</v>
      </c>
      <c r="H2370" s="2">
        <f>'Moving Avg'!G2370</f>
        <v>5.3114520000000018</v>
      </c>
      <c r="I2370" s="2">
        <f>'Moving Avg'!H2370</f>
        <v>4.8358104999999991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18.725000000000001</v>
      </c>
      <c r="R2370" s="8">
        <f t="shared" si="365"/>
        <v>26.625</v>
      </c>
      <c r="S2370" s="8">
        <f t="shared" si="366"/>
        <v>23.675000000000001</v>
      </c>
      <c r="T2370" s="8">
        <f t="shared" si="367"/>
        <v>22.875</v>
      </c>
      <c r="U2370" s="7">
        <f t="shared" si="368"/>
        <v>23.008333333333336</v>
      </c>
      <c r="V2370" s="7">
        <f t="shared" si="369"/>
        <v>22.975000000000001</v>
      </c>
    </row>
    <row r="2371" spans="1:22" ht="13.5" x14ac:dyDescent="0.25">
      <c r="A2371" s="3">
        <f>RSI!A2371</f>
        <v>45758</v>
      </c>
      <c r="B2371" s="2">
        <f>RSI!B2371</f>
        <v>5.351</v>
      </c>
      <c r="C2371" s="2">
        <f>RSI!I2371</f>
        <v>52.959809251844391</v>
      </c>
      <c r="D2371" s="2">
        <f>MACD!E2371</f>
        <v>2.7314870696766747E-2</v>
      </c>
      <c r="E2371" s="2">
        <f>MACD!F2371</f>
        <v>1.9724924513755408E-3</v>
      </c>
      <c r="F2371" s="2">
        <f>'Moving Avg'!D2371</f>
        <v>5.2449200000000005</v>
      </c>
      <c r="G2371" s="2">
        <f>'Moving Avg'!F2371</f>
        <v>5.3234750000000002</v>
      </c>
      <c r="H2371" s="2">
        <f>'Moving Avg'!G2371</f>
        <v>5.3066860000000018</v>
      </c>
      <c r="I2371" s="2">
        <f>'Moving Avg'!H2371</f>
        <v>4.8462870000000002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  <c r="M2371" s="7">
        <f t="shared" si="370"/>
        <v>25</v>
      </c>
      <c r="N2371" s="7">
        <f t="shared" si="371"/>
        <v>0</v>
      </c>
      <c r="O2371" s="7">
        <f t="shared" si="372"/>
        <v>50</v>
      </c>
      <c r="P2371" s="7">
        <f t="shared" si="373"/>
        <v>16.5</v>
      </c>
      <c r="Q2371" s="8">
        <f t="shared" ref="Q2371:Q2434" si="374">0.35*M2371+N2371*0.35+O2371*0.15+P2371*0.15</f>
        <v>18.725000000000001</v>
      </c>
      <c r="R2371" s="8">
        <f t="shared" ref="R2371:R2434" si="375">M2371*0.2+N2371*0.2+O2371*0.35+P2371*0.25</f>
        <v>26.625</v>
      </c>
      <c r="S2371" s="8">
        <f t="shared" ref="S2371:S2434" si="376">M2371*0.15+N2371*0.15+O2371*0.25+P2371*0.45</f>
        <v>23.675000000000001</v>
      </c>
      <c r="T2371" s="8">
        <f t="shared" ref="T2371:T2434" si="377">0.25*SUM(M2371:P2371)</f>
        <v>22.875</v>
      </c>
      <c r="U2371" s="7">
        <f t="shared" ref="U2371:U2434" si="378">SUM(Q2371:S2371)/3</f>
        <v>23.008333333333336</v>
      </c>
      <c r="V2371" s="7">
        <f t="shared" ref="V2371:V2434" si="379">SUM(Q2371:T2371)/4</f>
        <v>22.975000000000001</v>
      </c>
    </row>
    <row r="2372" spans="1:22" ht="13.5" x14ac:dyDescent="0.25">
      <c r="A2372" s="3">
        <f>RSI!A2372</f>
        <v>45761</v>
      </c>
      <c r="B2372" s="2">
        <f>RSI!B2372</f>
        <v>5.351</v>
      </c>
      <c r="C2372" s="2">
        <f>RSI!I2372</f>
        <v>52.959809251844398</v>
      </c>
      <c r="D2372" s="2">
        <f>MACD!E2372</f>
        <v>2.3093561656962081E-2</v>
      </c>
      <c r="E2372" s="2">
        <f>MACD!F2372</f>
        <v>6.1967062924928491E-3</v>
      </c>
      <c r="F2372" s="2">
        <f>'Moving Avg'!D2372</f>
        <v>5.2643800000000001</v>
      </c>
      <c r="G2372" s="2">
        <f>'Moving Avg'!F2372</f>
        <v>5.3217749999999997</v>
      </c>
      <c r="H2372" s="2">
        <f>'Moving Avg'!G2372</f>
        <v>5.3009460000000015</v>
      </c>
      <c r="I2372" s="2">
        <f>'Moving Avg'!H2372</f>
        <v>4.8570710000000004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16.5</v>
      </c>
      <c r="Q2372" s="8">
        <f t="shared" si="374"/>
        <v>18.725000000000001</v>
      </c>
      <c r="R2372" s="8">
        <f t="shared" si="375"/>
        <v>26.625</v>
      </c>
      <c r="S2372" s="8">
        <f t="shared" si="376"/>
        <v>23.675000000000001</v>
      </c>
      <c r="T2372" s="8">
        <f t="shared" si="377"/>
        <v>22.875</v>
      </c>
      <c r="U2372" s="7">
        <f t="shared" si="378"/>
        <v>23.008333333333336</v>
      </c>
      <c r="V2372" s="7">
        <f t="shared" si="379"/>
        <v>22.975000000000001</v>
      </c>
    </row>
    <row r="2373" spans="1:22" ht="13.5" x14ac:dyDescent="0.25">
      <c r="A2373" s="3">
        <f>RSI!A2373</f>
        <v>45762</v>
      </c>
      <c r="B2373" s="2">
        <f>RSI!B2373</f>
        <v>5.3460999999999999</v>
      </c>
      <c r="C2373" s="2">
        <f>RSI!I2373</f>
        <v>52.59719215112036</v>
      </c>
      <c r="D2373" s="2">
        <f>MACD!E2373</f>
        <v>2.336184019663623E-2</v>
      </c>
      <c r="E2373" s="2">
        <f>MACD!F2373</f>
        <v>9.6297330733215256E-3</v>
      </c>
      <c r="F2373" s="2">
        <f>'Moving Avg'!D2373</f>
        <v>5.2789799999999998</v>
      </c>
      <c r="G2373" s="2">
        <f>'Moving Avg'!F2373</f>
        <v>5.3193450000000002</v>
      </c>
      <c r="H2373" s="2">
        <f>'Moving Avg'!G2373</f>
        <v>5.297346000000001</v>
      </c>
      <c r="I2373" s="2">
        <f>'Moving Avg'!H2373</f>
        <v>4.8671205000000004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16.5</v>
      </c>
      <c r="Q2373" s="8">
        <f t="shared" si="374"/>
        <v>18.725000000000001</v>
      </c>
      <c r="R2373" s="8">
        <f t="shared" si="375"/>
        <v>26.625</v>
      </c>
      <c r="S2373" s="8">
        <f t="shared" si="376"/>
        <v>23.675000000000001</v>
      </c>
      <c r="T2373" s="8">
        <f t="shared" si="377"/>
        <v>22.875</v>
      </c>
      <c r="U2373" s="7">
        <f t="shared" si="378"/>
        <v>23.008333333333336</v>
      </c>
      <c r="V2373" s="7">
        <f t="shared" si="379"/>
        <v>22.975000000000001</v>
      </c>
    </row>
    <row r="2374" spans="1:22" ht="13.5" x14ac:dyDescent="0.25">
      <c r="A2374" s="3">
        <f>RSI!A2374</f>
        <v>45763</v>
      </c>
      <c r="B2374" s="2">
        <f>RSI!B2374</f>
        <v>5.3460999999999999</v>
      </c>
      <c r="C2374" s="2">
        <f>RSI!I2374</f>
        <v>52.597192151120367</v>
      </c>
      <c r="D2374" s="2">
        <f>MACD!E2374</f>
        <v>2.1115484748270852E-2</v>
      </c>
      <c r="E2374" s="2">
        <f>MACD!F2374</f>
        <v>1.1926883408311391E-2</v>
      </c>
      <c r="F2374" s="2">
        <f>'Moving Avg'!D2374</f>
        <v>5.3276199999999996</v>
      </c>
      <c r="G2374" s="2">
        <f>'Moving Avg'!F2374</f>
        <v>5.318859999999999</v>
      </c>
      <c r="H2374" s="2">
        <f>'Moving Avg'!G2374</f>
        <v>5.2939419999999995</v>
      </c>
      <c r="I2374" s="2">
        <f>'Moving Avg'!H2374</f>
        <v>4.8768859999999998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83.5</v>
      </c>
      <c r="Q2374" s="8">
        <f t="shared" si="374"/>
        <v>28.774999999999999</v>
      </c>
      <c r="R2374" s="8">
        <f t="shared" si="375"/>
        <v>43.375</v>
      </c>
      <c r="S2374" s="8">
        <f t="shared" si="376"/>
        <v>53.825000000000003</v>
      </c>
      <c r="T2374" s="8">
        <f t="shared" si="377"/>
        <v>39.625</v>
      </c>
      <c r="U2374" s="7">
        <f t="shared" si="378"/>
        <v>41.991666666666667</v>
      </c>
      <c r="V2374" s="7">
        <f t="shared" si="379"/>
        <v>41.400000000000006</v>
      </c>
    </row>
    <row r="2375" spans="1:22" ht="13.5" x14ac:dyDescent="0.25">
      <c r="A2375" s="3">
        <f>RSI!A2375</f>
        <v>45764</v>
      </c>
      <c r="B2375" s="2">
        <f>RSI!B2375</f>
        <v>5.2537000000000003</v>
      </c>
      <c r="C2375" s="2">
        <f>RSI!I2375</f>
        <v>45.746904073653603</v>
      </c>
      <c r="D2375" s="2">
        <f>MACD!E2375</f>
        <v>2.4341098174785358E-2</v>
      </c>
      <c r="E2375" s="2">
        <f>MACD!F2375</f>
        <v>1.4409726361606187E-2</v>
      </c>
      <c r="F2375" s="2">
        <f>'Moving Avg'!D2375</f>
        <v>5.32958</v>
      </c>
      <c r="G2375" s="2">
        <f>'Moving Avg'!F2375</f>
        <v>5.3113200000000003</v>
      </c>
      <c r="H2375" s="2">
        <f>'Moving Avg'!G2375</f>
        <v>5.288786</v>
      </c>
      <c r="I2375" s="2">
        <f>'Moving Avg'!H2375</f>
        <v>4.8861185000000003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16.5</v>
      </c>
      <c r="Q2375" s="8">
        <f t="shared" si="374"/>
        <v>18.725000000000001</v>
      </c>
      <c r="R2375" s="8">
        <f t="shared" si="375"/>
        <v>26.625</v>
      </c>
      <c r="S2375" s="8">
        <f t="shared" si="376"/>
        <v>23.675000000000001</v>
      </c>
      <c r="T2375" s="8">
        <f t="shared" si="377"/>
        <v>22.875</v>
      </c>
      <c r="U2375" s="7">
        <f t="shared" si="378"/>
        <v>23.008333333333336</v>
      </c>
      <c r="V2375" s="7">
        <f t="shared" si="379"/>
        <v>22.975000000000001</v>
      </c>
    </row>
    <row r="2376" spans="1:22" ht="13.5" x14ac:dyDescent="0.25">
      <c r="A2376" s="3">
        <f>RSI!A2376</f>
        <v>45765</v>
      </c>
      <c r="B2376" s="2">
        <f>RSI!B2376</f>
        <v>5.3022999999999998</v>
      </c>
      <c r="C2376" s="2">
        <f>RSI!I2376</f>
        <v>49.474316539772232</v>
      </c>
      <c r="D2376" s="2">
        <f>MACD!E2376</f>
        <v>2.0083204441429636E-2</v>
      </c>
      <c r="E2376" s="2">
        <f>MACD!F2376</f>
        <v>1.5544421977570878E-2</v>
      </c>
      <c r="F2376" s="2">
        <f>'Moving Avg'!D2376</f>
        <v>5.3198400000000001</v>
      </c>
      <c r="G2376" s="2">
        <f>'Moving Avg'!F2376</f>
        <v>5.3079150000000004</v>
      </c>
      <c r="H2376" s="2">
        <f>'Moving Avg'!G2376</f>
        <v>5.2878120000000015</v>
      </c>
      <c r="I2376" s="2">
        <f>'Moving Avg'!H2376</f>
        <v>4.8954759999999995</v>
      </c>
      <c r="J2376" s="5" t="str">
        <f>OBV!F2376</f>
        <v>BULLISH</v>
      </c>
      <c r="K2376" s="5" t="str">
        <f>OBV!G2376</f>
        <v>NEUTRAL</v>
      </c>
      <c r="L2376" s="5" t="str">
        <f>OBV!H2376</f>
        <v>BULLISH DIVERGENCE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66.5</v>
      </c>
      <c r="Q2376" s="8">
        <f t="shared" si="374"/>
        <v>26.225000000000001</v>
      </c>
      <c r="R2376" s="8">
        <f t="shared" si="375"/>
        <v>39.125</v>
      </c>
      <c r="S2376" s="8">
        <f t="shared" si="376"/>
        <v>46.174999999999997</v>
      </c>
      <c r="T2376" s="8">
        <f t="shared" si="377"/>
        <v>35.375</v>
      </c>
      <c r="U2376" s="7">
        <f t="shared" si="378"/>
        <v>37.174999999999997</v>
      </c>
      <c r="V2376" s="7">
        <f t="shared" si="379"/>
        <v>36.724999999999994</v>
      </c>
    </row>
    <row r="2377" spans="1:22" ht="13.5" x14ac:dyDescent="0.25">
      <c r="A2377" s="3">
        <f>RSI!A2377</f>
        <v>45768</v>
      </c>
      <c r="B2377" s="2">
        <f>RSI!B2377</f>
        <v>5.3460999999999999</v>
      </c>
      <c r="C2377" s="2">
        <f>RSI!I2377</f>
        <v>52.63283107766653</v>
      </c>
      <c r="D2377" s="2">
        <f>MACD!E2377</f>
        <v>5.7970118646819557E-3</v>
      </c>
      <c r="E2377" s="2">
        <f>MACD!F2377</f>
        <v>1.3594939954993094E-2</v>
      </c>
      <c r="F2377" s="2">
        <f>'Moving Avg'!D2377</f>
        <v>5.3188599999999999</v>
      </c>
      <c r="G2377" s="2">
        <f>'Moving Avg'!F2377</f>
        <v>5.3076699999999999</v>
      </c>
      <c r="H2377" s="2">
        <f>'Moving Avg'!G2377</f>
        <v>5.2886880000000005</v>
      </c>
      <c r="I2377" s="2">
        <f>'Moving Avg'!H2377</f>
        <v>4.9050760000000002</v>
      </c>
      <c r="J2377" s="5" t="str">
        <f>OBV!F2377</f>
        <v>BULLISH</v>
      </c>
      <c r="K2377" s="5" t="str">
        <f>OBV!G2377</f>
        <v>NEUTRAL</v>
      </c>
      <c r="L2377" s="5" t="str">
        <f>OBV!H2377</f>
        <v>BULLISH DIVERGENCE</v>
      </c>
      <c r="M2377" s="7">
        <f t="shared" si="370"/>
        <v>25</v>
      </c>
      <c r="N2377" s="7">
        <f t="shared" si="371"/>
        <v>45</v>
      </c>
      <c r="O2377" s="7">
        <f t="shared" si="372"/>
        <v>50</v>
      </c>
      <c r="P2377" s="7">
        <f t="shared" si="373"/>
        <v>66.5</v>
      </c>
      <c r="Q2377" s="8">
        <f t="shared" si="374"/>
        <v>41.975000000000001</v>
      </c>
      <c r="R2377" s="8">
        <f t="shared" si="375"/>
        <v>48.125</v>
      </c>
      <c r="S2377" s="8">
        <f t="shared" si="376"/>
        <v>52.924999999999997</v>
      </c>
      <c r="T2377" s="8">
        <f t="shared" si="377"/>
        <v>46.625</v>
      </c>
      <c r="U2377" s="7">
        <f t="shared" si="378"/>
        <v>47.67499999999999</v>
      </c>
      <c r="V2377" s="7">
        <f t="shared" si="379"/>
        <v>47.412499999999994</v>
      </c>
    </row>
    <row r="2378" spans="1:22" ht="13.5" x14ac:dyDescent="0.25">
      <c r="A2378" s="3">
        <f>RSI!A2378</f>
        <v>45769</v>
      </c>
      <c r="B2378" s="2">
        <f>RSI!B2378</f>
        <v>5.4238999999999997</v>
      </c>
      <c r="C2378" s="2">
        <f>RSI!I2378</f>
        <v>57.69204337159546</v>
      </c>
      <c r="D2378" s="2">
        <f>MACD!E2378</f>
        <v>-9.2932759018822253E-3</v>
      </c>
      <c r="E2378" s="2">
        <f>MACD!F2378</f>
        <v>9.0172967836180309E-3</v>
      </c>
      <c r="F2378" s="2">
        <f>'Moving Avg'!D2378</f>
        <v>5.3344199999999997</v>
      </c>
      <c r="G2378" s="2">
        <f>'Moving Avg'!F2378</f>
        <v>5.3135049999999993</v>
      </c>
      <c r="H2378" s="2">
        <f>'Moving Avg'!G2378</f>
        <v>5.2918980000000007</v>
      </c>
      <c r="I2378" s="2">
        <f>'Moving Avg'!H2378</f>
        <v>4.9150415000000001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  <c r="M2378" s="7">
        <f t="shared" si="370"/>
        <v>25</v>
      </c>
      <c r="N2378" s="7">
        <f t="shared" si="371"/>
        <v>45</v>
      </c>
      <c r="O2378" s="7">
        <f t="shared" si="372"/>
        <v>50</v>
      </c>
      <c r="P2378" s="7">
        <f t="shared" si="373"/>
        <v>83.5</v>
      </c>
      <c r="Q2378" s="8">
        <f t="shared" si="374"/>
        <v>44.524999999999999</v>
      </c>
      <c r="R2378" s="8">
        <f t="shared" si="375"/>
        <v>52.375</v>
      </c>
      <c r="S2378" s="8">
        <f t="shared" si="376"/>
        <v>60.575000000000003</v>
      </c>
      <c r="T2378" s="8">
        <f t="shared" si="377"/>
        <v>50.875</v>
      </c>
      <c r="U2378" s="7">
        <f t="shared" si="378"/>
        <v>52.491666666666674</v>
      </c>
      <c r="V2378" s="7">
        <f t="shared" si="379"/>
        <v>52.087500000000006</v>
      </c>
    </row>
    <row r="2379" spans="1:22" ht="13.5" x14ac:dyDescent="0.25">
      <c r="A2379" s="3">
        <f>RSI!A2379</f>
        <v>45770</v>
      </c>
      <c r="B2379" s="2">
        <f>RSI!B2379</f>
        <v>5.4871999999999996</v>
      </c>
      <c r="C2379" s="2">
        <f>RSI!I2379</f>
        <v>61.312664576420801</v>
      </c>
      <c r="D2379" s="2">
        <f>MACD!E2379</f>
        <v>-5.3602267446605012E-2</v>
      </c>
      <c r="E2379" s="2">
        <f>MACD!F2379</f>
        <v>-3.5066160624265784E-3</v>
      </c>
      <c r="F2379" s="2">
        <f>'Moving Avg'!D2379</f>
        <v>5.3626400000000007</v>
      </c>
      <c r="G2379" s="2">
        <f>'Moving Avg'!F2379</f>
        <v>5.3205600000000004</v>
      </c>
      <c r="H2379" s="2">
        <f>'Moving Avg'!G2379</f>
        <v>5.295694000000001</v>
      </c>
      <c r="I2379" s="2">
        <f>'Moving Avg'!H2379</f>
        <v>4.9255600000000008</v>
      </c>
      <c r="J2379" s="5" t="str">
        <f>OBV!F2379</f>
        <v>BULLISH</v>
      </c>
      <c r="K2379" s="5" t="str">
        <f>OBV!G2379</f>
        <v>STRONG</v>
      </c>
      <c r="L2379" s="5" t="str">
        <f>OBV!H2379</f>
        <v>CONFIRMED BULLISH</v>
      </c>
      <c r="M2379" s="7">
        <f t="shared" si="370"/>
        <v>25</v>
      </c>
      <c r="N2379" s="7">
        <f t="shared" si="371"/>
        <v>100</v>
      </c>
      <c r="O2379" s="7">
        <f t="shared" si="372"/>
        <v>50</v>
      </c>
      <c r="P2379" s="7">
        <f t="shared" si="373"/>
        <v>100</v>
      </c>
      <c r="Q2379" s="8">
        <f t="shared" si="374"/>
        <v>66.25</v>
      </c>
      <c r="R2379" s="8">
        <f t="shared" si="375"/>
        <v>67.5</v>
      </c>
      <c r="S2379" s="8">
        <f t="shared" si="376"/>
        <v>76.25</v>
      </c>
      <c r="T2379" s="8">
        <f t="shared" si="377"/>
        <v>68.75</v>
      </c>
      <c r="U2379" s="7">
        <f t="shared" si="378"/>
        <v>70</v>
      </c>
      <c r="V2379" s="7">
        <f t="shared" si="379"/>
        <v>69.6875</v>
      </c>
    </row>
    <row r="2380" spans="1:22" ht="13.5" x14ac:dyDescent="0.25">
      <c r="A2380" s="3">
        <f>RSI!A2380</f>
        <v>45771</v>
      </c>
      <c r="B2380" s="2">
        <f>RSI!B2380</f>
        <v>5.5843999999999996</v>
      </c>
      <c r="C2380" s="2">
        <f>RSI!I2380</f>
        <v>66.108836641532264</v>
      </c>
      <c r="D2380" s="2">
        <f>MACD!E2380</f>
        <v>-7.7593616748634631E-2</v>
      </c>
      <c r="E2380" s="2">
        <f>MACD!F2380</f>
        <v>-1.832401619966819E-2</v>
      </c>
      <c r="F2380" s="2">
        <f>'Moving Avg'!D2380</f>
        <v>5.4287799999999997</v>
      </c>
      <c r="G2380" s="2">
        <f>'Moving Avg'!F2380</f>
        <v>5.3317449999999997</v>
      </c>
      <c r="H2380" s="2">
        <f>'Moving Avg'!G2380</f>
        <v>5.3024060000000013</v>
      </c>
      <c r="I2380" s="2">
        <f>'Moving Avg'!H2380</f>
        <v>4.9362570000000003</v>
      </c>
      <c r="J2380" s="5" t="str">
        <f>OBV!F2380</f>
        <v>BULLISH</v>
      </c>
      <c r="K2380" s="5" t="str">
        <f>OBV!G2380</f>
        <v>STRONG</v>
      </c>
      <c r="L2380" s="5" t="str">
        <f>OBV!H2380</f>
        <v>CONFIRMED BULLISH</v>
      </c>
      <c r="M2380" s="7">
        <f t="shared" si="370"/>
        <v>25</v>
      </c>
      <c r="N2380" s="7">
        <f t="shared" si="371"/>
        <v>100</v>
      </c>
      <c r="O2380" s="7">
        <f t="shared" si="372"/>
        <v>50</v>
      </c>
      <c r="P2380" s="7">
        <f t="shared" si="373"/>
        <v>100</v>
      </c>
      <c r="Q2380" s="8">
        <f t="shared" si="374"/>
        <v>66.25</v>
      </c>
      <c r="R2380" s="8">
        <f t="shared" si="375"/>
        <v>67.5</v>
      </c>
      <c r="S2380" s="8">
        <f t="shared" si="376"/>
        <v>76.25</v>
      </c>
      <c r="T2380" s="8">
        <f t="shared" si="377"/>
        <v>68.75</v>
      </c>
      <c r="U2380" s="7">
        <f t="shared" si="378"/>
        <v>70</v>
      </c>
      <c r="V2380" s="7">
        <f t="shared" si="379"/>
        <v>69.6875</v>
      </c>
    </row>
    <row r="2381" spans="1:22" ht="13.5" x14ac:dyDescent="0.25">
      <c r="A2381" s="3">
        <f>RSI!A2381</f>
        <v>45772</v>
      </c>
      <c r="B2381" s="2">
        <f>RSI!B2381</f>
        <v>5.6428000000000003</v>
      </c>
      <c r="C2381" s="2">
        <f>RSI!I2381</f>
        <v>68.625547687325977</v>
      </c>
      <c r="D2381" s="2">
        <f>MACD!E2381</f>
        <v>-8.7235344928302538E-2</v>
      </c>
      <c r="E2381" s="2">
        <f>MACD!F2381</f>
        <v>-3.2106281945395061E-2</v>
      </c>
      <c r="F2381" s="2">
        <f>'Moving Avg'!D2381</f>
        <v>5.4968799999999991</v>
      </c>
      <c r="G2381" s="2">
        <f>'Moving Avg'!F2381</f>
        <v>5.3475549999999989</v>
      </c>
      <c r="H2381" s="2">
        <f>'Moving Avg'!G2381</f>
        <v>5.3154420000000018</v>
      </c>
      <c r="I2381" s="2">
        <f>'Moving Avg'!H2381</f>
        <v>4.9472459999999998</v>
      </c>
      <c r="J2381" s="5" t="str">
        <f>OBV!F2381</f>
        <v>BULLISH</v>
      </c>
      <c r="K2381" s="5" t="str">
        <f>OBV!G2381</f>
        <v>STRONG</v>
      </c>
      <c r="L2381" s="5" t="str">
        <f>OBV!H2381</f>
        <v>CONFIRMED BULLISH</v>
      </c>
      <c r="M2381" s="7">
        <f t="shared" si="370"/>
        <v>25</v>
      </c>
      <c r="N2381" s="7">
        <f t="shared" si="371"/>
        <v>100</v>
      </c>
      <c r="O2381" s="7">
        <f t="shared" si="372"/>
        <v>50</v>
      </c>
      <c r="P2381" s="7">
        <f t="shared" si="373"/>
        <v>100</v>
      </c>
      <c r="Q2381" s="8">
        <f t="shared" si="374"/>
        <v>66.25</v>
      </c>
      <c r="R2381" s="8">
        <f t="shared" si="375"/>
        <v>67.5</v>
      </c>
      <c r="S2381" s="8">
        <f t="shared" si="376"/>
        <v>76.25</v>
      </c>
      <c r="T2381" s="8">
        <f t="shared" si="377"/>
        <v>68.75</v>
      </c>
      <c r="U2381" s="7">
        <f t="shared" si="378"/>
        <v>70</v>
      </c>
      <c r="V2381" s="7">
        <f t="shared" si="379"/>
        <v>69.6875</v>
      </c>
    </row>
    <row r="2382" spans="1:22" ht="13.5" x14ac:dyDescent="0.25">
      <c r="A2382" s="3">
        <f>RSI!A2382</f>
        <v>45775</v>
      </c>
      <c r="B2382" s="2">
        <f>RSI!B2382</f>
        <v>5.6768999999999998</v>
      </c>
      <c r="C2382" s="2">
        <f>RSI!I2382</f>
        <v>70.025228394099955</v>
      </c>
      <c r="D2382" s="2">
        <f>MACD!E2382</f>
        <v>-9.9646552534272459E-2</v>
      </c>
      <c r="E2382" s="2">
        <f>MACD!F2382</f>
        <v>-4.5614336063170544E-2</v>
      </c>
      <c r="F2382" s="2">
        <f>'Moving Avg'!D2382</f>
        <v>5.56304</v>
      </c>
      <c r="G2382" s="2">
        <f>'Moving Avg'!F2382</f>
        <v>5.3650700000000002</v>
      </c>
      <c r="H2382" s="2">
        <f>'Moving Avg'!G2382</f>
        <v>5.3326620000000018</v>
      </c>
      <c r="I2382" s="2">
        <f>'Moving Avg'!H2382</f>
        <v>4.9581684999999993</v>
      </c>
      <c r="J2382" s="5" t="str">
        <f>OBV!F2382</f>
        <v>BULLISH</v>
      </c>
      <c r="K2382" s="5" t="str">
        <f>OBV!G2382</f>
        <v>STRONG</v>
      </c>
      <c r="L2382" s="5" t="str">
        <f>OBV!H2382</f>
        <v>CONFIRMED BULLISH</v>
      </c>
      <c r="M2382" s="7">
        <f t="shared" si="370"/>
        <v>0</v>
      </c>
      <c r="N2382" s="7">
        <f t="shared" si="371"/>
        <v>100</v>
      </c>
      <c r="O2382" s="7">
        <f t="shared" si="372"/>
        <v>50</v>
      </c>
      <c r="P2382" s="7">
        <f t="shared" si="373"/>
        <v>100</v>
      </c>
      <c r="Q2382" s="8">
        <f t="shared" si="374"/>
        <v>57.5</v>
      </c>
      <c r="R2382" s="8">
        <f t="shared" si="375"/>
        <v>62.5</v>
      </c>
      <c r="S2382" s="8">
        <f t="shared" si="376"/>
        <v>72.5</v>
      </c>
      <c r="T2382" s="8">
        <f t="shared" si="377"/>
        <v>62.5</v>
      </c>
      <c r="U2382" s="7">
        <f t="shared" si="378"/>
        <v>64.166666666666671</v>
      </c>
      <c r="V2382" s="7">
        <f t="shared" si="379"/>
        <v>63.75</v>
      </c>
    </row>
    <row r="2383" spans="1:22" ht="13.5" x14ac:dyDescent="0.25">
      <c r="A2383" s="3">
        <f>RSI!A2383</f>
        <v>45776</v>
      </c>
      <c r="B2383" s="2">
        <f>RSI!B2383</f>
        <v>6.0174000000000003</v>
      </c>
      <c r="C2383" s="2">
        <f>RSI!I2383</f>
        <v>79.743131317545391</v>
      </c>
      <c r="D2383" s="2">
        <f>MACD!E2383</f>
        <v>-0.13792488837901562</v>
      </c>
      <c r="E2383" s="2">
        <f>MACD!F2383</f>
        <v>-6.4076446526339564E-2</v>
      </c>
      <c r="F2383" s="2">
        <f>'Moving Avg'!D2383</f>
        <v>5.6817400000000005</v>
      </c>
      <c r="G2383" s="2">
        <f>'Moving Avg'!F2383</f>
        <v>5.39839</v>
      </c>
      <c r="H2383" s="2">
        <f>'Moving Avg'!G2383</f>
        <v>5.355818000000002</v>
      </c>
      <c r="I2383" s="2">
        <f>'Moving Avg'!H2383</f>
        <v>4.970817499999999</v>
      </c>
      <c r="J2383" s="5" t="str">
        <f>OBV!F2383</f>
        <v>BULLISH</v>
      </c>
      <c r="K2383" s="5" t="str">
        <f>OBV!G2383</f>
        <v>STRONG</v>
      </c>
      <c r="L2383" s="5" t="str">
        <f>OBV!H2383</f>
        <v>CONFIRMED BULLISH</v>
      </c>
      <c r="M2383" s="7">
        <f t="shared" si="370"/>
        <v>0</v>
      </c>
      <c r="N2383" s="7">
        <f t="shared" si="371"/>
        <v>100</v>
      </c>
      <c r="O2383" s="7">
        <f t="shared" si="372"/>
        <v>50</v>
      </c>
      <c r="P2383" s="7">
        <f t="shared" si="373"/>
        <v>100</v>
      </c>
      <c r="Q2383" s="8">
        <f t="shared" si="374"/>
        <v>57.5</v>
      </c>
      <c r="R2383" s="8">
        <f t="shared" si="375"/>
        <v>62.5</v>
      </c>
      <c r="S2383" s="8">
        <f t="shared" si="376"/>
        <v>72.5</v>
      </c>
      <c r="T2383" s="8">
        <f t="shared" si="377"/>
        <v>62.5</v>
      </c>
      <c r="U2383" s="7">
        <f t="shared" si="378"/>
        <v>64.166666666666671</v>
      </c>
      <c r="V2383" s="7">
        <f t="shared" si="379"/>
        <v>63.75</v>
      </c>
    </row>
    <row r="2384" spans="1:22" ht="13.5" x14ac:dyDescent="0.25">
      <c r="A2384" s="3">
        <f>RSI!A2384</f>
        <v>45777</v>
      </c>
      <c r="B2384" s="2">
        <f>RSI!B2384</f>
        <v>6.3773999999999997</v>
      </c>
      <c r="C2384" s="2">
        <f>RSI!I2384</f>
        <v>85.204636785805945</v>
      </c>
      <c r="D2384" s="2">
        <f>MACD!E2384</f>
        <v>-0.20066005306217338</v>
      </c>
      <c r="E2384" s="2">
        <f>MACD!F2384</f>
        <v>-9.1393167833506345E-2</v>
      </c>
      <c r="F2384" s="2">
        <f>'Moving Avg'!D2384</f>
        <v>5.8597800000000007</v>
      </c>
      <c r="G2384" s="2">
        <f>'Moving Avg'!F2384</f>
        <v>5.4504399999999995</v>
      </c>
      <c r="H2384" s="2">
        <f>'Moving Avg'!G2384</f>
        <v>5.380434000000001</v>
      </c>
      <c r="I2384" s="2">
        <f>'Moving Avg'!H2384</f>
        <v>4.9849489999999994</v>
      </c>
      <c r="J2384" s="5" t="str">
        <f>OBV!F2384</f>
        <v>BULLISH</v>
      </c>
      <c r="K2384" s="5" t="str">
        <f>OBV!G2384</f>
        <v>NEUTRAL</v>
      </c>
      <c r="L2384" s="5" t="str">
        <f>OBV!H2384</f>
        <v>CONFIRMED BULLISH</v>
      </c>
      <c r="M2384" s="7">
        <f t="shared" si="370"/>
        <v>0</v>
      </c>
      <c r="N2384" s="7">
        <f t="shared" si="371"/>
        <v>100</v>
      </c>
      <c r="O2384" s="7">
        <f t="shared" si="372"/>
        <v>50</v>
      </c>
      <c r="P2384" s="7">
        <f t="shared" si="373"/>
        <v>83.5</v>
      </c>
      <c r="Q2384" s="8">
        <f t="shared" si="374"/>
        <v>55.024999999999999</v>
      </c>
      <c r="R2384" s="8">
        <f t="shared" si="375"/>
        <v>58.375</v>
      </c>
      <c r="S2384" s="8">
        <f t="shared" si="376"/>
        <v>65.075000000000003</v>
      </c>
      <c r="T2384" s="8">
        <f t="shared" si="377"/>
        <v>58.375</v>
      </c>
      <c r="U2384" s="7">
        <f t="shared" si="378"/>
        <v>59.491666666666674</v>
      </c>
      <c r="V2384" s="7">
        <f t="shared" si="379"/>
        <v>59.212500000000006</v>
      </c>
    </row>
    <row r="2385" spans="1:22" ht="13.5" x14ac:dyDescent="0.25">
      <c r="A2385" s="3">
        <f>RSI!A2385</f>
        <v>45779</v>
      </c>
      <c r="B2385" s="2">
        <f>RSI!B2385</f>
        <v>6.7470999999999997</v>
      </c>
      <c r="C2385" s="2">
        <f>RSI!I2385</f>
        <v>88.602954476085472</v>
      </c>
      <c r="D2385" s="2">
        <f>MACD!E2385</f>
        <v>-0.30087808746564804</v>
      </c>
      <c r="E2385" s="2">
        <f>MACD!F2385</f>
        <v>-0.13329015175993469</v>
      </c>
      <c r="F2385" s="2">
        <f>'Moving Avg'!D2385</f>
        <v>6.09232</v>
      </c>
      <c r="G2385" s="2">
        <f>'Moving Avg'!F2385</f>
        <v>5.5214650000000001</v>
      </c>
      <c r="H2385" s="2">
        <f>'Moving Avg'!G2385</f>
        <v>5.406314000000001</v>
      </c>
      <c r="I2385" s="2">
        <f>'Moving Avg'!H2385</f>
        <v>5.0005154999999997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  <c r="M2385" s="7">
        <f t="shared" si="370"/>
        <v>0</v>
      </c>
      <c r="N2385" s="7">
        <f t="shared" si="371"/>
        <v>100</v>
      </c>
      <c r="O2385" s="7">
        <f t="shared" si="372"/>
        <v>50</v>
      </c>
      <c r="P2385" s="7">
        <f t="shared" si="373"/>
        <v>83.5</v>
      </c>
      <c r="Q2385" s="8">
        <f t="shared" si="374"/>
        <v>55.024999999999999</v>
      </c>
      <c r="R2385" s="8">
        <f t="shared" si="375"/>
        <v>58.375</v>
      </c>
      <c r="S2385" s="8">
        <f t="shared" si="376"/>
        <v>65.075000000000003</v>
      </c>
      <c r="T2385" s="8">
        <f t="shared" si="377"/>
        <v>58.375</v>
      </c>
      <c r="U2385" s="7">
        <f t="shared" si="378"/>
        <v>59.491666666666674</v>
      </c>
      <c r="V2385" s="7">
        <f t="shared" si="379"/>
        <v>59.212500000000006</v>
      </c>
    </row>
    <row r="2386" spans="1:22" ht="13.5" x14ac:dyDescent="0.25">
      <c r="A2386" s="3">
        <f>RSI!A2386</f>
        <v>45782</v>
      </c>
      <c r="B2386" s="2">
        <f>RSI!B2386</f>
        <v>6.8006000000000002</v>
      </c>
      <c r="C2386" s="2">
        <f>RSI!I2386</f>
        <v>88.996817907351428</v>
      </c>
      <c r="D2386" s="2">
        <f>MACD!E2386</f>
        <v>-0.38947252367958818</v>
      </c>
      <c r="E2386" s="2">
        <f>MACD!F2386</f>
        <v>-0.18452662614386539</v>
      </c>
      <c r="F2386" s="2">
        <f>'Moving Avg'!D2386</f>
        <v>6.3238799999999999</v>
      </c>
      <c r="G2386" s="2">
        <f>'Moving Avg'!F2386</f>
        <v>5.5963799999999999</v>
      </c>
      <c r="H2386" s="2">
        <f>'Moving Avg'!G2386</f>
        <v>5.4311239999999996</v>
      </c>
      <c r="I2386" s="2">
        <f>'Moving Avg'!H2386</f>
        <v>5.0165199999999999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  <c r="M2386" s="7">
        <f t="shared" si="370"/>
        <v>0</v>
      </c>
      <c r="N2386" s="7">
        <f t="shared" si="371"/>
        <v>100</v>
      </c>
      <c r="O2386" s="7">
        <f t="shared" si="372"/>
        <v>50</v>
      </c>
      <c r="P2386" s="7">
        <f t="shared" si="373"/>
        <v>83.5</v>
      </c>
      <c r="Q2386" s="8">
        <f t="shared" si="374"/>
        <v>55.024999999999999</v>
      </c>
      <c r="R2386" s="8">
        <f t="shared" si="375"/>
        <v>58.375</v>
      </c>
      <c r="S2386" s="8">
        <f t="shared" si="376"/>
        <v>65.075000000000003</v>
      </c>
      <c r="T2386" s="8">
        <f t="shared" si="377"/>
        <v>58.375</v>
      </c>
      <c r="U2386" s="7">
        <f t="shared" si="378"/>
        <v>59.491666666666674</v>
      </c>
      <c r="V2386" s="7">
        <f t="shared" si="379"/>
        <v>59.212500000000006</v>
      </c>
    </row>
    <row r="2387" spans="1:22" ht="13.5" x14ac:dyDescent="0.25">
      <c r="A2387" s="3">
        <f>RSI!A2387</f>
        <v>45783</v>
      </c>
      <c r="B2387" s="2">
        <f>RSI!B2387</f>
        <v>6.7519</v>
      </c>
      <c r="C2387" s="2">
        <f>RSI!I2387</f>
        <v>86.080609400409728</v>
      </c>
      <c r="D2387" s="2">
        <f>MACD!E2387</f>
        <v>-0.46117446061438905</v>
      </c>
      <c r="E2387" s="2">
        <f>MACD!F2387</f>
        <v>-0.23985619303797012</v>
      </c>
      <c r="F2387" s="2">
        <f>'Moving Avg'!D2387</f>
        <v>6.5388800000000007</v>
      </c>
      <c r="G2387" s="2">
        <f>'Moving Avg'!F2387</f>
        <v>5.6712900000000008</v>
      </c>
      <c r="H2387" s="2">
        <f>'Moving Avg'!G2387</f>
        <v>5.4560299999999993</v>
      </c>
      <c r="I2387" s="2">
        <f>'Moving Avg'!H2387</f>
        <v>5.032159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0</v>
      </c>
      <c r="N2387" s="7">
        <f t="shared" si="371"/>
        <v>100</v>
      </c>
      <c r="O2387" s="7">
        <f t="shared" si="372"/>
        <v>50</v>
      </c>
      <c r="P2387" s="7">
        <f t="shared" si="373"/>
        <v>83.5</v>
      </c>
      <c r="Q2387" s="8">
        <f t="shared" si="374"/>
        <v>55.024999999999999</v>
      </c>
      <c r="R2387" s="8">
        <f t="shared" si="375"/>
        <v>58.375</v>
      </c>
      <c r="S2387" s="8">
        <f t="shared" si="376"/>
        <v>65.075000000000003</v>
      </c>
      <c r="T2387" s="8">
        <f t="shared" si="377"/>
        <v>58.375</v>
      </c>
      <c r="U2387" s="7">
        <f t="shared" si="378"/>
        <v>59.491666666666674</v>
      </c>
      <c r="V2387" s="7">
        <f t="shared" si="379"/>
        <v>59.212500000000006</v>
      </c>
    </row>
    <row r="2388" spans="1:22" ht="13.5" x14ac:dyDescent="0.25">
      <c r="A2388" s="3">
        <f>RSI!A2388</f>
        <v>45784</v>
      </c>
      <c r="B2388" s="2">
        <f>RSI!B2388</f>
        <v>6.7568000000000001</v>
      </c>
      <c r="C2388" s="2">
        <f>RSI!I2388</f>
        <v>86.129856069778967</v>
      </c>
      <c r="D2388" s="2">
        <f>MACD!E2388</f>
        <v>-0.51650988743664783</v>
      </c>
      <c r="E2388" s="2">
        <f>MACD!F2388</f>
        <v>-0.29518693191770567</v>
      </c>
      <c r="F2388" s="2">
        <f>'Moving Avg'!D2388</f>
        <v>6.6867599999999996</v>
      </c>
      <c r="G2388" s="2">
        <f>'Moving Avg'!F2388</f>
        <v>5.7454750000000008</v>
      </c>
      <c r="H2388" s="2">
        <f>'Moving Avg'!G2388</f>
        <v>5.4812279999999998</v>
      </c>
      <c r="I2388" s="2">
        <f>'Moving Avg'!H2388</f>
        <v>5.0478224999999997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  <c r="M2388" s="7">
        <f t="shared" si="370"/>
        <v>0</v>
      </c>
      <c r="N2388" s="7">
        <f t="shared" si="371"/>
        <v>100</v>
      </c>
      <c r="O2388" s="7">
        <f t="shared" si="372"/>
        <v>50</v>
      </c>
      <c r="P2388" s="7">
        <f t="shared" si="373"/>
        <v>83.5</v>
      </c>
      <c r="Q2388" s="8">
        <f t="shared" si="374"/>
        <v>55.024999999999999</v>
      </c>
      <c r="R2388" s="8">
        <f t="shared" si="375"/>
        <v>58.375</v>
      </c>
      <c r="S2388" s="8">
        <f t="shared" si="376"/>
        <v>65.075000000000003</v>
      </c>
      <c r="T2388" s="8">
        <f t="shared" si="377"/>
        <v>58.375</v>
      </c>
      <c r="U2388" s="7">
        <f t="shared" si="378"/>
        <v>59.491666666666674</v>
      </c>
      <c r="V2388" s="7">
        <f t="shared" si="379"/>
        <v>59.212500000000006</v>
      </c>
    </row>
    <row r="2389" spans="1:22" ht="13.5" x14ac:dyDescent="0.25">
      <c r="A2389" s="3">
        <f>RSI!A2389</f>
        <v>45785</v>
      </c>
      <c r="B2389" s="2">
        <f>RSI!B2389</f>
        <v>6.7907999999999999</v>
      </c>
      <c r="C2389" s="2">
        <f>RSI!I2389</f>
        <v>86.487106304201646</v>
      </c>
      <c r="D2389" s="2">
        <f>MACD!E2389</f>
        <v>-0.5619475023266034</v>
      </c>
      <c r="E2389" s="2">
        <f>MACD!F2389</f>
        <v>-0.34853904599948526</v>
      </c>
      <c r="F2389" s="2">
        <f>'Moving Avg'!D2389</f>
        <v>6.7694399999999986</v>
      </c>
      <c r="G2389" s="2">
        <f>'Moving Avg'!F2389</f>
        <v>5.8298700000000006</v>
      </c>
      <c r="H2389" s="2">
        <f>'Moving Avg'!G2389</f>
        <v>5.5093439999999996</v>
      </c>
      <c r="I2389" s="2">
        <f>'Moving Avg'!H2389</f>
        <v>5.0635835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0</v>
      </c>
      <c r="N2389" s="7">
        <f t="shared" si="371"/>
        <v>100</v>
      </c>
      <c r="O2389" s="7">
        <f t="shared" si="372"/>
        <v>50</v>
      </c>
      <c r="P2389" s="7">
        <f t="shared" si="373"/>
        <v>83.5</v>
      </c>
      <c r="Q2389" s="8">
        <f t="shared" si="374"/>
        <v>55.024999999999999</v>
      </c>
      <c r="R2389" s="8">
        <f t="shared" si="375"/>
        <v>58.375</v>
      </c>
      <c r="S2389" s="8">
        <f t="shared" si="376"/>
        <v>65.075000000000003</v>
      </c>
      <c r="T2389" s="8">
        <f t="shared" si="377"/>
        <v>58.375</v>
      </c>
      <c r="U2389" s="7">
        <f t="shared" si="378"/>
        <v>59.491666666666674</v>
      </c>
      <c r="V2389" s="7">
        <f t="shared" si="379"/>
        <v>59.212500000000006</v>
      </c>
    </row>
    <row r="2390" spans="1:22" ht="13.5" x14ac:dyDescent="0.25">
      <c r="A2390" s="3">
        <f>RSI!A2390</f>
        <v>45786</v>
      </c>
      <c r="B2390" s="2">
        <f>RSI!B2390</f>
        <v>6.7617000000000003</v>
      </c>
      <c r="C2390" s="2">
        <f>RSI!I2390</f>
        <v>84.481471850143748</v>
      </c>
      <c r="D2390" s="2">
        <f>MACD!E2390</f>
        <v>-0.58888925185774799</v>
      </c>
      <c r="E2390" s="2">
        <f>MACD!F2390</f>
        <v>-0.3966090871711378</v>
      </c>
      <c r="F2390" s="2">
        <f>'Moving Avg'!D2390</f>
        <v>6.7723600000000008</v>
      </c>
      <c r="G2390" s="2">
        <f>'Moving Avg'!F2390</f>
        <v>5.9057600000000008</v>
      </c>
      <c r="H2390" s="2">
        <f>'Moving Avg'!G2390</f>
        <v>5.5372680000000001</v>
      </c>
      <c r="I2390" s="2">
        <f>'Moving Avg'!H2390</f>
        <v>5.0785419999999997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  <c r="M2390" s="7">
        <f t="shared" si="370"/>
        <v>0</v>
      </c>
      <c r="N2390" s="7">
        <f t="shared" si="371"/>
        <v>100</v>
      </c>
      <c r="O2390" s="7">
        <f t="shared" si="372"/>
        <v>50</v>
      </c>
      <c r="P2390" s="7">
        <f t="shared" si="373"/>
        <v>83.5</v>
      </c>
      <c r="Q2390" s="8">
        <f t="shared" si="374"/>
        <v>55.024999999999999</v>
      </c>
      <c r="R2390" s="8">
        <f t="shared" si="375"/>
        <v>58.375</v>
      </c>
      <c r="S2390" s="8">
        <f t="shared" si="376"/>
        <v>65.075000000000003</v>
      </c>
      <c r="T2390" s="8">
        <f t="shared" si="377"/>
        <v>58.375</v>
      </c>
      <c r="U2390" s="7">
        <f t="shared" si="378"/>
        <v>59.491666666666674</v>
      </c>
      <c r="V2390" s="7">
        <f t="shared" si="379"/>
        <v>59.212500000000006</v>
      </c>
    </row>
    <row r="2391" spans="1:22" ht="13.5" x14ac:dyDescent="0.25">
      <c r="A2391" s="3">
        <f>RSI!A2391</f>
        <v>45789</v>
      </c>
      <c r="B2391" s="2">
        <f>RSI!B2391</f>
        <v>6.7859999999999996</v>
      </c>
      <c r="C2391" s="2">
        <f>RSI!I2391</f>
        <v>84.79849070459106</v>
      </c>
      <c r="D2391" s="2">
        <f>MACD!E2391</f>
        <v>-0.60951838038661776</v>
      </c>
      <c r="E2391" s="2">
        <f>MACD!F2391</f>
        <v>-0.43919094581423379</v>
      </c>
      <c r="F2391" s="2">
        <f>'Moving Avg'!D2391</f>
        <v>6.7694400000000003</v>
      </c>
      <c r="G2391" s="2">
        <f>'Moving Avg'!F2391</f>
        <v>5.9775100000000005</v>
      </c>
      <c r="H2391" s="2">
        <f>'Moving Avg'!G2391</f>
        <v>5.5655799999999997</v>
      </c>
      <c r="I2391" s="2">
        <f>'Moving Avg'!H2391</f>
        <v>5.0932570000000004</v>
      </c>
      <c r="J2391" s="5" t="str">
        <f>OBV!F2391</f>
        <v>BULLISH</v>
      </c>
      <c r="K2391" s="5" t="str">
        <f>OBV!G2391</f>
        <v>NEUTRAL</v>
      </c>
      <c r="L2391" s="5" t="str">
        <f>OBV!H2391</f>
        <v>BULLISH DIVERGENCE</v>
      </c>
      <c r="M2391" s="7">
        <f t="shared" si="370"/>
        <v>0</v>
      </c>
      <c r="N2391" s="7">
        <f t="shared" si="371"/>
        <v>100</v>
      </c>
      <c r="O2391" s="7">
        <f t="shared" si="372"/>
        <v>50</v>
      </c>
      <c r="P2391" s="7">
        <f t="shared" si="373"/>
        <v>66.5</v>
      </c>
      <c r="Q2391" s="8">
        <f t="shared" si="374"/>
        <v>52.475000000000001</v>
      </c>
      <c r="R2391" s="8">
        <f t="shared" si="375"/>
        <v>54.125</v>
      </c>
      <c r="S2391" s="8">
        <f t="shared" si="376"/>
        <v>57.424999999999997</v>
      </c>
      <c r="T2391" s="8">
        <f t="shared" si="377"/>
        <v>54.125</v>
      </c>
      <c r="U2391" s="7">
        <f t="shared" si="378"/>
        <v>54.67499999999999</v>
      </c>
      <c r="V2391" s="7">
        <f t="shared" si="379"/>
        <v>54.537499999999994</v>
      </c>
    </row>
    <row r="2392" spans="1:22" ht="13.5" x14ac:dyDescent="0.25">
      <c r="A2392" s="3">
        <f>RSI!A2392</f>
        <v>45790</v>
      </c>
      <c r="B2392" s="2">
        <f>RSI!B2392</f>
        <v>6.7617000000000003</v>
      </c>
      <c r="C2392" s="2">
        <f>RSI!I2392</f>
        <v>82.973097001979198</v>
      </c>
      <c r="D2392" s="2">
        <f>MACD!E2392</f>
        <v>-0.62471649099599968</v>
      </c>
      <c r="E2392" s="2">
        <f>MACD!F2392</f>
        <v>-0.47629605485058701</v>
      </c>
      <c r="F2392" s="2">
        <f>'Moving Avg'!D2392</f>
        <v>6.7713999999999999</v>
      </c>
      <c r="G2392" s="2">
        <f>'Moving Avg'!F2392</f>
        <v>6.0480450000000019</v>
      </c>
      <c r="H2392" s="2">
        <f>'Moving Avg'!G2392</f>
        <v>5.5974920000000008</v>
      </c>
      <c r="I2392" s="2">
        <f>'Moving Avg'!H2392</f>
        <v>5.1067805000000002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0</v>
      </c>
      <c r="N2392" s="7">
        <f t="shared" si="371"/>
        <v>100</v>
      </c>
      <c r="O2392" s="7">
        <f t="shared" si="372"/>
        <v>50</v>
      </c>
      <c r="P2392" s="7">
        <f t="shared" si="373"/>
        <v>83.5</v>
      </c>
      <c r="Q2392" s="8">
        <f t="shared" si="374"/>
        <v>55.024999999999999</v>
      </c>
      <c r="R2392" s="8">
        <f t="shared" si="375"/>
        <v>58.375</v>
      </c>
      <c r="S2392" s="8">
        <f t="shared" si="376"/>
        <v>65.075000000000003</v>
      </c>
      <c r="T2392" s="8">
        <f t="shared" si="377"/>
        <v>58.375</v>
      </c>
      <c r="U2392" s="7">
        <f t="shared" si="378"/>
        <v>59.491666666666674</v>
      </c>
      <c r="V2392" s="7">
        <f t="shared" si="379"/>
        <v>59.212500000000006</v>
      </c>
    </row>
    <row r="2393" spans="1:22" ht="13.5" x14ac:dyDescent="0.25">
      <c r="A2393" s="3">
        <f>RSI!A2393</f>
        <v>45791</v>
      </c>
      <c r="B2393" s="2">
        <f>RSI!B2393</f>
        <v>6.7373000000000003</v>
      </c>
      <c r="C2393" s="2">
        <f>RSI!I2393</f>
        <v>81.085624949369475</v>
      </c>
      <c r="D2393" s="2">
        <f>MACD!E2393</f>
        <v>-0.58767493673274007</v>
      </c>
      <c r="E2393" s="2">
        <f>MACD!F2393</f>
        <v>-0.49857183122701765</v>
      </c>
      <c r="F2393" s="2">
        <f>'Moving Avg'!D2393</f>
        <v>6.7675000000000001</v>
      </c>
      <c r="G2393" s="2">
        <f>'Moving Avg'!F2393</f>
        <v>6.117605000000002</v>
      </c>
      <c r="H2393" s="2">
        <f>'Moving Avg'!G2393</f>
        <v>5.626678000000001</v>
      </c>
      <c r="I2393" s="2">
        <f>'Moving Avg'!H2393</f>
        <v>5.120668499999999</v>
      </c>
      <c r="J2393" s="5" t="str">
        <f>OBV!F2393</f>
        <v>BULLISH</v>
      </c>
      <c r="K2393" s="5" t="str">
        <f>OBV!G2393</f>
        <v>NEUTRAL</v>
      </c>
      <c r="L2393" s="5" t="str">
        <f>OBV!H2393</f>
        <v>BULLISH DIVERGENCE</v>
      </c>
      <c r="M2393" s="7">
        <f t="shared" si="370"/>
        <v>0</v>
      </c>
      <c r="N2393" s="7">
        <f t="shared" si="371"/>
        <v>100</v>
      </c>
      <c r="O2393" s="7">
        <f t="shared" si="372"/>
        <v>50</v>
      </c>
      <c r="P2393" s="7">
        <f t="shared" si="373"/>
        <v>66.5</v>
      </c>
      <c r="Q2393" s="8">
        <f t="shared" si="374"/>
        <v>52.475000000000001</v>
      </c>
      <c r="R2393" s="8">
        <f t="shared" si="375"/>
        <v>54.125</v>
      </c>
      <c r="S2393" s="8">
        <f t="shared" si="376"/>
        <v>57.424999999999997</v>
      </c>
      <c r="T2393" s="8">
        <f t="shared" si="377"/>
        <v>54.125</v>
      </c>
      <c r="U2393" s="7">
        <f t="shared" si="378"/>
        <v>54.67499999999999</v>
      </c>
      <c r="V2393" s="7">
        <f t="shared" si="379"/>
        <v>54.537499999999994</v>
      </c>
    </row>
    <row r="2394" spans="1:22" ht="13.5" x14ac:dyDescent="0.25">
      <c r="A2394" s="3">
        <f>RSI!A2394</f>
        <v>45792</v>
      </c>
      <c r="B2394" s="2">
        <f>RSI!B2394</f>
        <v>6.6643999999999997</v>
      </c>
      <c r="C2394" s="2">
        <f>RSI!I2394</f>
        <v>75.55553850784591</v>
      </c>
      <c r="D2394" s="2">
        <f>MACD!E2394</f>
        <v>-0.49937599892838946</v>
      </c>
      <c r="E2394" s="2">
        <f>MACD!F2394</f>
        <v>-0.498732664767292</v>
      </c>
      <c r="F2394" s="2">
        <f>'Moving Avg'!D2394</f>
        <v>6.7422200000000005</v>
      </c>
      <c r="G2394" s="2">
        <f>'Moving Avg'!F2394</f>
        <v>6.1835200000000023</v>
      </c>
      <c r="H2394" s="2">
        <f>'Moving Avg'!G2394</f>
        <v>5.6550879999999992</v>
      </c>
      <c r="I2394" s="2">
        <f>'Moving Avg'!H2394</f>
        <v>5.1340460000000006</v>
      </c>
      <c r="J2394" s="5" t="str">
        <f>OBV!F2394</f>
        <v>BEARISH</v>
      </c>
      <c r="K2394" s="5" t="str">
        <f>OBV!G2394</f>
        <v>NEUTRAL</v>
      </c>
      <c r="L2394" s="5" t="str">
        <f>OBV!H2394</f>
        <v>CONFIRMED BEARISH</v>
      </c>
      <c r="M2394" s="7">
        <f t="shared" si="370"/>
        <v>0</v>
      </c>
      <c r="N2394" s="7">
        <f t="shared" si="371"/>
        <v>45</v>
      </c>
      <c r="O2394" s="7">
        <f t="shared" si="372"/>
        <v>50</v>
      </c>
      <c r="P2394" s="7">
        <f t="shared" si="373"/>
        <v>16.5</v>
      </c>
      <c r="Q2394" s="8">
        <f t="shared" si="374"/>
        <v>25.725000000000001</v>
      </c>
      <c r="R2394" s="8">
        <f t="shared" si="375"/>
        <v>30.625</v>
      </c>
      <c r="S2394" s="8">
        <f t="shared" si="376"/>
        <v>26.675000000000001</v>
      </c>
      <c r="T2394" s="8">
        <f t="shared" si="377"/>
        <v>27.875</v>
      </c>
      <c r="U2394" s="7">
        <f t="shared" si="378"/>
        <v>27.675000000000001</v>
      </c>
      <c r="V2394" s="7">
        <f t="shared" si="379"/>
        <v>27.725000000000001</v>
      </c>
    </row>
    <row r="2395" spans="1:22" ht="13.5" x14ac:dyDescent="0.25">
      <c r="A2395" s="3">
        <f>RSI!A2395</f>
        <v>45793</v>
      </c>
      <c r="B2395" s="2">
        <f>RSI!B2395</f>
        <v>6.6595000000000004</v>
      </c>
      <c r="C2395" s="2">
        <f>RSI!I2395</f>
        <v>75.184371929962708</v>
      </c>
      <c r="D2395" s="2">
        <f>MACD!E2395</f>
        <v>-0.37053579410813242</v>
      </c>
      <c r="E2395" s="2">
        <f>MACD!F2395</f>
        <v>-0.47309329063546013</v>
      </c>
      <c r="F2395" s="2">
        <f>'Moving Avg'!D2395</f>
        <v>6.7217799999999999</v>
      </c>
      <c r="G2395" s="2">
        <f>'Moving Avg'!F2395</f>
        <v>6.2538100000000014</v>
      </c>
      <c r="H2395" s="2">
        <f>'Moving Avg'!G2395</f>
        <v>5.6833999999999989</v>
      </c>
      <c r="I2395" s="2">
        <f>'Moving Avg'!H2395</f>
        <v>5.1473990000000001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  <c r="M2395" s="7">
        <f t="shared" si="370"/>
        <v>0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9.9749999999999996</v>
      </c>
      <c r="R2395" s="8">
        <f t="shared" si="375"/>
        <v>21.625</v>
      </c>
      <c r="S2395" s="8">
        <f t="shared" si="376"/>
        <v>19.925000000000001</v>
      </c>
      <c r="T2395" s="8">
        <f t="shared" si="377"/>
        <v>16.625</v>
      </c>
      <c r="U2395" s="7">
        <f t="shared" si="378"/>
        <v>17.175000000000001</v>
      </c>
      <c r="V2395" s="7">
        <f t="shared" si="379"/>
        <v>17.037500000000001</v>
      </c>
    </row>
    <row r="2396" spans="1:22" ht="13.5" x14ac:dyDescent="0.25">
      <c r="A2396" s="3">
        <f>RSI!A2396</f>
        <v>45796</v>
      </c>
      <c r="B2396" s="2">
        <f>RSI!B2396</f>
        <v>6.4941000000000004</v>
      </c>
      <c r="C2396" s="2">
        <f>RSI!I2396</f>
        <v>63.792473415693792</v>
      </c>
      <c r="D2396" s="2">
        <f>MACD!E2396</f>
        <v>-0.24388907188020426</v>
      </c>
      <c r="E2396" s="2">
        <f>MACD!F2396</f>
        <v>-0.42725244688440894</v>
      </c>
      <c r="F2396" s="2">
        <f>'Moving Avg'!D2396</f>
        <v>6.6634000000000002</v>
      </c>
      <c r="G2396" s="2">
        <f>'Moving Avg'!F2396</f>
        <v>6.3134000000000015</v>
      </c>
      <c r="H2396" s="2">
        <f>'Moving Avg'!G2396</f>
        <v>5.7084039999999989</v>
      </c>
      <c r="I2396" s="2">
        <f>'Moving Avg'!H2396</f>
        <v>5.1600709999999994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6.6157000000000004</v>
      </c>
      <c r="C2397" s="2">
        <f>RSI!I2397</f>
        <v>67.670814872002182</v>
      </c>
      <c r="D2397" s="2">
        <f>MACD!E2397</f>
        <v>-0.15489190692236487</v>
      </c>
      <c r="E2397" s="2">
        <f>MACD!F2397</f>
        <v>-0.37278033889200013</v>
      </c>
      <c r="F2397" s="2">
        <f>'Moving Avg'!D2397</f>
        <v>6.6341999999999999</v>
      </c>
      <c r="G2397" s="2">
        <f>'Moving Avg'!F2397</f>
        <v>6.3768800000000017</v>
      </c>
      <c r="H2397" s="2">
        <f>'Moving Avg'!G2397</f>
        <v>5.7358399999999996</v>
      </c>
      <c r="I2397" s="2">
        <f>'Moving Avg'!H2397</f>
        <v>5.1741779999999995</v>
      </c>
      <c r="J2397" s="5" t="str">
        <f>OBV!F2397</f>
        <v>BULLISH</v>
      </c>
      <c r="K2397" s="5" t="str">
        <f>OBV!G2397</f>
        <v>NEUTRAL</v>
      </c>
      <c r="L2397" s="5" t="str">
        <f>OBV!H2397</f>
        <v>BULLISH DIVERGENCE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66.5</v>
      </c>
      <c r="Q2397" s="8">
        <f t="shared" si="374"/>
        <v>26.225000000000001</v>
      </c>
      <c r="R2397" s="8">
        <f t="shared" si="375"/>
        <v>39.125</v>
      </c>
      <c r="S2397" s="8">
        <f t="shared" si="376"/>
        <v>46.174999999999997</v>
      </c>
      <c r="T2397" s="8">
        <f t="shared" si="377"/>
        <v>35.375</v>
      </c>
      <c r="U2397" s="7">
        <f t="shared" si="378"/>
        <v>37.174999999999997</v>
      </c>
      <c r="V2397" s="7">
        <f t="shared" si="379"/>
        <v>36.724999999999994</v>
      </c>
    </row>
    <row r="2398" spans="1:22" ht="13.5" x14ac:dyDescent="0.25">
      <c r="A2398" s="3">
        <f>RSI!A2398</f>
        <v>45798</v>
      </c>
      <c r="B2398" s="2">
        <f>RSI!B2398</f>
        <v>6.3920000000000003</v>
      </c>
      <c r="C2398" s="2">
        <f>RSI!I2398</f>
        <v>55.82436843279865</v>
      </c>
      <c r="D2398" s="2">
        <f>MACD!E2398</f>
        <v>-6.452328016710851E-2</v>
      </c>
      <c r="E2398" s="2">
        <f>MACD!F2398</f>
        <v>-0.31112892714702184</v>
      </c>
      <c r="F2398" s="2">
        <f>'Moving Avg'!D2398</f>
        <v>6.5651400000000013</v>
      </c>
      <c r="G2398" s="2">
        <f>'Moving Avg'!F2398</f>
        <v>6.4252850000000006</v>
      </c>
      <c r="H2398" s="2">
        <f>'Moving Avg'!G2398</f>
        <v>5.7588979999999994</v>
      </c>
      <c r="I2398" s="2">
        <f>'Moving Avg'!H2398</f>
        <v>5.1866799999999991</v>
      </c>
      <c r="J2398" s="5" t="str">
        <f>OBV!F2398</f>
        <v>BULLISH</v>
      </c>
      <c r="K2398" s="5" t="str">
        <f>OBV!G2398</f>
        <v>NEUTRAL</v>
      </c>
      <c r="L2398" s="5" t="str">
        <f>OBV!H2398</f>
        <v>BULLISH DIVERGENCE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66.5</v>
      </c>
      <c r="Q2398" s="8">
        <f t="shared" si="374"/>
        <v>26.225000000000001</v>
      </c>
      <c r="R2398" s="8">
        <f t="shared" si="375"/>
        <v>39.125</v>
      </c>
      <c r="S2398" s="8">
        <f t="shared" si="376"/>
        <v>46.174999999999997</v>
      </c>
      <c r="T2398" s="8">
        <f t="shared" si="377"/>
        <v>35.375</v>
      </c>
      <c r="U2398" s="7">
        <f t="shared" si="378"/>
        <v>37.174999999999997</v>
      </c>
      <c r="V2398" s="7">
        <f t="shared" si="379"/>
        <v>36.724999999999994</v>
      </c>
    </row>
    <row r="2399" spans="1:22" ht="13.5" x14ac:dyDescent="0.25">
      <c r="A2399" s="3">
        <f>RSI!A2399</f>
        <v>45799</v>
      </c>
      <c r="B2399" s="2">
        <f>RSI!B2399</f>
        <v>6.5427999999999997</v>
      </c>
      <c r="C2399" s="2">
        <f>RSI!I2399</f>
        <v>60.805539132547196</v>
      </c>
      <c r="D2399" s="2">
        <f>MACD!E2399</f>
        <v>5.2313223353532834E-3</v>
      </c>
      <c r="E2399" s="2">
        <f>MACD!F2399</f>
        <v>-0.24785687725054684</v>
      </c>
      <c r="F2399" s="2">
        <f>'Moving Avg'!D2399</f>
        <v>6.5408199999999992</v>
      </c>
      <c r="G2399" s="2">
        <f>'Moving Avg'!F2399</f>
        <v>6.4780650000000009</v>
      </c>
      <c r="H2399" s="2">
        <f>'Moving Avg'!G2399</f>
        <v>5.7849719999999989</v>
      </c>
      <c r="I2399" s="2">
        <f>'Moving Avg'!H2399</f>
        <v>5.1999604999999987</v>
      </c>
      <c r="J2399" s="5" t="str">
        <f>OBV!F2399</f>
        <v>BULLISH</v>
      </c>
      <c r="K2399" s="5" t="str">
        <f>OBV!G2399</f>
        <v>NEUTRAL</v>
      </c>
      <c r="L2399" s="5" t="str">
        <f>OBV!H2399</f>
        <v>BULLISH DIVERGENCE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66.5</v>
      </c>
      <c r="Q2399" s="8">
        <f t="shared" si="374"/>
        <v>26.225000000000001</v>
      </c>
      <c r="R2399" s="8">
        <f t="shared" si="375"/>
        <v>39.125</v>
      </c>
      <c r="S2399" s="8">
        <f t="shared" si="376"/>
        <v>46.174999999999997</v>
      </c>
      <c r="T2399" s="8">
        <f t="shared" si="377"/>
        <v>35.375</v>
      </c>
      <c r="U2399" s="7">
        <f t="shared" si="378"/>
        <v>37.174999999999997</v>
      </c>
      <c r="V2399" s="7">
        <f t="shared" si="379"/>
        <v>36.724999999999994</v>
      </c>
    </row>
    <row r="2400" spans="1:22" ht="13.5" x14ac:dyDescent="0.25">
      <c r="A2400" s="3">
        <f>RSI!A2400</f>
        <v>45800</v>
      </c>
      <c r="B2400" s="2">
        <f>RSI!B2400</f>
        <v>6.5183999999999997</v>
      </c>
      <c r="C2400" s="2">
        <f>RSI!I2400</f>
        <v>59.633843987051208</v>
      </c>
      <c r="D2400" s="2">
        <f>MACD!E2400</f>
        <v>5.9979443129756227E-2</v>
      </c>
      <c r="E2400" s="2">
        <f>MACD!F2400</f>
        <v>-0.18628961317448622</v>
      </c>
      <c r="F2400" s="2">
        <f>'Moving Avg'!D2400</f>
        <v>6.5126000000000008</v>
      </c>
      <c r="G2400" s="2">
        <f>'Moving Avg'!F2400</f>
        <v>6.5247649999999995</v>
      </c>
      <c r="H2400" s="2">
        <f>'Moving Avg'!G2400</f>
        <v>5.8122119999999997</v>
      </c>
      <c r="I2400" s="2">
        <f>'Moving Avg'!H2400</f>
        <v>5.2128514999999984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16.5</v>
      </c>
      <c r="Q2400" s="8">
        <f t="shared" si="374"/>
        <v>18.725000000000001</v>
      </c>
      <c r="R2400" s="8">
        <f t="shared" si="375"/>
        <v>26.625</v>
      </c>
      <c r="S2400" s="8">
        <f t="shared" si="376"/>
        <v>23.675000000000001</v>
      </c>
      <c r="T2400" s="8">
        <f t="shared" si="377"/>
        <v>22.875</v>
      </c>
      <c r="U2400" s="7">
        <f t="shared" si="378"/>
        <v>23.008333333333336</v>
      </c>
      <c r="V2400" s="7">
        <f t="shared" si="379"/>
        <v>22.975000000000001</v>
      </c>
    </row>
    <row r="2401" spans="1:22" ht="13.5" x14ac:dyDescent="0.25">
      <c r="A2401" s="3">
        <f>RSI!A2401</f>
        <v>45803</v>
      </c>
      <c r="B2401" s="2">
        <f>RSI!B2401</f>
        <v>6.4211</v>
      </c>
      <c r="C2401" s="2">
        <f>RSI!I2401</f>
        <v>55.076173300041305</v>
      </c>
      <c r="D2401" s="2">
        <f>MACD!E2401</f>
        <v>0.11590826206406302</v>
      </c>
      <c r="E2401" s="2">
        <f>MACD!F2401</f>
        <v>-0.12585003812677636</v>
      </c>
      <c r="F2401" s="2">
        <f>'Moving Avg'!D2401</f>
        <v>6.4980000000000002</v>
      </c>
      <c r="G2401" s="2">
        <f>'Moving Avg'!F2401</f>
        <v>6.5636799999999997</v>
      </c>
      <c r="H2401" s="2">
        <f>'Moving Avg'!G2401</f>
        <v>5.8365339999999994</v>
      </c>
      <c r="I2401" s="2">
        <f>'Moving Avg'!H2401</f>
        <v>5.2252799999999988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16.5</v>
      </c>
      <c r="Q2401" s="8">
        <f t="shared" si="374"/>
        <v>18.725000000000001</v>
      </c>
      <c r="R2401" s="8">
        <f t="shared" si="375"/>
        <v>26.625</v>
      </c>
      <c r="S2401" s="8">
        <f t="shared" si="376"/>
        <v>23.675000000000001</v>
      </c>
      <c r="T2401" s="8">
        <f t="shared" si="377"/>
        <v>22.875</v>
      </c>
      <c r="U2401" s="7">
        <f t="shared" si="378"/>
        <v>23.008333333333336</v>
      </c>
      <c r="V2401" s="7">
        <f t="shared" si="379"/>
        <v>22.975000000000001</v>
      </c>
    </row>
    <row r="2402" spans="1:22" ht="13.5" x14ac:dyDescent="0.25">
      <c r="A2402" s="3">
        <f>RSI!A2402</f>
        <v>45804</v>
      </c>
      <c r="B2402" s="2">
        <f>RSI!B2402</f>
        <v>6.5183999999999997</v>
      </c>
      <c r="C2402" s="2">
        <f>RSI!I2402</f>
        <v>58.492514552135795</v>
      </c>
      <c r="D2402" s="2">
        <f>MACD!E2402</f>
        <v>0.15161878103465565</v>
      </c>
      <c r="E2402" s="2">
        <f>MACD!F2402</f>
        <v>-7.035627429448997E-2</v>
      </c>
      <c r="F2402" s="2">
        <f>'Moving Avg'!D2402</f>
        <v>6.4785399999999997</v>
      </c>
      <c r="G2402" s="2">
        <f>'Moving Avg'!F2402</f>
        <v>6.6057549999999994</v>
      </c>
      <c r="H2402" s="2">
        <f>'Moving Avg'!G2402</f>
        <v>5.8592019999999989</v>
      </c>
      <c r="I2402" s="2">
        <f>'Moving Avg'!H2402</f>
        <v>5.2379274999999987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  <c r="M2402" s="7">
        <f t="shared" si="370"/>
        <v>25</v>
      </c>
      <c r="N2402" s="7">
        <f t="shared" si="371"/>
        <v>0</v>
      </c>
      <c r="O2402" s="7">
        <f t="shared" si="372"/>
        <v>50</v>
      </c>
      <c r="P2402" s="7">
        <f t="shared" si="373"/>
        <v>16.5</v>
      </c>
      <c r="Q2402" s="8">
        <f t="shared" si="374"/>
        <v>18.725000000000001</v>
      </c>
      <c r="R2402" s="8">
        <f t="shared" si="375"/>
        <v>26.625</v>
      </c>
      <c r="S2402" s="8">
        <f t="shared" si="376"/>
        <v>23.675000000000001</v>
      </c>
      <c r="T2402" s="8">
        <f t="shared" si="377"/>
        <v>22.875</v>
      </c>
      <c r="U2402" s="7">
        <f t="shared" si="378"/>
        <v>23.008333333333336</v>
      </c>
      <c r="V2402" s="7">
        <f t="shared" si="379"/>
        <v>22.975000000000001</v>
      </c>
    </row>
    <row r="2403" spans="1:22" ht="13.5" x14ac:dyDescent="0.25">
      <c r="A2403" s="3">
        <f>RSI!A2403</f>
        <v>45805</v>
      </c>
      <c r="B2403" s="2">
        <f>RSI!B2403</f>
        <v>6.5183999999999997</v>
      </c>
      <c r="C2403" s="2">
        <f>RSI!I2403</f>
        <v>58.492514552135809</v>
      </c>
      <c r="D2403" s="2">
        <f>MACD!E2403</f>
        <v>0.17688806192575157</v>
      </c>
      <c r="E2403" s="2">
        <f>MACD!F2403</f>
        <v>-2.0907407050441661E-2</v>
      </c>
      <c r="F2403" s="2">
        <f>'Moving Avg'!D2403</f>
        <v>6.5038199999999993</v>
      </c>
      <c r="G2403" s="2">
        <f>'Moving Avg'!F2403</f>
        <v>6.6308049999999996</v>
      </c>
      <c r="H2403" s="2">
        <f>'Moving Avg'!G2403</f>
        <v>5.8816759999999988</v>
      </c>
      <c r="I2403" s="2">
        <f>'Moving Avg'!H2403</f>
        <v>5.250453499999999</v>
      </c>
      <c r="J2403" s="5" t="str">
        <f>OBV!F2403</f>
        <v>BEARISH</v>
      </c>
      <c r="K2403" s="5" t="str">
        <f>OBV!G2403</f>
        <v>NEUTRAL</v>
      </c>
      <c r="L2403" s="5" t="str">
        <f>OBV!H2403</f>
        <v>BEARISH DIVERGENCE</v>
      </c>
      <c r="M2403" s="7">
        <f t="shared" si="370"/>
        <v>25</v>
      </c>
      <c r="N2403" s="7">
        <f t="shared" si="371"/>
        <v>0</v>
      </c>
      <c r="O2403" s="7">
        <f t="shared" si="372"/>
        <v>50</v>
      </c>
      <c r="P2403" s="7">
        <f t="shared" si="373"/>
        <v>16.5</v>
      </c>
      <c r="Q2403" s="8">
        <f t="shared" si="374"/>
        <v>18.725000000000001</v>
      </c>
      <c r="R2403" s="8">
        <f t="shared" si="375"/>
        <v>26.625</v>
      </c>
      <c r="S2403" s="8">
        <f t="shared" si="376"/>
        <v>23.675000000000001</v>
      </c>
      <c r="T2403" s="8">
        <f t="shared" si="377"/>
        <v>22.875</v>
      </c>
      <c r="U2403" s="7">
        <f t="shared" si="378"/>
        <v>23.008333333333336</v>
      </c>
      <c r="V2403" s="7">
        <f t="shared" si="379"/>
        <v>22.975000000000001</v>
      </c>
    </row>
    <row r="2404" spans="1:22" ht="13.5" x14ac:dyDescent="0.25">
      <c r="A2404" s="3">
        <f>RSI!A2404</f>
        <v>45806</v>
      </c>
      <c r="B2404" s="2">
        <f>RSI!B2404</f>
        <v>6.6546000000000003</v>
      </c>
      <c r="C2404" s="2">
        <f>RSI!I2404</f>
        <v>63.053806181909763</v>
      </c>
      <c r="D2404" s="2">
        <f>MACD!E2404</f>
        <v>0.17586042659056123</v>
      </c>
      <c r="E2404" s="2">
        <f>MACD!F2404</f>
        <v>1.8446159677758915E-2</v>
      </c>
      <c r="F2404" s="2">
        <f>'Moving Avg'!D2404</f>
        <v>6.5261799999999992</v>
      </c>
      <c r="G2404" s="2">
        <f>'Moving Avg'!F2404</f>
        <v>6.6446649999999989</v>
      </c>
      <c r="H2404" s="2">
        <f>'Moving Avg'!G2404</f>
        <v>5.9076519999999997</v>
      </c>
      <c r="I2404" s="2">
        <f>'Moving Avg'!H2404</f>
        <v>5.2641954999999987</v>
      </c>
      <c r="J2404" s="5" t="str">
        <f>OBV!F2404</f>
        <v>BEARISH</v>
      </c>
      <c r="K2404" s="5" t="str">
        <f>OBV!G2404</f>
        <v>NEUTRAL</v>
      </c>
      <c r="L2404" s="5" t="str">
        <f>OBV!H2404</f>
        <v>BEARISH DIVERGENCE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16.5</v>
      </c>
      <c r="Q2404" s="8">
        <f t="shared" si="374"/>
        <v>18.725000000000001</v>
      </c>
      <c r="R2404" s="8">
        <f t="shared" si="375"/>
        <v>26.625</v>
      </c>
      <c r="S2404" s="8">
        <f t="shared" si="376"/>
        <v>23.675000000000001</v>
      </c>
      <c r="T2404" s="8">
        <f t="shared" si="377"/>
        <v>22.875</v>
      </c>
      <c r="U2404" s="7">
        <f t="shared" si="378"/>
        <v>23.008333333333336</v>
      </c>
      <c r="V2404" s="7">
        <f t="shared" si="379"/>
        <v>22.975000000000001</v>
      </c>
    </row>
    <row r="2405" spans="1:22" ht="13.5" x14ac:dyDescent="0.25">
      <c r="A2405" s="3">
        <f>RSI!A2405</f>
        <v>45807</v>
      </c>
      <c r="B2405" s="2">
        <f>RSI!B2405</f>
        <v>6.6546000000000003</v>
      </c>
      <c r="C2405" s="2">
        <f>RSI!I2405</f>
        <v>63.053806181909763</v>
      </c>
      <c r="D2405" s="2">
        <f>MACD!E2405</f>
        <v>0.17240902652349721</v>
      </c>
      <c r="E2405" s="2">
        <f>MACD!F2405</f>
        <v>4.9238733046906576E-2</v>
      </c>
      <c r="F2405" s="2">
        <f>'Moving Avg'!D2405</f>
        <v>6.55342</v>
      </c>
      <c r="G2405" s="2">
        <f>'Moving Avg'!F2405</f>
        <v>6.6400399999999991</v>
      </c>
      <c r="H2405" s="2">
        <f>'Moving Avg'!G2405</f>
        <v>5.9326539999999985</v>
      </c>
      <c r="I2405" s="2">
        <f>'Moving Avg'!H2405</f>
        <v>5.2782534999999982</v>
      </c>
      <c r="J2405" s="5" t="str">
        <f>OBV!F2405</f>
        <v>BULLISH</v>
      </c>
      <c r="K2405" s="5" t="str">
        <f>OBV!G2405</f>
        <v>NEUTRAL</v>
      </c>
      <c r="L2405" s="5" t="str">
        <f>OBV!H2405</f>
        <v>CONFIRMED BULLISH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83.5</v>
      </c>
      <c r="Q2405" s="8">
        <f t="shared" si="374"/>
        <v>28.774999999999999</v>
      </c>
      <c r="R2405" s="8">
        <f t="shared" si="375"/>
        <v>43.375</v>
      </c>
      <c r="S2405" s="8">
        <f t="shared" si="376"/>
        <v>53.825000000000003</v>
      </c>
      <c r="T2405" s="8">
        <f t="shared" si="377"/>
        <v>39.625</v>
      </c>
      <c r="U2405" s="7">
        <f t="shared" si="378"/>
        <v>41.991666666666667</v>
      </c>
      <c r="V2405" s="7">
        <f t="shared" si="379"/>
        <v>41.400000000000006</v>
      </c>
    </row>
    <row r="2406" spans="1:22" ht="13.5" x14ac:dyDescent="0.25">
      <c r="A2406" s="3">
        <f>RSI!A2406</f>
        <v>45810</v>
      </c>
      <c r="B2406" s="2">
        <f>RSI!B2406</f>
        <v>6.5038</v>
      </c>
      <c r="C2406" s="2">
        <f>RSI!I2406</f>
        <v>55.256597532816834</v>
      </c>
      <c r="D2406" s="2">
        <f>MACD!E2406</f>
        <v>0.15352021990088538</v>
      </c>
      <c r="E2406" s="2">
        <f>MACD!F2406</f>
        <v>7.0095030417702348E-2</v>
      </c>
      <c r="F2406" s="2">
        <f>'Moving Avg'!D2406</f>
        <v>6.56996</v>
      </c>
      <c r="G2406" s="2">
        <f>'Moving Avg'!F2406</f>
        <v>6.6251999999999995</v>
      </c>
      <c r="H2406" s="2">
        <f>'Moving Avg'!G2406</f>
        <v>5.9553220000000007</v>
      </c>
      <c r="I2406" s="2">
        <f>'Moving Avg'!H2406</f>
        <v>5.2915574999999988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83.5</v>
      </c>
      <c r="Q2406" s="8">
        <f t="shared" si="374"/>
        <v>28.774999999999999</v>
      </c>
      <c r="R2406" s="8">
        <f t="shared" si="375"/>
        <v>43.375</v>
      </c>
      <c r="S2406" s="8">
        <f t="shared" si="376"/>
        <v>53.825000000000003</v>
      </c>
      <c r="T2406" s="8">
        <f t="shared" si="377"/>
        <v>39.625</v>
      </c>
      <c r="U2406" s="7">
        <f t="shared" si="378"/>
        <v>41.991666666666667</v>
      </c>
      <c r="V2406" s="7">
        <f t="shared" si="379"/>
        <v>41.400000000000006</v>
      </c>
    </row>
    <row r="2407" spans="1:22" ht="13.5" x14ac:dyDescent="0.25">
      <c r="A2407" s="3">
        <f>RSI!A2407</f>
        <v>45811</v>
      </c>
      <c r="B2407" s="2">
        <f>RSI!B2407</f>
        <v>6.4260000000000002</v>
      </c>
      <c r="C2407" s="2">
        <f>RSI!I2407</f>
        <v>51.704237884028856</v>
      </c>
      <c r="D2407" s="2">
        <f>MACD!E2407</f>
        <v>0.16133189311791796</v>
      </c>
      <c r="E2407" s="2">
        <f>MACD!F2407</f>
        <v>8.8342402957745481E-2</v>
      </c>
      <c r="F2407" s="2">
        <f>'Moving Avg'!D2407</f>
        <v>6.5514800000000006</v>
      </c>
      <c r="G2407" s="2">
        <f>'Moving Avg'!F2407</f>
        <v>6.608905</v>
      </c>
      <c r="H2407" s="2">
        <f>'Moving Avg'!G2407</f>
        <v>5.9768220000000012</v>
      </c>
      <c r="I2407" s="2">
        <f>'Moving Avg'!H2407</f>
        <v>5.304229499999999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16.5</v>
      </c>
      <c r="Q2407" s="8">
        <f t="shared" si="374"/>
        <v>18.725000000000001</v>
      </c>
      <c r="R2407" s="8">
        <f t="shared" si="375"/>
        <v>26.625</v>
      </c>
      <c r="S2407" s="8">
        <f t="shared" si="376"/>
        <v>23.675000000000001</v>
      </c>
      <c r="T2407" s="8">
        <f t="shared" si="377"/>
        <v>22.875</v>
      </c>
      <c r="U2407" s="7">
        <f t="shared" si="378"/>
        <v>23.008333333333336</v>
      </c>
      <c r="V2407" s="7">
        <f t="shared" si="379"/>
        <v>22.975000000000001</v>
      </c>
    </row>
    <row r="2408" spans="1:22" ht="13.5" x14ac:dyDescent="0.25">
      <c r="A2408" s="3">
        <f>RSI!A2408</f>
        <v>45812</v>
      </c>
      <c r="B2408" s="2">
        <f>RSI!B2408</f>
        <v>6.4211</v>
      </c>
      <c r="C2408" s="2">
        <f>RSI!I2408</f>
        <v>51.479761590796386</v>
      </c>
      <c r="D2408" s="2">
        <f>MACD!E2408</f>
        <v>0.13372301152877863</v>
      </c>
      <c r="E2408" s="2">
        <f>MACD!F2408</f>
        <v>9.7418524671952125E-2</v>
      </c>
      <c r="F2408" s="2">
        <f>'Moving Avg'!D2408</f>
        <v>6.532020000000001</v>
      </c>
      <c r="G2408" s="2">
        <f>'Moving Avg'!F2408</f>
        <v>6.5921199999999995</v>
      </c>
      <c r="H2408" s="2">
        <f>'Moving Avg'!G2408</f>
        <v>5.9991000000000012</v>
      </c>
      <c r="I2408" s="2">
        <f>'Moving Avg'!H2408</f>
        <v>5.3166340000000005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16.5</v>
      </c>
      <c r="Q2408" s="8">
        <f t="shared" si="374"/>
        <v>18.725000000000001</v>
      </c>
      <c r="R2408" s="8">
        <f t="shared" si="375"/>
        <v>26.625</v>
      </c>
      <c r="S2408" s="8">
        <f t="shared" si="376"/>
        <v>23.675000000000001</v>
      </c>
      <c r="T2408" s="8">
        <f t="shared" si="377"/>
        <v>22.875</v>
      </c>
      <c r="U2408" s="7">
        <f t="shared" si="378"/>
        <v>23.008333333333336</v>
      </c>
      <c r="V2408" s="7">
        <f t="shared" si="379"/>
        <v>22.975000000000001</v>
      </c>
    </row>
    <row r="2409" spans="1:22" ht="13.5" x14ac:dyDescent="0.25">
      <c r="A2409" s="3">
        <f>RSI!A2409</f>
        <v>45813</v>
      </c>
      <c r="B2409" s="2">
        <f>RSI!B2409</f>
        <v>6.6546000000000003</v>
      </c>
      <c r="C2409" s="2">
        <f>RSI!I2409</f>
        <v>60.320458050661571</v>
      </c>
      <c r="D2409" s="2">
        <f>MACD!E2409</f>
        <v>0.1161402922036272</v>
      </c>
      <c r="E2409" s="2">
        <f>MACD!F2409</f>
        <v>0.10116287817828715</v>
      </c>
      <c r="F2409" s="2">
        <f>'Moving Avg'!D2409</f>
        <v>6.5320200000000002</v>
      </c>
      <c r="G2409" s="2">
        <f>'Moving Avg'!F2409</f>
        <v>6.5853099999999998</v>
      </c>
      <c r="H2409" s="2">
        <f>'Moving Avg'!G2409</f>
        <v>6.0252700000000017</v>
      </c>
      <c r="I2409" s="2">
        <f>'Moving Avg'!H2409</f>
        <v>5.3302060000000004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16.5</v>
      </c>
      <c r="Q2409" s="8">
        <f t="shared" si="374"/>
        <v>18.725000000000001</v>
      </c>
      <c r="R2409" s="8">
        <f t="shared" si="375"/>
        <v>26.625</v>
      </c>
      <c r="S2409" s="8">
        <f t="shared" si="376"/>
        <v>23.675000000000001</v>
      </c>
      <c r="T2409" s="8">
        <f t="shared" si="377"/>
        <v>22.875</v>
      </c>
      <c r="U2409" s="7">
        <f t="shared" si="378"/>
        <v>23.008333333333336</v>
      </c>
      <c r="V2409" s="7">
        <f t="shared" si="379"/>
        <v>22.975000000000001</v>
      </c>
    </row>
    <row r="2410" spans="1:22" ht="13.5" x14ac:dyDescent="0.25">
      <c r="A2410" s="3">
        <f>RSI!A2410</f>
        <v>45817</v>
      </c>
      <c r="B2410" s="2">
        <f>RSI!B2410</f>
        <v>6.5865</v>
      </c>
      <c r="C2410" s="2">
        <f>RSI!I2410</f>
        <v>57.055298230477575</v>
      </c>
      <c r="D2410" s="2">
        <f>MACD!E2410</f>
        <v>0.10105764552775476</v>
      </c>
      <c r="E2410" s="2">
        <f>MACD!F2410</f>
        <v>0.10114183164818068</v>
      </c>
      <c r="F2410" s="2">
        <f>'Moving Avg'!D2410</f>
        <v>6.5183999999999997</v>
      </c>
      <c r="G2410" s="2">
        <f>'Moving Avg'!F2410</f>
        <v>6.5765499999999992</v>
      </c>
      <c r="H2410" s="2">
        <f>'Moving Avg'!G2410</f>
        <v>6.049786000000001</v>
      </c>
      <c r="I2410" s="2">
        <f>'Moving Avg'!H2410</f>
        <v>5.3434375000000003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  <c r="M2410" s="7">
        <f t="shared" si="370"/>
        <v>25</v>
      </c>
      <c r="N2410" s="7">
        <f t="shared" si="371"/>
        <v>45</v>
      </c>
      <c r="O2410" s="7">
        <f t="shared" si="372"/>
        <v>50</v>
      </c>
      <c r="P2410" s="7">
        <f t="shared" si="373"/>
        <v>16.5</v>
      </c>
      <c r="Q2410" s="8">
        <f t="shared" si="374"/>
        <v>34.475000000000001</v>
      </c>
      <c r="R2410" s="8">
        <f t="shared" si="375"/>
        <v>35.625</v>
      </c>
      <c r="S2410" s="8">
        <f t="shared" si="376"/>
        <v>30.425000000000001</v>
      </c>
      <c r="T2410" s="8">
        <f t="shared" si="377"/>
        <v>34.125</v>
      </c>
      <c r="U2410" s="7">
        <f t="shared" si="378"/>
        <v>33.508333333333333</v>
      </c>
      <c r="V2410" s="7">
        <f t="shared" si="379"/>
        <v>33.662499999999994</v>
      </c>
    </row>
    <row r="2411" spans="1:22" ht="13.5" x14ac:dyDescent="0.25">
      <c r="A2411" s="3">
        <f>RSI!A2411</f>
        <v>45818</v>
      </c>
      <c r="B2411" s="2">
        <f>RSI!B2411</f>
        <v>6.6205999999999996</v>
      </c>
      <c r="C2411" s="2">
        <f>RSI!I2411</f>
        <v>58.273294232520875</v>
      </c>
      <c r="D2411" s="2">
        <f>MACD!E2411</f>
        <v>6.9817877955172136E-2</v>
      </c>
      <c r="E2411" s="2">
        <f>MACD!F2411</f>
        <v>9.4877040909578964E-2</v>
      </c>
      <c r="F2411" s="2">
        <f>'Moving Avg'!D2411</f>
        <v>6.5417599999999991</v>
      </c>
      <c r="G2411" s="2">
        <f>'Moving Avg'!F2411</f>
        <v>6.5682799999999997</v>
      </c>
      <c r="H2411" s="2">
        <f>'Moving Avg'!G2411</f>
        <v>6.0756660000000009</v>
      </c>
      <c r="I2411" s="2">
        <f>'Moving Avg'!H2411</f>
        <v>5.3568394999999995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  <c r="M2411" s="7">
        <f t="shared" si="370"/>
        <v>25</v>
      </c>
      <c r="N2411" s="7">
        <f t="shared" si="371"/>
        <v>100</v>
      </c>
      <c r="O2411" s="7">
        <f t="shared" si="372"/>
        <v>50</v>
      </c>
      <c r="P2411" s="7">
        <f t="shared" si="373"/>
        <v>83.5</v>
      </c>
      <c r="Q2411" s="8">
        <f t="shared" si="374"/>
        <v>63.774999999999999</v>
      </c>
      <c r="R2411" s="8">
        <f t="shared" si="375"/>
        <v>63.375</v>
      </c>
      <c r="S2411" s="8">
        <f t="shared" si="376"/>
        <v>68.825000000000003</v>
      </c>
      <c r="T2411" s="8">
        <f t="shared" si="377"/>
        <v>64.625</v>
      </c>
      <c r="U2411" s="7">
        <f t="shared" si="378"/>
        <v>65.325000000000003</v>
      </c>
      <c r="V2411" s="7">
        <f t="shared" si="379"/>
        <v>65.150000000000006</v>
      </c>
    </row>
    <row r="2412" spans="1:22" ht="13.5" x14ac:dyDescent="0.25">
      <c r="A2412" s="3">
        <f>RSI!A2412</f>
        <v>45819</v>
      </c>
      <c r="B2412" s="2">
        <f>RSI!B2412</f>
        <v>6.6497999999999999</v>
      </c>
      <c r="C2412" s="2">
        <f>RSI!I2412</f>
        <v>59.336826562297333</v>
      </c>
      <c r="D2412" s="2">
        <f>MACD!E2412</f>
        <v>5.5079394780583435E-2</v>
      </c>
      <c r="E2412" s="2">
        <f>MACD!F2412</f>
        <v>8.6917511683779869E-2</v>
      </c>
      <c r="F2412" s="2">
        <f>'Moving Avg'!D2412</f>
        <v>6.5865200000000002</v>
      </c>
      <c r="G2412" s="2">
        <f>'Moving Avg'!F2412</f>
        <v>6.5626850000000001</v>
      </c>
      <c r="H2412" s="2">
        <f>'Moving Avg'!G2412</f>
        <v>6.1021300000000007</v>
      </c>
      <c r="I2412" s="2">
        <f>'Moving Avg'!H2412</f>
        <v>5.3706304999999999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  <c r="M2412" s="7">
        <f t="shared" si="370"/>
        <v>25</v>
      </c>
      <c r="N2412" s="7">
        <f t="shared" si="371"/>
        <v>100</v>
      </c>
      <c r="O2412" s="7">
        <f t="shared" si="372"/>
        <v>50</v>
      </c>
      <c r="P2412" s="7">
        <f t="shared" si="373"/>
        <v>100</v>
      </c>
      <c r="Q2412" s="8">
        <f t="shared" si="374"/>
        <v>66.25</v>
      </c>
      <c r="R2412" s="8">
        <f t="shared" si="375"/>
        <v>67.5</v>
      </c>
      <c r="S2412" s="8">
        <f t="shared" si="376"/>
        <v>76.25</v>
      </c>
      <c r="T2412" s="8">
        <f t="shared" si="377"/>
        <v>68.75</v>
      </c>
      <c r="U2412" s="7">
        <f t="shared" si="378"/>
        <v>70</v>
      </c>
      <c r="V2412" s="7">
        <f t="shared" si="379"/>
        <v>69.6875</v>
      </c>
    </row>
    <row r="2413" spans="1:22" ht="13.5" x14ac:dyDescent="0.25">
      <c r="A2413" s="3">
        <f>RSI!A2413</f>
        <v>45820</v>
      </c>
      <c r="B2413" s="2">
        <f>RSI!B2413</f>
        <v>6.7032999999999996</v>
      </c>
      <c r="C2413" s="2">
        <f>RSI!I2413</f>
        <v>61.283906324614719</v>
      </c>
      <c r="D2413" s="2">
        <f>MACD!E2413</f>
        <v>3.7444065857124897E-2</v>
      </c>
      <c r="E2413" s="2">
        <f>MACD!F2413</f>
        <v>7.7022822518448886E-2</v>
      </c>
      <c r="F2413" s="2">
        <f>'Moving Avg'!D2413</f>
        <v>6.6429599999999995</v>
      </c>
      <c r="G2413" s="2">
        <f>'Moving Avg'!F2413</f>
        <v>6.5609850000000005</v>
      </c>
      <c r="H2413" s="2">
        <f>'Moving Avg'!G2413</f>
        <v>6.1291760000000011</v>
      </c>
      <c r="I2413" s="2">
        <f>'Moving Avg'!H2413</f>
        <v>5.3846889999999998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  <c r="M2413" s="7">
        <f t="shared" si="370"/>
        <v>25</v>
      </c>
      <c r="N2413" s="7">
        <f t="shared" si="371"/>
        <v>100</v>
      </c>
      <c r="O2413" s="7">
        <f t="shared" si="372"/>
        <v>50</v>
      </c>
      <c r="P2413" s="7">
        <f t="shared" si="373"/>
        <v>100</v>
      </c>
      <c r="Q2413" s="8">
        <f t="shared" si="374"/>
        <v>66.25</v>
      </c>
      <c r="R2413" s="8">
        <f t="shared" si="375"/>
        <v>67.5</v>
      </c>
      <c r="S2413" s="8">
        <f t="shared" si="376"/>
        <v>76.25</v>
      </c>
      <c r="T2413" s="8">
        <f t="shared" si="377"/>
        <v>68.75</v>
      </c>
      <c r="U2413" s="7">
        <f t="shared" si="378"/>
        <v>70</v>
      </c>
      <c r="V2413" s="7">
        <f t="shared" si="379"/>
        <v>69.6875</v>
      </c>
    </row>
    <row r="2414" spans="1:22" ht="13.5" x14ac:dyDescent="0.25">
      <c r="A2414" s="3">
        <f>RSI!A2414</f>
        <v>45821</v>
      </c>
      <c r="B2414" s="2">
        <f>RSI!B2414</f>
        <v>6.7032999999999996</v>
      </c>
      <c r="C2414" s="2">
        <f>RSI!I2414</f>
        <v>61.283906324614719</v>
      </c>
      <c r="D2414" s="2">
        <f>MACD!E2414</f>
        <v>4.20472233574678E-2</v>
      </c>
      <c r="E2414" s="2">
        <f>MACD!F2414</f>
        <v>7.0027702686252677E-2</v>
      </c>
      <c r="F2414" s="2">
        <f>'Moving Avg'!D2414</f>
        <v>6.6527000000000003</v>
      </c>
      <c r="G2414" s="2">
        <f>'Moving Avg'!F2414</f>
        <v>6.5629299999999997</v>
      </c>
      <c r="H2414" s="2">
        <f>'Moving Avg'!G2414</f>
        <v>6.1565140000000023</v>
      </c>
      <c r="I2414" s="2">
        <f>'Moving Avg'!H2414</f>
        <v>5.3985284999999985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  <c r="M2414" s="7">
        <f t="shared" si="370"/>
        <v>25</v>
      </c>
      <c r="N2414" s="7">
        <f t="shared" si="371"/>
        <v>100</v>
      </c>
      <c r="O2414" s="7">
        <f t="shared" si="372"/>
        <v>50</v>
      </c>
      <c r="P2414" s="7">
        <f t="shared" si="373"/>
        <v>100</v>
      </c>
      <c r="Q2414" s="8">
        <f t="shared" si="374"/>
        <v>66.25</v>
      </c>
      <c r="R2414" s="8">
        <f t="shared" si="375"/>
        <v>67.5</v>
      </c>
      <c r="S2414" s="8">
        <f t="shared" si="376"/>
        <v>76.25</v>
      </c>
      <c r="T2414" s="8">
        <f t="shared" si="377"/>
        <v>68.75</v>
      </c>
      <c r="U2414" s="7">
        <f t="shared" si="378"/>
        <v>70</v>
      </c>
      <c r="V2414" s="7">
        <f t="shared" si="379"/>
        <v>69.6875</v>
      </c>
    </row>
    <row r="2415" spans="1:22" ht="13.5" x14ac:dyDescent="0.25">
      <c r="A2415" s="3">
        <f>RSI!A2415</f>
        <v>45824</v>
      </c>
      <c r="B2415" s="2">
        <f>RSI!B2415</f>
        <v>6.7226999999999997</v>
      </c>
      <c r="C2415" s="2">
        <f>RSI!I2415</f>
        <v>62.048151528535662</v>
      </c>
      <c r="D2415" s="2">
        <f>MACD!E2415</f>
        <v>4.3182492357935587E-2</v>
      </c>
      <c r="E2415" s="2">
        <f>MACD!F2415</f>
        <v>6.4658660620589267E-2</v>
      </c>
      <c r="F2415" s="2">
        <f>'Moving Avg'!D2415</f>
        <v>6.6799399999999993</v>
      </c>
      <c r="G2415" s="2">
        <f>'Moving Avg'!F2415</f>
        <v>6.56609</v>
      </c>
      <c r="H2415" s="2">
        <f>'Moving Avg'!G2415</f>
        <v>6.1844360000000016</v>
      </c>
      <c r="I2415" s="2">
        <f>'Moving Avg'!H2415</f>
        <v>5.4126839999999996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  <c r="M2415" s="7">
        <f t="shared" si="370"/>
        <v>25</v>
      </c>
      <c r="N2415" s="7">
        <f t="shared" si="371"/>
        <v>100</v>
      </c>
      <c r="O2415" s="7">
        <f t="shared" si="372"/>
        <v>50</v>
      </c>
      <c r="P2415" s="7">
        <f t="shared" si="373"/>
        <v>100</v>
      </c>
      <c r="Q2415" s="8">
        <f t="shared" si="374"/>
        <v>66.25</v>
      </c>
      <c r="R2415" s="8">
        <f t="shared" si="375"/>
        <v>67.5</v>
      </c>
      <c r="S2415" s="8">
        <f t="shared" si="376"/>
        <v>76.25</v>
      </c>
      <c r="T2415" s="8">
        <f t="shared" si="377"/>
        <v>68.75</v>
      </c>
      <c r="U2415" s="7">
        <f t="shared" si="378"/>
        <v>70</v>
      </c>
      <c r="V2415" s="7">
        <f t="shared" si="379"/>
        <v>69.6875</v>
      </c>
    </row>
    <row r="2416" spans="1:22" ht="13.5" x14ac:dyDescent="0.25">
      <c r="A2416" s="3">
        <f>RSI!A2416</f>
        <v>45825</v>
      </c>
      <c r="B2416" s="2">
        <f>RSI!B2416</f>
        <v>6.7130000000000001</v>
      </c>
      <c r="C2416" s="2">
        <f>RSI!I2416</f>
        <v>61.395572770547091</v>
      </c>
      <c r="D2416" s="2">
        <f>MACD!E2416</f>
        <v>2.0322290094964224E-2</v>
      </c>
      <c r="E2416" s="2">
        <f>MACD!F2416</f>
        <v>5.579138651546426E-2</v>
      </c>
      <c r="F2416" s="2">
        <f>'Moving Avg'!D2416</f>
        <v>6.6984200000000005</v>
      </c>
      <c r="G2416" s="2">
        <f>'Moving Avg'!F2416</f>
        <v>6.5770350000000004</v>
      </c>
      <c r="H2416" s="2">
        <f>'Moving Avg'!G2416</f>
        <v>6.2126500000000018</v>
      </c>
      <c r="I2416" s="2">
        <f>'Moving Avg'!H2416</f>
        <v>5.4265964999999996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  <c r="M2416" s="7">
        <f t="shared" si="370"/>
        <v>25</v>
      </c>
      <c r="N2416" s="7">
        <f t="shared" si="371"/>
        <v>100</v>
      </c>
      <c r="O2416" s="7">
        <f t="shared" si="372"/>
        <v>50</v>
      </c>
      <c r="P2416" s="7">
        <f t="shared" si="373"/>
        <v>100</v>
      </c>
      <c r="Q2416" s="8">
        <f t="shared" si="374"/>
        <v>66.25</v>
      </c>
      <c r="R2416" s="8">
        <f t="shared" si="375"/>
        <v>67.5</v>
      </c>
      <c r="S2416" s="8">
        <f t="shared" si="376"/>
        <v>76.25</v>
      </c>
      <c r="T2416" s="8">
        <f t="shared" si="377"/>
        <v>68.75</v>
      </c>
      <c r="U2416" s="7">
        <f t="shared" si="378"/>
        <v>70</v>
      </c>
      <c r="V2416" s="7">
        <f t="shared" si="379"/>
        <v>69.6875</v>
      </c>
    </row>
    <row r="2417" spans="1:22" ht="13.5" x14ac:dyDescent="0.25">
      <c r="A2417" s="3">
        <f>RSI!A2417</f>
        <v>45826</v>
      </c>
      <c r="B2417" s="2">
        <f>RSI!B2417</f>
        <v>6.6546000000000003</v>
      </c>
      <c r="C2417" s="2">
        <f>RSI!I2417</f>
        <v>57.476188531192555</v>
      </c>
      <c r="D2417" s="2">
        <f>MACD!E2417</f>
        <v>-7.8470682602969077E-3</v>
      </c>
      <c r="E2417" s="2">
        <f>MACD!F2417</f>
        <v>4.3063695560312025E-2</v>
      </c>
      <c r="F2417" s="2">
        <f>'Moving Avg'!D2417</f>
        <v>6.6993800000000006</v>
      </c>
      <c r="G2417" s="2">
        <f>'Moving Avg'!F2417</f>
        <v>6.5789799999999987</v>
      </c>
      <c r="H2417" s="2">
        <f>'Moving Avg'!G2417</f>
        <v>6.2406680000000021</v>
      </c>
      <c r="I2417" s="2">
        <f>'Moving Avg'!H2417</f>
        <v>5.4401924999999993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  <c r="M2417" s="7">
        <f t="shared" si="370"/>
        <v>25</v>
      </c>
      <c r="N2417" s="7">
        <f t="shared" si="371"/>
        <v>100</v>
      </c>
      <c r="O2417" s="7">
        <f t="shared" si="372"/>
        <v>50</v>
      </c>
      <c r="P2417" s="7">
        <f t="shared" si="373"/>
        <v>83.5</v>
      </c>
      <c r="Q2417" s="8">
        <f t="shared" si="374"/>
        <v>63.774999999999999</v>
      </c>
      <c r="R2417" s="8">
        <f t="shared" si="375"/>
        <v>63.375</v>
      </c>
      <c r="S2417" s="8">
        <f t="shared" si="376"/>
        <v>68.825000000000003</v>
      </c>
      <c r="T2417" s="8">
        <f t="shared" si="377"/>
        <v>64.625</v>
      </c>
      <c r="U2417" s="7">
        <f t="shared" si="378"/>
        <v>65.325000000000003</v>
      </c>
      <c r="V2417" s="7">
        <f t="shared" si="379"/>
        <v>65.150000000000006</v>
      </c>
    </row>
    <row r="2418" spans="1:22" ht="13.5" x14ac:dyDescent="0.25">
      <c r="A2418" s="3">
        <f>RSI!A2418</f>
        <v>45827</v>
      </c>
      <c r="B2418" s="2">
        <f>RSI!B2418</f>
        <v>6.6546000000000003</v>
      </c>
      <c r="C2418" s="2">
        <f>RSI!I2418</f>
        <v>57.476188531192548</v>
      </c>
      <c r="D2418" s="2">
        <f>MACD!E2418</f>
        <v>-3.3186627447349792E-2</v>
      </c>
      <c r="E2418" s="2">
        <f>MACD!F2418</f>
        <v>2.7813630958779666E-2</v>
      </c>
      <c r="F2418" s="2">
        <f>'Moving Avg'!D2418</f>
        <v>6.6896399999999998</v>
      </c>
      <c r="G2418" s="2">
        <f>'Moving Avg'!F2418</f>
        <v>6.5921099999999999</v>
      </c>
      <c r="H2418" s="2">
        <f>'Moving Avg'!G2418</f>
        <v>6.2682980000000024</v>
      </c>
      <c r="I2418" s="2">
        <f>'Moving Avg'!H2418</f>
        <v>5.453788499999999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100</v>
      </c>
      <c r="O2418" s="7">
        <f t="shared" si="372"/>
        <v>50</v>
      </c>
      <c r="P2418" s="7">
        <f t="shared" si="373"/>
        <v>16.5</v>
      </c>
      <c r="Q2418" s="8">
        <f t="shared" si="374"/>
        <v>53.725000000000001</v>
      </c>
      <c r="R2418" s="8">
        <f t="shared" si="375"/>
        <v>46.625</v>
      </c>
      <c r="S2418" s="8">
        <f t="shared" si="376"/>
        <v>38.674999999999997</v>
      </c>
      <c r="T2418" s="8">
        <f t="shared" si="377"/>
        <v>47.875</v>
      </c>
      <c r="U2418" s="7">
        <f t="shared" si="378"/>
        <v>46.341666666666661</v>
      </c>
      <c r="V2418" s="7">
        <f t="shared" si="379"/>
        <v>46.724999999999994</v>
      </c>
    </row>
    <row r="2419" spans="1:22" ht="13.5" x14ac:dyDescent="0.25">
      <c r="A2419" s="3">
        <f>RSI!A2419</f>
        <v>45828</v>
      </c>
      <c r="B2419" s="2">
        <f>RSI!B2419</f>
        <v>6.6497999999999999</v>
      </c>
      <c r="C2419" s="2">
        <f>RSI!I2419</f>
        <v>57.128546945994891</v>
      </c>
      <c r="D2419" s="2">
        <f>MACD!E2419</f>
        <v>-1.9043699432109484E-2</v>
      </c>
      <c r="E2419" s="2">
        <f>MACD!F2419</f>
        <v>1.8442164880601838E-2</v>
      </c>
      <c r="F2419" s="2">
        <f>'Moving Avg'!D2419</f>
        <v>6.6789399999999999</v>
      </c>
      <c r="G2419" s="2">
        <f>'Moving Avg'!F2419</f>
        <v>6.5974599999999999</v>
      </c>
      <c r="H2419" s="2">
        <f>'Moving Avg'!G2419</f>
        <v>6.2992360000000023</v>
      </c>
      <c r="I2419" s="2">
        <f>'Moving Avg'!H2419</f>
        <v>5.4670929999999984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100</v>
      </c>
      <c r="O2419" s="7">
        <f t="shared" si="372"/>
        <v>50</v>
      </c>
      <c r="P2419" s="7">
        <f t="shared" si="373"/>
        <v>16.5</v>
      </c>
      <c r="Q2419" s="8">
        <f t="shared" si="374"/>
        <v>53.725000000000001</v>
      </c>
      <c r="R2419" s="8">
        <f t="shared" si="375"/>
        <v>46.625</v>
      </c>
      <c r="S2419" s="8">
        <f t="shared" si="376"/>
        <v>38.674999999999997</v>
      </c>
      <c r="T2419" s="8">
        <f t="shared" si="377"/>
        <v>47.875</v>
      </c>
      <c r="U2419" s="7">
        <f t="shared" si="378"/>
        <v>46.341666666666661</v>
      </c>
      <c r="V2419" s="7">
        <f t="shared" si="379"/>
        <v>46.724999999999994</v>
      </c>
    </row>
    <row r="2420" spans="1:22" ht="13.5" x14ac:dyDescent="0.25">
      <c r="A2420" s="3">
        <f>RSI!A2420</f>
        <v>45831</v>
      </c>
      <c r="B2420" s="2">
        <f>RSI!B2420</f>
        <v>6.6497999999999999</v>
      </c>
      <c r="C2420" s="2">
        <f>RSI!I2420</f>
        <v>57.128546945994891</v>
      </c>
      <c r="D2420" s="2">
        <f>MACD!E2420</f>
        <v>-1.8168257831199242E-2</v>
      </c>
      <c r="E2420" s="2">
        <f>MACD!F2420</f>
        <v>1.1120080338241623E-2</v>
      </c>
      <c r="F2420" s="2">
        <f>'Moving Avg'!D2420</f>
        <v>6.6643599999999994</v>
      </c>
      <c r="G2420" s="2">
        <f>'Moving Avg'!F2420</f>
        <v>6.6040299999999998</v>
      </c>
      <c r="H2420" s="2">
        <f>'Moving Avg'!G2420</f>
        <v>6.3273540000000024</v>
      </c>
      <c r="I2420" s="2">
        <f>'Moving Avg'!H2420</f>
        <v>5.4799109999999986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100</v>
      </c>
      <c r="O2420" s="7">
        <f t="shared" si="372"/>
        <v>50</v>
      </c>
      <c r="P2420" s="7">
        <f t="shared" si="373"/>
        <v>16.5</v>
      </c>
      <c r="Q2420" s="8">
        <f t="shared" si="374"/>
        <v>53.725000000000001</v>
      </c>
      <c r="R2420" s="8">
        <f t="shared" si="375"/>
        <v>46.625</v>
      </c>
      <c r="S2420" s="8">
        <f t="shared" si="376"/>
        <v>38.674999999999997</v>
      </c>
      <c r="T2420" s="8">
        <f t="shared" si="377"/>
        <v>47.875</v>
      </c>
      <c r="U2420" s="7">
        <f t="shared" si="378"/>
        <v>46.341666666666661</v>
      </c>
      <c r="V2420" s="7">
        <f t="shared" si="379"/>
        <v>46.724999999999994</v>
      </c>
    </row>
    <row r="2421" spans="1:22" ht="13.5" x14ac:dyDescent="0.25">
      <c r="A2421" s="3">
        <f>RSI!A2421</f>
        <v>45832</v>
      </c>
      <c r="B2421" s="2">
        <f>RSI!B2421</f>
        <v>6.6352000000000002</v>
      </c>
      <c r="C2421" s="2">
        <f>RSI!I2421</f>
        <v>55.935083728590612</v>
      </c>
      <c r="D2421" s="2">
        <f>MACD!E2421</f>
        <v>-1.1669057057480892E-2</v>
      </c>
      <c r="E2421" s="2">
        <f>MACD!F2421</f>
        <v>6.5622528590971192E-3</v>
      </c>
      <c r="F2421" s="2">
        <f>'Moving Avg'!D2421</f>
        <v>6.6487999999999996</v>
      </c>
      <c r="G2421" s="2">
        <f>'Moving Avg'!F2421</f>
        <v>6.6147350000000005</v>
      </c>
      <c r="H2421" s="2">
        <f>'Moving Avg'!G2421</f>
        <v>6.3530380000000015</v>
      </c>
      <c r="I2421" s="2">
        <f>'Moving Avg'!H2421</f>
        <v>5.4926319999999986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45</v>
      </c>
      <c r="O2421" s="7">
        <f t="shared" si="372"/>
        <v>50</v>
      </c>
      <c r="P2421" s="7">
        <f t="shared" si="373"/>
        <v>16.5</v>
      </c>
      <c r="Q2421" s="8">
        <f t="shared" si="374"/>
        <v>34.475000000000001</v>
      </c>
      <c r="R2421" s="8">
        <f t="shared" si="375"/>
        <v>35.625</v>
      </c>
      <c r="S2421" s="8">
        <f t="shared" si="376"/>
        <v>30.425000000000001</v>
      </c>
      <c r="T2421" s="8">
        <f t="shared" si="377"/>
        <v>34.125</v>
      </c>
      <c r="U2421" s="7">
        <f t="shared" si="378"/>
        <v>33.508333333333333</v>
      </c>
      <c r="V2421" s="7">
        <f t="shared" si="379"/>
        <v>33.662499999999994</v>
      </c>
    </row>
    <row r="2422" spans="1:22" ht="13.5" x14ac:dyDescent="0.25">
      <c r="A2422" s="3">
        <f>RSI!A2422</f>
        <v>45833</v>
      </c>
      <c r="B2422" s="2">
        <f>RSI!B2422</f>
        <v>6.6157000000000004</v>
      </c>
      <c r="C2422" s="2">
        <f>RSI!I2422</f>
        <v>54.303351345587018</v>
      </c>
      <c r="D2422" s="2">
        <f>MACD!E2422</f>
        <v>-6.7373956174598959E-4</v>
      </c>
      <c r="E2422" s="2">
        <f>MACD!F2422</f>
        <v>5.1150543749284979E-3</v>
      </c>
      <c r="F2422" s="2">
        <f>'Moving Avg'!D2422</f>
        <v>6.6410200000000001</v>
      </c>
      <c r="G2422" s="2">
        <f>'Moving Avg'!F2422</f>
        <v>6.6196000000000002</v>
      </c>
      <c r="H2422" s="2">
        <f>'Moving Avg'!G2422</f>
        <v>6.378332000000003</v>
      </c>
      <c r="I2422" s="2">
        <f>'Moving Avg'!H2422</f>
        <v>5.5057659999999986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45</v>
      </c>
      <c r="O2422" s="7">
        <f t="shared" si="372"/>
        <v>50</v>
      </c>
      <c r="P2422" s="7">
        <f t="shared" si="373"/>
        <v>16.5</v>
      </c>
      <c r="Q2422" s="8">
        <f t="shared" si="374"/>
        <v>34.475000000000001</v>
      </c>
      <c r="R2422" s="8">
        <f t="shared" si="375"/>
        <v>35.625</v>
      </c>
      <c r="S2422" s="8">
        <f t="shared" si="376"/>
        <v>30.425000000000001</v>
      </c>
      <c r="T2422" s="8">
        <f t="shared" si="377"/>
        <v>34.125</v>
      </c>
      <c r="U2422" s="7">
        <f t="shared" si="378"/>
        <v>33.508333333333333</v>
      </c>
      <c r="V2422" s="7">
        <f t="shared" si="379"/>
        <v>33.662499999999994</v>
      </c>
    </row>
    <row r="2423" spans="1:22" ht="13.5" x14ac:dyDescent="0.25">
      <c r="A2423" s="3">
        <f>RSI!A2423</f>
        <v>45835</v>
      </c>
      <c r="B2423" s="2">
        <f>RSI!B2423</f>
        <v>6.6157000000000004</v>
      </c>
      <c r="C2423" s="2">
        <f>RSI!I2423</f>
        <v>54.303351345587018</v>
      </c>
      <c r="D2423" s="2">
        <f>MACD!E2423</f>
        <v>1.6567876590886321E-2</v>
      </c>
      <c r="E2423" s="2">
        <f>MACD!F2423</f>
        <v>7.4056188181200622E-3</v>
      </c>
      <c r="F2423" s="2">
        <f>'Moving Avg'!D2423</f>
        <v>6.6332400000000007</v>
      </c>
      <c r="G2423" s="2">
        <f>'Moving Avg'!F2423</f>
        <v>6.6244650000000007</v>
      </c>
      <c r="H2423" s="2">
        <f>'Moving Avg'!G2423</f>
        <v>6.4037240000000022</v>
      </c>
      <c r="I2423" s="2">
        <f>'Moving Avg'!H2423</f>
        <v>5.5189484999999978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16.5</v>
      </c>
      <c r="Q2423" s="8">
        <f t="shared" si="374"/>
        <v>18.725000000000001</v>
      </c>
      <c r="R2423" s="8">
        <f t="shared" si="375"/>
        <v>26.625</v>
      </c>
      <c r="S2423" s="8">
        <f t="shared" si="376"/>
        <v>23.675000000000001</v>
      </c>
      <c r="T2423" s="8">
        <f t="shared" si="377"/>
        <v>22.875</v>
      </c>
      <c r="U2423" s="7">
        <f t="shared" si="378"/>
        <v>23.008333333333336</v>
      </c>
      <c r="V2423" s="7">
        <f t="shared" si="379"/>
        <v>22.975000000000001</v>
      </c>
    </row>
    <row r="2424" spans="1:22" ht="13.5" x14ac:dyDescent="0.25">
      <c r="A2424" s="3">
        <f>RSI!A2424</f>
        <v>45838</v>
      </c>
      <c r="B2424" s="2">
        <f>RSI!B2424</f>
        <v>6.5963000000000003</v>
      </c>
      <c r="C2424" s="2">
        <f>RSI!I2424</f>
        <v>52.535073642725763</v>
      </c>
      <c r="D2424" s="2">
        <f>MACD!E2424</f>
        <v>3.2322785239348839E-2</v>
      </c>
      <c r="E2424" s="2">
        <f>MACD!F2424</f>
        <v>1.2389052102365818E-2</v>
      </c>
      <c r="F2424" s="2">
        <f>'Moving Avg'!D2424</f>
        <v>6.6225400000000008</v>
      </c>
      <c r="G2424" s="2">
        <f>'Moving Avg'!F2424</f>
        <v>6.6215500000000009</v>
      </c>
      <c r="H2424" s="2">
        <f>'Moving Avg'!G2424</f>
        <v>6.4287280000000022</v>
      </c>
      <c r="I2424" s="2">
        <f>'Moving Avg'!H2424</f>
        <v>5.5320339999999977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0</v>
      </c>
      <c r="O2424" s="7">
        <f t="shared" si="372"/>
        <v>50</v>
      </c>
      <c r="P2424" s="7">
        <f t="shared" si="373"/>
        <v>16.5</v>
      </c>
      <c r="Q2424" s="8">
        <f t="shared" si="374"/>
        <v>18.725000000000001</v>
      </c>
      <c r="R2424" s="8">
        <f t="shared" si="375"/>
        <v>26.625</v>
      </c>
      <c r="S2424" s="8">
        <f t="shared" si="376"/>
        <v>23.675000000000001</v>
      </c>
      <c r="T2424" s="8">
        <f t="shared" si="377"/>
        <v>22.875</v>
      </c>
      <c r="U2424" s="7">
        <f t="shared" si="378"/>
        <v>23.008333333333336</v>
      </c>
      <c r="V2424" s="7">
        <f t="shared" si="379"/>
        <v>22.975000000000001</v>
      </c>
    </row>
    <row r="2425" spans="1:22" ht="13.5" x14ac:dyDescent="0.25">
      <c r="A2425" s="3">
        <f>RSI!A2425</f>
        <v>45839</v>
      </c>
      <c r="B2425" s="2">
        <f>RSI!B2425</f>
        <v>6.5670999999999999</v>
      </c>
      <c r="C2425" s="2">
        <f>RSI!I2425</f>
        <v>49.901167188619844</v>
      </c>
      <c r="D2425" s="2">
        <f>MACD!E2425</f>
        <v>5.0664975374304255E-2</v>
      </c>
      <c r="E2425" s="2">
        <f>MACD!F2425</f>
        <v>2.0044236756753507E-2</v>
      </c>
      <c r="F2425" s="2">
        <f>'Moving Avg'!D2425</f>
        <v>6.6059999999999999</v>
      </c>
      <c r="G2425" s="2">
        <f>'Moving Avg'!F2425</f>
        <v>6.6171750000000005</v>
      </c>
      <c r="H2425" s="2">
        <f>'Moving Avg'!G2425</f>
        <v>6.4549960000000013</v>
      </c>
      <c r="I2425" s="2">
        <f>'Moving Avg'!H2425</f>
        <v>5.5445599999999979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0</v>
      </c>
      <c r="O2425" s="7">
        <f t="shared" si="372"/>
        <v>50</v>
      </c>
      <c r="P2425" s="7">
        <f t="shared" si="373"/>
        <v>16.5</v>
      </c>
      <c r="Q2425" s="8">
        <f t="shared" si="374"/>
        <v>18.725000000000001</v>
      </c>
      <c r="R2425" s="8">
        <f t="shared" si="375"/>
        <v>26.625</v>
      </c>
      <c r="S2425" s="8">
        <f t="shared" si="376"/>
        <v>23.675000000000001</v>
      </c>
      <c r="T2425" s="8">
        <f t="shared" si="377"/>
        <v>22.875</v>
      </c>
      <c r="U2425" s="7">
        <f t="shared" si="378"/>
        <v>23.008333333333336</v>
      </c>
      <c r="V2425" s="7">
        <f t="shared" si="379"/>
        <v>22.975000000000001</v>
      </c>
    </row>
    <row r="2426" spans="1:22" ht="13.5" x14ac:dyDescent="0.25">
      <c r="A2426" s="3">
        <f>RSI!A2426</f>
        <v>45840</v>
      </c>
      <c r="B2426" s="2">
        <f>RSI!B2426</f>
        <v>6.4455</v>
      </c>
      <c r="C2426" s="2">
        <f>RSI!I2426</f>
        <v>40.740746991949443</v>
      </c>
      <c r="D2426" s="2">
        <f>MACD!E2426</f>
        <v>7.3746577612526565E-2</v>
      </c>
      <c r="E2426" s="2">
        <f>MACD!F2426</f>
        <v>3.0784704927908121E-2</v>
      </c>
      <c r="F2426" s="2">
        <f>'Moving Avg'!D2426</f>
        <v>6.56806</v>
      </c>
      <c r="G2426" s="2">
        <f>'Moving Avg'!F2426</f>
        <v>6.6142599999999998</v>
      </c>
      <c r="H2426" s="2">
        <f>'Moving Avg'!G2426</f>
        <v>6.4778600000000006</v>
      </c>
      <c r="I2426" s="2">
        <f>'Moving Avg'!H2426</f>
        <v>5.5564779999999985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  <c r="M2426" s="7">
        <f t="shared" si="370"/>
        <v>25</v>
      </c>
      <c r="N2426" s="7">
        <f t="shared" si="371"/>
        <v>0</v>
      </c>
      <c r="O2426" s="7">
        <f t="shared" si="372"/>
        <v>50</v>
      </c>
      <c r="P2426" s="7">
        <f t="shared" si="373"/>
        <v>16.5</v>
      </c>
      <c r="Q2426" s="8">
        <f t="shared" si="374"/>
        <v>18.725000000000001</v>
      </c>
      <c r="R2426" s="8">
        <f t="shared" si="375"/>
        <v>26.625</v>
      </c>
      <c r="S2426" s="8">
        <f t="shared" si="376"/>
        <v>23.675000000000001</v>
      </c>
      <c r="T2426" s="8">
        <f t="shared" si="377"/>
        <v>22.875</v>
      </c>
      <c r="U2426" s="7">
        <f t="shared" si="378"/>
        <v>23.008333333333336</v>
      </c>
      <c r="V2426" s="7">
        <f t="shared" si="379"/>
        <v>22.975000000000001</v>
      </c>
    </row>
    <row r="2427" spans="1:22" ht="13.5" x14ac:dyDescent="0.25">
      <c r="A2427" s="3">
        <f>RSI!A2427</f>
        <v>45841</v>
      </c>
      <c r="B2427" s="2">
        <f>RSI!B2427</f>
        <v>6.5427999999999997</v>
      </c>
      <c r="C2427" s="2">
        <f>RSI!I2427</f>
        <v>48.834434279919407</v>
      </c>
      <c r="D2427" s="2">
        <f>MACD!E2427</f>
        <v>7.7846447427514676E-2</v>
      </c>
      <c r="E2427" s="2">
        <f>MACD!F2427</f>
        <v>4.0197053427829435E-2</v>
      </c>
      <c r="F2427" s="2">
        <f>'Moving Avg'!D2427</f>
        <v>6.5534799999999986</v>
      </c>
      <c r="G2427" s="2">
        <f>'Moving Avg'!F2427</f>
        <v>6.620099999999999</v>
      </c>
      <c r="H2427" s="2">
        <f>'Moving Avg'!G2427</f>
        <v>6.5017940000000012</v>
      </c>
      <c r="I2427" s="2">
        <f>'Moving Avg'!H2427</f>
        <v>5.5688824999999982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  <c r="M2427" s="7">
        <f t="shared" si="370"/>
        <v>25</v>
      </c>
      <c r="N2427" s="7">
        <f t="shared" si="371"/>
        <v>0</v>
      </c>
      <c r="O2427" s="7">
        <f t="shared" si="372"/>
        <v>50</v>
      </c>
      <c r="P2427" s="7">
        <f t="shared" si="373"/>
        <v>16.5</v>
      </c>
      <c r="Q2427" s="8">
        <f t="shared" si="374"/>
        <v>18.725000000000001</v>
      </c>
      <c r="R2427" s="8">
        <f t="shared" si="375"/>
        <v>26.625</v>
      </c>
      <c r="S2427" s="8">
        <f t="shared" si="376"/>
        <v>23.675000000000001</v>
      </c>
      <c r="T2427" s="8">
        <f t="shared" si="377"/>
        <v>22.875</v>
      </c>
      <c r="U2427" s="7">
        <f t="shared" si="378"/>
        <v>23.008333333333336</v>
      </c>
      <c r="V2427" s="7">
        <f t="shared" si="379"/>
        <v>22.975000000000001</v>
      </c>
    </row>
    <row r="2428" spans="1:22" ht="13.5" x14ac:dyDescent="0.25">
      <c r="A2428" s="3">
        <f>RSI!A2428</f>
        <v>45842</v>
      </c>
      <c r="B2428" s="2">
        <f>RSI!B2428</f>
        <v>6.4260000000000002</v>
      </c>
      <c r="C2428" s="2">
        <f>RSI!I2428</f>
        <v>41.505933765972827</v>
      </c>
      <c r="D2428" s="2">
        <f>MACD!E2428</f>
        <v>9.0097383066863657E-2</v>
      </c>
      <c r="E2428" s="2">
        <f>MACD!F2428</f>
        <v>5.0177119355636277E-2</v>
      </c>
      <c r="F2428" s="2">
        <f>'Moving Avg'!D2428</f>
        <v>6.5155399999999997</v>
      </c>
      <c r="G2428" s="2">
        <f>'Moving Avg'!F2428</f>
        <v>6.6203449999999986</v>
      </c>
      <c r="H2428" s="2">
        <f>'Moving Avg'!G2428</f>
        <v>6.5218359999999995</v>
      </c>
      <c r="I2428" s="2">
        <f>'Moving Avg'!H2428</f>
        <v>5.5807759999999984</v>
      </c>
      <c r="J2428" s="5" t="str">
        <f>OBV!F2428</f>
        <v>BEARISH</v>
      </c>
      <c r="K2428" s="5" t="str">
        <f>OBV!G2428</f>
        <v>NEUTRAL</v>
      </c>
      <c r="L2428" s="5" t="str">
        <f>OBV!H2428</f>
        <v>CONFIRMED BEARISH</v>
      </c>
      <c r="M2428" s="7">
        <f t="shared" si="370"/>
        <v>25</v>
      </c>
      <c r="N2428" s="7">
        <f t="shared" si="371"/>
        <v>0</v>
      </c>
      <c r="O2428" s="7">
        <f t="shared" si="372"/>
        <v>50</v>
      </c>
      <c r="P2428" s="7">
        <f t="shared" si="373"/>
        <v>16.5</v>
      </c>
      <c r="Q2428" s="8">
        <f t="shared" si="374"/>
        <v>18.725000000000001</v>
      </c>
      <c r="R2428" s="8">
        <f t="shared" si="375"/>
        <v>26.625</v>
      </c>
      <c r="S2428" s="8">
        <f t="shared" si="376"/>
        <v>23.675000000000001</v>
      </c>
      <c r="T2428" s="8">
        <f t="shared" si="377"/>
        <v>22.875</v>
      </c>
      <c r="U2428" s="7">
        <f t="shared" si="378"/>
        <v>23.008333333333336</v>
      </c>
      <c r="V2428" s="7">
        <f t="shared" si="379"/>
        <v>22.975000000000001</v>
      </c>
    </row>
    <row r="2429" spans="1:22" ht="13.5" x14ac:dyDescent="0.25">
      <c r="A2429" s="3">
        <f>RSI!A2429</f>
        <v>45845</v>
      </c>
      <c r="B2429" s="2">
        <f>RSI!B2429</f>
        <v>6.5427999999999997</v>
      </c>
      <c r="C2429" s="2">
        <f>RSI!I2429</f>
        <v>49.644058875578231</v>
      </c>
      <c r="D2429" s="2">
        <f>MACD!E2429</f>
        <v>9.1883758475848509E-2</v>
      </c>
      <c r="E2429" s="2">
        <f>MACD!F2429</f>
        <v>5.8518447179678725E-2</v>
      </c>
      <c r="F2429" s="2">
        <f>'Moving Avg'!D2429</f>
        <v>6.5048399999999997</v>
      </c>
      <c r="G2429" s="2">
        <f>'Moving Avg'!F2429</f>
        <v>6.6147549999999997</v>
      </c>
      <c r="H2429" s="2">
        <f>'Moving Avg'!G2429</f>
        <v>6.5429479999999991</v>
      </c>
      <c r="I2429" s="2">
        <f>'Moving Avg'!H2429</f>
        <v>5.5933024999999983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  <c r="M2429" s="7">
        <f t="shared" si="370"/>
        <v>25</v>
      </c>
      <c r="N2429" s="7">
        <f t="shared" si="371"/>
        <v>0</v>
      </c>
      <c r="O2429" s="7">
        <f t="shared" si="372"/>
        <v>50</v>
      </c>
      <c r="P2429" s="7">
        <f t="shared" si="373"/>
        <v>16.5</v>
      </c>
      <c r="Q2429" s="8">
        <f t="shared" si="374"/>
        <v>18.725000000000001</v>
      </c>
      <c r="R2429" s="8">
        <f t="shared" si="375"/>
        <v>26.625</v>
      </c>
      <c r="S2429" s="8">
        <f t="shared" si="376"/>
        <v>23.675000000000001</v>
      </c>
      <c r="T2429" s="8">
        <f t="shared" si="377"/>
        <v>22.875</v>
      </c>
      <c r="U2429" s="7">
        <f t="shared" si="378"/>
        <v>23.008333333333336</v>
      </c>
      <c r="V2429" s="7">
        <f t="shared" si="379"/>
        <v>22.975000000000001</v>
      </c>
    </row>
    <row r="2430" spans="1:22" ht="13.5" x14ac:dyDescent="0.25">
      <c r="A2430" s="3">
        <f>RSI!A2430</f>
        <v>45846</v>
      </c>
      <c r="B2430" s="2">
        <f>RSI!B2430</f>
        <v>6.6595000000000004</v>
      </c>
      <c r="C2430" s="2">
        <f>RSI!I2430</f>
        <v>56.200844480655405</v>
      </c>
      <c r="D2430" s="2">
        <f>MACD!E2430</f>
        <v>8.4811160765213778E-2</v>
      </c>
      <c r="E2430" s="2">
        <f>MACD!F2430</f>
        <v>6.3776989896785735E-2</v>
      </c>
      <c r="F2430" s="2">
        <f>'Moving Avg'!D2430</f>
        <v>6.52332</v>
      </c>
      <c r="G2430" s="2">
        <f>'Moving Avg'!F2430</f>
        <v>6.6184050000000001</v>
      </c>
      <c r="H2430" s="2">
        <f>'Moving Avg'!G2430</f>
        <v>6.5644499999999972</v>
      </c>
      <c r="I2430" s="2">
        <f>'Moving Avg'!H2430</f>
        <v>5.6064124999999994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  <c r="M2430" s="7">
        <f t="shared" si="370"/>
        <v>25</v>
      </c>
      <c r="N2430" s="7">
        <f t="shared" si="371"/>
        <v>0</v>
      </c>
      <c r="O2430" s="7">
        <f t="shared" si="372"/>
        <v>50</v>
      </c>
      <c r="P2430" s="7">
        <f t="shared" si="373"/>
        <v>16.5</v>
      </c>
      <c r="Q2430" s="8">
        <f t="shared" si="374"/>
        <v>18.725000000000001</v>
      </c>
      <c r="R2430" s="8">
        <f t="shared" si="375"/>
        <v>26.625</v>
      </c>
      <c r="S2430" s="8">
        <f t="shared" si="376"/>
        <v>23.675000000000001</v>
      </c>
      <c r="T2430" s="8">
        <f t="shared" si="377"/>
        <v>22.875</v>
      </c>
      <c r="U2430" s="7">
        <f t="shared" si="378"/>
        <v>23.008333333333336</v>
      </c>
      <c r="V2430" s="7">
        <f t="shared" si="379"/>
        <v>22.975000000000001</v>
      </c>
    </row>
    <row r="2431" spans="1:22" ht="13.5" x14ac:dyDescent="0.25">
      <c r="A2431" s="3">
        <f>RSI!A2431</f>
        <v>45847</v>
      </c>
      <c r="B2431" s="2">
        <f>RSI!B2431</f>
        <v>6.6886999999999999</v>
      </c>
      <c r="C2431" s="2">
        <f>RSI!I2431</f>
        <v>57.685501523449211</v>
      </c>
      <c r="D2431" s="2">
        <f>MACD!E2431</f>
        <v>7.3783784658418838E-2</v>
      </c>
      <c r="E2431" s="2">
        <f>MACD!F2431</f>
        <v>6.577834884911235E-2</v>
      </c>
      <c r="F2431" s="2">
        <f>'Moving Avg'!D2431</f>
        <v>6.5719599999999998</v>
      </c>
      <c r="G2431" s="2">
        <f>'Moving Avg'!F2431</f>
        <v>6.6218100000000009</v>
      </c>
      <c r="H2431" s="2">
        <f>'Moving Avg'!G2431</f>
        <v>6.5853679999999963</v>
      </c>
      <c r="I2431" s="2">
        <f>'Moving Avg'!H2431</f>
        <v>5.6196684999999995</v>
      </c>
      <c r="J2431" s="5" t="str">
        <f>OBV!F2431</f>
        <v>BULLISH</v>
      </c>
      <c r="K2431" s="5" t="str">
        <f>OBV!G2431</f>
        <v>NEUTRAL</v>
      </c>
      <c r="L2431" s="5" t="str">
        <f>OBV!H2431</f>
        <v>CONFIRMED BULLISH</v>
      </c>
      <c r="M2431" s="7">
        <f t="shared" si="370"/>
        <v>25</v>
      </c>
      <c r="N2431" s="7">
        <f t="shared" si="371"/>
        <v>0</v>
      </c>
      <c r="O2431" s="7">
        <f t="shared" si="372"/>
        <v>50</v>
      </c>
      <c r="P2431" s="7">
        <f t="shared" si="373"/>
        <v>83.5</v>
      </c>
      <c r="Q2431" s="8">
        <f t="shared" si="374"/>
        <v>28.774999999999999</v>
      </c>
      <c r="R2431" s="8">
        <f t="shared" si="375"/>
        <v>43.375</v>
      </c>
      <c r="S2431" s="8">
        <f t="shared" si="376"/>
        <v>53.825000000000003</v>
      </c>
      <c r="T2431" s="8">
        <f t="shared" si="377"/>
        <v>39.625</v>
      </c>
      <c r="U2431" s="7">
        <f t="shared" si="378"/>
        <v>41.991666666666667</v>
      </c>
      <c r="V2431" s="7">
        <f t="shared" si="379"/>
        <v>41.400000000000006</v>
      </c>
    </row>
    <row r="2432" spans="1:22" ht="13.5" x14ac:dyDescent="0.25">
      <c r="A2432" s="3">
        <f>RSI!A2432</f>
        <v>45848</v>
      </c>
      <c r="B2432" s="2">
        <f>RSI!B2432</f>
        <v>6.8650000000000002</v>
      </c>
      <c r="C2432" s="2">
        <f>RSI!I2432</f>
        <v>65.327395611145619</v>
      </c>
      <c r="D2432" s="2">
        <f>MACD!E2432</f>
        <v>4.763431580371158E-2</v>
      </c>
      <c r="E2432" s="2">
        <f>MACD!F2432</f>
        <v>6.2149542240032205E-2</v>
      </c>
      <c r="F2432" s="2">
        <f>'Moving Avg'!D2432</f>
        <v>6.6364000000000001</v>
      </c>
      <c r="G2432" s="2">
        <f>'Moving Avg'!F2432</f>
        <v>6.6325699999999994</v>
      </c>
      <c r="H2432" s="2">
        <f>'Moving Avg'!G2432</f>
        <v>6.6091299999999968</v>
      </c>
      <c r="I2432" s="2">
        <f>'Moving Avg'!H2432</f>
        <v>5.6345354999999975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83.5</v>
      </c>
      <c r="Q2432" s="8">
        <f t="shared" si="374"/>
        <v>44.524999999999999</v>
      </c>
      <c r="R2432" s="8">
        <f t="shared" si="375"/>
        <v>52.375</v>
      </c>
      <c r="S2432" s="8">
        <f t="shared" si="376"/>
        <v>60.575000000000003</v>
      </c>
      <c r="T2432" s="8">
        <f t="shared" si="377"/>
        <v>50.875</v>
      </c>
      <c r="U2432" s="7">
        <f t="shared" si="378"/>
        <v>52.491666666666674</v>
      </c>
      <c r="V2432" s="7">
        <f t="shared" si="379"/>
        <v>52.087500000000006</v>
      </c>
    </row>
    <row r="2433" spans="1:22" ht="13.5" x14ac:dyDescent="0.25">
      <c r="A2433" s="3">
        <f>RSI!A2433</f>
        <v>45849</v>
      </c>
      <c r="B2433" s="2">
        <f>RSI!B2433</f>
        <v>6.87</v>
      </c>
      <c r="C2433" s="2">
        <f>RSI!I2433</f>
        <v>65.517596142497936</v>
      </c>
      <c r="D2433" s="2">
        <f>MACD!E2433</f>
        <v>2.3392602988158373E-2</v>
      </c>
      <c r="E2433" s="2">
        <f>MACD!F2433</f>
        <v>5.4398154389657435E-2</v>
      </c>
      <c r="F2433" s="2">
        <f>'Moving Avg'!D2433</f>
        <v>6.7251999999999992</v>
      </c>
      <c r="G2433" s="2">
        <f>'Moving Avg'!F2433</f>
        <v>6.6409049999999992</v>
      </c>
      <c r="H2433" s="2">
        <f>'Moving Avg'!G2433</f>
        <v>6.6261819999999965</v>
      </c>
      <c r="I2433" s="2">
        <f>'Moving Avg'!H2433</f>
        <v>5.6489409999999971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83.5</v>
      </c>
      <c r="Q2433" s="8">
        <f t="shared" si="374"/>
        <v>63.774999999999999</v>
      </c>
      <c r="R2433" s="8">
        <f t="shared" si="375"/>
        <v>63.375</v>
      </c>
      <c r="S2433" s="8">
        <f t="shared" si="376"/>
        <v>68.825000000000003</v>
      </c>
      <c r="T2433" s="8">
        <f t="shared" si="377"/>
        <v>64.625</v>
      </c>
      <c r="U2433" s="7">
        <f t="shared" si="378"/>
        <v>65.325000000000003</v>
      </c>
      <c r="V2433" s="7">
        <f t="shared" si="379"/>
        <v>65.150000000000006</v>
      </c>
    </row>
    <row r="2434" spans="1:22" ht="13.5" x14ac:dyDescent="0.25">
      <c r="A2434" s="3">
        <f>RSI!A2434</f>
        <v>45852</v>
      </c>
      <c r="B2434" s="2">
        <f>RSI!B2434</f>
        <v>6.9950000000000001</v>
      </c>
      <c r="C2434" s="2">
        <f>RSI!I2434</f>
        <v>69.954939509715501</v>
      </c>
      <c r="D2434" s="2">
        <f>MACD!E2434</f>
        <v>-1.1008654664919071E-2</v>
      </c>
      <c r="E2434" s="2">
        <f>MACD!F2434</f>
        <v>4.1316792578742136E-2</v>
      </c>
      <c r="F2434" s="2">
        <f>'Moving Avg'!D2434</f>
        <v>6.8156400000000001</v>
      </c>
      <c r="G2434" s="2">
        <f>'Moving Avg'!F2434</f>
        <v>6.6554899999999986</v>
      </c>
      <c r="H2434" s="2">
        <f>'Moving Avg'!G2434</f>
        <v>6.6385339999999973</v>
      </c>
      <c r="I2434" s="2">
        <f>'Moving Avg'!H2434</f>
        <v>5.6643364999999957</v>
      </c>
      <c r="J2434" s="5" t="str">
        <f>OBV!F2434</f>
        <v>BULLISH</v>
      </c>
      <c r="K2434" s="5" t="str">
        <f>OBV!G2434</f>
        <v>NEUTRAL</v>
      </c>
      <c r="L2434" s="5" t="str">
        <f>OBV!H2434</f>
        <v>CONFIRMED BULLISH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83.5</v>
      </c>
      <c r="Q2434" s="8">
        <f t="shared" si="374"/>
        <v>63.774999999999999</v>
      </c>
      <c r="R2434" s="8">
        <f t="shared" si="375"/>
        <v>63.375</v>
      </c>
      <c r="S2434" s="8">
        <f t="shared" si="376"/>
        <v>68.825000000000003</v>
      </c>
      <c r="T2434" s="8">
        <f t="shared" si="377"/>
        <v>64.625</v>
      </c>
      <c r="U2434" s="7">
        <f t="shared" si="378"/>
        <v>65.325000000000003</v>
      </c>
      <c r="V2434" s="7">
        <f t="shared" si="379"/>
        <v>65.150000000000006</v>
      </c>
    </row>
    <row r="2435" spans="1:22" ht="13.5" x14ac:dyDescent="0.25">
      <c r="A2435" s="3">
        <f>RSI!A2435</f>
        <v>45853</v>
      </c>
      <c r="B2435" s="2">
        <f>RSI!B2435</f>
        <v>7.42</v>
      </c>
      <c r="C2435" s="2">
        <f>RSI!I2435</f>
        <v>79.577610809235608</v>
      </c>
      <c r="D2435" s="2">
        <f>MACD!E2435</f>
        <v>-7.835313112057829E-2</v>
      </c>
      <c r="E2435" s="2">
        <f>MACD!F2435</f>
        <v>1.7382807838878047E-2</v>
      </c>
      <c r="F2435" s="2">
        <f>'Moving Avg'!D2435</f>
        <v>6.9677400000000009</v>
      </c>
      <c r="G2435" s="2">
        <f>'Moving Avg'!F2435</f>
        <v>6.6903549999999994</v>
      </c>
      <c r="H2435" s="2">
        <f>'Moving Avg'!G2435</f>
        <v>6.6519919999999981</v>
      </c>
      <c r="I2435" s="2">
        <f>'Moving Avg'!H2435</f>
        <v>5.6818569999999973</v>
      </c>
      <c r="J2435" s="5" t="str">
        <f>OBV!F2435</f>
        <v>BULLISH</v>
      </c>
      <c r="K2435" s="5" t="str">
        <f>OBV!G2435</f>
        <v>NEUTRAL</v>
      </c>
      <c r="L2435" s="5" t="str">
        <f>OBV!H2435</f>
        <v>BULLISH DIVERGENCE</v>
      </c>
      <c r="M2435" s="7">
        <f t="shared" si="380"/>
        <v>0</v>
      </c>
      <c r="N2435" s="7">
        <f t="shared" si="381"/>
        <v>100</v>
      </c>
      <c r="O2435" s="7">
        <f t="shared" si="382"/>
        <v>50</v>
      </c>
      <c r="P2435" s="7">
        <f t="shared" si="383"/>
        <v>66.5</v>
      </c>
      <c r="Q2435" s="8">
        <f t="shared" ref="Q2435:Q2498" si="384">0.35*M2435+N2435*0.35+O2435*0.15+P2435*0.15</f>
        <v>52.475000000000001</v>
      </c>
      <c r="R2435" s="8">
        <f t="shared" ref="R2435:R2498" si="385">M2435*0.2+N2435*0.2+O2435*0.35+P2435*0.25</f>
        <v>54.125</v>
      </c>
      <c r="S2435" s="8">
        <f t="shared" ref="S2435:S2498" si="386">M2435*0.15+N2435*0.15+O2435*0.25+P2435*0.45</f>
        <v>57.424999999999997</v>
      </c>
      <c r="T2435" s="8">
        <f t="shared" ref="T2435:T2498" si="387">0.25*SUM(M2435:P2435)</f>
        <v>54.125</v>
      </c>
      <c r="U2435" s="7">
        <f t="shared" ref="U2435:U2498" si="388">SUM(Q2435:S2435)/3</f>
        <v>54.67499999999999</v>
      </c>
      <c r="V2435" s="7">
        <f t="shared" ref="V2435:V2498" si="389">SUM(Q2435:T2435)/4</f>
        <v>54.537499999999994</v>
      </c>
    </row>
    <row r="2436" spans="1:22" ht="13.5" x14ac:dyDescent="0.25">
      <c r="A2436" s="3">
        <f>RSI!A2436</f>
        <v>45854</v>
      </c>
      <c r="B2436" s="2">
        <f>RSI!B2436</f>
        <v>7.86</v>
      </c>
      <c r="C2436" s="2">
        <f>RSI!I2436</f>
        <v>84.951276649413202</v>
      </c>
      <c r="D2436" s="2">
        <f>MACD!E2436</f>
        <v>-0.19124292741922222</v>
      </c>
      <c r="E2436" s="2">
        <f>MACD!F2436</f>
        <v>-2.4342339212742009E-2</v>
      </c>
      <c r="F2436" s="2">
        <f>'Moving Avg'!D2436</f>
        <v>7.202</v>
      </c>
      <c r="G2436" s="2">
        <f>'Moving Avg'!F2436</f>
        <v>6.7477050000000007</v>
      </c>
      <c r="H2436" s="2">
        <f>'Moving Avg'!G2436</f>
        <v>6.6731799999999986</v>
      </c>
      <c r="I2436" s="2">
        <f>'Moving Avg'!H2436</f>
        <v>5.7013339999999975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  <c r="M2436" s="7">
        <f t="shared" si="380"/>
        <v>0</v>
      </c>
      <c r="N2436" s="7">
        <f t="shared" si="381"/>
        <v>100</v>
      </c>
      <c r="O2436" s="7">
        <f t="shared" si="382"/>
        <v>50</v>
      </c>
      <c r="P2436" s="7">
        <f t="shared" si="383"/>
        <v>66.5</v>
      </c>
      <c r="Q2436" s="8">
        <f t="shared" si="384"/>
        <v>52.475000000000001</v>
      </c>
      <c r="R2436" s="8">
        <f t="shared" si="385"/>
        <v>54.125</v>
      </c>
      <c r="S2436" s="8">
        <f t="shared" si="386"/>
        <v>57.424999999999997</v>
      </c>
      <c r="T2436" s="8">
        <f t="shared" si="387"/>
        <v>54.125</v>
      </c>
      <c r="U2436" s="7">
        <f t="shared" si="388"/>
        <v>54.67499999999999</v>
      </c>
      <c r="V2436" s="7">
        <f t="shared" si="389"/>
        <v>54.537499999999994</v>
      </c>
    </row>
    <row r="2437" spans="1:22" ht="13.5" x14ac:dyDescent="0.25">
      <c r="A2437" s="3">
        <f>RSI!A2437</f>
        <v>45855</v>
      </c>
      <c r="B2437" s="2">
        <f>RSI!B2437</f>
        <v>8.33</v>
      </c>
      <c r="C2437" s="2">
        <f>RSI!I2437</f>
        <v>88.44793744907102</v>
      </c>
      <c r="D2437" s="2">
        <f>MACD!E2437</f>
        <v>-0.31347518460569024</v>
      </c>
      <c r="E2437" s="2">
        <f>MACD!F2437</f>
        <v>-8.2168908291331666E-2</v>
      </c>
      <c r="F2437" s="2">
        <f>'Moving Avg'!D2437</f>
        <v>7.4950000000000001</v>
      </c>
      <c r="G2437" s="2">
        <f>'Moving Avg'!F2437</f>
        <v>6.8314750000000002</v>
      </c>
      <c r="H2437" s="2">
        <f>'Moving Avg'!G2437</f>
        <v>6.7047419999999995</v>
      </c>
      <c r="I2437" s="2">
        <f>'Moving Avg'!H2437</f>
        <v>5.7231609999999957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  <c r="M2437" s="7">
        <f t="shared" si="380"/>
        <v>0</v>
      </c>
      <c r="N2437" s="7">
        <f t="shared" si="381"/>
        <v>100</v>
      </c>
      <c r="O2437" s="7">
        <f t="shared" si="382"/>
        <v>50</v>
      </c>
      <c r="P2437" s="7">
        <f t="shared" si="383"/>
        <v>66.5</v>
      </c>
      <c r="Q2437" s="8">
        <f t="shared" si="384"/>
        <v>52.475000000000001</v>
      </c>
      <c r="R2437" s="8">
        <f t="shared" si="385"/>
        <v>54.125</v>
      </c>
      <c r="S2437" s="8">
        <f t="shared" si="386"/>
        <v>57.424999999999997</v>
      </c>
      <c r="T2437" s="8">
        <f t="shared" si="387"/>
        <v>54.125</v>
      </c>
      <c r="U2437" s="7">
        <f t="shared" si="388"/>
        <v>54.67499999999999</v>
      </c>
      <c r="V2437" s="7">
        <f t="shared" si="389"/>
        <v>54.537499999999994</v>
      </c>
    </row>
    <row r="2438" spans="1:22" ht="13.5" x14ac:dyDescent="0.25">
      <c r="A2438" s="3">
        <f>RSI!A2438</f>
        <v>45856</v>
      </c>
      <c r="B2438" s="2">
        <f>RSI!B2438</f>
        <v>8.82</v>
      </c>
      <c r="C2438" s="2">
        <f>RSI!I2438</f>
        <v>90.838077571367663</v>
      </c>
      <c r="D2438" s="2">
        <f>MACD!E2438</f>
        <v>-0.48030130992721798</v>
      </c>
      <c r="E2438" s="2">
        <f>MACD!F2438</f>
        <v>-0.16179538861850895</v>
      </c>
      <c r="F2438" s="2">
        <f>'Moving Avg'!D2438</f>
        <v>7.8849999999999998</v>
      </c>
      <c r="G2438" s="2">
        <f>'Moving Avg'!F2438</f>
        <v>6.9397449999999994</v>
      </c>
      <c r="H2438" s="2">
        <f>'Moving Avg'!G2438</f>
        <v>6.7460059999999995</v>
      </c>
      <c r="I2438" s="2">
        <f>'Moving Avg'!H2438</f>
        <v>5.7474139999999965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  <c r="M2438" s="7">
        <f t="shared" si="380"/>
        <v>0</v>
      </c>
      <c r="N2438" s="7">
        <f t="shared" si="381"/>
        <v>100</v>
      </c>
      <c r="O2438" s="7">
        <f t="shared" si="382"/>
        <v>50</v>
      </c>
      <c r="P2438" s="7">
        <f t="shared" si="383"/>
        <v>66.5</v>
      </c>
      <c r="Q2438" s="8">
        <f t="shared" si="384"/>
        <v>52.475000000000001</v>
      </c>
      <c r="R2438" s="8">
        <f t="shared" si="385"/>
        <v>54.125</v>
      </c>
      <c r="S2438" s="8">
        <f t="shared" si="386"/>
        <v>57.424999999999997</v>
      </c>
      <c r="T2438" s="8">
        <f t="shared" si="387"/>
        <v>54.125</v>
      </c>
      <c r="U2438" s="7">
        <f t="shared" si="388"/>
        <v>54.67499999999999</v>
      </c>
      <c r="V2438" s="7">
        <f t="shared" si="389"/>
        <v>54.537499999999994</v>
      </c>
    </row>
    <row r="2439" spans="1:22" ht="13.5" x14ac:dyDescent="0.25">
      <c r="A2439" s="3">
        <f>RSI!A2439</f>
        <v>45859</v>
      </c>
      <c r="B2439" s="2">
        <f>RSI!B2439</f>
        <v>9.34</v>
      </c>
      <c r="C2439" s="2">
        <f>RSI!I2439</f>
        <v>92.590192868754414</v>
      </c>
      <c r="D2439" s="2">
        <f>MACD!E2439</f>
        <v>-0.65336335899761977</v>
      </c>
      <c r="E2439" s="2">
        <f>MACD!F2439</f>
        <v>-0.26010898269433114</v>
      </c>
      <c r="F2439" s="2">
        <f>'Moving Avg'!D2439</f>
        <v>8.3539999999999992</v>
      </c>
      <c r="G2439" s="2">
        <f>'Moving Avg'!F2439</f>
        <v>7.0742549999999991</v>
      </c>
      <c r="H2439" s="2">
        <f>'Moving Avg'!G2439</f>
        <v>6.7969899999999992</v>
      </c>
      <c r="I2439" s="2">
        <f>'Moving Avg'!H2439</f>
        <v>5.7742909999999963</v>
      </c>
      <c r="J2439" s="5" t="str">
        <f>OBV!F2439</f>
        <v>BULLISH</v>
      </c>
      <c r="K2439" s="5" t="str">
        <f>OBV!G2439</f>
        <v>NEUTRAL</v>
      </c>
      <c r="L2439" s="5" t="str">
        <f>OBV!H2439</f>
        <v>BULLISH DIVERGENCE</v>
      </c>
      <c r="M2439" s="7">
        <f t="shared" si="380"/>
        <v>0</v>
      </c>
      <c r="N2439" s="7">
        <f t="shared" si="381"/>
        <v>100</v>
      </c>
      <c r="O2439" s="7">
        <f t="shared" si="382"/>
        <v>50</v>
      </c>
      <c r="P2439" s="7">
        <f t="shared" si="383"/>
        <v>66.5</v>
      </c>
      <c r="Q2439" s="8">
        <f t="shared" si="384"/>
        <v>52.475000000000001</v>
      </c>
      <c r="R2439" s="8">
        <f t="shared" si="385"/>
        <v>54.125</v>
      </c>
      <c r="S2439" s="8">
        <f t="shared" si="386"/>
        <v>57.424999999999997</v>
      </c>
      <c r="T2439" s="8">
        <f t="shared" si="387"/>
        <v>54.125</v>
      </c>
      <c r="U2439" s="7">
        <f t="shared" si="388"/>
        <v>54.67499999999999</v>
      </c>
      <c r="V2439" s="7">
        <f t="shared" si="389"/>
        <v>54.537499999999994</v>
      </c>
    </row>
    <row r="2440" spans="1:22" ht="13.5" x14ac:dyDescent="0.25">
      <c r="A2440" s="3">
        <f>RSI!A2440</f>
        <v>45860</v>
      </c>
      <c r="B2440" s="2">
        <f>RSI!B2440</f>
        <v>9.33</v>
      </c>
      <c r="C2440" s="2">
        <f>RSI!I2440</f>
        <v>92.224929816322188</v>
      </c>
      <c r="D2440" s="2">
        <f>MACD!E2440</f>
        <v>-0.79468988338044078</v>
      </c>
      <c r="E2440" s="2">
        <f>MACD!F2440</f>
        <v>-0.36702516283155306</v>
      </c>
      <c r="F2440" s="2">
        <f>'Moving Avg'!D2440</f>
        <v>8.7360000000000007</v>
      </c>
      <c r="G2440" s="2">
        <f>'Moving Avg'!F2440</f>
        <v>7.2082650000000017</v>
      </c>
      <c r="H2440" s="2">
        <f>'Moving Avg'!G2440</f>
        <v>6.848355999999999</v>
      </c>
      <c r="I2440" s="2">
        <f>'Moving Avg'!H2440</f>
        <v>5.8009479999999964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0</v>
      </c>
      <c r="N2440" s="7">
        <f t="shared" si="381"/>
        <v>100</v>
      </c>
      <c r="O2440" s="7">
        <f t="shared" si="382"/>
        <v>50</v>
      </c>
      <c r="P2440" s="7">
        <f t="shared" si="383"/>
        <v>83.5</v>
      </c>
      <c r="Q2440" s="8">
        <f t="shared" si="384"/>
        <v>55.024999999999999</v>
      </c>
      <c r="R2440" s="8">
        <f t="shared" si="385"/>
        <v>58.375</v>
      </c>
      <c r="S2440" s="8">
        <f t="shared" si="386"/>
        <v>65.075000000000003</v>
      </c>
      <c r="T2440" s="8">
        <f t="shared" si="387"/>
        <v>58.375</v>
      </c>
      <c r="U2440" s="7">
        <f t="shared" si="388"/>
        <v>59.491666666666674</v>
      </c>
      <c r="V2440" s="7">
        <f t="shared" si="389"/>
        <v>59.212500000000006</v>
      </c>
    </row>
    <row r="2441" spans="1:22" ht="13.5" x14ac:dyDescent="0.25">
      <c r="A2441" s="3">
        <f>RSI!A2441</f>
        <v>45861</v>
      </c>
      <c r="B2441" s="2">
        <f>RSI!B2441</f>
        <v>8.98</v>
      </c>
      <c r="C2441" s="2">
        <f>RSI!I2441</f>
        <v>80.286768065547022</v>
      </c>
      <c r="D2441" s="2">
        <f>MACD!E2441</f>
        <v>-0.89637431264469747</v>
      </c>
      <c r="E2441" s="2">
        <f>MACD!F2441</f>
        <v>-0.47289499279418201</v>
      </c>
      <c r="F2441" s="2">
        <f>'Moving Avg'!D2441</f>
        <v>8.9599999999999991</v>
      </c>
      <c r="G2441" s="2">
        <f>'Moving Avg'!F2441</f>
        <v>7.3255050000000015</v>
      </c>
      <c r="H2441" s="2">
        <f>'Moving Avg'!G2441</f>
        <v>6.8922360000000005</v>
      </c>
      <c r="I2441" s="2">
        <f>'Moving Avg'!H2441</f>
        <v>5.8254899999999967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0</v>
      </c>
      <c r="N2441" s="7">
        <f t="shared" si="381"/>
        <v>100</v>
      </c>
      <c r="O2441" s="7">
        <f t="shared" si="382"/>
        <v>50</v>
      </c>
      <c r="P2441" s="7">
        <f t="shared" si="383"/>
        <v>83.5</v>
      </c>
      <c r="Q2441" s="8">
        <f t="shared" si="384"/>
        <v>55.024999999999999</v>
      </c>
      <c r="R2441" s="8">
        <f t="shared" si="385"/>
        <v>58.375</v>
      </c>
      <c r="S2441" s="8">
        <f t="shared" si="386"/>
        <v>65.075000000000003</v>
      </c>
      <c r="T2441" s="8">
        <f t="shared" si="387"/>
        <v>58.375</v>
      </c>
      <c r="U2441" s="7">
        <f t="shared" si="388"/>
        <v>59.491666666666674</v>
      </c>
      <c r="V2441" s="7">
        <f t="shared" si="389"/>
        <v>59.212500000000006</v>
      </c>
    </row>
    <row r="2442" spans="1:22" ht="13.5" x14ac:dyDescent="0.25">
      <c r="A2442" s="3">
        <f>RSI!A2442</f>
        <v>45862</v>
      </c>
      <c r="B2442" s="2">
        <f>RSI!B2442</f>
        <v>8.4499999999999993</v>
      </c>
      <c r="C2442" s="2">
        <f>RSI!I2442</f>
        <v>66.292610611662724</v>
      </c>
      <c r="D2442" s="2">
        <f>MACD!E2442</f>
        <v>-0.92555585337715129</v>
      </c>
      <c r="E2442" s="2">
        <f>MACD!F2442</f>
        <v>-0.56342716491077582</v>
      </c>
      <c r="F2442" s="2">
        <f>'Moving Avg'!D2442</f>
        <v>8.984</v>
      </c>
      <c r="G2442" s="2">
        <f>'Moving Avg'!F2442</f>
        <v>7.4172200000000004</v>
      </c>
      <c r="H2442" s="2">
        <f>'Moving Avg'!G2442</f>
        <v>6.9260020000000004</v>
      </c>
      <c r="I2442" s="2">
        <f>'Moving Avg'!H2442</f>
        <v>5.8474304999999944</v>
      </c>
      <c r="J2442" s="5" t="str">
        <f>OBV!F2442</f>
        <v>BEARISH</v>
      </c>
      <c r="K2442" s="5" t="str">
        <f>OBV!G2442</f>
        <v>NEUTRAL</v>
      </c>
      <c r="L2442" s="5" t="str">
        <f>OBV!H2442</f>
        <v>BEARISH DIVERGENCE</v>
      </c>
      <c r="M2442" s="7">
        <f t="shared" si="380"/>
        <v>25</v>
      </c>
      <c r="N2442" s="7">
        <f t="shared" si="381"/>
        <v>100</v>
      </c>
      <c r="O2442" s="7">
        <f t="shared" si="382"/>
        <v>50</v>
      </c>
      <c r="P2442" s="7">
        <f t="shared" si="383"/>
        <v>16.5</v>
      </c>
      <c r="Q2442" s="8">
        <f t="shared" si="384"/>
        <v>53.725000000000001</v>
      </c>
      <c r="R2442" s="8">
        <f t="shared" si="385"/>
        <v>46.625</v>
      </c>
      <c r="S2442" s="8">
        <f t="shared" si="386"/>
        <v>38.674999999999997</v>
      </c>
      <c r="T2442" s="8">
        <f t="shared" si="387"/>
        <v>47.875</v>
      </c>
      <c r="U2442" s="7">
        <f t="shared" si="388"/>
        <v>46.341666666666661</v>
      </c>
      <c r="V2442" s="7">
        <f t="shared" si="389"/>
        <v>46.724999999999994</v>
      </c>
    </row>
    <row r="2443" spans="1:22" ht="13.5" x14ac:dyDescent="0.25">
      <c r="A2443" s="3">
        <f>RSI!A2443</f>
        <v>45866</v>
      </c>
      <c r="B2443" s="2">
        <f>RSI!B2443</f>
        <v>7.95</v>
      </c>
      <c r="C2443" s="2">
        <f>RSI!I2443</f>
        <v>56.319309724359364</v>
      </c>
      <c r="D2443" s="2">
        <f>MACD!E2443</f>
        <v>-0.91812764906922073</v>
      </c>
      <c r="E2443" s="2">
        <f>MACD!F2443</f>
        <v>-0.63436726174246483</v>
      </c>
      <c r="F2443" s="2">
        <f>'Moving Avg'!D2443</f>
        <v>8.81</v>
      </c>
      <c r="G2443" s="2">
        <f>'Moving Avg'!F2443</f>
        <v>7.4839349999999998</v>
      </c>
      <c r="H2443" s="2">
        <f>'Moving Avg'!G2443</f>
        <v>6.9502560000000004</v>
      </c>
      <c r="I2443" s="2">
        <f>'Moving Avg'!H2443</f>
        <v>5.8668224999999952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  <c r="M2443" s="7">
        <f t="shared" si="380"/>
        <v>25</v>
      </c>
      <c r="N2443" s="7">
        <f t="shared" si="381"/>
        <v>100</v>
      </c>
      <c r="O2443" s="7">
        <f t="shared" si="382"/>
        <v>50</v>
      </c>
      <c r="P2443" s="7">
        <f t="shared" si="383"/>
        <v>16.5</v>
      </c>
      <c r="Q2443" s="8">
        <f t="shared" si="384"/>
        <v>53.725000000000001</v>
      </c>
      <c r="R2443" s="8">
        <f t="shared" si="385"/>
        <v>46.625</v>
      </c>
      <c r="S2443" s="8">
        <f t="shared" si="386"/>
        <v>38.674999999999997</v>
      </c>
      <c r="T2443" s="8">
        <f t="shared" si="387"/>
        <v>47.875</v>
      </c>
      <c r="U2443" s="7">
        <f t="shared" si="388"/>
        <v>46.341666666666661</v>
      </c>
      <c r="V2443" s="7">
        <f t="shared" si="389"/>
        <v>46.724999999999994</v>
      </c>
    </row>
    <row r="2444" spans="1:22" ht="13.5" x14ac:dyDescent="0.25">
      <c r="A2444" s="3">
        <f>RSI!A2444</f>
        <v>45867</v>
      </c>
      <c r="B2444" s="2">
        <f>RSI!B2444</f>
        <v>7.89</v>
      </c>
      <c r="C2444" s="2">
        <f>RSI!I2444</f>
        <v>55.24523486001619</v>
      </c>
      <c r="D2444" s="2">
        <f>MACD!E2444</f>
        <v>-0.89047731635993888</v>
      </c>
      <c r="E2444" s="2">
        <f>MACD!F2444</f>
        <v>-0.6855892726659597</v>
      </c>
      <c r="F2444" s="2">
        <f>'Moving Avg'!D2444</f>
        <v>8.52</v>
      </c>
      <c r="G2444" s="2">
        <f>'Moving Avg'!F2444</f>
        <v>7.5486199999999979</v>
      </c>
      <c r="H2444" s="2">
        <f>'Moving Avg'!G2444</f>
        <v>6.9747679999999992</v>
      </c>
      <c r="I2444" s="2">
        <f>'Moving Avg'!H2444</f>
        <v>5.8859389999999951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  <c r="M2444" s="7">
        <f t="shared" si="380"/>
        <v>25</v>
      </c>
      <c r="N2444" s="7">
        <f t="shared" si="381"/>
        <v>100</v>
      </c>
      <c r="O2444" s="7">
        <f t="shared" si="382"/>
        <v>50</v>
      </c>
      <c r="P2444" s="7">
        <f t="shared" si="383"/>
        <v>16.5</v>
      </c>
      <c r="Q2444" s="8">
        <f t="shared" si="384"/>
        <v>53.725000000000001</v>
      </c>
      <c r="R2444" s="8">
        <f t="shared" si="385"/>
        <v>46.625</v>
      </c>
      <c r="S2444" s="8">
        <f t="shared" si="386"/>
        <v>38.674999999999997</v>
      </c>
      <c r="T2444" s="8">
        <f t="shared" si="387"/>
        <v>47.875</v>
      </c>
      <c r="U2444" s="7">
        <f t="shared" si="388"/>
        <v>46.341666666666661</v>
      </c>
      <c r="V2444" s="7">
        <f t="shared" si="389"/>
        <v>46.724999999999994</v>
      </c>
    </row>
    <row r="2445" spans="1:22" ht="13.5" x14ac:dyDescent="0.25">
      <c r="A2445" s="3">
        <f>RSI!A2445</f>
        <v>45868</v>
      </c>
      <c r="B2445" s="2">
        <f>RSI!B2445</f>
        <v>7.8</v>
      </c>
      <c r="C2445" s="2">
        <f>RSI!I2445</f>
        <v>53.594145703965353</v>
      </c>
      <c r="D2445" s="2">
        <f>MACD!E2445</f>
        <v>-0.79681420878018994</v>
      </c>
      <c r="E2445" s="2">
        <f>MACD!F2445</f>
        <v>-0.70783425988880577</v>
      </c>
      <c r="F2445" s="2">
        <f>'Moving Avg'!D2445</f>
        <v>8.2139999999999986</v>
      </c>
      <c r="G2445" s="2">
        <f>'Moving Avg'!F2445</f>
        <v>7.6102649999999983</v>
      </c>
      <c r="H2445" s="2">
        <f>'Moving Avg'!G2445</f>
        <v>6.9975779999999999</v>
      </c>
      <c r="I2445" s="2">
        <f>'Moving Avg'!H2445</f>
        <v>5.9046539999999963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  <c r="M2445" s="7">
        <f t="shared" si="380"/>
        <v>25</v>
      </c>
      <c r="N2445" s="7">
        <f t="shared" si="381"/>
        <v>100</v>
      </c>
      <c r="O2445" s="7">
        <f t="shared" si="382"/>
        <v>50</v>
      </c>
      <c r="P2445" s="7">
        <f t="shared" si="383"/>
        <v>16.5</v>
      </c>
      <c r="Q2445" s="8">
        <f t="shared" si="384"/>
        <v>53.725000000000001</v>
      </c>
      <c r="R2445" s="8">
        <f t="shared" si="385"/>
        <v>46.625</v>
      </c>
      <c r="S2445" s="8">
        <f t="shared" si="386"/>
        <v>38.674999999999997</v>
      </c>
      <c r="T2445" s="8">
        <f t="shared" si="387"/>
        <v>47.875</v>
      </c>
      <c r="U2445" s="7">
        <f t="shared" si="388"/>
        <v>46.341666666666661</v>
      </c>
      <c r="V2445" s="7">
        <f t="shared" si="389"/>
        <v>46.724999999999994</v>
      </c>
    </row>
    <row r="2446" spans="1:22" ht="13.5" x14ac:dyDescent="0.25">
      <c r="A2446" s="3">
        <f>RSI!A2446</f>
        <v>45869</v>
      </c>
      <c r="B2446" s="2">
        <f>RSI!B2446</f>
        <v>7.35</v>
      </c>
      <c r="C2446" s="2">
        <f>RSI!I2446</f>
        <v>46.164935866391154</v>
      </c>
      <c r="D2446" s="2">
        <f>MACD!E2446</f>
        <v>-0.61765577168744912</v>
      </c>
      <c r="E2446" s="2">
        <f>MACD!F2446</f>
        <v>-0.68979856224853453</v>
      </c>
      <c r="F2446" s="2">
        <f>'Moving Avg'!D2446</f>
        <v>7.8879999999999999</v>
      </c>
      <c r="G2446" s="2">
        <f>'Moving Avg'!F2446</f>
        <v>7.6554900000000004</v>
      </c>
      <c r="H2446" s="2">
        <f>'Moving Avg'!G2446</f>
        <v>7.0146959999999998</v>
      </c>
      <c r="I2446" s="2">
        <f>'Moving Avg'!H2446</f>
        <v>5.9210459999999951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0</v>
      </c>
      <c r="O2446" s="7">
        <f t="shared" si="382"/>
        <v>50</v>
      </c>
      <c r="P2446" s="7">
        <f t="shared" si="383"/>
        <v>16.5</v>
      </c>
      <c r="Q2446" s="8">
        <f t="shared" si="384"/>
        <v>18.725000000000001</v>
      </c>
      <c r="R2446" s="8">
        <f t="shared" si="385"/>
        <v>26.625</v>
      </c>
      <c r="S2446" s="8">
        <f t="shared" si="386"/>
        <v>23.675000000000001</v>
      </c>
      <c r="T2446" s="8">
        <f t="shared" si="387"/>
        <v>22.875</v>
      </c>
      <c r="U2446" s="7">
        <f t="shared" si="388"/>
        <v>23.008333333333336</v>
      </c>
      <c r="V2446" s="7">
        <f t="shared" si="389"/>
        <v>22.975000000000001</v>
      </c>
    </row>
    <row r="2447" spans="1:22" ht="13.5" x14ac:dyDescent="0.25">
      <c r="A2447" s="3">
        <f>RSI!A2447</f>
        <v>45870</v>
      </c>
      <c r="B2447" s="2">
        <f>RSI!B2447</f>
        <v>7.79</v>
      </c>
      <c r="C2447" s="2">
        <f>RSI!I2447</f>
        <v>53.022088602962818</v>
      </c>
      <c r="D2447" s="2">
        <f>MACD!E2447</f>
        <v>-0.42472359707988971</v>
      </c>
      <c r="E2447" s="2">
        <f>MACD!F2447</f>
        <v>-0.63678356921480561</v>
      </c>
      <c r="F2447" s="2">
        <f>'Moving Avg'!D2447</f>
        <v>7.7560000000000002</v>
      </c>
      <c r="G2447" s="2">
        <f>'Moving Avg'!F2447</f>
        <v>7.7178500000000003</v>
      </c>
      <c r="H2447" s="2">
        <f>'Moving Avg'!G2447</f>
        <v>7.0381819999999991</v>
      </c>
      <c r="I2447" s="2">
        <f>'Moving Avg'!H2447</f>
        <v>5.9397594999999948</v>
      </c>
      <c r="J2447" s="5" t="str">
        <f>OBV!F2447</f>
        <v>BULLISH</v>
      </c>
      <c r="K2447" s="5" t="str">
        <f>OBV!G2447</f>
        <v>NEUTRAL</v>
      </c>
      <c r="L2447" s="5" t="str">
        <f>OBV!H2447</f>
        <v>BULLISH DIVERGENCE</v>
      </c>
      <c r="M2447" s="7">
        <f t="shared" si="380"/>
        <v>25</v>
      </c>
      <c r="N2447" s="7">
        <f t="shared" si="381"/>
        <v>0</v>
      </c>
      <c r="O2447" s="7">
        <f t="shared" si="382"/>
        <v>50</v>
      </c>
      <c r="P2447" s="7">
        <f t="shared" si="383"/>
        <v>66.5</v>
      </c>
      <c r="Q2447" s="8">
        <f t="shared" si="384"/>
        <v>26.225000000000001</v>
      </c>
      <c r="R2447" s="8">
        <f t="shared" si="385"/>
        <v>39.125</v>
      </c>
      <c r="S2447" s="8">
        <f t="shared" si="386"/>
        <v>46.174999999999997</v>
      </c>
      <c r="T2447" s="8">
        <f t="shared" si="387"/>
        <v>35.375</v>
      </c>
      <c r="U2447" s="7">
        <f t="shared" si="388"/>
        <v>37.174999999999997</v>
      </c>
      <c r="V2447" s="7">
        <f t="shared" si="389"/>
        <v>36.724999999999994</v>
      </c>
    </row>
    <row r="2448" spans="1:22" ht="13.5" x14ac:dyDescent="0.25">
      <c r="A2448" s="3">
        <f>RSI!A2448</f>
        <v>45873</v>
      </c>
      <c r="B2448" s="2">
        <f>RSI!B2448</f>
        <v>8.09</v>
      </c>
      <c r="C2448" s="2">
        <f>RSI!I2448</f>
        <v>57.03996418885685</v>
      </c>
      <c r="D2448" s="2">
        <f>MACD!E2448</f>
        <v>-0.20940951615282888</v>
      </c>
      <c r="E2448" s="2">
        <f>MACD!F2448</f>
        <v>-0.55130875860241024</v>
      </c>
      <c r="F2448" s="2">
        <f>'Moving Avg'!D2448</f>
        <v>7.7840000000000007</v>
      </c>
      <c r="G2448" s="2">
        <f>'Moving Avg'!F2448</f>
        <v>7.8010499999999992</v>
      </c>
      <c r="H2448" s="2">
        <f>'Moving Avg'!G2448</f>
        <v>7.0721420000000004</v>
      </c>
      <c r="I2448" s="2">
        <f>'Moving Avg'!H2448</f>
        <v>5.959535499999995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0</v>
      </c>
      <c r="O2448" s="7">
        <f t="shared" si="382"/>
        <v>50</v>
      </c>
      <c r="P2448" s="7">
        <f t="shared" si="383"/>
        <v>83.5</v>
      </c>
      <c r="Q2448" s="8">
        <f t="shared" si="384"/>
        <v>28.774999999999999</v>
      </c>
      <c r="R2448" s="8">
        <f t="shared" si="385"/>
        <v>43.375</v>
      </c>
      <c r="S2448" s="8">
        <f t="shared" si="386"/>
        <v>53.825000000000003</v>
      </c>
      <c r="T2448" s="8">
        <f t="shared" si="387"/>
        <v>39.625</v>
      </c>
      <c r="U2448" s="7">
        <f t="shared" si="388"/>
        <v>41.991666666666667</v>
      </c>
      <c r="V2448" s="7">
        <f t="shared" si="389"/>
        <v>41.400000000000006</v>
      </c>
    </row>
    <row r="2449" spans="1:22" ht="13.5" x14ac:dyDescent="0.25">
      <c r="A2449" s="3">
        <f>RSI!A2449</f>
        <v>45874</v>
      </c>
      <c r="B2449" s="2">
        <f>RSI!B2449</f>
        <v>8.23</v>
      </c>
      <c r="C2449" s="2">
        <f>RSI!I2449</f>
        <v>58.810406384060705</v>
      </c>
      <c r="D2449" s="2">
        <f>MACD!E2449</f>
        <v>3.9619003276097686E-2</v>
      </c>
      <c r="E2449" s="2">
        <f>MACD!F2449</f>
        <v>-0.43312320622670869</v>
      </c>
      <c r="F2449" s="2">
        <f>'Moving Avg'!D2449</f>
        <v>7.8519999999999994</v>
      </c>
      <c r="G2449" s="2">
        <f>'Moving Avg'!F2449</f>
        <v>7.8854100000000003</v>
      </c>
      <c r="H2449" s="2">
        <f>'Moving Avg'!G2449</f>
        <v>7.1058860000000017</v>
      </c>
      <c r="I2449" s="2">
        <f>'Moving Avg'!H2449</f>
        <v>5.9800114999999945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83.5</v>
      </c>
      <c r="Q2449" s="8">
        <f t="shared" si="384"/>
        <v>28.774999999999999</v>
      </c>
      <c r="R2449" s="8">
        <f t="shared" si="385"/>
        <v>43.375</v>
      </c>
      <c r="S2449" s="8">
        <f t="shared" si="386"/>
        <v>53.825000000000003</v>
      </c>
      <c r="T2449" s="8">
        <f t="shared" si="387"/>
        <v>39.625</v>
      </c>
      <c r="U2449" s="7">
        <f t="shared" si="388"/>
        <v>41.991666666666667</v>
      </c>
      <c r="V2449" s="7">
        <f t="shared" si="389"/>
        <v>41.400000000000006</v>
      </c>
    </row>
    <row r="2450" spans="1:22" ht="13.5" x14ac:dyDescent="0.25">
      <c r="A2450" s="3">
        <f>RSI!A2450</f>
        <v>45875</v>
      </c>
      <c r="B2450" s="2">
        <f>RSI!B2450</f>
        <v>8.1999999999999993</v>
      </c>
      <c r="C2450" s="2">
        <f>RSI!I2450</f>
        <v>58.256369806554083</v>
      </c>
      <c r="D2450" s="2">
        <f>MACD!E2450</f>
        <v>0.24760865236398999</v>
      </c>
      <c r="E2450" s="2">
        <f>MACD!F2450</f>
        <v>-0.29697683450856899</v>
      </c>
      <c r="F2450" s="2">
        <f>'Moving Avg'!D2450</f>
        <v>7.9319999999999995</v>
      </c>
      <c r="G2450" s="2">
        <f>'Moving Avg'!F2450</f>
        <v>7.9624349999999993</v>
      </c>
      <c r="H2450" s="2">
        <f>'Moving Avg'!G2450</f>
        <v>7.1395180000000016</v>
      </c>
      <c r="I2450" s="2">
        <f>'Moving Avg'!H2450</f>
        <v>6.0000939999999954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83.5</v>
      </c>
      <c r="Q2450" s="8">
        <f t="shared" si="384"/>
        <v>28.774999999999999</v>
      </c>
      <c r="R2450" s="8">
        <f t="shared" si="385"/>
        <v>43.375</v>
      </c>
      <c r="S2450" s="8">
        <f t="shared" si="386"/>
        <v>53.825000000000003</v>
      </c>
      <c r="T2450" s="8">
        <f t="shared" si="387"/>
        <v>39.625</v>
      </c>
      <c r="U2450" s="7">
        <f t="shared" si="388"/>
        <v>41.991666666666667</v>
      </c>
      <c r="V2450" s="7">
        <f t="shared" si="389"/>
        <v>41.400000000000006</v>
      </c>
    </row>
    <row r="2451" spans="1:22" ht="13.5" x14ac:dyDescent="0.25">
      <c r="A2451" s="3">
        <f>RSI!A2451</f>
        <v>45876</v>
      </c>
      <c r="B2451" s="2">
        <f>RSI!B2451</f>
        <v>8.3800000000000008</v>
      </c>
      <c r="C2451" s="2">
        <f>RSI!I2451</f>
        <v>60.651600057941998</v>
      </c>
      <c r="D2451" s="2">
        <f>MACD!E2451</f>
        <v>0.35343976031189506</v>
      </c>
      <c r="E2451" s="2">
        <f>MACD!F2451</f>
        <v>-0.16689351554447618</v>
      </c>
      <c r="F2451" s="2">
        <f>'Moving Avg'!D2451</f>
        <v>8.1380000000000017</v>
      </c>
      <c r="G2451" s="2">
        <f>'Moving Avg'!F2451</f>
        <v>8.0469999999999988</v>
      </c>
      <c r="H2451" s="2">
        <f>'Moving Avg'!G2451</f>
        <v>7.1786960000000013</v>
      </c>
      <c r="I2451" s="2">
        <f>'Moving Avg'!H2451</f>
        <v>6.0210764999999968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83.5</v>
      </c>
      <c r="Q2451" s="8">
        <f t="shared" si="384"/>
        <v>28.774999999999999</v>
      </c>
      <c r="R2451" s="8">
        <f t="shared" si="385"/>
        <v>43.375</v>
      </c>
      <c r="S2451" s="8">
        <f t="shared" si="386"/>
        <v>53.825000000000003</v>
      </c>
      <c r="T2451" s="8">
        <f t="shared" si="387"/>
        <v>39.625</v>
      </c>
      <c r="U2451" s="7">
        <f t="shared" si="388"/>
        <v>41.991666666666667</v>
      </c>
      <c r="V2451" s="7">
        <f t="shared" si="389"/>
        <v>41.400000000000006</v>
      </c>
    </row>
    <row r="2452" spans="1:22" ht="13.5" x14ac:dyDescent="0.25">
      <c r="A2452" s="3">
        <f>RSI!A2452</f>
        <v>45877</v>
      </c>
      <c r="B2452" s="2">
        <f>RSI!B2452</f>
        <v>8.39</v>
      </c>
      <c r="C2452" s="2">
        <f>RSI!I2452</f>
        <v>60.786219549208269</v>
      </c>
      <c r="D2452" s="2">
        <f>MACD!E2452</f>
        <v>0.35688647154957653</v>
      </c>
      <c r="E2452" s="2">
        <f>MACD!F2452</f>
        <v>-6.2137518125665633E-2</v>
      </c>
      <c r="F2452" s="2">
        <f>'Moving Avg'!D2452</f>
        <v>8.2579999999999991</v>
      </c>
      <c r="G2452" s="2">
        <f>'Moving Avg'!F2452</f>
        <v>8.1232499999999987</v>
      </c>
      <c r="H2452" s="2">
        <f>'Moving Avg'!G2452</f>
        <v>7.2161280000000012</v>
      </c>
      <c r="I2452" s="2">
        <f>'Moving Avg'!H2452</f>
        <v>6.0416469999999984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  <c r="M2452" s="7">
        <f t="shared" si="380"/>
        <v>25</v>
      </c>
      <c r="N2452" s="7">
        <f t="shared" si="381"/>
        <v>0</v>
      </c>
      <c r="O2452" s="7">
        <f t="shared" si="382"/>
        <v>50</v>
      </c>
      <c r="P2452" s="7">
        <f t="shared" si="383"/>
        <v>83.5</v>
      </c>
      <c r="Q2452" s="8">
        <f t="shared" si="384"/>
        <v>28.774999999999999</v>
      </c>
      <c r="R2452" s="8">
        <f t="shared" si="385"/>
        <v>43.375</v>
      </c>
      <c r="S2452" s="8">
        <f t="shared" si="386"/>
        <v>53.825000000000003</v>
      </c>
      <c r="T2452" s="8">
        <f t="shared" si="387"/>
        <v>39.625</v>
      </c>
      <c r="U2452" s="7">
        <f t="shared" si="388"/>
        <v>41.991666666666667</v>
      </c>
      <c r="V2452" s="7">
        <f t="shared" si="389"/>
        <v>41.400000000000006</v>
      </c>
    </row>
    <row r="2453" spans="1:22" ht="13.5" x14ac:dyDescent="0.25">
      <c r="A2453" s="3">
        <f>RSI!A2453</f>
        <v>45880</v>
      </c>
      <c r="B2453" s="2">
        <f>RSI!B2453</f>
        <v>8.1999999999999993</v>
      </c>
      <c r="C2453" s="2">
        <f>RSI!I2453</f>
        <v>56.809370305981048</v>
      </c>
      <c r="D2453" s="2">
        <f>MACD!E2453</f>
        <v>0.29335456187483011</v>
      </c>
      <c r="E2453" s="2">
        <f>MACD!F2453</f>
        <v>8.9608978744335141E-3</v>
      </c>
      <c r="F2453" s="2">
        <f>'Moving Avg'!D2453</f>
        <v>8.2800000000000011</v>
      </c>
      <c r="G2453" s="2">
        <f>'Moving Avg'!F2453</f>
        <v>8.1897499999999983</v>
      </c>
      <c r="H2453" s="2">
        <f>'Moving Avg'!G2453</f>
        <v>7.2497600000000011</v>
      </c>
      <c r="I2453" s="2">
        <f>'Moving Avg'!H2453</f>
        <v>6.060270499999997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  <c r="M2453" s="7">
        <f t="shared" si="380"/>
        <v>25</v>
      </c>
      <c r="N2453" s="7">
        <f t="shared" si="381"/>
        <v>0</v>
      </c>
      <c r="O2453" s="7">
        <f t="shared" si="382"/>
        <v>50</v>
      </c>
      <c r="P2453" s="7">
        <f t="shared" si="383"/>
        <v>16.5</v>
      </c>
      <c r="Q2453" s="8">
        <f t="shared" si="384"/>
        <v>18.725000000000001</v>
      </c>
      <c r="R2453" s="8">
        <f t="shared" si="385"/>
        <v>26.625</v>
      </c>
      <c r="S2453" s="8">
        <f t="shared" si="386"/>
        <v>23.675000000000001</v>
      </c>
      <c r="T2453" s="8">
        <f t="shared" si="387"/>
        <v>22.875</v>
      </c>
      <c r="U2453" s="7">
        <f t="shared" si="388"/>
        <v>23.008333333333336</v>
      </c>
      <c r="V2453" s="7">
        <f t="shared" si="389"/>
        <v>22.975000000000001</v>
      </c>
    </row>
    <row r="2454" spans="1:22" ht="13.5" x14ac:dyDescent="0.25">
      <c r="A2454" s="3">
        <f>RSI!A2454</f>
        <v>45881</v>
      </c>
      <c r="B2454" s="2">
        <f>RSI!B2454</f>
        <v>8.4</v>
      </c>
      <c r="C2454" s="2">
        <f>RSI!I2454</f>
        <v>59.791413166718364</v>
      </c>
      <c r="D2454" s="2">
        <f>MACD!E2454</f>
        <v>0.2133411903419109</v>
      </c>
      <c r="E2454" s="2">
        <f>MACD!F2454</f>
        <v>4.9836956367928995E-2</v>
      </c>
      <c r="F2454" s="2">
        <f>'Moving Avg'!D2454</f>
        <v>8.3140000000000001</v>
      </c>
      <c r="G2454" s="2">
        <f>'Moving Avg'!F2454</f>
        <v>8.2600000000000016</v>
      </c>
      <c r="H2454" s="2">
        <f>'Moving Avg'!G2454</f>
        <v>7.2846679999999999</v>
      </c>
      <c r="I2454" s="2">
        <f>'Moving Avg'!H2454</f>
        <v>6.0786774999999977</v>
      </c>
      <c r="J2454" s="5" t="str">
        <f>OBV!F2454</f>
        <v>BEARISH</v>
      </c>
      <c r="K2454" s="5" t="str">
        <f>OBV!G2454</f>
        <v>NEUTRAL</v>
      </c>
      <c r="L2454" s="5" t="str">
        <f>OBV!H2454</f>
        <v>BEARISH DIVERGENCE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16.5</v>
      </c>
      <c r="Q2454" s="8">
        <f t="shared" si="384"/>
        <v>18.725000000000001</v>
      </c>
      <c r="R2454" s="8">
        <f t="shared" si="385"/>
        <v>26.625</v>
      </c>
      <c r="S2454" s="8">
        <f t="shared" si="386"/>
        <v>23.675000000000001</v>
      </c>
      <c r="T2454" s="8">
        <f t="shared" si="387"/>
        <v>22.875</v>
      </c>
      <c r="U2454" s="7">
        <f t="shared" si="388"/>
        <v>23.008333333333336</v>
      </c>
      <c r="V2454" s="7">
        <f t="shared" si="389"/>
        <v>22.975000000000001</v>
      </c>
    </row>
    <row r="2455" spans="1:22" ht="13.5" x14ac:dyDescent="0.25">
      <c r="A2455" s="3">
        <f>RSI!A2455</f>
        <v>45883</v>
      </c>
      <c r="B2455" s="2">
        <f>RSI!B2455</f>
        <v>8.4</v>
      </c>
      <c r="C2455" s="2">
        <f>RSI!I2455</f>
        <v>59.791413166718364</v>
      </c>
      <c r="D2455" s="2">
        <f>MACD!E2455</f>
        <v>0.12856329309712322</v>
      </c>
      <c r="E2455" s="2">
        <f>MACD!F2455</f>
        <v>6.5582223713767845E-2</v>
      </c>
      <c r="F2455" s="2">
        <f>'Moving Avg'!D2455</f>
        <v>8.354000000000001</v>
      </c>
      <c r="G2455" s="2">
        <f>'Moving Avg'!F2455</f>
        <v>8.3090000000000011</v>
      </c>
      <c r="H2455" s="2">
        <f>'Moving Avg'!G2455</f>
        <v>7.3195759999999996</v>
      </c>
      <c r="I2455" s="2">
        <f>'Moving Avg'!H2455</f>
        <v>6.0958684999999981</v>
      </c>
      <c r="J2455" s="5" t="str">
        <f>OBV!F2455</f>
        <v>BEARISH</v>
      </c>
      <c r="K2455" s="5" t="str">
        <f>OBV!G2455</f>
        <v>NEUTRAL</v>
      </c>
      <c r="L2455" s="5" t="str">
        <f>OBV!H2455</f>
        <v>BEARISH DIVERGENCE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16.5</v>
      </c>
      <c r="Q2455" s="8">
        <f t="shared" si="384"/>
        <v>18.725000000000001</v>
      </c>
      <c r="R2455" s="8">
        <f t="shared" si="385"/>
        <v>26.625</v>
      </c>
      <c r="S2455" s="8">
        <f t="shared" si="386"/>
        <v>23.675000000000001</v>
      </c>
      <c r="T2455" s="8">
        <f t="shared" si="387"/>
        <v>22.875</v>
      </c>
      <c r="U2455" s="7">
        <f t="shared" si="388"/>
        <v>23.008333333333336</v>
      </c>
      <c r="V2455" s="7">
        <f t="shared" si="389"/>
        <v>22.975000000000001</v>
      </c>
    </row>
    <row r="2456" spans="1:22" ht="13.5" x14ac:dyDescent="0.25">
      <c r="A2456" s="3">
        <f>RSI!A2456</f>
        <v>45884</v>
      </c>
      <c r="B2456" s="2">
        <f>RSI!B2456</f>
        <v>8.3000000000000007</v>
      </c>
      <c r="C2456" s="2">
        <f>RSI!I2456</f>
        <v>57.489686970947368</v>
      </c>
      <c r="D2456" s="2">
        <f>MACD!E2456</f>
        <v>-7.9842137823780135E-3</v>
      </c>
      <c r="E2456" s="2">
        <f>MACD!F2456</f>
        <v>5.0868936214538675E-2</v>
      </c>
      <c r="F2456" s="2">
        <f>'Moving Avg'!D2456</f>
        <v>8.3379999999999992</v>
      </c>
      <c r="G2456" s="2">
        <f>'Moving Avg'!F2456</f>
        <v>8.3309999999999995</v>
      </c>
      <c r="H2456" s="2">
        <f>'Moving Avg'!G2456</f>
        <v>7.3554999999999993</v>
      </c>
      <c r="I2456" s="2">
        <f>'Moving Avg'!H2456</f>
        <v>6.1113434999999985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25</v>
      </c>
      <c r="N2456" s="7">
        <f t="shared" si="381"/>
        <v>100</v>
      </c>
      <c r="O2456" s="7">
        <f t="shared" si="382"/>
        <v>50</v>
      </c>
      <c r="P2456" s="7">
        <f t="shared" si="383"/>
        <v>16.5</v>
      </c>
      <c r="Q2456" s="8">
        <f t="shared" si="384"/>
        <v>53.725000000000001</v>
      </c>
      <c r="R2456" s="8">
        <f t="shared" si="385"/>
        <v>46.625</v>
      </c>
      <c r="S2456" s="8">
        <f t="shared" si="386"/>
        <v>38.674999999999997</v>
      </c>
      <c r="T2456" s="8">
        <f t="shared" si="387"/>
        <v>47.875</v>
      </c>
      <c r="U2456" s="7">
        <f t="shared" si="388"/>
        <v>46.341666666666661</v>
      </c>
      <c r="V2456" s="7">
        <f t="shared" si="389"/>
        <v>46.724999999999994</v>
      </c>
    </row>
    <row r="2457" spans="1:22" ht="13.5" x14ac:dyDescent="0.25">
      <c r="A2457" s="3">
        <f>RSI!A2457</f>
        <v>45887</v>
      </c>
      <c r="B2457" s="2">
        <f>RSI!B2457</f>
        <v>8.25</v>
      </c>
      <c r="C2457" s="2">
        <f>RSI!I2457</f>
        <v>56.322207643054078</v>
      </c>
      <c r="D2457" s="2">
        <f>MACD!E2457</f>
        <v>-5.4305089955406949E-2</v>
      </c>
      <c r="E2457" s="2">
        <f>MACD!F2457</f>
        <v>2.9834130980549552E-2</v>
      </c>
      <c r="F2457" s="2">
        <f>'Moving Avg'!D2457</f>
        <v>8.3099999999999987</v>
      </c>
      <c r="G2457" s="2">
        <f>'Moving Avg'!F2457</f>
        <v>8.3270000000000017</v>
      </c>
      <c r="H2457" s="2">
        <f>'Moving Avg'!G2457</f>
        <v>7.3919800000000002</v>
      </c>
      <c r="I2457" s="2">
        <f>'Moving Avg'!H2457</f>
        <v>6.1270549999999995</v>
      </c>
      <c r="J2457" s="5" t="str">
        <f>OBV!F2457</f>
        <v>BEARISH</v>
      </c>
      <c r="K2457" s="5" t="str">
        <f>OBV!G2457</f>
        <v>WEAK</v>
      </c>
      <c r="L2457" s="5" t="str">
        <f>OBV!H2457</f>
        <v>CONFIRMED BEARISH</v>
      </c>
      <c r="M2457" s="7">
        <f t="shared" si="380"/>
        <v>25</v>
      </c>
      <c r="N2457" s="7">
        <f t="shared" si="381"/>
        <v>100</v>
      </c>
      <c r="O2457" s="7">
        <f t="shared" si="382"/>
        <v>50</v>
      </c>
      <c r="P2457" s="7">
        <f t="shared" si="383"/>
        <v>0</v>
      </c>
      <c r="Q2457" s="8">
        <f t="shared" si="384"/>
        <v>51.25</v>
      </c>
      <c r="R2457" s="8">
        <f t="shared" si="385"/>
        <v>42.5</v>
      </c>
      <c r="S2457" s="8">
        <f t="shared" si="386"/>
        <v>31.25</v>
      </c>
      <c r="T2457" s="8">
        <f t="shared" si="387"/>
        <v>43.75</v>
      </c>
      <c r="U2457" s="7">
        <f t="shared" si="388"/>
        <v>41.666666666666664</v>
      </c>
      <c r="V2457" s="7">
        <f t="shared" si="389"/>
        <v>42.1875</v>
      </c>
    </row>
    <row r="2458" spans="1:22" ht="13.5" x14ac:dyDescent="0.25">
      <c r="A2458" s="3">
        <f>RSI!A2458</f>
        <v>45888</v>
      </c>
      <c r="B2458" s="2">
        <f>RSI!B2458</f>
        <v>8.25</v>
      </c>
      <c r="C2458" s="2">
        <f>RSI!I2458</f>
        <v>56.322207643054078</v>
      </c>
      <c r="D2458" s="2">
        <f>MACD!E2458</f>
        <v>-4.9065832370681406E-2</v>
      </c>
      <c r="E2458" s="2">
        <f>MACD!F2458</f>
        <v>1.4054138310303362E-2</v>
      </c>
      <c r="F2458" s="2">
        <f>'Moving Avg'!D2458</f>
        <v>8.32</v>
      </c>
      <c r="G2458" s="2">
        <f>'Moving Avg'!F2458</f>
        <v>8.2985000000000007</v>
      </c>
      <c r="H2458" s="2">
        <f>'Moving Avg'!G2458</f>
        <v>7.4285579999999989</v>
      </c>
      <c r="I2458" s="2">
        <f>'Moving Avg'!H2458</f>
        <v>6.1412339999999981</v>
      </c>
      <c r="J2458" s="5" t="str">
        <f>OBV!F2458</f>
        <v>BEARISH</v>
      </c>
      <c r="K2458" s="5" t="str">
        <f>OBV!G2458</f>
        <v>WEAK</v>
      </c>
      <c r="L2458" s="5" t="str">
        <f>OBV!H2458</f>
        <v>BEARISH DIVERGENCE</v>
      </c>
      <c r="M2458" s="7">
        <f t="shared" si="380"/>
        <v>25</v>
      </c>
      <c r="N2458" s="7">
        <f t="shared" si="381"/>
        <v>100</v>
      </c>
      <c r="O2458" s="7">
        <f t="shared" si="382"/>
        <v>50</v>
      </c>
      <c r="P2458" s="7">
        <f t="shared" si="383"/>
        <v>0</v>
      </c>
      <c r="Q2458" s="8">
        <f t="shared" si="384"/>
        <v>51.25</v>
      </c>
      <c r="R2458" s="8">
        <f t="shared" si="385"/>
        <v>42.5</v>
      </c>
      <c r="S2458" s="8">
        <f t="shared" si="386"/>
        <v>31.25</v>
      </c>
      <c r="T2458" s="8">
        <f t="shared" si="387"/>
        <v>43.75</v>
      </c>
      <c r="U2458" s="7">
        <f t="shared" si="388"/>
        <v>41.666666666666664</v>
      </c>
      <c r="V2458" s="7">
        <f t="shared" si="389"/>
        <v>42.1875</v>
      </c>
    </row>
    <row r="2459" spans="1:22" ht="13.5" x14ac:dyDescent="0.25">
      <c r="A2459" s="3">
        <f>RSI!A2459</f>
        <v>45889</v>
      </c>
      <c r="B2459" s="2">
        <f>RSI!B2459</f>
        <v>8.3000000000000007</v>
      </c>
      <c r="C2459" s="2">
        <f>RSI!I2459</f>
        <v>57.327238443008234</v>
      </c>
      <c r="D2459" s="2">
        <f>MACD!E2459</f>
        <v>-2.8390450133409573E-2</v>
      </c>
      <c r="E2459" s="2">
        <f>MACD!F2459</f>
        <v>5.5652206215607751E-3</v>
      </c>
      <c r="F2459" s="2">
        <f>'Moving Avg'!D2459</f>
        <v>8.3000000000000007</v>
      </c>
      <c r="G2459" s="2">
        <f>'Moving Avg'!F2459</f>
        <v>8.2465000000000011</v>
      </c>
      <c r="H2459" s="2">
        <f>'Moving Avg'!G2459</f>
        <v>7.4614659999999988</v>
      </c>
      <c r="I2459" s="2">
        <f>'Moving Avg'!H2459</f>
        <v>6.1540579999999991</v>
      </c>
      <c r="J2459" s="5" t="str">
        <f>OBV!F2459</f>
        <v>BEARISH</v>
      </c>
      <c r="K2459" s="5" t="str">
        <f>OBV!G2459</f>
        <v>WEAK</v>
      </c>
      <c r="L2459" s="5" t="str">
        <f>OBV!H2459</f>
        <v>CONFIRMED BEARISH</v>
      </c>
      <c r="M2459" s="7">
        <f t="shared" si="380"/>
        <v>25</v>
      </c>
      <c r="N2459" s="7">
        <f t="shared" si="381"/>
        <v>100</v>
      </c>
      <c r="O2459" s="7">
        <f t="shared" si="382"/>
        <v>50</v>
      </c>
      <c r="P2459" s="7">
        <f t="shared" si="383"/>
        <v>0</v>
      </c>
      <c r="Q2459" s="8">
        <f t="shared" si="384"/>
        <v>51.25</v>
      </c>
      <c r="R2459" s="8">
        <f t="shared" si="385"/>
        <v>42.5</v>
      </c>
      <c r="S2459" s="8">
        <f t="shared" si="386"/>
        <v>31.25</v>
      </c>
      <c r="T2459" s="8">
        <f t="shared" si="387"/>
        <v>43.75</v>
      </c>
      <c r="U2459" s="7">
        <f t="shared" si="388"/>
        <v>41.666666666666664</v>
      </c>
      <c r="V2459" s="7">
        <f t="shared" si="389"/>
        <v>42.1875</v>
      </c>
    </row>
    <row r="2460" spans="1:22" ht="13.5" x14ac:dyDescent="0.25">
      <c r="A2460" s="3">
        <f>RSI!A2460</f>
        <v>45890</v>
      </c>
      <c r="B2460" s="2">
        <f>RSI!B2460</f>
        <v>8.3000000000000007</v>
      </c>
      <c r="C2460" s="2">
        <f>RSI!I2460</f>
        <v>57.327238443008234</v>
      </c>
      <c r="D2460" s="2">
        <f>MACD!E2460</f>
        <v>-1.7281356356248168E-2</v>
      </c>
      <c r="E2460" s="2">
        <f>MACD!F2460</f>
        <v>9.9590522599898651E-4</v>
      </c>
      <c r="F2460" s="2">
        <f>'Moving Avg'!D2460</f>
        <v>8.2800000000000011</v>
      </c>
      <c r="G2460" s="2">
        <f>'Moving Avg'!F2460</f>
        <v>8.1950000000000021</v>
      </c>
      <c r="H2460" s="2">
        <f>'Moving Avg'!G2460</f>
        <v>7.4957359999999991</v>
      </c>
      <c r="I2460" s="2">
        <f>'Moving Avg'!H2460</f>
        <v>6.1673439999999982</v>
      </c>
      <c r="J2460" s="5" t="str">
        <f>OBV!F2460</f>
        <v>BEARISH</v>
      </c>
      <c r="K2460" s="5" t="str">
        <f>OBV!G2460</f>
        <v>WEAK</v>
      </c>
      <c r="L2460" s="5" t="str">
        <f>OBV!H2460</f>
        <v>CONFIRMED BEARISH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0</v>
      </c>
      <c r="Q2460" s="8">
        <f t="shared" si="384"/>
        <v>32</v>
      </c>
      <c r="R2460" s="8">
        <f t="shared" si="385"/>
        <v>31.5</v>
      </c>
      <c r="S2460" s="8">
        <f t="shared" si="386"/>
        <v>23</v>
      </c>
      <c r="T2460" s="8">
        <f t="shared" si="387"/>
        <v>30</v>
      </c>
      <c r="U2460" s="7">
        <f t="shared" si="388"/>
        <v>28.833333333333332</v>
      </c>
      <c r="V2460" s="7">
        <f t="shared" si="389"/>
        <v>29.125</v>
      </c>
    </row>
    <row r="2461" spans="1:22" ht="13.5" x14ac:dyDescent="0.25">
      <c r="A2461" s="3">
        <f>RSI!A2461</f>
        <v>45891</v>
      </c>
      <c r="B2461" s="2">
        <f>RSI!B2461</f>
        <v>8.31</v>
      </c>
      <c r="C2461" s="2">
        <f>RSI!I2461</f>
        <v>57.553784770456673</v>
      </c>
      <c r="D2461" s="2">
        <f>MACD!E2461</f>
        <v>1.7431253940458191E-2</v>
      </c>
      <c r="E2461" s="2">
        <f>MACD!F2461</f>
        <v>4.282974968890828E-3</v>
      </c>
      <c r="F2461" s="2">
        <f>'Moving Avg'!D2461</f>
        <v>8.282</v>
      </c>
      <c r="G2461" s="2">
        <f>'Moving Avg'!F2461</f>
        <v>8.1615000000000002</v>
      </c>
      <c r="H2461" s="2">
        <f>'Moving Avg'!G2461</f>
        <v>7.5295239999999986</v>
      </c>
      <c r="I2461" s="2">
        <f>'Moving Avg'!H2461</f>
        <v>6.1818714999999971</v>
      </c>
      <c r="J2461" s="5" t="str">
        <f>OBV!F2461</f>
        <v>BEARISH</v>
      </c>
      <c r="K2461" s="5" t="str">
        <f>OBV!G2461</f>
        <v>WEAK</v>
      </c>
      <c r="L2461" s="5" t="str">
        <f>OBV!H2461</f>
        <v>BEARISH DIVERGENCE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0</v>
      </c>
      <c r="Q2461" s="8">
        <f t="shared" si="384"/>
        <v>16.25</v>
      </c>
      <c r="R2461" s="8">
        <f t="shared" si="385"/>
        <v>22.5</v>
      </c>
      <c r="S2461" s="8">
        <f t="shared" si="386"/>
        <v>16.25</v>
      </c>
      <c r="T2461" s="8">
        <f t="shared" si="387"/>
        <v>18.75</v>
      </c>
      <c r="U2461" s="7">
        <f t="shared" si="388"/>
        <v>18.333333333333332</v>
      </c>
      <c r="V2461" s="7">
        <f t="shared" si="389"/>
        <v>18.4375</v>
      </c>
    </row>
    <row r="2462" spans="1:22" ht="13.5" x14ac:dyDescent="0.25">
      <c r="A2462" s="3">
        <f>RSI!A2462</f>
        <v>45894</v>
      </c>
      <c r="B2462" s="2">
        <f>RSI!B2462</f>
        <v>8.3000000000000007</v>
      </c>
      <c r="C2462" s="2">
        <f>RSI!I2462</f>
        <v>57.226603127987367</v>
      </c>
      <c r="D2462" s="2">
        <f>MACD!E2462</f>
        <v>4.750601979752922E-2</v>
      </c>
      <c r="E2462" s="2">
        <f>MACD!F2462</f>
        <v>1.2927583934618507E-2</v>
      </c>
      <c r="F2462" s="2">
        <f>'Moving Avg'!D2462</f>
        <v>8.2920000000000016</v>
      </c>
      <c r="G2462" s="2">
        <f>'Moving Avg'!F2462</f>
        <v>8.1540000000000017</v>
      </c>
      <c r="H2462" s="2">
        <f>'Moving Avg'!G2462</f>
        <v>7.5625279999999986</v>
      </c>
      <c r="I2462" s="2">
        <f>'Moving Avg'!H2462</f>
        <v>6.1962759999999992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25</v>
      </c>
      <c r="N2462" s="7">
        <f t="shared" si="381"/>
        <v>0</v>
      </c>
      <c r="O2462" s="7">
        <f t="shared" si="382"/>
        <v>50</v>
      </c>
      <c r="P2462" s="7">
        <f t="shared" si="383"/>
        <v>83.5</v>
      </c>
      <c r="Q2462" s="8">
        <f t="shared" si="384"/>
        <v>28.774999999999999</v>
      </c>
      <c r="R2462" s="8">
        <f t="shared" si="385"/>
        <v>43.375</v>
      </c>
      <c r="S2462" s="8">
        <f t="shared" si="386"/>
        <v>53.825000000000003</v>
      </c>
      <c r="T2462" s="8">
        <f t="shared" si="387"/>
        <v>39.625</v>
      </c>
      <c r="U2462" s="7">
        <f t="shared" si="388"/>
        <v>41.991666666666667</v>
      </c>
      <c r="V2462" s="7">
        <f t="shared" si="389"/>
        <v>41.400000000000006</v>
      </c>
    </row>
    <row r="2463" spans="1:22" ht="13.5" x14ac:dyDescent="0.25">
      <c r="A2463" s="3">
        <f>RSI!A2463</f>
        <v>45895</v>
      </c>
      <c r="B2463" s="2">
        <f>RSI!B2463</f>
        <v>8.4499999999999993</v>
      </c>
      <c r="C2463" s="2">
        <f>RSI!I2463</f>
        <v>60.824172377388223</v>
      </c>
      <c r="D2463" s="2">
        <f>MACD!E2463</f>
        <v>3.1211252081019936E-2</v>
      </c>
      <c r="E2463" s="2">
        <f>MACD!F2463</f>
        <v>1.6584317563898793E-2</v>
      </c>
      <c r="F2463" s="2">
        <f>'Moving Avg'!D2463</f>
        <v>8.3320000000000025</v>
      </c>
      <c r="G2463" s="2">
        <f>'Moving Avg'!F2463</f>
        <v>8.179000000000002</v>
      </c>
      <c r="H2463" s="2">
        <f>'Moving Avg'!G2463</f>
        <v>7.5974619999999984</v>
      </c>
      <c r="I2463" s="2">
        <f>'Moving Avg'!H2463</f>
        <v>6.2107009999999994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  <c r="M2463" s="7">
        <f t="shared" si="380"/>
        <v>25</v>
      </c>
      <c r="N2463" s="7">
        <f t="shared" si="381"/>
        <v>0</v>
      </c>
      <c r="O2463" s="7">
        <f t="shared" si="382"/>
        <v>50</v>
      </c>
      <c r="P2463" s="7">
        <f t="shared" si="383"/>
        <v>83.5</v>
      </c>
      <c r="Q2463" s="8">
        <f t="shared" si="384"/>
        <v>28.774999999999999</v>
      </c>
      <c r="R2463" s="8">
        <f t="shared" si="385"/>
        <v>43.375</v>
      </c>
      <c r="S2463" s="8">
        <f t="shared" si="386"/>
        <v>53.825000000000003</v>
      </c>
      <c r="T2463" s="8">
        <f t="shared" si="387"/>
        <v>39.625</v>
      </c>
      <c r="U2463" s="7">
        <f t="shared" si="388"/>
        <v>41.991666666666667</v>
      </c>
      <c r="V2463" s="7">
        <f t="shared" si="389"/>
        <v>41.400000000000006</v>
      </c>
    </row>
    <row r="2464" spans="1:22" ht="13.5" x14ac:dyDescent="0.25">
      <c r="A2464" s="3">
        <f>RSI!A2464</f>
        <v>45896</v>
      </c>
      <c r="B2464" s="2">
        <f>RSI!B2464</f>
        <v>8.3000000000000007</v>
      </c>
      <c r="C2464" s="2">
        <f>RSI!I2464</f>
        <v>55.772446247792502</v>
      </c>
      <c r="D2464" s="2">
        <f>MACD!E2464</f>
        <v>5.7120351424710947E-2</v>
      </c>
      <c r="E2464" s="2">
        <f>MACD!F2464</f>
        <v>2.4691524336061227E-2</v>
      </c>
      <c r="F2464" s="2">
        <f>'Moving Avg'!D2464</f>
        <v>8.331999999999999</v>
      </c>
      <c r="G2464" s="2">
        <f>'Moving Avg'!F2464</f>
        <v>8.1995000000000005</v>
      </c>
      <c r="H2464" s="2">
        <f>'Moving Avg'!G2464</f>
        <v>7.6293959999999981</v>
      </c>
      <c r="I2464" s="2">
        <f>'Moving Avg'!H2464</f>
        <v>6.2244974999999991</v>
      </c>
      <c r="J2464" s="5" t="str">
        <f>OBV!F2464</f>
        <v>BEARISH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0</v>
      </c>
      <c r="O2464" s="7">
        <f t="shared" si="382"/>
        <v>50</v>
      </c>
      <c r="P2464" s="7">
        <f t="shared" si="383"/>
        <v>16.5</v>
      </c>
      <c r="Q2464" s="8">
        <f t="shared" si="384"/>
        <v>18.725000000000001</v>
      </c>
      <c r="R2464" s="8">
        <f t="shared" si="385"/>
        <v>26.625</v>
      </c>
      <c r="S2464" s="8">
        <f t="shared" si="386"/>
        <v>23.675000000000001</v>
      </c>
      <c r="T2464" s="8">
        <f t="shared" si="387"/>
        <v>22.875</v>
      </c>
      <c r="U2464" s="7">
        <f t="shared" si="388"/>
        <v>23.008333333333336</v>
      </c>
      <c r="V2464" s="7">
        <f t="shared" si="389"/>
        <v>22.975000000000001</v>
      </c>
    </row>
    <row r="2465" spans="1:22" ht="13.5" x14ac:dyDescent="0.25">
      <c r="A2465" s="3">
        <f>RSI!A2465</f>
        <v>45897</v>
      </c>
      <c r="B2465" s="2">
        <f>RSI!B2465</f>
        <v>8.43</v>
      </c>
      <c r="C2465" s="2">
        <f>RSI!I2465</f>
        <v>58.954217175373543</v>
      </c>
      <c r="D2465" s="2">
        <f>MACD!E2465</f>
        <v>6.8278530666352921E-2</v>
      </c>
      <c r="E2465" s="2">
        <f>MACD!F2465</f>
        <v>3.3408925602119569E-2</v>
      </c>
      <c r="F2465" s="2">
        <f>'Moving Avg'!D2465</f>
        <v>8.3580000000000005</v>
      </c>
      <c r="G2465" s="2">
        <f>'Moving Avg'!F2465</f>
        <v>8.2309999999999999</v>
      </c>
      <c r="H2465" s="2">
        <f>'Moving Avg'!G2465</f>
        <v>7.6635419999999987</v>
      </c>
      <c r="I2465" s="2">
        <f>'Moving Avg'!H2465</f>
        <v>6.2390660000000002</v>
      </c>
      <c r="J2465" s="5" t="str">
        <f>OBV!F2465</f>
        <v>BEARISH</v>
      </c>
      <c r="K2465" s="5" t="str">
        <f>OBV!G2465</f>
        <v>NEUTRAL</v>
      </c>
      <c r="L2465" s="5" t="str">
        <f>OBV!H2465</f>
        <v>BEARISH DIVERGENCE</v>
      </c>
      <c r="M2465" s="7">
        <f t="shared" si="380"/>
        <v>25</v>
      </c>
      <c r="N2465" s="7">
        <f t="shared" si="381"/>
        <v>0</v>
      </c>
      <c r="O2465" s="7">
        <f t="shared" si="382"/>
        <v>50</v>
      </c>
      <c r="P2465" s="7">
        <f t="shared" si="383"/>
        <v>16.5</v>
      </c>
      <c r="Q2465" s="8">
        <f t="shared" si="384"/>
        <v>18.725000000000001</v>
      </c>
      <c r="R2465" s="8">
        <f t="shared" si="385"/>
        <v>26.625</v>
      </c>
      <c r="S2465" s="8">
        <f t="shared" si="386"/>
        <v>23.675000000000001</v>
      </c>
      <c r="T2465" s="8">
        <f t="shared" si="387"/>
        <v>22.875</v>
      </c>
      <c r="U2465" s="7">
        <f t="shared" si="388"/>
        <v>23.008333333333336</v>
      </c>
      <c r="V2465" s="7">
        <f t="shared" si="389"/>
        <v>22.975000000000001</v>
      </c>
    </row>
    <row r="2466" spans="1:22" ht="13.5" x14ac:dyDescent="0.25">
      <c r="A2466" s="3">
        <f>RSI!A2466</f>
        <v>45898</v>
      </c>
      <c r="B2466" s="2">
        <f>RSI!B2466</f>
        <v>8.43</v>
      </c>
      <c r="C2466" s="2">
        <f>RSI!I2466</f>
        <v>58.954217175373543</v>
      </c>
      <c r="D2466" s="2">
        <f>MACD!E2466</f>
        <v>6.0516095249788293E-2</v>
      </c>
      <c r="E2466" s="2">
        <f>MACD!F2466</f>
        <v>3.8830359531653313E-2</v>
      </c>
      <c r="F2466" s="2">
        <f>'Moving Avg'!D2466</f>
        <v>8.3820000000000014</v>
      </c>
      <c r="G2466" s="2">
        <f>'Moving Avg'!F2466</f>
        <v>8.2850000000000001</v>
      </c>
      <c r="H2466" s="2">
        <f>'Moving Avg'!G2466</f>
        <v>7.6978819999999999</v>
      </c>
      <c r="I2466" s="2">
        <f>'Moving Avg'!H2466</f>
        <v>6.2537314999999998</v>
      </c>
      <c r="J2466" s="5" t="str">
        <f>OBV!F2466</f>
        <v>BEARISH</v>
      </c>
      <c r="K2466" s="5" t="str">
        <f>OBV!G2466</f>
        <v>NEUTRAL</v>
      </c>
      <c r="L2466" s="5" t="str">
        <f>OBV!H2466</f>
        <v>BEARISH DIVERGENCE</v>
      </c>
      <c r="M2466" s="7">
        <f t="shared" si="380"/>
        <v>25</v>
      </c>
      <c r="N2466" s="7">
        <f t="shared" si="381"/>
        <v>0</v>
      </c>
      <c r="O2466" s="7">
        <f t="shared" si="382"/>
        <v>50</v>
      </c>
      <c r="P2466" s="7">
        <f t="shared" si="383"/>
        <v>16.5</v>
      </c>
      <c r="Q2466" s="8">
        <f t="shared" si="384"/>
        <v>18.725000000000001</v>
      </c>
      <c r="R2466" s="8">
        <f t="shared" si="385"/>
        <v>26.625</v>
      </c>
      <c r="S2466" s="8">
        <f t="shared" si="386"/>
        <v>23.675000000000001</v>
      </c>
      <c r="T2466" s="8">
        <f t="shared" si="387"/>
        <v>22.875</v>
      </c>
      <c r="U2466" s="7">
        <f t="shared" si="388"/>
        <v>23.008333333333336</v>
      </c>
      <c r="V2466" s="7">
        <f t="shared" si="389"/>
        <v>22.975000000000001</v>
      </c>
    </row>
    <row r="2467" spans="1:22" ht="13.5" x14ac:dyDescent="0.25">
      <c r="A2467" s="3">
        <f>RSI!A2467</f>
        <v>45901</v>
      </c>
      <c r="B2467" s="2">
        <f>RSI!B2467</f>
        <v>8</v>
      </c>
      <c r="C2467" s="2">
        <f>RSI!I2467</f>
        <v>46.203253265889714</v>
      </c>
      <c r="D2467" s="2">
        <f>MACD!E2467</f>
        <v>7.6422835647070642E-2</v>
      </c>
      <c r="E2467" s="2">
        <f>MACD!F2467</f>
        <v>4.6348854754736782E-2</v>
      </c>
      <c r="F2467" s="2">
        <f>'Moving Avg'!D2467</f>
        <v>8.3219999999999992</v>
      </c>
      <c r="G2467" s="2">
        <f>'Moving Avg'!F2467</f>
        <v>8.2955000000000005</v>
      </c>
      <c r="H2467" s="2">
        <f>'Moving Avg'!G2467</f>
        <v>7.7247899999999996</v>
      </c>
      <c r="I2467" s="2">
        <f>'Moving Avg'!H2467</f>
        <v>6.2655415000000003</v>
      </c>
      <c r="J2467" s="5" t="str">
        <f>OBV!F2467</f>
        <v>BEARISH</v>
      </c>
      <c r="K2467" s="5" t="str">
        <f>OBV!G2467</f>
        <v>NEUTRAL</v>
      </c>
      <c r="L2467" s="5" t="str">
        <f>OBV!H2467</f>
        <v>CONFIRMED BEARISH</v>
      </c>
      <c r="M2467" s="7">
        <f t="shared" si="380"/>
        <v>25</v>
      </c>
      <c r="N2467" s="7">
        <f t="shared" si="381"/>
        <v>0</v>
      </c>
      <c r="O2467" s="7">
        <f t="shared" si="382"/>
        <v>50</v>
      </c>
      <c r="P2467" s="7">
        <f t="shared" si="383"/>
        <v>16.5</v>
      </c>
      <c r="Q2467" s="8">
        <f t="shared" si="384"/>
        <v>18.725000000000001</v>
      </c>
      <c r="R2467" s="8">
        <f t="shared" si="385"/>
        <v>26.625</v>
      </c>
      <c r="S2467" s="8">
        <f t="shared" si="386"/>
        <v>23.675000000000001</v>
      </c>
      <c r="T2467" s="8">
        <f t="shared" si="387"/>
        <v>22.875</v>
      </c>
      <c r="U2467" s="7">
        <f t="shared" si="388"/>
        <v>23.008333333333336</v>
      </c>
      <c r="V2467" s="7">
        <f t="shared" si="389"/>
        <v>22.975000000000001</v>
      </c>
    </row>
    <row r="2468" spans="1:22" ht="13.5" x14ac:dyDescent="0.25">
      <c r="A2468" s="3">
        <f>RSI!A2468</f>
        <v>45902</v>
      </c>
      <c r="B2468" s="2">
        <f>RSI!B2468</f>
        <v>8.2799999999999994</v>
      </c>
      <c r="C2468" s="2">
        <f>RSI!I2468</f>
        <v>53.288092514910787</v>
      </c>
      <c r="D2468" s="2">
        <f>MACD!E2468</f>
        <v>7.0122728144689006E-2</v>
      </c>
      <c r="E2468" s="2">
        <f>MACD!F2468</f>
        <v>5.1103629432727234E-2</v>
      </c>
      <c r="F2468" s="2">
        <f>'Moving Avg'!D2468</f>
        <v>8.2880000000000003</v>
      </c>
      <c r="G2468" s="2">
        <f>'Moving Avg'!F2468</f>
        <v>8.3050000000000015</v>
      </c>
      <c r="H2468" s="2">
        <f>'Moving Avg'!G2468</f>
        <v>7.7572979999999987</v>
      </c>
      <c r="I2468" s="2">
        <f>'Moving Avg'!H2468</f>
        <v>6.2780950000000004</v>
      </c>
      <c r="J2468" s="5" t="str">
        <f>OBV!F2468</f>
        <v>BULLISH</v>
      </c>
      <c r="K2468" s="5" t="str">
        <f>OBV!G2468</f>
        <v>NEUTRAL</v>
      </c>
      <c r="L2468" s="5" t="str">
        <f>OBV!H2468</f>
        <v>BULLISH DIVERGENCE</v>
      </c>
      <c r="M2468" s="7">
        <f t="shared" si="380"/>
        <v>25</v>
      </c>
      <c r="N2468" s="7">
        <f t="shared" si="381"/>
        <v>0</v>
      </c>
      <c r="O2468" s="7">
        <f t="shared" si="382"/>
        <v>50</v>
      </c>
      <c r="P2468" s="7">
        <f t="shared" si="383"/>
        <v>66.5</v>
      </c>
      <c r="Q2468" s="8">
        <f t="shared" si="384"/>
        <v>26.225000000000001</v>
      </c>
      <c r="R2468" s="8">
        <f t="shared" si="385"/>
        <v>39.125</v>
      </c>
      <c r="S2468" s="8">
        <f t="shared" si="386"/>
        <v>46.174999999999997</v>
      </c>
      <c r="T2468" s="8">
        <f t="shared" si="387"/>
        <v>35.375</v>
      </c>
      <c r="U2468" s="7">
        <f t="shared" si="388"/>
        <v>37.174999999999997</v>
      </c>
      <c r="V2468" s="7">
        <f t="shared" si="389"/>
        <v>36.724999999999994</v>
      </c>
    </row>
    <row r="2469" spans="1:22" ht="13.5" x14ac:dyDescent="0.25">
      <c r="A2469" s="3">
        <f>RSI!A2469</f>
        <v>45903</v>
      </c>
      <c r="B2469" s="2">
        <f>RSI!B2469</f>
        <v>8.35</v>
      </c>
      <c r="C2469" s="2">
        <f>RSI!I2469</f>
        <v>54.887629647687795</v>
      </c>
      <c r="D2469" s="2">
        <f>MACD!E2469</f>
        <v>6.6552869239465906E-2</v>
      </c>
      <c r="E2469" s="2">
        <f>MACD!F2469</f>
        <v>5.4193477394074971E-2</v>
      </c>
      <c r="F2469" s="2">
        <f>'Moving Avg'!D2469</f>
        <v>8.298</v>
      </c>
      <c r="G2469" s="2">
        <f>'Moving Avg'!F2469</f>
        <v>8.3109999999999999</v>
      </c>
      <c r="H2469" s="2">
        <f>'Moving Avg'!G2469</f>
        <v>7.7913019999999982</v>
      </c>
      <c r="I2469" s="2">
        <f>'Moving Avg'!H2469</f>
        <v>6.291023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  <c r="M2469" s="7">
        <f t="shared" si="380"/>
        <v>25</v>
      </c>
      <c r="N2469" s="7">
        <f t="shared" si="381"/>
        <v>0</v>
      </c>
      <c r="O2469" s="7">
        <f t="shared" si="382"/>
        <v>50</v>
      </c>
      <c r="P2469" s="7">
        <f t="shared" si="383"/>
        <v>83.5</v>
      </c>
      <c r="Q2469" s="8">
        <f t="shared" si="384"/>
        <v>28.774999999999999</v>
      </c>
      <c r="R2469" s="8">
        <f t="shared" si="385"/>
        <v>43.375</v>
      </c>
      <c r="S2469" s="8">
        <f t="shared" si="386"/>
        <v>53.825000000000003</v>
      </c>
      <c r="T2469" s="8">
        <f t="shared" si="387"/>
        <v>39.625</v>
      </c>
      <c r="U2469" s="7">
        <f t="shared" si="388"/>
        <v>41.991666666666667</v>
      </c>
      <c r="V2469" s="7">
        <f t="shared" si="389"/>
        <v>41.400000000000006</v>
      </c>
    </row>
    <row r="2470" spans="1:22" ht="13.5" x14ac:dyDescent="0.25">
      <c r="A2470" s="3">
        <f>RSI!A2470</f>
        <v>45905</v>
      </c>
      <c r="B2470" s="2">
        <f>RSI!B2470</f>
        <v>8.35</v>
      </c>
      <c r="C2470" s="2">
        <f>RSI!I2470</f>
        <v>54.887629647687795</v>
      </c>
      <c r="D2470" s="2">
        <f>MACD!E2470</f>
        <v>6.2427733410707731E-2</v>
      </c>
      <c r="E2470" s="2">
        <f>MACD!F2470</f>
        <v>5.5840328597401526E-2</v>
      </c>
      <c r="F2470" s="2">
        <f>'Moving Avg'!D2470</f>
        <v>8.282</v>
      </c>
      <c r="G2470" s="2">
        <f>'Moving Avg'!F2470</f>
        <v>8.3185000000000002</v>
      </c>
      <c r="H2470" s="2">
        <f>'Moving Avg'!G2470</f>
        <v>7.8253059999999994</v>
      </c>
      <c r="I2470" s="2">
        <f>'Moving Avg'!H2470</f>
        <v>6.3038289999999995</v>
      </c>
      <c r="J2470" s="5" t="str">
        <f>OBV!F2470</f>
        <v>BULLISH</v>
      </c>
      <c r="K2470" s="5" t="str">
        <f>OBV!G2470</f>
        <v>NEUTRAL</v>
      </c>
      <c r="L2470" s="5" t="str">
        <f>OBV!H2470</f>
        <v>BULLISH DIVERGENCE</v>
      </c>
      <c r="M2470" s="7">
        <f t="shared" si="380"/>
        <v>25</v>
      </c>
      <c r="N2470" s="7">
        <f t="shared" si="381"/>
        <v>0</v>
      </c>
      <c r="O2470" s="7">
        <f t="shared" si="382"/>
        <v>50</v>
      </c>
      <c r="P2470" s="7">
        <f t="shared" si="383"/>
        <v>66.5</v>
      </c>
      <c r="Q2470" s="8">
        <f t="shared" si="384"/>
        <v>26.225000000000001</v>
      </c>
      <c r="R2470" s="8">
        <f t="shared" si="385"/>
        <v>39.125</v>
      </c>
      <c r="S2470" s="8">
        <f t="shared" si="386"/>
        <v>46.174999999999997</v>
      </c>
      <c r="T2470" s="8">
        <f t="shared" si="387"/>
        <v>35.375</v>
      </c>
      <c r="U2470" s="7">
        <f t="shared" si="388"/>
        <v>37.174999999999997</v>
      </c>
      <c r="V2470" s="7">
        <f t="shared" si="389"/>
        <v>36.724999999999994</v>
      </c>
    </row>
    <row r="2471" spans="1:22" ht="13.5" x14ac:dyDescent="0.25">
      <c r="A2471" s="3">
        <f>RSI!A2471</f>
        <v>45908</v>
      </c>
      <c r="B2471" s="2">
        <f>RSI!B2471</f>
        <v>8.35</v>
      </c>
      <c r="C2471" s="2">
        <f>RSI!I2471</f>
        <v>54.887629647687795</v>
      </c>
      <c r="D2471" s="2">
        <f>MACD!E2471</f>
        <v>5.9453023192611809E-2</v>
      </c>
      <c r="E2471" s="2">
        <f>MACD!F2471</f>
        <v>5.6562867516443585E-2</v>
      </c>
      <c r="F2471" s="2">
        <f>'Moving Avg'!D2471</f>
        <v>8.2660000000000018</v>
      </c>
      <c r="G2471" s="2">
        <f>'Moving Avg'!F2471</f>
        <v>8.3169999999999984</v>
      </c>
      <c r="H2471" s="2">
        <f>'Moving Avg'!G2471</f>
        <v>7.8596020000000006</v>
      </c>
      <c r="I2471" s="2">
        <f>'Moving Avg'!H2471</f>
        <v>6.3166349999999998</v>
      </c>
      <c r="J2471" s="5" t="str">
        <f>OBV!F2471</f>
        <v>BULLISH</v>
      </c>
      <c r="K2471" s="5" t="str">
        <f>OBV!G2471</f>
        <v>NEUTRAL</v>
      </c>
      <c r="L2471" s="5" t="str">
        <f>OBV!H2471</f>
        <v>BULLISH DIVERGENCE</v>
      </c>
      <c r="M2471" s="7">
        <f t="shared" si="380"/>
        <v>25</v>
      </c>
      <c r="N2471" s="7">
        <f t="shared" si="381"/>
        <v>0</v>
      </c>
      <c r="O2471" s="7">
        <f t="shared" si="382"/>
        <v>50</v>
      </c>
      <c r="P2471" s="7">
        <f t="shared" si="383"/>
        <v>66.5</v>
      </c>
      <c r="Q2471" s="8">
        <f t="shared" si="384"/>
        <v>26.225000000000001</v>
      </c>
      <c r="R2471" s="8">
        <f t="shared" si="385"/>
        <v>39.125</v>
      </c>
      <c r="S2471" s="8">
        <f t="shared" si="386"/>
        <v>46.174999999999997</v>
      </c>
      <c r="T2471" s="8">
        <f t="shared" si="387"/>
        <v>35.375</v>
      </c>
      <c r="U2471" s="7">
        <f t="shared" si="388"/>
        <v>37.174999999999997</v>
      </c>
      <c r="V2471" s="7">
        <f t="shared" si="389"/>
        <v>36.724999999999994</v>
      </c>
    </row>
    <row r="2472" spans="1:22" ht="13.5" x14ac:dyDescent="0.25">
      <c r="A2472" s="3">
        <f>RSI!A2472</f>
        <v>45909</v>
      </c>
      <c r="B2472" s="2">
        <f>RSI!B2472</f>
        <v>8.34</v>
      </c>
      <c r="C2472" s="2">
        <f>RSI!I2472</f>
        <v>54.554316951159244</v>
      </c>
      <c r="D2472" s="2">
        <f>MACD!E2472</f>
        <v>5.5191321190484643E-2</v>
      </c>
      <c r="E2472" s="2">
        <f>MACD!F2472</f>
        <v>5.62885582512518E-2</v>
      </c>
      <c r="F2472" s="2">
        <f>'Moving Avg'!D2472</f>
        <v>8.3339999999999996</v>
      </c>
      <c r="G2472" s="2">
        <f>'Moving Avg'!F2472</f>
        <v>8.3144999999999989</v>
      </c>
      <c r="H2472" s="2">
        <f>'Moving Avg'!G2472</f>
        <v>7.894088</v>
      </c>
      <c r="I2472" s="2">
        <f>'Moving Avg'!H2472</f>
        <v>6.3295614999999996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25</v>
      </c>
      <c r="N2472" s="7">
        <f t="shared" si="381"/>
        <v>45</v>
      </c>
      <c r="O2472" s="7">
        <f t="shared" si="382"/>
        <v>50</v>
      </c>
      <c r="P2472" s="7">
        <f t="shared" si="383"/>
        <v>83.5</v>
      </c>
      <c r="Q2472" s="8">
        <f t="shared" si="384"/>
        <v>44.524999999999999</v>
      </c>
      <c r="R2472" s="8">
        <f t="shared" si="385"/>
        <v>52.375</v>
      </c>
      <c r="S2472" s="8">
        <f t="shared" si="386"/>
        <v>60.575000000000003</v>
      </c>
      <c r="T2472" s="8">
        <f t="shared" si="387"/>
        <v>50.875</v>
      </c>
      <c r="U2472" s="7">
        <f t="shared" si="388"/>
        <v>52.491666666666674</v>
      </c>
      <c r="V2472" s="7">
        <f t="shared" si="389"/>
        <v>52.087500000000006</v>
      </c>
    </row>
    <row r="2473" spans="1:22" ht="13.5" x14ac:dyDescent="0.25">
      <c r="A2473" s="3">
        <f>RSI!A2473</f>
        <v>45910</v>
      </c>
      <c r="B2473" s="2">
        <f>RSI!B2473</f>
        <v>8.57</v>
      </c>
      <c r="C2473" s="2">
        <f>RSI!I2473</f>
        <v>60.496255597428572</v>
      </c>
      <c r="D2473" s="2">
        <f>MACD!E2473</f>
        <v>5.6807465534223667E-2</v>
      </c>
      <c r="E2473" s="2">
        <f>MACD!F2473</f>
        <v>5.6392339707846177E-2</v>
      </c>
      <c r="F2473" s="2">
        <f>'Moving Avg'!D2473</f>
        <v>8.3919999999999995</v>
      </c>
      <c r="G2473" s="2">
        <f>'Moving Avg'!F2473</f>
        <v>8.3330000000000002</v>
      </c>
      <c r="H2473" s="2">
        <f>'Moving Avg'!G2473</f>
        <v>7.9331740000000002</v>
      </c>
      <c r="I2473" s="2">
        <f>'Moving Avg'!H2473</f>
        <v>6.3439539999999992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  <c r="M2473" s="7">
        <f t="shared" si="380"/>
        <v>25</v>
      </c>
      <c r="N2473" s="7">
        <f t="shared" si="381"/>
        <v>0</v>
      </c>
      <c r="O2473" s="7">
        <f t="shared" si="382"/>
        <v>50</v>
      </c>
      <c r="P2473" s="7">
        <f t="shared" si="383"/>
        <v>83.5</v>
      </c>
      <c r="Q2473" s="8">
        <f t="shared" si="384"/>
        <v>28.774999999999999</v>
      </c>
      <c r="R2473" s="8">
        <f t="shared" si="385"/>
        <v>43.375</v>
      </c>
      <c r="S2473" s="8">
        <f t="shared" si="386"/>
        <v>53.825000000000003</v>
      </c>
      <c r="T2473" s="8">
        <f t="shared" si="387"/>
        <v>39.625</v>
      </c>
      <c r="U2473" s="7">
        <f t="shared" si="388"/>
        <v>41.991666666666667</v>
      </c>
      <c r="V2473" s="7">
        <f t="shared" si="389"/>
        <v>41.400000000000006</v>
      </c>
    </row>
    <row r="2474" spans="1:22" ht="13.5" x14ac:dyDescent="0.25">
      <c r="A2474" s="3">
        <f>RSI!A2474</f>
        <v>45911</v>
      </c>
      <c r="B2474" s="2">
        <f>RSI!B2474</f>
        <v>8.65</v>
      </c>
      <c r="C2474" s="2">
        <f>RSI!I2474</f>
        <v>62.340655613557445</v>
      </c>
      <c r="D2474" s="2">
        <f>MACD!E2474</f>
        <v>2.7055926595169311E-2</v>
      </c>
      <c r="E2474" s="2">
        <f>MACD!F2474</f>
        <v>5.0525057085310805E-2</v>
      </c>
      <c r="F2474" s="2">
        <f>'Moving Avg'!D2474</f>
        <v>8.452</v>
      </c>
      <c r="G2474" s="2">
        <f>'Moving Avg'!F2474</f>
        <v>8.3454999999999995</v>
      </c>
      <c r="H2474" s="2">
        <f>'Moving Avg'!G2474</f>
        <v>7.9742480000000002</v>
      </c>
      <c r="I2474" s="2">
        <f>'Moving Avg'!H2474</f>
        <v>6.3587465000000005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  <c r="M2474" s="7">
        <f t="shared" si="380"/>
        <v>25</v>
      </c>
      <c r="N2474" s="7">
        <f t="shared" si="381"/>
        <v>100</v>
      </c>
      <c r="O2474" s="7">
        <f t="shared" si="382"/>
        <v>50</v>
      </c>
      <c r="P2474" s="7">
        <f t="shared" si="383"/>
        <v>83.5</v>
      </c>
      <c r="Q2474" s="8">
        <f t="shared" si="384"/>
        <v>63.774999999999999</v>
      </c>
      <c r="R2474" s="8">
        <f t="shared" si="385"/>
        <v>63.375</v>
      </c>
      <c r="S2474" s="8">
        <f t="shared" si="386"/>
        <v>68.825000000000003</v>
      </c>
      <c r="T2474" s="8">
        <f t="shared" si="387"/>
        <v>64.625</v>
      </c>
      <c r="U2474" s="7">
        <f t="shared" si="388"/>
        <v>65.325000000000003</v>
      </c>
      <c r="V2474" s="7">
        <f t="shared" si="389"/>
        <v>65.150000000000006</v>
      </c>
    </row>
    <row r="2475" spans="1:22" ht="13.5" x14ac:dyDescent="0.25">
      <c r="A2475" s="3">
        <f>RSI!A2475</f>
        <v>45912</v>
      </c>
      <c r="B2475" s="2">
        <f>RSI!B2475</f>
        <v>8.6999999999999993</v>
      </c>
      <c r="C2475" s="2">
        <f>RSI!I2475</f>
        <v>63.488059894151512</v>
      </c>
      <c r="D2475" s="2">
        <f>MACD!E2475</f>
        <v>1.5745678975166655E-2</v>
      </c>
      <c r="E2475" s="2">
        <f>MACD!F2475</f>
        <v>4.3569181463281974E-2</v>
      </c>
      <c r="F2475" s="2">
        <f>'Moving Avg'!D2475</f>
        <v>8.5220000000000002</v>
      </c>
      <c r="G2475" s="2">
        <f>'Moving Avg'!F2475</f>
        <v>8.3604999999999983</v>
      </c>
      <c r="H2475" s="2">
        <f>'Moving Avg'!G2475</f>
        <v>8.0169059999999988</v>
      </c>
      <c r="I2475" s="2">
        <f>'Moving Avg'!H2475</f>
        <v>6.3739110000000005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  <c r="M2475" s="7">
        <f t="shared" si="380"/>
        <v>25</v>
      </c>
      <c r="N2475" s="7">
        <f t="shared" si="381"/>
        <v>100</v>
      </c>
      <c r="O2475" s="7">
        <f t="shared" si="382"/>
        <v>50</v>
      </c>
      <c r="P2475" s="7">
        <f t="shared" si="383"/>
        <v>83.5</v>
      </c>
      <c r="Q2475" s="8">
        <f t="shared" si="384"/>
        <v>63.774999999999999</v>
      </c>
      <c r="R2475" s="8">
        <f t="shared" si="385"/>
        <v>63.375</v>
      </c>
      <c r="S2475" s="8">
        <f t="shared" si="386"/>
        <v>68.825000000000003</v>
      </c>
      <c r="T2475" s="8">
        <f t="shared" si="387"/>
        <v>64.625</v>
      </c>
      <c r="U2475" s="7">
        <f t="shared" si="388"/>
        <v>65.325000000000003</v>
      </c>
      <c r="V2475" s="7">
        <f t="shared" si="389"/>
        <v>65.150000000000006</v>
      </c>
    </row>
    <row r="2476" spans="1:22" ht="13.5" x14ac:dyDescent="0.25">
      <c r="A2476" s="3">
        <f>RSI!A2476</f>
        <v>45915</v>
      </c>
      <c r="B2476" s="2">
        <f>RSI!B2476</f>
        <v>8.6999999999999993</v>
      </c>
      <c r="C2476" s="2">
        <f>RSI!I2476</f>
        <v>63.488059894151519</v>
      </c>
      <c r="D2476" s="2">
        <f>MACD!E2476</f>
        <v>3.6280128458177074E-3</v>
      </c>
      <c r="E2476" s="2">
        <f>MACD!F2476</f>
        <v>3.5580947739789121E-2</v>
      </c>
      <c r="F2476" s="2">
        <f>'Moving Avg'!D2476</f>
        <v>8.5920000000000023</v>
      </c>
      <c r="G2476" s="2">
        <f>'Moving Avg'!F2476</f>
        <v>8.3804999999999996</v>
      </c>
      <c r="H2476" s="2">
        <f>'Moving Avg'!G2476</f>
        <v>8.0619960000000006</v>
      </c>
      <c r="I2476" s="2">
        <f>'Moving Avg'!H2476</f>
        <v>6.3891970000000002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  <c r="M2476" s="7">
        <f t="shared" si="380"/>
        <v>25</v>
      </c>
      <c r="N2476" s="7">
        <f t="shared" si="381"/>
        <v>100</v>
      </c>
      <c r="O2476" s="7">
        <f t="shared" si="382"/>
        <v>50</v>
      </c>
      <c r="P2476" s="7">
        <f t="shared" si="383"/>
        <v>83.5</v>
      </c>
      <c r="Q2476" s="8">
        <f t="shared" si="384"/>
        <v>63.774999999999999</v>
      </c>
      <c r="R2476" s="8">
        <f t="shared" si="385"/>
        <v>63.375</v>
      </c>
      <c r="S2476" s="8">
        <f t="shared" si="386"/>
        <v>68.825000000000003</v>
      </c>
      <c r="T2476" s="8">
        <f t="shared" si="387"/>
        <v>64.625</v>
      </c>
      <c r="U2476" s="7">
        <f t="shared" si="388"/>
        <v>65.325000000000003</v>
      </c>
      <c r="V2476" s="7">
        <f t="shared" si="389"/>
        <v>65.150000000000006</v>
      </c>
    </row>
    <row r="2477" spans="1:22" ht="13.5" x14ac:dyDescent="0.25">
      <c r="A2477" s="3">
        <f>RSI!A2477</f>
        <v>45916</v>
      </c>
      <c r="B2477" s="2">
        <f>RSI!B2477</f>
        <v>8.6</v>
      </c>
      <c r="C2477" s="2">
        <f>RSI!I2477</f>
        <v>59.297433267612853</v>
      </c>
      <c r="D2477" s="2">
        <f>MACD!E2477</f>
        <v>-6.7730591817870334E-2</v>
      </c>
      <c r="E2477" s="2">
        <f>MACD!F2477</f>
        <v>1.4918639828257229E-2</v>
      </c>
      <c r="F2477" s="2">
        <f>'Moving Avg'!D2477</f>
        <v>8.6440000000000001</v>
      </c>
      <c r="G2477" s="2">
        <f>'Moving Avg'!F2477</f>
        <v>8.3979999999999997</v>
      </c>
      <c r="H2477" s="2">
        <f>'Moving Avg'!G2477</f>
        <v>8.1031400000000016</v>
      </c>
      <c r="I2477" s="2">
        <f>'Moving Avg'!H2477</f>
        <v>6.4037395000000013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  <c r="M2477" s="7">
        <f t="shared" si="380"/>
        <v>25</v>
      </c>
      <c r="N2477" s="7">
        <f t="shared" si="381"/>
        <v>100</v>
      </c>
      <c r="O2477" s="7">
        <f t="shared" si="382"/>
        <v>50</v>
      </c>
      <c r="P2477" s="7">
        <f t="shared" si="383"/>
        <v>83.5</v>
      </c>
      <c r="Q2477" s="8">
        <f t="shared" si="384"/>
        <v>63.774999999999999</v>
      </c>
      <c r="R2477" s="8">
        <f t="shared" si="385"/>
        <v>63.375</v>
      </c>
      <c r="S2477" s="8">
        <f t="shared" si="386"/>
        <v>68.825000000000003</v>
      </c>
      <c r="T2477" s="8">
        <f t="shared" si="387"/>
        <v>64.625</v>
      </c>
      <c r="U2477" s="7">
        <f t="shared" si="388"/>
        <v>65.325000000000003</v>
      </c>
      <c r="V2477" s="7">
        <f t="shared" si="389"/>
        <v>65.150000000000006</v>
      </c>
    </row>
    <row r="2478" spans="1:22" ht="13.5" x14ac:dyDescent="0.25">
      <c r="A2478" s="3">
        <f>RSI!A2478</f>
        <v>45917</v>
      </c>
      <c r="B2478" s="2">
        <f>RSI!B2478</f>
        <v>8.6</v>
      </c>
      <c r="C2478" s="2">
        <f>RSI!I2478</f>
        <v>59.297433267612853</v>
      </c>
      <c r="D2478" s="2">
        <f>MACD!E2478</f>
        <v>-8.6627155678961287E-2</v>
      </c>
      <c r="E2478" s="2">
        <f>MACD!F2478</f>
        <v>-5.3905192731864733E-3</v>
      </c>
      <c r="F2478" s="2">
        <f>'Moving Avg'!D2478</f>
        <v>8.65</v>
      </c>
      <c r="G2478" s="2">
        <f>'Moving Avg'!F2478</f>
        <v>8.415499999999998</v>
      </c>
      <c r="H2478" s="2">
        <f>'Moving Avg'!G2478</f>
        <v>8.1466200000000004</v>
      </c>
      <c r="I2478" s="2">
        <f>'Moving Avg'!H2478</f>
        <v>6.4182820000000005</v>
      </c>
      <c r="J2478" s="5" t="str">
        <f>OBV!F2478</f>
        <v>BEARISH</v>
      </c>
      <c r="K2478" s="5" t="str">
        <f>OBV!G2478</f>
        <v>NEUTRAL</v>
      </c>
      <c r="L2478" s="5" t="str">
        <f>OBV!H2478</f>
        <v>BEARISH DIVERGENCE</v>
      </c>
      <c r="M2478" s="7">
        <f t="shared" si="380"/>
        <v>25</v>
      </c>
      <c r="N2478" s="7">
        <f t="shared" si="381"/>
        <v>100</v>
      </c>
      <c r="O2478" s="7">
        <f t="shared" si="382"/>
        <v>50</v>
      </c>
      <c r="P2478" s="7">
        <f t="shared" si="383"/>
        <v>16.5</v>
      </c>
      <c r="Q2478" s="8">
        <f t="shared" si="384"/>
        <v>53.725000000000001</v>
      </c>
      <c r="R2478" s="8">
        <f t="shared" si="385"/>
        <v>46.625</v>
      </c>
      <c r="S2478" s="8">
        <f t="shared" si="386"/>
        <v>38.674999999999997</v>
      </c>
      <c r="T2478" s="8">
        <f t="shared" si="387"/>
        <v>47.875</v>
      </c>
      <c r="U2478" s="7">
        <f t="shared" si="388"/>
        <v>46.341666666666661</v>
      </c>
      <c r="V2478" s="7">
        <f t="shared" si="389"/>
        <v>46.724999999999994</v>
      </c>
    </row>
    <row r="2479" spans="1:22" ht="13.5" x14ac:dyDescent="0.25">
      <c r="A2479" s="3">
        <f>RSI!A2479</f>
        <v>45918</v>
      </c>
      <c r="B2479" s="2">
        <f>RSI!B2479</f>
        <v>8.5</v>
      </c>
      <c r="C2479" s="2">
        <f>RSI!I2479</f>
        <v>55.0808839861077</v>
      </c>
      <c r="D2479" s="2">
        <f>MACD!E2479</f>
        <v>-8.5915037271792727E-2</v>
      </c>
      <c r="E2479" s="2">
        <f>MACD!F2479</f>
        <v>-2.1495422872907725E-2</v>
      </c>
      <c r="F2479" s="2">
        <f>'Moving Avg'!D2479</f>
        <v>8.620000000000001</v>
      </c>
      <c r="G2479" s="2">
        <f>'Moving Avg'!F2479</f>
        <v>8.4254999999999978</v>
      </c>
      <c r="H2479" s="2">
        <f>'Moving Avg'!G2479</f>
        <v>8.1857640000000007</v>
      </c>
      <c r="I2479" s="2">
        <f>'Moving Avg'!H2479</f>
        <v>6.4323245000000009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25</v>
      </c>
      <c r="N2479" s="7">
        <f t="shared" si="381"/>
        <v>100</v>
      </c>
      <c r="O2479" s="7">
        <f t="shared" si="382"/>
        <v>50</v>
      </c>
      <c r="P2479" s="7">
        <f t="shared" si="383"/>
        <v>16.5</v>
      </c>
      <c r="Q2479" s="8">
        <f t="shared" si="384"/>
        <v>53.725000000000001</v>
      </c>
      <c r="R2479" s="8">
        <f t="shared" si="385"/>
        <v>46.625</v>
      </c>
      <c r="S2479" s="8">
        <f t="shared" si="386"/>
        <v>38.674999999999997</v>
      </c>
      <c r="T2479" s="8">
        <f t="shared" si="387"/>
        <v>47.875</v>
      </c>
      <c r="U2479" s="7">
        <f t="shared" si="388"/>
        <v>46.341666666666661</v>
      </c>
      <c r="V2479" s="7">
        <f t="shared" si="389"/>
        <v>46.724999999999994</v>
      </c>
    </row>
    <row r="2480" spans="1:22" ht="13.5" x14ac:dyDescent="0.25">
      <c r="A2480" s="3">
        <f>RSI!A2480</f>
        <v>45919</v>
      </c>
      <c r="B2480" s="2">
        <f>RSI!B2480</f>
        <v>8.49</v>
      </c>
      <c r="C2480" s="2">
        <f>RSI!I2480</f>
        <v>54.662289228821585</v>
      </c>
      <c r="D2480" s="2">
        <f>MACD!E2480</f>
        <v>-8.5346681969632243E-2</v>
      </c>
      <c r="E2480" s="2">
        <f>MACD!F2480</f>
        <v>-3.4265674692252626E-2</v>
      </c>
      <c r="F2480" s="2">
        <f>'Moving Avg'!D2480</f>
        <v>8.5779999999999994</v>
      </c>
      <c r="G2480" s="2">
        <f>'Moving Avg'!F2480</f>
        <v>8.4349999999999987</v>
      </c>
      <c r="H2480" s="2">
        <f>'Moving Avg'!G2480</f>
        <v>8.2223740000000003</v>
      </c>
      <c r="I2480" s="2">
        <f>'Moving Avg'!H2480</f>
        <v>6.445685000000001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100</v>
      </c>
      <c r="O2480" s="7">
        <f t="shared" si="382"/>
        <v>50</v>
      </c>
      <c r="P2480" s="7">
        <f t="shared" si="383"/>
        <v>16.5</v>
      </c>
      <c r="Q2480" s="8">
        <f t="shared" si="384"/>
        <v>53.725000000000001</v>
      </c>
      <c r="R2480" s="8">
        <f t="shared" si="385"/>
        <v>46.625</v>
      </c>
      <c r="S2480" s="8">
        <f t="shared" si="386"/>
        <v>38.674999999999997</v>
      </c>
      <c r="T2480" s="8">
        <f t="shared" si="387"/>
        <v>47.875</v>
      </c>
      <c r="U2480" s="7">
        <f t="shared" si="388"/>
        <v>46.341666666666661</v>
      </c>
      <c r="V2480" s="7">
        <f t="shared" si="389"/>
        <v>46.724999999999994</v>
      </c>
    </row>
    <row r="2481" spans="1:22" ht="13.5" x14ac:dyDescent="0.25">
      <c r="A2481" s="3">
        <f>RSI!A2481</f>
        <v>45922</v>
      </c>
      <c r="B2481" s="2">
        <f>RSI!B2481</f>
        <v>8.49</v>
      </c>
      <c r="C2481" s="2">
        <f>RSI!I2481</f>
        <v>54.662289228821585</v>
      </c>
      <c r="D2481" s="2">
        <f>MACD!E2481</f>
        <v>-8.5524219189082373E-2</v>
      </c>
      <c r="E2481" s="2">
        <f>MACD!F2481</f>
        <v>-4.4517383591618581E-2</v>
      </c>
      <c r="F2481" s="2">
        <f>'Moving Avg'!D2481</f>
        <v>8.5359999999999996</v>
      </c>
      <c r="G2481" s="2">
        <f>'Moving Avg'!F2481</f>
        <v>8.4440000000000008</v>
      </c>
      <c r="H2481" s="2">
        <f>'Moving Avg'!G2481</f>
        <v>8.2584000000000017</v>
      </c>
      <c r="I2481" s="2">
        <f>'Moving Avg'!H2481</f>
        <v>6.4591910000000006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100</v>
      </c>
      <c r="O2481" s="7">
        <f t="shared" si="382"/>
        <v>50</v>
      </c>
      <c r="P2481" s="7">
        <f t="shared" si="383"/>
        <v>16.5</v>
      </c>
      <c r="Q2481" s="8">
        <f t="shared" si="384"/>
        <v>53.725000000000001</v>
      </c>
      <c r="R2481" s="8">
        <f t="shared" si="385"/>
        <v>46.625</v>
      </c>
      <c r="S2481" s="8">
        <f t="shared" si="386"/>
        <v>38.674999999999997</v>
      </c>
      <c r="T2481" s="8">
        <f t="shared" si="387"/>
        <v>47.875</v>
      </c>
      <c r="U2481" s="7">
        <f t="shared" si="388"/>
        <v>46.341666666666661</v>
      </c>
      <c r="V2481" s="7">
        <f t="shared" si="389"/>
        <v>46.724999999999994</v>
      </c>
    </row>
    <row r="2482" spans="1:22" ht="13.5" x14ac:dyDescent="0.25">
      <c r="A2482" s="3">
        <f>RSI!A2482</f>
        <v>45923</v>
      </c>
      <c r="B2482" s="2">
        <f>RSI!B2482</f>
        <v>8.49</v>
      </c>
      <c r="C2482" s="2">
        <f>RSI!I2482</f>
        <v>54.662289228821585</v>
      </c>
      <c r="D2482" s="2">
        <f>MACD!E2482</f>
        <v>-8.7822583458576631E-2</v>
      </c>
      <c r="E2482" s="2">
        <f>MACD!F2482</f>
        <v>-5.3178423565010194E-2</v>
      </c>
      <c r="F2482" s="2">
        <f>'Moving Avg'!D2482</f>
        <v>8.5140000000000011</v>
      </c>
      <c r="G2482" s="2">
        <f>'Moving Avg'!F2482</f>
        <v>8.4535000000000018</v>
      </c>
      <c r="H2482" s="2">
        <f>'Moving Avg'!G2482</f>
        <v>8.2909000000000006</v>
      </c>
      <c r="I2482" s="2">
        <f>'Moving Avg'!H2482</f>
        <v>6.4724540000000017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100</v>
      </c>
      <c r="O2482" s="7">
        <f t="shared" si="382"/>
        <v>50</v>
      </c>
      <c r="P2482" s="7">
        <f t="shared" si="383"/>
        <v>16.5</v>
      </c>
      <c r="Q2482" s="8">
        <f t="shared" si="384"/>
        <v>53.725000000000001</v>
      </c>
      <c r="R2482" s="8">
        <f t="shared" si="385"/>
        <v>46.625</v>
      </c>
      <c r="S2482" s="8">
        <f t="shared" si="386"/>
        <v>38.674999999999997</v>
      </c>
      <c r="T2482" s="8">
        <f t="shared" si="387"/>
        <v>47.875</v>
      </c>
      <c r="U2482" s="7">
        <f t="shared" si="388"/>
        <v>46.341666666666661</v>
      </c>
      <c r="V2482" s="7">
        <f t="shared" si="389"/>
        <v>46.724999999999994</v>
      </c>
    </row>
    <row r="2483" spans="1:22" ht="13.5" x14ac:dyDescent="0.25">
      <c r="A2483" s="3">
        <f>RSI!A2483</f>
        <v>45924</v>
      </c>
      <c r="B2483" s="2">
        <f>RSI!B2483</f>
        <v>8.34</v>
      </c>
      <c r="C2483" s="2">
        <f>RSI!I2483</f>
        <v>47.849628486025161</v>
      </c>
      <c r="D2483" s="2">
        <f>MACD!E2483</f>
        <v>-4.3836144257085152E-2</v>
      </c>
      <c r="E2483" s="2">
        <f>MACD!F2483</f>
        <v>-5.1309967703425184E-2</v>
      </c>
      <c r="F2483" s="2">
        <f>'Moving Avg'!D2483</f>
        <v>8.4619999999999997</v>
      </c>
      <c r="G2483" s="2">
        <f>'Moving Avg'!F2483</f>
        <v>8.4480000000000022</v>
      </c>
      <c r="H2483" s="2">
        <f>'Moving Avg'!G2483</f>
        <v>8.3203000000000014</v>
      </c>
      <c r="I2483" s="2">
        <f>'Moving Avg'!H2483</f>
        <v>6.4849915000000014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16.5</v>
      </c>
      <c r="Q2483" s="8">
        <f t="shared" si="384"/>
        <v>18.725000000000001</v>
      </c>
      <c r="R2483" s="8">
        <f t="shared" si="385"/>
        <v>26.625</v>
      </c>
      <c r="S2483" s="8">
        <f t="shared" si="386"/>
        <v>23.675000000000001</v>
      </c>
      <c r="T2483" s="8">
        <f t="shared" si="387"/>
        <v>22.875</v>
      </c>
      <c r="U2483" s="7">
        <f t="shared" si="388"/>
        <v>23.008333333333336</v>
      </c>
      <c r="V2483" s="7">
        <f t="shared" si="389"/>
        <v>22.975000000000001</v>
      </c>
    </row>
    <row r="2484" spans="1:22" ht="13.5" x14ac:dyDescent="0.25">
      <c r="A2484" s="3">
        <f>RSI!A2484</f>
        <v>45925</v>
      </c>
      <c r="B2484" s="2">
        <f>RSI!B2484</f>
        <v>8.27</v>
      </c>
      <c r="C2484" s="2">
        <f>RSI!I2484</f>
        <v>45.029202750690658</v>
      </c>
      <c r="D2484" s="2">
        <f>MACD!E2484</f>
        <v>1.1239682972083997E-2</v>
      </c>
      <c r="E2484" s="2">
        <f>MACD!F2484</f>
        <v>-3.8800037568323349E-2</v>
      </c>
      <c r="F2484" s="2">
        <f>'Moving Avg'!D2484</f>
        <v>8.4160000000000004</v>
      </c>
      <c r="G2484" s="2">
        <f>'Moving Avg'!F2484</f>
        <v>8.4465000000000021</v>
      </c>
      <c r="H2484" s="2">
        <f>'Moving Avg'!G2484</f>
        <v>8.3458000000000023</v>
      </c>
      <c r="I2484" s="2">
        <f>'Moving Avg'!H2484</f>
        <v>6.4972759999999994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16.5</v>
      </c>
      <c r="Q2484" s="8">
        <f t="shared" si="384"/>
        <v>18.725000000000001</v>
      </c>
      <c r="R2484" s="8">
        <f t="shared" si="385"/>
        <v>26.625</v>
      </c>
      <c r="S2484" s="8">
        <f t="shared" si="386"/>
        <v>23.675000000000001</v>
      </c>
      <c r="T2484" s="8">
        <f t="shared" si="387"/>
        <v>22.875</v>
      </c>
      <c r="U2484" s="7">
        <f t="shared" si="388"/>
        <v>23.008333333333336</v>
      </c>
      <c r="V2484" s="7">
        <f t="shared" si="389"/>
        <v>22.975000000000001</v>
      </c>
    </row>
    <row r="2485" spans="1:22" ht="13.5" x14ac:dyDescent="0.25">
      <c r="A2485" s="3">
        <f>RSI!A2485</f>
        <v>45926</v>
      </c>
      <c r="B2485" s="2">
        <f>RSI!B2485</f>
        <v>8.27</v>
      </c>
      <c r="C2485" s="2">
        <f>RSI!I2485</f>
        <v>45.029202750690658</v>
      </c>
      <c r="D2485" s="2">
        <f>MACD!E2485</f>
        <v>6.6284964328588103E-2</v>
      </c>
      <c r="E2485" s="2">
        <f>MACD!F2485</f>
        <v>-1.7783037188941059E-2</v>
      </c>
      <c r="F2485" s="2">
        <f>'Moving Avg'!D2485</f>
        <v>8.3719999999999999</v>
      </c>
      <c r="G2485" s="2">
        <f>'Moving Avg'!F2485</f>
        <v>8.4385000000000012</v>
      </c>
      <c r="H2485" s="2">
        <f>'Moving Avg'!G2485</f>
        <v>8.3628</v>
      </c>
      <c r="I2485" s="2">
        <f>'Moving Avg'!H2485</f>
        <v>6.5085144999999986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16.5</v>
      </c>
      <c r="Q2485" s="8">
        <f t="shared" si="384"/>
        <v>18.725000000000001</v>
      </c>
      <c r="R2485" s="8">
        <f t="shared" si="385"/>
        <v>26.625</v>
      </c>
      <c r="S2485" s="8">
        <f t="shared" si="386"/>
        <v>23.675000000000001</v>
      </c>
      <c r="T2485" s="8">
        <f t="shared" si="387"/>
        <v>22.875</v>
      </c>
      <c r="U2485" s="7">
        <f t="shared" si="388"/>
        <v>23.008333333333336</v>
      </c>
      <c r="V2485" s="7">
        <f t="shared" si="389"/>
        <v>22.975000000000001</v>
      </c>
    </row>
    <row r="2486" spans="1:22" ht="13.5" x14ac:dyDescent="0.25">
      <c r="A2486" s="3">
        <f>RSI!A2486</f>
        <v>45929</v>
      </c>
      <c r="B2486" s="2">
        <f>RSI!B2486</f>
        <v>8.1999999999999993</v>
      </c>
      <c r="C2486" s="2">
        <f>RSI!I2486</f>
        <v>42.147946496466304</v>
      </c>
      <c r="D2486" s="2">
        <f>MACD!E2486</f>
        <v>0.11874169514261901</v>
      </c>
      <c r="E2486" s="2">
        <f>MACD!F2486</f>
        <v>9.5219092773709546E-3</v>
      </c>
      <c r="F2486" s="2">
        <f>'Moving Avg'!D2486</f>
        <v>8.3139999999999983</v>
      </c>
      <c r="G2486" s="2">
        <f>'Moving Avg'!F2486</f>
        <v>8.4269999999999996</v>
      </c>
      <c r="H2486" s="2">
        <f>'Moving Avg'!G2486</f>
        <v>8.3696000000000002</v>
      </c>
      <c r="I2486" s="2">
        <f>'Moving Avg'!H2486</f>
        <v>6.5197924999999994</v>
      </c>
      <c r="J2486" s="5" t="str">
        <f>OBV!F2486</f>
        <v>BEARISH</v>
      </c>
      <c r="K2486" s="5" t="str">
        <f>OBV!G2486</f>
        <v>NEUTRAL</v>
      </c>
      <c r="L2486" s="5" t="str">
        <f>OBV!H2486</f>
        <v>CONFIRMED BEARISH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16.5</v>
      </c>
      <c r="Q2486" s="8">
        <f t="shared" si="384"/>
        <v>18.725000000000001</v>
      </c>
      <c r="R2486" s="8">
        <f t="shared" si="385"/>
        <v>26.625</v>
      </c>
      <c r="S2486" s="8">
        <f t="shared" si="386"/>
        <v>23.675000000000001</v>
      </c>
      <c r="T2486" s="8">
        <f t="shared" si="387"/>
        <v>22.875</v>
      </c>
      <c r="U2486" s="7">
        <f t="shared" si="388"/>
        <v>23.008333333333336</v>
      </c>
      <c r="V2486" s="7">
        <f t="shared" si="389"/>
        <v>22.975000000000001</v>
      </c>
    </row>
    <row r="2487" spans="1:22" ht="13.5" x14ac:dyDescent="0.25">
      <c r="A2487" s="3">
        <f>RSI!A2487</f>
        <v>45930</v>
      </c>
      <c r="B2487" s="2">
        <f>RSI!B2487</f>
        <v>8.19</v>
      </c>
      <c r="C2487" s="2">
        <f>RSI!I2487</f>
        <v>41.73708411826648</v>
      </c>
      <c r="D2487" s="2">
        <f>MACD!E2487</f>
        <v>0.14954122275882398</v>
      </c>
      <c r="E2487" s="2">
        <f>MACD!F2487</f>
        <v>3.7525771973661561E-2</v>
      </c>
      <c r="F2487" s="2">
        <f>'Moving Avg'!D2487</f>
        <v>8.2539999999999996</v>
      </c>
      <c r="G2487" s="2">
        <f>'Moving Avg'!F2487</f>
        <v>8.4364999999999988</v>
      </c>
      <c r="H2487" s="2">
        <f>'Moving Avg'!G2487</f>
        <v>8.3668000000000013</v>
      </c>
      <c r="I2487" s="2">
        <f>'Moving Avg'!H2487</f>
        <v>6.5310205000000003</v>
      </c>
      <c r="J2487" s="5" t="str">
        <f>OBV!F2487</f>
        <v>BEARISH</v>
      </c>
      <c r="K2487" s="5" t="str">
        <f>OBV!G2487</f>
        <v>NEUTRAL</v>
      </c>
      <c r="L2487" s="5" t="str">
        <f>OBV!H2487</f>
        <v>CONFIRMED BEARISH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16.5</v>
      </c>
      <c r="Q2487" s="8">
        <f t="shared" si="384"/>
        <v>18.725000000000001</v>
      </c>
      <c r="R2487" s="8">
        <f t="shared" si="385"/>
        <v>26.625</v>
      </c>
      <c r="S2487" s="8">
        <f t="shared" si="386"/>
        <v>23.675000000000001</v>
      </c>
      <c r="T2487" s="8">
        <f t="shared" si="387"/>
        <v>22.875</v>
      </c>
      <c r="U2487" s="7">
        <f t="shared" si="388"/>
        <v>23.008333333333336</v>
      </c>
      <c r="V2487" s="7">
        <f t="shared" si="389"/>
        <v>22.975000000000001</v>
      </c>
    </row>
    <row r="2488" spans="1:22" ht="13.5" x14ac:dyDescent="0.25">
      <c r="A2488" s="3">
        <f>RSI!A2488</f>
        <v>45931</v>
      </c>
      <c r="B2488" s="2">
        <f>RSI!B2488</f>
        <v>8.19</v>
      </c>
      <c r="C2488" s="2">
        <f>RSI!I2488</f>
        <v>41.73708411826648</v>
      </c>
      <c r="D2488" s="2">
        <f>MACD!E2488</f>
        <v>0.17664009798224356</v>
      </c>
      <c r="E2488" s="2">
        <f>MACD!F2488</f>
        <v>6.5348637175377963E-2</v>
      </c>
      <c r="F2488" s="2">
        <f>'Moving Avg'!D2488</f>
        <v>8.2240000000000002</v>
      </c>
      <c r="G2488" s="2">
        <f>'Moving Avg'!F2488</f>
        <v>8.4319999999999986</v>
      </c>
      <c r="H2488" s="2">
        <f>'Moving Avg'!G2488</f>
        <v>8.3542000000000005</v>
      </c>
      <c r="I2488" s="2">
        <f>'Moving Avg'!H2488</f>
        <v>6.5425404999999985</v>
      </c>
      <c r="J2488" s="5" t="str">
        <f>OBV!F2488</f>
        <v>BEARISH</v>
      </c>
      <c r="K2488" s="5" t="str">
        <f>OBV!G2488</f>
        <v>NEUTRAL</v>
      </c>
      <c r="L2488" s="5" t="str">
        <f>OBV!H2488</f>
        <v>CONFIRMED BEARISH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16.5</v>
      </c>
      <c r="Q2488" s="8">
        <f t="shared" si="384"/>
        <v>18.725000000000001</v>
      </c>
      <c r="R2488" s="8">
        <f t="shared" si="385"/>
        <v>26.625</v>
      </c>
      <c r="S2488" s="8">
        <f t="shared" si="386"/>
        <v>23.675000000000001</v>
      </c>
      <c r="T2488" s="8">
        <f t="shared" si="387"/>
        <v>22.875</v>
      </c>
      <c r="U2488" s="7">
        <f t="shared" si="388"/>
        <v>23.008333333333336</v>
      </c>
      <c r="V2488" s="7">
        <f t="shared" si="389"/>
        <v>22.975000000000001</v>
      </c>
    </row>
    <row r="2489" spans="1:22" ht="13.5" x14ac:dyDescent="0.25">
      <c r="A2489" s="3">
        <f>RSI!A2489</f>
        <v>45932</v>
      </c>
      <c r="B2489" s="2">
        <f>RSI!B2489</f>
        <v>8.18</v>
      </c>
      <c r="C2489" s="2">
        <f>RSI!I2489</f>
        <v>41.270500955328785</v>
      </c>
      <c r="D2489" s="2">
        <f>MACD!E2489</f>
        <v>0.18588690793811757</v>
      </c>
      <c r="E2489" s="2">
        <f>MACD!F2489</f>
        <v>8.9456291327925888E-2</v>
      </c>
      <c r="F2489" s="2">
        <f>'Moving Avg'!D2489</f>
        <v>8.2059999999999995</v>
      </c>
      <c r="G2489" s="2">
        <f>'Moving Avg'!F2489</f>
        <v>8.4234999999999989</v>
      </c>
      <c r="H2489" s="2">
        <f>'Moving Avg'!G2489</f>
        <v>8.3309999999999995</v>
      </c>
      <c r="I2489" s="2">
        <f>'Moving Avg'!H2489</f>
        <v>6.5540104999999995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16.5</v>
      </c>
      <c r="Q2489" s="8">
        <f t="shared" si="384"/>
        <v>18.725000000000001</v>
      </c>
      <c r="R2489" s="8">
        <f t="shared" si="385"/>
        <v>26.625</v>
      </c>
      <c r="S2489" s="8">
        <f t="shared" si="386"/>
        <v>23.675000000000001</v>
      </c>
      <c r="T2489" s="8">
        <f t="shared" si="387"/>
        <v>22.875</v>
      </c>
      <c r="U2489" s="7">
        <f t="shared" si="388"/>
        <v>23.008333333333336</v>
      </c>
      <c r="V2489" s="7">
        <f t="shared" si="389"/>
        <v>22.975000000000001</v>
      </c>
    </row>
    <row r="2490" spans="1:22" ht="13.5" x14ac:dyDescent="0.25">
      <c r="A2490" s="3">
        <f>RSI!A2490</f>
        <v>45933</v>
      </c>
      <c r="B2490" s="2">
        <f>RSI!B2490</f>
        <v>8.17</v>
      </c>
      <c r="C2490" s="2">
        <f>RSI!I2490</f>
        <v>40.779554511367181</v>
      </c>
      <c r="D2490" s="2">
        <f>MACD!E2490</f>
        <v>0.19386219314071873</v>
      </c>
      <c r="E2490" s="2">
        <f>MACD!F2490</f>
        <v>0.11033747169048447</v>
      </c>
      <c r="F2490" s="2">
        <f>'Moving Avg'!D2490</f>
        <v>8.1859999999999999</v>
      </c>
      <c r="G2490" s="2">
        <f>'Moving Avg'!F2490</f>
        <v>8.4144999999999985</v>
      </c>
      <c r="H2490" s="2">
        <f>'Moving Avg'!G2490</f>
        <v>8.3078000000000003</v>
      </c>
      <c r="I2490" s="2">
        <f>'Moving Avg'!H2490</f>
        <v>6.5657950000000005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25</v>
      </c>
      <c r="N2490" s="7">
        <f t="shared" si="381"/>
        <v>0</v>
      </c>
      <c r="O2490" s="7">
        <f t="shared" si="382"/>
        <v>50</v>
      </c>
      <c r="P2490" s="7">
        <f t="shared" si="383"/>
        <v>16.5</v>
      </c>
      <c r="Q2490" s="8">
        <f t="shared" si="384"/>
        <v>18.725000000000001</v>
      </c>
      <c r="R2490" s="8">
        <f t="shared" si="385"/>
        <v>26.625</v>
      </c>
      <c r="S2490" s="8">
        <f t="shared" si="386"/>
        <v>23.675000000000001</v>
      </c>
      <c r="T2490" s="8">
        <f t="shared" si="387"/>
        <v>22.875</v>
      </c>
      <c r="U2490" s="7">
        <f t="shared" si="388"/>
        <v>23.008333333333336</v>
      </c>
      <c r="V2490" s="7">
        <f t="shared" si="389"/>
        <v>22.975000000000001</v>
      </c>
    </row>
    <row r="2491" spans="1:22" ht="13.5" x14ac:dyDescent="0.25">
      <c r="A2491" s="3">
        <f>RSI!A2491</f>
        <v>45936</v>
      </c>
      <c r="B2491" s="2">
        <f>RSI!B2491</f>
        <v>8.18</v>
      </c>
      <c r="C2491" s="2">
        <f>RSI!I2491</f>
        <v>41.528624456558866</v>
      </c>
      <c r="D2491" s="2">
        <f>MACD!E2491</f>
        <v>0.20080736310696601</v>
      </c>
      <c r="E2491" s="2">
        <f>MACD!F2491</f>
        <v>0.12843144997378078</v>
      </c>
      <c r="F2491" s="2">
        <f>'Moving Avg'!D2491</f>
        <v>8.1819999999999986</v>
      </c>
      <c r="G2491" s="2">
        <f>'Moving Avg'!F2491</f>
        <v>8.4060000000000006</v>
      </c>
      <c r="H2491" s="2">
        <f>'Moving Avg'!G2491</f>
        <v>8.2918000000000003</v>
      </c>
      <c r="I2491" s="2">
        <f>'Moving Avg'!H2491</f>
        <v>6.5777025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0</v>
      </c>
      <c r="O2491" s="7">
        <f t="shared" si="382"/>
        <v>50</v>
      </c>
      <c r="P2491" s="7">
        <f t="shared" si="383"/>
        <v>16.5</v>
      </c>
      <c r="Q2491" s="8">
        <f t="shared" si="384"/>
        <v>18.725000000000001</v>
      </c>
      <c r="R2491" s="8">
        <f t="shared" si="385"/>
        <v>26.625</v>
      </c>
      <c r="S2491" s="8">
        <f t="shared" si="386"/>
        <v>23.675000000000001</v>
      </c>
      <c r="T2491" s="8">
        <f t="shared" si="387"/>
        <v>22.875</v>
      </c>
      <c r="U2491" s="7">
        <f t="shared" si="388"/>
        <v>23.008333333333336</v>
      </c>
      <c r="V2491" s="7">
        <f t="shared" si="389"/>
        <v>22.975000000000001</v>
      </c>
    </row>
    <row r="2492" spans="1:22" ht="13.5" x14ac:dyDescent="0.25">
      <c r="A2492" s="3">
        <f>RSI!A2492</f>
        <v>45937</v>
      </c>
      <c r="B2492" s="2">
        <f>RSI!B2492</f>
        <v>8.01</v>
      </c>
      <c r="C2492" s="2">
        <f>RSI!I2492</f>
        <v>33.720038887827556</v>
      </c>
      <c r="D2492" s="2">
        <f>MACD!E2492</f>
        <v>0.22008568871462941</v>
      </c>
      <c r="E2492" s="2">
        <f>MACD!F2492</f>
        <v>0.14676229772195051</v>
      </c>
      <c r="F2492" s="2">
        <f>'Moving Avg'!D2492</f>
        <v>8.145999999999999</v>
      </c>
      <c r="G2492" s="2">
        <f>'Moving Avg'!F2492</f>
        <v>8.3895</v>
      </c>
      <c r="H2492" s="2">
        <f>'Moving Avg'!G2492</f>
        <v>8.2830000000000013</v>
      </c>
      <c r="I2492" s="2">
        <f>'Moving Avg'!H2492</f>
        <v>6.5888575000000005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0</v>
      </c>
      <c r="O2492" s="7">
        <f t="shared" si="382"/>
        <v>50</v>
      </c>
      <c r="P2492" s="7">
        <f t="shared" si="383"/>
        <v>16.5</v>
      </c>
      <c r="Q2492" s="8">
        <f t="shared" si="384"/>
        <v>18.725000000000001</v>
      </c>
      <c r="R2492" s="8">
        <f t="shared" si="385"/>
        <v>26.625</v>
      </c>
      <c r="S2492" s="8">
        <f t="shared" si="386"/>
        <v>23.675000000000001</v>
      </c>
      <c r="T2492" s="8">
        <f t="shared" si="387"/>
        <v>22.875</v>
      </c>
      <c r="U2492" s="7">
        <f t="shared" si="388"/>
        <v>23.008333333333336</v>
      </c>
      <c r="V2492" s="7">
        <f t="shared" si="389"/>
        <v>22.975000000000001</v>
      </c>
    </row>
    <row r="2493" spans="1:22" ht="13.5" x14ac:dyDescent="0.25">
      <c r="A2493" s="3">
        <f>RSI!A2493</f>
        <v>45938</v>
      </c>
      <c r="B2493" s="2">
        <f>RSI!B2493</f>
        <v>8.1</v>
      </c>
      <c r="C2493" s="2">
        <f>RSI!I2493</f>
        <v>40.137429310494625</v>
      </c>
      <c r="D2493" s="2">
        <f>MACD!E2493</f>
        <v>0.20840818668399841</v>
      </c>
      <c r="E2493" s="2">
        <f>MACD!F2493</f>
        <v>0.15909147551436009</v>
      </c>
      <c r="F2493" s="2">
        <f>'Moving Avg'!D2493</f>
        <v>8.1280000000000001</v>
      </c>
      <c r="G2493" s="2">
        <f>'Moving Avg'!F2493</f>
        <v>8.3659999999999979</v>
      </c>
      <c r="H2493" s="2">
        <f>'Moving Avg'!G2493</f>
        <v>8.2860000000000014</v>
      </c>
      <c r="I2493" s="2">
        <f>'Moving Avg'!H2493</f>
        <v>6.6004624999999999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0</v>
      </c>
      <c r="O2493" s="7">
        <f t="shared" si="382"/>
        <v>50</v>
      </c>
      <c r="P2493" s="7">
        <f t="shared" si="383"/>
        <v>16.5</v>
      </c>
      <c r="Q2493" s="8">
        <f t="shared" si="384"/>
        <v>18.725000000000001</v>
      </c>
      <c r="R2493" s="8">
        <f t="shared" si="385"/>
        <v>26.625</v>
      </c>
      <c r="S2493" s="8">
        <f t="shared" si="386"/>
        <v>23.675000000000001</v>
      </c>
      <c r="T2493" s="8">
        <f t="shared" si="387"/>
        <v>22.875</v>
      </c>
      <c r="U2493" s="7">
        <f t="shared" si="388"/>
        <v>23.008333333333336</v>
      </c>
      <c r="V2493" s="7">
        <f t="shared" si="389"/>
        <v>22.975000000000001</v>
      </c>
    </row>
    <row r="2494" spans="1:22" ht="13.5" x14ac:dyDescent="0.25">
      <c r="A2494" s="3">
        <f>RSI!A2494</f>
        <v>45939</v>
      </c>
      <c r="B2494" s="2">
        <f>RSI!B2494</f>
        <v>8.1</v>
      </c>
      <c r="C2494" s="2">
        <f>RSI!I2494</f>
        <v>40.137429310494625</v>
      </c>
      <c r="D2494" s="2">
        <f>MACD!E2494</f>
        <v>0.18884993652684834</v>
      </c>
      <c r="E2494" s="2">
        <f>MACD!F2494</f>
        <v>0.16504316771685776</v>
      </c>
      <c r="F2494" s="2">
        <f>'Moving Avg'!D2494</f>
        <v>8.1120000000000001</v>
      </c>
      <c r="G2494" s="2">
        <f>'Moving Avg'!F2494</f>
        <v>8.3384999999999998</v>
      </c>
      <c r="H2494" s="2">
        <f>'Moving Avg'!G2494</f>
        <v>8.2902000000000005</v>
      </c>
      <c r="I2494" s="2">
        <f>'Moving Avg'!H2494</f>
        <v>6.6125049999999996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0</v>
      </c>
      <c r="O2494" s="7">
        <f t="shared" si="382"/>
        <v>50</v>
      </c>
      <c r="P2494" s="7">
        <f t="shared" si="383"/>
        <v>16.5</v>
      </c>
      <c r="Q2494" s="8">
        <f t="shared" si="384"/>
        <v>18.725000000000001</v>
      </c>
      <c r="R2494" s="8">
        <f t="shared" si="385"/>
        <v>26.625</v>
      </c>
      <c r="S2494" s="8">
        <f t="shared" si="386"/>
        <v>23.675000000000001</v>
      </c>
      <c r="T2494" s="8">
        <f t="shared" si="387"/>
        <v>22.875</v>
      </c>
      <c r="U2494" s="7">
        <f t="shared" si="388"/>
        <v>23.008333333333336</v>
      </c>
      <c r="V2494" s="7">
        <f t="shared" si="389"/>
        <v>22.975000000000001</v>
      </c>
    </row>
    <row r="2495" spans="1:22" ht="13.5" x14ac:dyDescent="0.25">
      <c r="A2495" s="3">
        <f>RSI!A2495</f>
        <v>45940</v>
      </c>
      <c r="B2495" s="2">
        <f>RSI!B2495</f>
        <v>8.1</v>
      </c>
      <c r="C2495" s="2">
        <f>RSI!I2495</f>
        <v>40.137429310494625</v>
      </c>
      <c r="D2495" s="2">
        <f>MACD!E2495</f>
        <v>0.17331170707008781</v>
      </c>
      <c r="E2495" s="2">
        <f>MACD!F2495</f>
        <v>0.16669687558750376</v>
      </c>
      <c r="F2495" s="2">
        <f>'Moving Avg'!D2495</f>
        <v>8.0980000000000008</v>
      </c>
      <c r="G2495" s="2">
        <f>'Moving Avg'!F2495</f>
        <v>8.3084999999999987</v>
      </c>
      <c r="H2495" s="2">
        <f>'Moving Avg'!G2495</f>
        <v>8.2962000000000007</v>
      </c>
      <c r="I2495" s="2">
        <f>'Moving Avg'!H2495</f>
        <v>6.6241099999999991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  <c r="M2495" s="7">
        <f t="shared" si="380"/>
        <v>25</v>
      </c>
      <c r="N2495" s="7">
        <f t="shared" si="381"/>
        <v>0</v>
      </c>
      <c r="O2495" s="7">
        <f t="shared" si="382"/>
        <v>50</v>
      </c>
      <c r="P2495" s="7">
        <f t="shared" si="383"/>
        <v>16.5</v>
      </c>
      <c r="Q2495" s="8">
        <f t="shared" si="384"/>
        <v>18.725000000000001</v>
      </c>
      <c r="R2495" s="8">
        <f t="shared" si="385"/>
        <v>26.625</v>
      </c>
      <c r="S2495" s="8">
        <f t="shared" si="386"/>
        <v>23.675000000000001</v>
      </c>
      <c r="T2495" s="8">
        <f t="shared" si="387"/>
        <v>22.875</v>
      </c>
      <c r="U2495" s="7">
        <f t="shared" si="388"/>
        <v>23.008333333333336</v>
      </c>
      <c r="V2495" s="7">
        <f t="shared" si="389"/>
        <v>22.975000000000001</v>
      </c>
    </row>
    <row r="2496" spans="1:22" ht="13.5" x14ac:dyDescent="0.25">
      <c r="A2496" s="3">
        <f>RSI!A2496</f>
        <v>45943</v>
      </c>
      <c r="B2496" s="2">
        <f>RSI!B2496</f>
        <v>8</v>
      </c>
      <c r="C2496" s="2">
        <f>RSI!I2496</f>
        <v>35.383154261107634</v>
      </c>
      <c r="D2496" s="2">
        <f>MACD!E2496</f>
        <v>0.15773831695929097</v>
      </c>
      <c r="E2496" s="2">
        <f>MACD!F2496</f>
        <v>0.16490516386186121</v>
      </c>
      <c r="F2496" s="2">
        <f>'Moving Avg'!D2496</f>
        <v>8.0620000000000012</v>
      </c>
      <c r="G2496" s="2">
        <f>'Moving Avg'!F2496</f>
        <v>8.2734999999999985</v>
      </c>
      <c r="H2496" s="2">
        <f>'Moving Avg'!G2496</f>
        <v>8.3092000000000006</v>
      </c>
      <c r="I2496" s="2">
        <f>'Moving Avg'!H2496</f>
        <v>6.635311999999999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45</v>
      </c>
      <c r="O2496" s="7">
        <f t="shared" si="382"/>
        <v>50</v>
      </c>
      <c r="P2496" s="7">
        <f t="shared" si="383"/>
        <v>16.5</v>
      </c>
      <c r="Q2496" s="8">
        <f t="shared" si="384"/>
        <v>34.475000000000001</v>
      </c>
      <c r="R2496" s="8">
        <f t="shared" si="385"/>
        <v>35.625</v>
      </c>
      <c r="S2496" s="8">
        <f t="shared" si="386"/>
        <v>30.425000000000001</v>
      </c>
      <c r="T2496" s="8">
        <f t="shared" si="387"/>
        <v>34.125</v>
      </c>
      <c r="U2496" s="7">
        <f t="shared" si="388"/>
        <v>33.508333333333333</v>
      </c>
      <c r="V2496" s="7">
        <f t="shared" si="389"/>
        <v>33.662499999999994</v>
      </c>
    </row>
    <row r="2497" spans="1:22" ht="13.5" x14ac:dyDescent="0.25">
      <c r="A2497" s="3">
        <f>RSI!A2497</f>
        <v>45944</v>
      </c>
      <c r="B2497" s="2">
        <f>RSI!B2497</f>
        <v>8</v>
      </c>
      <c r="C2497" s="2">
        <f>RSI!I2497</f>
        <v>35.383154261107634</v>
      </c>
      <c r="D2497" s="2">
        <f>MACD!E2497</f>
        <v>0.14448009602394585</v>
      </c>
      <c r="E2497" s="2">
        <f>MACD!F2497</f>
        <v>0.16082015029427815</v>
      </c>
      <c r="F2497" s="2">
        <f>'Moving Avg'!D2497</f>
        <v>8.0599999999999987</v>
      </c>
      <c r="G2497" s="2">
        <f>'Moving Avg'!F2497</f>
        <v>8.2435000000000009</v>
      </c>
      <c r="H2497" s="2">
        <f>'Moving Avg'!G2497</f>
        <v>8.3133999999999997</v>
      </c>
      <c r="I2497" s="2">
        <f>'Moving Avg'!H2497</f>
        <v>6.6463679999999989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  <c r="M2497" s="7">
        <f t="shared" si="380"/>
        <v>25</v>
      </c>
      <c r="N2497" s="7">
        <f t="shared" si="381"/>
        <v>45</v>
      </c>
      <c r="O2497" s="7">
        <f t="shared" si="382"/>
        <v>50</v>
      </c>
      <c r="P2497" s="7">
        <f t="shared" si="383"/>
        <v>16.5</v>
      </c>
      <c r="Q2497" s="8">
        <f t="shared" si="384"/>
        <v>34.475000000000001</v>
      </c>
      <c r="R2497" s="8">
        <f t="shared" si="385"/>
        <v>35.625</v>
      </c>
      <c r="S2497" s="8">
        <f t="shared" si="386"/>
        <v>30.425000000000001</v>
      </c>
      <c r="T2497" s="8">
        <f t="shared" si="387"/>
        <v>34.125</v>
      </c>
      <c r="U2497" s="7">
        <f t="shared" si="388"/>
        <v>33.508333333333333</v>
      </c>
      <c r="V2497" s="7">
        <f t="shared" si="389"/>
        <v>33.662499999999994</v>
      </c>
    </row>
    <row r="2498" spans="1:22" ht="13.5" x14ac:dyDescent="0.25">
      <c r="A2498" s="3">
        <f>RSI!A2498</f>
        <v>45946</v>
      </c>
      <c r="B2498" s="2">
        <f>RSI!B2498</f>
        <v>8</v>
      </c>
      <c r="C2498" s="2">
        <f>RSI!I2498</f>
        <v>35.383154261107634</v>
      </c>
      <c r="D2498" s="2">
        <f>MACD!E2498</f>
        <v>0.13461134633358718</v>
      </c>
      <c r="E2498" s="2">
        <f>MACD!F2498</f>
        <v>0.15557838950213998</v>
      </c>
      <c r="F2498" s="2">
        <f>'Moving Avg'!D2498</f>
        <v>8.0400000000000009</v>
      </c>
      <c r="G2498" s="2">
        <f>'Moving Avg'!F2498</f>
        <v>8.2134999999999998</v>
      </c>
      <c r="H2498" s="2">
        <f>'Moving Avg'!G2498</f>
        <v>8.3116000000000003</v>
      </c>
      <c r="I2498" s="2">
        <f>'Moving Avg'!H2498</f>
        <v>6.6574239999999989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100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16.5</v>
      </c>
      <c r="Q2498" s="8">
        <f t="shared" si="384"/>
        <v>53.725000000000001</v>
      </c>
      <c r="R2498" s="8">
        <f t="shared" si="385"/>
        <v>46.625</v>
      </c>
      <c r="S2498" s="8">
        <f t="shared" si="386"/>
        <v>38.674999999999997</v>
      </c>
      <c r="T2498" s="8">
        <f t="shared" si="387"/>
        <v>47.875</v>
      </c>
      <c r="U2498" s="7">
        <f t="shared" si="388"/>
        <v>46.341666666666661</v>
      </c>
      <c r="V2498" s="7">
        <f t="shared" si="389"/>
        <v>46.724999999999994</v>
      </c>
    </row>
    <row r="2499" spans="1:22" ht="13.5" x14ac:dyDescent="0.25">
      <c r="A2499" s="3">
        <f>RSI!A2499</f>
        <v>45947</v>
      </c>
      <c r="B2499" s="2">
        <f>RSI!B2499</f>
        <v>8</v>
      </c>
      <c r="C2499" s="2">
        <f>RSI!I2499</f>
        <v>35.383154261107649</v>
      </c>
      <c r="D2499" s="2">
        <f>MACD!E2499</f>
        <v>0.1259721681279391</v>
      </c>
      <c r="E2499" s="2">
        <f>MACD!F2499</f>
        <v>0.14965714522729981</v>
      </c>
      <c r="F2499" s="2">
        <f>'Moving Avg'!D2499</f>
        <v>8.02</v>
      </c>
      <c r="G2499" s="2">
        <f>'Moving Avg'!F2499</f>
        <v>8.1884999999999994</v>
      </c>
      <c r="H2499" s="2">
        <f>'Moving Avg'!G2499</f>
        <v>8.3069999999999986</v>
      </c>
      <c r="I2499" s="2">
        <f>'Moving Avg'!H2499</f>
        <v>6.6686989999999984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25</v>
      </c>
      <c r="N2499" s="7">
        <f t="shared" si="391"/>
        <v>100</v>
      </c>
      <c r="O2499" s="7">
        <f t="shared" si="392"/>
        <v>50</v>
      </c>
      <c r="P2499" s="7">
        <f t="shared" si="393"/>
        <v>16.5</v>
      </c>
      <c r="Q2499" s="8">
        <f t="shared" ref="Q2499:Q2508" si="394">0.35*M2499+N2499*0.35+O2499*0.15+P2499*0.15</f>
        <v>53.725000000000001</v>
      </c>
      <c r="R2499" s="8">
        <f t="shared" ref="R2499:R2508" si="395">M2499*0.2+N2499*0.2+O2499*0.35+P2499*0.25</f>
        <v>46.625</v>
      </c>
      <c r="S2499" s="8">
        <f t="shared" ref="S2499:S2508" si="396">M2499*0.15+N2499*0.15+O2499*0.25+P2499*0.45</f>
        <v>38.674999999999997</v>
      </c>
      <c r="T2499" s="8">
        <f t="shared" ref="T2499:T2508" si="397">0.25*SUM(M2499:P2499)</f>
        <v>47.875</v>
      </c>
      <c r="U2499" s="7">
        <f t="shared" ref="U2499:U2508" si="398">SUM(Q2499:S2499)/3</f>
        <v>46.341666666666661</v>
      </c>
      <c r="V2499" s="7">
        <f t="shared" ref="V2499:V2508" si="399">SUM(Q2499:T2499)/4</f>
        <v>46.724999999999994</v>
      </c>
    </row>
    <row r="2500" spans="1:22" ht="13.5" x14ac:dyDescent="0.25">
      <c r="A2500" s="3">
        <f>RSI!A2500</f>
        <v>45950</v>
      </c>
      <c r="B2500" s="2">
        <f>RSI!B2500</f>
        <v>8</v>
      </c>
      <c r="C2500" s="2">
        <f>RSI!I2500</f>
        <v>35.383154261107649</v>
      </c>
      <c r="D2500" s="2">
        <f>MACD!E2500</f>
        <v>0.11828082146393548</v>
      </c>
      <c r="E2500" s="2">
        <f>MACD!F2500</f>
        <v>0.14338188047462697</v>
      </c>
      <c r="F2500" s="2">
        <f>'Moving Avg'!D2500</f>
        <v>8</v>
      </c>
      <c r="G2500" s="2">
        <f>'Moving Avg'!F2500</f>
        <v>8.1639999999999979</v>
      </c>
      <c r="H2500" s="2">
        <f>'Moving Avg'!G2500</f>
        <v>8.302999999999999</v>
      </c>
      <c r="I2500" s="2">
        <f>'Moving Avg'!H2500</f>
        <v>6.6793414999999978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25</v>
      </c>
      <c r="N2500" s="7">
        <f t="shared" si="391"/>
        <v>100</v>
      </c>
      <c r="O2500" s="7">
        <f t="shared" si="392"/>
        <v>50</v>
      </c>
      <c r="P2500" s="7">
        <f t="shared" si="393"/>
        <v>16.5</v>
      </c>
      <c r="Q2500" s="8">
        <f t="shared" si="394"/>
        <v>53.725000000000001</v>
      </c>
      <c r="R2500" s="8">
        <f t="shared" si="395"/>
        <v>46.625</v>
      </c>
      <c r="S2500" s="8">
        <f t="shared" si="396"/>
        <v>38.674999999999997</v>
      </c>
      <c r="T2500" s="8">
        <f t="shared" si="397"/>
        <v>47.875</v>
      </c>
      <c r="U2500" s="7">
        <f t="shared" si="398"/>
        <v>46.341666666666661</v>
      </c>
      <c r="V2500" s="7">
        <f t="shared" si="399"/>
        <v>46.724999999999994</v>
      </c>
    </row>
    <row r="2501" spans="1:22" ht="13.5" x14ac:dyDescent="0.25">
      <c r="A2501" s="3">
        <f>RSI!A2501</f>
        <v>45951</v>
      </c>
      <c r="B2501" s="2">
        <f>RSI!B2501</f>
        <v>8</v>
      </c>
      <c r="C2501" s="2">
        <f>RSI!I2501</f>
        <v>35.383154261107663</v>
      </c>
      <c r="D2501" s="2">
        <f>MACD!E2501</f>
        <v>0.11438269149682156</v>
      </c>
      <c r="E2501" s="2">
        <f>MACD!F2501</f>
        <v>0.13758204267906587</v>
      </c>
      <c r="F2501" s="2">
        <f>'Moving Avg'!D2501</f>
        <v>8</v>
      </c>
      <c r="G2501" s="2">
        <f>'Moving Avg'!F2501</f>
        <v>8.1394999999999982</v>
      </c>
      <c r="H2501" s="2">
        <f>'Moving Avg'!G2501</f>
        <v>8.295399999999999</v>
      </c>
      <c r="I2501" s="2">
        <f>'Moving Avg'!H2501</f>
        <v>6.6896924999999987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100</v>
      </c>
      <c r="O2501" s="7">
        <f t="shared" si="392"/>
        <v>50</v>
      </c>
      <c r="P2501" s="7">
        <f t="shared" si="393"/>
        <v>33</v>
      </c>
      <c r="Q2501" s="8">
        <f t="shared" si="394"/>
        <v>56.2</v>
      </c>
      <c r="R2501" s="8">
        <f t="shared" si="395"/>
        <v>50.75</v>
      </c>
      <c r="S2501" s="8">
        <f t="shared" si="396"/>
        <v>46.1</v>
      </c>
      <c r="T2501" s="8">
        <f t="shared" si="397"/>
        <v>52</v>
      </c>
      <c r="U2501" s="7">
        <f t="shared" si="398"/>
        <v>51.016666666666673</v>
      </c>
      <c r="V2501" s="7">
        <f t="shared" si="399"/>
        <v>51.262500000000003</v>
      </c>
    </row>
    <row r="2502" spans="1:22" ht="13.5" x14ac:dyDescent="0.25">
      <c r="A2502" s="3">
        <f>RSI!A2502</f>
        <v>45952</v>
      </c>
      <c r="B2502" s="2">
        <f>RSI!B2502</f>
        <v>8</v>
      </c>
      <c r="C2502" s="2">
        <f>RSI!I2502</f>
        <v>35.383154261107663</v>
      </c>
      <c r="D2502" s="2">
        <f>MACD!E2502</f>
        <v>8.592253050838039E-2</v>
      </c>
      <c r="E2502" s="2">
        <f>MACD!F2502</f>
        <v>0.12725014024492878</v>
      </c>
      <c r="F2502" s="2">
        <f>'Moving Avg'!D2502</f>
        <v>8</v>
      </c>
      <c r="G2502" s="2">
        <f>'Moving Avg'!F2502</f>
        <v>8.1149999999999984</v>
      </c>
      <c r="H2502" s="2">
        <f>'Moving Avg'!G2502</f>
        <v>8.2875999999999994</v>
      </c>
      <c r="I2502" s="2">
        <f>'Moving Avg'!H2502</f>
        <v>6.6997759999999982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100</v>
      </c>
      <c r="O2502" s="7">
        <f t="shared" si="392"/>
        <v>50</v>
      </c>
      <c r="P2502" s="7">
        <f t="shared" si="393"/>
        <v>33</v>
      </c>
      <c r="Q2502" s="8">
        <f t="shared" si="394"/>
        <v>56.2</v>
      </c>
      <c r="R2502" s="8">
        <f t="shared" si="395"/>
        <v>50.75</v>
      </c>
      <c r="S2502" s="8">
        <f t="shared" si="396"/>
        <v>46.1</v>
      </c>
      <c r="T2502" s="8">
        <f t="shared" si="397"/>
        <v>52</v>
      </c>
      <c r="U2502" s="7">
        <f t="shared" si="398"/>
        <v>51.016666666666673</v>
      </c>
      <c r="V2502" s="7">
        <f t="shared" si="399"/>
        <v>51.262500000000003</v>
      </c>
    </row>
    <row r="2503" spans="1:22" ht="13.5" x14ac:dyDescent="0.25">
      <c r="A2503" s="3">
        <f>RSI!A2503</f>
        <v>45953</v>
      </c>
      <c r="B2503" s="2">
        <f>RSI!B2503</f>
        <v>7.84</v>
      </c>
      <c r="C2503" s="2">
        <f>RSI!I2503</f>
        <v>26.838331948943591</v>
      </c>
      <c r="D2503" s="2">
        <f>MACD!E2503</f>
        <v>8.8457475255230733E-2</v>
      </c>
      <c r="E2503" s="2">
        <f>MACD!F2503</f>
        <v>0.11949160724698918</v>
      </c>
      <c r="F2503" s="2">
        <f>'Moving Avg'!D2503</f>
        <v>7.9680000000000009</v>
      </c>
      <c r="G2503" s="2">
        <f>'Moving Avg'!F2503</f>
        <v>8.09</v>
      </c>
      <c r="H2503" s="2">
        <f>'Moving Avg'!G2503</f>
        <v>8.2804000000000002</v>
      </c>
      <c r="I2503" s="2">
        <f>'Moving Avg'!H2503</f>
        <v>6.7092779999999985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50</v>
      </c>
      <c r="N2503" s="7">
        <f t="shared" si="391"/>
        <v>100</v>
      </c>
      <c r="O2503" s="7">
        <f t="shared" si="392"/>
        <v>50</v>
      </c>
      <c r="P2503" s="7">
        <f t="shared" si="393"/>
        <v>16.5</v>
      </c>
      <c r="Q2503" s="8">
        <f t="shared" si="394"/>
        <v>62.475000000000001</v>
      </c>
      <c r="R2503" s="8">
        <f t="shared" si="395"/>
        <v>51.625</v>
      </c>
      <c r="S2503" s="8">
        <f t="shared" si="396"/>
        <v>42.424999999999997</v>
      </c>
      <c r="T2503" s="8">
        <f t="shared" si="397"/>
        <v>54.125</v>
      </c>
      <c r="U2503" s="7">
        <f t="shared" si="398"/>
        <v>52.17499999999999</v>
      </c>
      <c r="V2503" s="7">
        <f t="shared" si="399"/>
        <v>52.662499999999994</v>
      </c>
    </row>
    <row r="2504" spans="1:22" ht="13.5" x14ac:dyDescent="0.25">
      <c r="A2504" s="3">
        <f>RSI!A2504</f>
        <v>45954</v>
      </c>
      <c r="B2504" s="2">
        <f>RSI!B2504</f>
        <v>7.8</v>
      </c>
      <c r="C2504" s="2">
        <f>RSI!I2504</f>
        <v>25.199894361771783</v>
      </c>
      <c r="D2504" s="2">
        <f>MACD!E2504</f>
        <v>9.5361406606691901E-2</v>
      </c>
      <c r="E2504" s="2">
        <f>MACD!F2504</f>
        <v>0.11466556711892974</v>
      </c>
      <c r="F2504" s="2">
        <f>'Moving Avg'!D2504</f>
        <v>7.9279999999999999</v>
      </c>
      <c r="G2504" s="2">
        <f>'Moving Avg'!F2504</f>
        <v>8.0665000000000013</v>
      </c>
      <c r="H2504" s="2">
        <f>'Moving Avg'!G2504</f>
        <v>8.2684000000000015</v>
      </c>
      <c r="I2504" s="2">
        <f>'Moving Avg'!H2504</f>
        <v>6.718604499999997</v>
      </c>
      <c r="J2504" s="5" t="str">
        <f>OBV!F2504</f>
        <v>BEARISH</v>
      </c>
      <c r="K2504" s="5" t="str">
        <f>OBV!G2504</f>
        <v>WEAK</v>
      </c>
      <c r="L2504" s="5" t="str">
        <f>OBV!H2504</f>
        <v>CONFIRMED BEARISH</v>
      </c>
      <c r="M2504" s="7">
        <f t="shared" si="390"/>
        <v>50</v>
      </c>
      <c r="N2504" s="7">
        <f t="shared" si="391"/>
        <v>45</v>
      </c>
      <c r="O2504" s="7">
        <f t="shared" si="392"/>
        <v>50</v>
      </c>
      <c r="P2504" s="7">
        <f t="shared" si="393"/>
        <v>0</v>
      </c>
      <c r="Q2504" s="8">
        <f t="shared" si="394"/>
        <v>40.75</v>
      </c>
      <c r="R2504" s="8">
        <f t="shared" si="395"/>
        <v>36.5</v>
      </c>
      <c r="S2504" s="8">
        <f t="shared" si="396"/>
        <v>26.75</v>
      </c>
      <c r="T2504" s="8">
        <f t="shared" si="397"/>
        <v>36.25</v>
      </c>
      <c r="U2504" s="7">
        <f t="shared" si="398"/>
        <v>34.666666666666664</v>
      </c>
      <c r="V2504" s="7">
        <f t="shared" si="399"/>
        <v>35.0625</v>
      </c>
    </row>
    <row r="2505" spans="1:22" ht="13.5" x14ac:dyDescent="0.25">
      <c r="A2505" s="3">
        <f>RSI!A2505</f>
        <v>45957</v>
      </c>
      <c r="B2505" s="2">
        <f>RSI!B2505</f>
        <v>7.8</v>
      </c>
      <c r="C2505" s="2">
        <f>RSI!I2505</f>
        <v>25.199894361771783</v>
      </c>
      <c r="D2505" s="2">
        <f>MACD!E2505</f>
        <v>0.10310253337371478</v>
      </c>
      <c r="E2505" s="2">
        <f>MACD!F2505</f>
        <v>0.11235296036988675</v>
      </c>
      <c r="F2505" s="2">
        <f>'Moving Avg'!D2505</f>
        <v>7.8879999999999999</v>
      </c>
      <c r="G2505" s="2">
        <f>'Moving Avg'!F2505</f>
        <v>8.043000000000001</v>
      </c>
      <c r="H2505" s="2">
        <f>'Moving Avg'!G2505</f>
        <v>8.2564000000000028</v>
      </c>
      <c r="I2505" s="2">
        <f>'Moving Avg'!H2505</f>
        <v>6.7284174999999973</v>
      </c>
      <c r="J2505" s="5" t="str">
        <f>OBV!F2505</f>
        <v>BEARISH</v>
      </c>
      <c r="K2505" s="5" t="str">
        <f>OBV!G2505</f>
        <v>WEAK</v>
      </c>
      <c r="L2505" s="5" t="str">
        <f>OBV!H2505</f>
        <v>CONFIRMED BEARISH</v>
      </c>
      <c r="M2505" s="7">
        <f t="shared" si="390"/>
        <v>50</v>
      </c>
      <c r="N2505" s="7">
        <f t="shared" si="391"/>
        <v>45</v>
      </c>
      <c r="O2505" s="7">
        <f t="shared" si="392"/>
        <v>50</v>
      </c>
      <c r="P2505" s="7">
        <f t="shared" si="393"/>
        <v>0</v>
      </c>
      <c r="Q2505" s="8">
        <f t="shared" si="394"/>
        <v>40.75</v>
      </c>
      <c r="R2505" s="8">
        <f t="shared" si="395"/>
        <v>36.5</v>
      </c>
      <c r="S2505" s="8">
        <f t="shared" si="396"/>
        <v>26.75</v>
      </c>
      <c r="T2505" s="8">
        <f t="shared" si="397"/>
        <v>36.25</v>
      </c>
      <c r="U2505" s="7">
        <f t="shared" si="398"/>
        <v>34.666666666666664</v>
      </c>
      <c r="V2505" s="7">
        <f t="shared" si="399"/>
        <v>35.0625</v>
      </c>
    </row>
    <row r="2506" spans="1:22" ht="13.5" x14ac:dyDescent="0.25">
      <c r="A2506" s="3">
        <f>RSI!A2506</f>
        <v>45958</v>
      </c>
      <c r="B2506" s="2">
        <f>RSI!B2506</f>
        <v>7.79</v>
      </c>
      <c r="C2506" s="2">
        <f>RSI!I2506</f>
        <v>24.761603393875589</v>
      </c>
      <c r="D2506" s="2">
        <f>MACD!E2506</f>
        <v>9.6767489862138234E-2</v>
      </c>
      <c r="E2506" s="2">
        <f>MACD!F2506</f>
        <v>0.10923586626833705</v>
      </c>
      <c r="F2506" s="2">
        <f>'Moving Avg'!D2506</f>
        <v>7.846000000000001</v>
      </c>
      <c r="G2506" s="2">
        <f>'Moving Avg'!F2506</f>
        <v>8.0224999999999991</v>
      </c>
      <c r="H2506" s="2">
        <f>'Moving Avg'!G2506</f>
        <v>8.2462000000000018</v>
      </c>
      <c r="I2506" s="2">
        <f>'Moving Avg'!H2506</f>
        <v>6.7381804999999959</v>
      </c>
      <c r="J2506" s="5" t="str">
        <f>OBV!F2506</f>
        <v>BEARISH</v>
      </c>
      <c r="K2506" s="5" t="str">
        <f>OBV!G2506</f>
        <v>WEAK</v>
      </c>
      <c r="L2506" s="5" t="str">
        <f>OBV!H2506</f>
        <v>CONFIRMED BEARISH</v>
      </c>
      <c r="M2506" s="7">
        <f t="shared" si="390"/>
        <v>50</v>
      </c>
      <c r="N2506" s="7">
        <f t="shared" si="391"/>
        <v>45</v>
      </c>
      <c r="O2506" s="7">
        <f t="shared" si="392"/>
        <v>50</v>
      </c>
      <c r="P2506" s="7">
        <f t="shared" si="393"/>
        <v>0</v>
      </c>
      <c r="Q2506" s="8">
        <f t="shared" si="394"/>
        <v>40.75</v>
      </c>
      <c r="R2506" s="8">
        <f t="shared" si="395"/>
        <v>36.5</v>
      </c>
      <c r="S2506" s="8">
        <f t="shared" si="396"/>
        <v>26.75</v>
      </c>
      <c r="T2506" s="8">
        <f t="shared" si="397"/>
        <v>36.25</v>
      </c>
      <c r="U2506" s="7">
        <f t="shared" si="398"/>
        <v>34.666666666666664</v>
      </c>
      <c r="V2506" s="7">
        <f t="shared" si="399"/>
        <v>35.0625</v>
      </c>
    </row>
    <row r="2507" spans="1:22" ht="13.5" x14ac:dyDescent="0.25">
      <c r="A2507" s="3">
        <f>RSI!A2507</f>
        <v>45959</v>
      </c>
      <c r="B2507" s="2">
        <f>RSI!B2507</f>
        <v>7.66</v>
      </c>
      <c r="C2507" s="2">
        <f>RSI!I2507</f>
        <v>19.912893436058624</v>
      </c>
      <c r="D2507" s="2">
        <f>MACD!E2507</f>
        <v>0.10272416528911243</v>
      </c>
      <c r="E2507" s="2">
        <f>MACD!F2507</f>
        <v>0.10793352607249213</v>
      </c>
      <c r="F2507" s="2">
        <f>'Moving Avg'!D2507</f>
        <v>7.7780000000000005</v>
      </c>
      <c r="G2507" s="2">
        <f>'Moving Avg'!F2507</f>
        <v>7.9960000000000004</v>
      </c>
      <c r="H2507" s="2">
        <f>'Moving Avg'!G2507</f>
        <v>8.2344000000000026</v>
      </c>
      <c r="I2507" s="2">
        <f>'Moving Avg'!H2507</f>
        <v>6.7475609999999975</v>
      </c>
      <c r="J2507" s="5" t="str">
        <f>OBV!F2507</f>
        <v>BEARISH</v>
      </c>
      <c r="K2507" s="5" t="str">
        <f>OBV!G2507</f>
        <v>WEAK</v>
      </c>
      <c r="L2507" s="5" t="str">
        <f>OBV!H2507</f>
        <v>CONFIRMED BEARISH</v>
      </c>
      <c r="M2507" s="7">
        <f t="shared" si="390"/>
        <v>50</v>
      </c>
      <c r="N2507" s="7">
        <f t="shared" si="391"/>
        <v>45</v>
      </c>
      <c r="O2507" s="7">
        <f t="shared" si="392"/>
        <v>50</v>
      </c>
      <c r="P2507" s="7">
        <f t="shared" si="393"/>
        <v>0</v>
      </c>
      <c r="Q2507" s="8">
        <f t="shared" si="394"/>
        <v>40.75</v>
      </c>
      <c r="R2507" s="8">
        <f t="shared" si="395"/>
        <v>36.5</v>
      </c>
      <c r="S2507" s="8">
        <f t="shared" si="396"/>
        <v>26.75</v>
      </c>
      <c r="T2507" s="8">
        <f t="shared" si="397"/>
        <v>36.25</v>
      </c>
      <c r="U2507" s="7">
        <f t="shared" si="398"/>
        <v>34.666666666666664</v>
      </c>
      <c r="V2507" s="7">
        <f t="shared" si="399"/>
        <v>35.0625</v>
      </c>
    </row>
    <row r="2508" spans="1:22" ht="13.5" x14ac:dyDescent="0.25">
      <c r="A2508" s="3">
        <f>RSI!A2508</f>
        <v>45960</v>
      </c>
      <c r="B2508" s="2">
        <f>RSI!B2508</f>
        <v>7.9</v>
      </c>
      <c r="C2508" s="2">
        <f>RSI!I2508</f>
        <v>42.354927058341069</v>
      </c>
      <c r="D2508" s="2">
        <f>MACD!E2508</f>
        <v>9.2317296574757179E-2</v>
      </c>
      <c r="E2508" s="2">
        <f>MACD!F2508</f>
        <v>0.10481028017294515</v>
      </c>
      <c r="F2508" s="2">
        <f>'Moving Avg'!D2508</f>
        <v>7.7900000000000009</v>
      </c>
      <c r="G2508" s="2">
        <f>'Moving Avg'!F2508</f>
        <v>7.9815000000000014</v>
      </c>
      <c r="H2508" s="2">
        <f>'Moving Avg'!G2508</f>
        <v>8.2274000000000029</v>
      </c>
      <c r="I2508" s="2">
        <f>'Moving Avg'!H2508</f>
        <v>6.7586279999999981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  <c r="M2508" s="7">
        <f t="shared" si="390"/>
        <v>25</v>
      </c>
      <c r="N2508" s="7">
        <f t="shared" si="391"/>
        <v>45</v>
      </c>
      <c r="O2508" s="7">
        <f t="shared" si="392"/>
        <v>50</v>
      </c>
      <c r="P2508" s="7">
        <f t="shared" si="393"/>
        <v>16.5</v>
      </c>
      <c r="Q2508" s="8">
        <f t="shared" si="394"/>
        <v>34.475000000000001</v>
      </c>
      <c r="R2508" s="8">
        <f t="shared" si="395"/>
        <v>35.625</v>
      </c>
      <c r="S2508" s="8">
        <f t="shared" si="396"/>
        <v>30.425000000000001</v>
      </c>
      <c r="T2508" s="8">
        <f t="shared" si="397"/>
        <v>34.125</v>
      </c>
      <c r="U2508" s="7">
        <f t="shared" si="398"/>
        <v>33.508333333333333</v>
      </c>
      <c r="V2508" s="7">
        <f t="shared" si="399"/>
        <v>33.662499999999994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2025-12-13T19:31:13Z</dcterms:modified>
</cp:coreProperties>
</file>